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80" i="3" l="1"/>
  <c r="F2280" i="3"/>
  <c r="K2280" i="3" s="1"/>
  <c r="G2280" i="3"/>
  <c r="H2280" i="3"/>
  <c r="I2280" i="3"/>
  <c r="J2280" i="3"/>
  <c r="E2281" i="3"/>
  <c r="F2281" i="3"/>
  <c r="G2281" i="3"/>
  <c r="H2281" i="3"/>
  <c r="I2281" i="3"/>
  <c r="J2281" i="3"/>
  <c r="K2281" i="3"/>
  <c r="L2281" i="3"/>
  <c r="AB2281" i="3"/>
  <c r="AR2281" i="3"/>
  <c r="BH2281" i="3"/>
  <c r="E2282" i="3"/>
  <c r="F2282" i="3"/>
  <c r="K2282" i="3" s="1"/>
  <c r="G2282" i="3"/>
  <c r="H2282" i="3"/>
  <c r="I2282" i="3"/>
  <c r="J2282" i="3"/>
  <c r="E2283" i="3"/>
  <c r="F2283" i="3"/>
  <c r="G2283" i="3"/>
  <c r="H2283" i="3"/>
  <c r="I2283" i="3"/>
  <c r="J2283" i="3"/>
  <c r="K2283" i="3"/>
  <c r="M2283" i="3" s="1"/>
  <c r="L2283" i="3"/>
  <c r="P2283" i="3" s="1"/>
  <c r="T2283" i="3"/>
  <c r="X2283" i="3"/>
  <c r="AB2283" i="3"/>
  <c r="AJ2283" i="3"/>
  <c r="AN2283" i="3"/>
  <c r="AR2283" i="3"/>
  <c r="AZ2283" i="3"/>
  <c r="BD2283" i="3"/>
  <c r="BH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K2285" i="3"/>
  <c r="M2285" i="3" s="1"/>
  <c r="L2285" i="3"/>
  <c r="P2285" i="3"/>
  <c r="T2285" i="3"/>
  <c r="X2285" i="3"/>
  <c r="AB2285" i="3"/>
  <c r="AF2285" i="3"/>
  <c r="AJ2285" i="3"/>
  <c r="AN2285" i="3"/>
  <c r="AR2285" i="3"/>
  <c r="AV2285" i="3"/>
  <c r="AZ2285" i="3"/>
  <c r="BD2285" i="3"/>
  <c r="BH2285" i="3"/>
  <c r="E2286" i="3"/>
  <c r="F2286" i="3"/>
  <c r="G2286" i="3"/>
  <c r="H2286" i="3"/>
  <c r="I2286" i="3"/>
  <c r="J2286" i="3"/>
  <c r="K2286" i="3"/>
  <c r="E2287" i="3"/>
  <c r="F2287" i="3"/>
  <c r="G2287" i="3"/>
  <c r="H2287" i="3"/>
  <c r="L2287" i="3" s="1"/>
  <c r="I2287" i="3"/>
  <c r="J2287" i="3"/>
  <c r="E2288" i="3"/>
  <c r="F2288" i="3"/>
  <c r="G2288" i="3"/>
  <c r="H2288" i="3"/>
  <c r="I2288" i="3"/>
  <c r="J2288" i="3"/>
  <c r="K2288" i="3"/>
  <c r="L2288" i="3"/>
  <c r="O2288" i="3" s="1"/>
  <c r="R2288" i="3"/>
  <c r="W2288" i="3"/>
  <c r="AB2288" i="3"/>
  <c r="AH2288" i="3"/>
  <c r="AM2288" i="3"/>
  <c r="AR2288" i="3"/>
  <c r="AX2288" i="3"/>
  <c r="BC2288" i="3"/>
  <c r="BH2288" i="3"/>
  <c r="E2289" i="3"/>
  <c r="F2289" i="3"/>
  <c r="G2289" i="3"/>
  <c r="H2289" i="3"/>
  <c r="L2289" i="3" s="1"/>
  <c r="I2289" i="3"/>
  <c r="J2289" i="3"/>
  <c r="E2290" i="3"/>
  <c r="F2290" i="3"/>
  <c r="K2290" i="3" s="1"/>
  <c r="W2290" i="3" s="1"/>
  <c r="G2290" i="3"/>
  <c r="H2290" i="3"/>
  <c r="L2290" i="3" s="1"/>
  <c r="I2290" i="3"/>
  <c r="J2290" i="3"/>
  <c r="E2291" i="3"/>
  <c r="K2291" i="3" s="1"/>
  <c r="F2291" i="3"/>
  <c r="G2291" i="3"/>
  <c r="H2291" i="3"/>
  <c r="I2291" i="3"/>
  <c r="L2291" i="3" s="1"/>
  <c r="J2291" i="3"/>
  <c r="E2292" i="3"/>
  <c r="F2292" i="3"/>
  <c r="G2292" i="3"/>
  <c r="H2292" i="3"/>
  <c r="I2292" i="3"/>
  <c r="L2292" i="3" s="1"/>
  <c r="J2292" i="3"/>
  <c r="K2292" i="3"/>
  <c r="Q2292" i="3" s="1"/>
  <c r="E2293" i="3"/>
  <c r="F2293" i="3"/>
  <c r="G2293" i="3"/>
  <c r="H2293" i="3"/>
  <c r="I2293" i="3"/>
  <c r="L2293" i="3" s="1"/>
  <c r="P2293" i="3" s="1"/>
  <c r="J2293" i="3"/>
  <c r="K2293" i="3"/>
  <c r="M2293" i="3" s="1"/>
  <c r="N2293" i="3"/>
  <c r="R2293" i="3"/>
  <c r="V2293" i="3"/>
  <c r="Z2293" i="3"/>
  <c r="AD2293" i="3"/>
  <c r="AH2293" i="3"/>
  <c r="AL2293" i="3"/>
  <c r="AP2293" i="3"/>
  <c r="AT2293" i="3"/>
  <c r="AX2293" i="3"/>
  <c r="BB2293" i="3"/>
  <c r="BD2293" i="3"/>
  <c r="BF2293" i="3"/>
  <c r="BH2293" i="3"/>
  <c r="E2294" i="3"/>
  <c r="K2294" i="3" s="1"/>
  <c r="F2294" i="3"/>
  <c r="G2294" i="3"/>
  <c r="H2294" i="3"/>
  <c r="I2294" i="3"/>
  <c r="J2294" i="3"/>
  <c r="L2294" i="3"/>
  <c r="N2294" i="3" s="1"/>
  <c r="R2294" i="3"/>
  <c r="T2294" i="3"/>
  <c r="Z2294" i="3"/>
  <c r="AB2294" i="3"/>
  <c r="AD2294" i="3"/>
  <c r="AH2294" i="3"/>
  <c r="AJ2294" i="3"/>
  <c r="AL2294" i="3"/>
  <c r="AP2294" i="3"/>
  <c r="AR2294" i="3"/>
  <c r="AT2294" i="3"/>
  <c r="AX2294" i="3"/>
  <c r="AZ2294" i="3"/>
  <c r="BB2294" i="3"/>
  <c r="BF2294" i="3"/>
  <c r="BH2294" i="3"/>
  <c r="E2295" i="3"/>
  <c r="F2295" i="3"/>
  <c r="K2295" i="3" s="1"/>
  <c r="G2295" i="3"/>
  <c r="H2295" i="3"/>
  <c r="L2295" i="3" s="1"/>
  <c r="I2295" i="3"/>
  <c r="J2295" i="3"/>
  <c r="E2296" i="3"/>
  <c r="F2296" i="3"/>
  <c r="K2296" i="3" s="1"/>
  <c r="G2296" i="3"/>
  <c r="H2296" i="3"/>
  <c r="L2296" i="3" s="1"/>
  <c r="I2296" i="3"/>
  <c r="J2296" i="3"/>
  <c r="E2297" i="3"/>
  <c r="F2297" i="3"/>
  <c r="K2297" i="3" s="1"/>
  <c r="G2297" i="3"/>
  <c r="H2297" i="3"/>
  <c r="I2297" i="3"/>
  <c r="J2297" i="3"/>
  <c r="L2297" i="3" s="1"/>
  <c r="E2298" i="3"/>
  <c r="F2298" i="3"/>
  <c r="K2298" i="3" s="1"/>
  <c r="G2298" i="3"/>
  <c r="H2298" i="3"/>
  <c r="I2298" i="3"/>
  <c r="J2298" i="3"/>
  <c r="L2298" i="3" s="1"/>
  <c r="E2299" i="3"/>
  <c r="F2299" i="3"/>
  <c r="K2299" i="3" s="1"/>
  <c r="G2299" i="3"/>
  <c r="H2299" i="3"/>
  <c r="I2299" i="3"/>
  <c r="J2299" i="3"/>
  <c r="L2299" i="3" s="1"/>
  <c r="E2300" i="3"/>
  <c r="F2300" i="3"/>
  <c r="K2300" i="3" s="1"/>
  <c r="G2300" i="3"/>
  <c r="H2300" i="3"/>
  <c r="I2300" i="3"/>
  <c r="J2300" i="3"/>
  <c r="L2300" i="3" s="1"/>
  <c r="E2301" i="3"/>
  <c r="F2301" i="3"/>
  <c r="K2301" i="3" s="1"/>
  <c r="G2301" i="3"/>
  <c r="H2301" i="3"/>
  <c r="I2301" i="3"/>
  <c r="J2301" i="3"/>
  <c r="L2301" i="3" s="1"/>
  <c r="E2302" i="3"/>
  <c r="F2302" i="3"/>
  <c r="K2302" i="3" s="1"/>
  <c r="G2302" i="3"/>
  <c r="H2302" i="3"/>
  <c r="I2302" i="3"/>
  <c r="J2302" i="3"/>
  <c r="L2302" i="3" s="1"/>
  <c r="E2303" i="3"/>
  <c r="F2303" i="3"/>
  <c r="K2303" i="3" s="1"/>
  <c r="G2303" i="3"/>
  <c r="H2303" i="3"/>
  <c r="I2303" i="3"/>
  <c r="J2303" i="3"/>
  <c r="L2303" i="3"/>
  <c r="E2304" i="3"/>
  <c r="K2304" i="3" s="1"/>
  <c r="F2304" i="3"/>
  <c r="G2304" i="3"/>
  <c r="H2304" i="3"/>
  <c r="I2304" i="3"/>
  <c r="J2304" i="3"/>
  <c r="L2304" i="3" s="1"/>
  <c r="E2305" i="3"/>
  <c r="F2305" i="3"/>
  <c r="K2305" i="3" s="1"/>
  <c r="G2305" i="3"/>
  <c r="H2305" i="3"/>
  <c r="L2305" i="3" s="1"/>
  <c r="I2305" i="3"/>
  <c r="J2305" i="3"/>
  <c r="E2306" i="3"/>
  <c r="F2306" i="3"/>
  <c r="G2306" i="3"/>
  <c r="H2306" i="3"/>
  <c r="L2306" i="3" s="1"/>
  <c r="I2306" i="3"/>
  <c r="J2306" i="3"/>
  <c r="E2307" i="3"/>
  <c r="F2307" i="3"/>
  <c r="K2307" i="3" s="1"/>
  <c r="G2307" i="3"/>
  <c r="H2307" i="3"/>
  <c r="L2307" i="3" s="1"/>
  <c r="I2307" i="3"/>
  <c r="J2307" i="3"/>
  <c r="E2308" i="3"/>
  <c r="F2308" i="3"/>
  <c r="K2308" i="3" s="1"/>
  <c r="G2308" i="3"/>
  <c r="H2308" i="3"/>
  <c r="I2308" i="3"/>
  <c r="J2308" i="3"/>
  <c r="L2308" i="3"/>
  <c r="E2309" i="3"/>
  <c r="K2309" i="3" s="1"/>
  <c r="F2309" i="3"/>
  <c r="G2309" i="3"/>
  <c r="H2309" i="3"/>
  <c r="I2309" i="3"/>
  <c r="J2309" i="3"/>
  <c r="L2309" i="3" s="1"/>
  <c r="E2310" i="3"/>
  <c r="F2310" i="3"/>
  <c r="K2310" i="3" s="1"/>
  <c r="G2310" i="3"/>
  <c r="H2310" i="3"/>
  <c r="I2310" i="3"/>
  <c r="J2310" i="3"/>
  <c r="L2310" i="3"/>
  <c r="E2311" i="3"/>
  <c r="K2311" i="3" s="1"/>
  <c r="F2311" i="3"/>
  <c r="G2311" i="3"/>
  <c r="H2311" i="3"/>
  <c r="I2311" i="3"/>
  <c r="J2311" i="3"/>
  <c r="L2311" i="3" s="1"/>
  <c r="E2312" i="3"/>
  <c r="F2312" i="3"/>
  <c r="K2312" i="3" s="1"/>
  <c r="G2312" i="3"/>
  <c r="H2312" i="3"/>
  <c r="I2312" i="3"/>
  <c r="J2312" i="3"/>
  <c r="L2312" i="3"/>
  <c r="E2313" i="3"/>
  <c r="K2313" i="3" s="1"/>
  <c r="F2313" i="3"/>
  <c r="G2313" i="3"/>
  <c r="H2313" i="3"/>
  <c r="I2313" i="3"/>
  <c r="J2313" i="3"/>
  <c r="L2313" i="3" s="1"/>
  <c r="E2314" i="3"/>
  <c r="F2314" i="3"/>
  <c r="K2314" i="3" s="1"/>
  <c r="G2314" i="3"/>
  <c r="H2314" i="3"/>
  <c r="I2314" i="3"/>
  <c r="J2314" i="3"/>
  <c r="L2314" i="3"/>
  <c r="E2315" i="3"/>
  <c r="K2315" i="3" s="1"/>
  <c r="F2315" i="3"/>
  <c r="G2315" i="3"/>
  <c r="H2315" i="3"/>
  <c r="I2315" i="3"/>
  <c r="J2315" i="3"/>
  <c r="L2315" i="3" s="1"/>
  <c r="V2315" i="3" s="1"/>
  <c r="Z2315" i="3"/>
  <c r="AP2315" i="3"/>
  <c r="BF2315" i="3"/>
  <c r="E2316" i="3"/>
  <c r="F2316" i="3"/>
  <c r="K2316" i="3" s="1"/>
  <c r="G2316" i="3"/>
  <c r="H2316" i="3"/>
  <c r="L2316" i="3" s="1"/>
  <c r="I2316" i="3"/>
  <c r="J2316" i="3"/>
  <c r="E2317" i="3"/>
  <c r="F2317" i="3"/>
  <c r="G2317" i="3"/>
  <c r="H2317" i="3"/>
  <c r="L2317" i="3" s="1"/>
  <c r="I2317" i="3"/>
  <c r="J2317" i="3"/>
  <c r="E2318" i="3"/>
  <c r="F2318" i="3"/>
  <c r="G2318" i="3"/>
  <c r="H2318" i="3"/>
  <c r="I2318" i="3"/>
  <c r="J2318" i="3"/>
  <c r="K2318" i="3"/>
  <c r="L2318" i="3"/>
  <c r="P2318" i="3" s="1"/>
  <c r="R2318" i="3"/>
  <c r="W2318" i="3"/>
  <c r="AB2318" i="3"/>
  <c r="AH2318" i="3"/>
  <c r="AM2318" i="3"/>
  <c r="AR2318" i="3"/>
  <c r="AX2318" i="3"/>
  <c r="BC2318" i="3"/>
  <c r="BH2318" i="3"/>
  <c r="E2319" i="3"/>
  <c r="F2319" i="3"/>
  <c r="G2319" i="3"/>
  <c r="H2319" i="3"/>
  <c r="L2319" i="3" s="1"/>
  <c r="I2319" i="3"/>
  <c r="J2319" i="3"/>
  <c r="E2320" i="3"/>
  <c r="F2320" i="3"/>
  <c r="K2320" i="3" s="1"/>
  <c r="G2320" i="3"/>
  <c r="H2320" i="3"/>
  <c r="I2320" i="3"/>
  <c r="J2320" i="3"/>
  <c r="L2320" i="3"/>
  <c r="E2321" i="3"/>
  <c r="K2321" i="3" s="1"/>
  <c r="F2321" i="3"/>
  <c r="G2321" i="3"/>
  <c r="H2321" i="3"/>
  <c r="I2321" i="3"/>
  <c r="L2321" i="3" s="1"/>
  <c r="J2321" i="3"/>
  <c r="E2322" i="3"/>
  <c r="F2322" i="3"/>
  <c r="G2322" i="3"/>
  <c r="H2322" i="3"/>
  <c r="I2322" i="3"/>
  <c r="J2322" i="3"/>
  <c r="K2322" i="3"/>
  <c r="M2322" i="3" s="1"/>
  <c r="L2322" i="3"/>
  <c r="O2322" i="3" s="1"/>
  <c r="P2322" i="3"/>
  <c r="T2322" i="3"/>
  <c r="X2322" i="3"/>
  <c r="AB2322" i="3"/>
  <c r="AF2322" i="3"/>
  <c r="AJ2322" i="3"/>
  <c r="AN2322" i="3"/>
  <c r="AR2322" i="3"/>
  <c r="AV2322" i="3"/>
  <c r="AZ2322" i="3"/>
  <c r="BD2322" i="3"/>
  <c r="BH2322" i="3"/>
  <c r="E2323" i="3"/>
  <c r="K2323" i="3" s="1"/>
  <c r="F2323" i="3"/>
  <c r="G2323" i="3"/>
  <c r="H2323" i="3"/>
  <c r="I2323" i="3"/>
  <c r="L2323" i="3" s="1"/>
  <c r="J2323" i="3"/>
  <c r="V2323" i="3"/>
  <c r="AL2323" i="3"/>
  <c r="BB2323" i="3"/>
  <c r="E2324" i="3"/>
  <c r="F2324" i="3"/>
  <c r="G2324" i="3"/>
  <c r="H2324" i="3"/>
  <c r="I2324" i="3"/>
  <c r="J2324" i="3"/>
  <c r="K2324" i="3"/>
  <c r="L2324" i="3"/>
  <c r="P2324" i="3" s="1"/>
  <c r="O2324" i="3"/>
  <c r="T2324" i="3"/>
  <c r="W2324" i="3"/>
  <c r="AB2324" i="3"/>
  <c r="AE2324" i="3"/>
  <c r="AJ2324" i="3"/>
  <c r="AM2324" i="3"/>
  <c r="AR2324" i="3"/>
  <c r="AU2324" i="3"/>
  <c r="AZ2324" i="3"/>
  <c r="BC2324" i="3"/>
  <c r="BH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K2326" i="3"/>
  <c r="L2326" i="3"/>
  <c r="S2326" i="3" s="1"/>
  <c r="O2326" i="3"/>
  <c r="T2326" i="3"/>
  <c r="W2326" i="3"/>
  <c r="AB2326" i="3"/>
  <c r="AE2326" i="3"/>
  <c r="AJ2326" i="3"/>
  <c r="AM2326" i="3"/>
  <c r="AR2326" i="3"/>
  <c r="AU2326" i="3"/>
  <c r="AZ2326" i="3"/>
  <c r="BC2326" i="3"/>
  <c r="BH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K2328" i="3"/>
  <c r="L2328" i="3"/>
  <c r="S2328" i="3" s="1"/>
  <c r="O2328" i="3"/>
  <c r="T2328" i="3"/>
  <c r="W2328" i="3"/>
  <c r="AB2328" i="3"/>
  <c r="AE2328" i="3"/>
  <c r="AJ2328" i="3"/>
  <c r="AM2328" i="3"/>
  <c r="AR2328" i="3"/>
  <c r="AU2328" i="3"/>
  <c r="AZ2328" i="3"/>
  <c r="BC2328" i="3"/>
  <c r="BH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L2330" i="3" s="1"/>
  <c r="K2330" i="3"/>
  <c r="E2331" i="3"/>
  <c r="F2331" i="3"/>
  <c r="G2331" i="3"/>
  <c r="H2331" i="3"/>
  <c r="I2331" i="3"/>
  <c r="J2331" i="3"/>
  <c r="L2331" i="3"/>
  <c r="E2332" i="3"/>
  <c r="F2332" i="3"/>
  <c r="G2332" i="3"/>
  <c r="H2332" i="3"/>
  <c r="I2332" i="3"/>
  <c r="J2332" i="3"/>
  <c r="L2332" i="3" s="1"/>
  <c r="K2332" i="3"/>
  <c r="E2333" i="3"/>
  <c r="F2333" i="3"/>
  <c r="G2333" i="3"/>
  <c r="H2333" i="3"/>
  <c r="I2333" i="3"/>
  <c r="L2333" i="3" s="1"/>
  <c r="J2333" i="3"/>
  <c r="K2333" i="3"/>
  <c r="E2334" i="3"/>
  <c r="K2334" i="3" s="1"/>
  <c r="F2334" i="3"/>
  <c r="G2334" i="3"/>
  <c r="H2334" i="3"/>
  <c r="I2334" i="3"/>
  <c r="J2334" i="3"/>
  <c r="L2334" i="3"/>
  <c r="E2335" i="3"/>
  <c r="F2335" i="3"/>
  <c r="K2335" i="3" s="1"/>
  <c r="G2335" i="3"/>
  <c r="H2335" i="3"/>
  <c r="I2335" i="3"/>
  <c r="L2335" i="3" s="1"/>
  <c r="J2335" i="3"/>
  <c r="E2336" i="3"/>
  <c r="K2336" i="3" s="1"/>
  <c r="F2336" i="3"/>
  <c r="G2336" i="3"/>
  <c r="H2336" i="3"/>
  <c r="I2336" i="3"/>
  <c r="J2336" i="3"/>
  <c r="L2336" i="3"/>
  <c r="E2337" i="3"/>
  <c r="F2337" i="3"/>
  <c r="K2337" i="3" s="1"/>
  <c r="G2337" i="3"/>
  <c r="H2337" i="3"/>
  <c r="I2337" i="3"/>
  <c r="L2337" i="3" s="1"/>
  <c r="J2337" i="3"/>
  <c r="E2338" i="3"/>
  <c r="K2338" i="3" s="1"/>
  <c r="F2338" i="3"/>
  <c r="G2338" i="3"/>
  <c r="H2338" i="3"/>
  <c r="I2338" i="3"/>
  <c r="J2338" i="3"/>
  <c r="L2338" i="3"/>
  <c r="E2339" i="3"/>
  <c r="F2339" i="3"/>
  <c r="K2339" i="3" s="1"/>
  <c r="R2339" i="3" s="1"/>
  <c r="G2339" i="3"/>
  <c r="H2339" i="3"/>
  <c r="I2339" i="3"/>
  <c r="L2339" i="3" s="1"/>
  <c r="Z2339" i="3" s="1"/>
  <c r="J2339" i="3"/>
  <c r="V2339" i="3"/>
  <c r="AH2339" i="3"/>
  <c r="AP2339" i="3"/>
  <c r="AX2339" i="3"/>
  <c r="BF2339" i="3"/>
  <c r="E2340" i="3"/>
  <c r="K2340" i="3" s="1"/>
  <c r="F2340" i="3"/>
  <c r="G2340" i="3"/>
  <c r="H2340" i="3"/>
  <c r="L2340" i="3" s="1"/>
  <c r="I2340" i="3"/>
  <c r="J2340" i="3"/>
  <c r="E2341" i="3"/>
  <c r="F2341" i="3"/>
  <c r="K2341" i="3" s="1"/>
  <c r="G2341" i="3"/>
  <c r="H2341" i="3"/>
  <c r="I2341" i="3"/>
  <c r="J2341" i="3"/>
  <c r="E2342" i="3"/>
  <c r="K2342" i="3" s="1"/>
  <c r="F2342" i="3"/>
  <c r="G2342" i="3"/>
  <c r="H2342" i="3"/>
  <c r="L2342" i="3" s="1"/>
  <c r="I2342" i="3"/>
  <c r="J2342" i="3"/>
  <c r="E2343" i="3"/>
  <c r="K2343" i="3" s="1"/>
  <c r="F2343" i="3"/>
  <c r="G2343" i="3"/>
  <c r="H2343" i="3"/>
  <c r="I2343" i="3"/>
  <c r="L2343" i="3" s="1"/>
  <c r="J2343" i="3"/>
  <c r="E2344" i="3"/>
  <c r="K2344" i="3" s="1"/>
  <c r="F2344" i="3"/>
  <c r="G2344" i="3"/>
  <c r="H2344" i="3"/>
  <c r="I2344" i="3"/>
  <c r="L2344" i="3" s="1"/>
  <c r="J2344" i="3"/>
  <c r="E2345" i="3"/>
  <c r="K2345" i="3" s="1"/>
  <c r="F2345" i="3"/>
  <c r="G2345" i="3"/>
  <c r="H2345" i="3"/>
  <c r="I2345" i="3"/>
  <c r="L2345" i="3" s="1"/>
  <c r="J2345" i="3"/>
  <c r="E2346" i="3"/>
  <c r="K2346" i="3" s="1"/>
  <c r="F2346" i="3"/>
  <c r="G2346" i="3"/>
  <c r="H2346" i="3"/>
  <c r="I2346" i="3"/>
  <c r="L2346" i="3" s="1"/>
  <c r="J2346" i="3"/>
  <c r="E2347" i="3"/>
  <c r="K2347" i="3" s="1"/>
  <c r="F2347" i="3"/>
  <c r="G2347" i="3"/>
  <c r="H2347" i="3"/>
  <c r="I2347" i="3"/>
  <c r="L2347" i="3" s="1"/>
  <c r="J2347" i="3"/>
  <c r="E2348" i="3"/>
  <c r="K2348" i="3" s="1"/>
  <c r="F2348" i="3"/>
  <c r="G2348" i="3"/>
  <c r="H2348" i="3"/>
  <c r="I2348" i="3"/>
  <c r="L2348" i="3" s="1"/>
  <c r="J2348" i="3"/>
  <c r="E2349" i="3"/>
  <c r="K2349" i="3" s="1"/>
  <c r="F2349" i="3"/>
  <c r="G2349" i="3"/>
  <c r="H2349" i="3"/>
  <c r="I2349" i="3"/>
  <c r="L2349" i="3" s="1"/>
  <c r="J2349" i="3"/>
  <c r="E2350" i="3"/>
  <c r="K2350" i="3" s="1"/>
  <c r="F2350" i="3"/>
  <c r="G2350" i="3"/>
  <c r="H2350" i="3"/>
  <c r="I2350" i="3"/>
  <c r="L2350" i="3" s="1"/>
  <c r="J2350" i="3"/>
  <c r="E2351" i="3"/>
  <c r="K2351" i="3" s="1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K2352" i="3"/>
  <c r="P2352" i="3" s="1"/>
  <c r="L2352" i="3"/>
  <c r="O2352" i="3"/>
  <c r="S2352" i="3"/>
  <c r="W2352" i="3"/>
  <c r="AA2352" i="3"/>
  <c r="AE2352" i="3"/>
  <c r="AI2352" i="3"/>
  <c r="AM2352" i="3"/>
  <c r="AQ2352" i="3"/>
  <c r="AU2352" i="3"/>
  <c r="AY2352" i="3"/>
  <c r="BC2352" i="3"/>
  <c r="BG2352" i="3"/>
  <c r="E2353" i="3"/>
  <c r="K2353" i="3" s="1"/>
  <c r="F2353" i="3"/>
  <c r="G2353" i="3"/>
  <c r="H2353" i="3"/>
  <c r="I2353" i="3"/>
  <c r="L2353" i="3" s="1"/>
  <c r="J2353" i="3"/>
  <c r="U2353" i="3"/>
  <c r="AK2353" i="3"/>
  <c r="BA2353" i="3"/>
  <c r="E2354" i="3"/>
  <c r="F2354" i="3"/>
  <c r="G2354" i="3"/>
  <c r="H2354" i="3"/>
  <c r="I2354" i="3"/>
  <c r="J2354" i="3"/>
  <c r="K2354" i="3"/>
  <c r="AA2354" i="3" s="1"/>
  <c r="L2354" i="3"/>
  <c r="O2354" i="3"/>
  <c r="W2354" i="3"/>
  <c r="AE2354" i="3"/>
  <c r="AM2354" i="3"/>
  <c r="AU2354" i="3"/>
  <c r="BC2354" i="3"/>
  <c r="E2355" i="3"/>
  <c r="K2355" i="3" s="1"/>
  <c r="M2355" i="3" s="1"/>
  <c r="F2355" i="3"/>
  <c r="G2355" i="3"/>
  <c r="H2355" i="3"/>
  <c r="I2355" i="3"/>
  <c r="L2355" i="3" s="1"/>
  <c r="Y2355" i="3" s="1"/>
  <c r="J2355" i="3"/>
  <c r="Q2355" i="3"/>
  <c r="U2355" i="3"/>
  <c r="AG2355" i="3"/>
  <c r="AK2355" i="3"/>
  <c r="AW2355" i="3"/>
  <c r="BA2355" i="3"/>
  <c r="E2356" i="3"/>
  <c r="F2356" i="3"/>
  <c r="G2356" i="3"/>
  <c r="H2356" i="3"/>
  <c r="I2356" i="3"/>
  <c r="J2356" i="3"/>
  <c r="K2356" i="3"/>
  <c r="L2356" i="3"/>
  <c r="O2356" i="3"/>
  <c r="S2356" i="3"/>
  <c r="W2356" i="3"/>
  <c r="AA2356" i="3"/>
  <c r="AE2356" i="3"/>
  <c r="AI2356" i="3"/>
  <c r="AM2356" i="3"/>
  <c r="AQ2356" i="3"/>
  <c r="AU2356" i="3"/>
  <c r="AY2356" i="3"/>
  <c r="BC2356" i="3"/>
  <c r="BG2356" i="3"/>
  <c r="E2357" i="3"/>
  <c r="K2357" i="3" s="1"/>
  <c r="Y2357" i="3" s="1"/>
  <c r="F2357" i="3"/>
  <c r="G2357" i="3"/>
  <c r="H2357" i="3"/>
  <c r="I2357" i="3"/>
  <c r="L2357" i="3" s="1"/>
  <c r="Q2357" i="3" s="1"/>
  <c r="J2357" i="3"/>
  <c r="M2357" i="3"/>
  <c r="U2357" i="3"/>
  <c r="AC2357" i="3"/>
  <c r="AK2357" i="3"/>
  <c r="AS2357" i="3"/>
  <c r="BA2357" i="3"/>
  <c r="BI2357" i="3"/>
  <c r="E2358" i="3"/>
  <c r="F2358" i="3"/>
  <c r="G2358" i="3"/>
  <c r="H2358" i="3"/>
  <c r="I2358" i="3"/>
  <c r="J2358" i="3"/>
  <c r="K2358" i="3"/>
  <c r="L2358" i="3"/>
  <c r="W2358" i="3"/>
  <c r="AM2358" i="3"/>
  <c r="BC2358" i="3"/>
  <c r="E2359" i="3"/>
  <c r="K2359" i="3" s="1"/>
  <c r="F2359" i="3"/>
  <c r="G2359" i="3"/>
  <c r="H2359" i="3"/>
  <c r="I2359" i="3"/>
  <c r="L2359" i="3" s="1"/>
  <c r="M2359" i="3" s="1"/>
  <c r="J2359" i="3"/>
  <c r="Q2359" i="3"/>
  <c r="U2359" i="3"/>
  <c r="Y2359" i="3"/>
  <c r="AG2359" i="3"/>
  <c r="AK2359" i="3"/>
  <c r="AO2359" i="3"/>
  <c r="AW2359" i="3"/>
  <c r="BA2359" i="3"/>
  <c r="BE2359" i="3"/>
  <c r="E2360" i="3"/>
  <c r="F2360" i="3"/>
  <c r="G2360" i="3"/>
  <c r="H2360" i="3"/>
  <c r="I2360" i="3"/>
  <c r="J2360" i="3"/>
  <c r="K2360" i="3"/>
  <c r="L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E2361" i="3"/>
  <c r="K2361" i="3" s="1"/>
  <c r="F2361" i="3"/>
  <c r="G2361" i="3"/>
  <c r="H2361" i="3"/>
  <c r="I2361" i="3"/>
  <c r="L2361" i="3" s="1"/>
  <c r="J2361" i="3"/>
  <c r="U2361" i="3"/>
  <c r="AK2361" i="3"/>
  <c r="BA2361" i="3"/>
  <c r="E2362" i="3"/>
  <c r="F2362" i="3"/>
  <c r="G2362" i="3"/>
  <c r="H2362" i="3"/>
  <c r="I2362" i="3"/>
  <c r="J2362" i="3"/>
  <c r="K2362" i="3"/>
  <c r="AA2362" i="3" s="1"/>
  <c r="L2362" i="3"/>
  <c r="O2362" i="3"/>
  <c r="W2362" i="3"/>
  <c r="AE2362" i="3"/>
  <c r="AM2362" i="3"/>
  <c r="AU2362" i="3"/>
  <c r="BC2362" i="3"/>
  <c r="E2363" i="3"/>
  <c r="K2363" i="3" s="1"/>
  <c r="F2363" i="3"/>
  <c r="G2363" i="3"/>
  <c r="H2363" i="3"/>
  <c r="I2363" i="3"/>
  <c r="J2363" i="3"/>
  <c r="E2364" i="3"/>
  <c r="F2364" i="3"/>
  <c r="G2364" i="3"/>
  <c r="H2364" i="3"/>
  <c r="I2364" i="3"/>
  <c r="J2364" i="3"/>
  <c r="K2364" i="3"/>
  <c r="O2364" i="3" s="1"/>
  <c r="L2364" i="3"/>
  <c r="S2364" i="3" s="1"/>
  <c r="P2364" i="3"/>
  <c r="T2364" i="3"/>
  <c r="X2364" i="3"/>
  <c r="AB2364" i="3"/>
  <c r="AF2364" i="3"/>
  <c r="AJ2364" i="3"/>
  <c r="AN2364" i="3"/>
  <c r="AR2364" i="3"/>
  <c r="AU2364" i="3"/>
  <c r="AW2364" i="3"/>
  <c r="AZ2364" i="3"/>
  <c r="BC2364" i="3"/>
  <c r="BE2364" i="3"/>
  <c r="BH2364" i="3"/>
  <c r="E2365" i="3"/>
  <c r="F2365" i="3"/>
  <c r="K2365" i="3" s="1"/>
  <c r="G2365" i="3"/>
  <c r="H2365" i="3"/>
  <c r="I2365" i="3"/>
  <c r="J2365" i="3"/>
  <c r="E2366" i="3"/>
  <c r="K2366" i="3" s="1"/>
  <c r="F2366" i="3"/>
  <c r="G2366" i="3"/>
  <c r="H2366" i="3"/>
  <c r="I2366" i="3"/>
  <c r="L2366" i="3" s="1"/>
  <c r="J2366" i="3"/>
  <c r="E2367" i="3"/>
  <c r="F2367" i="3"/>
  <c r="K2367" i="3" s="1"/>
  <c r="G2367" i="3"/>
  <c r="H2367" i="3"/>
  <c r="I2367" i="3"/>
  <c r="J2367" i="3"/>
  <c r="L2367" i="3" s="1"/>
  <c r="E2368" i="3"/>
  <c r="K2368" i="3" s="1"/>
  <c r="F2368" i="3"/>
  <c r="G2368" i="3"/>
  <c r="H2368" i="3"/>
  <c r="I2368" i="3"/>
  <c r="J2368" i="3"/>
  <c r="L2368" i="3"/>
  <c r="E2369" i="3"/>
  <c r="F2369" i="3"/>
  <c r="K2369" i="3" s="1"/>
  <c r="G2369" i="3"/>
  <c r="H2369" i="3"/>
  <c r="I2369" i="3"/>
  <c r="J2369" i="3"/>
  <c r="L2369" i="3" s="1"/>
  <c r="E2370" i="3"/>
  <c r="K2370" i="3" s="1"/>
  <c r="F2370" i="3"/>
  <c r="G2370" i="3"/>
  <c r="H2370" i="3"/>
  <c r="I2370" i="3"/>
  <c r="J2370" i="3"/>
  <c r="L2370" i="3"/>
  <c r="E2371" i="3"/>
  <c r="F2371" i="3"/>
  <c r="K2371" i="3" s="1"/>
  <c r="G2371" i="3"/>
  <c r="H2371" i="3"/>
  <c r="I2371" i="3"/>
  <c r="J2371" i="3"/>
  <c r="L2371" i="3" s="1"/>
  <c r="E2372" i="3"/>
  <c r="K2372" i="3" s="1"/>
  <c r="F2372" i="3"/>
  <c r="G2372" i="3"/>
  <c r="H2372" i="3"/>
  <c r="I2372" i="3"/>
  <c r="J2372" i="3"/>
  <c r="L2372" i="3"/>
  <c r="E2373" i="3"/>
  <c r="F2373" i="3"/>
  <c r="K2373" i="3" s="1"/>
  <c r="G2373" i="3"/>
  <c r="H2373" i="3"/>
  <c r="I2373" i="3"/>
  <c r="J2373" i="3"/>
  <c r="L2373" i="3" s="1"/>
  <c r="E2374" i="3"/>
  <c r="K2374" i="3" s="1"/>
  <c r="AB2374" i="3" s="1"/>
  <c r="F2374" i="3"/>
  <c r="G2374" i="3"/>
  <c r="H2374" i="3"/>
  <c r="I2374" i="3"/>
  <c r="J2374" i="3"/>
  <c r="L2374" i="3"/>
  <c r="P2374" i="3"/>
  <c r="T2374" i="3"/>
  <c r="X2374" i="3"/>
  <c r="AF2374" i="3"/>
  <c r="AJ2374" i="3"/>
  <c r="AN2374" i="3"/>
  <c r="AV2374" i="3"/>
  <c r="AZ2374" i="3"/>
  <c r="BD2374" i="3"/>
  <c r="E2375" i="3"/>
  <c r="F2375" i="3"/>
  <c r="K2375" i="3" s="1"/>
  <c r="N2375" i="3" s="1"/>
  <c r="G2375" i="3"/>
  <c r="H2375" i="3"/>
  <c r="I2375" i="3"/>
  <c r="J2375" i="3"/>
  <c r="L2375" i="3" s="1"/>
  <c r="R2375" i="3"/>
  <c r="Z2375" i="3"/>
  <c r="AH2375" i="3"/>
  <c r="AP2375" i="3"/>
  <c r="AX2375" i="3"/>
  <c r="BF2375" i="3"/>
  <c r="E2376" i="3"/>
  <c r="K2376" i="3" s="1"/>
  <c r="AB2376" i="3" s="1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L2377" i="3" s="1"/>
  <c r="K2377" i="3"/>
  <c r="R2377" i="3" s="1"/>
  <c r="E2378" i="3"/>
  <c r="K2378" i="3" s="1"/>
  <c r="F2378" i="3"/>
  <c r="G2378" i="3"/>
  <c r="H2378" i="3"/>
  <c r="I2378" i="3"/>
  <c r="L2378" i="3" s="1"/>
  <c r="J2378" i="3"/>
  <c r="E2379" i="3"/>
  <c r="K2379" i="3" s="1"/>
  <c r="F2379" i="3"/>
  <c r="G2379" i="3"/>
  <c r="H2379" i="3"/>
  <c r="I2379" i="3"/>
  <c r="L2379" i="3" s="1"/>
  <c r="J2379" i="3"/>
  <c r="E2380" i="3"/>
  <c r="F2380" i="3"/>
  <c r="G2380" i="3"/>
  <c r="H2380" i="3"/>
  <c r="I2380" i="3"/>
  <c r="L2380" i="3" s="1"/>
  <c r="J2380" i="3"/>
  <c r="K2380" i="3"/>
  <c r="E2381" i="3"/>
  <c r="K2381" i="3" s="1"/>
  <c r="F2381" i="3"/>
  <c r="G2381" i="3"/>
  <c r="H2381" i="3"/>
  <c r="I2381" i="3"/>
  <c r="L2381" i="3" s="1"/>
  <c r="J2381" i="3"/>
  <c r="E2382" i="3"/>
  <c r="F2382" i="3"/>
  <c r="G2382" i="3"/>
  <c r="H2382" i="3"/>
  <c r="I2382" i="3"/>
  <c r="L2382" i="3" s="1"/>
  <c r="J2382" i="3"/>
  <c r="K2382" i="3"/>
  <c r="P2382" i="3" s="1"/>
  <c r="E2383" i="3"/>
  <c r="K2383" i="3" s="1"/>
  <c r="F2383" i="3"/>
  <c r="G2383" i="3"/>
  <c r="H2383" i="3"/>
  <c r="I2383" i="3"/>
  <c r="L2383" i="3" s="1"/>
  <c r="J2383" i="3"/>
  <c r="E2384" i="3"/>
  <c r="F2384" i="3"/>
  <c r="G2384" i="3"/>
  <c r="H2384" i="3"/>
  <c r="I2384" i="3"/>
  <c r="L2384" i="3" s="1"/>
  <c r="J2384" i="3"/>
  <c r="K2384" i="3"/>
  <c r="P2384" i="3" s="1"/>
  <c r="E2385" i="3"/>
  <c r="K2385" i="3" s="1"/>
  <c r="F2385" i="3"/>
  <c r="G2385" i="3"/>
  <c r="H2385" i="3"/>
  <c r="I2385" i="3"/>
  <c r="L2385" i="3" s="1"/>
  <c r="J2385" i="3"/>
  <c r="E2386" i="3"/>
  <c r="F2386" i="3"/>
  <c r="G2386" i="3"/>
  <c r="H2386" i="3"/>
  <c r="I2386" i="3"/>
  <c r="L2386" i="3" s="1"/>
  <c r="J2386" i="3"/>
  <c r="K2386" i="3"/>
  <c r="E2387" i="3"/>
  <c r="K2387" i="3" s="1"/>
  <c r="F2387" i="3"/>
  <c r="G2387" i="3"/>
  <c r="H2387" i="3"/>
  <c r="I2387" i="3"/>
  <c r="L2387" i="3" s="1"/>
  <c r="J2387" i="3"/>
  <c r="E2388" i="3"/>
  <c r="F2388" i="3"/>
  <c r="G2388" i="3"/>
  <c r="H2388" i="3"/>
  <c r="I2388" i="3"/>
  <c r="L2388" i="3" s="1"/>
  <c r="J2388" i="3"/>
  <c r="K2388" i="3"/>
  <c r="E2389" i="3"/>
  <c r="K2389" i="3" s="1"/>
  <c r="F2389" i="3"/>
  <c r="G2389" i="3"/>
  <c r="H2389" i="3"/>
  <c r="I2389" i="3"/>
  <c r="L2389" i="3" s="1"/>
  <c r="J2389" i="3"/>
  <c r="E2390" i="3"/>
  <c r="F2390" i="3"/>
  <c r="G2390" i="3"/>
  <c r="H2390" i="3"/>
  <c r="I2390" i="3"/>
  <c r="L2390" i="3" s="1"/>
  <c r="J2390" i="3"/>
  <c r="K2390" i="3"/>
  <c r="P2390" i="3" s="1"/>
  <c r="E2391" i="3"/>
  <c r="K2391" i="3" s="1"/>
  <c r="F2391" i="3"/>
  <c r="G2391" i="3"/>
  <c r="H2391" i="3"/>
  <c r="I2391" i="3"/>
  <c r="L2391" i="3" s="1"/>
  <c r="J2391" i="3"/>
  <c r="E2392" i="3"/>
  <c r="F2392" i="3"/>
  <c r="G2392" i="3"/>
  <c r="H2392" i="3"/>
  <c r="I2392" i="3"/>
  <c r="J2392" i="3"/>
  <c r="K2392" i="3"/>
  <c r="P2392" i="3" s="1"/>
  <c r="L2392" i="3"/>
  <c r="O2392" i="3"/>
  <c r="S2392" i="3"/>
  <c r="W2392" i="3"/>
  <c r="AA2392" i="3"/>
  <c r="AE2392" i="3"/>
  <c r="AI2392" i="3"/>
  <c r="AM2392" i="3"/>
  <c r="AQ2392" i="3"/>
  <c r="AU2392" i="3"/>
  <c r="AY2392" i="3"/>
  <c r="BC2392" i="3"/>
  <c r="BG2392" i="3"/>
  <c r="E2393" i="3"/>
  <c r="K2393" i="3" s="1"/>
  <c r="F2393" i="3"/>
  <c r="G2393" i="3"/>
  <c r="H2393" i="3"/>
  <c r="I2393" i="3"/>
  <c r="L2393" i="3" s="1"/>
  <c r="J2393" i="3"/>
  <c r="E2394" i="3"/>
  <c r="F2394" i="3"/>
  <c r="G2394" i="3"/>
  <c r="H2394" i="3"/>
  <c r="I2394" i="3"/>
  <c r="J2394" i="3"/>
  <c r="K2394" i="3"/>
  <c r="P2394" i="3" s="1"/>
  <c r="L2394" i="3"/>
  <c r="O2394" i="3"/>
  <c r="S2394" i="3"/>
  <c r="W2394" i="3"/>
  <c r="AA2394" i="3"/>
  <c r="AE2394" i="3"/>
  <c r="AI2394" i="3"/>
  <c r="AM2394" i="3"/>
  <c r="AQ2394" i="3"/>
  <c r="AU2394" i="3"/>
  <c r="AY2394" i="3"/>
  <c r="BC2394" i="3"/>
  <c r="BG2394" i="3"/>
  <c r="E2395" i="3"/>
  <c r="K2395" i="3" s="1"/>
  <c r="F2395" i="3"/>
  <c r="G2395" i="3"/>
  <c r="H2395" i="3"/>
  <c r="I2395" i="3"/>
  <c r="L2395" i="3" s="1"/>
  <c r="J2395" i="3"/>
  <c r="E2396" i="3"/>
  <c r="F2396" i="3"/>
  <c r="G2396" i="3"/>
  <c r="H2396" i="3"/>
  <c r="I2396" i="3"/>
  <c r="L2396" i="3" s="1"/>
  <c r="J2396" i="3"/>
  <c r="K2396" i="3"/>
  <c r="P2396" i="3" s="1"/>
  <c r="E2397" i="3"/>
  <c r="K2397" i="3" s="1"/>
  <c r="F2397" i="3"/>
  <c r="G2397" i="3"/>
  <c r="H2397" i="3"/>
  <c r="I2397" i="3"/>
  <c r="L2397" i="3" s="1"/>
  <c r="J2397" i="3"/>
  <c r="E2398" i="3"/>
  <c r="F2398" i="3"/>
  <c r="G2398" i="3"/>
  <c r="H2398" i="3"/>
  <c r="I2398" i="3"/>
  <c r="L2398" i="3" s="1"/>
  <c r="J2398" i="3"/>
  <c r="K2398" i="3"/>
  <c r="E2399" i="3"/>
  <c r="K2399" i="3" s="1"/>
  <c r="F2399" i="3"/>
  <c r="G2399" i="3"/>
  <c r="H2399" i="3"/>
  <c r="I2399" i="3"/>
  <c r="L2399" i="3" s="1"/>
  <c r="Y2399" i="3" s="1"/>
  <c r="J2399" i="3"/>
  <c r="U2399" i="3"/>
  <c r="AK2399" i="3"/>
  <c r="BA2399" i="3"/>
  <c r="E2400" i="3"/>
  <c r="F2400" i="3"/>
  <c r="G2400" i="3"/>
  <c r="H2400" i="3"/>
  <c r="I2400" i="3"/>
  <c r="L2400" i="3" s="1"/>
  <c r="AA2400" i="3" s="1"/>
  <c r="J2400" i="3"/>
  <c r="K2400" i="3"/>
  <c r="O2400" i="3" s="1"/>
  <c r="S2400" i="3"/>
  <c r="AI2400" i="3"/>
  <c r="AY2400" i="3"/>
  <c r="E2401" i="3"/>
  <c r="K2401" i="3" s="1"/>
  <c r="F2401" i="3"/>
  <c r="G2401" i="3"/>
  <c r="H2401" i="3"/>
  <c r="I2401" i="3"/>
  <c r="L2401" i="3" s="1"/>
  <c r="J2401" i="3"/>
  <c r="Q2401" i="3"/>
  <c r="V2401" i="3"/>
  <c r="AA2401" i="3"/>
  <c r="AG2401" i="3"/>
  <c r="AL2401" i="3"/>
  <c r="AQ2401" i="3"/>
  <c r="AW2401" i="3"/>
  <c r="BB2401" i="3"/>
  <c r="BG2401" i="3"/>
  <c r="E2402" i="3"/>
  <c r="F2402" i="3"/>
  <c r="G2402" i="3"/>
  <c r="H2402" i="3"/>
  <c r="I2402" i="3"/>
  <c r="L2402" i="3" s="1"/>
  <c r="J2402" i="3"/>
  <c r="K2402" i="3"/>
  <c r="P2402" i="3" s="1"/>
  <c r="E2403" i="3"/>
  <c r="K2403" i="3" s="1"/>
  <c r="F2403" i="3"/>
  <c r="G2403" i="3"/>
  <c r="H2403" i="3"/>
  <c r="I2403" i="3"/>
  <c r="L2403" i="3" s="1"/>
  <c r="J2403" i="3"/>
  <c r="E2404" i="3"/>
  <c r="F2404" i="3"/>
  <c r="G2404" i="3"/>
  <c r="H2404" i="3"/>
  <c r="I2404" i="3"/>
  <c r="L2404" i="3" s="1"/>
  <c r="J2404" i="3"/>
  <c r="K2404" i="3"/>
  <c r="P2404" i="3" s="1"/>
  <c r="E2405" i="3"/>
  <c r="K2405" i="3" s="1"/>
  <c r="F2405" i="3"/>
  <c r="G2405" i="3"/>
  <c r="H2405" i="3"/>
  <c r="I2405" i="3"/>
  <c r="L2405" i="3" s="1"/>
  <c r="J2405" i="3"/>
  <c r="E2406" i="3"/>
  <c r="F2406" i="3"/>
  <c r="G2406" i="3"/>
  <c r="H2406" i="3"/>
  <c r="I2406" i="3"/>
  <c r="L2406" i="3" s="1"/>
  <c r="J2406" i="3"/>
  <c r="K2406" i="3"/>
  <c r="E2407" i="3"/>
  <c r="K2407" i="3" s="1"/>
  <c r="F2407" i="3"/>
  <c r="G2407" i="3"/>
  <c r="H2407" i="3"/>
  <c r="I2407" i="3"/>
  <c r="L2407" i="3" s="1"/>
  <c r="J2407" i="3"/>
  <c r="E2408" i="3"/>
  <c r="F2408" i="3"/>
  <c r="G2408" i="3"/>
  <c r="H2408" i="3"/>
  <c r="I2408" i="3"/>
  <c r="L2408" i="3" s="1"/>
  <c r="J2408" i="3"/>
  <c r="K2408" i="3"/>
  <c r="E2409" i="3"/>
  <c r="K2409" i="3" s="1"/>
  <c r="F2409" i="3"/>
  <c r="G2409" i="3"/>
  <c r="H2409" i="3"/>
  <c r="I2409" i="3"/>
  <c r="L2409" i="3" s="1"/>
  <c r="J2409" i="3"/>
  <c r="E2410" i="3"/>
  <c r="F2410" i="3"/>
  <c r="G2410" i="3"/>
  <c r="H2410" i="3"/>
  <c r="I2410" i="3"/>
  <c r="L2410" i="3" s="1"/>
  <c r="J2410" i="3"/>
  <c r="K2410" i="3"/>
  <c r="P2410" i="3" s="1"/>
  <c r="E2411" i="3"/>
  <c r="K2411" i="3" s="1"/>
  <c r="F2411" i="3"/>
  <c r="G2411" i="3"/>
  <c r="H2411" i="3"/>
  <c r="I2411" i="3"/>
  <c r="L2411" i="3" s="1"/>
  <c r="J2411" i="3"/>
  <c r="E2412" i="3"/>
  <c r="F2412" i="3"/>
  <c r="G2412" i="3"/>
  <c r="H2412" i="3"/>
  <c r="I2412" i="3"/>
  <c r="L2412" i="3" s="1"/>
  <c r="J2412" i="3"/>
  <c r="K2412" i="3"/>
  <c r="P2412" i="3" s="1"/>
  <c r="E2413" i="3"/>
  <c r="K2413" i="3" s="1"/>
  <c r="F2413" i="3"/>
  <c r="G2413" i="3"/>
  <c r="H2413" i="3"/>
  <c r="I2413" i="3"/>
  <c r="L2413" i="3" s="1"/>
  <c r="J2413" i="3"/>
  <c r="E2414" i="3"/>
  <c r="F2414" i="3"/>
  <c r="G2414" i="3"/>
  <c r="H2414" i="3"/>
  <c r="I2414" i="3"/>
  <c r="L2414" i="3" s="1"/>
  <c r="J2414" i="3"/>
  <c r="K2414" i="3"/>
  <c r="E2415" i="3"/>
  <c r="K2415" i="3" s="1"/>
  <c r="F2415" i="3"/>
  <c r="G2415" i="3"/>
  <c r="H2415" i="3"/>
  <c r="I2415" i="3"/>
  <c r="L2415" i="3" s="1"/>
  <c r="J2415" i="3"/>
  <c r="E2416" i="3"/>
  <c r="F2416" i="3"/>
  <c r="G2416" i="3"/>
  <c r="H2416" i="3"/>
  <c r="I2416" i="3"/>
  <c r="L2416" i="3" s="1"/>
  <c r="J2416" i="3"/>
  <c r="K2416" i="3"/>
  <c r="E2417" i="3"/>
  <c r="K2417" i="3" s="1"/>
  <c r="F2417" i="3"/>
  <c r="G2417" i="3"/>
  <c r="H2417" i="3"/>
  <c r="I2417" i="3"/>
  <c r="L2417" i="3" s="1"/>
  <c r="J2417" i="3"/>
  <c r="E2418" i="3"/>
  <c r="F2418" i="3"/>
  <c r="G2418" i="3"/>
  <c r="H2418" i="3"/>
  <c r="I2418" i="3"/>
  <c r="L2418" i="3" s="1"/>
  <c r="J2418" i="3"/>
  <c r="K2418" i="3"/>
  <c r="P2418" i="3" s="1"/>
  <c r="E2419" i="3"/>
  <c r="K2419" i="3" s="1"/>
  <c r="F2419" i="3"/>
  <c r="G2419" i="3"/>
  <c r="H2419" i="3"/>
  <c r="I2419" i="3"/>
  <c r="L2419" i="3" s="1"/>
  <c r="J2419" i="3"/>
  <c r="E2420" i="3"/>
  <c r="F2420" i="3"/>
  <c r="G2420" i="3"/>
  <c r="H2420" i="3"/>
  <c r="I2420" i="3"/>
  <c r="L2420" i="3" s="1"/>
  <c r="J2420" i="3"/>
  <c r="K2420" i="3"/>
  <c r="P2420" i="3" s="1"/>
  <c r="E2421" i="3"/>
  <c r="K2421" i="3" s="1"/>
  <c r="F2421" i="3"/>
  <c r="G2421" i="3"/>
  <c r="H2421" i="3"/>
  <c r="I2421" i="3"/>
  <c r="L2421" i="3" s="1"/>
  <c r="J2421" i="3"/>
  <c r="E2422" i="3"/>
  <c r="F2422" i="3"/>
  <c r="G2422" i="3"/>
  <c r="H2422" i="3"/>
  <c r="I2422" i="3"/>
  <c r="L2422" i="3" s="1"/>
  <c r="J2422" i="3"/>
  <c r="K2422" i="3"/>
  <c r="E2423" i="3"/>
  <c r="K2423" i="3" s="1"/>
  <c r="F2423" i="3"/>
  <c r="G2423" i="3"/>
  <c r="H2423" i="3"/>
  <c r="I2423" i="3"/>
  <c r="L2423" i="3" s="1"/>
  <c r="J2423" i="3"/>
  <c r="E2424" i="3"/>
  <c r="F2424" i="3"/>
  <c r="G2424" i="3"/>
  <c r="H2424" i="3"/>
  <c r="I2424" i="3"/>
  <c r="L2424" i="3" s="1"/>
  <c r="J2424" i="3"/>
  <c r="K2424" i="3"/>
  <c r="E2425" i="3"/>
  <c r="K2425" i="3" s="1"/>
  <c r="F2425" i="3"/>
  <c r="G2425" i="3"/>
  <c r="H2425" i="3"/>
  <c r="I2425" i="3"/>
  <c r="L2425" i="3" s="1"/>
  <c r="J2425" i="3"/>
  <c r="E2426" i="3"/>
  <c r="F2426" i="3"/>
  <c r="G2426" i="3"/>
  <c r="H2426" i="3"/>
  <c r="I2426" i="3"/>
  <c r="L2426" i="3" s="1"/>
  <c r="J2426" i="3"/>
  <c r="K2426" i="3"/>
  <c r="P2426" i="3" s="1"/>
  <c r="AY2426" i="3"/>
  <c r="BC2426" i="3"/>
  <c r="BG2426" i="3"/>
  <c r="E2427" i="3"/>
  <c r="K2427" i="3" s="1"/>
  <c r="Y2427" i="3" s="1"/>
  <c r="F2427" i="3"/>
  <c r="G2427" i="3"/>
  <c r="H2427" i="3"/>
  <c r="I2427" i="3"/>
  <c r="L2427" i="3" s="1"/>
  <c r="J2427" i="3"/>
  <c r="U2427" i="3"/>
  <c r="AK2427" i="3"/>
  <c r="BA2427" i="3"/>
  <c r="E2428" i="3"/>
  <c r="F2428" i="3"/>
  <c r="G2428" i="3"/>
  <c r="H2428" i="3"/>
  <c r="I2428" i="3"/>
  <c r="J2428" i="3"/>
  <c r="K2428" i="3"/>
  <c r="Q2428" i="3" s="1"/>
  <c r="L2428" i="3"/>
  <c r="M2428" i="3"/>
  <c r="P2428" i="3"/>
  <c r="S2428" i="3"/>
  <c r="U2428" i="3"/>
  <c r="X2428" i="3"/>
  <c r="AA2428" i="3"/>
  <c r="AC2428" i="3"/>
  <c r="AF2428" i="3"/>
  <c r="AI2428" i="3"/>
  <c r="AK2428" i="3"/>
  <c r="AN2428" i="3"/>
  <c r="AQ2428" i="3"/>
  <c r="AS2428" i="3"/>
  <c r="AV2428" i="3"/>
  <c r="AY2428" i="3"/>
  <c r="BA2428" i="3"/>
  <c r="BD2428" i="3"/>
  <c r="BG2428" i="3"/>
  <c r="BI2428" i="3"/>
  <c r="E2429" i="3"/>
  <c r="K2429" i="3" s="1"/>
  <c r="F2429" i="3"/>
  <c r="G2429" i="3"/>
  <c r="H2429" i="3"/>
  <c r="I2429" i="3"/>
  <c r="L2429" i="3" s="1"/>
  <c r="J2429" i="3"/>
  <c r="E2430" i="3"/>
  <c r="F2430" i="3"/>
  <c r="K2430" i="3" s="1"/>
  <c r="G2430" i="3"/>
  <c r="H2430" i="3"/>
  <c r="I2430" i="3"/>
  <c r="J2430" i="3"/>
  <c r="L2430" i="3" s="1"/>
  <c r="E2431" i="3"/>
  <c r="K2431" i="3" s="1"/>
  <c r="F2431" i="3"/>
  <c r="G2431" i="3"/>
  <c r="H2431" i="3"/>
  <c r="I2431" i="3"/>
  <c r="J2431" i="3"/>
  <c r="L2431" i="3" s="1"/>
  <c r="E2432" i="3"/>
  <c r="F2432" i="3"/>
  <c r="K2432" i="3" s="1"/>
  <c r="G2432" i="3"/>
  <c r="H2432" i="3"/>
  <c r="I2432" i="3"/>
  <c r="J2432" i="3"/>
  <c r="L2432" i="3" s="1"/>
  <c r="E2433" i="3"/>
  <c r="K2433" i="3" s="1"/>
  <c r="F2433" i="3"/>
  <c r="G2433" i="3"/>
  <c r="H2433" i="3"/>
  <c r="I2433" i="3"/>
  <c r="J2433" i="3"/>
  <c r="L2433" i="3" s="1"/>
  <c r="E2434" i="3"/>
  <c r="F2434" i="3"/>
  <c r="K2434" i="3" s="1"/>
  <c r="G2434" i="3"/>
  <c r="H2434" i="3"/>
  <c r="I2434" i="3"/>
  <c r="J2434" i="3"/>
  <c r="L2434" i="3" s="1"/>
  <c r="E2435" i="3"/>
  <c r="K2435" i="3" s="1"/>
  <c r="F2435" i="3"/>
  <c r="G2435" i="3"/>
  <c r="H2435" i="3"/>
  <c r="I2435" i="3"/>
  <c r="J2435" i="3"/>
  <c r="L2435" i="3"/>
  <c r="E2436" i="3"/>
  <c r="F2436" i="3"/>
  <c r="K2436" i="3" s="1"/>
  <c r="G2436" i="3"/>
  <c r="H2436" i="3"/>
  <c r="I2436" i="3"/>
  <c r="J2436" i="3"/>
  <c r="L2436" i="3" s="1"/>
  <c r="E2437" i="3"/>
  <c r="K2437" i="3" s="1"/>
  <c r="F2437" i="3"/>
  <c r="G2437" i="3"/>
  <c r="H2437" i="3"/>
  <c r="I2437" i="3"/>
  <c r="J2437" i="3"/>
  <c r="L2437" i="3"/>
  <c r="E2438" i="3"/>
  <c r="F2438" i="3"/>
  <c r="K2438" i="3" s="1"/>
  <c r="G2438" i="3"/>
  <c r="H2438" i="3"/>
  <c r="I2438" i="3"/>
  <c r="J2438" i="3"/>
  <c r="L2438" i="3" s="1"/>
  <c r="E2439" i="3"/>
  <c r="K2439" i="3" s="1"/>
  <c r="F2439" i="3"/>
  <c r="G2439" i="3"/>
  <c r="H2439" i="3"/>
  <c r="I2439" i="3"/>
  <c r="J2439" i="3"/>
  <c r="L2439" i="3"/>
  <c r="E2440" i="3"/>
  <c r="F2440" i="3"/>
  <c r="K2440" i="3" s="1"/>
  <c r="G2440" i="3"/>
  <c r="H2440" i="3"/>
  <c r="I2440" i="3"/>
  <c r="J2440" i="3"/>
  <c r="L2440" i="3" s="1"/>
  <c r="E2441" i="3"/>
  <c r="K2441" i="3" s="1"/>
  <c r="F2441" i="3"/>
  <c r="G2441" i="3"/>
  <c r="H2441" i="3"/>
  <c r="I2441" i="3"/>
  <c r="J2441" i="3"/>
  <c r="L2441" i="3"/>
  <c r="E2442" i="3"/>
  <c r="F2442" i="3"/>
  <c r="K2442" i="3" s="1"/>
  <c r="G2442" i="3"/>
  <c r="H2442" i="3"/>
  <c r="I2442" i="3"/>
  <c r="J2442" i="3"/>
  <c r="L2442" i="3" s="1"/>
  <c r="E2443" i="3"/>
  <c r="K2443" i="3" s="1"/>
  <c r="F2443" i="3"/>
  <c r="G2443" i="3"/>
  <c r="H2443" i="3"/>
  <c r="I2443" i="3"/>
  <c r="J2443" i="3"/>
  <c r="L2443" i="3"/>
  <c r="E2444" i="3"/>
  <c r="F2444" i="3"/>
  <c r="K2444" i="3" s="1"/>
  <c r="G2444" i="3"/>
  <c r="H2444" i="3"/>
  <c r="I2444" i="3"/>
  <c r="J2444" i="3"/>
  <c r="L2444" i="3" s="1"/>
  <c r="E2445" i="3"/>
  <c r="K2445" i="3" s="1"/>
  <c r="F2445" i="3"/>
  <c r="G2445" i="3"/>
  <c r="H2445" i="3"/>
  <c r="I2445" i="3"/>
  <c r="J2445" i="3"/>
  <c r="L2445" i="3"/>
  <c r="E2446" i="3"/>
  <c r="F2446" i="3"/>
  <c r="K2446" i="3" s="1"/>
  <c r="G2446" i="3"/>
  <c r="H2446" i="3"/>
  <c r="I2446" i="3"/>
  <c r="J2446" i="3"/>
  <c r="L2446" i="3" s="1"/>
  <c r="E2447" i="3"/>
  <c r="K2447" i="3" s="1"/>
  <c r="F2447" i="3"/>
  <c r="G2447" i="3"/>
  <c r="H2447" i="3"/>
  <c r="I2447" i="3"/>
  <c r="J2447" i="3"/>
  <c r="L2447" i="3"/>
  <c r="E2448" i="3"/>
  <c r="F2448" i="3"/>
  <c r="K2448" i="3" s="1"/>
  <c r="G2448" i="3"/>
  <c r="H2448" i="3"/>
  <c r="I2448" i="3"/>
  <c r="J2448" i="3"/>
  <c r="L2448" i="3" s="1"/>
  <c r="E2449" i="3"/>
  <c r="K2449" i="3" s="1"/>
  <c r="F2449" i="3"/>
  <c r="G2449" i="3"/>
  <c r="H2449" i="3"/>
  <c r="I2449" i="3"/>
  <c r="J2449" i="3"/>
  <c r="L2449" i="3" s="1"/>
  <c r="E2450" i="3"/>
  <c r="F2450" i="3"/>
  <c r="K2450" i="3" s="1"/>
  <c r="G2450" i="3"/>
  <c r="H2450" i="3"/>
  <c r="I2450" i="3"/>
  <c r="J2450" i="3"/>
  <c r="L2450" i="3" s="1"/>
  <c r="E2451" i="3"/>
  <c r="F2451" i="3"/>
  <c r="K2451" i="3" s="1"/>
  <c r="G2451" i="3"/>
  <c r="H2451" i="3"/>
  <c r="I2451" i="3"/>
  <c r="J2451" i="3"/>
  <c r="L2451" i="3" s="1"/>
  <c r="E2452" i="3"/>
  <c r="F2452" i="3"/>
  <c r="K2452" i="3" s="1"/>
  <c r="G2452" i="3"/>
  <c r="H2452" i="3"/>
  <c r="I2452" i="3"/>
  <c r="J2452" i="3"/>
  <c r="L2452" i="3" s="1"/>
  <c r="E2453" i="3"/>
  <c r="F2453" i="3"/>
  <c r="K2453" i="3" s="1"/>
  <c r="G2453" i="3"/>
  <c r="H2453" i="3"/>
  <c r="I2453" i="3"/>
  <c r="J2453" i="3"/>
  <c r="L2453" i="3" s="1"/>
  <c r="E2454" i="3"/>
  <c r="F2454" i="3"/>
  <c r="K2454" i="3" s="1"/>
  <c r="G2454" i="3"/>
  <c r="H2454" i="3"/>
  <c r="I2454" i="3"/>
  <c r="J2454" i="3"/>
  <c r="L2454" i="3"/>
  <c r="E2455" i="3"/>
  <c r="F2455" i="3"/>
  <c r="K2455" i="3" s="1"/>
  <c r="G2455" i="3"/>
  <c r="H2455" i="3"/>
  <c r="I2455" i="3"/>
  <c r="J2455" i="3"/>
  <c r="L2455" i="3" s="1"/>
  <c r="E2456" i="3"/>
  <c r="F2456" i="3"/>
  <c r="K2456" i="3" s="1"/>
  <c r="G2456" i="3"/>
  <c r="H2456" i="3"/>
  <c r="I2456" i="3"/>
  <c r="J2456" i="3"/>
  <c r="L2456" i="3"/>
  <c r="E2457" i="3"/>
  <c r="F2457" i="3"/>
  <c r="K2457" i="3" s="1"/>
  <c r="G2457" i="3"/>
  <c r="H2457" i="3"/>
  <c r="I2457" i="3"/>
  <c r="J2457" i="3"/>
  <c r="L2457" i="3" s="1"/>
  <c r="E2458" i="3"/>
  <c r="F2458" i="3"/>
  <c r="K2458" i="3" s="1"/>
  <c r="G2458" i="3"/>
  <c r="H2458" i="3"/>
  <c r="I2458" i="3"/>
  <c r="J2458" i="3"/>
  <c r="L2458" i="3" s="1"/>
  <c r="E2459" i="3"/>
  <c r="K2459" i="3" s="1"/>
  <c r="F2459" i="3"/>
  <c r="G2459" i="3"/>
  <c r="H2459" i="3"/>
  <c r="I2459" i="3"/>
  <c r="J2459" i="3"/>
  <c r="L2459" i="3" s="1"/>
  <c r="E2460" i="3"/>
  <c r="F2460" i="3"/>
  <c r="K2460" i="3" s="1"/>
  <c r="G2460" i="3"/>
  <c r="H2460" i="3"/>
  <c r="I2460" i="3"/>
  <c r="J2460" i="3"/>
  <c r="L2460" i="3" s="1"/>
  <c r="E2461" i="3"/>
  <c r="K2461" i="3" s="1"/>
  <c r="F2461" i="3"/>
  <c r="G2461" i="3"/>
  <c r="H2461" i="3"/>
  <c r="I2461" i="3"/>
  <c r="J2461" i="3"/>
  <c r="L2461" i="3" s="1"/>
  <c r="E2462" i="3"/>
  <c r="F2462" i="3"/>
  <c r="K2462" i="3" s="1"/>
  <c r="G2462" i="3"/>
  <c r="H2462" i="3"/>
  <c r="I2462" i="3"/>
  <c r="J2462" i="3"/>
  <c r="L2462" i="3" s="1"/>
  <c r="E2463" i="3"/>
  <c r="K2463" i="3" s="1"/>
  <c r="F2463" i="3"/>
  <c r="G2463" i="3"/>
  <c r="H2463" i="3"/>
  <c r="I2463" i="3"/>
  <c r="J2463" i="3"/>
  <c r="L2463" i="3"/>
  <c r="E2464" i="3"/>
  <c r="F2464" i="3"/>
  <c r="K2464" i="3" s="1"/>
  <c r="G2464" i="3"/>
  <c r="H2464" i="3"/>
  <c r="I2464" i="3"/>
  <c r="J2464" i="3"/>
  <c r="L2464" i="3" s="1"/>
  <c r="E2465" i="3"/>
  <c r="K2465" i="3" s="1"/>
  <c r="F2465" i="3"/>
  <c r="G2465" i="3"/>
  <c r="H2465" i="3"/>
  <c r="I2465" i="3"/>
  <c r="J2465" i="3"/>
  <c r="L2465" i="3"/>
  <c r="E2466" i="3"/>
  <c r="F2466" i="3"/>
  <c r="K2466" i="3" s="1"/>
  <c r="G2466" i="3"/>
  <c r="H2466" i="3"/>
  <c r="I2466" i="3"/>
  <c r="J2466" i="3"/>
  <c r="L2466" i="3" s="1"/>
  <c r="E2467" i="3"/>
  <c r="F2467" i="3"/>
  <c r="K2467" i="3" s="1"/>
  <c r="G2467" i="3"/>
  <c r="H2467" i="3"/>
  <c r="I2467" i="3"/>
  <c r="J2467" i="3"/>
  <c r="L2467" i="3" s="1"/>
  <c r="E2468" i="3"/>
  <c r="F2468" i="3"/>
  <c r="K2468" i="3" s="1"/>
  <c r="G2468" i="3"/>
  <c r="H2468" i="3"/>
  <c r="I2468" i="3"/>
  <c r="J2468" i="3"/>
  <c r="L2468" i="3" s="1"/>
  <c r="E2469" i="3"/>
  <c r="K2469" i="3" s="1"/>
  <c r="F2469" i="3"/>
  <c r="G2469" i="3"/>
  <c r="H2469" i="3"/>
  <c r="I2469" i="3"/>
  <c r="J2469" i="3"/>
  <c r="L2469" i="3"/>
  <c r="T2469" i="3"/>
  <c r="X2469" i="3"/>
  <c r="AJ2469" i="3"/>
  <c r="AL2469" i="3"/>
  <c r="AR2469" i="3"/>
  <c r="AT2469" i="3"/>
  <c r="AZ2469" i="3"/>
  <c r="BB2469" i="3"/>
  <c r="BH2469" i="3"/>
  <c r="E2470" i="3"/>
  <c r="F2470" i="3"/>
  <c r="K2470" i="3" s="1"/>
  <c r="G2470" i="3"/>
  <c r="H2470" i="3"/>
  <c r="L2470" i="3" s="1"/>
  <c r="I2470" i="3"/>
  <c r="J2470" i="3"/>
  <c r="E2471" i="3"/>
  <c r="F2471" i="3"/>
  <c r="G2471" i="3"/>
  <c r="H2471" i="3"/>
  <c r="L2471" i="3" s="1"/>
  <c r="I2471" i="3"/>
  <c r="J2471" i="3"/>
  <c r="E2472" i="3"/>
  <c r="F2472" i="3"/>
  <c r="K2472" i="3" s="1"/>
  <c r="P2472" i="3" s="1"/>
  <c r="G2472" i="3"/>
  <c r="H2472" i="3"/>
  <c r="L2472" i="3" s="1"/>
  <c r="I2472" i="3"/>
  <c r="J2472" i="3"/>
  <c r="E2473" i="3"/>
  <c r="F2473" i="3"/>
  <c r="G2473" i="3"/>
  <c r="H2473" i="3"/>
  <c r="L2473" i="3" s="1"/>
  <c r="I2473" i="3"/>
  <c r="J2473" i="3"/>
  <c r="E2474" i="3"/>
  <c r="F2474" i="3"/>
  <c r="K2474" i="3" s="1"/>
  <c r="P2474" i="3" s="1"/>
  <c r="G2474" i="3"/>
  <c r="H2474" i="3"/>
  <c r="L2474" i="3" s="1"/>
  <c r="I2474" i="3"/>
  <c r="J2474" i="3"/>
  <c r="E2475" i="3"/>
  <c r="F2475" i="3"/>
  <c r="G2475" i="3"/>
  <c r="H2475" i="3"/>
  <c r="L2475" i="3" s="1"/>
  <c r="I2475" i="3"/>
  <c r="J2475" i="3"/>
  <c r="E2476" i="3"/>
  <c r="F2476" i="3"/>
  <c r="K2476" i="3" s="1"/>
  <c r="M2476" i="3" s="1"/>
  <c r="G2476" i="3"/>
  <c r="H2476" i="3"/>
  <c r="L2476" i="3" s="1"/>
  <c r="I2476" i="3"/>
  <c r="J2476" i="3"/>
  <c r="E2477" i="3"/>
  <c r="F2477" i="3"/>
  <c r="G2477" i="3"/>
  <c r="K2477" i="3" s="1"/>
  <c r="H2477" i="3"/>
  <c r="I2477" i="3"/>
  <c r="L2477" i="3" s="1"/>
  <c r="J2477" i="3"/>
  <c r="E2478" i="3"/>
  <c r="K2478" i="3" s="1"/>
  <c r="F2478" i="3"/>
  <c r="G2478" i="3"/>
  <c r="H2478" i="3"/>
  <c r="I2478" i="3"/>
  <c r="L2478" i="3" s="1"/>
  <c r="J2478" i="3"/>
  <c r="N2478" i="3" l="1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BK2428" i="3" s="1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BM2428" i="3" s="1"/>
  <c r="O2428" i="3"/>
  <c r="BL2428" i="3" s="1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BM2400" i="3" s="1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BL2400" i="3" s="1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BL2394" i="3" s="1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BL2392" i="3" s="1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BJ2375" i="3" s="1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M2394" i="3" s="1"/>
  <c r="BH2392" i="3"/>
  <c r="BD2392" i="3"/>
  <c r="AZ2392" i="3"/>
  <c r="AV2392" i="3"/>
  <c r="AR2392" i="3"/>
  <c r="AN2392" i="3"/>
  <c r="AJ2392" i="3"/>
  <c r="AF2392" i="3"/>
  <c r="AB2392" i="3"/>
  <c r="X2392" i="3"/>
  <c r="T2392" i="3"/>
  <c r="BM2392" i="3" s="1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BK2359" i="3" s="1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BM2356" i="3" s="1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BL2362" i="3" s="1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BL2358" i="3" s="1"/>
  <c r="N2357" i="3"/>
  <c r="BN2357" i="3" s="1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BK2357" i="3" s="1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BL2354" i="3" s="1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BM2364" i="3" s="1"/>
  <c r="Y2364" i="3"/>
  <c r="AC2364" i="3"/>
  <c r="AG2364" i="3"/>
  <c r="AK2364" i="3"/>
  <c r="AO2364" i="3"/>
  <c r="N2364" i="3"/>
  <c r="R2364" i="3"/>
  <c r="BL2364" i="3" s="1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/>
  <c r="AQ2363" i="3"/>
  <c r="BG2363" i="3"/>
  <c r="AB2363" i="3"/>
  <c r="AR2363" i="3"/>
  <c r="BH2363" i="3"/>
  <c r="AY2362" i="3"/>
  <c r="AI2362" i="3"/>
  <c r="S2362" i="3"/>
  <c r="BE2361" i="3"/>
  <c r="AO2361" i="3"/>
  <c r="Y2361" i="3"/>
  <c r="P2360" i="3"/>
  <c r="T2360" i="3"/>
  <c r="BM2360" i="3" s="1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BL2360" i="3" s="1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BL2356" i="3"/>
  <c r="N2355" i="3"/>
  <c r="BN2355" i="3" s="1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BK2355" i="3" s="1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BJ2349" i="3" s="1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BL2352" i="3" s="1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BM2352" i="3" s="1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BM2328" i="3" s="1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BL2328" i="3" s="1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BM2326" i="3" s="1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BL2326" i="3" s="1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BL2324" i="3" s="1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BL2322" i="3" s="1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BJ2318" i="3" s="1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BJ2294" i="3" s="1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BK2293" i="3" s="1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BL2288" i="3" s="1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K2289" i="3"/>
  <c r="BD2288" i="3"/>
  <c r="AY2288" i="3"/>
  <c r="AT2288" i="3"/>
  <c r="AN2288" i="3"/>
  <c r="AI2288" i="3"/>
  <c r="AD2288" i="3"/>
  <c r="X2288" i="3"/>
  <c r="S2288" i="3"/>
  <c r="BM2288" i="3" s="1"/>
  <c r="N2288" i="3"/>
  <c r="K2287" i="3"/>
  <c r="AY2286" i="3"/>
  <c r="AD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M2282" i="3"/>
  <c r="Q2282" i="3"/>
  <c r="U2282" i="3"/>
  <c r="AC2282" i="3"/>
  <c r="AG2282" i="3"/>
  <c r="AK2282" i="3"/>
  <c r="AS2282" i="3"/>
  <c r="AW2282" i="3"/>
  <c r="BA2282" i="3"/>
  <c r="BI2282" i="3"/>
  <c r="O2282" i="3"/>
  <c r="S2282" i="3"/>
  <c r="AA2282" i="3"/>
  <c r="AE2282" i="3"/>
  <c r="AI2282" i="3"/>
  <c r="AQ2282" i="3"/>
  <c r="AU2282" i="3"/>
  <c r="AY2282" i="3"/>
  <c r="BG2282" i="3"/>
  <c r="P2282" i="3"/>
  <c r="T2282" i="3"/>
  <c r="AB2282" i="3"/>
  <c r="AF2282" i="3"/>
  <c r="AJ2282" i="3"/>
  <c r="AR2282" i="3"/>
  <c r="AV2282" i="3"/>
  <c r="AZ2282" i="3"/>
  <c r="BH2282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AL2282" i="3"/>
  <c r="V2282" i="3"/>
  <c r="L2282" i="3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R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N2283" i="3" s="1"/>
  <c r="BI2285" i="3"/>
  <c r="BE2285" i="3"/>
  <c r="BA2285" i="3"/>
  <c r="AW2285" i="3"/>
  <c r="AS2285" i="3"/>
  <c r="AO2285" i="3"/>
  <c r="AK2285" i="3"/>
  <c r="AG2285" i="3"/>
  <c r="AC2285" i="3"/>
  <c r="BK2285" i="3" s="1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K2225" i="3"/>
  <c r="L2225" i="3"/>
  <c r="E2226" i="3"/>
  <c r="F2226" i="3"/>
  <c r="K2226" i="3" s="1"/>
  <c r="G2226" i="3"/>
  <c r="H2226" i="3"/>
  <c r="I2226" i="3"/>
  <c r="J2226" i="3"/>
  <c r="L2226" i="3" s="1"/>
  <c r="N2226" i="3"/>
  <c r="Z2226" i="3"/>
  <c r="AD2226" i="3"/>
  <c r="AP2226" i="3"/>
  <c r="AT2226" i="3"/>
  <c r="BF2226" i="3"/>
  <c r="E2227" i="3"/>
  <c r="F2227" i="3"/>
  <c r="K2227" i="3" s="1"/>
  <c r="G2227" i="3"/>
  <c r="H2227" i="3"/>
  <c r="I2227" i="3"/>
  <c r="J2227" i="3"/>
  <c r="L2227" i="3"/>
  <c r="AB2227" i="3"/>
  <c r="BH2227" i="3"/>
  <c r="E2228" i="3"/>
  <c r="F2228" i="3"/>
  <c r="K2228" i="3" s="1"/>
  <c r="G2228" i="3"/>
  <c r="H2228" i="3"/>
  <c r="I2228" i="3"/>
  <c r="J2228" i="3"/>
  <c r="L2228" i="3" s="1"/>
  <c r="N2228" i="3"/>
  <c r="Z2228" i="3"/>
  <c r="AD2228" i="3"/>
  <c r="AP2228" i="3"/>
  <c r="AT2228" i="3"/>
  <c r="BF2228" i="3"/>
  <c r="E2229" i="3"/>
  <c r="F2229" i="3"/>
  <c r="K2229" i="3" s="1"/>
  <c r="G2229" i="3"/>
  <c r="H2229" i="3"/>
  <c r="I2229" i="3"/>
  <c r="J2229" i="3"/>
  <c r="L2229" i="3"/>
  <c r="AB2229" i="3" s="1"/>
  <c r="AR2229" i="3"/>
  <c r="E2230" i="3"/>
  <c r="F2230" i="3"/>
  <c r="K2230" i="3" s="1"/>
  <c r="G2230" i="3"/>
  <c r="H2230" i="3"/>
  <c r="I2230" i="3"/>
  <c r="J2230" i="3"/>
  <c r="L2230" i="3" s="1"/>
  <c r="N2230" i="3"/>
  <c r="Z2230" i="3"/>
  <c r="AD2230" i="3"/>
  <c r="AP2230" i="3"/>
  <c r="AT2230" i="3"/>
  <c r="BF2230" i="3"/>
  <c r="E2231" i="3"/>
  <c r="F2231" i="3"/>
  <c r="K2231" i="3" s="1"/>
  <c r="G2231" i="3"/>
  <c r="H2231" i="3"/>
  <c r="I2231" i="3"/>
  <c r="J2231" i="3"/>
  <c r="L2231" i="3" s="1"/>
  <c r="AR2231" i="3"/>
  <c r="E2232" i="3"/>
  <c r="F2232" i="3"/>
  <c r="G2232" i="3"/>
  <c r="H2232" i="3"/>
  <c r="I2232" i="3"/>
  <c r="J2232" i="3"/>
  <c r="L2232" i="3" s="1"/>
  <c r="K2232" i="3"/>
  <c r="N2232" i="3" s="1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E2233" i="3"/>
  <c r="K2233" i="3" s="1"/>
  <c r="F2233" i="3"/>
  <c r="G2233" i="3"/>
  <c r="H2233" i="3"/>
  <c r="I2233" i="3"/>
  <c r="J2233" i="3"/>
  <c r="L2233" i="3"/>
  <c r="T2233" i="3" s="1"/>
  <c r="AJ2233" i="3"/>
  <c r="AR2233" i="3"/>
  <c r="E2234" i="3"/>
  <c r="F2234" i="3"/>
  <c r="G2234" i="3"/>
  <c r="H2234" i="3"/>
  <c r="I2234" i="3"/>
  <c r="J2234" i="3"/>
  <c r="L2234" i="3" s="1"/>
  <c r="K2234" i="3"/>
  <c r="N2234" i="3" s="1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E2235" i="3"/>
  <c r="K2235" i="3" s="1"/>
  <c r="P2235" i="3" s="1"/>
  <c r="F2235" i="3"/>
  <c r="G2235" i="3"/>
  <c r="H2235" i="3"/>
  <c r="I2235" i="3"/>
  <c r="J2235" i="3"/>
  <c r="L2235" i="3"/>
  <c r="Q2235" i="3" s="1"/>
  <c r="V2235" i="3"/>
  <c r="AB2235" i="3"/>
  <c r="AG2235" i="3"/>
  <c r="AR2235" i="3"/>
  <c r="AW2235" i="3"/>
  <c r="BB2235" i="3"/>
  <c r="E2236" i="3"/>
  <c r="K2236" i="3" s="1"/>
  <c r="Y2236" i="3" s="1"/>
  <c r="F2236" i="3"/>
  <c r="G2236" i="3"/>
  <c r="H2236" i="3"/>
  <c r="I2236" i="3"/>
  <c r="L2236" i="3" s="1"/>
  <c r="J2236" i="3"/>
  <c r="Q2236" i="3"/>
  <c r="U2236" i="3"/>
  <c r="AG2236" i="3"/>
  <c r="AK2236" i="3"/>
  <c r="AW2236" i="3"/>
  <c r="BA2236" i="3"/>
  <c r="E2237" i="3"/>
  <c r="F2237" i="3"/>
  <c r="G2237" i="3"/>
  <c r="H2237" i="3"/>
  <c r="I2237" i="3"/>
  <c r="L2237" i="3" s="1"/>
  <c r="W2237" i="3" s="1"/>
  <c r="J2237" i="3"/>
  <c r="K2237" i="3"/>
  <c r="O2237" i="3"/>
  <c r="S2237" i="3"/>
  <c r="AE2237" i="3"/>
  <c r="AI2237" i="3"/>
  <c r="AU2237" i="3"/>
  <c r="AY2237" i="3"/>
  <c r="E2238" i="3"/>
  <c r="K2238" i="3" s="1"/>
  <c r="F2238" i="3"/>
  <c r="G2238" i="3"/>
  <c r="H2238" i="3"/>
  <c r="I2238" i="3"/>
  <c r="L2238" i="3" s="1"/>
  <c r="J2238" i="3"/>
  <c r="M2238" i="3"/>
  <c r="U2238" i="3"/>
  <c r="AC2238" i="3"/>
  <c r="AK2238" i="3"/>
  <c r="AS2238" i="3"/>
  <c r="BA2238" i="3"/>
  <c r="BI2238" i="3"/>
  <c r="E2239" i="3"/>
  <c r="F2239" i="3"/>
  <c r="G2239" i="3"/>
  <c r="H2239" i="3"/>
  <c r="I2239" i="3"/>
  <c r="L2239" i="3" s="1"/>
  <c r="J2239" i="3"/>
  <c r="K2239" i="3"/>
  <c r="M2239" i="3" s="1"/>
  <c r="P2239" i="3"/>
  <c r="Q2239" i="3"/>
  <c r="U2239" i="3"/>
  <c r="W2239" i="3"/>
  <c r="AA2239" i="3"/>
  <c r="AB2239" i="3"/>
  <c r="AF2239" i="3"/>
  <c r="AG2239" i="3"/>
  <c r="AK2239" i="3"/>
  <c r="AM2239" i="3"/>
  <c r="AQ2239" i="3"/>
  <c r="AR2239" i="3"/>
  <c r="AV2239" i="3"/>
  <c r="AW2239" i="3"/>
  <c r="BA2239" i="3"/>
  <c r="BC2239" i="3"/>
  <c r="BG2239" i="3"/>
  <c r="BH2239" i="3"/>
  <c r="E2240" i="3"/>
  <c r="F2240" i="3"/>
  <c r="G2240" i="3"/>
  <c r="H2240" i="3"/>
  <c r="I2240" i="3"/>
  <c r="J2240" i="3"/>
  <c r="K2240" i="3"/>
  <c r="E2241" i="3"/>
  <c r="F2241" i="3"/>
  <c r="K2241" i="3" s="1"/>
  <c r="R2241" i="3" s="1"/>
  <c r="G2241" i="3"/>
  <c r="H2241" i="3"/>
  <c r="I2241" i="3"/>
  <c r="L2241" i="3" s="1"/>
  <c r="J2241" i="3"/>
  <c r="AL2241" i="3"/>
  <c r="BB2241" i="3"/>
  <c r="E2242" i="3"/>
  <c r="F2242" i="3"/>
  <c r="G2242" i="3"/>
  <c r="H2242" i="3"/>
  <c r="I2242" i="3"/>
  <c r="J2242" i="3"/>
  <c r="K2242" i="3"/>
  <c r="N2242" i="3" s="1"/>
  <c r="L2242" i="3"/>
  <c r="P2242" i="3"/>
  <c r="T2242" i="3"/>
  <c r="X2242" i="3"/>
  <c r="AB2242" i="3"/>
  <c r="AF2242" i="3"/>
  <c r="AJ2242" i="3"/>
  <c r="AN2242" i="3"/>
  <c r="AR2242" i="3"/>
  <c r="AV2242" i="3"/>
  <c r="AZ2242" i="3"/>
  <c r="BD2242" i="3"/>
  <c r="BH2242" i="3"/>
  <c r="E2243" i="3"/>
  <c r="F2243" i="3"/>
  <c r="K2243" i="3" s="1"/>
  <c r="G2243" i="3"/>
  <c r="H2243" i="3"/>
  <c r="I2243" i="3"/>
  <c r="J2243" i="3"/>
  <c r="E2244" i="3"/>
  <c r="F2244" i="3"/>
  <c r="G2244" i="3"/>
  <c r="H2244" i="3"/>
  <c r="I2244" i="3"/>
  <c r="J2244" i="3"/>
  <c r="K2244" i="3"/>
  <c r="L2244" i="3"/>
  <c r="AB2244" i="3" s="1"/>
  <c r="AR2244" i="3"/>
  <c r="E2245" i="3"/>
  <c r="F2245" i="3"/>
  <c r="K2245" i="3" s="1"/>
  <c r="G2245" i="3"/>
  <c r="H2245" i="3"/>
  <c r="I2245" i="3"/>
  <c r="L2245" i="3" s="1"/>
  <c r="AH2245" i="3" s="1"/>
  <c r="J2245" i="3"/>
  <c r="N2245" i="3"/>
  <c r="V2245" i="3"/>
  <c r="AD2245" i="3"/>
  <c r="AL2245" i="3"/>
  <c r="AT2245" i="3"/>
  <c r="BB2245" i="3"/>
  <c r="E2246" i="3"/>
  <c r="F2246" i="3"/>
  <c r="G2246" i="3"/>
  <c r="H2246" i="3"/>
  <c r="I2246" i="3"/>
  <c r="J2246" i="3"/>
  <c r="K2246" i="3"/>
  <c r="N2246" i="3" s="1"/>
  <c r="L2246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E2247" i="3"/>
  <c r="F2247" i="3"/>
  <c r="K2247" i="3" s="1"/>
  <c r="G2247" i="3"/>
  <c r="H2247" i="3"/>
  <c r="I2247" i="3"/>
  <c r="J2247" i="3"/>
  <c r="E2248" i="3"/>
  <c r="F2248" i="3"/>
  <c r="G2248" i="3"/>
  <c r="H2248" i="3"/>
  <c r="I2248" i="3"/>
  <c r="J2248" i="3"/>
  <c r="K2248" i="3"/>
  <c r="L2248" i="3"/>
  <c r="M2248" i="3" s="1"/>
  <c r="P2248" i="3"/>
  <c r="T2248" i="3"/>
  <c r="X2248" i="3"/>
  <c r="AB2248" i="3"/>
  <c r="AF2248" i="3"/>
  <c r="AJ2248" i="3"/>
  <c r="AN2248" i="3"/>
  <c r="AR2248" i="3"/>
  <c r="AV2248" i="3"/>
  <c r="AZ2248" i="3"/>
  <c r="BC2248" i="3"/>
  <c r="BE2248" i="3"/>
  <c r="BH2248" i="3"/>
  <c r="E2249" i="3"/>
  <c r="F2249" i="3"/>
  <c r="K2249" i="3" s="1"/>
  <c r="G2249" i="3"/>
  <c r="H2249" i="3"/>
  <c r="I2249" i="3"/>
  <c r="J2249" i="3"/>
  <c r="E2250" i="3"/>
  <c r="F2250" i="3"/>
  <c r="G2250" i="3"/>
  <c r="H2250" i="3"/>
  <c r="I2250" i="3"/>
  <c r="L2250" i="3" s="1"/>
  <c r="J2250" i="3"/>
  <c r="K2250" i="3"/>
  <c r="S2250" i="3" s="1"/>
  <c r="O2250" i="3"/>
  <c r="W2250" i="3"/>
  <c r="AA2250" i="3"/>
  <c r="AE2250" i="3"/>
  <c r="AM2250" i="3"/>
  <c r="AQ2250" i="3"/>
  <c r="AU2250" i="3"/>
  <c r="BC2250" i="3"/>
  <c r="BG2250" i="3"/>
  <c r="E2251" i="3"/>
  <c r="K2251" i="3" s="1"/>
  <c r="F2251" i="3"/>
  <c r="G2251" i="3"/>
  <c r="H2251" i="3"/>
  <c r="I2251" i="3"/>
  <c r="L2251" i="3" s="1"/>
  <c r="M2251" i="3" s="1"/>
  <c r="J2251" i="3"/>
  <c r="Q2251" i="3"/>
  <c r="U2251" i="3"/>
  <c r="Y2251" i="3"/>
  <c r="AG2251" i="3"/>
  <c r="AK2251" i="3"/>
  <c r="AO2251" i="3"/>
  <c r="AW2251" i="3"/>
  <c r="BA2251" i="3"/>
  <c r="BE2251" i="3"/>
  <c r="E2252" i="3"/>
  <c r="F2252" i="3"/>
  <c r="G2252" i="3"/>
  <c r="H2252" i="3"/>
  <c r="I2252" i="3"/>
  <c r="L2252" i="3" s="1"/>
  <c r="J2252" i="3"/>
  <c r="K2252" i="3"/>
  <c r="S2252" i="3" s="1"/>
  <c r="O2252" i="3"/>
  <c r="W2252" i="3"/>
  <c r="AA2252" i="3"/>
  <c r="AE2252" i="3"/>
  <c r="AM2252" i="3"/>
  <c r="AQ2252" i="3"/>
  <c r="AU2252" i="3"/>
  <c r="BC2252" i="3"/>
  <c r="BG2252" i="3"/>
  <c r="E2253" i="3"/>
  <c r="K2253" i="3" s="1"/>
  <c r="F2253" i="3"/>
  <c r="G2253" i="3"/>
  <c r="H2253" i="3"/>
  <c r="I2253" i="3"/>
  <c r="L2253" i="3" s="1"/>
  <c r="J2253" i="3"/>
  <c r="U2253" i="3"/>
  <c r="Y2253" i="3"/>
  <c r="AK2253" i="3"/>
  <c r="AO2253" i="3"/>
  <c r="BA2253" i="3"/>
  <c r="BE2253" i="3"/>
  <c r="E2254" i="3"/>
  <c r="F2254" i="3"/>
  <c r="G2254" i="3"/>
  <c r="H2254" i="3"/>
  <c r="I2254" i="3"/>
  <c r="L2254" i="3" s="1"/>
  <c r="AA2254" i="3" s="1"/>
  <c r="J2254" i="3"/>
  <c r="K2254" i="3"/>
  <c r="O2254" i="3" s="1"/>
  <c r="S2254" i="3"/>
  <c r="W2254" i="3"/>
  <c r="AI2254" i="3"/>
  <c r="AM2254" i="3"/>
  <c r="AY2254" i="3"/>
  <c r="BC2254" i="3"/>
  <c r="E2255" i="3"/>
  <c r="K2255" i="3" s="1"/>
  <c r="F2255" i="3"/>
  <c r="G2255" i="3"/>
  <c r="H2255" i="3"/>
  <c r="I2255" i="3"/>
  <c r="L2255" i="3" s="1"/>
  <c r="J2255" i="3"/>
  <c r="U2255" i="3"/>
  <c r="Y2255" i="3"/>
  <c r="AK2255" i="3"/>
  <c r="AO2255" i="3"/>
  <c r="BA2255" i="3"/>
  <c r="BE2255" i="3"/>
  <c r="E2256" i="3"/>
  <c r="F2256" i="3"/>
  <c r="G2256" i="3"/>
  <c r="H2256" i="3"/>
  <c r="I2256" i="3"/>
  <c r="L2256" i="3" s="1"/>
  <c r="AA2256" i="3" s="1"/>
  <c r="J2256" i="3"/>
  <c r="K2256" i="3"/>
  <c r="O2256" i="3" s="1"/>
  <c r="S2256" i="3"/>
  <c r="W2256" i="3"/>
  <c r="AI2256" i="3"/>
  <c r="AM2256" i="3"/>
  <c r="AY2256" i="3"/>
  <c r="BC2256" i="3"/>
  <c r="E2257" i="3"/>
  <c r="F2257" i="3"/>
  <c r="G2257" i="3"/>
  <c r="H2257" i="3"/>
  <c r="I2257" i="3"/>
  <c r="L2257" i="3" s="1"/>
  <c r="J2257" i="3"/>
  <c r="K2257" i="3"/>
  <c r="M2257" i="3"/>
  <c r="S2257" i="3"/>
  <c r="U2257" i="3"/>
  <c r="AA2257" i="3"/>
  <c r="AC2257" i="3"/>
  <c r="AI2257" i="3"/>
  <c r="AK2257" i="3"/>
  <c r="AQ2257" i="3"/>
  <c r="AS2257" i="3"/>
  <c r="AY2257" i="3"/>
  <c r="BA2257" i="3"/>
  <c r="BG2257" i="3"/>
  <c r="BI2257" i="3"/>
  <c r="E2258" i="3"/>
  <c r="K2258" i="3" s="1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K2260" i="3"/>
  <c r="L2260" i="3"/>
  <c r="P2260" i="3" s="1"/>
  <c r="T2260" i="3"/>
  <c r="AB2260" i="3"/>
  <c r="AJ2260" i="3"/>
  <c r="AR2260" i="3"/>
  <c r="AZ2260" i="3"/>
  <c r="BH2260" i="3"/>
  <c r="E2261" i="3"/>
  <c r="K2261" i="3" s="1"/>
  <c r="R2261" i="3" s="1"/>
  <c r="F2261" i="3"/>
  <c r="G2261" i="3"/>
  <c r="H2261" i="3"/>
  <c r="I2261" i="3"/>
  <c r="L2261" i="3" s="1"/>
  <c r="J2261" i="3"/>
  <c r="V2261" i="3"/>
  <c r="AL2261" i="3"/>
  <c r="BB2261" i="3"/>
  <c r="E2262" i="3"/>
  <c r="F2262" i="3"/>
  <c r="G2262" i="3"/>
  <c r="H2262" i="3"/>
  <c r="I2262" i="3"/>
  <c r="J2262" i="3"/>
  <c r="K2262" i="3"/>
  <c r="M2262" i="3" s="1"/>
  <c r="L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E2263" i="3"/>
  <c r="F2263" i="3"/>
  <c r="G2263" i="3"/>
  <c r="H2263" i="3"/>
  <c r="I2263" i="3"/>
  <c r="J2263" i="3"/>
  <c r="E2264" i="3"/>
  <c r="F2264" i="3"/>
  <c r="G2264" i="3"/>
  <c r="H2264" i="3"/>
  <c r="L2264" i="3" s="1"/>
  <c r="I2264" i="3"/>
  <c r="J2264" i="3"/>
  <c r="K2264" i="3"/>
  <c r="E2265" i="3"/>
  <c r="K2265" i="3" s="1"/>
  <c r="Z2265" i="3" s="1"/>
  <c r="F2265" i="3"/>
  <c r="G2265" i="3"/>
  <c r="H2265" i="3"/>
  <c r="I2265" i="3"/>
  <c r="L2265" i="3" s="1"/>
  <c r="J2265" i="3"/>
  <c r="N2265" i="3"/>
  <c r="V2265" i="3"/>
  <c r="AD2265" i="3"/>
  <c r="AL2265" i="3"/>
  <c r="AT2265" i="3"/>
  <c r="BB2265" i="3"/>
  <c r="E2266" i="3"/>
  <c r="F2266" i="3"/>
  <c r="G2266" i="3"/>
  <c r="H2266" i="3"/>
  <c r="I2266" i="3"/>
  <c r="J2266" i="3"/>
  <c r="K2266" i="3"/>
  <c r="M2266" i="3" s="1"/>
  <c r="L2266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K2268" i="3"/>
  <c r="L2268" i="3"/>
  <c r="P2268" i="3" s="1"/>
  <c r="T2268" i="3"/>
  <c r="AB2268" i="3"/>
  <c r="AJ2268" i="3"/>
  <c r="AR2268" i="3"/>
  <c r="AZ2268" i="3"/>
  <c r="BH2268" i="3"/>
  <c r="E2269" i="3"/>
  <c r="K2269" i="3" s="1"/>
  <c r="F2269" i="3"/>
  <c r="G2269" i="3"/>
  <c r="H2269" i="3"/>
  <c r="I2269" i="3"/>
  <c r="L2269" i="3" s="1"/>
  <c r="J2269" i="3"/>
  <c r="V2269" i="3"/>
  <c r="AL2269" i="3"/>
  <c r="AW2269" i="3"/>
  <c r="BE2269" i="3"/>
  <c r="E2270" i="3"/>
  <c r="F2270" i="3"/>
  <c r="G2270" i="3"/>
  <c r="K2270" i="3" s="1"/>
  <c r="H2270" i="3"/>
  <c r="I2270" i="3"/>
  <c r="J2270" i="3"/>
  <c r="L2270" i="3"/>
  <c r="E2271" i="3"/>
  <c r="K2271" i="3" s="1"/>
  <c r="F2271" i="3"/>
  <c r="G2271" i="3"/>
  <c r="H2271" i="3"/>
  <c r="I2271" i="3"/>
  <c r="L2271" i="3" s="1"/>
  <c r="AW2271" i="3" s="1"/>
  <c r="J2271" i="3"/>
  <c r="E2272" i="3"/>
  <c r="F2272" i="3"/>
  <c r="G2272" i="3"/>
  <c r="K2272" i="3" s="1"/>
  <c r="H2272" i="3"/>
  <c r="I2272" i="3"/>
  <c r="J2272" i="3"/>
  <c r="L2272" i="3"/>
  <c r="E2273" i="3"/>
  <c r="F2273" i="3"/>
  <c r="G2273" i="3"/>
  <c r="K2273" i="3" s="1"/>
  <c r="H2273" i="3"/>
  <c r="I2273" i="3"/>
  <c r="L2273" i="3" s="1"/>
  <c r="J2273" i="3"/>
  <c r="E2274" i="3"/>
  <c r="F2274" i="3"/>
  <c r="G2274" i="3"/>
  <c r="K2274" i="3" s="1"/>
  <c r="H2274" i="3"/>
  <c r="I2274" i="3"/>
  <c r="L2274" i="3" s="1"/>
  <c r="J2274" i="3"/>
  <c r="E2275" i="3"/>
  <c r="K2275" i="3" s="1"/>
  <c r="F2275" i="3"/>
  <c r="G2275" i="3"/>
  <c r="H2275" i="3"/>
  <c r="I2275" i="3"/>
  <c r="L2275" i="3" s="1"/>
  <c r="J2275" i="3"/>
  <c r="E2276" i="3"/>
  <c r="F2276" i="3"/>
  <c r="G2276" i="3"/>
  <c r="K2276" i="3" s="1"/>
  <c r="H2276" i="3"/>
  <c r="I2276" i="3"/>
  <c r="L2276" i="3" s="1"/>
  <c r="J2276" i="3"/>
  <c r="E2277" i="3"/>
  <c r="K2277" i="3" s="1"/>
  <c r="F2277" i="3"/>
  <c r="G2277" i="3"/>
  <c r="H2277" i="3"/>
  <c r="I2277" i="3"/>
  <c r="L2277" i="3" s="1"/>
  <c r="J2277" i="3"/>
  <c r="E2278" i="3"/>
  <c r="F2278" i="3"/>
  <c r="G2278" i="3"/>
  <c r="K2278" i="3" s="1"/>
  <c r="H2278" i="3"/>
  <c r="I2278" i="3"/>
  <c r="L2278" i="3" s="1"/>
  <c r="J2278" i="3"/>
  <c r="E2279" i="3"/>
  <c r="K2279" i="3" s="1"/>
  <c r="F2279" i="3"/>
  <c r="G2279" i="3"/>
  <c r="H2279" i="3"/>
  <c r="I2279" i="3"/>
  <c r="L2279" i="3" s="1"/>
  <c r="J2279" i="3"/>
  <c r="BK2308" i="3" l="1"/>
  <c r="BN2308" i="3"/>
  <c r="BL2308" i="3"/>
  <c r="BL2313" i="3"/>
  <c r="BJ2313" i="3"/>
  <c r="BJ2322" i="3"/>
  <c r="BK2310" i="3"/>
  <c r="BN2310" i="3"/>
  <c r="BL2310" i="3"/>
  <c r="BL2315" i="3"/>
  <c r="BM2309" i="3"/>
  <c r="BK2316" i="3"/>
  <c r="BN2316" i="3"/>
  <c r="BL2316" i="3"/>
  <c r="BN2322" i="3"/>
  <c r="BN2324" i="3"/>
  <c r="BK2324" i="3"/>
  <c r="BJ2326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BL2359" i="3"/>
  <c r="BJ2359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M2427" i="3"/>
  <c r="BL2410" i="3"/>
  <c r="BM2413" i="3"/>
  <c r="BM2426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BK2280" i="3" s="1"/>
  <c r="AE2280" i="3"/>
  <c r="O2280" i="3"/>
  <c r="AW2280" i="3"/>
  <c r="AG2280" i="3"/>
  <c r="Q2280" i="3"/>
  <c r="BK2282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J2352" i="3"/>
  <c r="BM2333" i="3"/>
  <c r="BJ2343" i="3"/>
  <c r="BL2343" i="3"/>
  <c r="BM2345" i="3"/>
  <c r="BK2347" i="3"/>
  <c r="BN2347" i="3"/>
  <c r="BM2354" i="3"/>
  <c r="BN2360" i="3"/>
  <c r="BK2360" i="3"/>
  <c r="BM2362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L2427" i="3"/>
  <c r="BJ2427" i="3"/>
  <c r="BM2402" i="3"/>
  <c r="BN2413" i="3"/>
  <c r="BK2413" i="3"/>
  <c r="BL2413" i="3"/>
  <c r="BJ2413" i="3"/>
  <c r="BM2418" i="3"/>
  <c r="BL2426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BL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L2294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BL2282" i="3" s="1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BJ2284" i="3" s="1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57" i="3"/>
  <c r="BJ236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M2293" i="3"/>
  <c r="BL2290" i="3"/>
  <c r="BK2294" i="3"/>
  <c r="BN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M2282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L2293" i="3"/>
  <c r="BM2291" i="3"/>
  <c r="BL2291" i="3"/>
  <c r="BJ2291" i="3"/>
  <c r="BM2294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J2339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BJ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J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BM2359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J2426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W2274" i="3"/>
  <c r="AE2274" i="3"/>
  <c r="AM2274" i="3"/>
  <c r="AU2274" i="3"/>
  <c r="BC2274" i="3"/>
  <c r="M2274" i="3"/>
  <c r="Q2274" i="3"/>
  <c r="U2274" i="3"/>
  <c r="Y2274" i="3"/>
  <c r="AC2274" i="3"/>
  <c r="AG2274" i="3"/>
  <c r="AK2274" i="3"/>
  <c r="AO2274" i="3"/>
  <c r="AS2274" i="3"/>
  <c r="AW2274" i="3"/>
  <c r="BA2274" i="3"/>
  <c r="BE2274" i="3"/>
  <c r="BI2274" i="3"/>
  <c r="N2274" i="3"/>
  <c r="R2274" i="3"/>
  <c r="V2274" i="3"/>
  <c r="Z2274" i="3"/>
  <c r="AD2274" i="3"/>
  <c r="AH2274" i="3"/>
  <c r="AL2274" i="3"/>
  <c r="AP2274" i="3"/>
  <c r="AT2274" i="3"/>
  <c r="AX2274" i="3"/>
  <c r="BB2274" i="3"/>
  <c r="BF2274" i="3"/>
  <c r="O2274" i="3"/>
  <c r="S2274" i="3"/>
  <c r="AA2274" i="3"/>
  <c r="AI2274" i="3"/>
  <c r="AQ2274" i="3"/>
  <c r="AY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W2247" i="3"/>
  <c r="AM2247" i="3"/>
  <c r="BC2247" i="3"/>
  <c r="X2247" i="3"/>
  <c r="AN2247" i="3"/>
  <c r="BD2247" i="3"/>
  <c r="U2247" i="3"/>
  <c r="AK2247" i="3"/>
  <c r="BA2247" i="3"/>
  <c r="AD2247" i="3"/>
  <c r="AX2247" i="3"/>
  <c r="Z2247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BN2257" i="3" s="1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BK2257" i="3" s="1"/>
  <c r="T2257" i="3"/>
  <c r="BM2257" i="3" s="1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BK2251" i="3" s="1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N2266" i="3" s="1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BK2262" i="3" s="1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BL2256" i="3" s="1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BM2254" i="3" s="1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BL2254" i="3" s="1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BM2252" i="3" s="1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BL2252" i="3" s="1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BM2250" i="3" s="1"/>
  <c r="X2250" i="3"/>
  <c r="AB2250" i="3"/>
  <c r="BL2250" i="3" s="1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BJ2245" i="3" s="1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BJ2242" i="3" s="1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O2243" i="3"/>
  <c r="AE2243" i="3"/>
  <c r="AU2243" i="3"/>
  <c r="P2243" i="3"/>
  <c r="AF2243" i="3"/>
  <c r="AV2243" i="3"/>
  <c r="M2243" i="3"/>
  <c r="AC2243" i="3"/>
  <c r="AS2243" i="3"/>
  <c r="BI2243" i="3"/>
  <c r="U2240" i="3"/>
  <c r="AK2240" i="3"/>
  <c r="BA2240" i="3"/>
  <c r="R2240" i="3"/>
  <c r="AH2240" i="3"/>
  <c r="AX2240" i="3"/>
  <c r="S2240" i="3"/>
  <c r="AI2240" i="3"/>
  <c r="AY2240" i="3"/>
  <c r="L2249" i="3"/>
  <c r="BI2248" i="3"/>
  <c r="BD2248" i="3"/>
  <c r="AW2248" i="3"/>
  <c r="AO2248" i="3"/>
  <c r="AG2248" i="3"/>
  <c r="Y2248" i="3"/>
  <c r="Q2248" i="3"/>
  <c r="N2248" i="3"/>
  <c r="M2246" i="3"/>
  <c r="Q2246" i="3"/>
  <c r="BJ2246" i="3" s="1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BB2243" i="3"/>
  <c r="V2243" i="3"/>
  <c r="L2243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BK2238" i="3" s="1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BL2238" i="3" s="1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BM2238" i="3" s="1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BL2237" i="3" s="1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BJ2239" i="3" s="1"/>
  <c r="R2239" i="3"/>
  <c r="V2239" i="3"/>
  <c r="Z2239" i="3"/>
  <c r="AD2239" i="3"/>
  <c r="AH2239" i="3"/>
  <c r="AL2239" i="3"/>
  <c r="AP2239" i="3"/>
  <c r="AT2239" i="3"/>
  <c r="AX2239" i="3"/>
  <c r="BB2239" i="3"/>
  <c r="BF2239" i="3"/>
  <c r="BM2237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BM2234" i="3" s="1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BJ2234" i="3" s="1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BJ2232" i="3" s="1"/>
  <c r="U2232" i="3"/>
  <c r="Y2232" i="3"/>
  <c r="BM2232" i="3" s="1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L2234" i="3" s="1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L2232" i="3" s="1"/>
  <c r="BH2229" i="3"/>
  <c r="AR2227" i="3"/>
  <c r="O2230" i="3"/>
  <c r="S2230" i="3"/>
  <c r="W2230" i="3"/>
  <c r="AA2230" i="3"/>
  <c r="AE2230" i="3"/>
  <c r="BJ2230" i="3" s="1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L2030" i="3" s="1"/>
  <c r="J2030" i="3"/>
  <c r="K2030" i="3"/>
  <c r="E2031" i="3"/>
  <c r="F2031" i="3"/>
  <c r="G2031" i="3"/>
  <c r="H2031" i="3"/>
  <c r="I2031" i="3"/>
  <c r="J2031" i="3"/>
  <c r="E2032" i="3"/>
  <c r="F2032" i="3"/>
  <c r="K2032" i="3" s="1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L2047" i="3" s="1"/>
  <c r="E2048" i="3"/>
  <c r="F2048" i="3"/>
  <c r="G2048" i="3"/>
  <c r="H2048" i="3"/>
  <c r="I2048" i="3"/>
  <c r="J2048" i="3"/>
  <c r="E2049" i="3"/>
  <c r="F2049" i="3"/>
  <c r="G2049" i="3"/>
  <c r="H2049" i="3"/>
  <c r="I2049" i="3"/>
  <c r="L2049" i="3" s="1"/>
  <c r="J2049" i="3"/>
  <c r="E2050" i="3"/>
  <c r="K2050" i="3" s="1"/>
  <c r="F2050" i="3"/>
  <c r="G2050" i="3"/>
  <c r="H2050" i="3"/>
  <c r="I2050" i="3"/>
  <c r="L2050" i="3" s="1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K2054" i="3" s="1"/>
  <c r="F2054" i="3"/>
  <c r="G2054" i="3"/>
  <c r="H2054" i="3"/>
  <c r="I2054" i="3"/>
  <c r="L2054" i="3" s="1"/>
  <c r="J2054" i="3"/>
  <c r="E2055" i="3"/>
  <c r="F2055" i="3"/>
  <c r="G2055" i="3"/>
  <c r="H2055" i="3"/>
  <c r="I2055" i="3"/>
  <c r="J2055" i="3"/>
  <c r="E2056" i="3"/>
  <c r="K2056" i="3" s="1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K2060" i="3" s="1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K2073" i="3" s="1"/>
  <c r="G2073" i="3"/>
  <c r="H2073" i="3"/>
  <c r="I2073" i="3"/>
  <c r="J2073" i="3"/>
  <c r="L2073" i="3" s="1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L2075" i="3" s="1"/>
  <c r="E2076" i="3"/>
  <c r="F2076" i="3"/>
  <c r="G2076" i="3"/>
  <c r="H2076" i="3"/>
  <c r="I2076" i="3"/>
  <c r="J2076" i="3"/>
  <c r="E2077" i="3"/>
  <c r="F2077" i="3"/>
  <c r="K2077" i="3" s="1"/>
  <c r="G2077" i="3"/>
  <c r="H2077" i="3"/>
  <c r="I2077" i="3"/>
  <c r="J2077" i="3"/>
  <c r="L2077" i="3" s="1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L2083" i="3" s="1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L2085" i="3" s="1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K2102" i="3" s="1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K2104" i="3" s="1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K2108" i="3" s="1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L2112" i="3" s="1"/>
  <c r="E2113" i="3"/>
  <c r="F2113" i="3"/>
  <c r="G2113" i="3"/>
  <c r="H2113" i="3"/>
  <c r="I2113" i="3"/>
  <c r="J2113" i="3"/>
  <c r="E2114" i="3"/>
  <c r="F2114" i="3"/>
  <c r="K2114" i="3" s="1"/>
  <c r="G2114" i="3"/>
  <c r="H2114" i="3"/>
  <c r="I2114" i="3"/>
  <c r="J2114" i="3"/>
  <c r="L2114" i="3" s="1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L2116" i="3" s="1"/>
  <c r="E2117" i="3"/>
  <c r="F2117" i="3"/>
  <c r="G2117" i="3"/>
  <c r="H2117" i="3"/>
  <c r="I2117" i="3"/>
  <c r="J2117" i="3"/>
  <c r="E2118" i="3"/>
  <c r="F2118" i="3"/>
  <c r="K2118" i="3" s="1"/>
  <c r="G2118" i="3"/>
  <c r="H2118" i="3"/>
  <c r="I2118" i="3"/>
  <c r="J2118" i="3"/>
  <c r="L2118" i="3" s="1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K2122" i="3" s="1"/>
  <c r="F2122" i="3"/>
  <c r="G2122" i="3"/>
  <c r="H2122" i="3"/>
  <c r="I2122" i="3"/>
  <c r="J2122" i="3"/>
  <c r="L2122" i="3" s="1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K2124" i="3"/>
  <c r="E2125" i="3"/>
  <c r="F2125" i="3"/>
  <c r="G2125" i="3"/>
  <c r="H2125" i="3"/>
  <c r="I2125" i="3"/>
  <c r="J2125" i="3"/>
  <c r="E2126" i="3"/>
  <c r="F2126" i="3"/>
  <c r="K2126" i="3" s="1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L2131" i="3" s="1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K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K2156" i="3" s="1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L2158" i="3" s="1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K2162" i="3" s="1"/>
  <c r="F2162" i="3"/>
  <c r="G2162" i="3"/>
  <c r="H2162" i="3"/>
  <c r="I2162" i="3"/>
  <c r="L2162" i="3" s="1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L2170" i="3" s="1"/>
  <c r="J2170" i="3"/>
  <c r="E2171" i="3"/>
  <c r="F2171" i="3"/>
  <c r="G2171" i="3"/>
  <c r="H2171" i="3"/>
  <c r="L2171" i="3" s="1"/>
  <c r="I2171" i="3"/>
  <c r="J2171" i="3"/>
  <c r="E2172" i="3"/>
  <c r="F2172" i="3"/>
  <c r="K2172" i="3" s="1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K2176" i="3" s="1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L2179" i="3" s="1"/>
  <c r="E2180" i="3"/>
  <c r="F2180" i="3"/>
  <c r="G2180" i="3"/>
  <c r="H2180" i="3"/>
  <c r="I2180" i="3"/>
  <c r="J2180" i="3"/>
  <c r="E2181" i="3"/>
  <c r="F2181" i="3"/>
  <c r="G2181" i="3"/>
  <c r="H2181" i="3"/>
  <c r="L2181" i="3" s="1"/>
  <c r="I2181" i="3"/>
  <c r="J2181" i="3"/>
  <c r="E2182" i="3"/>
  <c r="F2182" i="3"/>
  <c r="G2182" i="3"/>
  <c r="H2182" i="3"/>
  <c r="I2182" i="3"/>
  <c r="L2182" i="3" s="1"/>
  <c r="J2182" i="3"/>
  <c r="E2183" i="3"/>
  <c r="F2183" i="3"/>
  <c r="G2183" i="3"/>
  <c r="H2183" i="3"/>
  <c r="I2183" i="3"/>
  <c r="J2183" i="3"/>
  <c r="L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L2208" i="3" s="1"/>
  <c r="I2208" i="3"/>
  <c r="J2208" i="3"/>
  <c r="E2209" i="3"/>
  <c r="F2209" i="3"/>
  <c r="G2209" i="3"/>
  <c r="H2209" i="3"/>
  <c r="I2209" i="3"/>
  <c r="L2209" i="3" s="1"/>
  <c r="J2209" i="3"/>
  <c r="E2210" i="3"/>
  <c r="F2210" i="3"/>
  <c r="G2210" i="3"/>
  <c r="H2210" i="3"/>
  <c r="I2210" i="3"/>
  <c r="J2210" i="3"/>
  <c r="E2211" i="3"/>
  <c r="K2211" i="3" s="1"/>
  <c r="F2211" i="3"/>
  <c r="G2211" i="3"/>
  <c r="H2211" i="3"/>
  <c r="I2211" i="3"/>
  <c r="L2211" i="3" s="1"/>
  <c r="J2211" i="3"/>
  <c r="E2212" i="3"/>
  <c r="F2212" i="3"/>
  <c r="G2212" i="3"/>
  <c r="K2212" i="3" s="1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L2214" i="3" s="1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L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K2220" i="3" s="1"/>
  <c r="G2220" i="3"/>
  <c r="H2220" i="3"/>
  <c r="I2220" i="3"/>
  <c r="J2220" i="3"/>
  <c r="L2220" i="3" s="1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L2363" i="3" l="1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L2227" i="3"/>
  <c r="BJ2227" i="3"/>
  <c r="BK2230" i="3"/>
  <c r="BN2230" i="3"/>
  <c r="BL2233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N2243" i="3"/>
  <c r="BM2231" i="3"/>
  <c r="BL2242" i="3"/>
  <c r="BN2254" i="3"/>
  <c r="BK2254" i="3"/>
  <c r="BN2239" i="3"/>
  <c r="BG2249" i="3"/>
  <c r="AP2249" i="3"/>
  <c r="Y2249" i="3"/>
  <c r="AN2249" i="3"/>
  <c r="X2249" i="3"/>
  <c r="BJ2251" i="3"/>
  <c r="BL2265" i="3"/>
  <c r="BM2261" i="3"/>
  <c r="AT2258" i="3"/>
  <c r="BC2258" i="3"/>
  <c r="M2258" i="3"/>
  <c r="AQ2258" i="3"/>
  <c r="AZ2258" i="3"/>
  <c r="AJ2258" i="3"/>
  <c r="T2258" i="3"/>
  <c r="BM2269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5" i="3"/>
  <c r="BJ2237" i="3"/>
  <c r="X2240" i="3"/>
  <c r="Z2243" i="3"/>
  <c r="AP2243" i="3"/>
  <c r="BF2243" i="3"/>
  <c r="AX2243" i="3"/>
  <c r="R2243" i="3"/>
  <c r="BL2243" i="3" s="1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K2245" i="3"/>
  <c r="BN2245" i="3"/>
  <c r="BL2245" i="3"/>
  <c r="BM2256" i="3"/>
  <c r="BL2257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M2253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BJ2247" i="3" s="1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26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BJ2259" i="3" s="1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M2240" i="3" s="1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AY2144" i="3" s="1"/>
  <c r="X2122" i="3"/>
  <c r="K2061" i="3"/>
  <c r="L2218" i="3"/>
  <c r="L2206" i="3"/>
  <c r="AB2206" i="3" s="1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AB2175" i="3" s="1"/>
  <c r="BH2167" i="3"/>
  <c r="L2153" i="3"/>
  <c r="U2153" i="3" s="1"/>
  <c r="K2153" i="3"/>
  <c r="L2150" i="3"/>
  <c r="AI2150" i="3" s="1"/>
  <c r="K2148" i="3"/>
  <c r="L2146" i="3"/>
  <c r="AI2146" i="3" s="1"/>
  <c r="K2146" i="3"/>
  <c r="L2142" i="3"/>
  <c r="K2140" i="3"/>
  <c r="L2138" i="3"/>
  <c r="K2138" i="3"/>
  <c r="K2136" i="3"/>
  <c r="L2120" i="3"/>
  <c r="K2120" i="3"/>
  <c r="K2112" i="3"/>
  <c r="AP2112" i="3" s="1"/>
  <c r="L2111" i="3"/>
  <c r="K2091" i="3"/>
  <c r="L2090" i="3"/>
  <c r="K2088" i="3"/>
  <c r="V2077" i="3"/>
  <c r="K2076" i="3"/>
  <c r="K2072" i="3"/>
  <c r="K2066" i="3"/>
  <c r="K2064" i="3"/>
  <c r="K2046" i="3"/>
  <c r="K2044" i="3"/>
  <c r="L2042" i="3"/>
  <c r="K2042" i="3"/>
  <c r="AP2114" i="3"/>
  <c r="L2173" i="3"/>
  <c r="AL2161" i="3"/>
  <c r="K2158" i="3"/>
  <c r="S2158" i="3" s="1"/>
  <c r="L2088" i="3"/>
  <c r="L2084" i="3"/>
  <c r="L2072" i="3"/>
  <c r="K2216" i="3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L2080" i="3"/>
  <c r="L2067" i="3"/>
  <c r="K2067" i="3"/>
  <c r="L2045" i="3"/>
  <c r="K2037" i="3"/>
  <c r="L2029" i="3"/>
  <c r="K2029" i="3"/>
  <c r="AQ2218" i="3"/>
  <c r="AA2218" i="3"/>
  <c r="AU2158" i="3"/>
  <c r="AY2158" i="3"/>
  <c r="AI215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Y2153" i="3"/>
  <c r="O2150" i="3"/>
  <c r="AU2150" i="3"/>
  <c r="S2150" i="3"/>
  <c r="AY2150" i="3"/>
  <c r="AE2150" i="3"/>
  <c r="AU2146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R2161" i="3"/>
  <c r="Y2161" i="3"/>
  <c r="AO2161" i="3"/>
  <c r="BE2161" i="3"/>
  <c r="N2161" i="3"/>
  <c r="AD2161" i="3"/>
  <c r="AT2161" i="3"/>
  <c r="Q2161" i="3"/>
  <c r="AG2161" i="3"/>
  <c r="AW2161" i="3"/>
  <c r="AU2212" i="3"/>
  <c r="AY2222" i="3"/>
  <c r="O2218" i="3"/>
  <c r="AE2218" i="3"/>
  <c r="AU2218" i="3"/>
  <c r="S2218" i="3"/>
  <c r="AI2218" i="3"/>
  <c r="AY2218" i="3"/>
  <c r="W2218" i="3"/>
  <c r="AM2218" i="3"/>
  <c r="BC2218" i="3"/>
  <c r="AA2212" i="3"/>
  <c r="BG2210" i="3"/>
  <c r="L2177" i="3"/>
  <c r="AJ2167" i="3"/>
  <c r="AR2167" i="3"/>
  <c r="T2167" i="3"/>
  <c r="AZ2167" i="3"/>
  <c r="V2161" i="3"/>
  <c r="AE2154" i="3"/>
  <c r="AI2154" i="3"/>
  <c r="O2154" i="3"/>
  <c r="AU2154" i="3"/>
  <c r="Y2145" i="3"/>
  <c r="AK2145" i="3"/>
  <c r="Q2145" i="3"/>
  <c r="AW2145" i="3"/>
  <c r="AG2145" i="3"/>
  <c r="U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BA2137" i="3"/>
  <c r="U2137" i="3"/>
  <c r="L2135" i="3"/>
  <c r="K2135" i="3"/>
  <c r="L2130" i="3"/>
  <c r="K2130" i="3"/>
  <c r="AG2137" i="3"/>
  <c r="R2103" i="3"/>
  <c r="AX2103" i="3"/>
  <c r="AB2103" i="3"/>
  <c r="BC2103" i="3"/>
  <c r="AH2103" i="3"/>
  <c r="AM2103" i="3"/>
  <c r="BH2103" i="3"/>
  <c r="K2209" i="3"/>
  <c r="K2202" i="3"/>
  <c r="K2201" i="3"/>
  <c r="K2199" i="3"/>
  <c r="K2197" i="3"/>
  <c r="K2195" i="3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AW2137" i="3"/>
  <c r="K2131" i="3"/>
  <c r="R2120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X2097" i="3"/>
  <c r="Z2097" i="3"/>
  <c r="BF2097" i="3"/>
  <c r="AH2097" i="3"/>
  <c r="AP2097" i="3"/>
  <c r="M2050" i="3"/>
  <c r="S2050" i="3"/>
  <c r="AT2050" i="3"/>
  <c r="AD2050" i="3"/>
  <c r="Y2050" i="3"/>
  <c r="AO2050" i="3"/>
  <c r="AY2050" i="3"/>
  <c r="Y2137" i="3"/>
  <c r="K2224" i="3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R2207" i="3" s="1"/>
  <c r="K2188" i="3"/>
  <c r="L2186" i="3"/>
  <c r="K2185" i="3"/>
  <c r="K2182" i="3"/>
  <c r="AB2182" i="3" s="1"/>
  <c r="K2181" i="3"/>
  <c r="K2178" i="3"/>
  <c r="L2176" i="3"/>
  <c r="K2173" i="3"/>
  <c r="M2173" i="3" s="1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R2112" i="3"/>
  <c r="AX2112" i="3"/>
  <c r="Z2112" i="3"/>
  <c r="BF2112" i="3"/>
  <c r="AH2112" i="3"/>
  <c r="AC2088" i="3"/>
  <c r="AK2088" i="3"/>
  <c r="AA2044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O2042" i="3"/>
  <c r="W2042" i="3"/>
  <c r="BC2042" i="3"/>
  <c r="AM2042" i="3"/>
  <c r="AA2042" i="3"/>
  <c r="Z2038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AZ2049" i="3"/>
  <c r="T2049" i="3"/>
  <c r="AR2049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U2088" i="3"/>
  <c r="K2086" i="3"/>
  <c r="K2081" i="3"/>
  <c r="N2077" i="3"/>
  <c r="R2077" i="3"/>
  <c r="AL2077" i="3"/>
  <c r="BF2077" i="3"/>
  <c r="Z2077" i="3"/>
  <c r="BB2077" i="3"/>
  <c r="AH2077" i="3"/>
  <c r="L2056" i="3"/>
  <c r="AQ2042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Y2029" i="3"/>
  <c r="AK2029" i="3"/>
  <c r="U2029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X2066" i="3" s="1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AF2224" i="3"/>
  <c r="AZ2224" i="3"/>
  <c r="Y2224" i="3"/>
  <c r="AS2224" i="3"/>
  <c r="N2224" i="3"/>
  <c r="AL2224" i="3"/>
  <c r="BF2224" i="3"/>
  <c r="AM2224" i="3"/>
  <c r="AI2224" i="3"/>
  <c r="P2216" i="3"/>
  <c r="T2216" i="3"/>
  <c r="X2216" i="3"/>
  <c r="AB2216" i="3"/>
  <c r="AF2216" i="3"/>
  <c r="AJ2216" i="3"/>
  <c r="AN2216" i="3"/>
  <c r="AR2216" i="3"/>
  <c r="AV2216" i="3"/>
  <c r="AZ2216" i="3"/>
  <c r="BD2216" i="3"/>
  <c r="BH2216" i="3"/>
  <c r="M2216" i="3"/>
  <c r="Q2216" i="3"/>
  <c r="U2216" i="3"/>
  <c r="Y2216" i="3"/>
  <c r="AC2216" i="3"/>
  <c r="AG2216" i="3"/>
  <c r="AK2216" i="3"/>
  <c r="AO2216" i="3"/>
  <c r="AS2216" i="3"/>
  <c r="AW2216" i="3"/>
  <c r="BA2216" i="3"/>
  <c r="BE2216" i="3"/>
  <c r="BI2216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AA2216" i="3"/>
  <c r="AQ2216" i="3"/>
  <c r="BG2216" i="3"/>
  <c r="AM2216" i="3"/>
  <c r="O2216" i="3"/>
  <c r="AE2216" i="3"/>
  <c r="AU2216" i="3"/>
  <c r="S2216" i="3"/>
  <c r="AI2216" i="3"/>
  <c r="AY2216" i="3"/>
  <c r="W2216" i="3"/>
  <c r="BC2216" i="3"/>
  <c r="BA2211" i="3"/>
  <c r="AK2211" i="3"/>
  <c r="U2211" i="3"/>
  <c r="AR2174" i="3"/>
  <c r="AP2174" i="3"/>
  <c r="AB2222" i="3"/>
  <c r="AO2222" i="3"/>
  <c r="AT2222" i="3"/>
  <c r="BI2221" i="3"/>
  <c r="BG2220" i="3"/>
  <c r="AQ2220" i="3"/>
  <c r="R2217" i="3"/>
  <c r="Z2217" i="3"/>
  <c r="AH2217" i="3"/>
  <c r="AP2217" i="3"/>
  <c r="AX2217" i="3"/>
  <c r="BF2217" i="3"/>
  <c r="S2217" i="3"/>
  <c r="AA2217" i="3"/>
  <c r="AI2217" i="3"/>
  <c r="AQ2217" i="3"/>
  <c r="AY2217" i="3"/>
  <c r="BG2217" i="3"/>
  <c r="T2217" i="3"/>
  <c r="AB2217" i="3"/>
  <c r="AJ2217" i="3"/>
  <c r="AR2217" i="3"/>
  <c r="AZ2217" i="3"/>
  <c r="BH2217" i="3"/>
  <c r="BH2214" i="3"/>
  <c r="V2214" i="3"/>
  <c r="M2213" i="3"/>
  <c r="AW2211" i="3"/>
  <c r="AG2211" i="3"/>
  <c r="V2209" i="3"/>
  <c r="Z2209" i="3"/>
  <c r="AL2209" i="3"/>
  <c r="AP2209" i="3"/>
  <c r="BB2209" i="3"/>
  <c r="BF2209" i="3"/>
  <c r="W2209" i="3"/>
  <c r="AA2209" i="3"/>
  <c r="AM2209" i="3"/>
  <c r="AQ2209" i="3"/>
  <c r="BC2209" i="3"/>
  <c r="BG2209" i="3"/>
  <c r="X2209" i="3"/>
  <c r="AB2209" i="3"/>
  <c r="AN2209" i="3"/>
  <c r="AR2209" i="3"/>
  <c r="BD2209" i="3"/>
  <c r="BH2209" i="3"/>
  <c r="AB2202" i="3"/>
  <c r="BH2202" i="3"/>
  <c r="AO2202" i="3"/>
  <c r="V2202" i="3"/>
  <c r="AT2202" i="3"/>
  <c r="O2202" i="3"/>
  <c r="AE2202" i="3"/>
  <c r="AU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R2199" i="3"/>
  <c r="V2199" i="3"/>
  <c r="Z2199" i="3"/>
  <c r="AD2199" i="3"/>
  <c r="AH2199" i="3"/>
  <c r="AL2199" i="3"/>
  <c r="AP2199" i="3"/>
  <c r="AT2199" i="3"/>
  <c r="AX2199" i="3"/>
  <c r="BB2199" i="3"/>
  <c r="BF2199" i="3"/>
  <c r="O2199" i="3"/>
  <c r="T2199" i="3"/>
  <c r="Y2199" i="3"/>
  <c r="AE2199" i="3"/>
  <c r="AJ2199" i="3"/>
  <c r="AO2199" i="3"/>
  <c r="AU2199" i="3"/>
  <c r="AZ2199" i="3"/>
  <c r="BE2199" i="3"/>
  <c r="M2199" i="3"/>
  <c r="S2199" i="3"/>
  <c r="X2199" i="3"/>
  <c r="AC2199" i="3"/>
  <c r="AI2199" i="3"/>
  <c r="AN2199" i="3"/>
  <c r="AS2199" i="3"/>
  <c r="AY2199" i="3"/>
  <c r="BD2199" i="3"/>
  <c r="BI2199" i="3"/>
  <c r="P2199" i="3"/>
  <c r="U2199" i="3"/>
  <c r="AA2199" i="3"/>
  <c r="AF2199" i="3"/>
  <c r="AK2199" i="3"/>
  <c r="AQ2199" i="3"/>
  <c r="AV2199" i="3"/>
  <c r="BA2199" i="3"/>
  <c r="BG2199" i="3"/>
  <c r="Q2199" i="3"/>
  <c r="W2199" i="3"/>
  <c r="AB2199" i="3"/>
  <c r="AG2199" i="3"/>
  <c r="AM2199" i="3"/>
  <c r="AR2199" i="3"/>
  <c r="AW2199" i="3"/>
  <c r="BC2199" i="3"/>
  <c r="BH2199" i="3"/>
  <c r="AD2197" i="3"/>
  <c r="O2197" i="3"/>
  <c r="BE2197" i="3"/>
  <c r="BA2197" i="3"/>
  <c r="AS2197" i="3"/>
  <c r="AM2197" i="3"/>
  <c r="R2195" i="3"/>
  <c r="AH2195" i="3"/>
  <c r="AX2195" i="3"/>
  <c r="T2195" i="3"/>
  <c r="AO2195" i="3"/>
  <c r="P2195" i="3"/>
  <c r="AK2195" i="3"/>
  <c r="BG2195" i="3"/>
  <c r="AG2195" i="3"/>
  <c r="BC2195" i="3"/>
  <c r="X2195" i="3"/>
  <c r="AS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O2191" i="3"/>
  <c r="T2191" i="3"/>
  <c r="Y2191" i="3"/>
  <c r="AE2191" i="3"/>
  <c r="AJ2191" i="3"/>
  <c r="AO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6" i="3"/>
  <c r="BD2165" i="3"/>
  <c r="AN2165" i="3"/>
  <c r="X2165" i="3"/>
  <c r="BD2164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BB2164" i="3"/>
  <c r="AL2164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R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AQ2048" i="3"/>
  <c r="AB2048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X2048" i="3"/>
  <c r="R2048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K2247" i="3" l="1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M2206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42" i="3"/>
  <c r="BL2158" i="3"/>
  <c r="BK2171" i="3"/>
  <c r="BK2175" i="3"/>
  <c r="BM2210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BL2075" i="3" s="1"/>
  <c r="AL2075" i="3"/>
  <c r="BK2075" i="3" s="1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38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BL2033" i="3" s="1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K2040" i="3" s="1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BM2055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BN2151" i="3" s="1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L2039" i="3" s="1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L2188" i="3" s="1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BN2219" i="3" s="1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BN2149" i="3" s="1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BJ2209" i="3" s="1"/>
  <c r="AN2108" i="3"/>
  <c r="BM2220" i="3"/>
  <c r="U2031" i="3"/>
  <c r="AS2031" i="3"/>
  <c r="M2031" i="3"/>
  <c r="AG2031" i="3"/>
  <c r="BA2031" i="3"/>
  <c r="AC2031" i="3"/>
  <c r="BK2031" i="3" s="1"/>
  <c r="AK2031" i="3"/>
  <c r="Q2031" i="3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BL2065" i="3" s="1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BJ2069" i="3" s="1"/>
  <c r="R2069" i="3"/>
  <c r="AL2069" i="3"/>
  <c r="BF2069" i="3"/>
  <c r="AH2069" i="3"/>
  <c r="BL2069" i="3" s="1"/>
  <c r="AP2069" i="3"/>
  <c r="BB2069" i="3"/>
  <c r="V2069" i="3"/>
  <c r="Z2069" i="3"/>
  <c r="AX2069" i="3"/>
  <c r="AP2079" i="3"/>
  <c r="R2079" i="3"/>
  <c r="BL2079" i="3" s="1"/>
  <c r="AX2079" i="3"/>
  <c r="BJ2079" i="3" s="1"/>
  <c r="AK2096" i="3"/>
  <c r="BA2096" i="3"/>
  <c r="U2096" i="3"/>
  <c r="AC2100" i="3"/>
  <c r="BK2100" i="3" s="1"/>
  <c r="T2121" i="3"/>
  <c r="AQ2126" i="3"/>
  <c r="O2126" i="3"/>
  <c r="BN2126" i="3" s="1"/>
  <c r="AU2126" i="3"/>
  <c r="BM2126" i="3" s="1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J2058" i="3" s="1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BN2110" i="3" s="1"/>
  <c r="M2110" i="3"/>
  <c r="AN2110" i="3"/>
  <c r="R2110" i="3"/>
  <c r="AS2110" i="3"/>
  <c r="X2110" i="3"/>
  <c r="BD2110" i="3"/>
  <c r="BI2110" i="3"/>
  <c r="AH2110" i="3"/>
  <c r="BM2110" i="3" s="1"/>
  <c r="V2119" i="3"/>
  <c r="AT2119" i="3"/>
  <c r="AX2104" i="3"/>
  <c r="AC2104" i="3"/>
  <c r="BM2104" i="3" s="1"/>
  <c r="AA2148" i="3"/>
  <c r="AU2148" i="3"/>
  <c r="O2148" i="3"/>
  <c r="BL2148" i="3" s="1"/>
  <c r="AE2148" i="3"/>
  <c r="BJ2148" i="3" s="1"/>
  <c r="Q2185" i="3"/>
  <c r="AJ2185" i="3"/>
  <c r="AR2185" i="3"/>
  <c r="AZ2185" i="3"/>
  <c r="BJ2185" i="3" s="1"/>
  <c r="AB2185" i="3"/>
  <c r="BH2185" i="3"/>
  <c r="AK2217" i="3"/>
  <c r="AO2217" i="3"/>
  <c r="U2217" i="3"/>
  <c r="BA2217" i="3"/>
  <c r="Y2217" i="3"/>
  <c r="BE2217" i="3"/>
  <c r="BL2217" i="3" s="1"/>
  <c r="Y2221" i="3"/>
  <c r="AW2221" i="3"/>
  <c r="AG2221" i="3"/>
  <c r="BA2221" i="3"/>
  <c r="BJ2221" i="3" s="1"/>
  <c r="Q2221" i="3"/>
  <c r="AK2221" i="3"/>
  <c r="BE2221" i="3"/>
  <c r="U2221" i="3"/>
  <c r="BL2221" i="3" s="1"/>
  <c r="AO2221" i="3"/>
  <c r="AS2221" i="3"/>
  <c r="X2224" i="3"/>
  <c r="AN2224" i="3"/>
  <c r="BD2224" i="3"/>
  <c r="U2224" i="3"/>
  <c r="AK2224" i="3"/>
  <c r="BL2224" i="3" s="1"/>
  <c r="BA2224" i="3"/>
  <c r="R2224" i="3"/>
  <c r="AH2224" i="3"/>
  <c r="AX2224" i="3"/>
  <c r="AQ2224" i="3"/>
  <c r="BC2224" i="3"/>
  <c r="S2224" i="3"/>
  <c r="BD2037" i="3"/>
  <c r="BM2037" i="3" s="1"/>
  <c r="Y2131" i="3"/>
  <c r="BM2131" i="3" s="1"/>
  <c r="AK2131" i="3"/>
  <c r="U2131" i="3"/>
  <c r="AG2131" i="3"/>
  <c r="Q2131" i="3"/>
  <c r="BJ2131" i="3" s="1"/>
  <c r="BA2131" i="3"/>
  <c r="AW2131" i="3"/>
  <c r="Y2141" i="3"/>
  <c r="U2141" i="3"/>
  <c r="BL2141" i="3" s="1"/>
  <c r="BA2141" i="3"/>
  <c r="AG2141" i="3"/>
  <c r="AK2141" i="3"/>
  <c r="Q2141" i="3"/>
  <c r="AW2141" i="3"/>
  <c r="Y2157" i="3"/>
  <c r="U2157" i="3"/>
  <c r="BA2157" i="3"/>
  <c r="BJ2157" i="3" s="1"/>
  <c r="AG2157" i="3"/>
  <c r="AK2157" i="3"/>
  <c r="Q2157" i="3"/>
  <c r="AW2157" i="3"/>
  <c r="Q2179" i="3"/>
  <c r="T2179" i="3"/>
  <c r="AZ2179" i="3"/>
  <c r="AB2179" i="3"/>
  <c r="BM2179" i="3" s="1"/>
  <c r="BH2179" i="3"/>
  <c r="AJ2179" i="3"/>
  <c r="AR2179" i="3"/>
  <c r="M2179" i="3"/>
  <c r="BK2179" i="3" s="1"/>
  <c r="AA2152" i="3"/>
  <c r="AE2152" i="3"/>
  <c r="S2152" i="3"/>
  <c r="T2174" i="3"/>
  <c r="AJ2174" i="3"/>
  <c r="AZ2174" i="3"/>
  <c r="Q2174" i="3"/>
  <c r="BN2174" i="3" s="1"/>
  <c r="AG2174" i="3"/>
  <c r="AW2174" i="3"/>
  <c r="R2174" i="3"/>
  <c r="AX2174" i="3"/>
  <c r="AI2174" i="3"/>
  <c r="BL2174" i="3" s="1"/>
  <c r="N2174" i="3"/>
  <c r="AT2174" i="3"/>
  <c r="AE2174" i="3"/>
  <c r="Q2187" i="3"/>
  <c r="BN2187" i="3" s="1"/>
  <c r="AR2187" i="3"/>
  <c r="T2187" i="3"/>
  <c r="AZ2187" i="3"/>
  <c r="AB2187" i="3"/>
  <c r="BM2187" i="3" s="1"/>
  <c r="BH2187" i="3"/>
  <c r="AJ2187" i="3"/>
  <c r="Q2213" i="3"/>
  <c r="AW2213" i="3"/>
  <c r="U2213" i="3"/>
  <c r="BA2213" i="3"/>
  <c r="AG2213" i="3"/>
  <c r="AK2213" i="3"/>
  <c r="BL2213" i="3" s="1"/>
  <c r="AY2148" i="3"/>
  <c r="O2152" i="3"/>
  <c r="M2177" i="3"/>
  <c r="M2185" i="3"/>
  <c r="BK2185" i="3" s="1"/>
  <c r="BL2138" i="3"/>
  <c r="BL2154" i="3"/>
  <c r="BK2173" i="3"/>
  <c r="BK2177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L2100" i="3" s="1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AV2113" i="3"/>
  <c r="BL2113" i="3" s="1"/>
  <c r="AA2136" i="3"/>
  <c r="BL2136" i="3" s="1"/>
  <c r="S2136" i="3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BL2183" i="3" s="1"/>
  <c r="AR2183" i="3"/>
  <c r="AI2130" i="3"/>
  <c r="O2130" i="3"/>
  <c r="AY2130" i="3"/>
  <c r="S2130" i="3"/>
  <c r="AE2130" i="3"/>
  <c r="AU2130" i="3"/>
  <c r="AA2144" i="3"/>
  <c r="BM2144" i="3" s="1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BM2148" i="3" s="1"/>
  <c r="AI2152" i="3"/>
  <c r="M2187" i="3"/>
  <c r="BK2187" i="3" s="1"/>
  <c r="AU2136" i="3"/>
  <c r="AI2140" i="3"/>
  <c r="S2140" i="3"/>
  <c r="BM2140" i="3" s="1"/>
  <c r="O2144" i="3"/>
  <c r="BM2222" i="3"/>
  <c r="Y2031" i="3"/>
  <c r="M2035" i="3"/>
  <c r="BK2035" i="3" s="1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AF2086" i="3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L2139" i="3" s="1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BM2223" i="3" s="1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K2136" i="3"/>
  <c r="BJ2142" i="3"/>
  <c r="BJ2158" i="3"/>
  <c r="BL2165" i="3"/>
  <c r="BL2167" i="3"/>
  <c r="BJ2171" i="3"/>
  <c r="BJ2179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J2217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M2069" i="3"/>
  <c r="BK2081" i="3"/>
  <c r="BJ2086" i="3"/>
  <c r="BJ2094" i="3"/>
  <c r="BJ2098" i="3"/>
  <c r="BI2061" i="3"/>
  <c r="AI2061" i="3"/>
  <c r="BN2115" i="3"/>
  <c r="BK2091" i="3"/>
  <c r="BN2091" i="3"/>
  <c r="BJ2143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K2189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K2080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K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01" i="3"/>
  <c r="BM2101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N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J2132" i="3"/>
  <c r="BN2134" i="3"/>
  <c r="BJ2140" i="3"/>
  <c r="BK2141" i="3"/>
  <c r="BN2142" i="3"/>
  <c r="BK2142" i="3"/>
  <c r="BK2149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M2173" i="3"/>
  <c r="BM2185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J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K2224" i="3"/>
  <c r="BL2031" i="3"/>
  <c r="BJ2030" i="3"/>
  <c r="BM2060" i="3"/>
  <c r="BL2072" i="3"/>
  <c r="BN2078" i="3"/>
  <c r="BN2071" i="3"/>
  <c r="BJ2088" i="3"/>
  <c r="BJ2090" i="3"/>
  <c r="BJ2096" i="3"/>
  <c r="BJ2102" i="3"/>
  <c r="U2061" i="3"/>
  <c r="BD2061" i="3"/>
  <c r="W2061" i="3"/>
  <c r="AF2061" i="3"/>
  <c r="BM2079" i="3"/>
  <c r="BL2112" i="3"/>
  <c r="BK2120" i="3"/>
  <c r="BN2120" i="3"/>
  <c r="BJ2151" i="3"/>
  <c r="BN2135" i="3"/>
  <c r="BK2135" i="3"/>
  <c r="BN2102" i="3"/>
  <c r="BK2102" i="3"/>
  <c r="BJ2167" i="3"/>
  <c r="BJ2187" i="3"/>
  <c r="BM2122" i="3"/>
  <c r="AT2163" i="3"/>
  <c r="AQ2163" i="3"/>
  <c r="BL2200" i="3"/>
  <c r="BJ2191" i="3"/>
  <c r="BJ2035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8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M2119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L2131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J2173" i="3"/>
  <c r="BL2177" i="3"/>
  <c r="BJ2181" i="3"/>
  <c r="BL2185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J2089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188" i="3"/>
  <c r="BM2207" i="3"/>
  <c r="BM2211" i="3"/>
  <c r="BJ2176" i="3"/>
  <c r="BL2191" i="3"/>
  <c r="BL2029" i="3"/>
  <c r="BJ2029" i="3"/>
  <c r="BM2030" i="3"/>
  <c r="BM2031" i="3"/>
  <c r="BM2033" i="3"/>
  <c r="BN2031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N2059" i="3" s="1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6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J2113" i="3"/>
  <c r="BL2115" i="3"/>
  <c r="BJ2117" i="3"/>
  <c r="BL2119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J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J2152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1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09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N2223" i="3"/>
  <c r="BL2168" i="3"/>
  <c r="BM2168" i="3"/>
  <c r="BM2186" i="3"/>
  <c r="BM2189" i="3"/>
  <c r="BL2189" i="3"/>
  <c r="BM2193" i="3"/>
  <c r="BN2195" i="3"/>
  <c r="BK2195" i="3"/>
  <c r="BN2199" i="3"/>
  <c r="BK2199" i="3"/>
  <c r="BK2174" i="3"/>
  <c r="BN2215" i="3"/>
  <c r="BL2216" i="3"/>
  <c r="BJ2216" i="3"/>
  <c r="BN2221" i="3"/>
  <c r="K2007" i="3"/>
  <c r="K1989" i="3"/>
  <c r="L1982" i="3"/>
  <c r="Z1982" i="3" s="1"/>
  <c r="K2014" i="3"/>
  <c r="L2012" i="3"/>
  <c r="K2012" i="3"/>
  <c r="L2011" i="3"/>
  <c r="BD2011" i="3" s="1"/>
  <c r="L2010" i="3"/>
  <c r="L2009" i="3"/>
  <c r="L2008" i="3"/>
  <c r="L2007" i="3"/>
  <c r="BD2007" i="3" s="1"/>
  <c r="L2005" i="3"/>
  <c r="K2016" i="3"/>
  <c r="K2001" i="3"/>
  <c r="K1999" i="3"/>
  <c r="K1997" i="3"/>
  <c r="K1993" i="3"/>
  <c r="K1982" i="3"/>
  <c r="BA1982" i="3" s="1"/>
  <c r="K2017" i="3"/>
  <c r="AR2017" i="3" s="1"/>
  <c r="L2015" i="3"/>
  <c r="K2015" i="3"/>
  <c r="O2015" i="3" s="1"/>
  <c r="L2014" i="3"/>
  <c r="K2013" i="3"/>
  <c r="T2013" i="3" s="1"/>
  <c r="L2002" i="3"/>
  <c r="K2002" i="3"/>
  <c r="K1991" i="3"/>
  <c r="L1990" i="3"/>
  <c r="K1990" i="3"/>
  <c r="L1984" i="3"/>
  <c r="BH1984" i="3" s="1"/>
  <c r="K1984" i="3"/>
  <c r="AJ2017" i="3"/>
  <c r="K2011" i="3"/>
  <c r="K2009" i="3"/>
  <c r="AB2009" i="3" s="1"/>
  <c r="K1996" i="3"/>
  <c r="K1994" i="3"/>
  <c r="S1994" i="3" s="1"/>
  <c r="L1989" i="3"/>
  <c r="L1987" i="3"/>
  <c r="K2028" i="3"/>
  <c r="L2027" i="3"/>
  <c r="K2026" i="3"/>
  <c r="L2025" i="3"/>
  <c r="K2024" i="3"/>
  <c r="L2023" i="3"/>
  <c r="K2022" i="3"/>
  <c r="L2021" i="3"/>
  <c r="L2016" i="3"/>
  <c r="K2005" i="3"/>
  <c r="AZ2005" i="3" s="1"/>
  <c r="BC2003" i="3"/>
  <c r="L1999" i="3"/>
  <c r="L1995" i="3"/>
  <c r="L1985" i="3"/>
  <c r="K1983" i="3"/>
  <c r="AQ1989" i="3"/>
  <c r="BC2001" i="3"/>
  <c r="O1999" i="3"/>
  <c r="K2006" i="3"/>
  <c r="K2004" i="3"/>
  <c r="K1998" i="3"/>
  <c r="L1997" i="3"/>
  <c r="AI1997" i="3" s="1"/>
  <c r="L2013" i="3"/>
  <c r="AV2013" i="3" s="1"/>
  <c r="K1995" i="3"/>
  <c r="Q1993" i="3"/>
  <c r="L1992" i="3"/>
  <c r="K1992" i="3"/>
  <c r="K1986" i="3"/>
  <c r="U1986" i="3" s="1"/>
  <c r="W2003" i="3"/>
  <c r="L1998" i="3"/>
  <c r="BC1998" i="3" s="1"/>
  <c r="L1996" i="3"/>
  <c r="K2027" i="3"/>
  <c r="S2027" i="3" s="1"/>
  <c r="K2025" i="3"/>
  <c r="K2023" i="3"/>
  <c r="AZ2023" i="3" s="1"/>
  <c r="K2021" i="3"/>
  <c r="K2019" i="3"/>
  <c r="P2019" i="3" s="1"/>
  <c r="X2017" i="3"/>
  <c r="AM2003" i="3"/>
  <c r="L2000" i="3"/>
  <c r="K2000" i="3"/>
  <c r="AS1990" i="3"/>
  <c r="K1985" i="3"/>
  <c r="T2025" i="3"/>
  <c r="BA2027" i="3"/>
  <c r="AE2016" i="3"/>
  <c r="AV2016" i="3"/>
  <c r="BI2016" i="3"/>
  <c r="L2026" i="3"/>
  <c r="L2024" i="3"/>
  <c r="Z2024" i="3" s="1"/>
  <c r="L2022" i="3"/>
  <c r="R2020" i="3"/>
  <c r="L2020" i="3"/>
  <c r="L2018" i="3"/>
  <c r="AU2018" i="3" s="1"/>
  <c r="AF2017" i="3"/>
  <c r="AV2015" i="3"/>
  <c r="W2026" i="3"/>
  <c r="BC2026" i="3"/>
  <c r="U2026" i="3"/>
  <c r="AC2026" i="3"/>
  <c r="L2028" i="3"/>
  <c r="W2028" i="3" s="1"/>
  <c r="AD2026" i="3"/>
  <c r="AT2020" i="3"/>
  <c r="AD2020" i="3"/>
  <c r="T2024" i="3"/>
  <c r="AW2024" i="3"/>
  <c r="AM2023" i="3"/>
  <c r="W2020" i="3"/>
  <c r="AA2020" i="3"/>
  <c r="AM2020" i="3"/>
  <c r="AQ2020" i="3"/>
  <c r="BC2020" i="3"/>
  <c r="BG2020" i="3"/>
  <c r="P2020" i="3"/>
  <c r="T2020" i="3"/>
  <c r="AF2020" i="3"/>
  <c r="AJ2020" i="3"/>
  <c r="AZ2020" i="3"/>
  <c r="BH2020" i="3"/>
  <c r="U2020" i="3"/>
  <c r="Y2020" i="3"/>
  <c r="AK2020" i="3"/>
  <c r="AO2020" i="3"/>
  <c r="BA2020" i="3"/>
  <c r="BE2020" i="3"/>
  <c r="AG2019" i="3"/>
  <c r="N2019" i="3"/>
  <c r="AE2019" i="3"/>
  <c r="O2018" i="3"/>
  <c r="AY2018" i="3"/>
  <c r="Q2018" i="3"/>
  <c r="AO2018" i="3"/>
  <c r="M2017" i="3"/>
  <c r="AC2017" i="3"/>
  <c r="AS2017" i="3"/>
  <c r="BI2017" i="3"/>
  <c r="Z2017" i="3"/>
  <c r="AP2017" i="3"/>
  <c r="BF2017" i="3"/>
  <c r="AA2017" i="3"/>
  <c r="AQ2017" i="3"/>
  <c r="BG2017" i="3"/>
  <c r="AE2015" i="3"/>
  <c r="AG2014" i="3"/>
  <c r="X2011" i="3"/>
  <c r="AV2011" i="3"/>
  <c r="AA2014" i="3"/>
  <c r="AU2014" i="3"/>
  <c r="AQ1997" i="3"/>
  <c r="AG1982" i="3"/>
  <c r="S1982" i="3"/>
  <c r="BH1982" i="3"/>
  <c r="AP2014" i="3"/>
  <c r="P2014" i="3"/>
  <c r="AR2007" i="3"/>
  <c r="AT2014" i="3"/>
  <c r="N2014" i="3"/>
  <c r="AM2013" i="3"/>
  <c r="AA2012" i="3"/>
  <c r="AR2012" i="3"/>
  <c r="Q2012" i="3"/>
  <c r="M2011" i="3"/>
  <c r="U2011" i="3"/>
  <c r="AG2011" i="3"/>
  <c r="AS2011" i="3"/>
  <c r="BA2011" i="3"/>
  <c r="N2011" i="3"/>
  <c r="Z2011" i="3"/>
  <c r="AH2011" i="3"/>
  <c r="AT2011" i="3"/>
  <c r="BF2011" i="3"/>
  <c r="S2011" i="3"/>
  <c r="AE2011" i="3"/>
  <c r="AQ2011" i="3"/>
  <c r="AY2011" i="3"/>
  <c r="Y2009" i="3"/>
  <c r="AC2009" i="3"/>
  <c r="N2009" i="3"/>
  <c r="V2009" i="3"/>
  <c r="BF2009" i="3"/>
  <c r="O2009" i="3"/>
  <c r="BC2009" i="3"/>
  <c r="BG2009" i="3"/>
  <c r="AS2007" i="3"/>
  <c r="AL2007" i="3"/>
  <c r="AP2007" i="3"/>
  <c r="AI2007" i="3"/>
  <c r="W1998" i="3"/>
  <c r="AN1998" i="3"/>
  <c r="O1997" i="3"/>
  <c r="AN2014" i="3"/>
  <c r="AL2012" i="3"/>
  <c r="T2011" i="3"/>
  <c r="K2010" i="3"/>
  <c r="K2008" i="3"/>
  <c r="N2005" i="3"/>
  <c r="R2005" i="3"/>
  <c r="Z2005" i="3"/>
  <c r="AH2005" i="3"/>
  <c r="AP2005" i="3"/>
  <c r="AT2005" i="3"/>
  <c r="BF2005" i="3"/>
  <c r="P2005" i="3"/>
  <c r="U2005" i="3"/>
  <c r="AK2005" i="3"/>
  <c r="AQ2005" i="3"/>
  <c r="BA2005" i="3"/>
  <c r="Q2005" i="3"/>
  <c r="AB2005" i="3"/>
  <c r="AG2005" i="3"/>
  <c r="AW2005" i="3"/>
  <c r="BC2005" i="3"/>
  <c r="BH2005" i="3"/>
  <c r="X2005" i="3"/>
  <c r="AC2005" i="3"/>
  <c r="AN2005" i="3"/>
  <c r="AY2005" i="3"/>
  <c r="BI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AM1995" i="3"/>
  <c r="BH1995" i="3"/>
  <c r="AW1995" i="3"/>
  <c r="L2006" i="3"/>
  <c r="AT2006" i="3" s="1"/>
  <c r="L2004" i="3"/>
  <c r="AO2002" i="3"/>
  <c r="T2001" i="3"/>
  <c r="AN2001" i="3"/>
  <c r="BH2001" i="3"/>
  <c r="AG2001" i="3"/>
  <c r="BA2001" i="3"/>
  <c r="V2001" i="3"/>
  <c r="AT2001" i="3"/>
  <c r="AC2000" i="3"/>
  <c r="BG1999" i="3"/>
  <c r="AQ1999" i="3"/>
  <c r="AE1997" i="3"/>
  <c r="T1996" i="3"/>
  <c r="AR1996" i="3"/>
  <c r="N1996" i="3"/>
  <c r="AO1996" i="3"/>
  <c r="Z1996" i="3"/>
  <c r="BA1996" i="3"/>
  <c r="AG1996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Z2002" i="3"/>
  <c r="AD2002" i="3"/>
  <c r="AT2002" i="3"/>
  <c r="AX2002" i="3"/>
  <c r="S2002" i="3"/>
  <c r="AA2002" i="3"/>
  <c r="AQ2002" i="3"/>
  <c r="AU2002" i="3"/>
  <c r="P2002" i="3"/>
  <c r="T2002" i="3"/>
  <c r="AJ2002" i="3"/>
  <c r="AR2002" i="3"/>
  <c r="BH2002" i="3"/>
  <c r="P1999" i="3"/>
  <c r="T1999" i="3"/>
  <c r="AB1999" i="3"/>
  <c r="AF1999" i="3"/>
  <c r="AJ1999" i="3"/>
  <c r="AR1999" i="3"/>
  <c r="AV1999" i="3"/>
  <c r="AZ1999" i="3"/>
  <c r="BH1999" i="3"/>
  <c r="M1999" i="3"/>
  <c r="Q1999" i="3"/>
  <c r="Y1999" i="3"/>
  <c r="AC1999" i="3"/>
  <c r="AG1999" i="3"/>
  <c r="AO1999" i="3"/>
  <c r="AS1999" i="3"/>
  <c r="AW1999" i="3"/>
  <c r="BE1999" i="3"/>
  <c r="BI1999" i="3"/>
  <c r="N1999" i="3"/>
  <c r="V1999" i="3"/>
  <c r="Z1999" i="3"/>
  <c r="AD1999" i="3"/>
  <c r="AL1999" i="3"/>
  <c r="AP1999" i="3"/>
  <c r="AT1999" i="3"/>
  <c r="BB1999" i="3"/>
  <c r="BF1999" i="3"/>
  <c r="P1997" i="3"/>
  <c r="X1997" i="3"/>
  <c r="AB1997" i="3"/>
  <c r="AF1997" i="3"/>
  <c r="AN1997" i="3"/>
  <c r="AR1997" i="3"/>
  <c r="AV1997" i="3"/>
  <c r="BD1997" i="3"/>
  <c r="BH1997" i="3"/>
  <c r="M1997" i="3"/>
  <c r="U1997" i="3"/>
  <c r="Y1997" i="3"/>
  <c r="AC1997" i="3"/>
  <c r="AK1997" i="3"/>
  <c r="AO1997" i="3"/>
  <c r="AS1997" i="3"/>
  <c r="BA1997" i="3"/>
  <c r="BE1997" i="3"/>
  <c r="BI1997" i="3"/>
  <c r="R1997" i="3"/>
  <c r="V1997" i="3"/>
  <c r="Z1997" i="3"/>
  <c r="AH1997" i="3"/>
  <c r="AL1997" i="3"/>
  <c r="AP1997" i="3"/>
  <c r="AX1997" i="3"/>
  <c r="BB1997" i="3"/>
  <c r="BF1997" i="3"/>
  <c r="AM1996" i="3"/>
  <c r="V1995" i="3"/>
  <c r="Z1995" i="3"/>
  <c r="AP1995" i="3"/>
  <c r="AT1995" i="3"/>
  <c r="M1995" i="3"/>
  <c r="X1995" i="3"/>
  <c r="AS1995" i="3"/>
  <c r="AY1995" i="3"/>
  <c r="T1995" i="3"/>
  <c r="Y1995" i="3"/>
  <c r="AU1995" i="3"/>
  <c r="BE1995" i="3"/>
  <c r="AF1995" i="3"/>
  <c r="AK1995" i="3"/>
  <c r="BG1995" i="3"/>
  <c r="AW2002" i="3"/>
  <c r="AP2000" i="3"/>
  <c r="AA2000" i="3"/>
  <c r="AR2000" i="3"/>
  <c r="BH2000" i="3"/>
  <c r="AY1999" i="3"/>
  <c r="S1999" i="3"/>
  <c r="BC1997" i="3"/>
  <c r="AM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T1989" i="3"/>
  <c r="AN1989" i="3"/>
  <c r="M1989" i="3"/>
  <c r="AG1989" i="3"/>
  <c r="BA1989" i="3"/>
  <c r="Z1989" i="3"/>
  <c r="AT1989" i="3"/>
  <c r="AE1989" i="3"/>
  <c r="AM1989" i="3"/>
  <c r="AA1985" i="3"/>
  <c r="BG1985" i="3"/>
  <c r="AB1985" i="3"/>
  <c r="AR1985" i="3"/>
  <c r="Y1985" i="3"/>
  <c r="AO1985" i="3"/>
  <c r="BE1985" i="3"/>
  <c r="V1985" i="3"/>
  <c r="AP1985" i="3"/>
  <c r="N1993" i="3"/>
  <c r="V1993" i="3"/>
  <c r="AL1993" i="3"/>
  <c r="AP1993" i="3"/>
  <c r="BF1993" i="3"/>
  <c r="O1993" i="3"/>
  <c r="AE1993" i="3"/>
  <c r="AM1993" i="3"/>
  <c r="BC1993" i="3"/>
  <c r="BG1993" i="3"/>
  <c r="AB1993" i="3"/>
  <c r="AF1993" i="3"/>
  <c r="AV1993" i="3"/>
  <c r="BD1993" i="3"/>
  <c r="AB1991" i="3"/>
  <c r="AV1991" i="3"/>
  <c r="U1991" i="3"/>
  <c r="AO1991" i="3"/>
  <c r="BI1991" i="3"/>
  <c r="AH1991" i="3"/>
  <c r="BB1991" i="3"/>
  <c r="O1991" i="3"/>
  <c r="BG1989" i="3"/>
  <c r="O1992" i="3"/>
  <c r="S1992" i="3"/>
  <c r="AA1992" i="3"/>
  <c r="AE1992" i="3"/>
  <c r="AI1992" i="3"/>
  <c r="T1992" i="3"/>
  <c r="X1992" i="3"/>
  <c r="AB1992" i="3"/>
  <c r="BE1990" i="3"/>
  <c r="AO1990" i="3"/>
  <c r="O1987" i="3"/>
  <c r="W1987" i="3"/>
  <c r="AM1987" i="3"/>
  <c r="AQ1987" i="3"/>
  <c r="BG1987" i="3"/>
  <c r="P1987" i="3"/>
  <c r="AF1987" i="3"/>
  <c r="AN1987" i="3"/>
  <c r="BD1987" i="3"/>
  <c r="BH1987" i="3"/>
  <c r="Y1987" i="3"/>
  <c r="AC1987" i="3"/>
  <c r="AS1987" i="3"/>
  <c r="BA1987" i="3"/>
  <c r="AD1987" i="3"/>
  <c r="AT1987" i="3"/>
  <c r="V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BD1992" i="3"/>
  <c r="AV1992" i="3"/>
  <c r="AR1992" i="3"/>
  <c r="AN1992" i="3"/>
  <c r="AC1992" i="3"/>
  <c r="U1992" i="3"/>
  <c r="M1992" i="3"/>
  <c r="AG1990" i="3"/>
  <c r="Q1990" i="3"/>
  <c r="AP1987" i="3"/>
  <c r="AG1986" i="3"/>
  <c r="AW1986" i="3"/>
  <c r="N1986" i="3"/>
  <c r="AT1986" i="3"/>
  <c r="O1986" i="3"/>
  <c r="AE1986" i="3"/>
  <c r="AB1986" i="3"/>
  <c r="AF1986" i="3"/>
  <c r="AZ1986" i="3"/>
  <c r="L1983" i="3"/>
  <c r="AI1983" i="3" s="1"/>
  <c r="Q1984" i="3"/>
  <c r="AK1984" i="3"/>
  <c r="BE1984" i="3"/>
  <c r="AD1984" i="3"/>
  <c r="AX1984" i="3"/>
  <c r="W1984" i="3"/>
  <c r="AU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AS2005" i="3" l="1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BL2005" i="3" s="1"/>
  <c r="AO2005" i="3"/>
  <c r="O2005" i="3"/>
  <c r="Y1990" i="3"/>
  <c r="BJ1990" i="3" s="1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BL2024" i="3" s="1"/>
  <c r="AX2026" i="3"/>
  <c r="BB2024" i="3"/>
  <c r="BJ2024" i="3" s="1"/>
  <c r="AZ2028" i="3"/>
  <c r="N2020" i="3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BK2026" i="3" s="1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K1880" i="3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AW1804" i="3" s="1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T1876" i="3" s="1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AB1805" i="3" s="1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N1910" i="3"/>
  <c r="BB1910" i="3"/>
  <c r="Z1910" i="3"/>
  <c r="L1981" i="3"/>
  <c r="K1980" i="3"/>
  <c r="BD1980" i="3" s="1"/>
  <c r="L1979" i="3"/>
  <c r="K1979" i="3"/>
  <c r="K1972" i="3"/>
  <c r="L1971" i="3"/>
  <c r="K1971" i="3"/>
  <c r="L1968" i="3"/>
  <c r="L1966" i="3"/>
  <c r="Z1966" i="3" s="1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M1888" i="3"/>
  <c r="AB1888" i="3"/>
  <c r="AV1888" i="3"/>
  <c r="AF1888" i="3"/>
  <c r="BD1888" i="3"/>
  <c r="P1888" i="3"/>
  <c r="AN1888" i="3"/>
  <c r="BH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BH1884" i="3"/>
  <c r="V1883" i="3"/>
  <c r="AL1883" i="3"/>
  <c r="L1942" i="3"/>
  <c r="K1941" i="3"/>
  <c r="L1940" i="3"/>
  <c r="K1939" i="3"/>
  <c r="L1938" i="3"/>
  <c r="AV1938" i="3" s="1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P1884" i="3"/>
  <c r="AV1884" i="3"/>
  <c r="AJ1884" i="3"/>
  <c r="AZ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BA1809" i="3"/>
  <c r="AZ1807" i="3"/>
  <c r="AJ1805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AC1824" i="3" s="1"/>
  <c r="K1821" i="3"/>
  <c r="K1817" i="3"/>
  <c r="K1810" i="3"/>
  <c r="AG1958" i="3"/>
  <c r="Q1952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AD1979" i="3"/>
  <c r="AH1979" i="3"/>
  <c r="AT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X1884" i="3" l="1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BJ1898" i="3" s="1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J1811" i="3" s="1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J1816" i="3" s="1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BJ1954" i="3" s="1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J1815" i="3" s="1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BK1861" i="3" s="1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K1904" i="3" s="1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AT1834" i="3"/>
  <c r="AD1834" i="3"/>
  <c r="X1848" i="3"/>
  <c r="BD1848" i="3"/>
  <c r="AB1848" i="3"/>
  <c r="BH1848" i="3"/>
  <c r="BL1848" i="3" s="1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BM1915" i="3" s="1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J191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BK1935" i="3"/>
  <c r="BN1935" i="3"/>
  <c r="AK1943" i="3"/>
  <c r="BJ1821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BL183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N1834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M1924" i="3" l="1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BN1790" i="3" s="1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U1762" i="3" s="1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O1763" i="3"/>
  <c r="L1756" i="3"/>
  <c r="K1756" i="3"/>
  <c r="S1763" i="3"/>
  <c r="K1760" i="3"/>
  <c r="AN1760" i="3" s="1"/>
  <c r="L1758" i="3"/>
  <c r="R1758" i="3" s="1"/>
  <c r="AA1763" i="3"/>
  <c r="L1754" i="3"/>
  <c r="K1754" i="3"/>
  <c r="AR1763" i="3"/>
  <c r="AJ1761" i="3"/>
  <c r="L1764" i="3"/>
  <c r="AC1763" i="3"/>
  <c r="AG1763" i="3"/>
  <c r="AW1763" i="3"/>
  <c r="V1763" i="3"/>
  <c r="Z1763" i="3"/>
  <c r="AL1763" i="3"/>
  <c r="AP1763" i="3"/>
  <c r="BB1763" i="3"/>
  <c r="BF1763" i="3"/>
  <c r="AV1763" i="3"/>
  <c r="AN1763" i="3"/>
  <c r="P1763" i="3"/>
  <c r="W1760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M1778" i="3" l="1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BK1757" i="3" s="1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BA1744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L1736" i="3"/>
  <c r="K1736" i="3"/>
  <c r="AE1733" i="3"/>
  <c r="AD1732" i="3"/>
  <c r="AT1732" i="3"/>
  <c r="U1735" i="3"/>
  <c r="AH1735" i="3"/>
  <c r="AV1733" i="3"/>
  <c r="BI1733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P1732" i="3" l="1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BH1544" i="3" l="1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BM1724" i="3" s="1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U1522" i="3" s="1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BA1502" i="3" s="1"/>
  <c r="L1494" i="3"/>
  <c r="L1492" i="3"/>
  <c r="L1490" i="3"/>
  <c r="K1450" i="3"/>
  <c r="L1414" i="3"/>
  <c r="O1414" i="3" s="1"/>
  <c r="L1412" i="3"/>
  <c r="K1412" i="3"/>
  <c r="K1410" i="3"/>
  <c r="O1410" i="3" s="1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AA1345" i="3" s="1"/>
  <c r="K1345" i="3"/>
  <c r="K1341" i="3"/>
  <c r="K1528" i="3"/>
  <c r="L1488" i="3"/>
  <c r="Z1488" i="3" s="1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AZ1429" i="3" s="1"/>
  <c r="K1408" i="3"/>
  <c r="K1401" i="3"/>
  <c r="L1389" i="3"/>
  <c r="K1389" i="3"/>
  <c r="L1386" i="3"/>
  <c r="K1383" i="3"/>
  <c r="K1381" i="3"/>
  <c r="K1380" i="3"/>
  <c r="AN1380" i="3" s="1"/>
  <c r="K1370" i="3"/>
  <c r="K1367" i="3"/>
  <c r="BA1367" i="3" s="1"/>
  <c r="L1348" i="3"/>
  <c r="K1348" i="3"/>
  <c r="AU1348" i="3" s="1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AO1470" i="3" s="1"/>
  <c r="K1468" i="3"/>
  <c r="K1466" i="3"/>
  <c r="K1456" i="3"/>
  <c r="K1448" i="3"/>
  <c r="AZ1448" i="3" s="1"/>
  <c r="K1443" i="3"/>
  <c r="K1434" i="3"/>
  <c r="K1433" i="3"/>
  <c r="L1411" i="3"/>
  <c r="K1411" i="3"/>
  <c r="L1404" i="3"/>
  <c r="BC1404" i="3" s="1"/>
  <c r="K1404" i="3"/>
  <c r="L1399" i="3"/>
  <c r="BI1399" i="3" s="1"/>
  <c r="K1388" i="3"/>
  <c r="K1384" i="3"/>
  <c r="K1379" i="3"/>
  <c r="L1377" i="3"/>
  <c r="L1373" i="3"/>
  <c r="K1373" i="3"/>
  <c r="BB1373" i="3" s="1"/>
  <c r="L1372" i="3"/>
  <c r="L1365" i="3"/>
  <c r="R1365" i="3" s="1"/>
  <c r="L1361" i="3"/>
  <c r="L1360" i="3"/>
  <c r="K1347" i="3"/>
  <c r="K1346" i="3"/>
  <c r="AA1346" i="3" s="1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AD1441" i="3" s="1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AB1343" i="3" s="1"/>
  <c r="K1343" i="3"/>
  <c r="L1341" i="3"/>
  <c r="AA1341" i="3" s="1"/>
  <c r="L1337" i="3"/>
  <c r="K1336" i="3"/>
  <c r="AJ1336" i="3" s="1"/>
  <c r="K1334" i="3"/>
  <c r="AJ1383" i="3"/>
  <c r="L1533" i="3"/>
  <c r="L1529" i="3"/>
  <c r="L1523" i="3"/>
  <c r="K1523" i="3"/>
  <c r="L1516" i="3"/>
  <c r="L1512" i="3"/>
  <c r="L1508" i="3"/>
  <c r="K1504" i="3"/>
  <c r="L1500" i="3"/>
  <c r="AL1500" i="3" s="1"/>
  <c r="L1496" i="3"/>
  <c r="K1495" i="3"/>
  <c r="K1492" i="3"/>
  <c r="K1446" i="3"/>
  <c r="K1440" i="3"/>
  <c r="AC1440" i="3" s="1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AT1453" i="3" s="1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V1482" i="3" s="1"/>
  <c r="L1479" i="3"/>
  <c r="L1476" i="3"/>
  <c r="K1476" i="3"/>
  <c r="L1472" i="3"/>
  <c r="L1467" i="3"/>
  <c r="K1467" i="3"/>
  <c r="L1463" i="3"/>
  <c r="K1463" i="3"/>
  <c r="W1463" i="3" s="1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AN1524" i="3"/>
  <c r="AZ1524" i="3"/>
  <c r="BD1524" i="3"/>
  <c r="AG1524" i="3"/>
  <c r="AK1524" i="3"/>
  <c r="BA1524" i="3"/>
  <c r="N1524" i="3"/>
  <c r="R1524" i="3"/>
  <c r="AH1524" i="3"/>
  <c r="AT1524" i="3"/>
  <c r="AX1524" i="3"/>
  <c r="L1521" i="3"/>
  <c r="Z1500" i="3"/>
  <c r="P1500" i="3"/>
  <c r="L1527" i="3"/>
  <c r="AI1524" i="3"/>
  <c r="L1519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P1453" i="3"/>
  <c r="AA1495" i="3"/>
  <c r="AU1495" i="3"/>
  <c r="AB1495" i="3"/>
  <c r="AR1495" i="3"/>
  <c r="M1495" i="3"/>
  <c r="AO1495" i="3"/>
  <c r="BE1495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AL1482" i="3"/>
  <c r="Y1482" i="3"/>
  <c r="AW1482" i="3"/>
  <c r="M1482" i="3"/>
  <c r="U1482" i="3"/>
  <c r="BA1482" i="3"/>
  <c r="Z1463" i="3"/>
  <c r="AL1463" i="3"/>
  <c r="AP1463" i="3"/>
  <c r="AA1463" i="3"/>
  <c r="AQ1463" i="3"/>
  <c r="BG1463" i="3"/>
  <c r="AN1463" i="3"/>
  <c r="BH1463" i="3"/>
  <c r="BE1463" i="3"/>
  <c r="O1462" i="3"/>
  <c r="AA1458" i="3"/>
  <c r="AQ1458" i="3"/>
  <c r="AW1510" i="3"/>
  <c r="AC1504" i="3"/>
  <c r="AS1504" i="3"/>
  <c r="AQ1504" i="3"/>
  <c r="BG1504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35" i="3"/>
  <c r="AM1468" i="3"/>
  <c r="BC1462" i="3"/>
  <c r="AM1462" i="3"/>
  <c r="W1462" i="3"/>
  <c r="BC1458" i="3"/>
  <c r="AM1458" i="3"/>
  <c r="W1458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BH1417" i="3"/>
  <c r="AN1417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AX1425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AL1417" i="3"/>
  <c r="AM1417" i="3"/>
  <c r="BC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Z1431" i="3"/>
  <c r="AU1431" i="3"/>
  <c r="AO1431" i="3"/>
  <c r="AJ1431" i="3"/>
  <c r="AE1431" i="3"/>
  <c r="Y1431" i="3"/>
  <c r="T1431" i="3"/>
  <c r="O1431" i="3"/>
  <c r="T1415" i="3"/>
  <c r="AN1415" i="3"/>
  <c r="AZ1415" i="3"/>
  <c r="V1415" i="3"/>
  <c r="AH1415" i="3"/>
  <c r="BB1415" i="3"/>
  <c r="W1415" i="3"/>
  <c r="Q1415" i="3"/>
  <c r="AO1415" i="3"/>
  <c r="AI1415" i="3"/>
  <c r="BG1415" i="3"/>
  <c r="X1407" i="3"/>
  <c r="AB1407" i="3"/>
  <c r="AR1407" i="3"/>
  <c r="AZ1407" i="3"/>
  <c r="R1407" i="3"/>
  <c r="V1407" i="3"/>
  <c r="AL1407" i="3"/>
  <c r="AP1407" i="3"/>
  <c r="BF1407" i="3"/>
  <c r="W1407" i="3"/>
  <c r="BC1407" i="3"/>
  <c r="Q1407" i="3"/>
  <c r="AW1407" i="3"/>
  <c r="BE1407" i="3"/>
  <c r="AQ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G1387" i="3"/>
  <c r="AS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V1388" i="3"/>
  <c r="AF1388" i="3"/>
  <c r="P1388" i="3"/>
  <c r="AV1386" i="3"/>
  <c r="AF1386" i="3"/>
  <c r="P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W1387" i="3" l="1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BM1483" i="3" s="1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M1429" i="3" s="1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L1262" i="3"/>
  <c r="AH1261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BN1485" i="3" s="1"/>
  <c r="AB1336" i="3"/>
  <c r="BH1336" i="3"/>
  <c r="BC1376" i="3"/>
  <c r="AE1376" i="3"/>
  <c r="AR1344" i="3"/>
  <c r="O1429" i="3"/>
  <c r="O1376" i="3"/>
  <c r="O1311" i="3"/>
  <c r="S1307" i="3"/>
  <c r="O1307" i="3"/>
  <c r="AJ1299" i="3"/>
  <c r="BD1288" i="3"/>
  <c r="T1288" i="3"/>
  <c r="X1288" i="3"/>
  <c r="AB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AO1310" i="3"/>
  <c r="L1308" i="3"/>
  <c r="K1308" i="3"/>
  <c r="AX1308" i="3" s="1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BA1302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J1478" i="3" l="1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L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AD1205" i="3" l="1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AS1012" i="3" s="1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BL1138" i="3" s="1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Y1097" i="3" s="1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AN1074" i="3" s="1"/>
  <c r="K1072" i="3"/>
  <c r="L1063" i="3"/>
  <c r="L1043" i="3"/>
  <c r="K1043" i="3"/>
  <c r="Z1043" i="3" s="1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O1019" i="3" s="1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BD1058" i="3" s="1"/>
  <c r="L1057" i="3"/>
  <c r="K1057" i="3"/>
  <c r="L1056" i="3"/>
  <c r="L1054" i="3"/>
  <c r="L1050" i="3"/>
  <c r="L1048" i="3"/>
  <c r="L1045" i="3"/>
  <c r="K1045" i="3"/>
  <c r="AL1045" i="3" s="1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R1073" i="3" s="1"/>
  <c r="L1062" i="3"/>
  <c r="S1062" i="3" s="1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AR1134" i="3"/>
  <c r="BH1128" i="3"/>
  <c r="AR1128" i="3"/>
  <c r="AB1128" i="3"/>
  <c r="AR1126" i="3"/>
  <c r="L1125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BE1134" i="3"/>
  <c r="Y1134" i="3"/>
  <c r="BE1128" i="3"/>
  <c r="AW1128" i="3"/>
  <c r="AO1128" i="3"/>
  <c r="Y1128" i="3"/>
  <c r="AO1126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M1093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P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M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H1056" i="3"/>
  <c r="V1056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8" i="3"/>
  <c r="AE1048" i="3"/>
  <c r="AU1044" i="3"/>
  <c r="AE1042" i="3"/>
  <c r="M1038" i="3"/>
  <c r="AA1038" i="3"/>
  <c r="V1038" i="3"/>
  <c r="AH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AU1021" i="3"/>
  <c r="AE1021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AY1031" i="3"/>
  <c r="V1026" i="3"/>
  <c r="AM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L1188" i="3" l="1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K1126" i="3" s="1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BN1042" i="3" s="1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BK1074" i="3" s="1"/>
  <c r="AL1074" i="3"/>
  <c r="BB1074" i="3"/>
  <c r="W1074" i="3"/>
  <c r="AM1074" i="3"/>
  <c r="BC1074" i="3"/>
  <c r="X1074" i="3"/>
  <c r="AJ1074" i="3"/>
  <c r="Q1074" i="3"/>
  <c r="BN1074" i="3" s="1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BN1020" i="3" s="1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BK1022" i="3" s="1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L1052" i="3" s="1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BN1069" i="3" s="1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BK1040" i="3" s="1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BL1047" i="3" s="1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BL1071" i="3" s="1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V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K1060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BI998" i="3"/>
  <c r="AY998" i="3"/>
  <c r="AF998" i="3"/>
  <c r="BD997" i="3"/>
  <c r="AJ997" i="3"/>
  <c r="K996" i="3"/>
  <c r="BD944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W970" i="3" s="1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K946" i="3"/>
  <c r="N946" i="3" s="1"/>
  <c r="L938" i="3"/>
  <c r="O938" i="3" s="1"/>
  <c r="K937" i="3"/>
  <c r="V937" i="3" s="1"/>
  <c r="L936" i="3"/>
  <c r="R936" i="3" s="1"/>
  <c r="L965" i="3"/>
  <c r="AL965" i="3" s="1"/>
  <c r="K964" i="3"/>
  <c r="AS964" i="3" s="1"/>
  <c r="L963" i="3"/>
  <c r="K962" i="3"/>
  <c r="L961" i="3"/>
  <c r="AT961" i="3" s="1"/>
  <c r="K960" i="3"/>
  <c r="L959" i="3"/>
  <c r="AU959" i="3" s="1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AR1003" i="3"/>
  <c r="BD1001" i="3"/>
  <c r="AD1001" i="3"/>
  <c r="X1001" i="3"/>
  <c r="AJ1000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M989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M980" i="3" s="1"/>
  <c r="L979" i="3"/>
  <c r="L978" i="3"/>
  <c r="L977" i="3"/>
  <c r="L976" i="3"/>
  <c r="L975" i="3"/>
  <c r="L974" i="3"/>
  <c r="AH971" i="3"/>
  <c r="AT969" i="3"/>
  <c r="AG972" i="3"/>
  <c r="W969" i="3"/>
  <c r="BA968" i="3"/>
  <c r="AN973" i="3"/>
  <c r="BH970" i="3"/>
  <c r="AC966" i="3"/>
  <c r="AO966" i="3"/>
  <c r="X966" i="3"/>
  <c r="AH965" i="3"/>
  <c r="R964" i="3"/>
  <c r="AH961" i="3"/>
  <c r="AG965" i="3"/>
  <c r="AY965" i="3"/>
  <c r="AE964" i="3"/>
  <c r="O961" i="3"/>
  <c r="AI961" i="3"/>
  <c r="AY961" i="3"/>
  <c r="AC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F965" i="3"/>
  <c r="AN964" i="3"/>
  <c r="P962" i="3"/>
  <c r="AZ961" i="3"/>
  <c r="AB961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AT953" i="3"/>
  <c r="AD953" i="3"/>
  <c r="M953" i="3"/>
  <c r="U953" i="3"/>
  <c r="AC953" i="3"/>
  <c r="AK953" i="3"/>
  <c r="AS953" i="3"/>
  <c r="BA953" i="3"/>
  <c r="BI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T950" i="3"/>
  <c r="AD950" i="3"/>
  <c r="AC950" i="3"/>
  <c r="BI950" i="3"/>
  <c r="AD949" i="3"/>
  <c r="AA949" i="3"/>
  <c r="AT948" i="3"/>
  <c r="AD948" i="3"/>
  <c r="M948" i="3"/>
  <c r="U948" i="3"/>
  <c r="AC948" i="3"/>
  <c r="AK948" i="3"/>
  <c r="AS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AC938" i="3"/>
  <c r="AS938" i="3"/>
  <c r="AX937" i="3"/>
  <c r="N936" i="3"/>
  <c r="AD936" i="3"/>
  <c r="AT936" i="3"/>
  <c r="N935" i="3"/>
  <c r="R935" i="3"/>
  <c r="Z935" i="3"/>
  <c r="AD935" i="3"/>
  <c r="AH935" i="3"/>
  <c r="AP935" i="3"/>
  <c r="AT935" i="3"/>
  <c r="AX935" i="3"/>
  <c r="BF935" i="3"/>
  <c r="AF942" i="3"/>
  <c r="N941" i="3"/>
  <c r="AD941" i="3"/>
  <c r="AL941" i="3"/>
  <c r="AT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A936" i="3"/>
  <c r="AI936" i="3"/>
  <c r="AQ936" i="3"/>
  <c r="AY936" i="3"/>
  <c r="BG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AV936" i="3"/>
  <c r="AF936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K950" i="3" l="1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BK965" i="3" s="1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BJ966" i="3" s="1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K968" i="3" s="1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BJ965" i="3" s="1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J968" i="3" s="1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BL936" i="3" s="1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M958" i="3" s="1"/>
  <c r="BB960" i="3"/>
  <c r="AL960" i="3"/>
  <c r="BB962" i="3"/>
  <c r="AL962" i="3"/>
  <c r="BK962" i="3" s="1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BK1001" i="3" s="1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BL1001" i="3" s="1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AB831" i="3" s="1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BJ940" i="3" s="1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3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V839" i="3" s="1"/>
  <c r="K838" i="3"/>
  <c r="K837" i="3"/>
  <c r="K836" i="3"/>
  <c r="K835" i="3"/>
  <c r="V835" i="3" s="1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J807" i="3" s="1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M822" i="3" s="1"/>
  <c r="L821" i="3"/>
  <c r="L820" i="3"/>
  <c r="L817" i="3"/>
  <c r="N817" i="3" s="1"/>
  <c r="L815" i="3"/>
  <c r="N815" i="3" s="1"/>
  <c r="L813" i="3"/>
  <c r="N813" i="3" s="1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AB802" i="3"/>
  <c r="P798" i="3"/>
  <c r="P794" i="3"/>
  <c r="P790" i="3"/>
  <c r="AV790" i="3"/>
  <c r="AN786" i="3"/>
  <c r="P782" i="3"/>
  <c r="AR781" i="3"/>
  <c r="T777" i="3"/>
  <c r="AB777" i="3"/>
  <c r="AJ777" i="3"/>
  <c r="AR777" i="3"/>
  <c r="AZ777" i="3"/>
  <c r="BH777" i="3"/>
  <c r="K803" i="3"/>
  <c r="K801" i="3"/>
  <c r="AX801" i="3" s="1"/>
  <c r="AZ800" i="3"/>
  <c r="K799" i="3"/>
  <c r="AJ798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AR786" i="3"/>
  <c r="K785" i="3"/>
  <c r="AB784" i="3"/>
  <c r="K783" i="3"/>
  <c r="AJ782" i="3"/>
  <c r="AV781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BB920" i="3"/>
  <c r="BF919" i="3"/>
  <c r="P912" i="3"/>
  <c r="AL911" i="3"/>
  <c r="BB909" i="3"/>
  <c r="R908" i="3"/>
  <c r="V908" i="3"/>
  <c r="AH908" i="3"/>
  <c r="AX908" i="3"/>
  <c r="BB908" i="3"/>
  <c r="N904" i="3"/>
  <c r="AD904" i="3"/>
  <c r="AH904" i="3"/>
  <c r="AT904" i="3"/>
  <c r="AL903" i="3"/>
  <c r="N902" i="3"/>
  <c r="Z902" i="3"/>
  <c r="AP902" i="3"/>
  <c r="AT902" i="3"/>
  <c r="BF902" i="3"/>
  <c r="BF901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J982" i="3" l="1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BM888" i="3" s="1"/>
  <c r="AP888" i="3"/>
  <c r="BF888" i="3"/>
  <c r="N888" i="3"/>
  <c r="AD888" i="3"/>
  <c r="BJ888" i="3" s="1"/>
  <c r="AT888" i="3"/>
  <c r="P888" i="3"/>
  <c r="N890" i="3"/>
  <c r="AD890" i="3"/>
  <c r="BJ890" i="3" s="1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BM894" i="3" s="1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BJ794" i="3" s="1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BJ839" i="3" s="1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BK879" i="3" s="1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BK881" i="3" s="1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BN885" i="3" s="1"/>
  <c r="N887" i="3"/>
  <c r="AD887" i="3"/>
  <c r="AT887" i="3"/>
  <c r="P887" i="3"/>
  <c r="BN887" i="3" s="1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BK889" i="3" s="1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BK744" i="3" s="1"/>
  <c r="P831" i="3"/>
  <c r="AV831" i="3"/>
  <c r="AJ831" i="3"/>
  <c r="X831" i="3"/>
  <c r="BJ831" i="3" s="1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N897" i="3" s="1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M922" i="3" s="1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BJ790" i="3" s="1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N907" i="3" s="1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BL885" i="3" s="1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BJ897" i="3" s="1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L915" i="3" s="1"/>
  <c r="BH922" i="3"/>
  <c r="AB922" i="3"/>
  <c r="AS922" i="3"/>
  <c r="M922" i="3"/>
  <c r="BK922" i="3" s="1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AP718" i="3" s="1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AI691" i="3" s="1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BN802" i="3" s="1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BL748" i="3" s="1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BN795" i="3" s="1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N822" i="3" s="1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W672" i="3" s="1"/>
  <c r="K672" i="3"/>
  <c r="K670" i="3"/>
  <c r="K668" i="3"/>
  <c r="K666" i="3"/>
  <c r="AQ666" i="3" s="1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N881" i="3"/>
  <c r="BM882" i="3"/>
  <c r="BM884" i="3"/>
  <c r="BL884" i="3"/>
  <c r="BK885" i="3"/>
  <c r="BL886" i="3"/>
  <c r="BK887" i="3"/>
  <c r="BN889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K742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N808" i="3"/>
  <c r="BK809" i="3"/>
  <c r="BM809" i="3"/>
  <c r="BN810" i="3"/>
  <c r="BK810" i="3"/>
  <c r="BN812" i="3"/>
  <c r="BK812" i="3"/>
  <c r="BN814" i="3"/>
  <c r="BK814" i="3"/>
  <c r="BN816" i="3"/>
  <c r="BK816" i="3"/>
  <c r="BN829" i="3"/>
  <c r="BL831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AR666" i="3" s="1"/>
  <c r="K656" i="3"/>
  <c r="K654" i="3"/>
  <c r="K652" i="3"/>
  <c r="K650" i="3"/>
  <c r="BH650" i="3" s="1"/>
  <c r="K648" i="3"/>
  <c r="K646" i="3"/>
  <c r="L636" i="3"/>
  <c r="AL636" i="3" s="1"/>
  <c r="L632" i="3"/>
  <c r="AO632" i="3" s="1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BB551" i="3" s="1"/>
  <c r="K547" i="3"/>
  <c r="K734" i="3"/>
  <c r="L722" i="3"/>
  <c r="K722" i="3"/>
  <c r="AD722" i="3" s="1"/>
  <c r="K715" i="3"/>
  <c r="K713" i="3"/>
  <c r="L708" i="3"/>
  <c r="K705" i="3"/>
  <c r="L688" i="3"/>
  <c r="N688" i="3" s="1"/>
  <c r="K686" i="3"/>
  <c r="L682" i="3"/>
  <c r="K682" i="3"/>
  <c r="X682" i="3" s="1"/>
  <c r="K669" i="3"/>
  <c r="K663" i="3"/>
  <c r="K661" i="3"/>
  <c r="K659" i="3"/>
  <c r="K657" i="3"/>
  <c r="L650" i="3"/>
  <c r="K640" i="3"/>
  <c r="K638" i="3"/>
  <c r="K636" i="3"/>
  <c r="BB636" i="3" s="1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L664" i="3"/>
  <c r="N664" i="3" s="1"/>
  <c r="L660" i="3"/>
  <c r="L606" i="3"/>
  <c r="L602" i="3"/>
  <c r="L598" i="3"/>
  <c r="K554" i="3"/>
  <c r="AB554" i="3" s="1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M672" i="3"/>
  <c r="AQ672" i="3"/>
  <c r="X672" i="3"/>
  <c r="AB672" i="3"/>
  <c r="BD672" i="3"/>
  <c r="BH672" i="3"/>
  <c r="AK672" i="3"/>
  <c r="AO672" i="3"/>
  <c r="AH672" i="3"/>
  <c r="AX672" i="3"/>
  <c r="N672" i="3"/>
  <c r="AD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V553" i="3"/>
  <c r="O551" i="3"/>
  <c r="L548" i="3"/>
  <c r="P548" i="3" s="1"/>
  <c r="P718" i="3"/>
  <c r="AC718" i="3"/>
  <c r="K712" i="3"/>
  <c r="W682" i="3"/>
  <c r="BB675" i="3"/>
  <c r="X675" i="3"/>
  <c r="AW675" i="3"/>
  <c r="U673" i="3"/>
  <c r="BA673" i="3"/>
  <c r="AH673" i="3"/>
  <c r="S673" i="3"/>
  <c r="AY673" i="3"/>
  <c r="AZ673" i="3"/>
  <c r="AR668" i="3"/>
  <c r="BE668" i="3"/>
  <c r="AP668" i="3"/>
  <c r="O668" i="3"/>
  <c r="BC668" i="3"/>
  <c r="AA666" i="3"/>
  <c r="BH666" i="3"/>
  <c r="BE666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AB650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AO636" i="3"/>
  <c r="BD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BA595" i="3"/>
  <c r="Z595" i="3"/>
  <c r="S595" i="3"/>
  <c r="AQ595" i="3"/>
  <c r="BD595" i="3"/>
  <c r="AV595" i="3"/>
  <c r="N590" i="3"/>
  <c r="X581" i="3"/>
  <c r="AF581" i="3"/>
  <c r="BD581" i="3"/>
  <c r="M581" i="3"/>
  <c r="AK581" i="3"/>
  <c r="AS581" i="3"/>
  <c r="R581" i="3"/>
  <c r="Z581" i="3"/>
  <c r="AX581" i="3"/>
  <c r="BB581" i="3"/>
  <c r="AE581" i="3"/>
  <c r="AU581" i="3"/>
  <c r="AY581" i="3"/>
  <c r="W581" i="3"/>
  <c r="AA581" i="3"/>
  <c r="AQ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AI563" i="3"/>
  <c r="T563" i="3"/>
  <c r="AZ563" i="3"/>
  <c r="AG563" i="3"/>
  <c r="V563" i="3"/>
  <c r="AT563" i="3"/>
  <c r="B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W718" i="3"/>
  <c r="AG710" i="3"/>
  <c r="K736" i="3"/>
  <c r="L734" i="3"/>
  <c r="BC734" i="3" s="1"/>
  <c r="L736" i="3"/>
  <c r="L730" i="3"/>
  <c r="K730" i="3"/>
  <c r="L714" i="3"/>
  <c r="AV714" i="3" s="1"/>
  <c r="N710" i="3"/>
  <c r="AD710" i="3"/>
  <c r="AT710" i="3"/>
  <c r="O710" i="3"/>
  <c r="AE710" i="3"/>
  <c r="AU710" i="3"/>
  <c r="P710" i="3"/>
  <c r="AF710" i="3"/>
  <c r="AV710" i="3"/>
  <c r="T707" i="3"/>
  <c r="AA707" i="3"/>
  <c r="AN707" i="3"/>
  <c r="BH707" i="3"/>
  <c r="W707" i="3"/>
  <c r="AS707" i="3"/>
  <c r="BE707" i="3"/>
  <c r="Y707" i="3"/>
  <c r="AD707" i="3"/>
  <c r="AT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Z664" i="3"/>
  <c r="AP664" i="3"/>
  <c r="BF664" i="3"/>
  <c r="AA664" i="3"/>
  <c r="AQ664" i="3"/>
  <c r="BG664" i="3"/>
  <c r="AB664" i="3"/>
  <c r="AR664" i="3"/>
  <c r="BH664" i="3"/>
  <c r="U664" i="3"/>
  <c r="AO664" i="3"/>
  <c r="AS664" i="3"/>
  <c r="L657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Y632" i="3"/>
  <c r="V632" i="3"/>
  <c r="AL632" i="3"/>
  <c r="AM632" i="3"/>
  <c r="BC632" i="3"/>
  <c r="AB632" i="3"/>
  <c r="O586" i="3"/>
  <c r="AE586" i="3"/>
  <c r="AU586" i="3"/>
  <c r="T586" i="3"/>
  <c r="AJ586" i="3"/>
  <c r="AC586" i="3"/>
  <c r="BD586" i="3"/>
  <c r="AL586" i="3"/>
  <c r="BI586" i="3"/>
  <c r="AO586" i="3"/>
  <c r="Z586" i="3"/>
  <c r="AP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Q554" i="3"/>
  <c r="BG554" i="3"/>
  <c r="BH554" i="3"/>
  <c r="AO554" i="3"/>
  <c r="AK554" i="3"/>
  <c r="AD554" i="3"/>
  <c r="AY718" i="3"/>
  <c r="AI718" i="3"/>
  <c r="S718" i="3"/>
  <c r="AB714" i="3"/>
  <c r="BI710" i="3"/>
  <c r="BG707" i="3"/>
  <c r="AQ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L559" i="3"/>
  <c r="R559" i="3" s="1"/>
  <c r="K557" i="3"/>
  <c r="K555" i="3"/>
  <c r="L552" i="3"/>
  <c r="K550" i="3"/>
  <c r="AB548" i="3"/>
  <c r="AR548" i="3"/>
  <c r="BH548" i="3"/>
  <c r="Y548" i="3"/>
  <c r="AO548" i="3"/>
  <c r="BE548" i="3"/>
  <c r="AH548" i="3"/>
  <c r="S548" i="3"/>
  <c r="AY548" i="3"/>
  <c r="AD548" i="3"/>
  <c r="O548" i="3"/>
  <c r="AE548" i="3"/>
  <c r="K546" i="3"/>
  <c r="S734" i="3"/>
  <c r="AU718" i="3"/>
  <c r="AE718" i="3"/>
  <c r="O718" i="3"/>
  <c r="AN714" i="3"/>
  <c r="X714" i="3"/>
  <c r="BE710" i="3"/>
  <c r="U707" i="3"/>
  <c r="L547" i="3"/>
  <c r="R547" i="3" s="1"/>
  <c r="BL695" i="3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V574" i="3" l="1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BM673" i="3" s="1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BF443" i="3"/>
  <c r="L438" i="3"/>
  <c r="L430" i="3"/>
  <c r="L422" i="3"/>
  <c r="L416" i="3"/>
  <c r="L414" i="3"/>
  <c r="L404" i="3"/>
  <c r="L396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L364" i="3"/>
  <c r="L363" i="3"/>
  <c r="L362" i="3"/>
  <c r="K361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K652" i="3" l="1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Y285" i="3" s="1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AH273" i="3" s="1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AO263" i="3" s="1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W291" i="3"/>
  <c r="S289" i="3"/>
  <c r="BB287" i="3"/>
  <c r="BF283" i="3"/>
  <c r="AC281" i="3"/>
  <c r="AF277" i="3"/>
  <c r="AJ269" i="3"/>
  <c r="AK267" i="3"/>
  <c r="AM265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K262" i="3" l="1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71" i="3" l="1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<sst xmlns="http://schemas.openxmlformats.org/spreadsheetml/2006/main" count="10420" uniqueCount="549">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</sst>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7" zoomScale="80" zoomScaleNormal="80" workbookViewId="0">
      <selection activeCell="A2" sqref="A2:E404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1.5222222222222199</v>
      </c>
      <c r="D2">
        <v>0.79</v>
      </c>
      <c r="E2">
        <v>1.1000000000000001</v>
      </c>
    </row>
    <row r="3" spans="1:5" x14ac:dyDescent="0.25">
      <c r="A3" t="s">
        <v>61</v>
      </c>
      <c r="B3" t="s">
        <v>240</v>
      </c>
      <c r="C3">
        <v>1.5222222222222199</v>
      </c>
      <c r="D3">
        <v>1.31</v>
      </c>
      <c r="E3">
        <v>1.41</v>
      </c>
    </row>
    <row r="4" spans="1:5" x14ac:dyDescent="0.25">
      <c r="A4" t="s">
        <v>61</v>
      </c>
      <c r="B4" t="s">
        <v>67</v>
      </c>
      <c r="C4">
        <v>1.5222222222222199</v>
      </c>
      <c r="D4">
        <v>0.33</v>
      </c>
      <c r="E4">
        <v>0.78</v>
      </c>
    </row>
    <row r="5" spans="1:5" x14ac:dyDescent="0.25">
      <c r="A5" t="s">
        <v>61</v>
      </c>
      <c r="B5" t="s">
        <v>69</v>
      </c>
      <c r="C5">
        <v>1.5222222222222199</v>
      </c>
      <c r="D5">
        <v>2.1</v>
      </c>
      <c r="E5">
        <v>0.31</v>
      </c>
    </row>
    <row r="6" spans="1:5" x14ac:dyDescent="0.25">
      <c r="A6" t="s">
        <v>61</v>
      </c>
      <c r="B6" t="s">
        <v>337</v>
      </c>
      <c r="C6">
        <v>1.5222222222222199</v>
      </c>
      <c r="D6">
        <v>1.31</v>
      </c>
      <c r="E6">
        <v>1.25</v>
      </c>
    </row>
    <row r="7" spans="1:5" x14ac:dyDescent="0.25">
      <c r="A7" t="s">
        <v>61</v>
      </c>
      <c r="B7" t="s">
        <v>70</v>
      </c>
      <c r="C7">
        <v>1.5222222222222199</v>
      </c>
      <c r="D7">
        <v>1.1499999999999999</v>
      </c>
      <c r="E7">
        <v>0.98</v>
      </c>
    </row>
    <row r="8" spans="1:5" x14ac:dyDescent="0.25">
      <c r="A8" t="s">
        <v>61</v>
      </c>
      <c r="B8" t="s">
        <v>87</v>
      </c>
      <c r="C8">
        <v>1.5222222222222199</v>
      </c>
      <c r="D8">
        <v>0.66</v>
      </c>
      <c r="E8">
        <v>1.96</v>
      </c>
    </row>
    <row r="9" spans="1:5" x14ac:dyDescent="0.25">
      <c r="A9" t="s">
        <v>61</v>
      </c>
      <c r="B9" t="s">
        <v>82</v>
      </c>
      <c r="C9">
        <v>1.5222222222222199</v>
      </c>
      <c r="D9">
        <v>0.33</v>
      </c>
      <c r="E9">
        <v>1.57</v>
      </c>
    </row>
    <row r="10" spans="1:5" x14ac:dyDescent="0.25">
      <c r="A10" t="s">
        <v>61</v>
      </c>
      <c r="B10" t="s">
        <v>289</v>
      </c>
      <c r="C10">
        <v>1.5222222222222199</v>
      </c>
      <c r="D10">
        <v>1.1499999999999999</v>
      </c>
      <c r="E10">
        <v>1.96</v>
      </c>
    </row>
    <row r="11" spans="1:5" x14ac:dyDescent="0.25">
      <c r="A11" t="s">
        <v>61</v>
      </c>
      <c r="B11" t="s">
        <v>238</v>
      </c>
      <c r="C11">
        <v>1.5222222222222199</v>
      </c>
      <c r="D11">
        <v>0.66</v>
      </c>
      <c r="E11">
        <v>0.78</v>
      </c>
    </row>
    <row r="12" spans="1:5" x14ac:dyDescent="0.25">
      <c r="A12" t="s">
        <v>61</v>
      </c>
      <c r="B12" t="s">
        <v>239</v>
      </c>
      <c r="C12">
        <v>1.5222222222222199</v>
      </c>
      <c r="D12">
        <v>1.31</v>
      </c>
      <c r="E12">
        <v>0.59</v>
      </c>
    </row>
    <row r="13" spans="1:5" x14ac:dyDescent="0.25">
      <c r="A13" t="s">
        <v>61</v>
      </c>
      <c r="B13" t="s">
        <v>311</v>
      </c>
      <c r="C13">
        <v>1.5222222222222199</v>
      </c>
      <c r="D13">
        <v>1.31</v>
      </c>
      <c r="E13">
        <v>0.78</v>
      </c>
    </row>
    <row r="14" spans="1:5" x14ac:dyDescent="0.25">
      <c r="A14" t="s">
        <v>61</v>
      </c>
      <c r="B14" t="s">
        <v>242</v>
      </c>
      <c r="C14">
        <v>1.5222222222222199</v>
      </c>
      <c r="D14">
        <v>0.92</v>
      </c>
      <c r="E14">
        <v>0.63</v>
      </c>
    </row>
    <row r="15" spans="1:5" x14ac:dyDescent="0.25">
      <c r="A15" t="s">
        <v>61</v>
      </c>
      <c r="B15" t="s">
        <v>64</v>
      </c>
      <c r="C15">
        <v>1.5222222222222199</v>
      </c>
      <c r="D15">
        <v>0.66</v>
      </c>
      <c r="E15">
        <v>1.25</v>
      </c>
    </row>
    <row r="16" spans="1:5" x14ac:dyDescent="0.25">
      <c r="A16" t="s">
        <v>61</v>
      </c>
      <c r="B16" t="s">
        <v>241</v>
      </c>
      <c r="C16">
        <v>1.5222222222222199</v>
      </c>
      <c r="D16">
        <v>1.97</v>
      </c>
      <c r="E16">
        <v>0</v>
      </c>
    </row>
    <row r="17" spans="1:5" x14ac:dyDescent="0.25">
      <c r="A17" t="s">
        <v>61</v>
      </c>
      <c r="B17" t="s">
        <v>65</v>
      </c>
      <c r="C17">
        <v>1.5222222222222199</v>
      </c>
      <c r="D17">
        <v>0.66</v>
      </c>
      <c r="E17">
        <v>1.1000000000000001</v>
      </c>
    </row>
    <row r="18" spans="1:5" x14ac:dyDescent="0.25">
      <c r="A18" t="s">
        <v>61</v>
      </c>
      <c r="B18" t="s">
        <v>71</v>
      </c>
      <c r="C18">
        <v>1.5222222222222199</v>
      </c>
      <c r="D18">
        <v>0.53</v>
      </c>
      <c r="E18">
        <v>0.63</v>
      </c>
    </row>
    <row r="19" spans="1:5" x14ac:dyDescent="0.25">
      <c r="A19" t="s">
        <v>61</v>
      </c>
      <c r="B19" t="s">
        <v>62</v>
      </c>
      <c r="C19">
        <v>1.5222222222222199</v>
      </c>
      <c r="D19">
        <v>0.33</v>
      </c>
      <c r="E19">
        <v>0.98</v>
      </c>
    </row>
    <row r="20" spans="1:5" x14ac:dyDescent="0.25">
      <c r="A20" t="s">
        <v>61</v>
      </c>
      <c r="B20" t="s">
        <v>288</v>
      </c>
      <c r="C20">
        <v>1.5222222222222199</v>
      </c>
      <c r="D20">
        <v>1.18</v>
      </c>
      <c r="E20">
        <v>0.94</v>
      </c>
    </row>
    <row r="21" spans="1:5" x14ac:dyDescent="0.25">
      <c r="A21" t="s">
        <v>61</v>
      </c>
      <c r="B21" t="s">
        <v>66</v>
      </c>
      <c r="C21">
        <v>1.5222222222222199</v>
      </c>
      <c r="D21">
        <v>1.18</v>
      </c>
      <c r="E21">
        <v>1.1000000000000001</v>
      </c>
    </row>
    <row r="22" spans="1:5" x14ac:dyDescent="0.25">
      <c r="A22" t="s">
        <v>72</v>
      </c>
      <c r="B22" t="s">
        <v>77</v>
      </c>
      <c r="C22">
        <v>1.4226190476190499</v>
      </c>
      <c r="D22">
        <v>1.61</v>
      </c>
      <c r="E22">
        <v>0.89</v>
      </c>
    </row>
    <row r="23" spans="1:5" x14ac:dyDescent="0.25">
      <c r="A23" t="s">
        <v>72</v>
      </c>
      <c r="B23" t="s">
        <v>75</v>
      </c>
      <c r="C23">
        <v>1.4226190476190499</v>
      </c>
      <c r="D23">
        <v>1.61</v>
      </c>
      <c r="E23">
        <v>1.02</v>
      </c>
    </row>
    <row r="24" spans="1:5" x14ac:dyDescent="0.25">
      <c r="A24" t="s">
        <v>72</v>
      </c>
      <c r="B24" t="s">
        <v>79</v>
      </c>
      <c r="C24">
        <v>1.4226190476190499</v>
      </c>
      <c r="D24">
        <v>0.4</v>
      </c>
      <c r="E24">
        <v>1.02</v>
      </c>
    </row>
    <row r="25" spans="1:5" x14ac:dyDescent="0.25">
      <c r="A25" t="s">
        <v>72</v>
      </c>
      <c r="B25" t="s">
        <v>81</v>
      </c>
      <c r="C25">
        <v>1.4226190476190499</v>
      </c>
      <c r="D25">
        <v>0.5</v>
      </c>
      <c r="E25">
        <v>1.53</v>
      </c>
    </row>
    <row r="26" spans="1:5" x14ac:dyDescent="0.25">
      <c r="A26" t="s">
        <v>72</v>
      </c>
      <c r="B26" t="s">
        <v>83</v>
      </c>
      <c r="C26">
        <v>1.4226190476190499</v>
      </c>
      <c r="D26">
        <v>0.7</v>
      </c>
      <c r="E26">
        <v>0.64</v>
      </c>
    </row>
    <row r="27" spans="1:5" x14ac:dyDescent="0.25">
      <c r="A27" t="s">
        <v>72</v>
      </c>
      <c r="B27" t="s">
        <v>78</v>
      </c>
      <c r="C27">
        <v>1.4226190476190499</v>
      </c>
      <c r="D27">
        <v>1.21</v>
      </c>
      <c r="E27">
        <v>1.02</v>
      </c>
    </row>
    <row r="28" spans="1:5" x14ac:dyDescent="0.25">
      <c r="A28" t="s">
        <v>72</v>
      </c>
      <c r="B28" t="s">
        <v>80</v>
      </c>
      <c r="C28">
        <v>1.4226190476190499</v>
      </c>
      <c r="D28">
        <v>0.9</v>
      </c>
      <c r="E28">
        <v>1.02</v>
      </c>
    </row>
    <row r="29" spans="1:5" x14ac:dyDescent="0.25">
      <c r="A29" t="s">
        <v>72</v>
      </c>
      <c r="B29" t="s">
        <v>365</v>
      </c>
      <c r="C29">
        <v>1.4226190476190499</v>
      </c>
      <c r="D29">
        <v>1.21</v>
      </c>
      <c r="E29">
        <v>0.89</v>
      </c>
    </row>
    <row r="30" spans="1:5" x14ac:dyDescent="0.25">
      <c r="A30" t="s">
        <v>72</v>
      </c>
      <c r="B30" t="s">
        <v>76</v>
      </c>
      <c r="C30">
        <v>1.4226190476190499</v>
      </c>
      <c r="D30">
        <v>1</v>
      </c>
      <c r="E30">
        <v>0.64</v>
      </c>
    </row>
    <row r="31" spans="1:5" x14ac:dyDescent="0.25">
      <c r="A31" t="s">
        <v>72</v>
      </c>
      <c r="B31" t="s">
        <v>237</v>
      </c>
      <c r="C31">
        <v>1.4226190476190499</v>
      </c>
      <c r="D31">
        <v>1.31</v>
      </c>
      <c r="E31">
        <v>1.28</v>
      </c>
    </row>
    <row r="32" spans="1:5" x14ac:dyDescent="0.25">
      <c r="A32" t="s">
        <v>72</v>
      </c>
      <c r="B32" t="s">
        <v>68</v>
      </c>
      <c r="C32">
        <v>1.4226190476190499</v>
      </c>
      <c r="D32">
        <v>1.61</v>
      </c>
      <c r="E32">
        <v>0.64</v>
      </c>
    </row>
    <row r="33" spans="1:5" x14ac:dyDescent="0.25">
      <c r="A33" t="s">
        <v>72</v>
      </c>
      <c r="B33" t="s">
        <v>326</v>
      </c>
      <c r="C33">
        <v>1.4226190476190499</v>
      </c>
      <c r="D33">
        <v>1.51</v>
      </c>
      <c r="E33">
        <v>0.51</v>
      </c>
    </row>
    <row r="34" spans="1:5" x14ac:dyDescent="0.25">
      <c r="A34" t="s">
        <v>72</v>
      </c>
      <c r="B34" t="s">
        <v>106</v>
      </c>
      <c r="C34">
        <v>1.4226190476190499</v>
      </c>
      <c r="D34">
        <v>1.1000000000000001</v>
      </c>
      <c r="E34">
        <v>1.02</v>
      </c>
    </row>
    <row r="35" spans="1:5" x14ac:dyDescent="0.25">
      <c r="A35" t="s">
        <v>72</v>
      </c>
      <c r="B35" t="s">
        <v>89</v>
      </c>
      <c r="C35">
        <v>1.4226190476190499</v>
      </c>
      <c r="D35">
        <v>0.5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1.4226190476190499</v>
      </c>
      <c r="D36">
        <v>0.5</v>
      </c>
      <c r="E36">
        <v>1.28</v>
      </c>
    </row>
    <row r="37" spans="1:5" x14ac:dyDescent="0.25">
      <c r="A37" t="s">
        <v>72</v>
      </c>
      <c r="B37" t="s">
        <v>103</v>
      </c>
      <c r="C37">
        <v>1.4226190476190499</v>
      </c>
      <c r="D37">
        <v>0.6</v>
      </c>
      <c r="E37">
        <v>0.89</v>
      </c>
    </row>
    <row r="38" spans="1:5" x14ac:dyDescent="0.25">
      <c r="A38" t="s">
        <v>72</v>
      </c>
      <c r="B38" t="s">
        <v>88</v>
      </c>
      <c r="C38">
        <v>1.4226190476190499</v>
      </c>
      <c r="D38">
        <v>1.1000000000000001</v>
      </c>
      <c r="E38">
        <v>1.1499999999999999</v>
      </c>
    </row>
    <row r="39" spans="1:5" x14ac:dyDescent="0.25">
      <c r="A39" t="s">
        <v>72</v>
      </c>
      <c r="B39" t="s">
        <v>102</v>
      </c>
      <c r="C39">
        <v>1.4226190476190499</v>
      </c>
      <c r="D39">
        <v>0.5</v>
      </c>
      <c r="E39">
        <v>1.28</v>
      </c>
    </row>
    <row r="40" spans="1:5" x14ac:dyDescent="0.25">
      <c r="A40" t="s">
        <v>72</v>
      </c>
      <c r="B40" t="s">
        <v>73</v>
      </c>
      <c r="C40">
        <v>1.4226190476190499</v>
      </c>
      <c r="D40">
        <v>1.21</v>
      </c>
      <c r="E40">
        <v>0.89</v>
      </c>
    </row>
    <row r="41" spans="1:5" x14ac:dyDescent="0.25">
      <c r="A41" t="s">
        <v>72</v>
      </c>
      <c r="B41" t="s">
        <v>86</v>
      </c>
      <c r="C41">
        <v>1.4226190476190499</v>
      </c>
      <c r="D41">
        <v>0.8</v>
      </c>
      <c r="E41">
        <v>1.02</v>
      </c>
    </row>
    <row r="42" spans="1:5" x14ac:dyDescent="0.25">
      <c r="A42" t="s">
        <v>72</v>
      </c>
      <c r="B42" t="s">
        <v>85</v>
      </c>
      <c r="C42">
        <v>1.4226190476190499</v>
      </c>
      <c r="D42">
        <v>0.6</v>
      </c>
      <c r="E42">
        <v>1.79</v>
      </c>
    </row>
    <row r="43" spans="1:5" x14ac:dyDescent="0.25">
      <c r="A43" t="s">
        <v>72</v>
      </c>
      <c r="B43" t="s">
        <v>367</v>
      </c>
      <c r="C43">
        <v>1.4226190476190499</v>
      </c>
      <c r="D43">
        <v>1.41</v>
      </c>
      <c r="E43">
        <v>1.4</v>
      </c>
    </row>
    <row r="44" spans="1:5" x14ac:dyDescent="0.25">
      <c r="A44" t="s">
        <v>72</v>
      </c>
      <c r="B44" t="s">
        <v>63</v>
      </c>
      <c r="C44">
        <v>1.4226190476190499</v>
      </c>
      <c r="D44">
        <v>1.41</v>
      </c>
      <c r="E44">
        <v>0.51</v>
      </c>
    </row>
    <row r="45" spans="1:5" x14ac:dyDescent="0.25">
      <c r="A45" t="s">
        <v>72</v>
      </c>
      <c r="B45" t="s">
        <v>90</v>
      </c>
      <c r="C45">
        <v>1.4226190476190499</v>
      </c>
      <c r="D45">
        <v>0.7</v>
      </c>
      <c r="E45">
        <v>0.51</v>
      </c>
    </row>
    <row r="46" spans="1:5" x14ac:dyDescent="0.25">
      <c r="A46" t="s">
        <v>91</v>
      </c>
      <c r="B46" t="s">
        <v>117</v>
      </c>
      <c r="C46">
        <v>1.5</v>
      </c>
      <c r="D46">
        <v>0.86</v>
      </c>
      <c r="E46">
        <v>1.47</v>
      </c>
    </row>
    <row r="47" spans="1:5" x14ac:dyDescent="0.25">
      <c r="A47" t="s">
        <v>91</v>
      </c>
      <c r="B47" t="s">
        <v>122</v>
      </c>
      <c r="C47">
        <v>1.5</v>
      </c>
      <c r="D47">
        <v>0.92</v>
      </c>
      <c r="E47">
        <v>1.29</v>
      </c>
    </row>
    <row r="48" spans="1:5" x14ac:dyDescent="0.25">
      <c r="A48" t="s">
        <v>91</v>
      </c>
      <c r="B48" t="s">
        <v>109</v>
      </c>
      <c r="C48">
        <v>1.5</v>
      </c>
      <c r="D48">
        <v>0.67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0.78</v>
      </c>
      <c r="E49">
        <v>0.92</v>
      </c>
    </row>
    <row r="50" spans="1:5" x14ac:dyDescent="0.25">
      <c r="A50" t="s">
        <v>91</v>
      </c>
      <c r="B50" t="s">
        <v>100</v>
      </c>
      <c r="C50">
        <v>1.5</v>
      </c>
      <c r="D50">
        <v>1</v>
      </c>
      <c r="E50">
        <v>1.06</v>
      </c>
    </row>
    <row r="51" spans="1:5" x14ac:dyDescent="0.25">
      <c r="A51" t="s">
        <v>91</v>
      </c>
      <c r="B51" t="s">
        <v>95</v>
      </c>
      <c r="C51">
        <v>1.5</v>
      </c>
      <c r="D51">
        <v>0.67</v>
      </c>
      <c r="E51">
        <v>1.25</v>
      </c>
    </row>
    <row r="52" spans="1:5" x14ac:dyDescent="0.25">
      <c r="A52" t="s">
        <v>91</v>
      </c>
      <c r="B52" t="s">
        <v>99</v>
      </c>
      <c r="C52">
        <v>1.5</v>
      </c>
      <c r="D52">
        <v>1.58</v>
      </c>
      <c r="E52">
        <v>1.39</v>
      </c>
    </row>
    <row r="53" spans="1:5" x14ac:dyDescent="0.25">
      <c r="A53" t="s">
        <v>91</v>
      </c>
      <c r="B53" t="s">
        <v>84</v>
      </c>
      <c r="C53">
        <v>1.5</v>
      </c>
      <c r="D53">
        <v>1.17</v>
      </c>
      <c r="E53">
        <v>0.79</v>
      </c>
    </row>
    <row r="54" spans="1:5" x14ac:dyDescent="0.25">
      <c r="A54" t="s">
        <v>91</v>
      </c>
      <c r="B54" t="s">
        <v>371</v>
      </c>
      <c r="C54">
        <v>1.5</v>
      </c>
      <c r="D54">
        <v>0.92</v>
      </c>
      <c r="E54">
        <v>0.99</v>
      </c>
    </row>
    <row r="55" spans="1:5" x14ac:dyDescent="0.25">
      <c r="A55" t="s">
        <v>91</v>
      </c>
      <c r="B55" t="s">
        <v>93</v>
      </c>
      <c r="C55">
        <v>1.5</v>
      </c>
      <c r="D55">
        <v>1.33</v>
      </c>
      <c r="E55">
        <v>0.45</v>
      </c>
    </row>
    <row r="56" spans="1:5" x14ac:dyDescent="0.25">
      <c r="A56" t="s">
        <v>91</v>
      </c>
      <c r="B56" t="s">
        <v>389</v>
      </c>
      <c r="C56">
        <v>1.5</v>
      </c>
      <c r="D56">
        <v>1.44</v>
      </c>
      <c r="E56">
        <v>0.79</v>
      </c>
    </row>
    <row r="57" spans="1:5" x14ac:dyDescent="0.25">
      <c r="A57" t="s">
        <v>91</v>
      </c>
      <c r="B57" t="s">
        <v>97</v>
      </c>
      <c r="C57">
        <v>1.5</v>
      </c>
      <c r="D57">
        <v>0.76</v>
      </c>
      <c r="E57">
        <v>1.47</v>
      </c>
    </row>
    <row r="58" spans="1:5" x14ac:dyDescent="0.25">
      <c r="A58" t="s">
        <v>91</v>
      </c>
      <c r="B58" t="s">
        <v>94</v>
      </c>
      <c r="C58">
        <v>1.5</v>
      </c>
      <c r="D58">
        <v>1</v>
      </c>
      <c r="E58">
        <v>1.06</v>
      </c>
    </row>
    <row r="59" spans="1:5" x14ac:dyDescent="0.25">
      <c r="A59" t="s">
        <v>91</v>
      </c>
      <c r="B59" t="s">
        <v>92</v>
      </c>
      <c r="C59">
        <v>1.5</v>
      </c>
      <c r="D59">
        <v>0.95</v>
      </c>
      <c r="E59">
        <v>1.25</v>
      </c>
    </row>
    <row r="60" spans="1:5" x14ac:dyDescent="0.25">
      <c r="A60" t="s">
        <v>91</v>
      </c>
      <c r="B60" t="s">
        <v>98</v>
      </c>
      <c r="C60">
        <v>1.5</v>
      </c>
      <c r="D60">
        <v>1</v>
      </c>
      <c r="E60">
        <v>1.0900000000000001</v>
      </c>
    </row>
    <row r="61" spans="1:5" x14ac:dyDescent="0.25">
      <c r="A61" t="s">
        <v>91</v>
      </c>
      <c r="B61" t="s">
        <v>118</v>
      </c>
      <c r="C61">
        <v>1.5</v>
      </c>
      <c r="D61">
        <v>0.86</v>
      </c>
      <c r="E61">
        <v>0.91</v>
      </c>
    </row>
    <row r="62" spans="1:5" x14ac:dyDescent="0.25">
      <c r="A62" t="s">
        <v>91</v>
      </c>
      <c r="B62" t="s">
        <v>351</v>
      </c>
      <c r="C62">
        <v>1.5</v>
      </c>
      <c r="D62">
        <v>0.67</v>
      </c>
      <c r="E62">
        <v>0.91</v>
      </c>
    </row>
    <row r="63" spans="1:5" x14ac:dyDescent="0.25">
      <c r="A63" t="s">
        <v>91</v>
      </c>
      <c r="B63" t="s">
        <v>107</v>
      </c>
      <c r="C63">
        <v>1.5</v>
      </c>
      <c r="D63">
        <v>0.95</v>
      </c>
      <c r="E63">
        <v>1.02</v>
      </c>
    </row>
    <row r="64" spans="1:5" x14ac:dyDescent="0.25">
      <c r="A64" t="s">
        <v>91</v>
      </c>
      <c r="B64" t="s">
        <v>129</v>
      </c>
      <c r="C64">
        <v>1.5</v>
      </c>
      <c r="D64">
        <v>1.1399999999999999</v>
      </c>
      <c r="E64">
        <v>1.02</v>
      </c>
    </row>
    <row r="65" spans="1:5" x14ac:dyDescent="0.25">
      <c r="A65" t="s">
        <v>91</v>
      </c>
      <c r="B65" t="s">
        <v>105</v>
      </c>
      <c r="C65">
        <v>1.5</v>
      </c>
      <c r="D65">
        <v>1.25</v>
      </c>
      <c r="E65">
        <v>0.69</v>
      </c>
    </row>
    <row r="66" spans="1:5" x14ac:dyDescent="0.25">
      <c r="A66" t="s">
        <v>91</v>
      </c>
      <c r="B66" t="s">
        <v>108</v>
      </c>
      <c r="C66">
        <v>1.5</v>
      </c>
      <c r="D66">
        <v>1.17</v>
      </c>
      <c r="E66">
        <v>0.5</v>
      </c>
    </row>
    <row r="67" spans="1:5" x14ac:dyDescent="0.25">
      <c r="A67" t="s">
        <v>91</v>
      </c>
      <c r="B67" t="s">
        <v>101</v>
      </c>
      <c r="C67">
        <v>1.5</v>
      </c>
      <c r="D67">
        <v>1.1100000000000001</v>
      </c>
      <c r="E67">
        <v>1.06</v>
      </c>
    </row>
    <row r="68" spans="1:5" x14ac:dyDescent="0.25">
      <c r="A68" t="s">
        <v>91</v>
      </c>
      <c r="B68" t="s">
        <v>370</v>
      </c>
      <c r="C68">
        <v>1.5</v>
      </c>
      <c r="D68">
        <v>0.78</v>
      </c>
      <c r="E68">
        <v>0.53</v>
      </c>
    </row>
    <row r="69" spans="1:5" x14ac:dyDescent="0.25">
      <c r="A69" t="s">
        <v>91</v>
      </c>
      <c r="B69" t="s">
        <v>111</v>
      </c>
      <c r="C69">
        <v>1.5</v>
      </c>
      <c r="D69">
        <v>0.86</v>
      </c>
      <c r="E69">
        <v>0.68</v>
      </c>
    </row>
    <row r="70" spans="1:5" x14ac:dyDescent="0.25">
      <c r="A70" t="s">
        <v>114</v>
      </c>
      <c r="B70" t="s">
        <v>320</v>
      </c>
      <c r="C70">
        <v>1.3293413173652699</v>
      </c>
      <c r="D70">
        <v>0.54</v>
      </c>
      <c r="E70">
        <v>0.9</v>
      </c>
    </row>
    <row r="71" spans="1:5" x14ac:dyDescent="0.25">
      <c r="A71" t="s">
        <v>114</v>
      </c>
      <c r="B71" t="s">
        <v>127</v>
      </c>
      <c r="C71">
        <v>1.3293413173652699</v>
      </c>
      <c r="D71">
        <v>1.29</v>
      </c>
      <c r="E71">
        <v>0.77</v>
      </c>
    </row>
    <row r="72" spans="1:5" x14ac:dyDescent="0.25">
      <c r="A72" t="s">
        <v>114</v>
      </c>
      <c r="B72" t="s">
        <v>123</v>
      </c>
      <c r="C72">
        <v>1.3293413173652699</v>
      </c>
      <c r="D72">
        <v>1.29</v>
      </c>
      <c r="E72">
        <v>1.1599999999999999</v>
      </c>
    </row>
    <row r="73" spans="1:5" x14ac:dyDescent="0.25">
      <c r="A73" t="s">
        <v>114</v>
      </c>
      <c r="B73" t="s">
        <v>126</v>
      </c>
      <c r="C73">
        <v>1.3293413173652699</v>
      </c>
      <c r="D73">
        <v>1.72</v>
      </c>
      <c r="E73">
        <v>1.1599999999999999</v>
      </c>
    </row>
    <row r="74" spans="1:5" x14ac:dyDescent="0.25">
      <c r="A74" t="s">
        <v>114</v>
      </c>
      <c r="B74" t="s">
        <v>345</v>
      </c>
      <c r="C74">
        <v>1.3293413173652699</v>
      </c>
      <c r="D74">
        <v>1.29</v>
      </c>
      <c r="E74">
        <v>0.64</v>
      </c>
    </row>
    <row r="75" spans="1:5" x14ac:dyDescent="0.25">
      <c r="A75" t="s">
        <v>114</v>
      </c>
      <c r="B75" t="s">
        <v>356</v>
      </c>
      <c r="C75">
        <v>1.3293413173652699</v>
      </c>
      <c r="D75">
        <v>0.85</v>
      </c>
      <c r="E75">
        <v>1.24</v>
      </c>
    </row>
    <row r="76" spans="1:5" x14ac:dyDescent="0.25">
      <c r="A76" t="s">
        <v>114</v>
      </c>
      <c r="B76" t="s">
        <v>104</v>
      </c>
      <c r="C76">
        <v>1.3293413173652699</v>
      </c>
      <c r="D76">
        <v>1.07</v>
      </c>
      <c r="E76">
        <v>0.77</v>
      </c>
    </row>
    <row r="77" spans="1:5" x14ac:dyDescent="0.25">
      <c r="A77" t="s">
        <v>114</v>
      </c>
      <c r="B77" t="s">
        <v>135</v>
      </c>
      <c r="C77">
        <v>1.3293413173652699</v>
      </c>
      <c r="D77">
        <v>0.64</v>
      </c>
      <c r="E77">
        <v>1.42</v>
      </c>
    </row>
    <row r="78" spans="1:5" x14ac:dyDescent="0.25">
      <c r="A78" t="s">
        <v>114</v>
      </c>
      <c r="B78" t="s">
        <v>131</v>
      </c>
      <c r="C78">
        <v>1.3293413173652699</v>
      </c>
      <c r="D78">
        <v>0.85</v>
      </c>
      <c r="E78">
        <v>0.45</v>
      </c>
    </row>
    <row r="79" spans="1:5" x14ac:dyDescent="0.25">
      <c r="A79" t="s">
        <v>114</v>
      </c>
      <c r="B79" t="s">
        <v>116</v>
      </c>
      <c r="C79">
        <v>1.3293413173652699</v>
      </c>
      <c r="D79">
        <v>0.54</v>
      </c>
      <c r="E79">
        <v>1.55</v>
      </c>
    </row>
    <row r="80" spans="1:5" x14ac:dyDescent="0.25">
      <c r="A80" t="s">
        <v>114</v>
      </c>
      <c r="B80" t="s">
        <v>132</v>
      </c>
      <c r="C80">
        <v>1.3293413173652699</v>
      </c>
      <c r="D80">
        <v>0.75</v>
      </c>
      <c r="E80">
        <v>1.03</v>
      </c>
    </row>
    <row r="81" spans="1:5" x14ac:dyDescent="0.25">
      <c r="A81" t="s">
        <v>114</v>
      </c>
      <c r="B81" t="s">
        <v>133</v>
      </c>
      <c r="C81">
        <v>1.3293413173652699</v>
      </c>
      <c r="D81">
        <v>0.86</v>
      </c>
      <c r="E81">
        <v>0.52</v>
      </c>
    </row>
    <row r="82" spans="1:5" x14ac:dyDescent="0.25">
      <c r="A82" t="s">
        <v>114</v>
      </c>
      <c r="B82" t="s">
        <v>115</v>
      </c>
      <c r="C82">
        <v>1.3293413173652699</v>
      </c>
      <c r="D82">
        <v>1.07</v>
      </c>
      <c r="E82">
        <v>1.1599999999999999</v>
      </c>
    </row>
    <row r="83" spans="1:5" x14ac:dyDescent="0.25">
      <c r="A83" t="s">
        <v>114</v>
      </c>
      <c r="B83" t="s">
        <v>119</v>
      </c>
      <c r="C83">
        <v>1.3293413173652699</v>
      </c>
      <c r="D83">
        <v>1.4</v>
      </c>
      <c r="E83">
        <v>1.1599999999999999</v>
      </c>
    </row>
    <row r="84" spans="1:5" x14ac:dyDescent="0.25">
      <c r="A84" t="s">
        <v>114</v>
      </c>
      <c r="B84" t="s">
        <v>96</v>
      </c>
      <c r="C84">
        <v>1.3293413173652699</v>
      </c>
      <c r="D84">
        <v>0.86</v>
      </c>
      <c r="E84">
        <v>1.42</v>
      </c>
    </row>
    <row r="85" spans="1:5" x14ac:dyDescent="0.25">
      <c r="A85" t="s">
        <v>114</v>
      </c>
      <c r="B85" t="s">
        <v>121</v>
      </c>
      <c r="C85">
        <v>1.3293413173652699</v>
      </c>
      <c r="D85">
        <v>0.38</v>
      </c>
      <c r="E85">
        <v>0.9</v>
      </c>
    </row>
    <row r="86" spans="1:5" x14ac:dyDescent="0.25">
      <c r="A86" t="s">
        <v>114</v>
      </c>
      <c r="B86" t="s">
        <v>128</v>
      </c>
      <c r="C86">
        <v>1.3293413173652699</v>
      </c>
      <c r="D86">
        <v>1.07</v>
      </c>
      <c r="E86">
        <v>0.39</v>
      </c>
    </row>
    <row r="87" spans="1:5" x14ac:dyDescent="0.25">
      <c r="A87" t="s">
        <v>114</v>
      </c>
      <c r="B87" t="s">
        <v>124</v>
      </c>
      <c r="C87">
        <v>1.3293413173652699</v>
      </c>
      <c r="D87">
        <v>1.4</v>
      </c>
      <c r="E87">
        <v>0.77</v>
      </c>
    </row>
    <row r="88" spans="1:5" x14ac:dyDescent="0.25">
      <c r="A88" t="s">
        <v>114</v>
      </c>
      <c r="B88" t="s">
        <v>110</v>
      </c>
      <c r="C88">
        <v>1.3293413173652699</v>
      </c>
      <c r="D88">
        <v>0.64</v>
      </c>
      <c r="E88">
        <v>0.9</v>
      </c>
    </row>
    <row r="89" spans="1:5" x14ac:dyDescent="0.25">
      <c r="A89" t="s">
        <v>114</v>
      </c>
      <c r="B89" t="s">
        <v>112</v>
      </c>
      <c r="C89">
        <v>1.3293413173652699</v>
      </c>
      <c r="D89">
        <v>0.64</v>
      </c>
      <c r="E89">
        <v>1.1599999999999999</v>
      </c>
    </row>
    <row r="90" spans="1:5" x14ac:dyDescent="0.25">
      <c r="A90" t="s">
        <v>114</v>
      </c>
      <c r="B90" t="s">
        <v>134</v>
      </c>
      <c r="C90">
        <v>1.3293413173652699</v>
      </c>
      <c r="D90">
        <v>1.18</v>
      </c>
      <c r="E90">
        <v>1.29</v>
      </c>
    </row>
    <row r="91" spans="1:5" x14ac:dyDescent="0.25">
      <c r="A91" t="s">
        <v>114</v>
      </c>
      <c r="B91" t="s">
        <v>120</v>
      </c>
      <c r="C91">
        <v>1.3293413173652699</v>
      </c>
      <c r="D91">
        <v>0.97</v>
      </c>
      <c r="E91">
        <v>1.1599999999999999</v>
      </c>
    </row>
    <row r="92" spans="1:5" x14ac:dyDescent="0.25">
      <c r="A92" t="s">
        <v>114</v>
      </c>
      <c r="B92" t="s">
        <v>379</v>
      </c>
      <c r="C92">
        <v>1.3293413173652699</v>
      </c>
      <c r="D92">
        <v>1.63</v>
      </c>
      <c r="E92">
        <v>1.2</v>
      </c>
    </row>
    <row r="93" spans="1:5" x14ac:dyDescent="0.25">
      <c r="A93" t="s">
        <v>114</v>
      </c>
      <c r="B93" t="s">
        <v>130</v>
      </c>
      <c r="C93">
        <v>1.3293413173652699</v>
      </c>
      <c r="D93">
        <v>1.1299999999999999</v>
      </c>
      <c r="E93">
        <v>0.9</v>
      </c>
    </row>
    <row r="94" spans="1:5" x14ac:dyDescent="0.25">
      <c r="A94" t="s">
        <v>136</v>
      </c>
      <c r="B94" t="s">
        <v>307</v>
      </c>
      <c r="C94">
        <v>1.57692307692308</v>
      </c>
      <c r="D94">
        <v>0.51</v>
      </c>
      <c r="E94">
        <v>1.52</v>
      </c>
    </row>
    <row r="95" spans="1:5" x14ac:dyDescent="0.25">
      <c r="A95" t="s">
        <v>136</v>
      </c>
      <c r="B95" t="s">
        <v>315</v>
      </c>
      <c r="C95">
        <v>1.57692307692308</v>
      </c>
      <c r="D95">
        <v>0.42</v>
      </c>
      <c r="E95">
        <v>1.52</v>
      </c>
    </row>
    <row r="96" spans="1:5" x14ac:dyDescent="0.25">
      <c r="A96" t="s">
        <v>136</v>
      </c>
      <c r="B96" t="s">
        <v>344</v>
      </c>
      <c r="C96">
        <v>1.57692307692308</v>
      </c>
      <c r="D96">
        <v>1.48</v>
      </c>
      <c r="E96">
        <v>0.63</v>
      </c>
    </row>
    <row r="97" spans="1:5" x14ac:dyDescent="0.25">
      <c r="A97" t="s">
        <v>136</v>
      </c>
      <c r="B97" t="s">
        <v>347</v>
      </c>
      <c r="C97">
        <v>1.57692307692308</v>
      </c>
      <c r="D97">
        <v>0.21</v>
      </c>
      <c r="E97">
        <v>1.01</v>
      </c>
    </row>
    <row r="98" spans="1:5" x14ac:dyDescent="0.25">
      <c r="A98" t="s">
        <v>136</v>
      </c>
      <c r="B98" t="s">
        <v>373</v>
      </c>
      <c r="C98">
        <v>1.57692307692308</v>
      </c>
      <c r="D98">
        <v>1.27</v>
      </c>
      <c r="E98">
        <v>0.98</v>
      </c>
    </row>
    <row r="99" spans="1:5" x14ac:dyDescent="0.25">
      <c r="A99" t="s">
        <v>136</v>
      </c>
      <c r="B99" t="s">
        <v>377</v>
      </c>
      <c r="C99">
        <v>1.57692307692308</v>
      </c>
      <c r="D99">
        <v>0.51</v>
      </c>
      <c r="E99">
        <v>1.06</v>
      </c>
    </row>
    <row r="100" spans="1:5" x14ac:dyDescent="0.25">
      <c r="A100" t="s">
        <v>136</v>
      </c>
      <c r="B100" t="s">
        <v>381</v>
      </c>
      <c r="C100">
        <v>1.57692307692308</v>
      </c>
      <c r="D100">
        <v>1.06</v>
      </c>
      <c r="E100">
        <v>1.27</v>
      </c>
    </row>
    <row r="101" spans="1:5" x14ac:dyDescent="0.25">
      <c r="A101" t="s">
        <v>136</v>
      </c>
      <c r="B101" t="s">
        <v>386</v>
      </c>
      <c r="C101">
        <v>1.57692307692308</v>
      </c>
      <c r="D101">
        <v>0.53</v>
      </c>
      <c r="E101">
        <v>0.76</v>
      </c>
    </row>
    <row r="102" spans="1:5" x14ac:dyDescent="0.25">
      <c r="A102" t="s">
        <v>136</v>
      </c>
      <c r="B102" t="s">
        <v>387</v>
      </c>
      <c r="C102">
        <v>1.57692307692308</v>
      </c>
      <c r="D102">
        <v>0.74</v>
      </c>
      <c r="E102">
        <v>1.01</v>
      </c>
    </row>
    <row r="103" spans="1:5" x14ac:dyDescent="0.25">
      <c r="A103" t="s">
        <v>136</v>
      </c>
      <c r="B103" t="s">
        <v>317</v>
      </c>
      <c r="C103">
        <v>1.57692307692308</v>
      </c>
      <c r="D103">
        <v>0.95</v>
      </c>
      <c r="E103">
        <v>0.38</v>
      </c>
    </row>
    <row r="104" spans="1:5" x14ac:dyDescent="0.25">
      <c r="A104" t="s">
        <v>136</v>
      </c>
      <c r="B104" t="s">
        <v>323</v>
      </c>
      <c r="C104">
        <v>1.57692307692308</v>
      </c>
      <c r="D104">
        <v>1.52</v>
      </c>
      <c r="E104">
        <v>1.06</v>
      </c>
    </row>
    <row r="105" spans="1:5" x14ac:dyDescent="0.25">
      <c r="A105" t="s">
        <v>136</v>
      </c>
      <c r="B105" t="s">
        <v>328</v>
      </c>
      <c r="C105">
        <v>1.57692307692308</v>
      </c>
      <c r="D105">
        <v>2.11</v>
      </c>
      <c r="E105">
        <v>1.27</v>
      </c>
    </row>
    <row r="106" spans="1:5" x14ac:dyDescent="0.25">
      <c r="A106" t="s">
        <v>136</v>
      </c>
      <c r="B106" t="s">
        <v>481</v>
      </c>
      <c r="C106">
        <v>1.57692307692308</v>
      </c>
      <c r="D106">
        <v>1.37</v>
      </c>
      <c r="E106">
        <v>1.27</v>
      </c>
    </row>
    <row r="107" spans="1:5" x14ac:dyDescent="0.25">
      <c r="A107" t="s">
        <v>136</v>
      </c>
      <c r="B107" t="s">
        <v>484</v>
      </c>
      <c r="C107">
        <v>1.57692307692308</v>
      </c>
      <c r="D107">
        <v>1.9</v>
      </c>
      <c r="E107">
        <v>0.51</v>
      </c>
    </row>
    <row r="108" spans="1:5" x14ac:dyDescent="0.25">
      <c r="A108" t="s">
        <v>136</v>
      </c>
      <c r="B108" t="s">
        <v>137</v>
      </c>
      <c r="C108">
        <v>1.57692307692308</v>
      </c>
      <c r="D108">
        <v>1.1599999999999999</v>
      </c>
      <c r="E108">
        <v>1.52</v>
      </c>
    </row>
    <row r="109" spans="1:5" x14ac:dyDescent="0.25">
      <c r="A109" t="s">
        <v>136</v>
      </c>
      <c r="B109" t="s">
        <v>359</v>
      </c>
      <c r="C109">
        <v>1.57692307692308</v>
      </c>
      <c r="D109">
        <v>1.1599999999999999</v>
      </c>
      <c r="E109">
        <v>1.27</v>
      </c>
    </row>
    <row r="110" spans="1:5" x14ac:dyDescent="0.25">
      <c r="A110" t="s">
        <v>136</v>
      </c>
      <c r="B110" t="s">
        <v>388</v>
      </c>
      <c r="C110">
        <v>1.57692307692308</v>
      </c>
      <c r="D110">
        <v>0.95</v>
      </c>
      <c r="E110">
        <v>0.95</v>
      </c>
    </row>
    <row r="111" spans="1:5" x14ac:dyDescent="0.25">
      <c r="A111" t="s">
        <v>136</v>
      </c>
      <c r="B111" t="s">
        <v>483</v>
      </c>
      <c r="C111">
        <v>1.57692307692308</v>
      </c>
      <c r="D111">
        <v>0.32</v>
      </c>
      <c r="E111">
        <v>0.89</v>
      </c>
    </row>
    <row r="112" spans="1:5" x14ac:dyDescent="0.25">
      <c r="A112" t="s">
        <v>136</v>
      </c>
      <c r="B112" t="s">
        <v>125</v>
      </c>
      <c r="C112">
        <v>1.57692307692308</v>
      </c>
      <c r="D112">
        <v>0.63</v>
      </c>
      <c r="E112">
        <v>1.52</v>
      </c>
    </row>
    <row r="113" spans="1:5" x14ac:dyDescent="0.25">
      <c r="A113" t="s">
        <v>136</v>
      </c>
      <c r="B113" t="s">
        <v>480</v>
      </c>
      <c r="C113">
        <v>1.57692307692308</v>
      </c>
      <c r="D113">
        <v>1.59</v>
      </c>
      <c r="E113">
        <v>0.51</v>
      </c>
    </row>
    <row r="114" spans="1:5" x14ac:dyDescent="0.25">
      <c r="A114" t="s">
        <v>136</v>
      </c>
      <c r="B114" t="s">
        <v>482</v>
      </c>
      <c r="C114">
        <v>1.57692307692308</v>
      </c>
      <c r="D114">
        <v>0.21</v>
      </c>
      <c r="E114">
        <v>0.76</v>
      </c>
    </row>
    <row r="115" spans="1:5" x14ac:dyDescent="0.25">
      <c r="A115" t="s">
        <v>136</v>
      </c>
      <c r="B115" t="s">
        <v>138</v>
      </c>
      <c r="C115">
        <v>1.57692307692308</v>
      </c>
      <c r="D115">
        <v>0.63</v>
      </c>
      <c r="E115">
        <v>0.38</v>
      </c>
    </row>
    <row r="116" spans="1:5" x14ac:dyDescent="0.25">
      <c r="A116" t="s">
        <v>136</v>
      </c>
      <c r="B116" t="s">
        <v>309</v>
      </c>
      <c r="C116">
        <v>1.57692307692308</v>
      </c>
      <c r="D116">
        <v>1.52</v>
      </c>
      <c r="E116">
        <v>0.91</v>
      </c>
    </row>
    <row r="117" spans="1:5" x14ac:dyDescent="0.25">
      <c r="A117" t="s">
        <v>301</v>
      </c>
      <c r="B117" t="s">
        <v>382</v>
      </c>
      <c r="C117">
        <v>1.3684210526315801</v>
      </c>
      <c r="D117">
        <v>1.17</v>
      </c>
      <c r="E117">
        <v>0.99</v>
      </c>
    </row>
    <row r="118" spans="1:5" x14ac:dyDescent="0.25">
      <c r="A118" t="s">
        <v>301</v>
      </c>
      <c r="B118" t="s">
        <v>319</v>
      </c>
      <c r="C118">
        <v>1.3684210526315801</v>
      </c>
      <c r="D118">
        <v>0.37</v>
      </c>
      <c r="E118">
        <v>1.32</v>
      </c>
    </row>
    <row r="119" spans="1:5" x14ac:dyDescent="0.25">
      <c r="A119" t="s">
        <v>301</v>
      </c>
      <c r="B119" t="s">
        <v>355</v>
      </c>
      <c r="C119">
        <v>1.3684210526315801</v>
      </c>
      <c r="D119">
        <v>0.73</v>
      </c>
      <c r="E119">
        <v>0.79</v>
      </c>
    </row>
    <row r="120" spans="1:5" x14ac:dyDescent="0.25">
      <c r="A120" t="s">
        <v>301</v>
      </c>
      <c r="B120" t="s">
        <v>302</v>
      </c>
      <c r="C120">
        <v>1.3684210526315801</v>
      </c>
      <c r="D120">
        <v>0.28999999999999998</v>
      </c>
      <c r="E120">
        <v>1.58</v>
      </c>
    </row>
    <row r="121" spans="1:5" x14ac:dyDescent="0.25">
      <c r="A121" t="s">
        <v>301</v>
      </c>
      <c r="B121" t="s">
        <v>360</v>
      </c>
      <c r="C121">
        <v>1.3684210526315801</v>
      </c>
      <c r="D121">
        <v>0.49</v>
      </c>
      <c r="E121">
        <v>1.32</v>
      </c>
    </row>
    <row r="122" spans="1:5" x14ac:dyDescent="0.25">
      <c r="A122" t="s">
        <v>301</v>
      </c>
      <c r="B122" t="s">
        <v>322</v>
      </c>
      <c r="C122">
        <v>1.3684210526315801</v>
      </c>
      <c r="D122">
        <v>0.44</v>
      </c>
      <c r="E122">
        <v>1.19</v>
      </c>
    </row>
    <row r="123" spans="1:5" x14ac:dyDescent="0.25">
      <c r="A123" t="s">
        <v>301</v>
      </c>
      <c r="B123" t="s">
        <v>314</v>
      </c>
      <c r="C123">
        <v>1.3684210526315801</v>
      </c>
      <c r="D123">
        <v>1.71</v>
      </c>
      <c r="E123">
        <v>1.1499999999999999</v>
      </c>
    </row>
    <row r="124" spans="1:5" x14ac:dyDescent="0.25">
      <c r="A124" t="s">
        <v>301</v>
      </c>
      <c r="B124" t="s">
        <v>369</v>
      </c>
      <c r="C124">
        <v>1.3684210526315801</v>
      </c>
      <c r="D124">
        <v>2.38</v>
      </c>
      <c r="E124">
        <v>0.99</v>
      </c>
    </row>
    <row r="125" spans="1:5" x14ac:dyDescent="0.25">
      <c r="A125" t="s">
        <v>301</v>
      </c>
      <c r="B125" t="s">
        <v>385</v>
      </c>
      <c r="C125">
        <v>1.3684210526315801</v>
      </c>
      <c r="D125">
        <v>1.28</v>
      </c>
      <c r="E125">
        <v>0.74</v>
      </c>
    </row>
    <row r="126" spans="1:5" x14ac:dyDescent="0.25">
      <c r="A126" t="s">
        <v>301</v>
      </c>
      <c r="B126" t="s">
        <v>334</v>
      </c>
      <c r="C126">
        <v>1.3684210526315801</v>
      </c>
      <c r="D126">
        <v>0.73</v>
      </c>
      <c r="E126">
        <v>0.79</v>
      </c>
    </row>
    <row r="127" spans="1:5" x14ac:dyDescent="0.25">
      <c r="A127" t="s">
        <v>301</v>
      </c>
      <c r="B127" t="s">
        <v>316</v>
      </c>
      <c r="C127">
        <v>1.3684210526315801</v>
      </c>
      <c r="D127">
        <v>1.17</v>
      </c>
      <c r="E127">
        <v>1.19</v>
      </c>
    </row>
    <row r="128" spans="1:5" x14ac:dyDescent="0.25">
      <c r="A128" t="s">
        <v>301</v>
      </c>
      <c r="B128" t="s">
        <v>336</v>
      </c>
      <c r="C128">
        <v>1.3684210526315801</v>
      </c>
      <c r="D128">
        <v>0.88</v>
      </c>
      <c r="E128">
        <v>0.59</v>
      </c>
    </row>
    <row r="129" spans="1:5" x14ac:dyDescent="0.25">
      <c r="A129" t="s">
        <v>301</v>
      </c>
      <c r="B129" t="s">
        <v>343</v>
      </c>
      <c r="C129">
        <v>1.3684210526315801</v>
      </c>
      <c r="D129">
        <v>0.91</v>
      </c>
      <c r="E129">
        <v>1.48</v>
      </c>
    </row>
    <row r="130" spans="1:5" x14ac:dyDescent="0.25">
      <c r="A130" t="s">
        <v>301</v>
      </c>
      <c r="B130" t="s">
        <v>312</v>
      </c>
      <c r="C130">
        <v>1.3684210526315801</v>
      </c>
      <c r="D130">
        <v>1.02</v>
      </c>
      <c r="E130">
        <v>0.79</v>
      </c>
    </row>
    <row r="131" spans="1:5" x14ac:dyDescent="0.25">
      <c r="A131" t="s">
        <v>301</v>
      </c>
      <c r="B131" t="s">
        <v>372</v>
      </c>
      <c r="C131">
        <v>1.3684210526315801</v>
      </c>
      <c r="D131">
        <v>0.57999999999999996</v>
      </c>
      <c r="E131">
        <v>0</v>
      </c>
    </row>
    <row r="132" spans="1:5" x14ac:dyDescent="0.25">
      <c r="A132" t="s">
        <v>301</v>
      </c>
      <c r="B132" t="s">
        <v>313</v>
      </c>
      <c r="C132">
        <v>1.3684210526315801</v>
      </c>
      <c r="D132">
        <v>1.02</v>
      </c>
      <c r="E132">
        <v>0.79</v>
      </c>
    </row>
    <row r="133" spans="1:5" x14ac:dyDescent="0.25">
      <c r="A133" t="s">
        <v>301</v>
      </c>
      <c r="B133" t="s">
        <v>350</v>
      </c>
      <c r="C133">
        <v>1.3684210526315801</v>
      </c>
      <c r="D133">
        <v>0.73</v>
      </c>
      <c r="E133">
        <v>1.48</v>
      </c>
    </row>
    <row r="134" spans="1:5" x14ac:dyDescent="0.25">
      <c r="A134" t="s">
        <v>301</v>
      </c>
      <c r="B134" t="s">
        <v>341</v>
      </c>
      <c r="C134">
        <v>1.3684210526315801</v>
      </c>
      <c r="D134">
        <v>0.37</v>
      </c>
      <c r="E134">
        <v>1.24</v>
      </c>
    </row>
    <row r="135" spans="1:5" x14ac:dyDescent="0.25">
      <c r="A135" t="s">
        <v>301</v>
      </c>
      <c r="B135" t="s">
        <v>384</v>
      </c>
      <c r="C135">
        <v>1.3684210526315801</v>
      </c>
      <c r="D135">
        <v>2.19</v>
      </c>
      <c r="E135">
        <v>0.49</v>
      </c>
    </row>
    <row r="136" spans="1:5" x14ac:dyDescent="0.25">
      <c r="A136" t="s">
        <v>301</v>
      </c>
      <c r="B136" t="s">
        <v>368</v>
      </c>
      <c r="C136">
        <v>1.3684210526315801</v>
      </c>
      <c r="D136">
        <v>2.68</v>
      </c>
      <c r="E136">
        <v>0.99</v>
      </c>
    </row>
    <row r="137" spans="1:5" x14ac:dyDescent="0.25">
      <c r="A137" t="s">
        <v>303</v>
      </c>
      <c r="B137" t="s">
        <v>346</v>
      </c>
      <c r="C137">
        <v>1.30534351145038</v>
      </c>
      <c r="D137">
        <v>0.77</v>
      </c>
      <c r="E137">
        <v>0.64</v>
      </c>
    </row>
    <row r="138" spans="1:5" x14ac:dyDescent="0.25">
      <c r="A138" t="s">
        <v>303</v>
      </c>
      <c r="B138" t="s">
        <v>390</v>
      </c>
      <c r="C138">
        <v>1.30534351145038</v>
      </c>
      <c r="D138">
        <v>0.26</v>
      </c>
      <c r="E138">
        <v>0.48</v>
      </c>
    </row>
    <row r="139" spans="1:5" x14ac:dyDescent="0.25">
      <c r="A139" t="s">
        <v>303</v>
      </c>
      <c r="B139" t="s">
        <v>469</v>
      </c>
      <c r="C139">
        <v>1.30534351145038</v>
      </c>
      <c r="D139">
        <v>0.64</v>
      </c>
      <c r="E139">
        <v>1.1200000000000001</v>
      </c>
    </row>
    <row r="140" spans="1:5" x14ac:dyDescent="0.25">
      <c r="A140" t="s">
        <v>303</v>
      </c>
      <c r="B140" t="s">
        <v>342</v>
      </c>
      <c r="C140">
        <v>1.30534351145038</v>
      </c>
      <c r="D140">
        <v>0.77</v>
      </c>
      <c r="E140">
        <v>1.1200000000000001</v>
      </c>
    </row>
    <row r="141" spans="1:5" x14ac:dyDescent="0.25">
      <c r="A141" t="s">
        <v>303</v>
      </c>
      <c r="B141" t="s">
        <v>364</v>
      </c>
      <c r="C141">
        <v>1.30534351145038</v>
      </c>
      <c r="D141">
        <v>1.2</v>
      </c>
      <c r="E141">
        <v>0.69</v>
      </c>
    </row>
    <row r="142" spans="1:5" x14ac:dyDescent="0.25">
      <c r="A142" t="s">
        <v>303</v>
      </c>
      <c r="B142" t="s">
        <v>374</v>
      </c>
      <c r="C142">
        <v>1.30534351145038</v>
      </c>
      <c r="D142">
        <v>1.1499999999999999</v>
      </c>
      <c r="E142">
        <v>0.8</v>
      </c>
    </row>
    <row r="143" spans="1:5" x14ac:dyDescent="0.25">
      <c r="A143" t="s">
        <v>303</v>
      </c>
      <c r="B143" t="s">
        <v>361</v>
      </c>
      <c r="C143">
        <v>1.30534351145038</v>
      </c>
      <c r="D143">
        <v>0.77</v>
      </c>
      <c r="E143">
        <v>0.96</v>
      </c>
    </row>
    <row r="144" spans="1:5" x14ac:dyDescent="0.25">
      <c r="A144" t="s">
        <v>303</v>
      </c>
      <c r="B144" t="s">
        <v>340</v>
      </c>
      <c r="C144">
        <v>1.30534351145038</v>
      </c>
      <c r="D144">
        <v>0.89</v>
      </c>
      <c r="E144">
        <v>0.96</v>
      </c>
    </row>
    <row r="145" spans="1:5" x14ac:dyDescent="0.25">
      <c r="A145" t="s">
        <v>303</v>
      </c>
      <c r="B145" t="s">
        <v>348</v>
      </c>
      <c r="C145">
        <v>1.30534351145038</v>
      </c>
      <c r="D145">
        <v>1.64</v>
      </c>
      <c r="E145">
        <v>0.83</v>
      </c>
    </row>
    <row r="146" spans="1:5" x14ac:dyDescent="0.25">
      <c r="A146" t="s">
        <v>303</v>
      </c>
      <c r="B146" t="s">
        <v>354</v>
      </c>
      <c r="C146">
        <v>1.30534351145038</v>
      </c>
      <c r="D146">
        <v>0.77</v>
      </c>
      <c r="E146">
        <v>0.16</v>
      </c>
    </row>
    <row r="147" spans="1:5" x14ac:dyDescent="0.25">
      <c r="A147" t="s">
        <v>303</v>
      </c>
      <c r="B147" t="s">
        <v>321</v>
      </c>
      <c r="C147">
        <v>1.30534351145038</v>
      </c>
      <c r="D147">
        <v>1.53</v>
      </c>
      <c r="E147">
        <v>0.96</v>
      </c>
    </row>
    <row r="148" spans="1:5" x14ac:dyDescent="0.25">
      <c r="A148" t="s">
        <v>303</v>
      </c>
      <c r="B148" t="s">
        <v>383</v>
      </c>
      <c r="C148">
        <v>1.30534351145038</v>
      </c>
      <c r="D148">
        <v>0.92</v>
      </c>
      <c r="E148">
        <v>0.77</v>
      </c>
    </row>
    <row r="149" spans="1:5" x14ac:dyDescent="0.25">
      <c r="A149" t="s">
        <v>303</v>
      </c>
      <c r="B149" t="s">
        <v>308</v>
      </c>
      <c r="C149">
        <v>1.30534351145038</v>
      </c>
      <c r="D149">
        <v>1.69</v>
      </c>
      <c r="E149">
        <v>0.77</v>
      </c>
    </row>
    <row r="150" spans="1:5" x14ac:dyDescent="0.25">
      <c r="A150" t="s">
        <v>303</v>
      </c>
      <c r="B150" t="s">
        <v>353</v>
      </c>
      <c r="C150">
        <v>1.30534351145038</v>
      </c>
      <c r="D150">
        <v>0.89</v>
      </c>
      <c r="E150">
        <v>0.8</v>
      </c>
    </row>
    <row r="151" spans="1:5" x14ac:dyDescent="0.25">
      <c r="A151" t="s">
        <v>303</v>
      </c>
      <c r="B151" t="s">
        <v>380</v>
      </c>
      <c r="C151">
        <v>1.30534351145038</v>
      </c>
      <c r="D151">
        <v>0.77</v>
      </c>
      <c r="E151">
        <v>0.77</v>
      </c>
    </row>
    <row r="152" spans="1:5" x14ac:dyDescent="0.25">
      <c r="A152" t="s">
        <v>303</v>
      </c>
      <c r="B152" t="s">
        <v>306</v>
      </c>
      <c r="C152">
        <v>1.30534351145038</v>
      </c>
      <c r="D152">
        <v>0.77</v>
      </c>
      <c r="E152">
        <v>2.41</v>
      </c>
    </row>
    <row r="153" spans="1:5" x14ac:dyDescent="0.25">
      <c r="A153" t="s">
        <v>303</v>
      </c>
      <c r="B153" t="s">
        <v>466</v>
      </c>
      <c r="C153">
        <v>1.30534351145038</v>
      </c>
      <c r="D153">
        <v>1.1499999999999999</v>
      </c>
      <c r="E153">
        <v>1.1200000000000001</v>
      </c>
    </row>
    <row r="154" spans="1:5" x14ac:dyDescent="0.25">
      <c r="A154" t="s">
        <v>303</v>
      </c>
      <c r="B154" t="s">
        <v>333</v>
      </c>
      <c r="C154">
        <v>1.30534351145038</v>
      </c>
      <c r="D154">
        <v>1.28</v>
      </c>
      <c r="E154">
        <v>0.96</v>
      </c>
    </row>
    <row r="155" spans="1:5" x14ac:dyDescent="0.25">
      <c r="A155" t="s">
        <v>303</v>
      </c>
      <c r="B155" t="s">
        <v>357</v>
      </c>
      <c r="C155">
        <v>1.30534351145038</v>
      </c>
      <c r="D155">
        <v>1.42</v>
      </c>
      <c r="E155">
        <v>2.2000000000000002</v>
      </c>
    </row>
    <row r="156" spans="1:5" x14ac:dyDescent="0.25">
      <c r="A156" t="s">
        <v>303</v>
      </c>
      <c r="B156" t="s">
        <v>349</v>
      </c>
      <c r="C156">
        <v>1.30534351145038</v>
      </c>
      <c r="D156">
        <v>0.51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1.30534351145038</v>
      </c>
      <c r="D157">
        <v>1.1499999999999999</v>
      </c>
      <c r="E157">
        <v>1.61</v>
      </c>
    </row>
    <row r="158" spans="1:5" x14ac:dyDescent="0.25">
      <c r="A158" t="s">
        <v>303</v>
      </c>
      <c r="B158" t="s">
        <v>473</v>
      </c>
      <c r="C158">
        <v>1.30534351145038</v>
      </c>
      <c r="D158">
        <v>1.02</v>
      </c>
      <c r="E158">
        <v>0.48</v>
      </c>
    </row>
    <row r="159" spans="1:5" x14ac:dyDescent="0.25">
      <c r="A159" t="s">
        <v>13</v>
      </c>
      <c r="B159" t="s">
        <v>54</v>
      </c>
      <c r="C159">
        <v>1.8395061728395099</v>
      </c>
      <c r="D159">
        <v>0.82</v>
      </c>
      <c r="E159">
        <v>0.61</v>
      </c>
    </row>
    <row r="160" spans="1:5" x14ac:dyDescent="0.25">
      <c r="A160" t="s">
        <v>13</v>
      </c>
      <c r="B160" t="s">
        <v>50</v>
      </c>
      <c r="C160">
        <v>1.8395061728395099</v>
      </c>
      <c r="D160">
        <v>0.41</v>
      </c>
      <c r="E160">
        <v>1.84</v>
      </c>
    </row>
    <row r="161" spans="1:5" x14ac:dyDescent="0.25">
      <c r="A161" t="s">
        <v>13</v>
      </c>
      <c r="B161" t="s">
        <v>48</v>
      </c>
      <c r="C161">
        <v>1.8395061728395099</v>
      </c>
      <c r="D161">
        <v>0.22</v>
      </c>
      <c r="E161">
        <v>1.31</v>
      </c>
    </row>
    <row r="162" spans="1:5" x14ac:dyDescent="0.25">
      <c r="A162" t="s">
        <v>13</v>
      </c>
      <c r="B162" t="s">
        <v>53</v>
      </c>
      <c r="C162">
        <v>1.8395061728395099</v>
      </c>
      <c r="D162">
        <v>1.3</v>
      </c>
      <c r="E162">
        <v>1.47</v>
      </c>
    </row>
    <row r="163" spans="1:5" x14ac:dyDescent="0.25">
      <c r="A163" t="s">
        <v>13</v>
      </c>
      <c r="B163" t="s">
        <v>14</v>
      </c>
      <c r="C163">
        <v>1.8395061728395099</v>
      </c>
      <c r="D163">
        <v>0.65</v>
      </c>
      <c r="E163">
        <v>0.33</v>
      </c>
    </row>
    <row r="164" spans="1:5" x14ac:dyDescent="0.25">
      <c r="A164" t="s">
        <v>13</v>
      </c>
      <c r="B164" t="s">
        <v>51</v>
      </c>
      <c r="C164">
        <v>1.8395061728395099</v>
      </c>
      <c r="D164">
        <v>0.43</v>
      </c>
      <c r="E164">
        <v>0.98</v>
      </c>
    </row>
    <row r="165" spans="1:5" x14ac:dyDescent="0.25">
      <c r="A165" t="s">
        <v>13</v>
      </c>
      <c r="B165" t="s">
        <v>43</v>
      </c>
      <c r="C165">
        <v>1.8395061728395099</v>
      </c>
      <c r="D165">
        <v>1.85</v>
      </c>
      <c r="E165">
        <v>1.31</v>
      </c>
    </row>
    <row r="166" spans="1:5" x14ac:dyDescent="0.25">
      <c r="A166" t="s">
        <v>13</v>
      </c>
      <c r="B166" t="s">
        <v>44</v>
      </c>
      <c r="C166">
        <v>1.8395061728395099</v>
      </c>
      <c r="D166">
        <v>0.98</v>
      </c>
      <c r="E166">
        <v>0.49</v>
      </c>
    </row>
    <row r="167" spans="1:5" x14ac:dyDescent="0.25">
      <c r="A167" t="s">
        <v>13</v>
      </c>
      <c r="B167" t="s">
        <v>45</v>
      </c>
      <c r="C167">
        <v>1.8395061728395099</v>
      </c>
      <c r="D167">
        <v>1.2</v>
      </c>
      <c r="E167">
        <v>0.98</v>
      </c>
    </row>
    <row r="168" spans="1:5" x14ac:dyDescent="0.25">
      <c r="A168" t="s">
        <v>13</v>
      </c>
      <c r="B168" t="s">
        <v>52</v>
      </c>
      <c r="C168">
        <v>1.8395061728395099</v>
      </c>
      <c r="D168">
        <v>1.96</v>
      </c>
      <c r="E168">
        <v>0.82</v>
      </c>
    </row>
    <row r="169" spans="1:5" x14ac:dyDescent="0.25">
      <c r="A169" t="s">
        <v>13</v>
      </c>
      <c r="B169" t="s">
        <v>55</v>
      </c>
      <c r="C169">
        <v>1.8395061728395099</v>
      </c>
      <c r="D169">
        <v>0.68</v>
      </c>
      <c r="E169">
        <v>0.61</v>
      </c>
    </row>
    <row r="170" spans="1:5" x14ac:dyDescent="0.25">
      <c r="A170" t="s">
        <v>13</v>
      </c>
      <c r="B170" t="s">
        <v>229</v>
      </c>
      <c r="C170">
        <v>1.8395061728395099</v>
      </c>
      <c r="D170">
        <v>0.41</v>
      </c>
      <c r="E170">
        <v>0.82</v>
      </c>
    </row>
    <row r="171" spans="1:5" x14ac:dyDescent="0.25">
      <c r="A171" t="s">
        <v>13</v>
      </c>
      <c r="B171" t="s">
        <v>228</v>
      </c>
      <c r="C171">
        <v>1.8395061728395099</v>
      </c>
      <c r="D171">
        <v>0.95</v>
      </c>
      <c r="E171">
        <v>0.61</v>
      </c>
    </row>
    <row r="172" spans="1:5" x14ac:dyDescent="0.25">
      <c r="A172" t="s">
        <v>13</v>
      </c>
      <c r="B172" t="s">
        <v>17</v>
      </c>
      <c r="C172">
        <v>1.8395061728395099</v>
      </c>
      <c r="D172">
        <v>0.27</v>
      </c>
      <c r="E172">
        <v>1.43</v>
      </c>
    </row>
    <row r="173" spans="1:5" x14ac:dyDescent="0.25">
      <c r="A173" t="s">
        <v>13</v>
      </c>
      <c r="B173" t="s">
        <v>46</v>
      </c>
      <c r="C173">
        <v>1.8395061728395099</v>
      </c>
      <c r="D173">
        <v>0.68</v>
      </c>
      <c r="E173">
        <v>1.02</v>
      </c>
    </row>
    <row r="174" spans="1:5" x14ac:dyDescent="0.25">
      <c r="A174" t="s">
        <v>13</v>
      </c>
      <c r="B174" t="s">
        <v>15</v>
      </c>
      <c r="C174">
        <v>1.8395061728395099</v>
      </c>
      <c r="D174">
        <v>1.22</v>
      </c>
      <c r="E174">
        <v>1.84</v>
      </c>
    </row>
    <row r="175" spans="1:5" x14ac:dyDescent="0.25">
      <c r="A175" t="s">
        <v>13</v>
      </c>
      <c r="B175" t="s">
        <v>47</v>
      </c>
      <c r="C175">
        <v>1.8395061728395099</v>
      </c>
      <c r="D175">
        <v>1.36</v>
      </c>
      <c r="E175">
        <v>1.02</v>
      </c>
    </row>
    <row r="176" spans="1:5" x14ac:dyDescent="0.25">
      <c r="A176" t="s">
        <v>13</v>
      </c>
      <c r="B176" t="s">
        <v>227</v>
      </c>
      <c r="C176">
        <v>1.8395061728395099</v>
      </c>
      <c r="D176">
        <v>2.17</v>
      </c>
      <c r="E176">
        <v>0.65</v>
      </c>
    </row>
    <row r="177" spans="1:5" x14ac:dyDescent="0.25">
      <c r="A177" t="s">
        <v>16</v>
      </c>
      <c r="B177" t="s">
        <v>230</v>
      </c>
      <c r="C177">
        <v>1.52525252525253</v>
      </c>
      <c r="D177">
        <v>1.31</v>
      </c>
      <c r="E177">
        <v>0.88</v>
      </c>
    </row>
    <row r="178" spans="1:5" x14ac:dyDescent="0.25">
      <c r="A178" t="s">
        <v>16</v>
      </c>
      <c r="B178" t="s">
        <v>232</v>
      </c>
      <c r="C178">
        <v>1.52525252525253</v>
      </c>
      <c r="D178">
        <v>1.84</v>
      </c>
      <c r="E178">
        <v>0.45</v>
      </c>
    </row>
    <row r="179" spans="1:5" x14ac:dyDescent="0.25">
      <c r="A179" t="s">
        <v>16</v>
      </c>
      <c r="B179" t="s">
        <v>448</v>
      </c>
      <c r="C179">
        <v>1.52525252525253</v>
      </c>
      <c r="D179">
        <v>1.05</v>
      </c>
      <c r="E179">
        <v>0.6</v>
      </c>
    </row>
    <row r="180" spans="1:5" x14ac:dyDescent="0.25">
      <c r="A180" t="s">
        <v>16</v>
      </c>
      <c r="B180" t="s">
        <v>450</v>
      </c>
      <c r="C180">
        <v>1.52525252525253</v>
      </c>
      <c r="D180">
        <v>0.66</v>
      </c>
      <c r="E180">
        <v>1.5</v>
      </c>
    </row>
    <row r="181" spans="1:5" x14ac:dyDescent="0.25">
      <c r="A181" t="s">
        <v>16</v>
      </c>
      <c r="B181" t="s">
        <v>231</v>
      </c>
      <c r="C181">
        <v>1.52525252525253</v>
      </c>
      <c r="D181">
        <v>0.76</v>
      </c>
      <c r="E181">
        <v>0.88</v>
      </c>
    </row>
    <row r="182" spans="1:5" x14ac:dyDescent="0.25">
      <c r="A182" t="s">
        <v>16</v>
      </c>
      <c r="B182" t="s">
        <v>49</v>
      </c>
      <c r="C182">
        <v>1.52525252525253</v>
      </c>
      <c r="D182">
        <v>1.05</v>
      </c>
      <c r="E182">
        <v>1.05</v>
      </c>
    </row>
    <row r="183" spans="1:5" x14ac:dyDescent="0.25">
      <c r="A183" t="s">
        <v>16</v>
      </c>
      <c r="B183" t="s">
        <v>56</v>
      </c>
      <c r="C183">
        <v>1.52525252525253</v>
      </c>
      <c r="D183">
        <v>0.98</v>
      </c>
      <c r="E183">
        <v>0.13</v>
      </c>
    </row>
    <row r="184" spans="1:5" x14ac:dyDescent="0.25">
      <c r="A184" t="s">
        <v>16</v>
      </c>
      <c r="B184" t="s">
        <v>236</v>
      </c>
      <c r="C184">
        <v>1.52525252525253</v>
      </c>
      <c r="D184">
        <v>0.44</v>
      </c>
      <c r="E184">
        <v>1.88</v>
      </c>
    </row>
    <row r="185" spans="1:5" x14ac:dyDescent="0.25">
      <c r="A185" t="s">
        <v>16</v>
      </c>
      <c r="B185" t="s">
        <v>60</v>
      </c>
      <c r="C185">
        <v>1.52525252525253</v>
      </c>
      <c r="D185">
        <v>2.08</v>
      </c>
      <c r="E185">
        <v>0.38</v>
      </c>
    </row>
    <row r="186" spans="1:5" x14ac:dyDescent="0.25">
      <c r="A186" t="s">
        <v>16</v>
      </c>
      <c r="B186" t="s">
        <v>234</v>
      </c>
      <c r="C186">
        <v>1.52525252525253</v>
      </c>
      <c r="D186">
        <v>1.05</v>
      </c>
      <c r="E186">
        <v>0.9</v>
      </c>
    </row>
    <row r="187" spans="1:5" x14ac:dyDescent="0.25">
      <c r="A187" t="s">
        <v>16</v>
      </c>
      <c r="B187" t="s">
        <v>18</v>
      </c>
      <c r="C187">
        <v>1.52525252525253</v>
      </c>
      <c r="D187">
        <v>0.87</v>
      </c>
      <c r="E187">
        <v>1.1299999999999999</v>
      </c>
    </row>
    <row r="188" spans="1:5" x14ac:dyDescent="0.25">
      <c r="A188" t="s">
        <v>16</v>
      </c>
      <c r="B188" t="s">
        <v>59</v>
      </c>
      <c r="C188">
        <v>1.52525252525253</v>
      </c>
      <c r="D188">
        <v>0.39</v>
      </c>
      <c r="E188">
        <v>0.9</v>
      </c>
    </row>
    <row r="189" spans="1:5" x14ac:dyDescent="0.25">
      <c r="A189" t="s">
        <v>16</v>
      </c>
      <c r="B189" t="s">
        <v>449</v>
      </c>
      <c r="C189">
        <v>1.52525252525253</v>
      </c>
      <c r="D189">
        <v>0.39</v>
      </c>
      <c r="E189">
        <v>1.2</v>
      </c>
    </row>
    <row r="190" spans="1:5" x14ac:dyDescent="0.25">
      <c r="A190" t="s">
        <v>16</v>
      </c>
      <c r="B190" t="s">
        <v>235</v>
      </c>
      <c r="C190">
        <v>1.52525252525253</v>
      </c>
      <c r="D190">
        <v>1.86</v>
      </c>
      <c r="E190">
        <v>1</v>
      </c>
    </row>
    <row r="191" spans="1:5" x14ac:dyDescent="0.25">
      <c r="A191" t="s">
        <v>16</v>
      </c>
      <c r="B191" t="s">
        <v>58</v>
      </c>
      <c r="C191">
        <v>1.52525252525253</v>
      </c>
      <c r="D191">
        <v>1.31</v>
      </c>
      <c r="E191">
        <v>1.5</v>
      </c>
    </row>
    <row r="192" spans="1:5" x14ac:dyDescent="0.25">
      <c r="A192" t="s">
        <v>16</v>
      </c>
      <c r="B192" t="s">
        <v>57</v>
      </c>
      <c r="C192">
        <v>1.52525252525253</v>
      </c>
      <c r="D192">
        <v>0.44</v>
      </c>
      <c r="E192">
        <v>1.1299999999999999</v>
      </c>
    </row>
    <row r="193" spans="1:5" x14ac:dyDescent="0.25">
      <c r="A193" t="s">
        <v>16</v>
      </c>
      <c r="B193" t="s">
        <v>287</v>
      </c>
      <c r="C193">
        <v>1.52525252525253</v>
      </c>
      <c r="D193">
        <v>1.05</v>
      </c>
      <c r="E193">
        <v>1.05</v>
      </c>
    </row>
    <row r="194" spans="1:5" x14ac:dyDescent="0.25">
      <c r="A194" t="s">
        <v>16</v>
      </c>
      <c r="B194" t="s">
        <v>233</v>
      </c>
      <c r="C194">
        <v>1.52525252525253</v>
      </c>
      <c r="D194">
        <v>0.44</v>
      </c>
      <c r="E194">
        <v>1.5</v>
      </c>
    </row>
    <row r="195" spans="1:5" x14ac:dyDescent="0.25">
      <c r="A195" t="s">
        <v>19</v>
      </c>
      <c r="B195" t="s">
        <v>21</v>
      </c>
      <c r="C195">
        <v>1.65137614678899</v>
      </c>
      <c r="D195">
        <v>1.01</v>
      </c>
      <c r="E195">
        <v>0.96</v>
      </c>
    </row>
    <row r="196" spans="1:5" x14ac:dyDescent="0.25">
      <c r="A196" t="s">
        <v>19</v>
      </c>
      <c r="B196" t="s">
        <v>253</v>
      </c>
      <c r="C196">
        <v>1.65137614678899</v>
      </c>
      <c r="D196">
        <v>1.31</v>
      </c>
      <c r="E196">
        <v>0.96</v>
      </c>
    </row>
    <row r="197" spans="1:5" x14ac:dyDescent="0.25">
      <c r="A197" t="s">
        <v>19</v>
      </c>
      <c r="B197" t="s">
        <v>146</v>
      </c>
      <c r="C197">
        <v>1.65137614678899</v>
      </c>
      <c r="D197">
        <v>0.61</v>
      </c>
      <c r="E197">
        <v>0.98</v>
      </c>
    </row>
    <row r="198" spans="1:5" x14ac:dyDescent="0.25">
      <c r="A198" t="s">
        <v>19</v>
      </c>
      <c r="B198" t="s">
        <v>244</v>
      </c>
      <c r="C198">
        <v>1.65137614678899</v>
      </c>
      <c r="D198">
        <v>1.1100000000000001</v>
      </c>
      <c r="E198">
        <v>0.41</v>
      </c>
    </row>
    <row r="199" spans="1:5" x14ac:dyDescent="0.25">
      <c r="A199" t="s">
        <v>19</v>
      </c>
      <c r="B199" t="s">
        <v>248</v>
      </c>
      <c r="C199">
        <v>1.65137614678899</v>
      </c>
      <c r="D199">
        <v>0.61</v>
      </c>
      <c r="E199">
        <v>1.31</v>
      </c>
    </row>
    <row r="200" spans="1:5" x14ac:dyDescent="0.25">
      <c r="A200" t="s">
        <v>19</v>
      </c>
      <c r="B200" t="s">
        <v>247</v>
      </c>
      <c r="C200">
        <v>1.65137614678899</v>
      </c>
      <c r="D200">
        <v>1.33</v>
      </c>
      <c r="E200">
        <v>0.82</v>
      </c>
    </row>
    <row r="201" spans="1:5" x14ac:dyDescent="0.25">
      <c r="A201" t="s">
        <v>19</v>
      </c>
      <c r="B201" t="s">
        <v>250</v>
      </c>
      <c r="C201">
        <v>1.65137614678899</v>
      </c>
      <c r="D201">
        <v>0.61</v>
      </c>
      <c r="E201">
        <v>1.37</v>
      </c>
    </row>
    <row r="202" spans="1:5" x14ac:dyDescent="0.25">
      <c r="A202" t="s">
        <v>19</v>
      </c>
      <c r="B202" t="s">
        <v>249</v>
      </c>
      <c r="C202">
        <v>1.65137614678899</v>
      </c>
      <c r="D202">
        <v>1.31</v>
      </c>
      <c r="E202">
        <v>0.96</v>
      </c>
    </row>
    <row r="203" spans="1:5" x14ac:dyDescent="0.25">
      <c r="A203" t="s">
        <v>19</v>
      </c>
      <c r="B203" t="s">
        <v>254</v>
      </c>
      <c r="C203">
        <v>1.65137614678899</v>
      </c>
      <c r="D203">
        <v>0.61</v>
      </c>
      <c r="E203">
        <v>1.8</v>
      </c>
    </row>
    <row r="204" spans="1:5" x14ac:dyDescent="0.25">
      <c r="A204" t="s">
        <v>19</v>
      </c>
      <c r="B204" t="s">
        <v>20</v>
      </c>
      <c r="C204">
        <v>1.65137614678899</v>
      </c>
      <c r="D204">
        <v>1.21</v>
      </c>
      <c r="E204">
        <v>1.0900000000000001</v>
      </c>
    </row>
    <row r="205" spans="1:5" x14ac:dyDescent="0.25">
      <c r="A205" t="s">
        <v>19</v>
      </c>
      <c r="B205" t="s">
        <v>352</v>
      </c>
      <c r="C205">
        <v>1.65137614678899</v>
      </c>
      <c r="D205">
        <v>0.73</v>
      </c>
      <c r="E205">
        <v>0.49</v>
      </c>
    </row>
    <row r="206" spans="1:5" x14ac:dyDescent="0.25">
      <c r="A206" t="s">
        <v>19</v>
      </c>
      <c r="B206" t="s">
        <v>251</v>
      </c>
      <c r="C206">
        <v>1.65137614678899</v>
      </c>
      <c r="D206">
        <v>0.85</v>
      </c>
      <c r="E206">
        <v>1.1499999999999999</v>
      </c>
    </row>
    <row r="207" spans="1:5" x14ac:dyDescent="0.25">
      <c r="A207" t="s">
        <v>19</v>
      </c>
      <c r="B207" t="s">
        <v>142</v>
      </c>
      <c r="C207">
        <v>1.65137614678899</v>
      </c>
      <c r="D207">
        <v>1.7</v>
      </c>
      <c r="E207">
        <v>0.66</v>
      </c>
    </row>
    <row r="208" spans="1:5" x14ac:dyDescent="0.25">
      <c r="A208" t="s">
        <v>19</v>
      </c>
      <c r="B208" t="s">
        <v>141</v>
      </c>
      <c r="C208">
        <v>1.65137614678899</v>
      </c>
      <c r="D208">
        <v>1.0900000000000001</v>
      </c>
      <c r="E208">
        <v>0.98</v>
      </c>
    </row>
    <row r="209" spans="1:5" x14ac:dyDescent="0.25">
      <c r="A209" t="s">
        <v>19</v>
      </c>
      <c r="B209" t="s">
        <v>243</v>
      </c>
      <c r="C209">
        <v>1.65137614678899</v>
      </c>
      <c r="D209">
        <v>0.73</v>
      </c>
      <c r="E209">
        <v>1.48</v>
      </c>
    </row>
    <row r="210" spans="1:5" x14ac:dyDescent="0.25">
      <c r="A210" t="s">
        <v>19</v>
      </c>
      <c r="B210" t="s">
        <v>154</v>
      </c>
      <c r="C210">
        <v>1.65137614678899</v>
      </c>
      <c r="D210">
        <v>0.85</v>
      </c>
      <c r="E210">
        <v>0.98</v>
      </c>
    </row>
    <row r="211" spans="1:5" x14ac:dyDescent="0.25">
      <c r="A211" t="s">
        <v>19</v>
      </c>
      <c r="B211" t="s">
        <v>245</v>
      </c>
      <c r="C211">
        <v>1.65137614678899</v>
      </c>
      <c r="D211">
        <v>0.91</v>
      </c>
      <c r="E211">
        <v>0.68</v>
      </c>
    </row>
    <row r="212" spans="1:5" x14ac:dyDescent="0.25">
      <c r="A212" t="s">
        <v>19</v>
      </c>
      <c r="B212" t="s">
        <v>252</v>
      </c>
      <c r="C212">
        <v>1.65137614678899</v>
      </c>
      <c r="D212">
        <v>0.85</v>
      </c>
      <c r="E212">
        <v>1.31</v>
      </c>
    </row>
    <row r="213" spans="1:5" x14ac:dyDescent="0.25">
      <c r="A213" t="s">
        <v>19</v>
      </c>
      <c r="B213" t="s">
        <v>246</v>
      </c>
      <c r="C213">
        <v>1.65137614678899</v>
      </c>
      <c r="D213">
        <v>1.1100000000000001</v>
      </c>
      <c r="E213">
        <v>0.82</v>
      </c>
    </row>
    <row r="214" spans="1:5" x14ac:dyDescent="0.25">
      <c r="A214" t="s">
        <v>19</v>
      </c>
      <c r="B214" t="s">
        <v>139</v>
      </c>
      <c r="C214">
        <v>1.65137614678899</v>
      </c>
      <c r="D214">
        <v>1.31</v>
      </c>
      <c r="E214">
        <v>0.96</v>
      </c>
    </row>
    <row r="215" spans="1:5" x14ac:dyDescent="0.25">
      <c r="A215" t="s">
        <v>143</v>
      </c>
      <c r="B215" t="s">
        <v>451</v>
      </c>
      <c r="C215">
        <v>1.18604651162791</v>
      </c>
      <c r="D215">
        <v>0.7</v>
      </c>
      <c r="E215">
        <v>0.48</v>
      </c>
    </row>
    <row r="216" spans="1:5" x14ac:dyDescent="0.25">
      <c r="A216" t="s">
        <v>143</v>
      </c>
      <c r="B216" t="s">
        <v>150</v>
      </c>
      <c r="C216">
        <v>1.18604651162791</v>
      </c>
      <c r="D216">
        <v>0.84</v>
      </c>
      <c r="E216">
        <v>1.0900000000000001</v>
      </c>
    </row>
    <row r="217" spans="1:5" x14ac:dyDescent="0.25">
      <c r="A217" t="s">
        <v>143</v>
      </c>
      <c r="B217" t="s">
        <v>149</v>
      </c>
      <c r="C217">
        <v>1.18604651162791</v>
      </c>
      <c r="D217">
        <v>1.2</v>
      </c>
      <c r="E217">
        <v>1.23</v>
      </c>
    </row>
    <row r="218" spans="1:5" x14ac:dyDescent="0.25">
      <c r="A218" t="s">
        <v>143</v>
      </c>
      <c r="B218" t="s">
        <v>155</v>
      </c>
      <c r="C218">
        <v>1.18604651162791</v>
      </c>
      <c r="D218">
        <v>0.6</v>
      </c>
      <c r="E218">
        <v>1.0900000000000001</v>
      </c>
    </row>
    <row r="219" spans="1:5" x14ac:dyDescent="0.25">
      <c r="A219" t="s">
        <v>143</v>
      </c>
      <c r="B219" t="s">
        <v>145</v>
      </c>
      <c r="C219">
        <v>1.18604651162791</v>
      </c>
      <c r="D219">
        <v>1.32</v>
      </c>
      <c r="E219">
        <v>1.0900000000000001</v>
      </c>
    </row>
    <row r="220" spans="1:5" x14ac:dyDescent="0.25">
      <c r="A220" t="s">
        <v>143</v>
      </c>
      <c r="B220" t="s">
        <v>151</v>
      </c>
      <c r="C220">
        <v>1.18604651162791</v>
      </c>
      <c r="D220">
        <v>0.96</v>
      </c>
      <c r="E220">
        <v>0.55000000000000004</v>
      </c>
    </row>
    <row r="221" spans="1:5" x14ac:dyDescent="0.25">
      <c r="A221" t="s">
        <v>143</v>
      </c>
      <c r="B221" t="s">
        <v>159</v>
      </c>
      <c r="C221">
        <v>1.18604651162791</v>
      </c>
      <c r="D221">
        <v>1.08</v>
      </c>
      <c r="E221">
        <v>0.68</v>
      </c>
    </row>
    <row r="222" spans="1:5" x14ac:dyDescent="0.25">
      <c r="A222" t="s">
        <v>143</v>
      </c>
      <c r="B222" t="s">
        <v>144</v>
      </c>
      <c r="C222">
        <v>1.18604651162791</v>
      </c>
      <c r="D222">
        <v>2.25</v>
      </c>
      <c r="E222">
        <v>0.96</v>
      </c>
    </row>
    <row r="223" spans="1:5" x14ac:dyDescent="0.25">
      <c r="A223" t="s">
        <v>143</v>
      </c>
      <c r="B223" t="s">
        <v>160</v>
      </c>
      <c r="C223">
        <v>1.18604651162791</v>
      </c>
      <c r="D223">
        <v>0.7</v>
      </c>
      <c r="E223">
        <v>2.0699999999999998</v>
      </c>
    </row>
    <row r="224" spans="1:5" x14ac:dyDescent="0.25">
      <c r="A224" t="s">
        <v>143</v>
      </c>
      <c r="B224" t="s">
        <v>329</v>
      </c>
      <c r="C224">
        <v>1.18604651162791</v>
      </c>
      <c r="D224">
        <v>1.08</v>
      </c>
      <c r="E224">
        <v>1.37</v>
      </c>
    </row>
    <row r="225" spans="1:5" x14ac:dyDescent="0.25">
      <c r="A225" t="s">
        <v>143</v>
      </c>
      <c r="B225" t="s">
        <v>140</v>
      </c>
      <c r="C225">
        <v>1.18604651162791</v>
      </c>
      <c r="D225">
        <v>0.7</v>
      </c>
      <c r="E225">
        <v>1.1100000000000001</v>
      </c>
    </row>
    <row r="226" spans="1:5" x14ac:dyDescent="0.25">
      <c r="A226" t="s">
        <v>143</v>
      </c>
      <c r="B226" t="s">
        <v>148</v>
      </c>
      <c r="C226">
        <v>1.18604651162791</v>
      </c>
      <c r="D226">
        <v>1.08</v>
      </c>
      <c r="E226">
        <v>0.27</v>
      </c>
    </row>
    <row r="227" spans="1:5" x14ac:dyDescent="0.25">
      <c r="A227" t="s">
        <v>143</v>
      </c>
      <c r="B227" t="s">
        <v>156</v>
      </c>
      <c r="C227">
        <v>1.18604651162791</v>
      </c>
      <c r="D227">
        <v>1.1200000000000001</v>
      </c>
      <c r="E227">
        <v>1.27</v>
      </c>
    </row>
    <row r="228" spans="1:5" x14ac:dyDescent="0.25">
      <c r="A228" t="s">
        <v>143</v>
      </c>
      <c r="B228" t="s">
        <v>157</v>
      </c>
      <c r="C228">
        <v>1.18604651162791</v>
      </c>
      <c r="D228">
        <v>0.7</v>
      </c>
      <c r="E228">
        <v>1.91</v>
      </c>
    </row>
    <row r="229" spans="1:5" x14ac:dyDescent="0.25">
      <c r="A229" t="s">
        <v>143</v>
      </c>
      <c r="B229" t="s">
        <v>153</v>
      </c>
      <c r="C229">
        <v>1.18604651162791</v>
      </c>
      <c r="D229">
        <v>0.98</v>
      </c>
      <c r="E229">
        <v>0.64</v>
      </c>
    </row>
    <row r="230" spans="1:5" x14ac:dyDescent="0.25">
      <c r="A230" t="s">
        <v>143</v>
      </c>
      <c r="B230" t="s">
        <v>161</v>
      </c>
      <c r="C230">
        <v>1.18604651162791</v>
      </c>
      <c r="D230">
        <v>1.1200000000000001</v>
      </c>
      <c r="E230">
        <v>0.96</v>
      </c>
    </row>
    <row r="231" spans="1:5" x14ac:dyDescent="0.25">
      <c r="A231" t="s">
        <v>143</v>
      </c>
      <c r="B231" t="s">
        <v>158</v>
      </c>
      <c r="C231">
        <v>1.18604651162791</v>
      </c>
      <c r="D231">
        <v>0.56000000000000005</v>
      </c>
      <c r="E231">
        <v>0.96</v>
      </c>
    </row>
    <row r="232" spans="1:5" x14ac:dyDescent="0.25">
      <c r="A232" t="s">
        <v>143</v>
      </c>
      <c r="B232" t="s">
        <v>147</v>
      </c>
      <c r="C232">
        <v>1.18604651162791</v>
      </c>
      <c r="D232">
        <v>0.72</v>
      </c>
      <c r="E232">
        <v>0.41</v>
      </c>
    </row>
    <row r="233" spans="1:5" x14ac:dyDescent="0.25">
      <c r="A233" t="s">
        <v>143</v>
      </c>
      <c r="B233" t="s">
        <v>152</v>
      </c>
      <c r="C233">
        <v>1.18604651162791</v>
      </c>
      <c r="D233">
        <v>1.55</v>
      </c>
      <c r="E233">
        <v>0.64</v>
      </c>
    </row>
    <row r="234" spans="1:5" x14ac:dyDescent="0.25">
      <c r="A234" t="s">
        <v>143</v>
      </c>
      <c r="B234" t="s">
        <v>452</v>
      </c>
      <c r="C234">
        <v>1.18604651162791</v>
      </c>
      <c r="D234">
        <v>0.7</v>
      </c>
      <c r="E234">
        <v>1.43</v>
      </c>
    </row>
    <row r="235" spans="1:5" x14ac:dyDescent="0.25">
      <c r="A235" t="s">
        <v>22</v>
      </c>
      <c r="B235" t="s">
        <v>263</v>
      </c>
      <c r="C235">
        <v>1.75555555555556</v>
      </c>
      <c r="D235">
        <v>1.85</v>
      </c>
      <c r="E235">
        <v>0.68</v>
      </c>
    </row>
    <row r="236" spans="1:5" x14ac:dyDescent="0.25">
      <c r="A236" t="s">
        <v>22</v>
      </c>
      <c r="B236" t="s">
        <v>163</v>
      </c>
      <c r="C236">
        <v>1.75555555555556</v>
      </c>
      <c r="D236">
        <v>1.59</v>
      </c>
      <c r="E236">
        <v>1.23</v>
      </c>
    </row>
    <row r="237" spans="1:5" x14ac:dyDescent="0.25">
      <c r="A237" t="s">
        <v>22</v>
      </c>
      <c r="B237" t="s">
        <v>266</v>
      </c>
      <c r="C237">
        <v>1.75555555555556</v>
      </c>
      <c r="D237">
        <v>0.8</v>
      </c>
      <c r="E237">
        <v>1.91</v>
      </c>
    </row>
    <row r="238" spans="1:5" x14ac:dyDescent="0.25">
      <c r="A238" t="s">
        <v>22</v>
      </c>
      <c r="B238" t="s">
        <v>164</v>
      </c>
      <c r="C238">
        <v>1.75555555555556</v>
      </c>
      <c r="D238">
        <v>1.03</v>
      </c>
      <c r="E238">
        <v>0.82</v>
      </c>
    </row>
    <row r="239" spans="1:5" x14ac:dyDescent="0.25">
      <c r="A239" t="s">
        <v>22</v>
      </c>
      <c r="B239" t="s">
        <v>162</v>
      </c>
      <c r="C239">
        <v>1.75555555555556</v>
      </c>
      <c r="D239">
        <v>1.25</v>
      </c>
      <c r="E239">
        <v>1.0900000000000001</v>
      </c>
    </row>
    <row r="240" spans="1:5" x14ac:dyDescent="0.25">
      <c r="A240" t="s">
        <v>22</v>
      </c>
      <c r="B240" t="s">
        <v>167</v>
      </c>
      <c r="C240">
        <v>1.75555555555556</v>
      </c>
      <c r="D240">
        <v>0.68</v>
      </c>
      <c r="E240">
        <v>1.0900000000000001</v>
      </c>
    </row>
    <row r="241" spans="1:5" x14ac:dyDescent="0.25">
      <c r="A241" t="s">
        <v>22</v>
      </c>
      <c r="B241" t="s">
        <v>255</v>
      </c>
      <c r="C241">
        <v>1.75555555555556</v>
      </c>
      <c r="D241">
        <v>1</v>
      </c>
      <c r="E241">
        <v>0.17</v>
      </c>
    </row>
    <row r="242" spans="1:5" x14ac:dyDescent="0.25">
      <c r="A242" t="s">
        <v>22</v>
      </c>
      <c r="B242" t="s">
        <v>24</v>
      </c>
      <c r="C242">
        <v>1.75555555555556</v>
      </c>
      <c r="D242">
        <v>0.91</v>
      </c>
      <c r="E242">
        <v>0.27</v>
      </c>
    </row>
    <row r="243" spans="1:5" x14ac:dyDescent="0.25">
      <c r="A243" t="s">
        <v>22</v>
      </c>
      <c r="B243" t="s">
        <v>290</v>
      </c>
      <c r="C243">
        <v>1.75555555555556</v>
      </c>
      <c r="D243">
        <v>0.91</v>
      </c>
      <c r="E243">
        <v>1.23</v>
      </c>
    </row>
    <row r="244" spans="1:5" x14ac:dyDescent="0.25">
      <c r="A244" t="s">
        <v>22</v>
      </c>
      <c r="B244" t="s">
        <v>166</v>
      </c>
      <c r="C244">
        <v>1.75555555555556</v>
      </c>
      <c r="D244">
        <v>0.8</v>
      </c>
      <c r="E244">
        <v>1.5</v>
      </c>
    </row>
    <row r="245" spans="1:5" x14ac:dyDescent="0.25">
      <c r="A245" t="s">
        <v>22</v>
      </c>
      <c r="B245" t="s">
        <v>261</v>
      </c>
      <c r="C245">
        <v>1.75555555555556</v>
      </c>
      <c r="D245">
        <v>0.68</v>
      </c>
      <c r="E245">
        <v>0.95</v>
      </c>
    </row>
    <row r="246" spans="1:5" x14ac:dyDescent="0.25">
      <c r="A246" t="s">
        <v>22</v>
      </c>
      <c r="B246" t="s">
        <v>23</v>
      </c>
      <c r="C246">
        <v>1.75555555555556</v>
      </c>
      <c r="D246">
        <v>1.99</v>
      </c>
      <c r="E246">
        <v>1.02</v>
      </c>
    </row>
    <row r="247" spans="1:5" x14ac:dyDescent="0.25">
      <c r="A247" t="s">
        <v>22</v>
      </c>
      <c r="B247" t="s">
        <v>256</v>
      </c>
      <c r="C247">
        <v>1.75555555555556</v>
      </c>
      <c r="D247">
        <v>1</v>
      </c>
      <c r="E247">
        <v>1.02</v>
      </c>
    </row>
    <row r="248" spans="1:5" x14ac:dyDescent="0.25">
      <c r="A248" t="s">
        <v>22</v>
      </c>
      <c r="B248" t="s">
        <v>264</v>
      </c>
      <c r="C248">
        <v>1.75555555555556</v>
      </c>
      <c r="D248">
        <v>0.71</v>
      </c>
      <c r="E248">
        <v>0.68</v>
      </c>
    </row>
    <row r="249" spans="1:5" x14ac:dyDescent="0.25">
      <c r="A249" t="s">
        <v>22</v>
      </c>
      <c r="B249" t="s">
        <v>262</v>
      </c>
      <c r="C249">
        <v>1.75555555555556</v>
      </c>
      <c r="D249">
        <v>1</v>
      </c>
      <c r="E249">
        <v>1.53</v>
      </c>
    </row>
    <row r="250" spans="1:5" x14ac:dyDescent="0.25">
      <c r="A250" t="s">
        <v>22</v>
      </c>
      <c r="B250" t="s">
        <v>259</v>
      </c>
      <c r="C250">
        <v>1.75555555555556</v>
      </c>
      <c r="D250">
        <v>0.56999999999999995</v>
      </c>
      <c r="E250">
        <v>0.55000000000000004</v>
      </c>
    </row>
    <row r="251" spans="1:5" x14ac:dyDescent="0.25">
      <c r="A251" t="s">
        <v>22</v>
      </c>
      <c r="B251" t="s">
        <v>291</v>
      </c>
      <c r="C251">
        <v>1.75555555555556</v>
      </c>
      <c r="D251">
        <v>1.57</v>
      </c>
      <c r="E251">
        <v>0.51</v>
      </c>
    </row>
    <row r="252" spans="1:5" x14ac:dyDescent="0.25">
      <c r="A252" t="s">
        <v>22</v>
      </c>
      <c r="B252" t="s">
        <v>267</v>
      </c>
      <c r="C252">
        <v>1.75555555555556</v>
      </c>
      <c r="D252">
        <v>0.56999999999999995</v>
      </c>
      <c r="E252">
        <v>1.5</v>
      </c>
    </row>
    <row r="253" spans="1:5" x14ac:dyDescent="0.25">
      <c r="A253" t="s">
        <v>22</v>
      </c>
      <c r="B253" t="s">
        <v>165</v>
      </c>
      <c r="C253">
        <v>1.75555555555556</v>
      </c>
      <c r="D253">
        <v>0.71</v>
      </c>
      <c r="E253">
        <v>1.19</v>
      </c>
    </row>
    <row r="254" spans="1:5" x14ac:dyDescent="0.25">
      <c r="A254" t="s">
        <v>22</v>
      </c>
      <c r="B254" t="s">
        <v>175</v>
      </c>
      <c r="C254">
        <v>1.75555555555556</v>
      </c>
    </row>
    <row r="255" spans="1:5" x14ac:dyDescent="0.25">
      <c r="A255" t="s">
        <v>25</v>
      </c>
      <c r="B255" t="s">
        <v>27</v>
      </c>
      <c r="C255">
        <v>1.43333333333333</v>
      </c>
      <c r="D255">
        <v>0.84</v>
      </c>
      <c r="E255">
        <v>1.04</v>
      </c>
    </row>
    <row r="256" spans="1:5" x14ac:dyDescent="0.25">
      <c r="A256" t="s">
        <v>25</v>
      </c>
      <c r="B256" t="s">
        <v>174</v>
      </c>
      <c r="C256">
        <v>1.43333333333333</v>
      </c>
      <c r="D256">
        <v>0.56000000000000005</v>
      </c>
      <c r="E256">
        <v>2.25</v>
      </c>
    </row>
    <row r="257" spans="1:5" x14ac:dyDescent="0.25">
      <c r="A257" t="s">
        <v>25</v>
      </c>
      <c r="B257" t="s">
        <v>168</v>
      </c>
      <c r="C257">
        <v>1.43333333333333</v>
      </c>
      <c r="D257">
        <v>0.98</v>
      </c>
      <c r="E257">
        <v>0.69</v>
      </c>
    </row>
    <row r="258" spans="1:5" x14ac:dyDescent="0.25">
      <c r="A258" t="s">
        <v>25</v>
      </c>
      <c r="B258" t="s">
        <v>176</v>
      </c>
      <c r="C258">
        <v>1.43333333333333</v>
      </c>
      <c r="D258">
        <v>0.98</v>
      </c>
      <c r="E258">
        <v>0.69</v>
      </c>
    </row>
    <row r="259" spans="1:5" x14ac:dyDescent="0.25">
      <c r="A259" t="s">
        <v>25</v>
      </c>
      <c r="B259" t="s">
        <v>477</v>
      </c>
      <c r="C259">
        <v>1.43333333333333</v>
      </c>
      <c r="D259">
        <v>1.4</v>
      </c>
      <c r="E259">
        <v>1.21</v>
      </c>
    </row>
    <row r="260" spans="1:5" x14ac:dyDescent="0.25">
      <c r="A260" t="s">
        <v>25</v>
      </c>
      <c r="B260" t="s">
        <v>169</v>
      </c>
      <c r="C260">
        <v>1.43333333333333</v>
      </c>
      <c r="D260">
        <v>0.7</v>
      </c>
      <c r="E260">
        <v>1.3</v>
      </c>
    </row>
    <row r="261" spans="1:5" x14ac:dyDescent="0.25">
      <c r="A261" t="s">
        <v>25</v>
      </c>
      <c r="B261" t="s">
        <v>258</v>
      </c>
      <c r="C261">
        <v>1.43333333333333</v>
      </c>
      <c r="D261">
        <v>1.53</v>
      </c>
      <c r="E261">
        <v>0.69</v>
      </c>
    </row>
    <row r="262" spans="1:5" x14ac:dyDescent="0.25">
      <c r="A262" t="s">
        <v>25</v>
      </c>
      <c r="B262" t="s">
        <v>265</v>
      </c>
      <c r="C262">
        <v>1.43333333333333</v>
      </c>
      <c r="D262">
        <v>1.1200000000000001</v>
      </c>
      <c r="E262">
        <v>0.69</v>
      </c>
    </row>
    <row r="263" spans="1:5" x14ac:dyDescent="0.25">
      <c r="A263" t="s">
        <v>25</v>
      </c>
      <c r="B263" t="s">
        <v>257</v>
      </c>
      <c r="C263">
        <v>1.43333333333333</v>
      </c>
      <c r="D263">
        <v>0.98</v>
      </c>
      <c r="E263">
        <v>1.56</v>
      </c>
    </row>
    <row r="264" spans="1:5" x14ac:dyDescent="0.25">
      <c r="A264" t="s">
        <v>25</v>
      </c>
      <c r="B264" t="s">
        <v>172</v>
      </c>
      <c r="C264">
        <v>1.43333333333333</v>
      </c>
      <c r="D264">
        <v>1.1200000000000001</v>
      </c>
      <c r="E264">
        <v>0.35</v>
      </c>
    </row>
    <row r="265" spans="1:5" x14ac:dyDescent="0.25">
      <c r="A265" t="s">
        <v>25</v>
      </c>
      <c r="B265" t="s">
        <v>173</v>
      </c>
      <c r="C265">
        <v>1.43333333333333</v>
      </c>
      <c r="D265">
        <v>1.74</v>
      </c>
      <c r="E265">
        <v>1.51</v>
      </c>
    </row>
    <row r="266" spans="1:5" x14ac:dyDescent="0.25">
      <c r="A266" t="s">
        <v>25</v>
      </c>
      <c r="B266" t="s">
        <v>26</v>
      </c>
      <c r="C266">
        <v>1.43333333333333</v>
      </c>
      <c r="D266">
        <v>0.17</v>
      </c>
      <c r="E266">
        <v>1.51</v>
      </c>
    </row>
    <row r="267" spans="1:5" x14ac:dyDescent="0.25">
      <c r="A267" t="s">
        <v>25</v>
      </c>
      <c r="B267" t="s">
        <v>476</v>
      </c>
      <c r="C267">
        <v>1.43333333333333</v>
      </c>
      <c r="D267">
        <v>0.87</v>
      </c>
      <c r="E267">
        <v>1.08</v>
      </c>
    </row>
    <row r="268" spans="1:5" x14ac:dyDescent="0.25">
      <c r="A268" t="s">
        <v>25</v>
      </c>
      <c r="B268" t="s">
        <v>177</v>
      </c>
      <c r="C268">
        <v>1.43333333333333</v>
      </c>
      <c r="D268">
        <v>1.22</v>
      </c>
      <c r="E268">
        <v>0.65</v>
      </c>
    </row>
    <row r="269" spans="1:5" x14ac:dyDescent="0.25">
      <c r="A269" t="s">
        <v>25</v>
      </c>
      <c r="B269" t="s">
        <v>170</v>
      </c>
      <c r="C269">
        <v>1.43333333333333</v>
      </c>
      <c r="D269">
        <v>1.05</v>
      </c>
      <c r="E269">
        <v>0.43</v>
      </c>
    </row>
    <row r="270" spans="1:5" x14ac:dyDescent="0.25">
      <c r="A270" t="s">
        <v>25</v>
      </c>
      <c r="B270" t="s">
        <v>260</v>
      </c>
      <c r="C270">
        <v>1.43333333333333</v>
      </c>
      <c r="D270">
        <v>0.52</v>
      </c>
      <c r="E270">
        <v>0.65</v>
      </c>
    </row>
    <row r="271" spans="1:5" x14ac:dyDescent="0.25">
      <c r="A271" t="s">
        <v>25</v>
      </c>
      <c r="B271" t="s">
        <v>292</v>
      </c>
      <c r="C271">
        <v>1.43333333333333</v>
      </c>
      <c r="D271">
        <v>1.67</v>
      </c>
      <c r="E271">
        <v>1.04</v>
      </c>
    </row>
    <row r="272" spans="1:5" x14ac:dyDescent="0.25">
      <c r="A272" t="s">
        <v>25</v>
      </c>
      <c r="B272" t="s">
        <v>478</v>
      </c>
      <c r="C272">
        <v>1.43333333333333</v>
      </c>
      <c r="D272">
        <v>0.7</v>
      </c>
      <c r="E272">
        <v>1.3</v>
      </c>
    </row>
    <row r="273" spans="1:5" x14ac:dyDescent="0.25">
      <c r="A273" t="s">
        <v>25</v>
      </c>
      <c r="B273" t="s">
        <v>479</v>
      </c>
      <c r="C273">
        <v>1.43333333333333</v>
      </c>
      <c r="D273">
        <v>0.52</v>
      </c>
      <c r="E273">
        <v>0.87</v>
      </c>
    </row>
    <row r="274" spans="1:5" x14ac:dyDescent="0.25">
      <c r="A274" t="s">
        <v>25</v>
      </c>
      <c r="B274" t="s">
        <v>171</v>
      </c>
      <c r="C274">
        <v>1.43333333333333</v>
      </c>
      <c r="D274">
        <v>1.05</v>
      </c>
      <c r="E274">
        <v>0.43</v>
      </c>
    </row>
    <row r="275" spans="1:5" x14ac:dyDescent="0.25">
      <c r="A275" t="s">
        <v>28</v>
      </c>
      <c r="B275" t="s">
        <v>29</v>
      </c>
      <c r="C275">
        <v>1.29113924050633</v>
      </c>
      <c r="D275">
        <v>1.24</v>
      </c>
      <c r="E275">
        <v>0.17</v>
      </c>
    </row>
    <row r="276" spans="1:5" x14ac:dyDescent="0.25">
      <c r="A276" t="s">
        <v>28</v>
      </c>
      <c r="B276" t="s">
        <v>463</v>
      </c>
      <c r="C276">
        <v>1.29113924050633</v>
      </c>
      <c r="D276">
        <v>0.97</v>
      </c>
      <c r="E276">
        <v>1.49</v>
      </c>
    </row>
    <row r="277" spans="1:5" x14ac:dyDescent="0.25">
      <c r="A277" t="s">
        <v>28</v>
      </c>
      <c r="B277" t="s">
        <v>275</v>
      </c>
      <c r="C277">
        <v>1.29113924050633</v>
      </c>
      <c r="D277">
        <v>1.36</v>
      </c>
      <c r="E277">
        <v>1.7</v>
      </c>
    </row>
    <row r="278" spans="1:5" x14ac:dyDescent="0.25">
      <c r="A278" t="s">
        <v>28</v>
      </c>
      <c r="B278" t="s">
        <v>279</v>
      </c>
      <c r="C278">
        <v>1.29113924050633</v>
      </c>
      <c r="D278">
        <v>0.57999999999999996</v>
      </c>
      <c r="E278">
        <v>1.06</v>
      </c>
    </row>
    <row r="279" spans="1:5" x14ac:dyDescent="0.25">
      <c r="A279" t="s">
        <v>28</v>
      </c>
      <c r="B279" t="s">
        <v>189</v>
      </c>
      <c r="C279">
        <v>1.29113924050633</v>
      </c>
      <c r="D279">
        <v>1.08</v>
      </c>
      <c r="E279">
        <v>0.85</v>
      </c>
    </row>
    <row r="280" spans="1:5" x14ac:dyDescent="0.25">
      <c r="A280" t="s">
        <v>28</v>
      </c>
      <c r="B280" t="s">
        <v>190</v>
      </c>
      <c r="C280">
        <v>1.29113924050633</v>
      </c>
      <c r="D280">
        <v>1.24</v>
      </c>
      <c r="E280">
        <v>1.7</v>
      </c>
    </row>
    <row r="281" spans="1:5" x14ac:dyDescent="0.25">
      <c r="A281" t="s">
        <v>28</v>
      </c>
      <c r="B281" t="s">
        <v>30</v>
      </c>
      <c r="C281">
        <v>1.29113924050633</v>
      </c>
      <c r="D281">
        <v>2.3199999999999998</v>
      </c>
      <c r="E281">
        <v>0.21</v>
      </c>
    </row>
    <row r="282" spans="1:5" x14ac:dyDescent="0.25">
      <c r="A282" t="s">
        <v>28</v>
      </c>
      <c r="B282" t="s">
        <v>187</v>
      </c>
      <c r="C282">
        <v>1.29113924050633</v>
      </c>
      <c r="D282">
        <v>0.77</v>
      </c>
      <c r="E282">
        <v>0.85</v>
      </c>
    </row>
    <row r="283" spans="1:5" x14ac:dyDescent="0.25">
      <c r="A283" t="s">
        <v>28</v>
      </c>
      <c r="B283" t="s">
        <v>278</v>
      </c>
      <c r="C283">
        <v>1.29113924050633</v>
      </c>
      <c r="D283">
        <v>1.1599999999999999</v>
      </c>
      <c r="E283">
        <v>1.27</v>
      </c>
    </row>
    <row r="284" spans="1:5" x14ac:dyDescent="0.25">
      <c r="A284" t="s">
        <v>28</v>
      </c>
      <c r="B284" t="s">
        <v>464</v>
      </c>
      <c r="C284">
        <v>1.29113924050633</v>
      </c>
      <c r="D284">
        <v>0.77</v>
      </c>
      <c r="E284">
        <v>0.85</v>
      </c>
    </row>
    <row r="285" spans="1:5" x14ac:dyDescent="0.25">
      <c r="A285" t="s">
        <v>28</v>
      </c>
      <c r="B285" t="s">
        <v>462</v>
      </c>
      <c r="C285">
        <v>1.29113924050633</v>
      </c>
      <c r="D285">
        <v>0.77</v>
      </c>
      <c r="E285">
        <v>0.85</v>
      </c>
    </row>
    <row r="286" spans="1:5" x14ac:dyDescent="0.25">
      <c r="A286" t="s">
        <v>28</v>
      </c>
      <c r="B286" t="s">
        <v>31</v>
      </c>
      <c r="C286">
        <v>1.29113924050633</v>
      </c>
      <c r="D286">
        <v>1.36</v>
      </c>
      <c r="E286">
        <v>0.64</v>
      </c>
    </row>
    <row r="287" spans="1:5" x14ac:dyDescent="0.25">
      <c r="A287" t="s">
        <v>28</v>
      </c>
      <c r="B287" t="s">
        <v>188</v>
      </c>
      <c r="C287">
        <v>1.29113924050633</v>
      </c>
      <c r="D287">
        <v>1.1599999999999999</v>
      </c>
      <c r="E287">
        <v>1.06</v>
      </c>
    </row>
    <row r="288" spans="1:5" x14ac:dyDescent="0.25">
      <c r="A288" t="s">
        <v>28</v>
      </c>
      <c r="B288" t="s">
        <v>293</v>
      </c>
      <c r="C288">
        <v>1.29113924050633</v>
      </c>
      <c r="D288">
        <v>0.31</v>
      </c>
      <c r="E288">
        <v>0.85</v>
      </c>
    </row>
    <row r="289" spans="1:5" x14ac:dyDescent="0.25">
      <c r="A289" t="s">
        <v>28</v>
      </c>
      <c r="B289" t="s">
        <v>277</v>
      </c>
      <c r="C289">
        <v>1.29113924050633</v>
      </c>
      <c r="D289">
        <v>0.57999999999999996</v>
      </c>
      <c r="E289">
        <v>1.06</v>
      </c>
    </row>
    <row r="290" spans="1:5" x14ac:dyDescent="0.25">
      <c r="A290" t="s">
        <v>28</v>
      </c>
      <c r="B290" t="s">
        <v>276</v>
      </c>
      <c r="C290">
        <v>1.29113924050633</v>
      </c>
      <c r="D290">
        <v>0.62</v>
      </c>
      <c r="E290">
        <v>1.7</v>
      </c>
    </row>
    <row r="291" spans="1:5" x14ac:dyDescent="0.25">
      <c r="A291" t="s">
        <v>28</v>
      </c>
      <c r="B291" t="s">
        <v>191</v>
      </c>
      <c r="C291">
        <v>1.29113924050633</v>
      </c>
      <c r="D291">
        <v>1.36</v>
      </c>
      <c r="E291">
        <v>0.42</v>
      </c>
    </row>
    <row r="292" spans="1:5" x14ac:dyDescent="0.25">
      <c r="A292" t="s">
        <v>28</v>
      </c>
      <c r="B292" t="s">
        <v>294</v>
      </c>
      <c r="C292">
        <v>1.29113924050633</v>
      </c>
      <c r="D292">
        <v>0.57999999999999996</v>
      </c>
      <c r="E292">
        <v>1.27</v>
      </c>
    </row>
    <row r="293" spans="1:5" x14ac:dyDescent="0.25">
      <c r="A293" t="s">
        <v>178</v>
      </c>
      <c r="B293" t="s">
        <v>465</v>
      </c>
      <c r="C293">
        <v>1.7840909090909101</v>
      </c>
      <c r="D293">
        <v>0.9</v>
      </c>
      <c r="E293">
        <v>0.75</v>
      </c>
    </row>
    <row r="294" spans="1:5" x14ac:dyDescent="0.25">
      <c r="A294" t="s">
        <v>178</v>
      </c>
      <c r="B294" t="s">
        <v>268</v>
      </c>
      <c r="C294">
        <v>1.7840909090909101</v>
      </c>
      <c r="D294">
        <v>0.56000000000000005</v>
      </c>
      <c r="E294">
        <v>0.75</v>
      </c>
    </row>
    <row r="295" spans="1:5" x14ac:dyDescent="0.25">
      <c r="A295" t="s">
        <v>178</v>
      </c>
      <c r="B295" t="s">
        <v>183</v>
      </c>
      <c r="C295">
        <v>1.7840909090909101</v>
      </c>
      <c r="D295">
        <v>0.78</v>
      </c>
      <c r="E295">
        <v>1.05</v>
      </c>
    </row>
    <row r="296" spans="1:5" x14ac:dyDescent="0.25">
      <c r="A296" t="s">
        <v>178</v>
      </c>
      <c r="B296" t="s">
        <v>185</v>
      </c>
      <c r="C296">
        <v>1.7840909090909101</v>
      </c>
      <c r="D296">
        <v>0.67</v>
      </c>
      <c r="E296">
        <v>1.65</v>
      </c>
    </row>
    <row r="297" spans="1:5" x14ac:dyDescent="0.25">
      <c r="A297" t="s">
        <v>178</v>
      </c>
      <c r="B297" t="s">
        <v>273</v>
      </c>
      <c r="C297">
        <v>1.7840909090909101</v>
      </c>
      <c r="D297">
        <v>2.52</v>
      </c>
      <c r="E297">
        <v>0.13</v>
      </c>
    </row>
    <row r="298" spans="1:5" x14ac:dyDescent="0.25">
      <c r="A298" t="s">
        <v>178</v>
      </c>
      <c r="B298" t="s">
        <v>472</v>
      </c>
      <c r="C298">
        <v>1.7840909090909101</v>
      </c>
      <c r="D298">
        <v>1.21</v>
      </c>
      <c r="E298">
        <v>1.38</v>
      </c>
    </row>
    <row r="299" spans="1:5" x14ac:dyDescent="0.25">
      <c r="A299" t="s">
        <v>178</v>
      </c>
      <c r="B299" t="s">
        <v>182</v>
      </c>
      <c r="C299">
        <v>1.7840909090909101</v>
      </c>
      <c r="D299">
        <v>1.79</v>
      </c>
      <c r="E299">
        <v>0.75</v>
      </c>
    </row>
    <row r="300" spans="1:5" x14ac:dyDescent="0.25">
      <c r="A300" t="s">
        <v>178</v>
      </c>
      <c r="B300" t="s">
        <v>184</v>
      </c>
      <c r="C300">
        <v>1.7840909090909101</v>
      </c>
      <c r="D300">
        <v>0.22</v>
      </c>
      <c r="E300">
        <v>0.75</v>
      </c>
    </row>
    <row r="301" spans="1:5" x14ac:dyDescent="0.25">
      <c r="A301" t="s">
        <v>178</v>
      </c>
      <c r="B301" t="s">
        <v>269</v>
      </c>
      <c r="C301">
        <v>1.7840909090909101</v>
      </c>
      <c r="D301">
        <v>0.67</v>
      </c>
      <c r="E301">
        <v>1.05</v>
      </c>
    </row>
    <row r="302" spans="1:5" x14ac:dyDescent="0.25">
      <c r="A302" t="s">
        <v>178</v>
      </c>
      <c r="B302" t="s">
        <v>468</v>
      </c>
      <c r="C302">
        <v>1.7840909090909101</v>
      </c>
      <c r="D302">
        <v>0.28000000000000003</v>
      </c>
      <c r="E302">
        <v>0.75</v>
      </c>
    </row>
    <row r="303" spans="1:5" x14ac:dyDescent="0.25">
      <c r="A303" t="s">
        <v>178</v>
      </c>
      <c r="B303" t="s">
        <v>272</v>
      </c>
      <c r="C303">
        <v>1.7840909090909101</v>
      </c>
      <c r="D303">
        <v>0.78</v>
      </c>
      <c r="E303">
        <v>1.5</v>
      </c>
    </row>
    <row r="304" spans="1:5" x14ac:dyDescent="0.25">
      <c r="A304" t="s">
        <v>178</v>
      </c>
      <c r="B304" t="s">
        <v>181</v>
      </c>
      <c r="C304">
        <v>1.7840909090909101</v>
      </c>
      <c r="D304">
        <v>1.57</v>
      </c>
      <c r="E304">
        <v>1.35</v>
      </c>
    </row>
    <row r="305" spans="1:5" x14ac:dyDescent="0.25">
      <c r="A305" t="s">
        <v>178</v>
      </c>
      <c r="B305" t="s">
        <v>180</v>
      </c>
      <c r="C305">
        <v>1.7840909090909101</v>
      </c>
      <c r="D305">
        <v>0.67</v>
      </c>
      <c r="E305">
        <v>1.2</v>
      </c>
    </row>
    <row r="306" spans="1:5" x14ac:dyDescent="0.25">
      <c r="A306" t="s">
        <v>178</v>
      </c>
      <c r="B306" t="s">
        <v>270</v>
      </c>
      <c r="C306">
        <v>1.7840909090909101</v>
      </c>
      <c r="D306">
        <v>0.45</v>
      </c>
      <c r="E306">
        <v>0.45</v>
      </c>
    </row>
    <row r="307" spans="1:5" x14ac:dyDescent="0.25">
      <c r="A307" t="s">
        <v>178</v>
      </c>
      <c r="B307" t="s">
        <v>271</v>
      </c>
      <c r="C307">
        <v>1.7840909090909101</v>
      </c>
      <c r="D307">
        <v>0.78</v>
      </c>
      <c r="E307">
        <v>0.75</v>
      </c>
    </row>
    <row r="308" spans="1:5" x14ac:dyDescent="0.25">
      <c r="A308" t="s">
        <v>178</v>
      </c>
      <c r="B308" t="s">
        <v>274</v>
      </c>
      <c r="C308">
        <v>1.7840909090909101</v>
      </c>
      <c r="D308">
        <v>1.68</v>
      </c>
      <c r="E308">
        <v>1.1299999999999999</v>
      </c>
    </row>
    <row r="309" spans="1:5" x14ac:dyDescent="0.25">
      <c r="A309" t="s">
        <v>178</v>
      </c>
      <c r="B309" t="s">
        <v>179</v>
      </c>
      <c r="C309">
        <v>1.7840909090909101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1.7840909090909101</v>
      </c>
      <c r="D310">
        <v>1.87</v>
      </c>
      <c r="E310">
        <v>1</v>
      </c>
    </row>
    <row r="311" spans="1:5" x14ac:dyDescent="0.25">
      <c r="A311" t="s">
        <v>10</v>
      </c>
      <c r="B311" t="s">
        <v>222</v>
      </c>
      <c r="C311">
        <v>1.62037037037037</v>
      </c>
      <c r="D311">
        <v>0.72</v>
      </c>
      <c r="E311">
        <v>1.26</v>
      </c>
    </row>
    <row r="312" spans="1:5" x14ac:dyDescent="0.25">
      <c r="A312" t="s">
        <v>10</v>
      </c>
      <c r="B312" t="s">
        <v>226</v>
      </c>
      <c r="C312">
        <v>1.62037037037037</v>
      </c>
      <c r="D312">
        <v>0.93</v>
      </c>
      <c r="E312">
        <v>0.92</v>
      </c>
    </row>
    <row r="313" spans="1:5" x14ac:dyDescent="0.25">
      <c r="A313" t="s">
        <v>10</v>
      </c>
      <c r="B313" t="s">
        <v>38</v>
      </c>
      <c r="C313">
        <v>1.62037037037037</v>
      </c>
      <c r="D313">
        <v>0.93</v>
      </c>
      <c r="E313">
        <v>0.69</v>
      </c>
    </row>
    <row r="314" spans="1:5" x14ac:dyDescent="0.25">
      <c r="A314" t="s">
        <v>10</v>
      </c>
      <c r="B314" t="s">
        <v>37</v>
      </c>
      <c r="C314">
        <v>1.62037037037037</v>
      </c>
      <c r="D314">
        <v>0.82</v>
      </c>
      <c r="E314">
        <v>1.03</v>
      </c>
    </row>
    <row r="315" spans="1:5" x14ac:dyDescent="0.25">
      <c r="A315" t="s">
        <v>10</v>
      </c>
      <c r="B315" t="s">
        <v>42</v>
      </c>
      <c r="C315">
        <v>1.62037037037037</v>
      </c>
      <c r="D315">
        <v>1.44</v>
      </c>
      <c r="E315">
        <v>1.03</v>
      </c>
    </row>
    <row r="316" spans="1:5" x14ac:dyDescent="0.25">
      <c r="A316" t="s">
        <v>10</v>
      </c>
      <c r="B316" t="s">
        <v>224</v>
      </c>
      <c r="C316">
        <v>1.62037037037037</v>
      </c>
      <c r="D316">
        <v>1.23</v>
      </c>
      <c r="E316">
        <v>0.69</v>
      </c>
    </row>
    <row r="317" spans="1:5" x14ac:dyDescent="0.25">
      <c r="A317" t="s">
        <v>10</v>
      </c>
      <c r="B317" t="s">
        <v>12</v>
      </c>
      <c r="C317">
        <v>1.62037037037037</v>
      </c>
      <c r="D317">
        <v>1.75</v>
      </c>
      <c r="E317">
        <v>1.03</v>
      </c>
    </row>
    <row r="318" spans="1:5" x14ac:dyDescent="0.25">
      <c r="A318" t="s">
        <v>10</v>
      </c>
      <c r="B318" t="s">
        <v>225</v>
      </c>
      <c r="C318">
        <v>1.62037037037037</v>
      </c>
      <c r="D318">
        <v>0.72</v>
      </c>
      <c r="E318">
        <v>1.26</v>
      </c>
    </row>
    <row r="319" spans="1:5" x14ac:dyDescent="0.25">
      <c r="A319" t="s">
        <v>10</v>
      </c>
      <c r="B319" t="s">
        <v>223</v>
      </c>
      <c r="C319">
        <v>1.62037037037037</v>
      </c>
      <c r="D319">
        <v>0</v>
      </c>
      <c r="E319">
        <v>1.1499999999999999</v>
      </c>
    </row>
    <row r="320" spans="1:5" x14ac:dyDescent="0.25">
      <c r="A320" t="s">
        <v>10</v>
      </c>
      <c r="B320" t="s">
        <v>39</v>
      </c>
      <c r="C320">
        <v>1.62037037037037</v>
      </c>
      <c r="D320">
        <v>1.23</v>
      </c>
      <c r="E320">
        <v>0.92</v>
      </c>
    </row>
    <row r="321" spans="1:5" x14ac:dyDescent="0.25">
      <c r="A321" t="s">
        <v>10</v>
      </c>
      <c r="B321" t="s">
        <v>41</v>
      </c>
      <c r="C321">
        <v>1.62037037037037</v>
      </c>
      <c r="D321">
        <v>0.82</v>
      </c>
      <c r="E321">
        <v>0.69</v>
      </c>
    </row>
    <row r="322" spans="1:5" x14ac:dyDescent="0.25">
      <c r="A322" t="s">
        <v>10</v>
      </c>
      <c r="B322" t="s">
        <v>221</v>
      </c>
      <c r="C322">
        <v>1.62037037037037</v>
      </c>
      <c r="D322">
        <v>0.41</v>
      </c>
      <c r="E322">
        <v>1.1499999999999999</v>
      </c>
    </row>
    <row r="323" spans="1:5" x14ac:dyDescent="0.25">
      <c r="A323" t="s">
        <v>10</v>
      </c>
      <c r="B323" t="s">
        <v>447</v>
      </c>
      <c r="C323">
        <v>1.62037037037037</v>
      </c>
      <c r="D323">
        <v>1.1299999999999999</v>
      </c>
      <c r="E323">
        <v>1.03</v>
      </c>
    </row>
    <row r="324" spans="1:5" x14ac:dyDescent="0.25">
      <c r="A324" t="s">
        <v>10</v>
      </c>
      <c r="B324" t="s">
        <v>11</v>
      </c>
      <c r="C324">
        <v>1.62037037037037</v>
      </c>
      <c r="D324">
        <v>0.93</v>
      </c>
      <c r="E324">
        <v>1.1499999999999999</v>
      </c>
    </row>
    <row r="325" spans="1:5" x14ac:dyDescent="0.25">
      <c r="A325" t="s">
        <v>10</v>
      </c>
      <c r="B325" t="s">
        <v>453</v>
      </c>
      <c r="C325">
        <v>1.62037037037037</v>
      </c>
      <c r="D325">
        <v>1.34</v>
      </c>
      <c r="E325">
        <v>0.69</v>
      </c>
    </row>
    <row r="326" spans="1:5" x14ac:dyDescent="0.25">
      <c r="A326" t="s">
        <v>10</v>
      </c>
      <c r="B326" t="s">
        <v>40</v>
      </c>
      <c r="C326">
        <v>1.62037037037037</v>
      </c>
      <c r="D326">
        <v>0.93</v>
      </c>
      <c r="E326">
        <v>1.72</v>
      </c>
    </row>
    <row r="327" spans="1:5" x14ac:dyDescent="0.25">
      <c r="A327" t="s">
        <v>10</v>
      </c>
      <c r="B327" t="s">
        <v>219</v>
      </c>
      <c r="C327">
        <v>1.62037037037037</v>
      </c>
      <c r="D327">
        <v>1.65</v>
      </c>
      <c r="E327">
        <v>0.8</v>
      </c>
    </row>
    <row r="328" spans="1:5" x14ac:dyDescent="0.25">
      <c r="A328" t="s">
        <v>10</v>
      </c>
      <c r="B328" t="s">
        <v>220</v>
      </c>
      <c r="C328">
        <v>1.62037037037037</v>
      </c>
      <c r="D328">
        <v>1.03</v>
      </c>
      <c r="E328">
        <v>0.8</v>
      </c>
    </row>
    <row r="329" spans="1:5" x14ac:dyDescent="0.25">
      <c r="A329" t="s">
        <v>35</v>
      </c>
      <c r="B329" t="s">
        <v>285</v>
      </c>
      <c r="C329">
        <v>1.5858585858585901</v>
      </c>
      <c r="D329">
        <v>1.51</v>
      </c>
      <c r="E329">
        <v>0.71</v>
      </c>
    </row>
    <row r="330" spans="1:5" x14ac:dyDescent="0.25">
      <c r="A330" t="s">
        <v>35</v>
      </c>
      <c r="B330" t="s">
        <v>36</v>
      </c>
      <c r="C330">
        <v>1.5858585858585901</v>
      </c>
      <c r="D330">
        <v>1.39</v>
      </c>
      <c r="E330">
        <v>0.71</v>
      </c>
    </row>
    <row r="331" spans="1:5" x14ac:dyDescent="0.25">
      <c r="A331" t="s">
        <v>35</v>
      </c>
      <c r="B331" t="s">
        <v>471</v>
      </c>
      <c r="C331">
        <v>1.5858585858585901</v>
      </c>
      <c r="D331">
        <v>0.88</v>
      </c>
      <c r="E331">
        <v>0.88</v>
      </c>
    </row>
    <row r="332" spans="1:5" x14ac:dyDescent="0.25">
      <c r="A332" t="s">
        <v>35</v>
      </c>
      <c r="B332" t="s">
        <v>282</v>
      </c>
      <c r="C332">
        <v>1.5858585858585901</v>
      </c>
      <c r="D332">
        <v>1.39</v>
      </c>
      <c r="E332">
        <v>0.88</v>
      </c>
    </row>
    <row r="333" spans="1:5" x14ac:dyDescent="0.25">
      <c r="A333" t="s">
        <v>35</v>
      </c>
      <c r="B333" t="s">
        <v>213</v>
      </c>
      <c r="C333">
        <v>1.5858585858585901</v>
      </c>
      <c r="D333">
        <v>1.01</v>
      </c>
      <c r="E333">
        <v>0.71</v>
      </c>
    </row>
    <row r="334" spans="1:5" x14ac:dyDescent="0.25">
      <c r="A334" t="s">
        <v>35</v>
      </c>
      <c r="B334" t="s">
        <v>474</v>
      </c>
      <c r="C334">
        <v>1.5858585858585901</v>
      </c>
      <c r="D334">
        <v>1.01</v>
      </c>
      <c r="E334">
        <v>0.88</v>
      </c>
    </row>
    <row r="335" spans="1:5" x14ac:dyDescent="0.25">
      <c r="A335" t="s">
        <v>35</v>
      </c>
      <c r="B335" t="s">
        <v>217</v>
      </c>
      <c r="C335">
        <v>1.5858585858585901</v>
      </c>
      <c r="D335">
        <v>0.95</v>
      </c>
      <c r="E335">
        <v>1.47</v>
      </c>
    </row>
    <row r="336" spans="1:5" x14ac:dyDescent="0.25">
      <c r="A336" t="s">
        <v>35</v>
      </c>
      <c r="B336" t="s">
        <v>214</v>
      </c>
      <c r="C336">
        <v>1.5858585858585901</v>
      </c>
      <c r="D336">
        <v>1.05</v>
      </c>
      <c r="E336">
        <v>1.03</v>
      </c>
    </row>
    <row r="337" spans="1:5" x14ac:dyDescent="0.25">
      <c r="A337" t="s">
        <v>35</v>
      </c>
      <c r="B337" t="s">
        <v>283</v>
      </c>
      <c r="C337">
        <v>1.5858585858585901</v>
      </c>
      <c r="D337">
        <v>0.84</v>
      </c>
      <c r="E337">
        <v>1.92</v>
      </c>
    </row>
    <row r="338" spans="1:5" x14ac:dyDescent="0.25">
      <c r="A338" t="s">
        <v>35</v>
      </c>
      <c r="B338" t="s">
        <v>475</v>
      </c>
      <c r="C338">
        <v>1.5858585858585901</v>
      </c>
      <c r="D338">
        <v>0.38</v>
      </c>
      <c r="E338">
        <v>0.71</v>
      </c>
    </row>
    <row r="339" spans="1:5" x14ac:dyDescent="0.25">
      <c r="A339" t="s">
        <v>35</v>
      </c>
      <c r="B339" t="s">
        <v>216</v>
      </c>
      <c r="C339">
        <v>1.5858585858585901</v>
      </c>
      <c r="D339">
        <v>1.1000000000000001</v>
      </c>
      <c r="E339">
        <v>0.66</v>
      </c>
    </row>
    <row r="340" spans="1:5" x14ac:dyDescent="0.25">
      <c r="A340" t="s">
        <v>35</v>
      </c>
      <c r="B340" t="s">
        <v>296</v>
      </c>
      <c r="C340">
        <v>1.5858585858585901</v>
      </c>
      <c r="D340">
        <v>0.88</v>
      </c>
      <c r="E340">
        <v>1.24</v>
      </c>
    </row>
    <row r="341" spans="1:5" x14ac:dyDescent="0.25">
      <c r="A341" t="s">
        <v>35</v>
      </c>
      <c r="B341" t="s">
        <v>284</v>
      </c>
      <c r="C341">
        <v>1.5858585858585901</v>
      </c>
      <c r="D341">
        <v>0.63</v>
      </c>
      <c r="E341">
        <v>1.41</v>
      </c>
    </row>
    <row r="342" spans="1:5" x14ac:dyDescent="0.25">
      <c r="A342" t="s">
        <v>35</v>
      </c>
      <c r="B342" t="s">
        <v>300</v>
      </c>
      <c r="C342">
        <v>1.5858585858585901</v>
      </c>
      <c r="D342">
        <v>1.58</v>
      </c>
      <c r="E342">
        <v>1.55</v>
      </c>
    </row>
    <row r="343" spans="1:5" x14ac:dyDescent="0.25">
      <c r="A343" t="s">
        <v>35</v>
      </c>
      <c r="B343" t="s">
        <v>215</v>
      </c>
      <c r="C343">
        <v>1.5858585858585901</v>
      </c>
      <c r="D343">
        <v>1.01</v>
      </c>
      <c r="E343">
        <v>0.35</v>
      </c>
    </row>
    <row r="344" spans="1:5" x14ac:dyDescent="0.25">
      <c r="A344" t="s">
        <v>35</v>
      </c>
      <c r="B344" t="s">
        <v>211</v>
      </c>
      <c r="C344">
        <v>1.5858585858585901</v>
      </c>
      <c r="D344">
        <v>1.26</v>
      </c>
      <c r="E344">
        <v>0.88</v>
      </c>
    </row>
    <row r="345" spans="1:5" x14ac:dyDescent="0.25">
      <c r="A345" t="s">
        <v>35</v>
      </c>
      <c r="B345" t="s">
        <v>295</v>
      </c>
      <c r="C345">
        <v>1.5858585858585901</v>
      </c>
      <c r="D345">
        <v>1.01</v>
      </c>
      <c r="E345">
        <v>0.88</v>
      </c>
    </row>
    <row r="346" spans="1:5" x14ac:dyDescent="0.25">
      <c r="A346" t="s">
        <v>35</v>
      </c>
      <c r="B346" t="s">
        <v>212</v>
      </c>
      <c r="C346">
        <v>1.5858585858585901</v>
      </c>
      <c r="D346">
        <v>0.25</v>
      </c>
      <c r="E346">
        <v>1.06</v>
      </c>
    </row>
    <row r="347" spans="1:5" x14ac:dyDescent="0.25">
      <c r="A347" t="s">
        <v>35</v>
      </c>
      <c r="B347" t="s">
        <v>218</v>
      </c>
      <c r="C347">
        <v>1.5858585858585901</v>
      </c>
      <c r="D347">
        <v>1.26</v>
      </c>
      <c r="E347">
        <v>1.1000000000000001</v>
      </c>
    </row>
    <row r="348" spans="1:5" x14ac:dyDescent="0.25">
      <c r="A348" t="s">
        <v>35</v>
      </c>
      <c r="B348" t="s">
        <v>286</v>
      </c>
      <c r="C348">
        <v>1.5858585858585901</v>
      </c>
      <c r="D348">
        <v>0.79</v>
      </c>
      <c r="E348">
        <v>0.66</v>
      </c>
    </row>
    <row r="349" spans="1:5" x14ac:dyDescent="0.25">
      <c r="A349" t="s">
        <v>485</v>
      </c>
      <c r="B349" t="s">
        <v>486</v>
      </c>
      <c r="C349">
        <v>1.3877551020408201</v>
      </c>
      <c r="D349">
        <v>0.54</v>
      </c>
      <c r="E349">
        <v>1.59</v>
      </c>
    </row>
    <row r="350" spans="1:5" x14ac:dyDescent="0.25">
      <c r="A350" t="s">
        <v>485</v>
      </c>
      <c r="B350" t="s">
        <v>488</v>
      </c>
      <c r="C350">
        <v>1.3877551020408201</v>
      </c>
      <c r="D350">
        <v>3.12</v>
      </c>
      <c r="E350">
        <v>0.6</v>
      </c>
    </row>
    <row r="351" spans="1:5" x14ac:dyDescent="0.25">
      <c r="A351" t="s">
        <v>485</v>
      </c>
      <c r="B351" t="s">
        <v>490</v>
      </c>
      <c r="C351">
        <v>1.3877551020408201</v>
      </c>
      <c r="D351">
        <v>1.44</v>
      </c>
      <c r="E351">
        <v>1.1299999999999999</v>
      </c>
    </row>
    <row r="352" spans="1:5" x14ac:dyDescent="0.25">
      <c r="A352" t="s">
        <v>485</v>
      </c>
      <c r="B352" t="s">
        <v>492</v>
      </c>
      <c r="C352">
        <v>1.3877551020408201</v>
      </c>
      <c r="D352">
        <v>1.44</v>
      </c>
      <c r="E352">
        <v>1.51</v>
      </c>
    </row>
    <row r="353" spans="1:5" x14ac:dyDescent="0.25">
      <c r="A353" t="s">
        <v>485</v>
      </c>
      <c r="B353" t="s">
        <v>494</v>
      </c>
      <c r="C353">
        <v>1.3877551020408201</v>
      </c>
      <c r="D353">
        <v>1.68</v>
      </c>
      <c r="E353">
        <v>0</v>
      </c>
    </row>
    <row r="354" spans="1:5" x14ac:dyDescent="0.25">
      <c r="A354" t="s">
        <v>485</v>
      </c>
      <c r="B354" t="s">
        <v>496</v>
      </c>
      <c r="C354">
        <v>1.3877551020408201</v>
      </c>
      <c r="D354">
        <v>1.08</v>
      </c>
      <c r="E354">
        <v>0.45</v>
      </c>
    </row>
    <row r="355" spans="1:5" x14ac:dyDescent="0.25">
      <c r="A355" t="s">
        <v>485</v>
      </c>
      <c r="B355" t="s">
        <v>498</v>
      </c>
      <c r="C355">
        <v>1.3877551020408201</v>
      </c>
      <c r="D355">
        <v>1.08</v>
      </c>
      <c r="E355">
        <v>0.23</v>
      </c>
    </row>
    <row r="356" spans="1:5" x14ac:dyDescent="0.25">
      <c r="A356" t="s">
        <v>485</v>
      </c>
      <c r="B356" t="s">
        <v>495</v>
      </c>
      <c r="C356">
        <v>1.3877551020408201</v>
      </c>
    </row>
    <row r="357" spans="1:5" x14ac:dyDescent="0.25">
      <c r="A357" t="s">
        <v>485</v>
      </c>
      <c r="B357" t="s">
        <v>493</v>
      </c>
      <c r="C357">
        <v>1.3877551020408201</v>
      </c>
    </row>
    <row r="358" spans="1:5" x14ac:dyDescent="0.25">
      <c r="A358" t="s">
        <v>485</v>
      </c>
      <c r="B358" t="s">
        <v>489</v>
      </c>
      <c r="C358">
        <v>1.3877551020408201</v>
      </c>
    </row>
    <row r="359" spans="1:5" x14ac:dyDescent="0.25">
      <c r="A359" t="s">
        <v>485</v>
      </c>
      <c r="B359" t="s">
        <v>497</v>
      </c>
      <c r="C359">
        <v>1.3877551020408201</v>
      </c>
    </row>
    <row r="360" spans="1:5" x14ac:dyDescent="0.25">
      <c r="A360" t="s">
        <v>485</v>
      </c>
      <c r="B360" t="s">
        <v>499</v>
      </c>
      <c r="C360">
        <v>1.3877551020408201</v>
      </c>
    </row>
    <row r="361" spans="1:5" x14ac:dyDescent="0.25">
      <c r="A361" t="s">
        <v>485</v>
      </c>
      <c r="B361" t="s">
        <v>487</v>
      </c>
      <c r="C361">
        <v>1.3877551020408201</v>
      </c>
    </row>
    <row r="362" spans="1:5" x14ac:dyDescent="0.25">
      <c r="A362" t="s">
        <v>485</v>
      </c>
      <c r="B362" t="s">
        <v>491</v>
      </c>
      <c r="C362">
        <v>1.3877551020408201</v>
      </c>
    </row>
    <row r="363" spans="1:5" x14ac:dyDescent="0.25">
      <c r="A363" t="s">
        <v>192</v>
      </c>
      <c r="B363" t="s">
        <v>281</v>
      </c>
      <c r="C363">
        <v>1.45</v>
      </c>
      <c r="D363">
        <v>1.1000000000000001</v>
      </c>
      <c r="E363">
        <v>0.57999999999999996</v>
      </c>
    </row>
    <row r="364" spans="1:5" x14ac:dyDescent="0.25">
      <c r="A364" t="s">
        <v>192</v>
      </c>
      <c r="B364" t="s">
        <v>205</v>
      </c>
      <c r="C364">
        <v>1.45</v>
      </c>
      <c r="D364">
        <v>0.83</v>
      </c>
      <c r="E364">
        <v>1.1599999999999999</v>
      </c>
    </row>
    <row r="365" spans="1:5" x14ac:dyDescent="0.25">
      <c r="A365" t="s">
        <v>192</v>
      </c>
      <c r="B365" t="s">
        <v>199</v>
      </c>
      <c r="C365">
        <v>1.45</v>
      </c>
      <c r="D365">
        <v>1.1000000000000001</v>
      </c>
      <c r="E365">
        <v>2.3199999999999998</v>
      </c>
    </row>
    <row r="366" spans="1:5" x14ac:dyDescent="0.25">
      <c r="A366" t="s">
        <v>192</v>
      </c>
      <c r="B366" t="s">
        <v>204</v>
      </c>
      <c r="C366">
        <v>1.45</v>
      </c>
      <c r="D366">
        <v>1.03</v>
      </c>
      <c r="E366">
        <v>0.48</v>
      </c>
    </row>
    <row r="367" spans="1:5" x14ac:dyDescent="0.25">
      <c r="A367" t="s">
        <v>192</v>
      </c>
      <c r="B367" t="s">
        <v>200</v>
      </c>
      <c r="C367">
        <v>1.45</v>
      </c>
      <c r="D367">
        <v>0.69</v>
      </c>
      <c r="E367">
        <v>0.77</v>
      </c>
    </row>
    <row r="368" spans="1:5" x14ac:dyDescent="0.25">
      <c r="A368" t="s">
        <v>192</v>
      </c>
      <c r="B368" t="s">
        <v>280</v>
      </c>
      <c r="C368">
        <v>1.45</v>
      </c>
      <c r="D368">
        <v>0.97</v>
      </c>
      <c r="E368">
        <v>1.1599999999999999</v>
      </c>
    </row>
    <row r="369" spans="1:5" x14ac:dyDescent="0.25">
      <c r="A369" t="s">
        <v>192</v>
      </c>
      <c r="B369" t="s">
        <v>196</v>
      </c>
      <c r="C369">
        <v>1.45</v>
      </c>
      <c r="D369">
        <v>0.69</v>
      </c>
      <c r="E369">
        <v>0.57999999999999996</v>
      </c>
    </row>
    <row r="370" spans="1:5" x14ac:dyDescent="0.25">
      <c r="A370" t="s">
        <v>192</v>
      </c>
      <c r="B370" t="s">
        <v>202</v>
      </c>
      <c r="C370">
        <v>1.45</v>
      </c>
      <c r="D370">
        <v>0.69</v>
      </c>
      <c r="E370">
        <v>1.1599999999999999</v>
      </c>
    </row>
    <row r="371" spans="1:5" x14ac:dyDescent="0.25">
      <c r="A371" t="s">
        <v>192</v>
      </c>
      <c r="B371" t="s">
        <v>193</v>
      </c>
      <c r="C371">
        <v>1.45</v>
      </c>
      <c r="D371">
        <v>2.48</v>
      </c>
      <c r="E371">
        <v>0.19</v>
      </c>
    </row>
    <row r="372" spans="1:5" x14ac:dyDescent="0.25">
      <c r="A372" t="s">
        <v>192</v>
      </c>
      <c r="B372" t="s">
        <v>197</v>
      </c>
      <c r="C372">
        <v>1.45</v>
      </c>
      <c r="D372">
        <v>1.1000000000000001</v>
      </c>
      <c r="E372">
        <v>0.97</v>
      </c>
    </row>
    <row r="373" spans="1:5" x14ac:dyDescent="0.25">
      <c r="A373" t="s">
        <v>192</v>
      </c>
      <c r="B373" t="s">
        <v>194</v>
      </c>
      <c r="C373">
        <v>1.45</v>
      </c>
      <c r="D373">
        <v>0.52</v>
      </c>
      <c r="E373">
        <v>1.21</v>
      </c>
    </row>
    <row r="374" spans="1:5" x14ac:dyDescent="0.25">
      <c r="A374" t="s">
        <v>192</v>
      </c>
      <c r="B374" t="s">
        <v>201</v>
      </c>
      <c r="C374">
        <v>1.45</v>
      </c>
      <c r="D374">
        <v>0.69</v>
      </c>
      <c r="E374">
        <v>1.55</v>
      </c>
    </row>
    <row r="375" spans="1:5" x14ac:dyDescent="0.25">
      <c r="A375" t="s">
        <v>32</v>
      </c>
      <c r="B375" t="s">
        <v>208</v>
      </c>
      <c r="C375">
        <v>1.28</v>
      </c>
      <c r="D375">
        <v>1.25</v>
      </c>
      <c r="E375">
        <v>0.48</v>
      </c>
    </row>
    <row r="376" spans="1:5" x14ac:dyDescent="0.25">
      <c r="A376" t="s">
        <v>32</v>
      </c>
      <c r="B376" t="s">
        <v>33</v>
      </c>
      <c r="C376">
        <v>1.28</v>
      </c>
      <c r="D376">
        <v>1.17</v>
      </c>
      <c r="E376">
        <v>1.59</v>
      </c>
    </row>
    <row r="377" spans="1:5" x14ac:dyDescent="0.25">
      <c r="A377" t="s">
        <v>32</v>
      </c>
      <c r="B377" t="s">
        <v>362</v>
      </c>
      <c r="C377">
        <v>1.28</v>
      </c>
      <c r="D377">
        <v>1.56</v>
      </c>
      <c r="E377">
        <v>0.63</v>
      </c>
    </row>
    <row r="378" spans="1:5" x14ac:dyDescent="0.25">
      <c r="A378" t="s">
        <v>32</v>
      </c>
      <c r="B378" t="s">
        <v>209</v>
      </c>
      <c r="C378">
        <v>1.28</v>
      </c>
      <c r="D378">
        <v>1.43</v>
      </c>
      <c r="E378">
        <v>1.32</v>
      </c>
    </row>
    <row r="379" spans="1:5" x14ac:dyDescent="0.25">
      <c r="A379" t="s">
        <v>32</v>
      </c>
      <c r="B379" t="s">
        <v>198</v>
      </c>
      <c r="C379">
        <v>1.28</v>
      </c>
      <c r="D379">
        <v>0.94</v>
      </c>
      <c r="E379">
        <v>0.79</v>
      </c>
    </row>
    <row r="380" spans="1:5" x14ac:dyDescent="0.25">
      <c r="A380" t="s">
        <v>32</v>
      </c>
      <c r="B380" t="s">
        <v>206</v>
      </c>
      <c r="C380">
        <v>1.28</v>
      </c>
      <c r="D380">
        <v>1.0900000000000001</v>
      </c>
      <c r="E380">
        <v>0.95</v>
      </c>
    </row>
    <row r="381" spans="1:5" x14ac:dyDescent="0.25">
      <c r="A381" t="s">
        <v>32</v>
      </c>
      <c r="B381" t="s">
        <v>34</v>
      </c>
      <c r="C381">
        <v>1.28</v>
      </c>
      <c r="D381">
        <v>0.31</v>
      </c>
      <c r="E381">
        <v>1.27</v>
      </c>
    </row>
    <row r="382" spans="1:5" x14ac:dyDescent="0.25">
      <c r="A382" t="s">
        <v>32</v>
      </c>
      <c r="B382" t="s">
        <v>195</v>
      </c>
      <c r="C382">
        <v>1.28</v>
      </c>
      <c r="D382">
        <v>0.47</v>
      </c>
      <c r="E382">
        <v>1.9</v>
      </c>
    </row>
    <row r="383" spans="1:5" x14ac:dyDescent="0.25">
      <c r="A383" t="s">
        <v>32</v>
      </c>
      <c r="B383" t="s">
        <v>210</v>
      </c>
      <c r="C383">
        <v>1.28</v>
      </c>
      <c r="D383">
        <v>1.41</v>
      </c>
      <c r="E383">
        <v>0.32</v>
      </c>
    </row>
    <row r="384" spans="1:5" x14ac:dyDescent="0.25">
      <c r="A384" t="s">
        <v>32</v>
      </c>
      <c r="B384" t="s">
        <v>207</v>
      </c>
      <c r="C384">
        <v>1.28</v>
      </c>
      <c r="D384">
        <v>0.31</v>
      </c>
      <c r="E384">
        <v>0.79</v>
      </c>
    </row>
    <row r="385" spans="1:5" x14ac:dyDescent="0.25">
      <c r="A385" t="s">
        <v>298</v>
      </c>
      <c r="B385" t="s">
        <v>299</v>
      </c>
      <c r="C385">
        <v>1.74545454545455</v>
      </c>
      <c r="D385">
        <v>1.05</v>
      </c>
      <c r="E385">
        <v>1.03</v>
      </c>
    </row>
    <row r="386" spans="1:5" x14ac:dyDescent="0.25">
      <c r="A386" t="s">
        <v>298</v>
      </c>
      <c r="B386" t="s">
        <v>324</v>
      </c>
      <c r="C386">
        <v>1.74545454545455</v>
      </c>
      <c r="D386">
        <v>0.69</v>
      </c>
      <c r="E386">
        <v>1.65</v>
      </c>
    </row>
    <row r="387" spans="1:5" x14ac:dyDescent="0.25">
      <c r="A387" t="s">
        <v>298</v>
      </c>
      <c r="B387" t="s">
        <v>325</v>
      </c>
      <c r="C387">
        <v>1.74545454545455</v>
      </c>
      <c r="D387">
        <v>1.26</v>
      </c>
      <c r="E387">
        <v>0.55000000000000004</v>
      </c>
    </row>
    <row r="388" spans="1:5" x14ac:dyDescent="0.25">
      <c r="A388" t="s">
        <v>298</v>
      </c>
      <c r="B388" t="s">
        <v>331</v>
      </c>
      <c r="C388">
        <v>1.74545454545455</v>
      </c>
      <c r="D388">
        <v>0.92</v>
      </c>
      <c r="E388">
        <v>0.96</v>
      </c>
    </row>
    <row r="389" spans="1:5" x14ac:dyDescent="0.25">
      <c r="A389" t="s">
        <v>298</v>
      </c>
      <c r="B389" t="s">
        <v>363</v>
      </c>
      <c r="C389">
        <v>1.74545454545455</v>
      </c>
      <c r="D389">
        <v>1.1499999999999999</v>
      </c>
      <c r="E389">
        <v>0.69</v>
      </c>
    </row>
    <row r="390" spans="1:5" x14ac:dyDescent="0.25">
      <c r="A390" t="s">
        <v>298</v>
      </c>
      <c r="B390" t="s">
        <v>203</v>
      </c>
      <c r="C390">
        <v>1.74545454545455</v>
      </c>
      <c r="D390">
        <v>1.03</v>
      </c>
      <c r="E390">
        <v>1.24</v>
      </c>
    </row>
    <row r="391" spans="1:5" x14ac:dyDescent="0.25">
      <c r="A391" t="s">
        <v>298</v>
      </c>
      <c r="B391" t="s">
        <v>330</v>
      </c>
      <c r="C391">
        <v>1.74545454545455</v>
      </c>
      <c r="D391">
        <v>1.03</v>
      </c>
      <c r="E391">
        <v>1.24</v>
      </c>
    </row>
    <row r="392" spans="1:5" x14ac:dyDescent="0.25">
      <c r="A392" t="s">
        <v>298</v>
      </c>
      <c r="B392" t="s">
        <v>338</v>
      </c>
      <c r="C392">
        <v>1.74545454545455</v>
      </c>
      <c r="D392">
        <v>0.76</v>
      </c>
      <c r="E392">
        <v>0.92</v>
      </c>
    </row>
    <row r="393" spans="1:5" x14ac:dyDescent="0.25">
      <c r="A393" t="s">
        <v>298</v>
      </c>
      <c r="B393" t="s">
        <v>358</v>
      </c>
      <c r="C393">
        <v>1.74545454545455</v>
      </c>
      <c r="D393">
        <v>0.95</v>
      </c>
      <c r="E393">
        <v>1.03</v>
      </c>
    </row>
    <row r="394" spans="1:5" x14ac:dyDescent="0.25">
      <c r="A394" t="s">
        <v>298</v>
      </c>
      <c r="B394" t="s">
        <v>366</v>
      </c>
      <c r="C394">
        <v>1.74545454545455</v>
      </c>
      <c r="D394">
        <v>1.1499999999999999</v>
      </c>
      <c r="E394">
        <v>0.8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L18" sqref="L18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1.2777777777777799</v>
      </c>
      <c r="D2">
        <v>0.16</v>
      </c>
      <c r="E2">
        <v>1.1499999999999999</v>
      </c>
    </row>
    <row r="3" spans="1:5" x14ac:dyDescent="0.25">
      <c r="A3" t="s">
        <v>61</v>
      </c>
      <c r="B3" t="s">
        <v>64</v>
      </c>
      <c r="C3">
        <v>1.2777777777777799</v>
      </c>
      <c r="D3">
        <v>0.49</v>
      </c>
      <c r="E3">
        <v>1.31</v>
      </c>
    </row>
    <row r="4" spans="1:5" x14ac:dyDescent="0.25">
      <c r="A4" t="s">
        <v>61</v>
      </c>
      <c r="B4" t="s">
        <v>65</v>
      </c>
      <c r="C4">
        <v>1.2777777777777799</v>
      </c>
      <c r="D4">
        <v>0.66</v>
      </c>
      <c r="E4">
        <v>0.33</v>
      </c>
    </row>
    <row r="5" spans="1:5" x14ac:dyDescent="0.25">
      <c r="A5" t="s">
        <v>61</v>
      </c>
      <c r="B5" t="s">
        <v>242</v>
      </c>
      <c r="C5">
        <v>1.2777777777777799</v>
      </c>
      <c r="D5">
        <v>0.66</v>
      </c>
      <c r="E5">
        <v>1.64</v>
      </c>
    </row>
    <row r="6" spans="1:5" x14ac:dyDescent="0.25">
      <c r="A6" t="s">
        <v>61</v>
      </c>
      <c r="B6" t="s">
        <v>71</v>
      </c>
      <c r="C6">
        <v>1.2777777777777799</v>
      </c>
      <c r="D6">
        <v>0.66</v>
      </c>
      <c r="E6">
        <v>1.31</v>
      </c>
    </row>
    <row r="7" spans="1:5" x14ac:dyDescent="0.25">
      <c r="A7" t="s">
        <v>61</v>
      </c>
      <c r="B7" t="s">
        <v>62</v>
      </c>
      <c r="C7">
        <v>1.2777777777777799</v>
      </c>
      <c r="D7">
        <v>0.92</v>
      </c>
      <c r="E7">
        <v>0.53</v>
      </c>
    </row>
    <row r="8" spans="1:5" x14ac:dyDescent="0.25">
      <c r="A8" t="s">
        <v>61</v>
      </c>
      <c r="B8" t="s">
        <v>311</v>
      </c>
      <c r="C8">
        <v>1.2777777777777799</v>
      </c>
      <c r="D8">
        <v>0.66</v>
      </c>
      <c r="E8">
        <v>1.45</v>
      </c>
    </row>
    <row r="9" spans="1:5" x14ac:dyDescent="0.25">
      <c r="A9" t="s">
        <v>61</v>
      </c>
      <c r="B9" t="s">
        <v>239</v>
      </c>
      <c r="C9">
        <v>1.2777777777777799</v>
      </c>
      <c r="D9">
        <v>2.5</v>
      </c>
      <c r="E9">
        <v>0.39</v>
      </c>
    </row>
    <row r="10" spans="1:5" x14ac:dyDescent="0.25">
      <c r="A10" t="s">
        <v>61</v>
      </c>
      <c r="B10" t="s">
        <v>66</v>
      </c>
      <c r="C10">
        <v>1.2777777777777799</v>
      </c>
      <c r="D10">
        <v>1.1499999999999999</v>
      </c>
      <c r="E10">
        <v>0.49</v>
      </c>
    </row>
    <row r="11" spans="1:5" x14ac:dyDescent="0.25">
      <c r="A11" t="s">
        <v>61</v>
      </c>
      <c r="B11" t="s">
        <v>241</v>
      </c>
      <c r="C11">
        <v>1.2777777777777799</v>
      </c>
      <c r="D11">
        <v>1.05</v>
      </c>
      <c r="E11">
        <v>0.53</v>
      </c>
    </row>
    <row r="12" spans="1:5" x14ac:dyDescent="0.25">
      <c r="A12" t="s">
        <v>61</v>
      </c>
      <c r="B12" t="s">
        <v>67</v>
      </c>
      <c r="C12">
        <v>1.2777777777777799</v>
      </c>
      <c r="D12">
        <v>0.66</v>
      </c>
      <c r="E12">
        <v>1.45</v>
      </c>
    </row>
    <row r="13" spans="1:5" x14ac:dyDescent="0.25">
      <c r="A13" t="s">
        <v>61</v>
      </c>
      <c r="B13" t="s">
        <v>289</v>
      </c>
      <c r="C13">
        <v>1.2777777777777799</v>
      </c>
      <c r="D13">
        <v>0.53</v>
      </c>
      <c r="E13">
        <v>1.31</v>
      </c>
    </row>
    <row r="14" spans="1:5" x14ac:dyDescent="0.25">
      <c r="A14" t="s">
        <v>61</v>
      </c>
      <c r="B14" t="s">
        <v>318</v>
      </c>
      <c r="C14">
        <v>1.2777777777777799</v>
      </c>
      <c r="D14">
        <v>0.82</v>
      </c>
      <c r="E14">
        <v>0.33</v>
      </c>
    </row>
    <row r="15" spans="1:5" x14ac:dyDescent="0.25">
      <c r="A15" t="s">
        <v>61</v>
      </c>
      <c r="B15" t="s">
        <v>337</v>
      </c>
      <c r="C15">
        <v>1.2777777777777799</v>
      </c>
      <c r="D15">
        <v>0.82</v>
      </c>
      <c r="E15">
        <v>0.99</v>
      </c>
    </row>
    <row r="16" spans="1:5" x14ac:dyDescent="0.25">
      <c r="A16" t="s">
        <v>61</v>
      </c>
      <c r="B16" t="s">
        <v>82</v>
      </c>
      <c r="C16">
        <v>1.2777777777777799</v>
      </c>
      <c r="D16">
        <v>0</v>
      </c>
      <c r="E16">
        <v>1.97</v>
      </c>
    </row>
    <row r="17" spans="1:5" x14ac:dyDescent="0.25">
      <c r="A17" t="s">
        <v>61</v>
      </c>
      <c r="B17" t="s">
        <v>87</v>
      </c>
      <c r="C17">
        <v>1.2777777777777799</v>
      </c>
      <c r="D17">
        <v>1.05</v>
      </c>
      <c r="E17">
        <v>0.92</v>
      </c>
    </row>
    <row r="18" spans="1:5" x14ac:dyDescent="0.25">
      <c r="A18" t="s">
        <v>61</v>
      </c>
      <c r="B18" t="s">
        <v>240</v>
      </c>
      <c r="C18">
        <v>1.2777777777777799</v>
      </c>
      <c r="D18">
        <v>0.99</v>
      </c>
      <c r="E18">
        <v>0.99</v>
      </c>
    </row>
    <row r="19" spans="1:5" x14ac:dyDescent="0.25">
      <c r="A19" t="s">
        <v>61</v>
      </c>
      <c r="B19" t="s">
        <v>238</v>
      </c>
      <c r="C19">
        <v>1.2777777777777799</v>
      </c>
      <c r="D19">
        <v>0.66</v>
      </c>
      <c r="E19">
        <v>1.18</v>
      </c>
    </row>
    <row r="20" spans="1:5" x14ac:dyDescent="0.25">
      <c r="A20" t="s">
        <v>61</v>
      </c>
      <c r="B20" t="s">
        <v>69</v>
      </c>
      <c r="C20">
        <v>1.2777777777777799</v>
      </c>
      <c r="D20">
        <v>1.1499999999999999</v>
      </c>
      <c r="E20">
        <v>0.16</v>
      </c>
    </row>
    <row r="21" spans="1:5" x14ac:dyDescent="0.25">
      <c r="A21" t="s">
        <v>61</v>
      </c>
      <c r="B21" t="s">
        <v>70</v>
      </c>
      <c r="C21">
        <v>1.2777777777777799</v>
      </c>
      <c r="D21">
        <v>1.05</v>
      </c>
      <c r="E21">
        <v>1.31</v>
      </c>
    </row>
    <row r="22" spans="1:5" x14ac:dyDescent="0.25">
      <c r="A22" t="s">
        <v>72</v>
      </c>
      <c r="B22" t="s">
        <v>63</v>
      </c>
      <c r="C22">
        <v>1.11904761904762</v>
      </c>
      <c r="D22">
        <v>1.1000000000000001</v>
      </c>
      <c r="E22">
        <v>0.7</v>
      </c>
    </row>
    <row r="23" spans="1:5" x14ac:dyDescent="0.25">
      <c r="A23" t="s">
        <v>72</v>
      </c>
      <c r="B23" t="s">
        <v>90</v>
      </c>
      <c r="C23">
        <v>1.11904761904762</v>
      </c>
      <c r="D23">
        <v>0.8</v>
      </c>
      <c r="E23">
        <v>1.31</v>
      </c>
    </row>
    <row r="24" spans="1:5" x14ac:dyDescent="0.25">
      <c r="A24" t="s">
        <v>72</v>
      </c>
      <c r="B24" t="s">
        <v>103</v>
      </c>
      <c r="C24">
        <v>1.11904761904762</v>
      </c>
      <c r="D24">
        <v>1.1000000000000001</v>
      </c>
      <c r="E24">
        <v>1.1000000000000001</v>
      </c>
    </row>
    <row r="25" spans="1:5" x14ac:dyDescent="0.25">
      <c r="A25" t="s">
        <v>72</v>
      </c>
      <c r="B25" t="s">
        <v>89</v>
      </c>
      <c r="C25">
        <v>1.11904761904762</v>
      </c>
      <c r="D25">
        <v>0.4</v>
      </c>
      <c r="E25">
        <v>1.1000000000000001</v>
      </c>
    </row>
    <row r="26" spans="1:5" x14ac:dyDescent="0.25">
      <c r="A26" t="s">
        <v>72</v>
      </c>
      <c r="B26" t="s">
        <v>88</v>
      </c>
      <c r="C26">
        <v>1.11904761904762</v>
      </c>
      <c r="D26">
        <v>0.7</v>
      </c>
      <c r="E26">
        <v>0.8</v>
      </c>
    </row>
    <row r="27" spans="1:5" x14ac:dyDescent="0.25">
      <c r="A27" t="s">
        <v>72</v>
      </c>
      <c r="B27" t="s">
        <v>106</v>
      </c>
      <c r="C27">
        <v>1.11904761904762</v>
      </c>
      <c r="D27">
        <v>0.5</v>
      </c>
      <c r="E27">
        <v>1.91</v>
      </c>
    </row>
    <row r="28" spans="1:5" x14ac:dyDescent="0.25">
      <c r="A28" t="s">
        <v>72</v>
      </c>
      <c r="B28" t="s">
        <v>102</v>
      </c>
      <c r="C28">
        <v>1.11904761904762</v>
      </c>
      <c r="D28">
        <v>0.4</v>
      </c>
      <c r="E28">
        <v>1</v>
      </c>
    </row>
    <row r="29" spans="1:5" x14ac:dyDescent="0.25">
      <c r="A29" t="s">
        <v>72</v>
      </c>
      <c r="B29" t="s">
        <v>86</v>
      </c>
      <c r="C29">
        <v>1.11904761904762</v>
      </c>
      <c r="D29">
        <v>0.7</v>
      </c>
      <c r="E29">
        <v>0.7</v>
      </c>
    </row>
    <row r="30" spans="1:5" x14ac:dyDescent="0.25">
      <c r="A30" t="s">
        <v>72</v>
      </c>
      <c r="B30" t="s">
        <v>367</v>
      </c>
      <c r="C30">
        <v>1.11904761904762</v>
      </c>
      <c r="D30">
        <v>0.6</v>
      </c>
      <c r="E30">
        <v>1.31</v>
      </c>
    </row>
    <row r="31" spans="1:5" x14ac:dyDescent="0.25">
      <c r="A31" t="s">
        <v>72</v>
      </c>
      <c r="B31" t="s">
        <v>74</v>
      </c>
      <c r="C31">
        <v>1.11904761904762</v>
      </c>
      <c r="D31">
        <v>0.7</v>
      </c>
      <c r="E31">
        <v>0.7</v>
      </c>
    </row>
    <row r="32" spans="1:5" x14ac:dyDescent="0.25">
      <c r="A32" t="s">
        <v>72</v>
      </c>
      <c r="B32" t="s">
        <v>73</v>
      </c>
      <c r="C32">
        <v>1.11904761904762</v>
      </c>
      <c r="D32">
        <v>0.5</v>
      </c>
      <c r="E32">
        <v>0.6</v>
      </c>
    </row>
    <row r="33" spans="1:5" x14ac:dyDescent="0.25">
      <c r="A33" t="s">
        <v>72</v>
      </c>
      <c r="B33" t="s">
        <v>85</v>
      </c>
      <c r="C33">
        <v>1.11904761904762</v>
      </c>
      <c r="D33">
        <v>1.21</v>
      </c>
      <c r="E33">
        <v>0.6</v>
      </c>
    </row>
    <row r="34" spans="1:5" x14ac:dyDescent="0.25">
      <c r="A34" t="s">
        <v>72</v>
      </c>
      <c r="B34" t="s">
        <v>83</v>
      </c>
      <c r="C34">
        <v>1.11904761904762</v>
      </c>
      <c r="D34">
        <v>0.3</v>
      </c>
      <c r="E34">
        <v>0.6</v>
      </c>
    </row>
    <row r="35" spans="1:5" x14ac:dyDescent="0.25">
      <c r="A35" t="s">
        <v>72</v>
      </c>
      <c r="B35" t="s">
        <v>326</v>
      </c>
      <c r="C35">
        <v>1.11904761904762</v>
      </c>
      <c r="D35">
        <v>0.5</v>
      </c>
      <c r="E35">
        <v>1.31</v>
      </c>
    </row>
    <row r="36" spans="1:5" x14ac:dyDescent="0.25">
      <c r="A36" t="s">
        <v>72</v>
      </c>
      <c r="B36" t="s">
        <v>76</v>
      </c>
      <c r="C36">
        <v>1.11904761904762</v>
      </c>
      <c r="D36">
        <v>0.7</v>
      </c>
      <c r="E36">
        <v>1.1000000000000001</v>
      </c>
    </row>
    <row r="37" spans="1:5" x14ac:dyDescent="0.25">
      <c r="A37" t="s">
        <v>72</v>
      </c>
      <c r="B37" t="s">
        <v>81</v>
      </c>
      <c r="C37">
        <v>1.11904761904762</v>
      </c>
      <c r="D37">
        <v>0.7</v>
      </c>
      <c r="E37">
        <v>1.41</v>
      </c>
    </row>
    <row r="38" spans="1:5" x14ac:dyDescent="0.25">
      <c r="A38" t="s">
        <v>72</v>
      </c>
      <c r="B38" t="s">
        <v>68</v>
      </c>
      <c r="C38">
        <v>1.11904761904762</v>
      </c>
      <c r="D38">
        <v>1.71</v>
      </c>
      <c r="E38">
        <v>0.9</v>
      </c>
    </row>
    <row r="39" spans="1:5" x14ac:dyDescent="0.25">
      <c r="A39" t="s">
        <v>72</v>
      </c>
      <c r="B39" t="s">
        <v>365</v>
      </c>
      <c r="C39">
        <v>1.11904761904762</v>
      </c>
      <c r="D39">
        <v>1.31</v>
      </c>
      <c r="E39">
        <v>1.51</v>
      </c>
    </row>
    <row r="40" spans="1:5" x14ac:dyDescent="0.25">
      <c r="A40" t="s">
        <v>72</v>
      </c>
      <c r="B40" t="s">
        <v>79</v>
      </c>
      <c r="C40">
        <v>1.11904761904762</v>
      </c>
      <c r="D40">
        <v>1.1000000000000001</v>
      </c>
      <c r="E40">
        <v>1.21</v>
      </c>
    </row>
    <row r="41" spans="1:5" x14ac:dyDescent="0.25">
      <c r="A41" t="s">
        <v>72</v>
      </c>
      <c r="B41" t="s">
        <v>75</v>
      </c>
      <c r="C41">
        <v>1.11904761904762</v>
      </c>
      <c r="D41">
        <v>0.7</v>
      </c>
      <c r="E41">
        <v>0.9</v>
      </c>
    </row>
    <row r="42" spans="1:5" x14ac:dyDescent="0.25">
      <c r="A42" t="s">
        <v>72</v>
      </c>
      <c r="B42" t="s">
        <v>77</v>
      </c>
      <c r="C42">
        <v>1.11904761904762</v>
      </c>
      <c r="D42">
        <v>0.8</v>
      </c>
      <c r="E42">
        <v>0.1</v>
      </c>
    </row>
    <row r="43" spans="1:5" x14ac:dyDescent="0.25">
      <c r="A43" t="s">
        <v>72</v>
      </c>
      <c r="B43" t="s">
        <v>80</v>
      </c>
      <c r="C43">
        <v>1.11904761904762</v>
      </c>
      <c r="D43">
        <v>0.5</v>
      </c>
      <c r="E43">
        <v>1</v>
      </c>
    </row>
    <row r="44" spans="1:5" x14ac:dyDescent="0.25">
      <c r="A44" t="s">
        <v>72</v>
      </c>
      <c r="B44" t="s">
        <v>78</v>
      </c>
      <c r="C44">
        <v>1.11904761904762</v>
      </c>
      <c r="D44">
        <v>1.1000000000000001</v>
      </c>
      <c r="E44">
        <v>1</v>
      </c>
    </row>
    <row r="45" spans="1:5" x14ac:dyDescent="0.25">
      <c r="A45" t="s">
        <v>72</v>
      </c>
      <c r="B45" t="s">
        <v>237</v>
      </c>
      <c r="C45">
        <v>1.11904761904762</v>
      </c>
      <c r="D45">
        <v>0.7</v>
      </c>
      <c r="E45">
        <v>1.1000000000000001</v>
      </c>
    </row>
    <row r="46" spans="1:5" x14ac:dyDescent="0.25">
      <c r="A46" t="s">
        <v>91</v>
      </c>
      <c r="B46" t="s">
        <v>107</v>
      </c>
      <c r="C46">
        <v>1.2619047619047601</v>
      </c>
      <c r="D46">
        <v>1.24</v>
      </c>
      <c r="E46">
        <v>1.05</v>
      </c>
    </row>
    <row r="47" spans="1:5" x14ac:dyDescent="0.25">
      <c r="A47" t="s">
        <v>91</v>
      </c>
      <c r="B47" t="s">
        <v>105</v>
      </c>
      <c r="C47">
        <v>1.2619047619047601</v>
      </c>
      <c r="D47">
        <v>0.89</v>
      </c>
      <c r="E47">
        <v>1</v>
      </c>
    </row>
    <row r="48" spans="1:5" x14ac:dyDescent="0.25">
      <c r="A48" t="s">
        <v>91</v>
      </c>
      <c r="B48" t="s">
        <v>118</v>
      </c>
      <c r="C48">
        <v>1.2619047619047601</v>
      </c>
      <c r="D48">
        <v>0.76</v>
      </c>
      <c r="E48">
        <v>1.52</v>
      </c>
    </row>
    <row r="49" spans="1:5" x14ac:dyDescent="0.25">
      <c r="A49" t="s">
        <v>91</v>
      </c>
      <c r="B49" t="s">
        <v>92</v>
      </c>
      <c r="C49">
        <v>1.2619047619047601</v>
      </c>
      <c r="D49">
        <v>0.95</v>
      </c>
      <c r="E49">
        <v>1.1399999999999999</v>
      </c>
    </row>
    <row r="50" spans="1:5" x14ac:dyDescent="0.25">
      <c r="A50" t="s">
        <v>91</v>
      </c>
      <c r="B50" t="s">
        <v>101</v>
      </c>
      <c r="C50">
        <v>1.2619047619047601</v>
      </c>
      <c r="D50">
        <v>0.57999999999999996</v>
      </c>
      <c r="E50">
        <v>1</v>
      </c>
    </row>
    <row r="51" spans="1:5" x14ac:dyDescent="0.25">
      <c r="A51" t="s">
        <v>91</v>
      </c>
      <c r="B51" t="s">
        <v>351</v>
      </c>
      <c r="C51">
        <v>1.2619047619047601</v>
      </c>
      <c r="D51">
        <v>0.95</v>
      </c>
      <c r="E51">
        <v>0.95</v>
      </c>
    </row>
    <row r="52" spans="1:5" x14ac:dyDescent="0.25">
      <c r="A52" t="s">
        <v>91</v>
      </c>
      <c r="B52" t="s">
        <v>129</v>
      </c>
      <c r="C52">
        <v>1.2619047619047601</v>
      </c>
      <c r="D52">
        <v>1.1399999999999999</v>
      </c>
      <c r="E52">
        <v>1.52</v>
      </c>
    </row>
    <row r="53" spans="1:5" x14ac:dyDescent="0.25">
      <c r="A53" t="s">
        <v>91</v>
      </c>
      <c r="B53" t="s">
        <v>108</v>
      </c>
      <c r="C53">
        <v>1.2619047619047601</v>
      </c>
      <c r="D53">
        <v>1.1399999999999999</v>
      </c>
      <c r="E53">
        <v>0.76</v>
      </c>
    </row>
    <row r="54" spans="1:5" x14ac:dyDescent="0.25">
      <c r="A54" t="s">
        <v>91</v>
      </c>
      <c r="B54" t="s">
        <v>98</v>
      </c>
      <c r="C54">
        <v>1.2619047619047601</v>
      </c>
      <c r="D54">
        <v>0.38</v>
      </c>
      <c r="E54">
        <v>0.76</v>
      </c>
    </row>
    <row r="55" spans="1:5" x14ac:dyDescent="0.25">
      <c r="A55" t="s">
        <v>91</v>
      </c>
      <c r="B55" t="s">
        <v>111</v>
      </c>
      <c r="C55">
        <v>1.2619047619047601</v>
      </c>
      <c r="D55">
        <v>1.67</v>
      </c>
      <c r="E55">
        <v>0.33</v>
      </c>
    </row>
    <row r="56" spans="1:5" x14ac:dyDescent="0.25">
      <c r="A56" t="s">
        <v>91</v>
      </c>
      <c r="B56" t="s">
        <v>94</v>
      </c>
      <c r="C56">
        <v>1.2619047619047601</v>
      </c>
      <c r="D56">
        <v>0.83</v>
      </c>
      <c r="E56">
        <v>1.42</v>
      </c>
    </row>
    <row r="57" spans="1:5" x14ac:dyDescent="0.25">
      <c r="A57" t="s">
        <v>91</v>
      </c>
      <c r="B57" t="s">
        <v>370</v>
      </c>
      <c r="C57">
        <v>1.2619047619047601</v>
      </c>
      <c r="D57">
        <v>0.67</v>
      </c>
      <c r="E57">
        <v>0.75</v>
      </c>
    </row>
    <row r="58" spans="1:5" x14ac:dyDescent="0.25">
      <c r="A58" t="s">
        <v>91</v>
      </c>
      <c r="B58" t="s">
        <v>122</v>
      </c>
      <c r="C58">
        <v>1.2619047619047601</v>
      </c>
      <c r="D58">
        <v>0.93</v>
      </c>
      <c r="E58">
        <v>1.33</v>
      </c>
    </row>
    <row r="59" spans="1:5" x14ac:dyDescent="0.25">
      <c r="A59" t="s">
        <v>91</v>
      </c>
      <c r="B59" t="s">
        <v>117</v>
      </c>
      <c r="C59">
        <v>1.2619047619047601</v>
      </c>
      <c r="D59">
        <v>1.08</v>
      </c>
      <c r="E59">
        <v>1</v>
      </c>
    </row>
    <row r="60" spans="1:5" x14ac:dyDescent="0.25">
      <c r="A60" t="s">
        <v>91</v>
      </c>
      <c r="B60" t="s">
        <v>99</v>
      </c>
      <c r="C60">
        <v>1.2619047619047601</v>
      </c>
      <c r="D60">
        <v>1.1100000000000001</v>
      </c>
      <c r="E60">
        <v>0.89</v>
      </c>
    </row>
    <row r="61" spans="1:5" x14ac:dyDescent="0.25">
      <c r="A61" t="s">
        <v>91</v>
      </c>
      <c r="B61" t="s">
        <v>389</v>
      </c>
      <c r="C61">
        <v>1.2619047619047601</v>
      </c>
      <c r="D61">
        <v>0.75</v>
      </c>
      <c r="E61">
        <v>0.57999999999999996</v>
      </c>
    </row>
    <row r="62" spans="1:5" x14ac:dyDescent="0.25">
      <c r="A62" t="s">
        <v>91</v>
      </c>
      <c r="B62" t="s">
        <v>100</v>
      </c>
      <c r="C62">
        <v>1.2619047619047601</v>
      </c>
      <c r="D62">
        <v>1.1399999999999999</v>
      </c>
      <c r="E62">
        <v>1.24</v>
      </c>
    </row>
    <row r="63" spans="1:5" x14ac:dyDescent="0.25">
      <c r="A63" t="s">
        <v>91</v>
      </c>
      <c r="B63" t="s">
        <v>93</v>
      </c>
      <c r="C63">
        <v>1.2619047619047601</v>
      </c>
      <c r="D63">
        <v>1.1100000000000001</v>
      </c>
      <c r="E63">
        <v>1</v>
      </c>
    </row>
    <row r="64" spans="1:5" x14ac:dyDescent="0.25">
      <c r="A64" t="s">
        <v>91</v>
      </c>
      <c r="B64" t="s">
        <v>371</v>
      </c>
      <c r="C64">
        <v>1.2619047619047601</v>
      </c>
      <c r="D64">
        <v>0.28999999999999998</v>
      </c>
      <c r="E64">
        <v>1.05</v>
      </c>
    </row>
    <row r="65" spans="1:5" x14ac:dyDescent="0.25">
      <c r="A65" t="s">
        <v>91</v>
      </c>
      <c r="B65" t="s">
        <v>97</v>
      </c>
      <c r="C65">
        <v>1.2619047619047601</v>
      </c>
      <c r="D65">
        <v>0.76</v>
      </c>
      <c r="E65">
        <v>0.95</v>
      </c>
    </row>
    <row r="66" spans="1:5" x14ac:dyDescent="0.25">
      <c r="A66" t="s">
        <v>91</v>
      </c>
      <c r="B66" t="s">
        <v>95</v>
      </c>
      <c r="C66">
        <v>1.2619047619047601</v>
      </c>
      <c r="D66">
        <v>0.67</v>
      </c>
      <c r="E66">
        <v>0.83</v>
      </c>
    </row>
    <row r="67" spans="1:5" x14ac:dyDescent="0.25">
      <c r="A67" t="s">
        <v>91</v>
      </c>
      <c r="B67" t="s">
        <v>109</v>
      </c>
      <c r="C67">
        <v>1.2619047619047601</v>
      </c>
      <c r="D67">
        <v>0.33</v>
      </c>
      <c r="E67">
        <v>1.08</v>
      </c>
    </row>
    <row r="68" spans="1:5" x14ac:dyDescent="0.25">
      <c r="A68" t="s">
        <v>91</v>
      </c>
      <c r="B68" t="s">
        <v>113</v>
      </c>
      <c r="C68">
        <v>1.2619047619047601</v>
      </c>
      <c r="D68">
        <v>0.19</v>
      </c>
      <c r="E68">
        <v>1.52</v>
      </c>
    </row>
    <row r="69" spans="1:5" x14ac:dyDescent="0.25">
      <c r="A69" t="s">
        <v>91</v>
      </c>
      <c r="B69" t="s">
        <v>84</v>
      </c>
      <c r="C69">
        <v>1.2619047619047601</v>
      </c>
      <c r="D69">
        <v>1</v>
      </c>
      <c r="E69">
        <v>0.22</v>
      </c>
    </row>
    <row r="70" spans="1:5" x14ac:dyDescent="0.25">
      <c r="A70" t="s">
        <v>114</v>
      </c>
      <c r="B70" t="s">
        <v>121</v>
      </c>
      <c r="C70">
        <v>1.1077844311377201</v>
      </c>
      <c r="D70">
        <v>0.64</v>
      </c>
      <c r="E70">
        <v>0.97</v>
      </c>
    </row>
    <row r="71" spans="1:5" x14ac:dyDescent="0.25">
      <c r="A71" t="s">
        <v>114</v>
      </c>
      <c r="B71" t="s">
        <v>119</v>
      </c>
      <c r="C71">
        <v>1.1077844311377201</v>
      </c>
      <c r="D71">
        <v>0.75</v>
      </c>
      <c r="E71">
        <v>0.86</v>
      </c>
    </row>
    <row r="72" spans="1:5" x14ac:dyDescent="0.25">
      <c r="A72" t="s">
        <v>114</v>
      </c>
      <c r="B72" t="s">
        <v>379</v>
      </c>
      <c r="C72">
        <v>1.1077844311377201</v>
      </c>
      <c r="D72">
        <v>0.75</v>
      </c>
      <c r="E72">
        <v>0.86</v>
      </c>
    </row>
    <row r="73" spans="1:5" x14ac:dyDescent="0.25">
      <c r="A73" t="s">
        <v>114</v>
      </c>
      <c r="B73" t="s">
        <v>110</v>
      </c>
      <c r="C73">
        <v>1.1077844311377201</v>
      </c>
      <c r="D73">
        <v>1.18</v>
      </c>
      <c r="E73">
        <v>1.18</v>
      </c>
    </row>
    <row r="74" spans="1:5" x14ac:dyDescent="0.25">
      <c r="A74" t="s">
        <v>114</v>
      </c>
      <c r="B74" t="s">
        <v>120</v>
      </c>
      <c r="C74">
        <v>1.1077844311377201</v>
      </c>
      <c r="D74">
        <v>0.75</v>
      </c>
      <c r="E74">
        <v>1.29</v>
      </c>
    </row>
    <row r="75" spans="1:5" x14ac:dyDescent="0.25">
      <c r="A75" t="s">
        <v>114</v>
      </c>
      <c r="B75" t="s">
        <v>96</v>
      </c>
      <c r="C75">
        <v>1.1077844311377201</v>
      </c>
      <c r="D75">
        <v>0.86</v>
      </c>
      <c r="E75">
        <v>1.29</v>
      </c>
    </row>
    <row r="76" spans="1:5" x14ac:dyDescent="0.25">
      <c r="A76" t="s">
        <v>114</v>
      </c>
      <c r="B76" t="s">
        <v>124</v>
      </c>
      <c r="C76">
        <v>1.1077844311377201</v>
      </c>
      <c r="D76">
        <v>1.07</v>
      </c>
      <c r="E76">
        <v>0.86</v>
      </c>
    </row>
    <row r="77" spans="1:5" x14ac:dyDescent="0.25">
      <c r="A77" t="s">
        <v>114</v>
      </c>
      <c r="B77" t="s">
        <v>130</v>
      </c>
      <c r="C77">
        <v>1.1077844311377201</v>
      </c>
      <c r="D77">
        <v>1.03</v>
      </c>
      <c r="E77">
        <v>1.1299999999999999</v>
      </c>
    </row>
    <row r="78" spans="1:5" x14ac:dyDescent="0.25">
      <c r="A78" t="s">
        <v>114</v>
      </c>
      <c r="B78" t="s">
        <v>128</v>
      </c>
      <c r="C78">
        <v>1.1077844311377201</v>
      </c>
      <c r="D78">
        <v>1.07</v>
      </c>
      <c r="E78">
        <v>0.97</v>
      </c>
    </row>
    <row r="79" spans="1:5" x14ac:dyDescent="0.25">
      <c r="A79" t="s">
        <v>114</v>
      </c>
      <c r="B79" t="s">
        <v>112</v>
      </c>
      <c r="C79">
        <v>1.1077844311377201</v>
      </c>
      <c r="D79">
        <v>1.4</v>
      </c>
      <c r="E79">
        <v>0.54</v>
      </c>
    </row>
    <row r="80" spans="1:5" x14ac:dyDescent="0.25">
      <c r="A80" t="s">
        <v>114</v>
      </c>
      <c r="B80" t="s">
        <v>115</v>
      </c>
      <c r="C80">
        <v>1.1077844311377201</v>
      </c>
      <c r="D80">
        <v>0.97</v>
      </c>
      <c r="E80">
        <v>0.97</v>
      </c>
    </row>
    <row r="81" spans="1:5" x14ac:dyDescent="0.25">
      <c r="A81" t="s">
        <v>114</v>
      </c>
      <c r="B81" t="s">
        <v>134</v>
      </c>
      <c r="C81">
        <v>1.1077844311377201</v>
      </c>
      <c r="D81">
        <v>0.75</v>
      </c>
      <c r="E81">
        <v>0.97</v>
      </c>
    </row>
    <row r="82" spans="1:5" x14ac:dyDescent="0.25">
      <c r="A82" t="s">
        <v>114</v>
      </c>
      <c r="B82" t="s">
        <v>345</v>
      </c>
      <c r="C82">
        <v>1.1077844311377201</v>
      </c>
      <c r="D82">
        <v>0.54</v>
      </c>
      <c r="E82">
        <v>1.07</v>
      </c>
    </row>
    <row r="83" spans="1:5" x14ac:dyDescent="0.25">
      <c r="A83" t="s">
        <v>114</v>
      </c>
      <c r="B83" t="s">
        <v>135</v>
      </c>
      <c r="C83">
        <v>1.1077844311377201</v>
      </c>
      <c r="D83">
        <v>0.43</v>
      </c>
      <c r="E83">
        <v>0.86</v>
      </c>
    </row>
    <row r="84" spans="1:5" x14ac:dyDescent="0.25">
      <c r="A84" t="s">
        <v>114</v>
      </c>
      <c r="B84" t="s">
        <v>132</v>
      </c>
      <c r="C84">
        <v>1.1077844311377201</v>
      </c>
      <c r="D84">
        <v>0.43</v>
      </c>
      <c r="E84">
        <v>1.4</v>
      </c>
    </row>
    <row r="85" spans="1:5" x14ac:dyDescent="0.25">
      <c r="A85" t="s">
        <v>114</v>
      </c>
      <c r="B85" t="s">
        <v>104</v>
      </c>
      <c r="C85">
        <v>1.1077844311377201</v>
      </c>
      <c r="D85">
        <v>0.75</v>
      </c>
      <c r="E85">
        <v>0.54</v>
      </c>
    </row>
    <row r="86" spans="1:5" x14ac:dyDescent="0.25">
      <c r="A86" t="s">
        <v>114</v>
      </c>
      <c r="B86" t="s">
        <v>127</v>
      </c>
      <c r="C86">
        <v>1.1077844311377201</v>
      </c>
      <c r="D86">
        <v>1.18</v>
      </c>
      <c r="E86">
        <v>0.86</v>
      </c>
    </row>
    <row r="87" spans="1:5" x14ac:dyDescent="0.25">
      <c r="A87" t="s">
        <v>114</v>
      </c>
      <c r="B87" t="s">
        <v>133</v>
      </c>
      <c r="C87">
        <v>1.1077844311377201</v>
      </c>
      <c r="D87">
        <v>0.32</v>
      </c>
      <c r="E87">
        <v>0.43</v>
      </c>
    </row>
    <row r="88" spans="1:5" x14ac:dyDescent="0.25">
      <c r="A88" t="s">
        <v>114</v>
      </c>
      <c r="B88" t="s">
        <v>116</v>
      </c>
      <c r="C88">
        <v>1.1077844311377201</v>
      </c>
      <c r="D88">
        <v>0.54</v>
      </c>
      <c r="E88">
        <v>1.61</v>
      </c>
    </row>
    <row r="89" spans="1:5" x14ac:dyDescent="0.25">
      <c r="A89" t="s">
        <v>114</v>
      </c>
      <c r="B89" t="s">
        <v>320</v>
      </c>
      <c r="C89">
        <v>1.1077844311377201</v>
      </c>
      <c r="D89">
        <v>0.64</v>
      </c>
      <c r="E89">
        <v>1.5</v>
      </c>
    </row>
    <row r="90" spans="1:5" x14ac:dyDescent="0.25">
      <c r="A90" t="s">
        <v>114</v>
      </c>
      <c r="B90" t="s">
        <v>123</v>
      </c>
      <c r="C90">
        <v>1.1077844311377201</v>
      </c>
      <c r="D90">
        <v>1.5</v>
      </c>
      <c r="E90">
        <v>0.32</v>
      </c>
    </row>
    <row r="91" spans="1:5" x14ac:dyDescent="0.25">
      <c r="A91" t="s">
        <v>114</v>
      </c>
      <c r="B91" t="s">
        <v>356</v>
      </c>
      <c r="C91">
        <v>1.1077844311377201</v>
      </c>
      <c r="D91">
        <v>0.38</v>
      </c>
      <c r="E91">
        <v>1.1299999999999999</v>
      </c>
    </row>
    <row r="92" spans="1:5" x14ac:dyDescent="0.25">
      <c r="A92" t="s">
        <v>114</v>
      </c>
      <c r="B92" t="s">
        <v>131</v>
      </c>
      <c r="C92">
        <v>1.1077844311377201</v>
      </c>
      <c r="D92">
        <v>0.75</v>
      </c>
      <c r="E92">
        <v>1.38</v>
      </c>
    </row>
    <row r="93" spans="1:5" x14ac:dyDescent="0.25">
      <c r="A93" t="s">
        <v>114</v>
      </c>
      <c r="B93" t="s">
        <v>126</v>
      </c>
      <c r="C93">
        <v>1.1077844311377201</v>
      </c>
      <c r="D93">
        <v>1.18</v>
      </c>
      <c r="E93">
        <v>1.07</v>
      </c>
    </row>
    <row r="94" spans="1:5" x14ac:dyDescent="0.25">
      <c r="A94" t="s">
        <v>136</v>
      </c>
      <c r="B94" t="s">
        <v>323</v>
      </c>
      <c r="C94">
        <v>1.31538461538462</v>
      </c>
      <c r="D94">
        <v>1.0900000000000001</v>
      </c>
      <c r="E94">
        <v>0.36</v>
      </c>
    </row>
    <row r="95" spans="1:5" x14ac:dyDescent="0.25">
      <c r="A95" t="s">
        <v>136</v>
      </c>
      <c r="B95" t="s">
        <v>359</v>
      </c>
      <c r="C95">
        <v>1.31538461538462</v>
      </c>
      <c r="D95">
        <v>1.1599999999999999</v>
      </c>
      <c r="E95">
        <v>0.63</v>
      </c>
    </row>
    <row r="96" spans="1:5" x14ac:dyDescent="0.25">
      <c r="A96" t="s">
        <v>136</v>
      </c>
      <c r="B96" t="s">
        <v>137</v>
      </c>
      <c r="C96">
        <v>1.31538461538462</v>
      </c>
      <c r="D96">
        <v>0.38</v>
      </c>
      <c r="E96">
        <v>0.89</v>
      </c>
    </row>
    <row r="97" spans="1:5" x14ac:dyDescent="0.25">
      <c r="A97" t="s">
        <v>136</v>
      </c>
      <c r="B97" t="s">
        <v>125</v>
      </c>
      <c r="C97">
        <v>1.31538461538462</v>
      </c>
      <c r="D97">
        <v>0.21</v>
      </c>
      <c r="E97">
        <v>0.95</v>
      </c>
    </row>
    <row r="98" spans="1:5" x14ac:dyDescent="0.25">
      <c r="A98" t="s">
        <v>136</v>
      </c>
      <c r="B98" t="s">
        <v>138</v>
      </c>
      <c r="C98">
        <v>1.31538461538462</v>
      </c>
      <c r="D98">
        <v>1.1599999999999999</v>
      </c>
      <c r="E98">
        <v>0.95</v>
      </c>
    </row>
    <row r="99" spans="1:5" x14ac:dyDescent="0.25">
      <c r="A99" t="s">
        <v>136</v>
      </c>
      <c r="B99" t="s">
        <v>328</v>
      </c>
      <c r="C99">
        <v>1.31538461538462</v>
      </c>
      <c r="D99">
        <v>0.74</v>
      </c>
      <c r="E99">
        <v>0.63</v>
      </c>
    </row>
    <row r="100" spans="1:5" x14ac:dyDescent="0.25">
      <c r="A100" t="s">
        <v>136</v>
      </c>
      <c r="B100" t="s">
        <v>309</v>
      </c>
      <c r="C100">
        <v>1.31538461538462</v>
      </c>
      <c r="D100">
        <v>0.85</v>
      </c>
      <c r="E100">
        <v>0.95</v>
      </c>
    </row>
    <row r="101" spans="1:5" x14ac:dyDescent="0.25">
      <c r="A101" t="s">
        <v>136</v>
      </c>
      <c r="B101" t="s">
        <v>388</v>
      </c>
      <c r="C101">
        <v>1.31538461538462</v>
      </c>
      <c r="D101">
        <v>1.48</v>
      </c>
      <c r="E101">
        <v>0.95</v>
      </c>
    </row>
    <row r="102" spans="1:5" x14ac:dyDescent="0.25">
      <c r="A102" t="s">
        <v>136</v>
      </c>
      <c r="B102" t="s">
        <v>317</v>
      </c>
      <c r="C102">
        <v>1.31538461538462</v>
      </c>
      <c r="D102">
        <v>0.95</v>
      </c>
      <c r="E102">
        <v>0.85</v>
      </c>
    </row>
    <row r="103" spans="1:5" x14ac:dyDescent="0.25">
      <c r="A103" t="s">
        <v>136</v>
      </c>
      <c r="B103" t="s">
        <v>307</v>
      </c>
      <c r="C103">
        <v>1.31538461538462</v>
      </c>
      <c r="D103">
        <v>0.95</v>
      </c>
      <c r="E103">
        <v>1.06</v>
      </c>
    </row>
    <row r="104" spans="1:5" x14ac:dyDescent="0.25">
      <c r="A104" t="s">
        <v>136</v>
      </c>
      <c r="B104" t="s">
        <v>386</v>
      </c>
      <c r="C104">
        <v>1.31538461538462</v>
      </c>
      <c r="D104">
        <v>0.63</v>
      </c>
      <c r="E104">
        <v>1.37</v>
      </c>
    </row>
    <row r="105" spans="1:5" x14ac:dyDescent="0.25">
      <c r="A105" t="s">
        <v>136</v>
      </c>
      <c r="B105" t="s">
        <v>480</v>
      </c>
      <c r="C105">
        <v>1.31538461538462</v>
      </c>
      <c r="D105">
        <v>1.27</v>
      </c>
      <c r="E105">
        <v>1.27</v>
      </c>
    </row>
    <row r="106" spans="1:5" x14ac:dyDescent="0.25">
      <c r="A106" t="s">
        <v>136</v>
      </c>
      <c r="B106" t="s">
        <v>387</v>
      </c>
      <c r="C106">
        <v>1.31538461538462</v>
      </c>
      <c r="D106">
        <v>0.74</v>
      </c>
      <c r="E106">
        <v>1.69</v>
      </c>
    </row>
    <row r="107" spans="1:5" x14ac:dyDescent="0.25">
      <c r="A107" t="s">
        <v>136</v>
      </c>
      <c r="B107" t="s">
        <v>482</v>
      </c>
      <c r="C107">
        <v>1.31538461538462</v>
      </c>
      <c r="D107">
        <v>0.51</v>
      </c>
      <c r="E107">
        <v>2.0299999999999998</v>
      </c>
    </row>
    <row r="108" spans="1:5" x14ac:dyDescent="0.25">
      <c r="A108" t="s">
        <v>136</v>
      </c>
      <c r="B108" t="s">
        <v>381</v>
      </c>
      <c r="C108">
        <v>1.31538461538462</v>
      </c>
      <c r="D108">
        <v>0.85</v>
      </c>
      <c r="E108">
        <v>1.27</v>
      </c>
    </row>
    <row r="109" spans="1:5" x14ac:dyDescent="0.25">
      <c r="A109" t="s">
        <v>136</v>
      </c>
      <c r="B109" t="s">
        <v>315</v>
      </c>
      <c r="C109">
        <v>1.31538461538462</v>
      </c>
      <c r="D109">
        <v>0.95</v>
      </c>
      <c r="E109">
        <v>1.37</v>
      </c>
    </row>
    <row r="110" spans="1:5" x14ac:dyDescent="0.25">
      <c r="A110" t="s">
        <v>136</v>
      </c>
      <c r="B110" t="s">
        <v>344</v>
      </c>
      <c r="C110">
        <v>1.31538461538462</v>
      </c>
      <c r="D110">
        <v>0.63</v>
      </c>
      <c r="E110">
        <v>0.63</v>
      </c>
    </row>
    <row r="111" spans="1:5" x14ac:dyDescent="0.25">
      <c r="A111" t="s">
        <v>136</v>
      </c>
      <c r="B111" t="s">
        <v>347</v>
      </c>
      <c r="C111">
        <v>1.31538461538462</v>
      </c>
      <c r="D111">
        <v>1.1399999999999999</v>
      </c>
      <c r="E111">
        <v>1.52</v>
      </c>
    </row>
    <row r="112" spans="1:5" x14ac:dyDescent="0.25">
      <c r="A112" t="s">
        <v>136</v>
      </c>
      <c r="B112" t="s">
        <v>377</v>
      </c>
      <c r="C112">
        <v>1.31538461538462</v>
      </c>
      <c r="D112">
        <v>0.63</v>
      </c>
      <c r="E112">
        <v>0.63</v>
      </c>
    </row>
    <row r="113" spans="1:5" x14ac:dyDescent="0.25">
      <c r="A113" t="s">
        <v>136</v>
      </c>
      <c r="B113" t="s">
        <v>483</v>
      </c>
      <c r="C113">
        <v>1.31538461538462</v>
      </c>
      <c r="D113">
        <v>0.95</v>
      </c>
      <c r="E113">
        <v>0.79</v>
      </c>
    </row>
    <row r="114" spans="1:5" x14ac:dyDescent="0.25">
      <c r="A114" t="s">
        <v>136</v>
      </c>
      <c r="B114" t="s">
        <v>481</v>
      </c>
      <c r="C114">
        <v>1.31538461538462</v>
      </c>
      <c r="D114">
        <v>0.38</v>
      </c>
      <c r="E114">
        <v>1.01</v>
      </c>
    </row>
    <row r="115" spans="1:5" x14ac:dyDescent="0.25">
      <c r="A115" t="s">
        <v>136</v>
      </c>
      <c r="B115" t="s">
        <v>484</v>
      </c>
      <c r="C115">
        <v>1.31538461538462</v>
      </c>
      <c r="D115">
        <v>0.95</v>
      </c>
      <c r="E115">
        <v>0.74</v>
      </c>
    </row>
    <row r="116" spans="1:5" x14ac:dyDescent="0.25">
      <c r="A116" t="s">
        <v>136</v>
      </c>
      <c r="B116" t="s">
        <v>373</v>
      </c>
      <c r="C116">
        <v>1.31538461538462</v>
      </c>
      <c r="D116">
        <v>0.51</v>
      </c>
      <c r="E116">
        <v>0.76</v>
      </c>
    </row>
    <row r="117" spans="1:5" x14ac:dyDescent="0.25">
      <c r="A117" t="s">
        <v>301</v>
      </c>
      <c r="B117" t="s">
        <v>341</v>
      </c>
      <c r="C117">
        <v>1.0105263157894699</v>
      </c>
      <c r="D117">
        <v>0.15</v>
      </c>
      <c r="E117">
        <v>1.17</v>
      </c>
    </row>
    <row r="118" spans="1:5" x14ac:dyDescent="0.25">
      <c r="A118" t="s">
        <v>301</v>
      </c>
      <c r="B118" t="s">
        <v>350</v>
      </c>
      <c r="C118">
        <v>1.0105263157894699</v>
      </c>
      <c r="D118">
        <v>0.61</v>
      </c>
      <c r="E118">
        <v>1.46</v>
      </c>
    </row>
    <row r="119" spans="1:5" x14ac:dyDescent="0.25">
      <c r="A119" t="s">
        <v>301</v>
      </c>
      <c r="B119" t="s">
        <v>316</v>
      </c>
      <c r="C119">
        <v>1.0105263157894699</v>
      </c>
      <c r="D119">
        <v>1.02</v>
      </c>
      <c r="E119">
        <v>0.73</v>
      </c>
    </row>
    <row r="120" spans="1:5" x14ac:dyDescent="0.25">
      <c r="A120" t="s">
        <v>301</v>
      </c>
      <c r="B120" t="s">
        <v>368</v>
      </c>
      <c r="C120">
        <v>1.0105263157894699</v>
      </c>
      <c r="D120">
        <v>1.58</v>
      </c>
      <c r="E120">
        <v>0.97</v>
      </c>
    </row>
    <row r="121" spans="1:5" x14ac:dyDescent="0.25">
      <c r="A121" t="s">
        <v>301</v>
      </c>
      <c r="B121" t="s">
        <v>336</v>
      </c>
      <c r="C121">
        <v>1.0105263157894699</v>
      </c>
      <c r="D121">
        <v>0.57999999999999996</v>
      </c>
      <c r="E121">
        <v>1.02</v>
      </c>
    </row>
    <row r="122" spans="1:5" x14ac:dyDescent="0.25">
      <c r="A122" t="s">
        <v>301</v>
      </c>
      <c r="B122" t="s">
        <v>313</v>
      </c>
      <c r="C122">
        <v>1.0105263157894699</v>
      </c>
      <c r="D122">
        <v>1.1000000000000001</v>
      </c>
      <c r="E122">
        <v>0.73</v>
      </c>
    </row>
    <row r="123" spans="1:5" x14ac:dyDescent="0.25">
      <c r="A123" t="s">
        <v>301</v>
      </c>
      <c r="B123" t="s">
        <v>372</v>
      </c>
      <c r="C123">
        <v>1.0105263157894699</v>
      </c>
      <c r="D123">
        <v>1.46</v>
      </c>
      <c r="E123">
        <v>1.32</v>
      </c>
    </row>
    <row r="124" spans="1:5" x14ac:dyDescent="0.25">
      <c r="A124" t="s">
        <v>301</v>
      </c>
      <c r="B124" t="s">
        <v>384</v>
      </c>
      <c r="C124">
        <v>1.0105263157894699</v>
      </c>
      <c r="D124">
        <v>0.61</v>
      </c>
      <c r="E124">
        <v>1.22</v>
      </c>
    </row>
    <row r="125" spans="1:5" x14ac:dyDescent="0.25">
      <c r="A125" t="s">
        <v>301</v>
      </c>
      <c r="B125" t="s">
        <v>343</v>
      </c>
      <c r="C125">
        <v>1.0105263157894699</v>
      </c>
      <c r="D125">
        <v>0.28999999999999998</v>
      </c>
      <c r="E125">
        <v>1.02</v>
      </c>
    </row>
    <row r="126" spans="1:5" x14ac:dyDescent="0.25">
      <c r="A126" t="s">
        <v>301</v>
      </c>
      <c r="B126" t="s">
        <v>312</v>
      </c>
      <c r="C126">
        <v>1.0105263157894699</v>
      </c>
      <c r="D126">
        <v>0.37</v>
      </c>
      <c r="E126">
        <v>0.18</v>
      </c>
    </row>
    <row r="127" spans="1:5" x14ac:dyDescent="0.25">
      <c r="A127" t="s">
        <v>301</v>
      </c>
      <c r="B127" t="s">
        <v>319</v>
      </c>
      <c r="C127">
        <v>1.0105263157894699</v>
      </c>
      <c r="D127">
        <v>0.73</v>
      </c>
      <c r="E127">
        <v>1.28</v>
      </c>
    </row>
    <row r="128" spans="1:5" x14ac:dyDescent="0.25">
      <c r="A128" t="s">
        <v>301</v>
      </c>
      <c r="B128" t="s">
        <v>355</v>
      </c>
      <c r="C128">
        <v>1.0105263157894699</v>
      </c>
      <c r="D128">
        <v>0.57999999999999996</v>
      </c>
      <c r="E128">
        <v>1.61</v>
      </c>
    </row>
    <row r="129" spans="1:5" x14ac:dyDescent="0.25">
      <c r="A129" t="s">
        <v>301</v>
      </c>
      <c r="B129" t="s">
        <v>385</v>
      </c>
      <c r="C129">
        <v>1.0105263157894699</v>
      </c>
      <c r="D129">
        <v>0.44</v>
      </c>
      <c r="E129">
        <v>0.57999999999999996</v>
      </c>
    </row>
    <row r="130" spans="1:5" x14ac:dyDescent="0.25">
      <c r="A130" t="s">
        <v>301</v>
      </c>
      <c r="B130" t="s">
        <v>382</v>
      </c>
      <c r="C130">
        <v>1.0105263157894699</v>
      </c>
      <c r="D130">
        <v>1.02</v>
      </c>
      <c r="E130">
        <v>1.17</v>
      </c>
    </row>
    <row r="131" spans="1:5" x14ac:dyDescent="0.25">
      <c r="A131" t="s">
        <v>301</v>
      </c>
      <c r="B131" t="s">
        <v>314</v>
      </c>
      <c r="C131">
        <v>1.0105263157894699</v>
      </c>
      <c r="D131">
        <v>0.24</v>
      </c>
      <c r="E131">
        <v>0.73</v>
      </c>
    </row>
    <row r="132" spans="1:5" x14ac:dyDescent="0.25">
      <c r="A132" t="s">
        <v>301</v>
      </c>
      <c r="B132" t="s">
        <v>334</v>
      </c>
      <c r="C132">
        <v>1.0105263157894699</v>
      </c>
      <c r="D132">
        <v>0.44</v>
      </c>
      <c r="E132">
        <v>1.17</v>
      </c>
    </row>
    <row r="133" spans="1:5" x14ac:dyDescent="0.25">
      <c r="A133" t="s">
        <v>301</v>
      </c>
      <c r="B133" t="s">
        <v>369</v>
      </c>
      <c r="C133">
        <v>1.0105263157894699</v>
      </c>
      <c r="D133">
        <v>0.44</v>
      </c>
      <c r="E133">
        <v>0.28999999999999998</v>
      </c>
    </row>
    <row r="134" spans="1:5" x14ac:dyDescent="0.25">
      <c r="A134" t="s">
        <v>301</v>
      </c>
      <c r="B134" t="s">
        <v>322</v>
      </c>
      <c r="C134">
        <v>1.0105263157894699</v>
      </c>
      <c r="D134">
        <v>0.73</v>
      </c>
      <c r="E134">
        <v>1.1000000000000001</v>
      </c>
    </row>
    <row r="135" spans="1:5" x14ac:dyDescent="0.25">
      <c r="A135" t="s">
        <v>301</v>
      </c>
      <c r="B135" t="s">
        <v>302</v>
      </c>
      <c r="C135">
        <v>1.0105263157894699</v>
      </c>
      <c r="D135">
        <v>0.37</v>
      </c>
      <c r="E135">
        <v>0.91</v>
      </c>
    </row>
    <row r="136" spans="1:5" x14ac:dyDescent="0.25">
      <c r="A136" t="s">
        <v>301</v>
      </c>
      <c r="B136" t="s">
        <v>360</v>
      </c>
      <c r="C136">
        <v>1.0105263157894699</v>
      </c>
      <c r="D136">
        <v>1.83</v>
      </c>
      <c r="E136">
        <v>0.91</v>
      </c>
    </row>
    <row r="137" spans="1:5" x14ac:dyDescent="0.25">
      <c r="A137" t="s">
        <v>303</v>
      </c>
      <c r="B137" t="s">
        <v>333</v>
      </c>
      <c r="C137">
        <v>1.0381679389313001</v>
      </c>
      <c r="D137">
        <v>1.1499999999999999</v>
      </c>
      <c r="E137">
        <v>1.02</v>
      </c>
    </row>
    <row r="138" spans="1:5" x14ac:dyDescent="0.25">
      <c r="A138" t="s">
        <v>303</v>
      </c>
      <c r="B138" t="s">
        <v>466</v>
      </c>
      <c r="C138">
        <v>1.0381679389313001</v>
      </c>
      <c r="D138">
        <v>0.77</v>
      </c>
      <c r="E138">
        <v>1.4</v>
      </c>
    </row>
    <row r="139" spans="1:5" x14ac:dyDescent="0.25">
      <c r="A139" t="s">
        <v>303</v>
      </c>
      <c r="B139" t="s">
        <v>349</v>
      </c>
      <c r="C139">
        <v>1.0381679389313001</v>
      </c>
      <c r="D139">
        <v>1.02</v>
      </c>
      <c r="E139">
        <v>1.28</v>
      </c>
    </row>
    <row r="140" spans="1:5" x14ac:dyDescent="0.25">
      <c r="A140" t="s">
        <v>303</v>
      </c>
      <c r="B140" t="s">
        <v>470</v>
      </c>
      <c r="C140">
        <v>1.0381679389313001</v>
      </c>
      <c r="D140">
        <v>0.26</v>
      </c>
      <c r="E140">
        <v>1.02</v>
      </c>
    </row>
    <row r="141" spans="1:5" x14ac:dyDescent="0.25">
      <c r="A141" t="s">
        <v>303</v>
      </c>
      <c r="B141" t="s">
        <v>306</v>
      </c>
      <c r="C141">
        <v>1.0381679389313001</v>
      </c>
      <c r="D141">
        <v>0.38</v>
      </c>
      <c r="E141">
        <v>1.1499999999999999</v>
      </c>
    </row>
    <row r="142" spans="1:5" x14ac:dyDescent="0.25">
      <c r="A142" t="s">
        <v>303</v>
      </c>
      <c r="B142" t="s">
        <v>473</v>
      </c>
      <c r="C142">
        <v>1.0381679389313001</v>
      </c>
      <c r="D142">
        <v>0.64</v>
      </c>
      <c r="E142">
        <v>0.89</v>
      </c>
    </row>
    <row r="143" spans="1:5" x14ac:dyDescent="0.25">
      <c r="A143" t="s">
        <v>303</v>
      </c>
      <c r="B143" t="s">
        <v>353</v>
      </c>
      <c r="C143">
        <v>1.0381679389313001</v>
      </c>
      <c r="D143">
        <v>0.77</v>
      </c>
      <c r="E143">
        <v>1.02</v>
      </c>
    </row>
    <row r="144" spans="1:5" x14ac:dyDescent="0.25">
      <c r="A144" t="s">
        <v>303</v>
      </c>
      <c r="B144" t="s">
        <v>380</v>
      </c>
      <c r="C144">
        <v>1.0381679389313001</v>
      </c>
      <c r="D144">
        <v>1.0900000000000001</v>
      </c>
      <c r="E144">
        <v>0.88</v>
      </c>
    </row>
    <row r="145" spans="1:5" x14ac:dyDescent="0.25">
      <c r="A145" t="s">
        <v>303</v>
      </c>
      <c r="B145" t="s">
        <v>383</v>
      </c>
      <c r="C145">
        <v>1.0381679389313001</v>
      </c>
      <c r="D145">
        <v>0.98</v>
      </c>
      <c r="E145">
        <v>0.88</v>
      </c>
    </row>
    <row r="146" spans="1:5" x14ac:dyDescent="0.25">
      <c r="A146" t="s">
        <v>303</v>
      </c>
      <c r="B146" t="s">
        <v>357</v>
      </c>
      <c r="C146">
        <v>1.0381679389313001</v>
      </c>
      <c r="D146">
        <v>0.77</v>
      </c>
      <c r="E146">
        <v>0.61</v>
      </c>
    </row>
    <row r="147" spans="1:5" x14ac:dyDescent="0.25">
      <c r="A147" t="s">
        <v>303</v>
      </c>
      <c r="B147" t="s">
        <v>308</v>
      </c>
      <c r="C147">
        <v>1.0381679389313001</v>
      </c>
      <c r="D147">
        <v>1.53</v>
      </c>
      <c r="E147">
        <v>0.77</v>
      </c>
    </row>
    <row r="148" spans="1:5" x14ac:dyDescent="0.25">
      <c r="A148" t="s">
        <v>303</v>
      </c>
      <c r="B148" t="s">
        <v>390</v>
      </c>
      <c r="C148">
        <v>1.0381679389313001</v>
      </c>
      <c r="D148">
        <v>0.77</v>
      </c>
      <c r="E148">
        <v>0.92</v>
      </c>
    </row>
    <row r="149" spans="1:5" x14ac:dyDescent="0.25">
      <c r="A149" t="s">
        <v>303</v>
      </c>
      <c r="B149" t="s">
        <v>361</v>
      </c>
      <c r="C149">
        <v>1.0381679389313001</v>
      </c>
      <c r="D149">
        <v>0.89</v>
      </c>
      <c r="E149">
        <v>0.77</v>
      </c>
    </row>
    <row r="150" spans="1:5" x14ac:dyDescent="0.25">
      <c r="A150" t="s">
        <v>303</v>
      </c>
      <c r="B150" t="s">
        <v>469</v>
      </c>
      <c r="C150">
        <v>1.0381679389313001</v>
      </c>
      <c r="D150">
        <v>1.02</v>
      </c>
      <c r="E150">
        <v>0.89</v>
      </c>
    </row>
    <row r="151" spans="1:5" x14ac:dyDescent="0.25">
      <c r="A151" t="s">
        <v>303</v>
      </c>
      <c r="B151" t="s">
        <v>374</v>
      </c>
      <c r="C151">
        <v>1.0381679389313001</v>
      </c>
      <c r="D151">
        <v>0.77</v>
      </c>
      <c r="E151">
        <v>0.89</v>
      </c>
    </row>
    <row r="152" spans="1:5" x14ac:dyDescent="0.25">
      <c r="A152" t="s">
        <v>303</v>
      </c>
      <c r="B152" t="s">
        <v>340</v>
      </c>
      <c r="C152">
        <v>1.0381679389313001</v>
      </c>
      <c r="D152">
        <v>0.38</v>
      </c>
      <c r="E152">
        <v>0.51</v>
      </c>
    </row>
    <row r="153" spans="1:5" x14ac:dyDescent="0.25">
      <c r="A153" t="s">
        <v>303</v>
      </c>
      <c r="B153" t="s">
        <v>354</v>
      </c>
      <c r="C153">
        <v>1.0381679389313001</v>
      </c>
      <c r="D153">
        <v>0.51</v>
      </c>
      <c r="E153">
        <v>1.4</v>
      </c>
    </row>
    <row r="154" spans="1:5" x14ac:dyDescent="0.25">
      <c r="A154" t="s">
        <v>303</v>
      </c>
      <c r="B154" t="s">
        <v>364</v>
      </c>
      <c r="C154">
        <v>1.0381679389313001</v>
      </c>
      <c r="D154">
        <v>0.61</v>
      </c>
      <c r="E154">
        <v>0.92</v>
      </c>
    </row>
    <row r="155" spans="1:5" x14ac:dyDescent="0.25">
      <c r="A155" t="s">
        <v>303</v>
      </c>
      <c r="B155" t="s">
        <v>348</v>
      </c>
      <c r="C155">
        <v>1.0381679389313001</v>
      </c>
      <c r="D155">
        <v>0.46</v>
      </c>
      <c r="E155">
        <v>1.07</v>
      </c>
    </row>
    <row r="156" spans="1:5" x14ac:dyDescent="0.25">
      <c r="A156" t="s">
        <v>303</v>
      </c>
      <c r="B156" t="s">
        <v>321</v>
      </c>
      <c r="C156">
        <v>1.0381679389313001</v>
      </c>
      <c r="D156">
        <v>0.77</v>
      </c>
      <c r="E156">
        <v>1.53</v>
      </c>
    </row>
    <row r="157" spans="1:5" x14ac:dyDescent="0.25">
      <c r="A157" t="s">
        <v>303</v>
      </c>
      <c r="B157" t="s">
        <v>346</v>
      </c>
      <c r="C157">
        <v>1.0381679389313001</v>
      </c>
      <c r="D157">
        <v>1.1499999999999999</v>
      </c>
      <c r="E157">
        <v>1.1499999999999999</v>
      </c>
    </row>
    <row r="158" spans="1:5" x14ac:dyDescent="0.25">
      <c r="A158" t="s">
        <v>303</v>
      </c>
      <c r="B158" t="s">
        <v>342</v>
      </c>
      <c r="C158">
        <v>1.0381679389313001</v>
      </c>
      <c r="D158">
        <v>0.46</v>
      </c>
      <c r="E158">
        <v>0.92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1.77</v>
      </c>
      <c r="E159">
        <v>0.54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0.76</v>
      </c>
      <c r="E160">
        <v>1.0900000000000001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0.76</v>
      </c>
      <c r="E161">
        <v>0.33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0.43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1.52</v>
      </c>
      <c r="E163">
        <v>0.54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0.22</v>
      </c>
      <c r="E164">
        <v>1.41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0.65</v>
      </c>
      <c r="E165">
        <v>1.0900000000000001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0.27</v>
      </c>
      <c r="E166">
        <v>0.54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0.65</v>
      </c>
      <c r="E167">
        <v>1.74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0.27</v>
      </c>
      <c r="E168">
        <v>0.82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0.41</v>
      </c>
      <c r="E169">
        <v>0.82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0.22</v>
      </c>
      <c r="E170">
        <v>0.98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1.0900000000000001</v>
      </c>
      <c r="E171">
        <v>0.95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0.41</v>
      </c>
      <c r="E172">
        <v>0.82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0.68</v>
      </c>
      <c r="E173">
        <v>0.82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0.43</v>
      </c>
      <c r="E174">
        <v>0.98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0.95</v>
      </c>
      <c r="E175">
        <v>1.0900000000000001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0.54</v>
      </c>
      <c r="E176">
        <v>1.36</v>
      </c>
    </row>
    <row r="177" spans="1:5" x14ac:dyDescent="0.25">
      <c r="A177" t="s">
        <v>16</v>
      </c>
      <c r="B177" t="s">
        <v>287</v>
      </c>
      <c r="C177">
        <v>1.3333333333333299</v>
      </c>
      <c r="D177">
        <v>1.0900000000000001</v>
      </c>
      <c r="E177">
        <v>0.66</v>
      </c>
    </row>
    <row r="178" spans="1:5" x14ac:dyDescent="0.25">
      <c r="A178" t="s">
        <v>16</v>
      </c>
      <c r="B178" t="s">
        <v>235</v>
      </c>
      <c r="C178">
        <v>1.3333333333333299</v>
      </c>
      <c r="D178">
        <v>0.92</v>
      </c>
      <c r="E178">
        <v>0.52</v>
      </c>
    </row>
    <row r="179" spans="1:5" x14ac:dyDescent="0.25">
      <c r="A179" t="s">
        <v>16</v>
      </c>
      <c r="B179" t="s">
        <v>449</v>
      </c>
      <c r="C179">
        <v>1.3333333333333299</v>
      </c>
      <c r="D179">
        <v>0.44</v>
      </c>
      <c r="E179">
        <v>1.86</v>
      </c>
    </row>
    <row r="180" spans="1:5" x14ac:dyDescent="0.25">
      <c r="A180" t="s">
        <v>16</v>
      </c>
      <c r="B180" t="s">
        <v>234</v>
      </c>
      <c r="C180">
        <v>1.3333333333333299</v>
      </c>
      <c r="D180">
        <v>0.98</v>
      </c>
      <c r="E180">
        <v>0.98</v>
      </c>
    </row>
    <row r="181" spans="1:5" x14ac:dyDescent="0.25">
      <c r="A181" t="s">
        <v>16</v>
      </c>
      <c r="B181" t="s">
        <v>18</v>
      </c>
      <c r="C181">
        <v>1.3333333333333299</v>
      </c>
      <c r="D181">
        <v>1.84</v>
      </c>
      <c r="E181">
        <v>0.52</v>
      </c>
    </row>
    <row r="182" spans="1:5" x14ac:dyDescent="0.25">
      <c r="A182" t="s">
        <v>16</v>
      </c>
      <c r="B182" t="s">
        <v>59</v>
      </c>
      <c r="C182">
        <v>1.3333333333333299</v>
      </c>
      <c r="D182">
        <v>0.55000000000000004</v>
      </c>
      <c r="E182">
        <v>1.0900000000000001</v>
      </c>
    </row>
    <row r="183" spans="1:5" x14ac:dyDescent="0.25">
      <c r="A183" t="s">
        <v>16</v>
      </c>
      <c r="B183" t="s">
        <v>57</v>
      </c>
      <c r="C183">
        <v>1.3333333333333299</v>
      </c>
      <c r="D183">
        <v>0.52</v>
      </c>
      <c r="E183">
        <v>1.18</v>
      </c>
    </row>
    <row r="184" spans="1:5" x14ac:dyDescent="0.25">
      <c r="A184" t="s">
        <v>16</v>
      </c>
      <c r="B184" t="s">
        <v>58</v>
      </c>
      <c r="C184">
        <v>1.3333333333333299</v>
      </c>
      <c r="D184">
        <v>0.76</v>
      </c>
      <c r="E184">
        <v>0.76</v>
      </c>
    </row>
    <row r="185" spans="1:5" x14ac:dyDescent="0.25">
      <c r="A185" t="s">
        <v>16</v>
      </c>
      <c r="B185" t="s">
        <v>233</v>
      </c>
      <c r="C185">
        <v>1.3333333333333299</v>
      </c>
      <c r="D185">
        <v>0.92</v>
      </c>
      <c r="E185">
        <v>1.18</v>
      </c>
    </row>
    <row r="186" spans="1:5" x14ac:dyDescent="0.25">
      <c r="A186" t="s">
        <v>16</v>
      </c>
      <c r="B186" t="s">
        <v>232</v>
      </c>
      <c r="C186">
        <v>1.3333333333333299</v>
      </c>
      <c r="D186">
        <v>1.2</v>
      </c>
      <c r="E186">
        <v>1.2</v>
      </c>
    </row>
    <row r="187" spans="1:5" x14ac:dyDescent="0.25">
      <c r="A187" t="s">
        <v>16</v>
      </c>
      <c r="B187" t="s">
        <v>56</v>
      </c>
      <c r="C187">
        <v>1.3333333333333299</v>
      </c>
      <c r="D187">
        <v>0.92</v>
      </c>
      <c r="E187">
        <v>0.79</v>
      </c>
    </row>
    <row r="188" spans="1:5" x14ac:dyDescent="0.25">
      <c r="A188" t="s">
        <v>16</v>
      </c>
      <c r="B188" t="s">
        <v>450</v>
      </c>
      <c r="C188">
        <v>1.3333333333333299</v>
      </c>
      <c r="D188">
        <v>0.66</v>
      </c>
      <c r="E188">
        <v>0.98</v>
      </c>
    </row>
    <row r="189" spans="1:5" x14ac:dyDescent="0.25">
      <c r="A189" t="s">
        <v>16</v>
      </c>
      <c r="B189" t="s">
        <v>231</v>
      </c>
      <c r="C189">
        <v>1.3333333333333299</v>
      </c>
      <c r="D189">
        <v>0.66</v>
      </c>
      <c r="E189">
        <v>1.31</v>
      </c>
    </row>
    <row r="190" spans="1:5" x14ac:dyDescent="0.25">
      <c r="A190" t="s">
        <v>16</v>
      </c>
      <c r="B190" t="s">
        <v>236</v>
      </c>
      <c r="C190">
        <v>1.3333333333333299</v>
      </c>
      <c r="D190">
        <v>0.92</v>
      </c>
      <c r="E190">
        <v>1.05</v>
      </c>
    </row>
    <row r="191" spans="1:5" x14ac:dyDescent="0.25">
      <c r="A191" t="s">
        <v>16</v>
      </c>
      <c r="B191" t="s">
        <v>49</v>
      </c>
      <c r="C191">
        <v>1.3333333333333299</v>
      </c>
      <c r="D191">
        <v>0.87</v>
      </c>
      <c r="E191">
        <v>1.0900000000000001</v>
      </c>
    </row>
    <row r="192" spans="1:5" x14ac:dyDescent="0.25">
      <c r="A192" t="s">
        <v>16</v>
      </c>
      <c r="B192" t="s">
        <v>60</v>
      </c>
      <c r="C192">
        <v>1.3333333333333299</v>
      </c>
      <c r="D192">
        <v>1.05</v>
      </c>
      <c r="E192">
        <v>0.92</v>
      </c>
    </row>
    <row r="193" spans="1:5" x14ac:dyDescent="0.25">
      <c r="A193" t="s">
        <v>16</v>
      </c>
      <c r="B193" t="s">
        <v>448</v>
      </c>
      <c r="C193">
        <v>1.3333333333333299</v>
      </c>
      <c r="D193">
        <v>0.55000000000000004</v>
      </c>
      <c r="E193">
        <v>1.2</v>
      </c>
    </row>
    <row r="194" spans="1:5" x14ac:dyDescent="0.25">
      <c r="A194" t="s">
        <v>16</v>
      </c>
      <c r="B194" t="s">
        <v>230</v>
      </c>
      <c r="C194">
        <v>1.3333333333333299</v>
      </c>
      <c r="D194">
        <v>1.05</v>
      </c>
      <c r="E194">
        <v>0.52</v>
      </c>
    </row>
    <row r="195" spans="1:5" x14ac:dyDescent="0.25">
      <c r="A195" t="s">
        <v>19</v>
      </c>
      <c r="B195" t="s">
        <v>245</v>
      </c>
      <c r="C195">
        <v>1.2201834862385299</v>
      </c>
      <c r="D195">
        <v>0.85</v>
      </c>
      <c r="E195">
        <v>0.85</v>
      </c>
    </row>
    <row r="196" spans="1:5" x14ac:dyDescent="0.25">
      <c r="A196" t="s">
        <v>19</v>
      </c>
      <c r="B196" t="s">
        <v>243</v>
      </c>
      <c r="C196">
        <v>1.2201834862385299</v>
      </c>
      <c r="D196">
        <v>0.61</v>
      </c>
      <c r="E196">
        <v>1.1100000000000001</v>
      </c>
    </row>
    <row r="197" spans="1:5" x14ac:dyDescent="0.25">
      <c r="A197" t="s">
        <v>19</v>
      </c>
      <c r="B197" t="s">
        <v>142</v>
      </c>
      <c r="C197">
        <v>1.2201834862385299</v>
      </c>
      <c r="D197">
        <v>1.01</v>
      </c>
      <c r="E197">
        <v>0.61</v>
      </c>
    </row>
    <row r="198" spans="1:5" x14ac:dyDescent="0.25">
      <c r="A198" t="s">
        <v>19</v>
      </c>
      <c r="B198" t="s">
        <v>246</v>
      </c>
      <c r="C198">
        <v>1.2201834862385299</v>
      </c>
      <c r="D198">
        <v>1.0900000000000001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1.2201834862385299</v>
      </c>
      <c r="D199">
        <v>0.71</v>
      </c>
      <c r="E199">
        <v>1.61</v>
      </c>
    </row>
    <row r="200" spans="1:5" x14ac:dyDescent="0.25">
      <c r="A200" t="s">
        <v>19</v>
      </c>
      <c r="B200" t="s">
        <v>252</v>
      </c>
      <c r="C200">
        <v>1.2201834862385299</v>
      </c>
      <c r="D200">
        <v>0.5</v>
      </c>
      <c r="E200">
        <v>0.61</v>
      </c>
    </row>
    <row r="201" spans="1:5" x14ac:dyDescent="0.25">
      <c r="A201" t="s">
        <v>19</v>
      </c>
      <c r="B201" t="s">
        <v>352</v>
      </c>
      <c r="C201">
        <v>1.2201834862385299</v>
      </c>
      <c r="D201">
        <v>0.61</v>
      </c>
      <c r="E201">
        <v>1.1100000000000001</v>
      </c>
    </row>
    <row r="202" spans="1:5" x14ac:dyDescent="0.25">
      <c r="A202" t="s">
        <v>19</v>
      </c>
      <c r="B202" t="s">
        <v>141</v>
      </c>
      <c r="C202">
        <v>1.2201834862385299</v>
      </c>
      <c r="D202">
        <v>0.81</v>
      </c>
      <c r="E202">
        <v>0.71</v>
      </c>
    </row>
    <row r="203" spans="1:5" x14ac:dyDescent="0.25">
      <c r="A203" t="s">
        <v>19</v>
      </c>
      <c r="B203" t="s">
        <v>251</v>
      </c>
      <c r="C203">
        <v>1.2201834862385299</v>
      </c>
      <c r="D203">
        <v>0.71</v>
      </c>
      <c r="E203">
        <v>0.91</v>
      </c>
    </row>
    <row r="204" spans="1:5" x14ac:dyDescent="0.25">
      <c r="A204" t="s">
        <v>19</v>
      </c>
      <c r="B204" t="s">
        <v>139</v>
      </c>
      <c r="C204">
        <v>1.2201834862385299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1.2201834862385299</v>
      </c>
      <c r="D205">
        <v>0.85</v>
      </c>
      <c r="E205">
        <v>0.85</v>
      </c>
    </row>
    <row r="206" spans="1:5" x14ac:dyDescent="0.25">
      <c r="A206" t="s">
        <v>19</v>
      </c>
      <c r="B206" t="s">
        <v>247</v>
      </c>
      <c r="C206">
        <v>1.2201834862385299</v>
      </c>
      <c r="D206">
        <v>1.0900000000000001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1.2201834862385299</v>
      </c>
      <c r="D207">
        <v>0.61</v>
      </c>
      <c r="E207">
        <v>1.0900000000000001</v>
      </c>
    </row>
    <row r="208" spans="1:5" x14ac:dyDescent="0.25">
      <c r="A208" t="s">
        <v>19</v>
      </c>
      <c r="B208" t="s">
        <v>253</v>
      </c>
      <c r="C208">
        <v>1.2201834862385299</v>
      </c>
      <c r="D208">
        <v>0.61</v>
      </c>
      <c r="E208">
        <v>1.0900000000000001</v>
      </c>
    </row>
    <row r="209" spans="1:5" x14ac:dyDescent="0.25">
      <c r="A209" t="s">
        <v>19</v>
      </c>
      <c r="B209" t="s">
        <v>244</v>
      </c>
      <c r="C209">
        <v>1.2201834862385299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1.2201834862385299</v>
      </c>
      <c r="D210">
        <v>0.61</v>
      </c>
      <c r="E210">
        <v>0.91</v>
      </c>
    </row>
    <row r="211" spans="1:5" x14ac:dyDescent="0.25">
      <c r="A211" t="s">
        <v>19</v>
      </c>
      <c r="B211" t="s">
        <v>254</v>
      </c>
      <c r="C211">
        <v>1.2201834862385299</v>
      </c>
      <c r="D211">
        <v>0.71</v>
      </c>
      <c r="E211">
        <v>1.51</v>
      </c>
    </row>
    <row r="212" spans="1:5" x14ac:dyDescent="0.25">
      <c r="A212" t="s">
        <v>19</v>
      </c>
      <c r="B212" t="s">
        <v>20</v>
      </c>
      <c r="C212">
        <v>1.2201834862385299</v>
      </c>
      <c r="D212">
        <v>0.73</v>
      </c>
      <c r="E212">
        <v>1.33</v>
      </c>
    </row>
    <row r="213" spans="1:5" x14ac:dyDescent="0.25">
      <c r="A213" t="s">
        <v>19</v>
      </c>
      <c r="B213" t="s">
        <v>250</v>
      </c>
      <c r="C213">
        <v>1.2201834862385299</v>
      </c>
      <c r="D213">
        <v>0.61</v>
      </c>
      <c r="E213">
        <v>1.82</v>
      </c>
    </row>
    <row r="214" spans="1:5" x14ac:dyDescent="0.25">
      <c r="A214" t="s">
        <v>19</v>
      </c>
      <c r="B214" t="s">
        <v>248</v>
      </c>
      <c r="C214">
        <v>1.2201834862385299</v>
      </c>
      <c r="D214">
        <v>0.81</v>
      </c>
      <c r="E214">
        <v>1.41</v>
      </c>
    </row>
    <row r="215" spans="1:5" x14ac:dyDescent="0.25">
      <c r="A215" t="s">
        <v>143</v>
      </c>
      <c r="B215" t="s">
        <v>140</v>
      </c>
      <c r="C215">
        <v>1.0465116279069799</v>
      </c>
      <c r="D215">
        <v>1.2</v>
      </c>
      <c r="E215">
        <v>1.2</v>
      </c>
    </row>
    <row r="216" spans="1:5" x14ac:dyDescent="0.25">
      <c r="A216" t="s">
        <v>143</v>
      </c>
      <c r="B216" t="s">
        <v>152</v>
      </c>
      <c r="C216">
        <v>1.0465116279069799</v>
      </c>
      <c r="D216">
        <v>0.98</v>
      </c>
      <c r="E216">
        <v>1.26</v>
      </c>
    </row>
    <row r="217" spans="1:5" x14ac:dyDescent="0.25">
      <c r="A217" t="s">
        <v>143</v>
      </c>
      <c r="B217" t="s">
        <v>158</v>
      </c>
      <c r="C217">
        <v>1.0465116279069799</v>
      </c>
      <c r="D217">
        <v>1.08</v>
      </c>
      <c r="E217">
        <v>1.08</v>
      </c>
    </row>
    <row r="218" spans="1:5" x14ac:dyDescent="0.25">
      <c r="A218" t="s">
        <v>143</v>
      </c>
      <c r="B218" t="s">
        <v>452</v>
      </c>
      <c r="C218">
        <v>1.0465116279069799</v>
      </c>
      <c r="D218">
        <v>0.96</v>
      </c>
      <c r="E218">
        <v>0.84</v>
      </c>
    </row>
    <row r="219" spans="1:5" x14ac:dyDescent="0.25">
      <c r="A219" t="s">
        <v>143</v>
      </c>
      <c r="B219" t="s">
        <v>161</v>
      </c>
      <c r="C219">
        <v>1.0465116279069799</v>
      </c>
      <c r="D219">
        <v>0.96</v>
      </c>
      <c r="E219">
        <v>1.08</v>
      </c>
    </row>
    <row r="220" spans="1:5" x14ac:dyDescent="0.25">
      <c r="A220" t="s">
        <v>143</v>
      </c>
      <c r="B220" t="s">
        <v>156</v>
      </c>
      <c r="C220">
        <v>1.0465116279069799</v>
      </c>
      <c r="D220">
        <v>0.72</v>
      </c>
      <c r="E220">
        <v>0.84</v>
      </c>
    </row>
    <row r="221" spans="1:5" x14ac:dyDescent="0.25">
      <c r="A221" t="s">
        <v>143</v>
      </c>
      <c r="B221" t="s">
        <v>157</v>
      </c>
      <c r="C221">
        <v>1.0465116279069799</v>
      </c>
      <c r="D221">
        <v>0.48</v>
      </c>
      <c r="E221">
        <v>1.32</v>
      </c>
    </row>
    <row r="222" spans="1:5" x14ac:dyDescent="0.25">
      <c r="A222" t="s">
        <v>143</v>
      </c>
      <c r="B222" t="s">
        <v>148</v>
      </c>
      <c r="C222">
        <v>1.0465116279069799</v>
      </c>
      <c r="D222">
        <v>0.98</v>
      </c>
      <c r="E222">
        <v>0.7</v>
      </c>
    </row>
    <row r="223" spans="1:5" x14ac:dyDescent="0.25">
      <c r="A223" t="s">
        <v>143</v>
      </c>
      <c r="B223" t="s">
        <v>153</v>
      </c>
      <c r="C223">
        <v>1.0465116279069799</v>
      </c>
      <c r="D223">
        <v>0.72</v>
      </c>
      <c r="E223">
        <v>0.96</v>
      </c>
    </row>
    <row r="224" spans="1:5" x14ac:dyDescent="0.25">
      <c r="A224" t="s">
        <v>143</v>
      </c>
      <c r="B224" t="s">
        <v>147</v>
      </c>
      <c r="C224">
        <v>1.0465116279069799</v>
      </c>
      <c r="D224">
        <v>1.1200000000000001</v>
      </c>
      <c r="E224">
        <v>0.56000000000000005</v>
      </c>
    </row>
    <row r="225" spans="1:5" x14ac:dyDescent="0.25">
      <c r="A225" t="s">
        <v>143</v>
      </c>
      <c r="B225" t="s">
        <v>329</v>
      </c>
      <c r="C225">
        <v>1.0465116279069799</v>
      </c>
      <c r="D225">
        <v>0.7</v>
      </c>
      <c r="E225">
        <v>1.26</v>
      </c>
    </row>
    <row r="226" spans="1:5" x14ac:dyDescent="0.25">
      <c r="A226" t="s">
        <v>143</v>
      </c>
      <c r="B226" t="s">
        <v>150</v>
      </c>
      <c r="C226">
        <v>1.0465116279069799</v>
      </c>
      <c r="D226">
        <v>0.98</v>
      </c>
      <c r="E226">
        <v>1.1200000000000001</v>
      </c>
    </row>
    <row r="227" spans="1:5" x14ac:dyDescent="0.25">
      <c r="A227" t="s">
        <v>143</v>
      </c>
      <c r="B227" t="s">
        <v>160</v>
      </c>
      <c r="C227">
        <v>1.0465116279069799</v>
      </c>
      <c r="D227">
        <v>0.72</v>
      </c>
      <c r="E227">
        <v>0.84</v>
      </c>
    </row>
    <row r="228" spans="1:5" x14ac:dyDescent="0.25">
      <c r="A228" t="s">
        <v>143</v>
      </c>
      <c r="B228" t="s">
        <v>144</v>
      </c>
      <c r="C228">
        <v>1.0465116279069799</v>
      </c>
      <c r="D228">
        <v>1.69</v>
      </c>
      <c r="E228">
        <v>0.6</v>
      </c>
    </row>
    <row r="229" spans="1:5" x14ac:dyDescent="0.25">
      <c r="A229" t="s">
        <v>143</v>
      </c>
      <c r="B229" t="s">
        <v>149</v>
      </c>
      <c r="C229">
        <v>1.0465116279069799</v>
      </c>
      <c r="D229">
        <v>0.84</v>
      </c>
      <c r="E229">
        <v>0.84</v>
      </c>
    </row>
    <row r="230" spans="1:5" x14ac:dyDescent="0.25">
      <c r="A230" t="s">
        <v>143</v>
      </c>
      <c r="B230" t="s">
        <v>155</v>
      </c>
      <c r="C230">
        <v>1.0465116279069799</v>
      </c>
      <c r="D230">
        <v>1.1200000000000001</v>
      </c>
      <c r="E230">
        <v>1.26</v>
      </c>
    </row>
    <row r="231" spans="1:5" x14ac:dyDescent="0.25">
      <c r="A231" t="s">
        <v>143</v>
      </c>
      <c r="B231" t="s">
        <v>159</v>
      </c>
      <c r="C231">
        <v>1.0465116279069799</v>
      </c>
      <c r="D231">
        <v>0.56000000000000005</v>
      </c>
      <c r="E231">
        <v>0.98</v>
      </c>
    </row>
    <row r="232" spans="1:5" x14ac:dyDescent="0.25">
      <c r="A232" t="s">
        <v>143</v>
      </c>
      <c r="B232" t="s">
        <v>151</v>
      </c>
      <c r="C232">
        <v>1.0465116279069799</v>
      </c>
      <c r="D232">
        <v>0.84</v>
      </c>
      <c r="E232">
        <v>0.42</v>
      </c>
    </row>
    <row r="233" spans="1:5" x14ac:dyDescent="0.25">
      <c r="A233" t="s">
        <v>143</v>
      </c>
      <c r="B233" t="s">
        <v>145</v>
      </c>
      <c r="C233">
        <v>1.0465116279069799</v>
      </c>
      <c r="D233">
        <v>0.28000000000000003</v>
      </c>
      <c r="E233">
        <v>1.41</v>
      </c>
    </row>
    <row r="234" spans="1:5" x14ac:dyDescent="0.25">
      <c r="A234" t="s">
        <v>143</v>
      </c>
      <c r="B234" t="s">
        <v>451</v>
      </c>
      <c r="C234">
        <v>1.0465116279069799</v>
      </c>
      <c r="D234">
        <v>0.56000000000000005</v>
      </c>
      <c r="E234">
        <v>1.41</v>
      </c>
    </row>
    <row r="235" spans="1:5" x14ac:dyDescent="0.25">
      <c r="A235" t="s">
        <v>22</v>
      </c>
      <c r="B235" t="s">
        <v>262</v>
      </c>
      <c r="C235">
        <v>1.4666666666666699</v>
      </c>
      <c r="D235">
        <v>0.8</v>
      </c>
      <c r="E235">
        <v>1.37</v>
      </c>
    </row>
    <row r="236" spans="1:5" x14ac:dyDescent="0.25">
      <c r="A236" t="s">
        <v>22</v>
      </c>
      <c r="B236" t="s">
        <v>259</v>
      </c>
      <c r="C236">
        <v>1.4666666666666699</v>
      </c>
      <c r="D236">
        <v>1</v>
      </c>
      <c r="E236">
        <v>1.1399999999999999</v>
      </c>
    </row>
    <row r="237" spans="1:5" x14ac:dyDescent="0.25">
      <c r="A237" t="s">
        <v>22</v>
      </c>
      <c r="B237" t="s">
        <v>23</v>
      </c>
      <c r="C237">
        <v>1.4666666666666699</v>
      </c>
      <c r="D237">
        <v>0.56999999999999995</v>
      </c>
      <c r="E237">
        <v>1.25</v>
      </c>
    </row>
    <row r="238" spans="1:5" x14ac:dyDescent="0.25">
      <c r="A238" t="s">
        <v>22</v>
      </c>
      <c r="B238" t="s">
        <v>261</v>
      </c>
      <c r="C238">
        <v>1.4666666666666699</v>
      </c>
      <c r="D238">
        <v>1.28</v>
      </c>
      <c r="E238">
        <v>0.56999999999999995</v>
      </c>
    </row>
    <row r="239" spans="1:5" x14ac:dyDescent="0.25">
      <c r="A239" t="s">
        <v>22</v>
      </c>
      <c r="B239" t="s">
        <v>267</v>
      </c>
      <c r="C239">
        <v>1.4666666666666699</v>
      </c>
      <c r="D239">
        <v>0.43</v>
      </c>
      <c r="E239">
        <v>1.42</v>
      </c>
    </row>
    <row r="240" spans="1:5" x14ac:dyDescent="0.25">
      <c r="A240" t="s">
        <v>22</v>
      </c>
      <c r="B240" t="s">
        <v>264</v>
      </c>
      <c r="C240">
        <v>1.4666666666666699</v>
      </c>
      <c r="D240">
        <v>0.91</v>
      </c>
      <c r="E240">
        <v>0.8</v>
      </c>
    </row>
    <row r="241" spans="1:5" x14ac:dyDescent="0.25">
      <c r="A241" t="s">
        <v>22</v>
      </c>
      <c r="B241" t="s">
        <v>175</v>
      </c>
      <c r="C241">
        <v>1.4666666666666699</v>
      </c>
    </row>
    <row r="242" spans="1:5" x14ac:dyDescent="0.25">
      <c r="A242" t="s">
        <v>22</v>
      </c>
      <c r="B242" t="s">
        <v>256</v>
      </c>
      <c r="C242">
        <v>1.4666666666666699</v>
      </c>
      <c r="D242">
        <v>0.68</v>
      </c>
      <c r="E242">
        <v>0.68</v>
      </c>
    </row>
    <row r="243" spans="1:5" x14ac:dyDescent="0.25">
      <c r="A243" t="s">
        <v>22</v>
      </c>
      <c r="B243" t="s">
        <v>165</v>
      </c>
      <c r="C243">
        <v>1.4666666666666699</v>
      </c>
      <c r="D243">
        <v>0.68</v>
      </c>
      <c r="E243">
        <v>1.71</v>
      </c>
    </row>
    <row r="244" spans="1:5" x14ac:dyDescent="0.25">
      <c r="A244" t="s">
        <v>22</v>
      </c>
      <c r="B244" t="s">
        <v>291</v>
      </c>
      <c r="C244">
        <v>1.4666666666666699</v>
      </c>
      <c r="D244">
        <v>1.25</v>
      </c>
      <c r="E244">
        <v>0.68</v>
      </c>
    </row>
    <row r="245" spans="1:5" x14ac:dyDescent="0.25">
      <c r="A245" t="s">
        <v>22</v>
      </c>
      <c r="B245" t="s">
        <v>263</v>
      </c>
      <c r="C245">
        <v>1.4666666666666699</v>
      </c>
      <c r="D245">
        <v>1.25</v>
      </c>
      <c r="E245">
        <v>0.91</v>
      </c>
    </row>
    <row r="246" spans="1:5" x14ac:dyDescent="0.25">
      <c r="A246" t="s">
        <v>22</v>
      </c>
      <c r="B246" t="s">
        <v>162</v>
      </c>
      <c r="C246">
        <v>1.4666666666666699</v>
      </c>
      <c r="D246">
        <v>0.56999999999999995</v>
      </c>
      <c r="E246">
        <v>1.57</v>
      </c>
    </row>
    <row r="247" spans="1:5" x14ac:dyDescent="0.25">
      <c r="A247" t="s">
        <v>22</v>
      </c>
      <c r="B247" t="s">
        <v>164</v>
      </c>
      <c r="C247">
        <v>1.4666666666666699</v>
      </c>
      <c r="D247">
        <v>0.43</v>
      </c>
      <c r="E247">
        <v>0.56999999999999995</v>
      </c>
    </row>
    <row r="248" spans="1:5" x14ac:dyDescent="0.25">
      <c r="A248" t="s">
        <v>22</v>
      </c>
      <c r="B248" t="s">
        <v>266</v>
      </c>
      <c r="C248">
        <v>1.4666666666666699</v>
      </c>
      <c r="D248">
        <v>1</v>
      </c>
      <c r="E248">
        <v>0.56999999999999995</v>
      </c>
    </row>
    <row r="249" spans="1:5" x14ac:dyDescent="0.25">
      <c r="A249" t="s">
        <v>22</v>
      </c>
      <c r="B249" t="s">
        <v>255</v>
      </c>
      <c r="C249">
        <v>1.4666666666666699</v>
      </c>
      <c r="D249">
        <v>1.37</v>
      </c>
      <c r="E249">
        <v>0.23</v>
      </c>
    </row>
    <row r="250" spans="1:5" x14ac:dyDescent="0.25">
      <c r="A250" t="s">
        <v>22</v>
      </c>
      <c r="B250" t="s">
        <v>166</v>
      </c>
      <c r="C250">
        <v>1.4666666666666699</v>
      </c>
      <c r="D250">
        <v>0.85</v>
      </c>
      <c r="E250">
        <v>0.85</v>
      </c>
    </row>
    <row r="251" spans="1:5" x14ac:dyDescent="0.25">
      <c r="A251" t="s">
        <v>22</v>
      </c>
      <c r="B251" t="s">
        <v>290</v>
      </c>
      <c r="C251">
        <v>1.4666666666666699</v>
      </c>
      <c r="D251">
        <v>0.43</v>
      </c>
      <c r="E251">
        <v>1.57</v>
      </c>
    </row>
    <row r="252" spans="1:5" x14ac:dyDescent="0.25">
      <c r="A252" t="s">
        <v>22</v>
      </c>
      <c r="B252" t="s">
        <v>24</v>
      </c>
      <c r="C252">
        <v>1.4666666666666699</v>
      </c>
      <c r="D252">
        <v>1.1399999999999999</v>
      </c>
      <c r="E252">
        <v>1</v>
      </c>
    </row>
    <row r="253" spans="1:5" x14ac:dyDescent="0.25">
      <c r="A253" t="s">
        <v>22</v>
      </c>
      <c r="B253" t="s">
        <v>167</v>
      </c>
      <c r="C253">
        <v>1.4666666666666699</v>
      </c>
      <c r="D253">
        <v>0.71</v>
      </c>
      <c r="E253">
        <v>0.71</v>
      </c>
    </row>
    <row r="254" spans="1:5" x14ac:dyDescent="0.25">
      <c r="A254" t="s">
        <v>22</v>
      </c>
      <c r="B254" t="s">
        <v>163</v>
      </c>
      <c r="C254">
        <v>1.4666666666666699</v>
      </c>
      <c r="D254">
        <v>1</v>
      </c>
      <c r="E254">
        <v>1.28</v>
      </c>
    </row>
    <row r="255" spans="1:5" x14ac:dyDescent="0.25">
      <c r="A255" t="s">
        <v>25</v>
      </c>
      <c r="B255" t="s">
        <v>260</v>
      </c>
      <c r="C255">
        <v>1.1555555555555601</v>
      </c>
      <c r="D255">
        <v>1.4</v>
      </c>
      <c r="E255">
        <v>1.26</v>
      </c>
    </row>
    <row r="256" spans="1:5" x14ac:dyDescent="0.25">
      <c r="A256" t="s">
        <v>25</v>
      </c>
      <c r="B256" t="s">
        <v>476</v>
      </c>
      <c r="C256">
        <v>1.1555555555555601</v>
      </c>
      <c r="D256">
        <v>0.56000000000000005</v>
      </c>
      <c r="E256">
        <v>0</v>
      </c>
    </row>
    <row r="257" spans="1:5" x14ac:dyDescent="0.25">
      <c r="A257" t="s">
        <v>25</v>
      </c>
      <c r="B257" t="s">
        <v>26</v>
      </c>
      <c r="C257">
        <v>1.1555555555555601</v>
      </c>
      <c r="D257">
        <v>0.98</v>
      </c>
      <c r="E257">
        <v>1.81</v>
      </c>
    </row>
    <row r="258" spans="1:5" x14ac:dyDescent="0.25">
      <c r="A258" t="s">
        <v>25</v>
      </c>
      <c r="B258" t="s">
        <v>170</v>
      </c>
      <c r="C258">
        <v>1.1555555555555601</v>
      </c>
      <c r="D258">
        <v>0.28000000000000003</v>
      </c>
      <c r="E258">
        <v>0.84</v>
      </c>
    </row>
    <row r="259" spans="1:5" x14ac:dyDescent="0.25">
      <c r="A259" t="s">
        <v>25</v>
      </c>
      <c r="B259" t="s">
        <v>173</v>
      </c>
      <c r="C259">
        <v>1.1555555555555601</v>
      </c>
      <c r="D259">
        <v>1.4</v>
      </c>
      <c r="E259">
        <v>0.84</v>
      </c>
    </row>
    <row r="260" spans="1:5" x14ac:dyDescent="0.25">
      <c r="A260" t="s">
        <v>25</v>
      </c>
      <c r="B260" t="s">
        <v>171</v>
      </c>
      <c r="C260">
        <v>1.1555555555555601</v>
      </c>
      <c r="D260">
        <v>0.28000000000000003</v>
      </c>
      <c r="E260">
        <v>1.53</v>
      </c>
    </row>
    <row r="261" spans="1:5" x14ac:dyDescent="0.25">
      <c r="A261" t="s">
        <v>25</v>
      </c>
      <c r="B261" t="s">
        <v>478</v>
      </c>
      <c r="C261">
        <v>1.1555555555555601</v>
      </c>
      <c r="D261">
        <v>0.84</v>
      </c>
      <c r="E261">
        <v>1.67</v>
      </c>
    </row>
    <row r="262" spans="1:5" x14ac:dyDescent="0.25">
      <c r="A262" t="s">
        <v>25</v>
      </c>
      <c r="B262" t="s">
        <v>177</v>
      </c>
      <c r="C262">
        <v>1.1555555555555601</v>
      </c>
      <c r="D262">
        <v>0.84</v>
      </c>
      <c r="E262">
        <v>0.7</v>
      </c>
    </row>
    <row r="263" spans="1:5" x14ac:dyDescent="0.25">
      <c r="A263" t="s">
        <v>25</v>
      </c>
      <c r="B263" t="s">
        <v>479</v>
      </c>
      <c r="C263">
        <v>1.1555555555555601</v>
      </c>
      <c r="D263">
        <v>1.1200000000000001</v>
      </c>
      <c r="E263">
        <v>1.1200000000000001</v>
      </c>
    </row>
    <row r="264" spans="1:5" x14ac:dyDescent="0.25">
      <c r="A264" t="s">
        <v>25</v>
      </c>
      <c r="B264" t="s">
        <v>292</v>
      </c>
      <c r="C264">
        <v>1.1555555555555601</v>
      </c>
      <c r="D264">
        <v>0.17</v>
      </c>
      <c r="E264">
        <v>0.7</v>
      </c>
    </row>
    <row r="265" spans="1:5" x14ac:dyDescent="0.25">
      <c r="A265" t="s">
        <v>25</v>
      </c>
      <c r="B265" t="s">
        <v>27</v>
      </c>
      <c r="C265">
        <v>1.1555555555555601</v>
      </c>
      <c r="D265">
        <v>0.87</v>
      </c>
      <c r="E265">
        <v>0.17</v>
      </c>
    </row>
    <row r="266" spans="1:5" x14ac:dyDescent="0.25">
      <c r="A266" t="s">
        <v>25</v>
      </c>
      <c r="B266" t="s">
        <v>169</v>
      </c>
      <c r="C266">
        <v>1.1555555555555601</v>
      </c>
      <c r="D266">
        <v>1.4</v>
      </c>
      <c r="E266">
        <v>0.98</v>
      </c>
    </row>
    <row r="267" spans="1:5" x14ac:dyDescent="0.25">
      <c r="A267" t="s">
        <v>25</v>
      </c>
      <c r="B267" t="s">
        <v>257</v>
      </c>
      <c r="C267">
        <v>1.1555555555555601</v>
      </c>
      <c r="D267">
        <v>0.7</v>
      </c>
      <c r="E267">
        <v>1.4</v>
      </c>
    </row>
    <row r="268" spans="1:5" x14ac:dyDescent="0.25">
      <c r="A268" t="s">
        <v>25</v>
      </c>
      <c r="B268" t="s">
        <v>265</v>
      </c>
      <c r="C268">
        <v>1.1555555555555601</v>
      </c>
      <c r="D268">
        <v>0.52</v>
      </c>
      <c r="E268">
        <v>0.52</v>
      </c>
    </row>
    <row r="269" spans="1:5" x14ac:dyDescent="0.25">
      <c r="A269" t="s">
        <v>25</v>
      </c>
      <c r="B269" t="s">
        <v>258</v>
      </c>
      <c r="C269">
        <v>1.1555555555555601</v>
      </c>
      <c r="D269">
        <v>0.7</v>
      </c>
      <c r="E269">
        <v>0.52</v>
      </c>
    </row>
    <row r="270" spans="1:5" x14ac:dyDescent="0.25">
      <c r="A270" t="s">
        <v>25</v>
      </c>
      <c r="B270" t="s">
        <v>477</v>
      </c>
      <c r="C270">
        <v>1.1555555555555601</v>
      </c>
      <c r="D270">
        <v>1.05</v>
      </c>
      <c r="E270">
        <v>1.22</v>
      </c>
    </row>
    <row r="271" spans="1:5" x14ac:dyDescent="0.25">
      <c r="A271" t="s">
        <v>25</v>
      </c>
      <c r="B271" t="s">
        <v>174</v>
      </c>
      <c r="C271">
        <v>1.1555555555555601</v>
      </c>
      <c r="D271">
        <v>0.35</v>
      </c>
      <c r="E271">
        <v>1.74</v>
      </c>
    </row>
    <row r="272" spans="1:5" x14ac:dyDescent="0.25">
      <c r="A272" t="s">
        <v>25</v>
      </c>
      <c r="B272" t="s">
        <v>172</v>
      </c>
      <c r="C272">
        <v>1.1555555555555601</v>
      </c>
      <c r="D272">
        <v>1.57</v>
      </c>
      <c r="E272">
        <v>0.87</v>
      </c>
    </row>
    <row r="273" spans="1:5" x14ac:dyDescent="0.25">
      <c r="A273" t="s">
        <v>25</v>
      </c>
      <c r="B273" t="s">
        <v>176</v>
      </c>
      <c r="C273">
        <v>1.1555555555555601</v>
      </c>
      <c r="D273">
        <v>0.52</v>
      </c>
      <c r="E273">
        <v>0.7</v>
      </c>
    </row>
    <row r="274" spans="1:5" x14ac:dyDescent="0.25">
      <c r="A274" t="s">
        <v>25</v>
      </c>
      <c r="B274" t="s">
        <v>168</v>
      </c>
      <c r="C274">
        <v>1.1555555555555601</v>
      </c>
      <c r="D274">
        <v>0.35</v>
      </c>
      <c r="E274">
        <v>1.22</v>
      </c>
    </row>
    <row r="275" spans="1:5" x14ac:dyDescent="0.25">
      <c r="A275" t="s">
        <v>28</v>
      </c>
      <c r="B275" t="s">
        <v>462</v>
      </c>
      <c r="C275">
        <v>1.17721518987342</v>
      </c>
      <c r="D275">
        <v>0.39</v>
      </c>
      <c r="E275">
        <v>1.74</v>
      </c>
    </row>
    <row r="276" spans="1:5" x14ac:dyDescent="0.25">
      <c r="A276" t="s">
        <v>28</v>
      </c>
      <c r="B276" t="s">
        <v>464</v>
      </c>
      <c r="C276">
        <v>1.17721518987342</v>
      </c>
      <c r="D276">
        <v>1.55</v>
      </c>
      <c r="E276">
        <v>0.46</v>
      </c>
    </row>
    <row r="277" spans="1:5" x14ac:dyDescent="0.25">
      <c r="A277" t="s">
        <v>28</v>
      </c>
      <c r="B277" t="s">
        <v>31</v>
      </c>
      <c r="C277">
        <v>1.17721518987342</v>
      </c>
      <c r="D277">
        <v>2.0099999999999998</v>
      </c>
      <c r="E277">
        <v>0.31</v>
      </c>
    </row>
    <row r="278" spans="1:5" x14ac:dyDescent="0.25">
      <c r="A278" t="s">
        <v>28</v>
      </c>
      <c r="B278" t="s">
        <v>188</v>
      </c>
      <c r="C278">
        <v>1.17721518987342</v>
      </c>
      <c r="D278">
        <v>1.1599999999999999</v>
      </c>
      <c r="E278">
        <v>0.57999999999999996</v>
      </c>
    </row>
    <row r="279" spans="1:5" x14ac:dyDescent="0.25">
      <c r="A279" t="s">
        <v>28</v>
      </c>
      <c r="B279" t="s">
        <v>293</v>
      </c>
      <c r="C279">
        <v>1.17721518987342</v>
      </c>
      <c r="D279">
        <v>1.1599999999999999</v>
      </c>
      <c r="E279">
        <v>0.19</v>
      </c>
    </row>
    <row r="280" spans="1:5" x14ac:dyDescent="0.25">
      <c r="A280" t="s">
        <v>28</v>
      </c>
      <c r="B280" t="s">
        <v>276</v>
      </c>
      <c r="C280">
        <v>1.17721518987342</v>
      </c>
      <c r="D280">
        <v>0.39</v>
      </c>
      <c r="E280">
        <v>1.55</v>
      </c>
    </row>
    <row r="281" spans="1:5" x14ac:dyDescent="0.25">
      <c r="A281" t="s">
        <v>28</v>
      </c>
      <c r="B281" t="s">
        <v>294</v>
      </c>
      <c r="C281">
        <v>1.17721518987342</v>
      </c>
      <c r="D281">
        <v>0.39</v>
      </c>
      <c r="E281">
        <v>1.1599999999999999</v>
      </c>
    </row>
    <row r="282" spans="1:5" x14ac:dyDescent="0.25">
      <c r="A282" t="s">
        <v>28</v>
      </c>
      <c r="B282" t="s">
        <v>277</v>
      </c>
      <c r="C282">
        <v>1.17721518987342</v>
      </c>
      <c r="D282">
        <v>1.08</v>
      </c>
      <c r="E282">
        <v>1.39</v>
      </c>
    </row>
    <row r="283" spans="1:5" x14ac:dyDescent="0.25">
      <c r="A283" t="s">
        <v>28</v>
      </c>
      <c r="B283" t="s">
        <v>191</v>
      </c>
      <c r="C283">
        <v>1.17721518987342</v>
      </c>
      <c r="D283">
        <v>0.77</v>
      </c>
      <c r="E283">
        <v>1.74</v>
      </c>
    </row>
    <row r="284" spans="1:5" x14ac:dyDescent="0.25">
      <c r="A284" t="s">
        <v>28</v>
      </c>
      <c r="B284" t="s">
        <v>189</v>
      </c>
      <c r="C284">
        <v>1.17721518987342</v>
      </c>
      <c r="D284">
        <v>0.77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1.17721518987342</v>
      </c>
      <c r="D285">
        <v>0.97</v>
      </c>
      <c r="E285">
        <v>1.36</v>
      </c>
    </row>
    <row r="286" spans="1:5" x14ac:dyDescent="0.25">
      <c r="A286" t="s">
        <v>28</v>
      </c>
      <c r="B286" t="s">
        <v>463</v>
      </c>
      <c r="C286">
        <v>1.17721518987342</v>
      </c>
      <c r="D286">
        <v>0.46</v>
      </c>
      <c r="E286">
        <v>1.39</v>
      </c>
    </row>
    <row r="287" spans="1:5" x14ac:dyDescent="0.25">
      <c r="A287" t="s">
        <v>28</v>
      </c>
      <c r="B287" t="s">
        <v>29</v>
      </c>
      <c r="C287">
        <v>1.17721518987342</v>
      </c>
      <c r="D287">
        <v>1.1599999999999999</v>
      </c>
      <c r="E287">
        <v>0.57999999999999996</v>
      </c>
    </row>
    <row r="288" spans="1:5" x14ac:dyDescent="0.25">
      <c r="A288" t="s">
        <v>28</v>
      </c>
      <c r="B288" t="s">
        <v>278</v>
      </c>
      <c r="C288">
        <v>1.17721518987342</v>
      </c>
      <c r="D288">
        <v>0.77</v>
      </c>
      <c r="E288">
        <v>0.77</v>
      </c>
    </row>
    <row r="289" spans="1:5" x14ac:dyDescent="0.25">
      <c r="A289" t="s">
        <v>28</v>
      </c>
      <c r="B289" t="s">
        <v>30</v>
      </c>
      <c r="C289">
        <v>1.17721518987342</v>
      </c>
      <c r="D289">
        <v>1.39</v>
      </c>
      <c r="E289">
        <v>0.77</v>
      </c>
    </row>
    <row r="290" spans="1:5" x14ac:dyDescent="0.25">
      <c r="A290" t="s">
        <v>28</v>
      </c>
      <c r="B290" t="s">
        <v>275</v>
      </c>
      <c r="C290">
        <v>1.17721518987342</v>
      </c>
      <c r="D290">
        <v>0.46</v>
      </c>
      <c r="E290">
        <v>1.39</v>
      </c>
    </row>
    <row r="291" spans="1:5" x14ac:dyDescent="0.25">
      <c r="A291" t="s">
        <v>28</v>
      </c>
      <c r="B291" t="s">
        <v>187</v>
      </c>
      <c r="C291">
        <v>1.17721518987342</v>
      </c>
      <c r="D291">
        <v>0.57999999999999996</v>
      </c>
      <c r="E291">
        <v>1.1599999999999999</v>
      </c>
    </row>
    <row r="292" spans="1:5" x14ac:dyDescent="0.25">
      <c r="A292" t="s">
        <v>28</v>
      </c>
      <c r="B292" t="s">
        <v>279</v>
      </c>
      <c r="C292">
        <v>1.17721518987342</v>
      </c>
      <c r="D292">
        <v>0.62</v>
      </c>
      <c r="E292">
        <v>0.93</v>
      </c>
    </row>
    <row r="293" spans="1:5" x14ac:dyDescent="0.25">
      <c r="A293" t="s">
        <v>178</v>
      </c>
      <c r="B293" t="s">
        <v>272</v>
      </c>
      <c r="C293">
        <v>1.3295454545454499</v>
      </c>
      <c r="D293">
        <v>0.56000000000000005</v>
      </c>
      <c r="E293">
        <v>0.67</v>
      </c>
    </row>
    <row r="294" spans="1:5" x14ac:dyDescent="0.25">
      <c r="A294" t="s">
        <v>178</v>
      </c>
      <c r="B294" t="s">
        <v>186</v>
      </c>
      <c r="C294">
        <v>1.3295454545454499</v>
      </c>
      <c r="D294">
        <v>0.84</v>
      </c>
      <c r="E294">
        <v>1.03</v>
      </c>
    </row>
    <row r="295" spans="1:5" x14ac:dyDescent="0.25">
      <c r="A295" t="s">
        <v>178</v>
      </c>
      <c r="B295" t="s">
        <v>181</v>
      </c>
      <c r="C295">
        <v>1.3295454545454499</v>
      </c>
      <c r="D295">
        <v>0.9</v>
      </c>
      <c r="E295">
        <v>0.9</v>
      </c>
    </row>
    <row r="296" spans="1:5" x14ac:dyDescent="0.25">
      <c r="A296" t="s">
        <v>178</v>
      </c>
      <c r="B296" t="s">
        <v>271</v>
      </c>
      <c r="C296">
        <v>1.3295454545454499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1.3295454545454499</v>
      </c>
      <c r="D297">
        <v>0.93</v>
      </c>
      <c r="E297">
        <v>1.21</v>
      </c>
    </row>
    <row r="298" spans="1:5" x14ac:dyDescent="0.25">
      <c r="A298" t="s">
        <v>178</v>
      </c>
      <c r="B298" t="s">
        <v>270</v>
      </c>
      <c r="C298">
        <v>1.3295454545454499</v>
      </c>
      <c r="D298">
        <v>0.67</v>
      </c>
      <c r="E298">
        <v>1.35</v>
      </c>
    </row>
    <row r="299" spans="1:5" x14ac:dyDescent="0.25">
      <c r="A299" t="s">
        <v>178</v>
      </c>
      <c r="B299" t="s">
        <v>180</v>
      </c>
      <c r="C299">
        <v>1.3295454545454499</v>
      </c>
      <c r="D299">
        <v>0.22</v>
      </c>
      <c r="E299">
        <v>1.1200000000000001</v>
      </c>
    </row>
    <row r="300" spans="1:5" x14ac:dyDescent="0.25">
      <c r="A300" t="s">
        <v>178</v>
      </c>
      <c r="B300" t="s">
        <v>179</v>
      </c>
      <c r="C300">
        <v>1.3295454545454499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1.3295454545454499</v>
      </c>
      <c r="D301">
        <v>1.46</v>
      </c>
      <c r="E301">
        <v>0.78</v>
      </c>
    </row>
    <row r="302" spans="1:5" x14ac:dyDescent="0.25">
      <c r="A302" t="s">
        <v>178</v>
      </c>
      <c r="B302" t="s">
        <v>184</v>
      </c>
      <c r="C302">
        <v>1.3295454545454499</v>
      </c>
      <c r="D302">
        <v>0.22</v>
      </c>
      <c r="E302">
        <v>1.35</v>
      </c>
    </row>
    <row r="303" spans="1:5" x14ac:dyDescent="0.25">
      <c r="A303" t="s">
        <v>178</v>
      </c>
      <c r="B303" t="s">
        <v>268</v>
      </c>
      <c r="C303">
        <v>1.3295454545454499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1.3295454545454499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1.3295454545454499</v>
      </c>
      <c r="D305">
        <v>0.56000000000000005</v>
      </c>
      <c r="E305">
        <v>1.1200000000000001</v>
      </c>
    </row>
    <row r="306" spans="1:5" x14ac:dyDescent="0.25">
      <c r="A306" t="s">
        <v>178</v>
      </c>
      <c r="B306" t="s">
        <v>182</v>
      </c>
      <c r="C306">
        <v>1.3295454545454499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1.3295454545454499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1.3295454545454499</v>
      </c>
      <c r="D308">
        <v>0.56000000000000005</v>
      </c>
      <c r="E308">
        <v>1.57</v>
      </c>
    </row>
    <row r="309" spans="1:5" x14ac:dyDescent="0.25">
      <c r="A309" t="s">
        <v>178</v>
      </c>
      <c r="B309" t="s">
        <v>269</v>
      </c>
      <c r="C309">
        <v>1.3295454545454499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1.3295454545454499</v>
      </c>
      <c r="D310">
        <v>0.42</v>
      </c>
      <c r="E310">
        <v>0.84</v>
      </c>
    </row>
    <row r="311" spans="1:5" x14ac:dyDescent="0.25">
      <c r="A311" t="s">
        <v>10</v>
      </c>
      <c r="B311" t="s">
        <v>39</v>
      </c>
      <c r="C311">
        <v>1.4537037037036999</v>
      </c>
      <c r="D311">
        <v>0.93</v>
      </c>
      <c r="E311">
        <v>1.23</v>
      </c>
    </row>
    <row r="312" spans="1:5" x14ac:dyDescent="0.25">
      <c r="A312" t="s">
        <v>10</v>
      </c>
      <c r="B312" t="s">
        <v>40</v>
      </c>
      <c r="C312">
        <v>1.4537037037036999</v>
      </c>
      <c r="D312">
        <v>1.03</v>
      </c>
      <c r="E312">
        <v>1.1299999999999999</v>
      </c>
    </row>
    <row r="313" spans="1:5" x14ac:dyDescent="0.25">
      <c r="A313" t="s">
        <v>10</v>
      </c>
      <c r="B313" t="s">
        <v>447</v>
      </c>
      <c r="C313">
        <v>1.4537037037036999</v>
      </c>
      <c r="D313">
        <v>0.51</v>
      </c>
      <c r="E313">
        <v>1.54</v>
      </c>
    </row>
    <row r="314" spans="1:5" x14ac:dyDescent="0.25">
      <c r="A314" t="s">
        <v>10</v>
      </c>
      <c r="B314" t="s">
        <v>41</v>
      </c>
      <c r="C314">
        <v>1.4537037037036999</v>
      </c>
      <c r="D314">
        <v>1.44</v>
      </c>
      <c r="E314">
        <v>0.82</v>
      </c>
    </row>
    <row r="315" spans="1:5" x14ac:dyDescent="0.25">
      <c r="A315" t="s">
        <v>10</v>
      </c>
      <c r="B315" t="s">
        <v>220</v>
      </c>
      <c r="C315">
        <v>1.4537037037036999</v>
      </c>
      <c r="D315">
        <v>1.23</v>
      </c>
      <c r="E315">
        <v>0.93</v>
      </c>
    </row>
    <row r="316" spans="1:5" x14ac:dyDescent="0.25">
      <c r="A316" t="s">
        <v>10</v>
      </c>
      <c r="B316" t="s">
        <v>11</v>
      </c>
      <c r="C316">
        <v>1.4537037037036999</v>
      </c>
      <c r="D316">
        <v>1.44</v>
      </c>
      <c r="E316">
        <v>0.72</v>
      </c>
    </row>
    <row r="317" spans="1:5" x14ac:dyDescent="0.25">
      <c r="A317" t="s">
        <v>10</v>
      </c>
      <c r="B317" t="s">
        <v>453</v>
      </c>
      <c r="C317">
        <v>1.4537037037036999</v>
      </c>
      <c r="D317">
        <v>1.44</v>
      </c>
      <c r="E317">
        <v>0.72</v>
      </c>
    </row>
    <row r="318" spans="1:5" x14ac:dyDescent="0.25">
      <c r="A318" t="s">
        <v>10</v>
      </c>
      <c r="B318" t="s">
        <v>219</v>
      </c>
      <c r="C318">
        <v>1.4537037037036999</v>
      </c>
      <c r="D318">
        <v>0.51</v>
      </c>
      <c r="E318">
        <v>0.62</v>
      </c>
    </row>
    <row r="319" spans="1:5" x14ac:dyDescent="0.25">
      <c r="A319" t="s">
        <v>10</v>
      </c>
      <c r="B319" t="s">
        <v>221</v>
      </c>
      <c r="C319">
        <v>1.4537037037036999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1.4537037037036999</v>
      </c>
      <c r="D320">
        <v>0.82</v>
      </c>
      <c r="E320">
        <v>1.1299999999999999</v>
      </c>
    </row>
    <row r="321" spans="1:5" x14ac:dyDescent="0.25">
      <c r="A321" t="s">
        <v>10</v>
      </c>
      <c r="B321" t="s">
        <v>225</v>
      </c>
      <c r="C321">
        <v>1.4537037037036999</v>
      </c>
      <c r="D321">
        <v>0.62</v>
      </c>
      <c r="E321">
        <v>0.72</v>
      </c>
    </row>
    <row r="322" spans="1:5" x14ac:dyDescent="0.25">
      <c r="A322" t="s">
        <v>10</v>
      </c>
      <c r="B322" t="s">
        <v>226</v>
      </c>
      <c r="C322">
        <v>1.4537037037036999</v>
      </c>
      <c r="D322">
        <v>0.62</v>
      </c>
      <c r="E322">
        <v>1.23</v>
      </c>
    </row>
    <row r="323" spans="1:5" x14ac:dyDescent="0.25">
      <c r="A323" t="s">
        <v>10</v>
      </c>
      <c r="B323" t="s">
        <v>42</v>
      </c>
      <c r="C323">
        <v>1.4537037037036999</v>
      </c>
      <c r="D323">
        <v>0.72</v>
      </c>
      <c r="E323">
        <v>1.23</v>
      </c>
    </row>
    <row r="324" spans="1:5" x14ac:dyDescent="0.25">
      <c r="A324" t="s">
        <v>10</v>
      </c>
      <c r="B324" t="s">
        <v>12</v>
      </c>
      <c r="C324">
        <v>1.4537037037036999</v>
      </c>
      <c r="D324">
        <v>0.82</v>
      </c>
      <c r="E324">
        <v>0.72</v>
      </c>
    </row>
    <row r="325" spans="1:5" x14ac:dyDescent="0.25">
      <c r="A325" t="s">
        <v>10</v>
      </c>
      <c r="B325" t="s">
        <v>224</v>
      </c>
      <c r="C325">
        <v>1.4537037037036999</v>
      </c>
      <c r="D325">
        <v>0.93</v>
      </c>
      <c r="E325">
        <v>0.82</v>
      </c>
    </row>
    <row r="326" spans="1:5" x14ac:dyDescent="0.25">
      <c r="A326" t="s">
        <v>10</v>
      </c>
      <c r="B326" t="s">
        <v>222</v>
      </c>
      <c r="C326">
        <v>1.4537037037036999</v>
      </c>
      <c r="D326">
        <v>0.62</v>
      </c>
      <c r="E326">
        <v>0.93</v>
      </c>
    </row>
    <row r="327" spans="1:5" x14ac:dyDescent="0.25">
      <c r="A327" t="s">
        <v>10</v>
      </c>
      <c r="B327" t="s">
        <v>223</v>
      </c>
      <c r="C327">
        <v>1.4537037037036999</v>
      </c>
      <c r="D327">
        <v>0.93</v>
      </c>
      <c r="E327">
        <v>1.75</v>
      </c>
    </row>
    <row r="328" spans="1:5" x14ac:dyDescent="0.25">
      <c r="A328" t="s">
        <v>10</v>
      </c>
      <c r="B328" t="s">
        <v>38</v>
      </c>
      <c r="C328">
        <v>1.4537037037036999</v>
      </c>
      <c r="D328">
        <v>0.62</v>
      </c>
      <c r="E328">
        <v>0.82</v>
      </c>
    </row>
    <row r="329" spans="1:5" x14ac:dyDescent="0.25">
      <c r="A329" t="s">
        <v>35</v>
      </c>
      <c r="B329" t="s">
        <v>284</v>
      </c>
      <c r="C329">
        <v>1.1313131313131299</v>
      </c>
      <c r="D329">
        <v>0.38</v>
      </c>
      <c r="E329">
        <v>1.77</v>
      </c>
    </row>
    <row r="330" spans="1:5" x14ac:dyDescent="0.25">
      <c r="A330" t="s">
        <v>35</v>
      </c>
      <c r="B330" t="s">
        <v>215</v>
      </c>
      <c r="C330">
        <v>1.1313131313131299</v>
      </c>
      <c r="D330">
        <v>0.5</v>
      </c>
      <c r="E330">
        <v>1.51</v>
      </c>
    </row>
    <row r="331" spans="1:5" x14ac:dyDescent="0.25">
      <c r="A331" t="s">
        <v>35</v>
      </c>
      <c r="B331" t="s">
        <v>216</v>
      </c>
      <c r="C331">
        <v>1.1313131313131299</v>
      </c>
      <c r="D331">
        <v>0.63</v>
      </c>
      <c r="E331">
        <v>1.47</v>
      </c>
    </row>
    <row r="332" spans="1:5" x14ac:dyDescent="0.25">
      <c r="A332" t="s">
        <v>35</v>
      </c>
      <c r="B332" t="s">
        <v>296</v>
      </c>
      <c r="C332">
        <v>1.1313131313131299</v>
      </c>
      <c r="D332">
        <v>0.38</v>
      </c>
      <c r="E332">
        <v>1.1399999999999999</v>
      </c>
    </row>
    <row r="333" spans="1:5" x14ac:dyDescent="0.25">
      <c r="A333" t="s">
        <v>35</v>
      </c>
      <c r="B333" t="s">
        <v>300</v>
      </c>
      <c r="C333">
        <v>1.1313131313131299</v>
      </c>
      <c r="D333">
        <v>0.63</v>
      </c>
      <c r="E333">
        <v>0.84</v>
      </c>
    </row>
    <row r="334" spans="1:5" x14ac:dyDescent="0.25">
      <c r="A334" t="s">
        <v>35</v>
      </c>
      <c r="B334" t="s">
        <v>295</v>
      </c>
      <c r="C334">
        <v>1.1313131313131299</v>
      </c>
      <c r="D334">
        <v>0.76</v>
      </c>
      <c r="E334">
        <v>0.76</v>
      </c>
    </row>
    <row r="335" spans="1:5" x14ac:dyDescent="0.25">
      <c r="A335" t="s">
        <v>35</v>
      </c>
      <c r="B335" t="s">
        <v>212</v>
      </c>
      <c r="C335">
        <v>1.1313131313131299</v>
      </c>
      <c r="D335">
        <v>0.88</v>
      </c>
      <c r="E335">
        <v>1.01</v>
      </c>
    </row>
    <row r="336" spans="1:5" x14ac:dyDescent="0.25">
      <c r="A336" t="s">
        <v>35</v>
      </c>
      <c r="B336" t="s">
        <v>211</v>
      </c>
      <c r="C336">
        <v>1.1313131313131299</v>
      </c>
      <c r="D336">
        <v>0.5</v>
      </c>
      <c r="E336">
        <v>0.5</v>
      </c>
    </row>
    <row r="337" spans="1:5" x14ac:dyDescent="0.25">
      <c r="A337" t="s">
        <v>35</v>
      </c>
      <c r="B337" t="s">
        <v>218</v>
      </c>
      <c r="C337">
        <v>1.1313131313131299</v>
      </c>
      <c r="D337">
        <v>1.26</v>
      </c>
      <c r="E337">
        <v>0.42</v>
      </c>
    </row>
    <row r="338" spans="1:5" x14ac:dyDescent="0.25">
      <c r="A338" t="s">
        <v>35</v>
      </c>
      <c r="B338" t="s">
        <v>286</v>
      </c>
      <c r="C338">
        <v>1.1313131313131299</v>
      </c>
      <c r="D338">
        <v>1.1399999999999999</v>
      </c>
      <c r="E338">
        <v>1.1399999999999999</v>
      </c>
    </row>
    <row r="339" spans="1:5" x14ac:dyDescent="0.25">
      <c r="A339" t="s">
        <v>35</v>
      </c>
      <c r="B339" t="s">
        <v>474</v>
      </c>
      <c r="C339">
        <v>1.1313131313131299</v>
      </c>
      <c r="D339">
        <v>0.88</v>
      </c>
      <c r="E339">
        <v>1.26</v>
      </c>
    </row>
    <row r="340" spans="1:5" x14ac:dyDescent="0.25">
      <c r="A340" t="s">
        <v>35</v>
      </c>
      <c r="B340" t="s">
        <v>475</v>
      </c>
      <c r="C340">
        <v>1.1313131313131299</v>
      </c>
      <c r="D340">
        <v>0.38</v>
      </c>
      <c r="E340">
        <v>0.76</v>
      </c>
    </row>
    <row r="341" spans="1:5" x14ac:dyDescent="0.25">
      <c r="A341" t="s">
        <v>35</v>
      </c>
      <c r="B341" t="s">
        <v>36</v>
      </c>
      <c r="C341">
        <v>1.1313131313131299</v>
      </c>
      <c r="D341">
        <v>0.63</v>
      </c>
      <c r="E341">
        <v>1.01</v>
      </c>
    </row>
    <row r="342" spans="1:5" x14ac:dyDescent="0.25">
      <c r="A342" t="s">
        <v>35</v>
      </c>
      <c r="B342" t="s">
        <v>471</v>
      </c>
      <c r="C342">
        <v>1.1313131313131299</v>
      </c>
      <c r="D342">
        <v>1.1399999999999999</v>
      </c>
      <c r="E342">
        <v>1.39</v>
      </c>
    </row>
    <row r="343" spans="1:5" x14ac:dyDescent="0.25">
      <c r="A343" t="s">
        <v>35</v>
      </c>
      <c r="B343" t="s">
        <v>285</v>
      </c>
      <c r="C343">
        <v>1.1313131313131299</v>
      </c>
      <c r="D343">
        <v>0.95</v>
      </c>
      <c r="E343">
        <v>1.1000000000000001</v>
      </c>
    </row>
    <row r="344" spans="1:5" x14ac:dyDescent="0.25">
      <c r="A344" t="s">
        <v>35</v>
      </c>
      <c r="B344" t="s">
        <v>213</v>
      </c>
      <c r="C344">
        <v>1.1313131313131299</v>
      </c>
      <c r="D344">
        <v>0.63</v>
      </c>
      <c r="E344">
        <v>1.1399999999999999</v>
      </c>
    </row>
    <row r="345" spans="1:5" x14ac:dyDescent="0.25">
      <c r="A345" t="s">
        <v>35</v>
      </c>
      <c r="B345" t="s">
        <v>217</v>
      </c>
      <c r="C345">
        <v>1.1313131313131299</v>
      </c>
      <c r="D345">
        <v>0.32</v>
      </c>
      <c r="E345">
        <v>0.95</v>
      </c>
    </row>
    <row r="346" spans="1:5" x14ac:dyDescent="0.25">
      <c r="A346" t="s">
        <v>35</v>
      </c>
      <c r="B346" t="s">
        <v>283</v>
      </c>
      <c r="C346">
        <v>1.1313131313131299</v>
      </c>
      <c r="D346">
        <v>0.47</v>
      </c>
      <c r="E346">
        <v>0.63</v>
      </c>
    </row>
    <row r="347" spans="1:5" x14ac:dyDescent="0.25">
      <c r="A347" t="s">
        <v>35</v>
      </c>
      <c r="B347" t="s">
        <v>214</v>
      </c>
      <c r="C347">
        <v>1.1313131313131299</v>
      </c>
      <c r="D347">
        <v>0.63</v>
      </c>
      <c r="E347">
        <v>0.79</v>
      </c>
    </row>
    <row r="348" spans="1:5" x14ac:dyDescent="0.25">
      <c r="A348" t="s">
        <v>35</v>
      </c>
      <c r="B348" t="s">
        <v>282</v>
      </c>
      <c r="C348">
        <v>1.1313131313131299</v>
      </c>
      <c r="D348">
        <v>1.01</v>
      </c>
      <c r="E348">
        <v>0.38</v>
      </c>
    </row>
    <row r="349" spans="1:5" x14ac:dyDescent="0.25">
      <c r="A349" t="s">
        <v>485</v>
      </c>
      <c r="B349" t="s">
        <v>487</v>
      </c>
      <c r="C349">
        <v>1.1020408163265301</v>
      </c>
    </row>
    <row r="350" spans="1:5" x14ac:dyDescent="0.25">
      <c r="A350" t="s">
        <v>485</v>
      </c>
      <c r="B350" t="s">
        <v>489</v>
      </c>
      <c r="C350">
        <v>1.1020408163265301</v>
      </c>
    </row>
    <row r="351" spans="1:5" x14ac:dyDescent="0.25">
      <c r="A351" t="s">
        <v>485</v>
      </c>
      <c r="B351" t="s">
        <v>491</v>
      </c>
      <c r="C351">
        <v>1.1020408163265301</v>
      </c>
    </row>
    <row r="352" spans="1:5" x14ac:dyDescent="0.25">
      <c r="A352" t="s">
        <v>485</v>
      </c>
      <c r="B352" t="s">
        <v>493</v>
      </c>
      <c r="C352">
        <v>1.1020408163265301</v>
      </c>
    </row>
    <row r="353" spans="1:5" x14ac:dyDescent="0.25">
      <c r="A353" t="s">
        <v>485</v>
      </c>
      <c r="B353" t="s">
        <v>495</v>
      </c>
      <c r="C353">
        <v>1.1020408163265301</v>
      </c>
    </row>
    <row r="354" spans="1:5" x14ac:dyDescent="0.25">
      <c r="A354" t="s">
        <v>485</v>
      </c>
      <c r="B354" t="s">
        <v>497</v>
      </c>
      <c r="C354">
        <v>1.1020408163265301</v>
      </c>
    </row>
    <row r="355" spans="1:5" x14ac:dyDescent="0.25">
      <c r="A355" t="s">
        <v>485</v>
      </c>
      <c r="B355" t="s">
        <v>499</v>
      </c>
      <c r="C355">
        <v>1.1020408163265301</v>
      </c>
    </row>
    <row r="356" spans="1:5" x14ac:dyDescent="0.25">
      <c r="A356" t="s">
        <v>485</v>
      </c>
      <c r="B356" t="s">
        <v>498</v>
      </c>
      <c r="C356">
        <v>1.1020408163265301</v>
      </c>
      <c r="D356">
        <v>0.96</v>
      </c>
      <c r="E356">
        <v>0.48</v>
      </c>
    </row>
    <row r="357" spans="1:5" x14ac:dyDescent="0.25">
      <c r="A357" t="s">
        <v>485</v>
      </c>
      <c r="B357" t="s">
        <v>488</v>
      </c>
      <c r="C357">
        <v>1.1020408163265301</v>
      </c>
      <c r="D357">
        <v>0.18</v>
      </c>
      <c r="E357">
        <v>0.72</v>
      </c>
    </row>
    <row r="358" spans="1:5" x14ac:dyDescent="0.25">
      <c r="A358" t="s">
        <v>485</v>
      </c>
      <c r="B358" t="s">
        <v>490</v>
      </c>
      <c r="C358">
        <v>1.1020408163265301</v>
      </c>
      <c r="D358">
        <v>1.92</v>
      </c>
      <c r="E358">
        <v>2.4</v>
      </c>
    </row>
    <row r="359" spans="1:5" x14ac:dyDescent="0.25">
      <c r="A359" t="s">
        <v>485</v>
      </c>
      <c r="B359" t="s">
        <v>486</v>
      </c>
      <c r="C359">
        <v>1.1020408163265301</v>
      </c>
      <c r="D359">
        <v>1.2</v>
      </c>
      <c r="E359">
        <v>1.92</v>
      </c>
    </row>
    <row r="360" spans="1:5" x14ac:dyDescent="0.25">
      <c r="A360" t="s">
        <v>485</v>
      </c>
      <c r="B360" t="s">
        <v>494</v>
      </c>
      <c r="C360">
        <v>1.1020408163265301</v>
      </c>
      <c r="D360">
        <v>1.62</v>
      </c>
      <c r="E360">
        <v>1.26</v>
      </c>
    </row>
    <row r="361" spans="1:5" x14ac:dyDescent="0.25">
      <c r="A361" t="s">
        <v>485</v>
      </c>
      <c r="B361" t="s">
        <v>492</v>
      </c>
      <c r="C361">
        <v>1.1020408163265301</v>
      </c>
      <c r="D361">
        <v>1.26</v>
      </c>
      <c r="E361">
        <v>0.72</v>
      </c>
    </row>
    <row r="362" spans="1:5" x14ac:dyDescent="0.25">
      <c r="A362" t="s">
        <v>485</v>
      </c>
      <c r="B362" t="s">
        <v>496</v>
      </c>
      <c r="C362">
        <v>1.1020408163265301</v>
      </c>
      <c r="D362">
        <v>1.44</v>
      </c>
      <c r="E362">
        <v>0.48</v>
      </c>
    </row>
    <row r="363" spans="1:5" x14ac:dyDescent="0.25">
      <c r="A363" t="s">
        <v>192</v>
      </c>
      <c r="B363" t="s">
        <v>194</v>
      </c>
      <c r="C363">
        <v>1.0333333333333301</v>
      </c>
      <c r="D363">
        <v>0.69</v>
      </c>
      <c r="E363">
        <v>1.1499999999999999</v>
      </c>
    </row>
    <row r="364" spans="1:5" x14ac:dyDescent="0.25">
      <c r="A364" t="s">
        <v>192</v>
      </c>
      <c r="B364" t="s">
        <v>202</v>
      </c>
      <c r="C364">
        <v>1.0333333333333301</v>
      </c>
      <c r="D364">
        <v>1.1000000000000001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1.0333333333333301</v>
      </c>
      <c r="D365">
        <v>0.14000000000000001</v>
      </c>
      <c r="E365">
        <v>0.41</v>
      </c>
    </row>
    <row r="366" spans="1:5" x14ac:dyDescent="0.25">
      <c r="A366" t="s">
        <v>192</v>
      </c>
      <c r="B366" t="s">
        <v>193</v>
      </c>
      <c r="C366">
        <v>1.0333333333333301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1.0333333333333301</v>
      </c>
      <c r="D367">
        <v>0.69</v>
      </c>
      <c r="E367">
        <v>0.41</v>
      </c>
    </row>
    <row r="368" spans="1:5" x14ac:dyDescent="0.25">
      <c r="A368" t="s">
        <v>192</v>
      </c>
      <c r="B368" t="s">
        <v>197</v>
      </c>
      <c r="C368">
        <v>1.0333333333333301</v>
      </c>
      <c r="D368">
        <v>0.83</v>
      </c>
      <c r="E368">
        <v>0.97</v>
      </c>
    </row>
    <row r="369" spans="1:5" x14ac:dyDescent="0.25">
      <c r="A369" t="s">
        <v>192</v>
      </c>
      <c r="B369" t="s">
        <v>281</v>
      </c>
      <c r="C369">
        <v>1.0333333333333301</v>
      </c>
      <c r="D369">
        <v>1.24</v>
      </c>
      <c r="E369">
        <v>0.69</v>
      </c>
    </row>
    <row r="370" spans="1:5" x14ac:dyDescent="0.25">
      <c r="A370" t="s">
        <v>192</v>
      </c>
      <c r="B370" t="s">
        <v>204</v>
      </c>
      <c r="C370">
        <v>1.0333333333333301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1.0333333333333301</v>
      </c>
      <c r="D371">
        <v>0.28000000000000003</v>
      </c>
      <c r="E371">
        <v>1.66</v>
      </c>
    </row>
    <row r="372" spans="1:5" x14ac:dyDescent="0.25">
      <c r="A372" t="s">
        <v>192</v>
      </c>
      <c r="B372" t="s">
        <v>199</v>
      </c>
      <c r="C372">
        <v>1.0333333333333301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1.0333333333333301</v>
      </c>
      <c r="D373">
        <v>0.83</v>
      </c>
      <c r="E373">
        <v>1.24</v>
      </c>
    </row>
    <row r="374" spans="1:5" x14ac:dyDescent="0.25">
      <c r="A374" t="s">
        <v>192</v>
      </c>
      <c r="B374" t="s">
        <v>280</v>
      </c>
      <c r="C374">
        <v>1.0333333333333301</v>
      </c>
      <c r="D374">
        <v>0.69</v>
      </c>
      <c r="E374">
        <v>0.97</v>
      </c>
    </row>
    <row r="375" spans="1:5" x14ac:dyDescent="0.25">
      <c r="A375" t="s">
        <v>32</v>
      </c>
      <c r="B375" t="s">
        <v>210</v>
      </c>
      <c r="C375">
        <v>1.26</v>
      </c>
      <c r="D375">
        <v>0.63</v>
      </c>
      <c r="E375">
        <v>0.47</v>
      </c>
    </row>
    <row r="376" spans="1:5" x14ac:dyDescent="0.25">
      <c r="A376" t="s">
        <v>32</v>
      </c>
      <c r="B376" t="s">
        <v>34</v>
      </c>
      <c r="C376">
        <v>1.26</v>
      </c>
      <c r="D376">
        <v>0.63</v>
      </c>
      <c r="E376">
        <v>1.0900000000000001</v>
      </c>
    </row>
    <row r="377" spans="1:5" x14ac:dyDescent="0.25">
      <c r="A377" t="s">
        <v>32</v>
      </c>
      <c r="B377" t="s">
        <v>207</v>
      </c>
      <c r="C377">
        <v>1.26</v>
      </c>
      <c r="D377">
        <v>1.25</v>
      </c>
      <c r="E377">
        <v>1.41</v>
      </c>
    </row>
    <row r="378" spans="1:5" x14ac:dyDescent="0.25">
      <c r="A378" t="s">
        <v>32</v>
      </c>
      <c r="B378" t="s">
        <v>195</v>
      </c>
      <c r="C378">
        <v>1.26</v>
      </c>
      <c r="D378">
        <v>1.0900000000000001</v>
      </c>
      <c r="E378">
        <v>1.72</v>
      </c>
    </row>
    <row r="379" spans="1:5" x14ac:dyDescent="0.25">
      <c r="A379" t="s">
        <v>32</v>
      </c>
      <c r="B379" t="s">
        <v>206</v>
      </c>
      <c r="C379">
        <v>1.26</v>
      </c>
      <c r="D379">
        <v>0.47</v>
      </c>
      <c r="E379">
        <v>1.25</v>
      </c>
    </row>
    <row r="380" spans="1:5" x14ac:dyDescent="0.25">
      <c r="A380" t="s">
        <v>32</v>
      </c>
      <c r="B380" t="s">
        <v>208</v>
      </c>
      <c r="C380">
        <v>1.26</v>
      </c>
      <c r="D380">
        <v>1.56</v>
      </c>
      <c r="E380">
        <v>0.94</v>
      </c>
    </row>
    <row r="381" spans="1:5" x14ac:dyDescent="0.25">
      <c r="A381" t="s">
        <v>32</v>
      </c>
      <c r="B381" t="s">
        <v>362</v>
      </c>
      <c r="C381">
        <v>1.26</v>
      </c>
      <c r="D381">
        <v>2.0299999999999998</v>
      </c>
      <c r="E381">
        <v>1.56</v>
      </c>
    </row>
    <row r="382" spans="1:5" x14ac:dyDescent="0.25">
      <c r="A382" t="s">
        <v>32</v>
      </c>
      <c r="B382" t="s">
        <v>33</v>
      </c>
      <c r="C382">
        <v>1.26</v>
      </c>
      <c r="D382">
        <v>0.13</v>
      </c>
      <c r="E382">
        <v>0.78</v>
      </c>
    </row>
    <row r="383" spans="1:5" x14ac:dyDescent="0.25">
      <c r="A383" t="s">
        <v>32</v>
      </c>
      <c r="B383" t="s">
        <v>209</v>
      </c>
      <c r="C383">
        <v>1.26</v>
      </c>
      <c r="D383">
        <v>1.17</v>
      </c>
      <c r="E383">
        <v>0.39</v>
      </c>
    </row>
    <row r="384" spans="1:5" x14ac:dyDescent="0.25">
      <c r="A384" t="s">
        <v>32</v>
      </c>
      <c r="B384" t="s">
        <v>198</v>
      </c>
      <c r="C384">
        <v>1.26</v>
      </c>
      <c r="D384">
        <v>1.0900000000000001</v>
      </c>
      <c r="E384">
        <v>0.31</v>
      </c>
    </row>
    <row r="385" spans="1:5" x14ac:dyDescent="0.25">
      <c r="A385" t="s">
        <v>298</v>
      </c>
      <c r="B385" t="s">
        <v>358</v>
      </c>
      <c r="C385">
        <v>1.4545454545454499</v>
      </c>
      <c r="D385">
        <v>1.38</v>
      </c>
      <c r="E385">
        <v>0.23</v>
      </c>
    </row>
    <row r="386" spans="1:5" x14ac:dyDescent="0.25">
      <c r="A386" t="s">
        <v>298</v>
      </c>
      <c r="B386" t="s">
        <v>330</v>
      </c>
      <c r="C386">
        <v>1.4545454545454499</v>
      </c>
      <c r="D386">
        <v>0.86</v>
      </c>
      <c r="E386">
        <v>1.24</v>
      </c>
    </row>
    <row r="387" spans="1:5" x14ac:dyDescent="0.25">
      <c r="A387" t="s">
        <v>298</v>
      </c>
      <c r="B387" t="s">
        <v>338</v>
      </c>
      <c r="C387">
        <v>1.4545454545454499</v>
      </c>
      <c r="D387">
        <v>0.56999999999999995</v>
      </c>
      <c r="E387">
        <v>0.69</v>
      </c>
    </row>
    <row r="388" spans="1:5" x14ac:dyDescent="0.25">
      <c r="A388" t="s">
        <v>298</v>
      </c>
      <c r="B388" t="s">
        <v>366</v>
      </c>
      <c r="C388">
        <v>1.4545454545454499</v>
      </c>
      <c r="D388">
        <v>0.92</v>
      </c>
      <c r="E388">
        <v>0.46</v>
      </c>
    </row>
    <row r="389" spans="1:5" x14ac:dyDescent="0.25">
      <c r="A389" t="s">
        <v>298</v>
      </c>
      <c r="B389" t="s">
        <v>203</v>
      </c>
      <c r="C389">
        <v>1.4545454545454499</v>
      </c>
      <c r="D389">
        <v>0.86</v>
      </c>
      <c r="E389">
        <v>0.95</v>
      </c>
    </row>
    <row r="390" spans="1:5" x14ac:dyDescent="0.25">
      <c r="A390" t="s">
        <v>298</v>
      </c>
      <c r="B390" t="s">
        <v>331</v>
      </c>
      <c r="C390">
        <v>1.4545454545454499</v>
      </c>
      <c r="D390">
        <v>0.48</v>
      </c>
      <c r="E390">
        <v>2.1</v>
      </c>
    </row>
    <row r="391" spans="1:5" x14ac:dyDescent="0.25">
      <c r="A391" t="s">
        <v>298</v>
      </c>
      <c r="B391" t="s">
        <v>299</v>
      </c>
      <c r="C391">
        <v>1.4545454545454499</v>
      </c>
      <c r="D391">
        <v>0.92</v>
      </c>
      <c r="E391">
        <v>0.56999999999999995</v>
      </c>
    </row>
    <row r="392" spans="1:5" x14ac:dyDescent="0.25">
      <c r="A392" t="s">
        <v>298</v>
      </c>
      <c r="B392" t="s">
        <v>363</v>
      </c>
      <c r="C392">
        <v>1.4545454545454499</v>
      </c>
      <c r="D392">
        <v>0.8</v>
      </c>
      <c r="E392">
        <v>1.26</v>
      </c>
    </row>
    <row r="393" spans="1:5" x14ac:dyDescent="0.25">
      <c r="A393" t="s">
        <v>298</v>
      </c>
      <c r="B393" t="s">
        <v>324</v>
      </c>
      <c r="C393">
        <v>1.4545454545454499</v>
      </c>
      <c r="D393">
        <v>0.67</v>
      </c>
      <c r="E393">
        <v>1.24</v>
      </c>
    </row>
    <row r="394" spans="1:5" x14ac:dyDescent="0.25">
      <c r="A394" t="s">
        <v>298</v>
      </c>
      <c r="B394" t="s">
        <v>325</v>
      </c>
      <c r="C394">
        <v>1.4545454545454499</v>
      </c>
      <c r="D394">
        <v>0.95</v>
      </c>
      <c r="E394">
        <v>0.95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78"/>
  <sheetViews>
    <sheetView tabSelected="1" zoomScale="80" zoomScaleNormal="80" workbookViewId="0">
      <pane xSplit="12" ySplit="1" topLeftCell="BJ2453" activePane="bottomRight" state="frozen"/>
      <selection pane="topRight" activeCell="M1" sqref="M1"/>
      <selection pane="bottomLeft" activeCell="A2" sqref="A2"/>
      <selection pane="bottomRight" activeCell="BS2465" sqref="BS246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1.62037037037037</v>
      </c>
      <c r="F2">
        <f>VLOOKUP(B2,home!$B$2:$E$405,3,FALSE)</f>
        <v>0.72</v>
      </c>
      <c r="G2">
        <f>VLOOKUP(C2,away!$B$2:$E$405,4,FALSE)</f>
        <v>1.23</v>
      </c>
      <c r="H2">
        <f>VLOOKUP(A2,away!$A$2:$E$405,3,FALSE)</f>
        <v>1.4537037037036999</v>
      </c>
      <c r="I2">
        <f>VLOOKUP(C2,away!$B$2:$E$405,3,FALSE)</f>
        <v>0.93</v>
      </c>
      <c r="J2">
        <f>VLOOKUP(B2,home!$B$2:$E$405,4,FALSE)</f>
        <v>1.26</v>
      </c>
      <c r="K2" s="3">
        <f>E2*F2*G2</f>
        <v>1.4349999999999996</v>
      </c>
      <c r="L2" s="3">
        <f>H2*I2*J2</f>
        <v>1.7034499999999957</v>
      </c>
      <c r="M2" s="5">
        <f>_xlfn.POISSON.DIST(0,$K2,FALSE) * _xlfn.POISSON.DIST(0,$L2,FALSE)</f>
        <v>4.3349938259048836E-2</v>
      </c>
      <c r="N2" s="5">
        <f>_xlfn.POISSON.DIST(1,K2,FALSE) * _xlfn.POISSON.DIST(0,L2,FALSE)</f>
        <v>6.2207161401735052E-2</v>
      </c>
      <c r="O2" s="5">
        <f>_xlfn.POISSON.DIST(0,K2,FALSE) * _xlfn.POISSON.DIST(1,L2,FALSE)</f>
        <v>7.3844452327376547E-2</v>
      </c>
      <c r="P2" s="5">
        <f>_xlfn.POISSON.DIST(1,K2,FALSE) * _xlfn.POISSON.DIST(1,L2,FALSE)</f>
        <v>0.10596678908978531</v>
      </c>
      <c r="Q2" s="5">
        <f>_xlfn.POISSON.DIST(2,K2,FALSE) * _xlfn.POISSON.DIST(0,L2,FALSE)</f>
        <v>4.4633638305744891E-2</v>
      </c>
      <c r="R2" s="5">
        <f>_xlfn.POISSON.DIST(0,K2,FALSE) * _xlfn.POISSON.DIST(2,L2,FALSE)</f>
        <v>6.2895166158534646E-2</v>
      </c>
      <c r="S2" s="5">
        <f>_xlfn.POISSON.DIST(2,K2,FALSE) * _xlfn.POISSON.DIST(2,L2,FALSE)</f>
        <v>6.4757649266404219E-2</v>
      </c>
      <c r="T2" s="5">
        <f>_xlfn.POISSON.DIST(2,K2,FALSE) * _xlfn.POISSON.DIST(1,L2,FALSE)</f>
        <v>7.6031171171920944E-2</v>
      </c>
      <c r="U2" s="5">
        <f>_xlfn.POISSON.DIST(1,K2,FALSE) * _xlfn.POISSON.DIST(2,L2,FALSE)</f>
        <v>9.0254563437497187E-2</v>
      </c>
      <c r="V2" s="5">
        <f>_xlfn.POISSON.DIST(3,K2,FALSE) * _xlfn.POISSON.DIST(3,L2,FALSE)</f>
        <v>1.7588542701944258E-2</v>
      </c>
      <c r="W2" s="5">
        <f>_xlfn.POISSON.DIST(3,K2,FALSE) * _xlfn.POISSON.DIST(0,L2,FALSE)</f>
        <v>2.1349756989581307E-2</v>
      </c>
      <c r="X2" s="5">
        <f>_xlfn.POISSON.DIST(3,K2,FALSE) * _xlfn.POISSON.DIST(1,L2,FALSE)</f>
        <v>3.6368243543902182E-2</v>
      </c>
      <c r="Y2" s="5">
        <f>_xlfn.POISSON.DIST(3,K2,FALSE) * _xlfn.POISSON.DIST(2,L2,FALSE)</f>
        <v>3.0975742232430017E-2</v>
      </c>
      <c r="Z2" s="5">
        <f>_xlfn.POISSON.DIST(0,K2,FALSE) * _xlfn.POISSON.DIST(3,L2,FALSE)</f>
        <v>3.571292359758519E-2</v>
      </c>
      <c r="AA2" s="5">
        <f>_xlfn.POISSON.DIST(1,K2,FALSE) * _xlfn.POISSON.DIST(3,L2,FALSE)</f>
        <v>5.124804536253473E-2</v>
      </c>
      <c r="AB2" s="5">
        <f>_xlfn.POISSON.DIST(2,K2,FALSE) * _xlfn.POISSON.DIST(3,L2,FALSE)</f>
        <v>3.6770472547618657E-2</v>
      </c>
      <c r="AC2" s="5">
        <f>_xlfn.POISSON.DIST(4,K2,FALSE) * _xlfn.POISSON.DIST(4,L2,FALSE)</f>
        <v>2.6871453999484105E-3</v>
      </c>
      <c r="AD2" s="5">
        <f>_xlfn.POISSON.DIST(4,K2,FALSE) * _xlfn.POISSON.DIST(0,L2,FALSE)</f>
        <v>7.659225320012294E-3</v>
      </c>
      <c r="AE2" s="5">
        <f>_xlfn.POISSON.DIST(4,K2,FALSE) * _xlfn.POISSON.DIST(1,L2,FALSE)</f>
        <v>1.3047107371374909E-2</v>
      </c>
      <c r="AF2" s="5">
        <f>_xlfn.POISSON.DIST(4,K2,FALSE) * _xlfn.POISSON.DIST(2,L2,FALSE)</f>
        <v>1.1112547525884269E-2</v>
      </c>
      <c r="AG2" s="5">
        <f>_xlfn.POISSON.DIST(4,K2,FALSE) * _xlfn.POISSON.DIST(3,L2,FALSE)</f>
        <v>6.3098896943225031E-3</v>
      </c>
      <c r="AH2" s="5">
        <f>_xlfn.POISSON.DIST(0,K2,FALSE) * _xlfn.POISSON.DIST(4,L2,FALSE)</f>
        <v>1.5208794925576585E-2</v>
      </c>
      <c r="AI2" s="5">
        <f>_xlfn.POISSON.DIST(1,K2,FALSE) * _xlfn.POISSON.DIST(4,L2,FALSE)</f>
        <v>2.1824620718202393E-2</v>
      </c>
      <c r="AJ2" s="5">
        <f>_xlfn.POISSON.DIST(2,K2,FALSE) * _xlfn.POISSON.DIST(4,L2,FALSE)</f>
        <v>1.5659165365310215E-2</v>
      </c>
      <c r="AK2" s="5">
        <f>_xlfn.POISSON.DIST(3,K2,FALSE) * _xlfn.POISSON.DIST(4,L2,FALSE)</f>
        <v>7.4903007664067194E-3</v>
      </c>
      <c r="AL2" s="5">
        <f>_xlfn.POISSON.DIST(5,K2,FALSE) * _xlfn.POISSON.DIST(5,L2,FALSE)</f>
        <v>2.6274378353051631E-4</v>
      </c>
      <c r="AM2" s="5">
        <f>_xlfn.POISSON.DIST(5,K2,FALSE) * _xlfn.POISSON.DIST(0,L2,FALSE)</f>
        <v>2.1981976668435251E-3</v>
      </c>
      <c r="AN2" s="5">
        <f>_xlfn.POISSON.DIST(5,K2,FALSE) * _xlfn.POISSON.DIST(1,L2,FALSE)</f>
        <v>3.7445198155845929E-3</v>
      </c>
      <c r="AO2" s="5">
        <f>_xlfn.POISSON.DIST(5,K2,FALSE) * _xlfn.POISSON.DIST(2,L2,FALSE)</f>
        <v>3.1893011399287802E-3</v>
      </c>
      <c r="AP2" s="5">
        <f>_xlfn.POISSON.DIST(5,K2,FALSE) * _xlfn.POISSON.DIST(3,L2,FALSE)</f>
        <v>1.8109383422705556E-3</v>
      </c>
      <c r="AQ2" s="5">
        <f>_xlfn.POISSON.DIST(5,K2,FALSE) * _xlfn.POISSON.DIST(4,L2,FALSE)</f>
        <v>7.712107297851926E-4</v>
      </c>
      <c r="AR2" s="5">
        <f>_xlfn.POISSON.DIST(0,K2,FALSE) * _xlfn.POISSON.DIST(5,L2,FALSE)</f>
        <v>5.1814843431946672E-3</v>
      </c>
      <c r="AS2" s="5">
        <f>_xlfn.POISSON.DIST(1,K2,FALSE) * _xlfn.POISSON.DIST(5,L2,FALSE)</f>
        <v>7.4354300324843458E-3</v>
      </c>
      <c r="AT2" s="5">
        <f>_xlfn.POISSON.DIST(2,K2,FALSE) * _xlfn.POISSON.DIST(5,L2,FALSE)</f>
        <v>5.3349210483075171E-3</v>
      </c>
      <c r="AU2" s="5">
        <f>_xlfn.POISSON.DIST(3,K2,FALSE) * _xlfn.POISSON.DIST(5,L2,FALSE)</f>
        <v>2.5518705681070956E-3</v>
      </c>
      <c r="AV2" s="5">
        <f>_xlfn.POISSON.DIST(4,K2,FALSE) * _xlfn.POISSON.DIST(5,L2,FALSE)</f>
        <v>9.1548356630842054E-4</v>
      </c>
      <c r="AW2" s="5">
        <f>_xlfn.POISSON.DIST(6,K2,FALSE) * _xlfn.POISSON.DIST(6,L2,FALSE)</f>
        <v>1.7840673297472428E-5</v>
      </c>
      <c r="AX2" s="5">
        <f>_xlfn.POISSON.DIST(6,K2,FALSE) * _xlfn.POISSON.DIST(0,L2,FALSE)</f>
        <v>5.2573560865341049E-4</v>
      </c>
      <c r="AY2" s="5">
        <f>_xlfn.POISSON.DIST(6,K2,FALSE) * _xlfn.POISSON.DIST(1,L2,FALSE)</f>
        <v>8.955643225606498E-4</v>
      </c>
      <c r="AZ2" s="5">
        <f>_xlfn.POISSON.DIST(6,K2,FALSE) * _xlfn.POISSON.DIST(2,L2,FALSE)</f>
        <v>7.6277452263296775E-4</v>
      </c>
      <c r="BA2" s="5">
        <f>_xlfn.POISSON.DIST(6,K2,FALSE) * _xlfn.POISSON.DIST(3,L2,FALSE)</f>
        <v>4.3311608685970849E-4</v>
      </c>
      <c r="BB2" s="5">
        <f>_xlfn.POISSON.DIST(6,K2,FALSE) * _xlfn.POISSON.DIST(4,L2,FALSE)</f>
        <v>1.8444789954029215E-4</v>
      </c>
      <c r="BC2" s="5">
        <f>_xlfn.POISSON.DIST(6,K2,FALSE) * _xlfn.POISSON.DIST(5,L2,FALSE)</f>
        <v>6.2839554894381907E-5</v>
      </c>
      <c r="BD2" s="5">
        <f>_xlfn.POISSON.DIST(0,K2,FALSE) * _xlfn.POISSON.DIST(6,L2,FALSE)</f>
        <v>1.4710665840691555E-3</v>
      </c>
      <c r="BE2" s="5">
        <f>_xlfn.POISSON.DIST(1,K2,FALSE) * _xlfn.POISSON.DIST(6,L2,FALSE)</f>
        <v>2.1109805481392373E-3</v>
      </c>
      <c r="BF2" s="5">
        <f>_xlfn.POISSON.DIST(2,K2,FALSE) * _xlfn.POISSON.DIST(6,L2,FALSE)</f>
        <v>1.5146285432899025E-3</v>
      </c>
      <c r="BG2" s="5">
        <f>_xlfn.POISSON.DIST(3,K2,FALSE) * _xlfn.POISSON.DIST(6,L2,FALSE)</f>
        <v>7.2449731987367003E-4</v>
      </c>
      <c r="BH2" s="5">
        <f>_xlfn.POISSON.DIST(4,K2,FALSE) * _xlfn.POISSON.DIST(6,L2,FALSE)</f>
        <v>2.5991341350467914E-4</v>
      </c>
      <c r="BI2" s="5">
        <f>_xlfn.POISSON.DIST(5,K2,FALSE) * _xlfn.POISSON.DIST(6,L2,FALSE)</f>
        <v>7.4595149675842792E-5</v>
      </c>
      <c r="BJ2" s="8">
        <f>SUM(N2,Q2,T2,W2,X2,Y2,AD2,AE2,AF2,AG2,AM2,AN2,AO2,AP2,AQ2,AX2,AY2,AZ2,BA2,BB2,BC2)</f>
        <v>0.3242731292464624</v>
      </c>
      <c r="BK2" s="8">
        <f>SUM(M2,P2,S2,V2,AC2,AL2,AY2)</f>
        <v>0.23550837282322223</v>
      </c>
      <c r="BL2" s="8">
        <f>SUM(O2,R2,U2,AA2,AB2,AH2,AI2,AJ2,AK2,AR2,AS2,AT2,AU2,AV2,BD2,BE2,BF2,BG2,BH2,BI2)</f>
        <v>0.4027704527260122</v>
      </c>
      <c r="BM2" s="8">
        <f>SUM(S2:BI2)</f>
        <v>0.60449000920179341</v>
      </c>
      <c r="BN2" s="8">
        <f>SUM(M2:R2)</f>
        <v>0.39289714554222527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1.52525252525253</v>
      </c>
      <c r="F3">
        <f>VLOOKUP(B3,home!$B$2:$E$405,3,FALSE)</f>
        <v>1.31</v>
      </c>
      <c r="G3">
        <f>VLOOKUP(C3,away!$B$2:$E$405,4,FALSE)</f>
        <v>0.66</v>
      </c>
      <c r="H3">
        <f>VLOOKUP(A3,away!$A$2:$E$405,3,FALSE)</f>
        <v>1.3333333333333299</v>
      </c>
      <c r="I3">
        <f>VLOOKUP(C3,away!$B$2:$E$405,3,FALSE)</f>
        <v>1.0900000000000001</v>
      </c>
      <c r="J3">
        <f>VLOOKUP(B3,home!$B$2:$E$405,4,FALSE)</f>
        <v>0.88</v>
      </c>
      <c r="K3" s="3">
        <f t="shared" ref="K3:K8" si="0">E3*F3*G3</f>
        <v>1.3187333333333375</v>
      </c>
      <c r="L3" s="3">
        <f t="shared" ref="L3:L8" si="1">H3*I3*J3</f>
        <v>1.2789333333333301</v>
      </c>
      <c r="M3" s="5">
        <f>_xlfn.POISSON.DIST(0,K3,FALSE) * _xlfn.POISSON.DIST(0,L3,FALSE)</f>
        <v>7.4447085576702418E-2</v>
      </c>
      <c r="N3" s="5">
        <f>_xlfn.POISSON.DIST(1,K3,FALSE) * _xlfn.POISSON.DIST(0,L3,FALSE)</f>
        <v>9.8175853319517017E-2</v>
      </c>
      <c r="O3" s="5">
        <f>_xlfn.POISSON.DIST(0,K3,FALSE) * _xlfn.POISSON.DIST(1,L3,FALSE)</f>
        <v>9.52128593135637E-2</v>
      </c>
      <c r="P3" s="5">
        <f>_xlfn.POISSON.DIST(1,K3,FALSE) * _xlfn.POISSON.DIST(1,L3,FALSE)</f>
        <v>0.12556037133877396</v>
      </c>
      <c r="Q3" s="5">
        <f>_xlfn.POISSON.DIST(2,K3,FALSE) * _xlfn.POISSON.DIST(0,L3,FALSE)</f>
        <v>6.4733885150445758E-2</v>
      </c>
      <c r="R3" s="5">
        <f>_xlfn.POISSON.DIST(0,K3,FALSE) * _xlfn.POISSON.DIST(2,L3,FALSE)</f>
        <v>6.088544976904673E-2</v>
      </c>
      <c r="S3" s="5">
        <f>_xlfn.POISSON.DIST(2,K3,FALSE) * _xlfn.POISSON.DIST(2,L3,FALSE)</f>
        <v>5.294165221044083E-2</v>
      </c>
      <c r="T3" s="5">
        <f>_xlfn.POISSON.DIST(2,K3,FALSE) * _xlfn.POISSON.DIST(1,L3,FALSE)</f>
        <v>8.2790323515076536E-2</v>
      </c>
      <c r="U3" s="5">
        <f>_xlfn.POISSON.DIST(1,K3,FALSE) * _xlfn.POISSON.DIST(2,L3,FALSE)</f>
        <v>8.0291672125434491E-2</v>
      </c>
      <c r="V3" s="5">
        <f>_xlfn.POISSON.DIST(3,K3,FALSE) * _xlfn.POISSON.DIST(3,L3,FALSE)</f>
        <v>9.9211010214502893E-3</v>
      </c>
      <c r="W3" s="5">
        <f>_xlfn.POISSON.DIST(3,K3,FALSE) * _xlfn.POISSON.DIST(0,L3,FALSE)</f>
        <v>2.8455577381354926E-2</v>
      </c>
      <c r="X3" s="5">
        <f>_xlfn.POISSON.DIST(3,K3,FALSE) * _xlfn.POISSON.DIST(1,L3,FALSE)</f>
        <v>3.6392786432260765E-2</v>
      </c>
      <c r="Y3" s="5">
        <f>_xlfn.POISSON.DIST(3,K3,FALSE) * _xlfn.POISSON.DIST(2,L3,FALSE)</f>
        <v>2.3271973830549634E-2</v>
      </c>
      <c r="Z3" s="5">
        <f>_xlfn.POISSON.DIST(0,K3,FALSE) * _xlfn.POISSON.DIST(3,L3,FALSE)</f>
        <v>2.5956143741541989E-2</v>
      </c>
      <c r="AA3" s="5">
        <f>_xlfn.POISSON.DIST(1,K3,FALSE) * _xlfn.POISSON.DIST(3,L3,FALSE)</f>
        <v>3.4229231956762918E-2</v>
      </c>
      <c r="AB3" s="5">
        <f>_xlfn.POISSON.DIST(2,K3,FALSE) * _xlfn.POISSON.DIST(3,L3,FALSE)</f>
        <v>2.2569614577890983E-2</v>
      </c>
      <c r="AC3" s="5">
        <f>_xlfn.POISSON.DIST(4,K3,FALSE) * _xlfn.POISSON.DIST(4,L3,FALSE)</f>
        <v>1.045790710520288E-3</v>
      </c>
      <c r="AD3" s="5">
        <f>_xlfn.POISSON.DIST(4,K3,FALSE) * _xlfn.POISSON.DIST(0,L3,FALSE)</f>
        <v>9.3813296030097262E-3</v>
      </c>
      <c r="AE3" s="5">
        <f>_xlfn.POISSON.DIST(4,K3,FALSE) * _xlfn.POISSON.DIST(1,L3,FALSE)</f>
        <v>1.1998095140275875E-2</v>
      </c>
      <c r="AF3" s="5">
        <f>_xlfn.POISSON.DIST(4,K3,FALSE) * _xlfn.POISSON.DIST(2,L3,FALSE)</f>
        <v>7.6723819057017287E-3</v>
      </c>
      <c r="AG3" s="5">
        <f>_xlfn.POISSON.DIST(4,K3,FALSE) * _xlfn.POISSON.DIST(3,L3,FALSE)</f>
        <v>3.2708216550884797E-3</v>
      </c>
      <c r="AH3" s="5">
        <f>_xlfn.POISSON.DIST(0,K3,FALSE) * _xlfn.POISSON.DIST(4,L3,FALSE)</f>
        <v>8.2990443589623444E-3</v>
      </c>
      <c r="AI3" s="5">
        <f>_xlfn.POISSON.DIST(1,K3,FALSE) * _xlfn.POISSON.DIST(4,L3,FALSE)</f>
        <v>1.0944226430975644E-2</v>
      </c>
      <c r="AJ3" s="5">
        <f>_xlfn.POISSON.DIST(2,K3,FALSE) * _xlfn.POISSON.DIST(4,L3,FALSE)</f>
        <v>7.216258101037664E-3</v>
      </c>
      <c r="AK3" s="5">
        <f>_xlfn.POISSON.DIST(3,K3,FALSE) * _xlfn.POISSON.DIST(4,L3,FALSE)</f>
        <v>3.1721066999250334E-3</v>
      </c>
      <c r="AL3" s="5">
        <f>_xlfn.POISSON.DIST(5,K3,FALSE) * _xlfn.POISSON.DIST(5,L3,FALSE)</f>
        <v>7.0552053952618169E-5</v>
      </c>
      <c r="AM3" s="5">
        <f>_xlfn.POISSON.DIST(5,K3,FALSE) * _xlfn.POISSON.DIST(0,L3,FALSE)</f>
        <v>2.474294411695143E-3</v>
      </c>
      <c r="AN3" s="5">
        <f>_xlfn.POISSON.DIST(5,K3,FALSE) * _xlfn.POISSON.DIST(1,L3,FALSE)</f>
        <v>3.1644575995972996E-3</v>
      </c>
      <c r="AO3" s="5">
        <f>_xlfn.POISSON.DIST(5,K3,FALSE) * _xlfn.POISSON.DIST(2,L3,FALSE)</f>
        <v>2.0235651530224824E-3</v>
      </c>
      <c r="AP3" s="5">
        <f>_xlfn.POISSON.DIST(5,K3,FALSE) * _xlfn.POISSON.DIST(3,L3,FALSE)</f>
        <v>8.626683087907378E-4</v>
      </c>
      <c r="AQ3" s="5">
        <f>_xlfn.POISSON.DIST(5,K3,FALSE) * _xlfn.POISSON.DIST(4,L3,FALSE)</f>
        <v>2.7582381393069136E-4</v>
      </c>
      <c r="AR3" s="5">
        <f>_xlfn.POISSON.DIST(0,K3,FALSE) * _xlfn.POISSON.DIST(5,L3,FALSE)</f>
        <v>2.1227848930977732E-3</v>
      </c>
      <c r="AS3" s="5">
        <f>_xlfn.POISSON.DIST(1,K3,FALSE) * _xlfn.POISSON.DIST(5,L3,FALSE)</f>
        <v>2.7993871980244787E-3</v>
      </c>
      <c r="AT3" s="5">
        <f>_xlfn.POISSON.DIST(2,K3,FALSE) * _xlfn.POISSON.DIST(5,L3,FALSE)</f>
        <v>1.8458226054707467E-3</v>
      </c>
      <c r="AU3" s="5">
        <f>_xlfn.POISSON.DIST(3,K3,FALSE) * _xlfn.POISSON.DIST(5,L3,FALSE)</f>
        <v>8.1138259908482139E-4</v>
      </c>
      <c r="AV3" s="5">
        <f>_xlfn.POISSON.DIST(4,K3,FALSE) * _xlfn.POISSON.DIST(5,L3,FALSE)</f>
        <v>2.6749931987494834E-4</v>
      </c>
      <c r="AW3" s="5">
        <f>_xlfn.POISSON.DIST(6,K3,FALSE) * _xlfn.POISSON.DIST(6,L3,FALSE)</f>
        <v>3.3053088887009464E-6</v>
      </c>
      <c r="AX3" s="5">
        <f>_xlfn.POISSON.DIST(6,K3,FALSE) * _xlfn.POISSON.DIST(0,L3,FALSE)</f>
        <v>5.4382241953046442E-4</v>
      </c>
      <c r="AY3" s="5">
        <f>_xlfn.POISSON.DIST(6,K3,FALSE) * _xlfn.POISSON.DIST(1,L3,FALSE)</f>
        <v>6.9551261975149352E-4</v>
      </c>
      <c r="AZ3" s="5">
        <f>_xlfn.POISSON.DIST(6,K3,FALSE) * _xlfn.POISSON.DIST(2,L3,FALSE)</f>
        <v>4.4475713657708742E-4</v>
      </c>
      <c r="BA3" s="5">
        <f>_xlfn.POISSON.DIST(6,K3,FALSE) * _xlfn.POISSON.DIST(3,L3,FALSE)</f>
        <v>1.8960490906877385E-4</v>
      </c>
      <c r="BB3" s="5">
        <f>_xlfn.POISSON.DIST(6,K3,FALSE) * _xlfn.POISSON.DIST(4,L3,FALSE)</f>
        <v>6.0623009592922511E-5</v>
      </c>
      <c r="BC3" s="5">
        <f>_xlfn.POISSON.DIST(6,K3,FALSE) * _xlfn.POISSON.DIST(5,L3,FALSE)</f>
        <v>1.5506557547074946E-5</v>
      </c>
      <c r="BD3" s="5">
        <f>_xlfn.POISSON.DIST(0,K3,FALSE) * _xlfn.POISSON.DIST(6,L3,FALSE)</f>
        <v>4.5248339321319556E-4</v>
      </c>
      <c r="BE3" s="5">
        <f>_xlfn.POISSON.DIST(1,K3,FALSE) * _xlfn.POISSON.DIST(6,L3,FALSE)</f>
        <v>5.9670493341001669E-4</v>
      </c>
      <c r="BF3" s="5">
        <f>_xlfn.POISSON.DIST(2,K3,FALSE) * _xlfn.POISSON.DIST(6,L3,FALSE)</f>
        <v>3.9344734292611931E-4</v>
      </c>
      <c r="BG3" s="5">
        <f>_xlfn.POISSON.DIST(3,K3,FALSE) * _xlfn.POISSON.DIST(6,L3,FALSE)</f>
        <v>1.7295070867603536E-4</v>
      </c>
      <c r="BH3" s="5">
        <f>_xlfn.POISSON.DIST(4,K3,FALSE) * _xlfn.POISSON.DIST(6,L3,FALSE)</f>
        <v>5.701896613867777E-5</v>
      </c>
      <c r="BI3" s="5">
        <f>_xlfn.POISSON.DIST(5,K3,FALSE) * _xlfn.POISSON.DIST(6,L3,FALSE)</f>
        <v>1.5038562255855827E-5</v>
      </c>
      <c r="BJ3" s="8">
        <f>SUM(N3,Q3,T3,W3,X3,Y3,AD3,AE3,AF3,AG3,AM3,AN3,AO3,AP3,AQ3,AX3,AY3,AZ3,BA3,BB3,BC3)</f>
        <v>0.3768936638723846</v>
      </c>
      <c r="BK3" s="8">
        <f>SUM(M3,P3,S3,V3,AC3,AL3,AY3)</f>
        <v>0.2646820655315919</v>
      </c>
      <c r="BL3" s="8">
        <f>SUM(O3,R3,U3,AA3,AB3,AH3,AI3,AJ3,AK3,AR3,AS3,AT3,AU3,AV3,BD3,BE3,BF3,BG3,BH3,BI3)</f>
        <v>0.33235498385577211</v>
      </c>
      <c r="BM3" s="8">
        <f>SUM(S3:BI3)</f>
        <v>0.48017914522237826</v>
      </c>
      <c r="BN3" s="8">
        <f>SUM(M3:R3)</f>
        <v>0.51901550446804956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1.62037037037037</v>
      </c>
      <c r="F4">
        <f>VLOOKUP(B4,home!$B$2:$E$405,3,FALSE)</f>
        <v>0.93</v>
      </c>
      <c r="G4">
        <f>VLOOKUP(C4,away!$B$2:$E$405,4,FALSE)</f>
        <v>1.1299999999999999</v>
      </c>
      <c r="H4">
        <f>VLOOKUP(A4,away!$A$2:$E$405,3,FALSE)</f>
        <v>1.4537037037036999</v>
      </c>
      <c r="I4">
        <f>VLOOKUP(C4,away!$B$2:$E$405,3,FALSE)</f>
        <v>1.03</v>
      </c>
      <c r="J4">
        <f>VLOOKUP(B4,home!$B$2:$E$405,4,FALSE)</f>
        <v>0.92</v>
      </c>
      <c r="K4" s="3">
        <f t="shared" si="0"/>
        <v>1.7028472222222217</v>
      </c>
      <c r="L4" s="3">
        <f t="shared" si="1"/>
        <v>1.3775296296296262</v>
      </c>
      <c r="M4" s="5">
        <f t="shared" ref="M4:M8" si="2">_xlfn.POISSON.DIST(0,K4,FALSE) * _xlfn.POISSON.DIST(0,L4,FALSE)</f>
        <v>4.5941940081161745E-2</v>
      </c>
      <c r="N4" s="5">
        <f t="shared" ref="N4:N8" si="3">_xlfn.POISSON.DIST(1,K4,FALSE) * _xlfn.POISSON.DIST(0,L4,FALSE)</f>
        <v>7.8232105050706019E-2</v>
      </c>
      <c r="O4" s="5">
        <f t="shared" ref="O4:O8" si="4">_xlfn.POISSON.DIST(0,K4,FALSE) * _xlfn.POISSON.DIST(1,L4,FALSE)</f>
        <v>6.3286383704469207E-2</v>
      </c>
      <c r="P4" s="5">
        <f t="shared" ref="P4:P8" si="5">_xlfn.POISSON.DIST(1,K4,FALSE) * _xlfn.POISSON.DIST(1,L4,FALSE)</f>
        <v>0.10776704269564505</v>
      </c>
      <c r="Q4" s="5">
        <f t="shared" ref="Q4:Q8" si="6">_xlfn.POISSON.DIST(2,K4,FALSE) * _xlfn.POISSON.DIST(0,L4,FALSE)</f>
        <v>6.660866138709591E-2</v>
      </c>
      <c r="R4" s="5">
        <f t="shared" ref="R4:R8" si="7">_xlfn.POISSON.DIST(0,K4,FALSE) * _xlfn.POISSON.DIST(2,L4,FALSE)</f>
        <v>4.358943435250795E-2</v>
      </c>
      <c r="S4" s="5">
        <f t="shared" ref="S4:S8" si="8">_xlfn.POISSON.DIST(2,K4,FALSE) * _xlfn.POISSON.DIST(2,L4,FALSE)</f>
        <v>6.3197894292491716E-2</v>
      </c>
      <c r="T4" s="5">
        <f t="shared" ref="T4:T8" si="9">_xlfn.POISSON.DIST(2,K4,FALSE) * _xlfn.POISSON.DIST(1,L4,FALSE)</f>
        <v>9.1755404650691402E-2</v>
      </c>
      <c r="U4" s="5">
        <f t="shared" ref="U4:U8" si="10">_xlfn.POISSON.DIST(1,K4,FALSE) * _xlfn.POISSON.DIST(2,L4,FALSE)</f>
        <v>7.4226147205406032E-2</v>
      </c>
      <c r="V4" s="5">
        <f t="shared" ref="V4:V8" si="11">_xlfn.POISSON.DIST(3,K4,FALSE) * _xlfn.POISSON.DIST(3,L4,FALSE)</f>
        <v>1.6471635867314319E-2</v>
      </c>
      <c r="W4" s="5">
        <f t="shared" ref="W4:W8" si="12">_xlfn.POISSON.DIST(3,K4,FALSE) * _xlfn.POISSON.DIST(0,L4,FALSE)</f>
        <v>3.7808124672985617E-2</v>
      </c>
      <c r="X4" s="5">
        <f t="shared" ref="X4:X8" si="13">_xlfn.POISSON.DIST(3,K4,FALSE) * _xlfn.POISSON.DIST(1,L4,FALSE)</f>
        <v>5.2081811977768601E-2</v>
      </c>
      <c r="Y4" s="5">
        <f t="shared" ref="Y4:Y8" si="14">_xlfn.POISSON.DIST(3,K4,FALSE) * _xlfn.POISSON.DIST(2,L4,FALSE)</f>
        <v>3.5872119582087712E-2</v>
      </c>
      <c r="Z4" s="5">
        <f t="shared" ref="Z4:Z8" si="15">_xlfn.POISSON.DIST(0,K4,FALSE) * _xlfn.POISSON.DIST(3,L4,FALSE)</f>
        <v>2.0015245786458396E-2</v>
      </c>
      <c r="AA4" s="5">
        <f t="shared" ref="AA4:AA8" si="16">_xlfn.POISSON.DIST(1,K4,FALSE) * _xlfn.POISSON.DIST(3,L4,FALSE)</f>
        <v>3.4082905689565707E-2</v>
      </c>
      <c r="AB4" s="5">
        <f t="shared" ref="AB4:AB8" si="17">_xlfn.POISSON.DIST(2,K4,FALSE) * _xlfn.POISSON.DIST(3,L4,FALSE)</f>
        <v>2.9018990639369469E-2</v>
      </c>
      <c r="AC4" s="5">
        <f t="shared" ref="AC4:AC8" si="18">_xlfn.POISSON.DIST(4,K4,FALSE) * _xlfn.POISSON.DIST(4,L4,FALSE)</f>
        <v>2.4148679325525632E-3</v>
      </c>
      <c r="AD4" s="5">
        <f t="shared" ref="AD4:AD8" si="19">_xlfn.POISSON.DIST(4,K4,FALSE) * _xlfn.POISSON.DIST(0,L4,FALSE)</f>
        <v>1.6095365019206248E-2</v>
      </c>
      <c r="AE4" s="5">
        <f t="shared" ref="AE4:AE8" si="20">_xlfn.POISSON.DIST(4,K4,FALSE) * _xlfn.POISSON.DIST(1,L4,FALSE)</f>
        <v>2.2171842213660822E-2</v>
      </c>
      <c r="AF4" s="5">
        <f t="shared" ref="AF4:AF8" si="21">_xlfn.POISSON.DIST(4,K4,FALSE) * _xlfn.POISSON.DIST(2,L4,FALSE)</f>
        <v>1.5271184796395354E-2</v>
      </c>
      <c r="AG4" s="5">
        <f t="shared" ref="AG4:AG8" si="22">_xlfn.POISSON.DIST(4,K4,FALSE) * _xlfn.POISSON.DIST(3,L4,FALSE)</f>
        <v>7.0121698455280256E-3</v>
      </c>
      <c r="AH4" s="5">
        <f t="shared" ref="AH4:AH8" si="23">_xlfn.POISSON.DIST(0,K4,FALSE) * _xlfn.POISSON.DIST(4,L4,FALSE)</f>
        <v>6.8928985287914921E-3</v>
      </c>
      <c r="AI4" s="5">
        <f t="shared" ref="AI4:AI8" si="24">_xlfn.POISSON.DIST(1,K4,FALSE) * _xlfn.POISSON.DIST(4,L4,FALSE)</f>
        <v>1.173755311281223E-2</v>
      </c>
      <c r="AJ4" s="5">
        <f t="shared" ref="AJ4:AJ8" si="25">_xlfn.POISSON.DIST(2,K4,FALSE) * _xlfn.POISSON.DIST(4,L4,FALSE)</f>
        <v>9.9936298569190517E-3</v>
      </c>
      <c r="AK4" s="5">
        <f t="shared" ref="AK4:AK8" si="26">_xlfn.POISSON.DIST(3,K4,FALSE) * _xlfn.POISSON.DIST(4,L4,FALSE)</f>
        <v>5.6725416139238897E-3</v>
      </c>
      <c r="AL4" s="5">
        <f t="shared" ref="AL4:AL8" si="27">_xlfn.POISSON.DIST(5,K4,FALSE) * _xlfn.POISSON.DIST(5,L4,FALSE)</f>
        <v>2.2658440207965654E-4</v>
      </c>
      <c r="AM4" s="5">
        <f t="shared" ref="AM4:AM8" si="28">_xlfn.POISSON.DIST(5,K4,FALSE) * _xlfn.POISSON.DIST(0,L4,FALSE)</f>
        <v>5.4815895227216102E-3</v>
      </c>
      <c r="AN4" s="5">
        <f t="shared" ref="AN4:AN8" si="29">_xlfn.POISSON.DIST(5,K4,FALSE) * _xlfn.POISSON.DIST(1,L4,FALSE)</f>
        <v>7.5510519850163389E-3</v>
      </c>
      <c r="AO4" s="5">
        <f t="shared" ref="AO4:AO8" si="30">_xlfn.POISSON.DIST(5,K4,FALSE) * _xlfn.POISSON.DIST(2,L4,FALSE)</f>
        <v>5.2008989221168063E-3</v>
      </c>
      <c r="AP4" s="5">
        <f t="shared" ref="AP4:AP8" si="31">_xlfn.POISSON.DIST(5,K4,FALSE) * _xlfn.POISSON.DIST(3,L4,FALSE)</f>
        <v>2.3881307886415627E-3</v>
      </c>
      <c r="AQ4" s="5">
        <f t="shared" ref="AQ4:AQ8" si="32">_xlfn.POISSON.DIST(5,K4,FALSE) * _xlfn.POISSON.DIST(4,L4,FALSE)</f>
        <v>8.224302301961296E-4</v>
      </c>
      <c r="AR4" s="5">
        <f t="shared" ref="AR4:AR8" si="33">_xlfn.POISSON.DIST(0,K4,FALSE) * _xlfn.POISSON.DIST(5,L4,FALSE)</f>
        <v>1.8990343914881479E-3</v>
      </c>
      <c r="AS4" s="5">
        <f t="shared" ref="AS4:AS8" si="34">_xlfn.POISSON.DIST(1,K4,FALSE) * _xlfn.POISSON.DIST(5,L4,FALSE)</f>
        <v>3.2337654384500592E-3</v>
      </c>
      <c r="AT4" s="5">
        <f t="shared" ref="AT4:AT8" si="35">_xlfn.POISSON.DIST(2,K4,FALSE) * _xlfn.POISSON.DIST(5,L4,FALSE)</f>
        <v>2.7533042470914552E-3</v>
      </c>
      <c r="AU4" s="5">
        <f t="shared" ref="AU4:AU8" si="36">_xlfn.POISSON.DIST(3,K4,FALSE) * _xlfn.POISSON.DIST(5,L4,FALSE)</f>
        <v>1.5628188296974437E-3</v>
      </c>
      <c r="AV4" s="5">
        <f t="shared" ref="AV4:AV8" si="37">_xlfn.POISSON.DIST(4,K4,FALSE) * _xlfn.POISSON.DIST(5,L4,FALSE)</f>
        <v>6.6531042574671871E-4</v>
      </c>
      <c r="AW4" s="5">
        <f t="shared" ref="AW4:AW8" si="38">_xlfn.POISSON.DIST(6,K4,FALSE) * _xlfn.POISSON.DIST(6,L4,FALSE)</f>
        <v>1.4764003635136359E-5</v>
      </c>
      <c r="AX4" s="5">
        <f t="shared" ref="AX4:AX8" si="39">_xlfn.POISSON.DIST(6,K4,FALSE) * _xlfn.POISSON.DIST(0,L4,FALSE)</f>
        <v>1.5557182486881575E-3</v>
      </c>
      <c r="AY4" s="5">
        <f t="shared" ref="AY4:AY8" si="40">_xlfn.POISSON.DIST(6,K4,FALSE) * _xlfn.POISSON.DIST(1,L4,FALSE)</f>
        <v>2.1430479829234483E-3</v>
      </c>
      <c r="AZ4" s="5">
        <f t="shared" ref="AZ4:AZ8" si="41">_xlfn.POISSON.DIST(6,K4,FALSE) * _xlfn.POISSON.DIST(2,L4,FALSE)</f>
        <v>1.4760560470975278E-3</v>
      </c>
      <c r="BA4" s="5">
        <f t="shared" ref="BA4:BA8" si="42">_xlfn.POISSON.DIST(6,K4,FALSE) * _xlfn.POISSON.DIST(3,L4,FALSE)</f>
        <v>6.7777031329027595E-4</v>
      </c>
      <c r="BB4" s="5">
        <f t="shared" ref="BB4:BB8" si="43">_xlfn.POISSON.DIST(6,K4,FALSE) * _xlfn.POISSON.DIST(4,L4,FALSE)</f>
        <v>2.3341217216017737E-4</v>
      </c>
      <c r="BC4" s="5">
        <f t="shared" ref="BC4:BC8" si="44">_xlfn.POISSON.DIST(6,K4,FALSE) * _xlfn.POISSON.DIST(5,L4,FALSE)</f>
        <v>6.430643661337114E-5</v>
      </c>
      <c r="BD4" s="5">
        <f t="shared" ref="BD4:BD8" si="45">_xlfn.POISSON.DIST(0,K4,FALSE) * _xlfn.POISSON.DIST(6,L4,FALSE)</f>
        <v>4.3599602366009842E-4</v>
      </c>
      <c r="BE4" s="5">
        <f t="shared" ref="BE4:BE8" si="46">_xlfn.POISSON.DIST(1,K4,FALSE) * _xlfn.POISSON.DIST(6,L4,FALSE)</f>
        <v>7.4243461778953257E-4</v>
      </c>
      <c r="BF4" s="5">
        <f t="shared" ref="BF4:BF8" si="47">_xlfn.POISSON.DIST(2,K4,FALSE) * _xlfn.POISSON.DIST(6,L4,FALSE)</f>
        <v>6.321263632922614E-4</v>
      </c>
      <c r="BG4" s="5">
        <f t="shared" ref="BG4:BG8" si="48">_xlfn.POISSON.DIST(3,K4,FALSE) * _xlfn.POISSON.DIST(6,L4,FALSE)</f>
        <v>3.5880487394188745E-4</v>
      </c>
      <c r="BH4" s="5">
        <f t="shared" ref="BH4:BH8" si="49">_xlfn.POISSON.DIST(4,K4,FALSE) * _xlfn.POISSON.DIST(6,L4,FALSE)</f>
        <v>1.5274747072793437E-4</v>
      </c>
      <c r="BI4" s="5">
        <f t="shared" ref="BI4:BI8" si="50">_xlfn.POISSON.DIST(5,K4,FALSE) * _xlfn.POISSON.DIST(6,L4,FALSE)</f>
        <v>5.2021121246106581E-5</v>
      </c>
      <c r="BJ4" s="8">
        <f t="shared" ref="BJ4:BJ8" si="51">SUM(N4,Q4,T4,W4,X4,Y4,AD4,AE4,AF4,AG4,AM4,AN4,AO4,AP4,AQ4,AX4,AY4,AZ4,BA4,BB4,BC4)</f>
        <v>0.45050320184559112</v>
      </c>
      <c r="BK4" s="8">
        <f t="shared" ref="BK4:BK8" si="52">SUM(M4,P4,S4,V4,AC4,AL4,AY4)</f>
        <v>0.23816301325416847</v>
      </c>
      <c r="BL4" s="8">
        <f t="shared" ref="BL4:BL8" si="53">SUM(O4,R4,U4,AA4,AB4,AH4,AI4,AJ4,AK4,AR4,AS4,AT4,AU4,AV4,BD4,BE4,BF4,BG4,BH4,BI4)</f>
        <v>0.29098884850689671</v>
      </c>
      <c r="BM4" s="8">
        <f t="shared" ref="BM4:BM8" si="54">SUM(S4:BI4)</f>
        <v>0.59211645814224068</v>
      </c>
      <c r="BN4" s="8">
        <f t="shared" ref="BN4:BN8" si="55">SUM(M4:R4)</f>
        <v>0.40542556727158591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1.62037037037037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1.4537037037036999</v>
      </c>
      <c r="I5">
        <f>VLOOKUP(C5,away!$B$2:$E$405,3,FALSE)</f>
        <v>0.93</v>
      </c>
      <c r="J5">
        <f>VLOOKUP(B5,home!$B$2:$E$405,4,FALSE)</f>
        <v>1.1499999999999999</v>
      </c>
      <c r="K5" s="3">
        <f t="shared" si="0"/>
        <v>0</v>
      </c>
      <c r="L5" s="3">
        <f t="shared" si="1"/>
        <v>1.5547361111111071</v>
      </c>
      <c r="M5" s="5">
        <f t="shared" si="2"/>
        <v>0.21124512052648314</v>
      </c>
      <c r="N5" s="5">
        <f t="shared" si="3"/>
        <v>0</v>
      </c>
      <c r="O5" s="5">
        <f t="shared" si="4"/>
        <v>0.32843041717854154</v>
      </c>
      <c r="P5" s="5">
        <f t="shared" si="5"/>
        <v>0</v>
      </c>
      <c r="Q5" s="5">
        <f t="shared" si="6"/>
        <v>0</v>
      </c>
      <c r="R5" s="5">
        <f t="shared" si="7"/>
        <v>0.25531131478738212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0.13231390689173278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5.1428302261692413E-2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1.5991487731878043E-2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4.1437572411901743E-3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0.21124512052648314</v>
      </c>
      <c r="BL5" s="8">
        <f t="shared" si="53"/>
        <v>0.65530527920068438</v>
      </c>
      <c r="BM5" s="8">
        <f t="shared" si="54"/>
        <v>0.20387745412649341</v>
      </c>
      <c r="BN5" s="8">
        <f t="shared" si="55"/>
        <v>0.79498685249240675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1.62037037037037</v>
      </c>
      <c r="F6">
        <f>VLOOKUP(B6,home!$B$2:$E$405,3,FALSE)</f>
        <v>0.93</v>
      </c>
      <c r="G6">
        <f>VLOOKUP(C6,away!$B$2:$E$405,4,FALSE)</f>
        <v>1.54</v>
      </c>
      <c r="H6">
        <f>VLOOKUP(A6,away!$A$2:$E$405,3,FALSE)</f>
        <v>1.4537037037036999</v>
      </c>
      <c r="I6">
        <f>VLOOKUP(C6,away!$B$2:$E$405,3,FALSE)</f>
        <v>0.51</v>
      </c>
      <c r="J6">
        <f>VLOOKUP(B6,home!$B$2:$E$405,4,FALSE)</f>
        <v>0.69</v>
      </c>
      <c r="K6" s="3">
        <f t="shared" si="0"/>
        <v>2.3206944444444439</v>
      </c>
      <c r="L6" s="3">
        <f t="shared" si="1"/>
        <v>0.511558333333332</v>
      </c>
      <c r="M6" s="5">
        <f t="shared" si="2"/>
        <v>5.8880060457057661E-2</v>
      </c>
      <c r="N6" s="5">
        <f t="shared" si="3"/>
        <v>0.1366426291912467</v>
      </c>
      <c r="O6" s="5">
        <f t="shared" si="4"/>
        <v>3.0120585593978243E-2</v>
      </c>
      <c r="P6" s="5">
        <f t="shared" si="5"/>
        <v>6.9900675651358671E-2</v>
      </c>
      <c r="Q6" s="5">
        <f t="shared" si="6"/>
        <v>0.15855289521920427</v>
      </c>
      <c r="R6" s="5">
        <f t="shared" si="7"/>
        <v>7.7042182827397384E-3</v>
      </c>
      <c r="S6" s="5">
        <f t="shared" si="8"/>
        <v>2.0746006451878452E-2</v>
      </c>
      <c r="T6" s="5">
        <f t="shared" si="9"/>
        <v>8.1109054823510551E-2</v>
      </c>
      <c r="U6" s="5">
        <f t="shared" si="10"/>
        <v>1.7879136567541427E-2</v>
      </c>
      <c r="V6" s="5">
        <f t="shared" si="11"/>
        <v>2.7365609508113323E-3</v>
      </c>
      <c r="W6" s="5">
        <f t="shared" si="12"/>
        <v>0.12265094102859646</v>
      </c>
      <c r="X6" s="5">
        <f t="shared" si="13"/>
        <v>6.2743110974353589E-2</v>
      </c>
      <c r="Y6" s="5">
        <f t="shared" si="14"/>
        <v>1.6048380639094306E-2</v>
      </c>
      <c r="Z6" s="5">
        <f t="shared" si="15"/>
        <v>1.3137190214515088E-3</v>
      </c>
      <c r="AA6" s="5">
        <f t="shared" si="16"/>
        <v>3.0487404346435081E-3</v>
      </c>
      <c r="AB6" s="5">
        <f t="shared" si="17"/>
        <v>3.5375974946151652E-3</v>
      </c>
      <c r="AC6" s="5">
        <f t="shared" si="18"/>
        <v>2.0304779107091164E-4</v>
      </c>
      <c r="AD6" s="5">
        <f t="shared" si="19"/>
        <v>7.1158839362736745E-2</v>
      </c>
      <c r="AE6" s="5">
        <f t="shared" si="20"/>
        <v>3.6401897266335914E-2</v>
      </c>
      <c r="AF6" s="5">
        <f t="shared" si="21"/>
        <v>9.310846947868984E-3</v>
      </c>
      <c r="AG6" s="5">
        <f t="shared" si="22"/>
        <v>1.5876804488578666E-3</v>
      </c>
      <c r="AH6" s="5">
        <f t="shared" si="23"/>
        <v>1.6801097827050742E-4</v>
      </c>
      <c r="AI6" s="5">
        <f t="shared" si="24"/>
        <v>3.8990214387804275E-4</v>
      </c>
      <c r="AJ6" s="5">
        <f t="shared" si="25"/>
        <v>4.5242186958737617E-4</v>
      </c>
      <c r="AK6" s="5">
        <f t="shared" si="26"/>
        <v>3.4997763976553088E-4</v>
      </c>
      <c r="AL6" s="5">
        <f t="shared" si="27"/>
        <v>9.6420945734075737E-6</v>
      </c>
      <c r="AM6" s="5">
        <f t="shared" si="28"/>
        <v>3.3027584636443556E-2</v>
      </c>
      <c r="AN6" s="5">
        <f t="shared" si="29"/>
        <v>1.6895536150644628E-2</v>
      </c>
      <c r="AO6" s="5">
        <f t="shared" si="30"/>
        <v>4.3215261569984117E-3</v>
      </c>
      <c r="AP6" s="5">
        <f t="shared" si="31"/>
        <v>7.3690423944350249E-4</v>
      </c>
      <c r="AQ6" s="5">
        <f t="shared" si="32"/>
        <v>9.4242376138996167E-5</v>
      </c>
      <c r="AR6" s="5">
        <f t="shared" si="33"/>
        <v>1.718948320515269E-5</v>
      </c>
      <c r="AS6" s="5">
        <f t="shared" si="34"/>
        <v>3.9891538177068924E-5</v>
      </c>
      <c r="AT6" s="5">
        <f t="shared" si="35"/>
        <v>4.628803551393366E-5</v>
      </c>
      <c r="AU6" s="5">
        <f t="shared" si="36"/>
        <v>3.5806795620477659E-5</v>
      </c>
      <c r="AV6" s="5">
        <f t="shared" si="37"/>
        <v>2.0774157917450043E-5</v>
      </c>
      <c r="AW6" s="5">
        <f t="shared" si="38"/>
        <v>3.1796697300298797E-7</v>
      </c>
      <c r="AX6" s="5">
        <f t="shared" si="39"/>
        <v>1.2774488696535542E-2</v>
      </c>
      <c r="AY6" s="5">
        <f t="shared" si="40"/>
        <v>6.5348961467852108E-3</v>
      </c>
      <c r="AZ6" s="5">
        <f t="shared" si="41"/>
        <v>1.6714902906779276E-3</v>
      </c>
      <c r="BA6" s="5">
        <f t="shared" si="42"/>
        <v>2.8502159576068248E-4</v>
      </c>
      <c r="BB6" s="5">
        <f t="shared" si="43"/>
        <v>3.6451293122835351E-5</v>
      </c>
      <c r="BC6" s="5">
        <f t="shared" si="44"/>
        <v>3.7293925515524806E-6</v>
      </c>
      <c r="BD6" s="5">
        <f t="shared" si="45"/>
        <v>1.4655705632148675E-6</v>
      </c>
      <c r="BE6" s="5">
        <f t="shared" si="46"/>
        <v>3.4011414639940581E-6</v>
      </c>
      <c r="BF6" s="5">
        <f t="shared" si="47"/>
        <v>3.9465050501303276E-6</v>
      </c>
      <c r="BG6" s="5">
        <f t="shared" si="48"/>
        <v>3.0528774482697977E-6</v>
      </c>
      <c r="BH6" s="5">
        <f t="shared" si="49"/>
        <v>1.7711989334423629E-6</v>
      </c>
      <c r="BI6" s="5">
        <f t="shared" si="50"/>
        <v>8.2208230496912322E-7</v>
      </c>
      <c r="BJ6" s="8">
        <f t="shared" si="51"/>
        <v>0.77258814687690813</v>
      </c>
      <c r="BK6" s="8">
        <f t="shared" si="52"/>
        <v>0.15901088954353568</v>
      </c>
      <c r="BL6" s="8">
        <f t="shared" si="53"/>
        <v>6.3825000391217634E-2</v>
      </c>
      <c r="BM6" s="8">
        <f t="shared" si="54"/>
        <v>0.52840211325771558</v>
      </c>
      <c r="BN6" s="8">
        <f t="shared" si="55"/>
        <v>0.46180106439558527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1.62037037037037</v>
      </c>
      <c r="F7">
        <f>VLOOKUP(B7,home!$B$2:$E$405,3,FALSE)</f>
        <v>0.82</v>
      </c>
      <c r="G7">
        <f>VLOOKUP(C7,away!$B$2:$E$405,4,FALSE)</f>
        <v>0.82</v>
      </c>
      <c r="H7">
        <f>VLOOKUP(A7,away!$A$2:$E$405,3,FALSE)</f>
        <v>1.4537037037036999</v>
      </c>
      <c r="I7">
        <f>VLOOKUP(C7,away!$B$2:$E$405,3,FALSE)</f>
        <v>1.44</v>
      </c>
      <c r="J7">
        <f>VLOOKUP(B7,home!$B$2:$E$405,4,FALSE)</f>
        <v>1.03</v>
      </c>
      <c r="K7" s="3">
        <f t="shared" si="0"/>
        <v>1.0895370370370365</v>
      </c>
      <c r="L7" s="3">
        <f t="shared" si="1"/>
        <v>2.1561333333333277</v>
      </c>
      <c r="M7" s="5">
        <f t="shared" si="2"/>
        <v>3.894244974057514E-2</v>
      </c>
      <c r="N7" s="5">
        <f t="shared" si="3"/>
        <v>4.242924130530995E-2</v>
      </c>
      <c r="O7" s="5">
        <f t="shared" si="4"/>
        <v>8.396511396731185E-2</v>
      </c>
      <c r="P7" s="5">
        <f t="shared" si="5"/>
        <v>9.1483101486422053E-2</v>
      </c>
      <c r="Q7" s="5">
        <f t="shared" si="6"/>
        <v>2.3114114927758424E-2</v>
      </c>
      <c r="R7" s="5">
        <f t="shared" si="7"/>
        <v>9.0519990531026454E-2</v>
      </c>
      <c r="S7" s="5">
        <f t="shared" si="8"/>
        <v>5.3727731006448197E-2</v>
      </c>
      <c r="T7" s="5">
        <f t="shared" si="9"/>
        <v>4.9837113666237394E-2</v>
      </c>
      <c r="U7" s="5">
        <f t="shared" si="10"/>
        <v>9.8624882275795162E-2</v>
      </c>
      <c r="V7" s="5">
        <f t="shared" si="11"/>
        <v>1.4024054872544201E-2</v>
      </c>
      <c r="W7" s="5">
        <f t="shared" si="12"/>
        <v>8.3945614307078149E-3</v>
      </c>
      <c r="X7" s="5">
        <f t="shared" si="13"/>
        <v>1.8099793719463426E-2</v>
      </c>
      <c r="Y7" s="5">
        <f t="shared" si="14"/>
        <v>1.951278428249616E-2</v>
      </c>
      <c r="Z7" s="5">
        <f t="shared" si="15"/>
        <v>6.5057722972321097E-2</v>
      </c>
      <c r="AA7" s="5">
        <f t="shared" si="16"/>
        <v>7.0882798723639076E-2</v>
      </c>
      <c r="AB7" s="5">
        <f t="shared" si="17"/>
        <v>3.8614717249123173E-2</v>
      </c>
      <c r="AC7" s="5">
        <f t="shared" si="18"/>
        <v>2.0590705703270127E-3</v>
      </c>
      <c r="AD7" s="5">
        <f t="shared" si="19"/>
        <v>2.2865463971096945E-3</v>
      </c>
      <c r="AE7" s="5">
        <f t="shared" si="20"/>
        <v>4.9300989050214362E-3</v>
      </c>
      <c r="AF7" s="5">
        <f t="shared" si="21"/>
        <v>5.3149752928734308E-3</v>
      </c>
      <c r="AG7" s="5">
        <f t="shared" si="22"/>
        <v>3.8199317982691556E-3</v>
      </c>
      <c r="AH7" s="5">
        <f t="shared" si="23"/>
        <v>3.5068281272846738E-2</v>
      </c>
      <c r="AI7" s="5">
        <f t="shared" si="24"/>
        <v>3.8208191271998829E-2</v>
      </c>
      <c r="AJ7" s="5">
        <f t="shared" si="25"/>
        <v>2.0814619754518981E-2</v>
      </c>
      <c r="AK7" s="5">
        <f t="shared" si="26"/>
        <v>7.5594330447970584E-3</v>
      </c>
      <c r="AL7" s="5">
        <f t="shared" si="27"/>
        <v>1.9348568280404109E-4</v>
      </c>
      <c r="AM7" s="5">
        <f t="shared" si="28"/>
        <v>4.9825539731092165E-4</v>
      </c>
      <c r="AN7" s="5">
        <f t="shared" si="29"/>
        <v>1.0743050706553191E-3</v>
      </c>
      <c r="AO7" s="5">
        <f t="shared" si="30"/>
        <v>1.1581724865044748E-3</v>
      </c>
      <c r="AP7" s="5">
        <f t="shared" si="31"/>
        <v>8.3239143463394714E-4</v>
      </c>
      <c r="AQ7" s="5">
        <f t="shared" si="32"/>
        <v>4.4868672964885095E-4</v>
      </c>
      <c r="AR7" s="5">
        <f t="shared" si="33"/>
        <v>1.5122378039018728E-2</v>
      </c>
      <c r="AS7" s="5">
        <f t="shared" si="34"/>
        <v>1.6476390961586415E-2</v>
      </c>
      <c r="AT7" s="5">
        <f t="shared" si="35"/>
        <v>8.9758190946753365E-3</v>
      </c>
      <c r="AU7" s="5">
        <f t="shared" si="36"/>
        <v>3.2598291137976732E-3</v>
      </c>
      <c r="AV7" s="5">
        <f t="shared" si="37"/>
        <v>8.8792613847354636E-4</v>
      </c>
      <c r="AW7" s="5">
        <f t="shared" si="38"/>
        <v>1.2625946517124922E-5</v>
      </c>
      <c r="AX7" s="5">
        <f t="shared" si="39"/>
        <v>9.0477951545642134E-5</v>
      </c>
      <c r="AY7" s="5">
        <f t="shared" si="40"/>
        <v>1.9508252725927667E-4</v>
      </c>
      <c r="AZ7" s="5">
        <f t="shared" si="41"/>
        <v>2.1031196988731705E-4</v>
      </c>
      <c r="BA7" s="5">
        <f t="shared" si="42"/>
        <v>1.5115354955767975E-4</v>
      </c>
      <c r="BB7" s="5">
        <f t="shared" si="43"/>
        <v>8.1476801663241124E-5</v>
      </c>
      <c r="BC7" s="5">
        <f t="shared" si="44"/>
        <v>3.5134969591900454E-5</v>
      </c>
      <c r="BD7" s="5">
        <f t="shared" si="45"/>
        <v>5.4343105615327009E-3</v>
      </c>
      <c r="BE7" s="5">
        <f t="shared" si="46"/>
        <v>5.9208826275514133E-3</v>
      </c>
      <c r="BF7" s="5">
        <f t="shared" si="47"/>
        <v>3.2255104573332151E-3</v>
      </c>
      <c r="BG7" s="5">
        <f t="shared" si="48"/>
        <v>1.1714377022049357E-3</v>
      </c>
      <c r="BH7" s="5">
        <f t="shared" si="49"/>
        <v>3.1908119078346002E-4</v>
      </c>
      <c r="BI7" s="5">
        <f t="shared" si="50"/>
        <v>6.9530155036092098E-5</v>
      </c>
      <c r="BJ7" s="8">
        <f t="shared" si="51"/>
        <v>0.18251461061350546</v>
      </c>
      <c r="BK7" s="8">
        <f t="shared" si="52"/>
        <v>0.20062497588637992</v>
      </c>
      <c r="BL7" s="8">
        <f t="shared" si="53"/>
        <v>0.54512112413305081</v>
      </c>
      <c r="BM7" s="8">
        <f t="shared" si="54"/>
        <v>0.6226819650661114</v>
      </c>
      <c r="BN7" s="8">
        <f t="shared" si="55"/>
        <v>0.37045401195840388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1.52525252525253</v>
      </c>
      <c r="F8">
        <f>VLOOKUP(B8,home!$B$2:$E$405,3,FALSE)</f>
        <v>1.84</v>
      </c>
      <c r="G8">
        <f>VLOOKUP(C8,away!$B$2:$E$405,4,FALSE)</f>
        <v>0.52</v>
      </c>
      <c r="H8">
        <f>VLOOKUP(A8,away!$A$2:$E$405,3,FALSE)</f>
        <v>1.3333333333333299</v>
      </c>
      <c r="I8">
        <f>VLOOKUP(C8,away!$B$2:$E$405,3,FALSE)</f>
        <v>0.92</v>
      </c>
      <c r="J8">
        <f>VLOOKUP(B8,home!$B$2:$E$405,4,FALSE)</f>
        <v>0.45</v>
      </c>
      <c r="K8" s="3">
        <f t="shared" si="0"/>
        <v>1.4593616161616207</v>
      </c>
      <c r="L8" s="3">
        <f t="shared" si="1"/>
        <v>0.55199999999999871</v>
      </c>
      <c r="M8" s="5">
        <f t="shared" si="2"/>
        <v>0.13380635767495258</v>
      </c>
      <c r="N8" s="5">
        <f t="shared" si="3"/>
        <v>0.1952718623892187</v>
      </c>
      <c r="O8" s="5">
        <f t="shared" si="4"/>
        <v>7.3861109436573646E-2</v>
      </c>
      <c r="P8" s="5">
        <f t="shared" si="5"/>
        <v>0.10779006803884847</v>
      </c>
      <c r="Q8" s="5">
        <f t="shared" si="6"/>
        <v>0.14248613034360991</v>
      </c>
      <c r="R8" s="5">
        <f t="shared" si="7"/>
        <v>2.0385666204494279E-2</v>
      </c>
      <c r="S8" s="5">
        <f t="shared" si="8"/>
        <v>2.1708046930109554E-2</v>
      </c>
      <c r="T8" s="5">
        <f t="shared" si="9"/>
        <v>7.8652343949672493E-2</v>
      </c>
      <c r="U8" s="5">
        <f t="shared" si="10"/>
        <v>2.9750058778722107E-2</v>
      </c>
      <c r="V8" s="5">
        <f t="shared" si="11"/>
        <v>1.9430332810337302E-3</v>
      </c>
      <c r="W8" s="5">
        <f t="shared" si="12"/>
        <v>6.9312929819621935E-2</v>
      </c>
      <c r="X8" s="5">
        <f t="shared" si="13"/>
        <v>3.8260737260431221E-2</v>
      </c>
      <c r="Y8" s="5">
        <f t="shared" si="14"/>
        <v>1.0559963483878993E-2</v>
      </c>
      <c r="Z8" s="5">
        <f t="shared" si="15"/>
        <v>3.7509625816269389E-3</v>
      </c>
      <c r="AA8" s="5">
        <f t="shared" si="16"/>
        <v>5.4740108152848558E-3</v>
      </c>
      <c r="AB8" s="5">
        <f t="shared" si="17"/>
        <v>3.994280635140149E-3</v>
      </c>
      <c r="AC8" s="5">
        <f t="shared" si="18"/>
        <v>9.7827792529649299E-5</v>
      </c>
      <c r="AD8" s="5">
        <f t="shared" si="19"/>
        <v>2.5288157320615144E-2</v>
      </c>
      <c r="AE8" s="5">
        <f t="shared" si="20"/>
        <v>1.3959062840979529E-2</v>
      </c>
      <c r="AF8" s="5">
        <f t="shared" si="21"/>
        <v>3.8527013441103405E-3</v>
      </c>
      <c r="AG8" s="5">
        <f t="shared" si="22"/>
        <v>7.0889704731630105E-4</v>
      </c>
      <c r="AH8" s="5">
        <f t="shared" si="23"/>
        <v>5.1763283626451626E-4</v>
      </c>
      <c r="AI8" s="5">
        <f t="shared" si="24"/>
        <v>7.5541349250930821E-4</v>
      </c>
      <c r="AJ8" s="5">
        <f t="shared" si="25"/>
        <v>5.5121072764933922E-4</v>
      </c>
      <c r="AK8" s="5">
        <f t="shared" si="26"/>
        <v>2.6813859278265409E-4</v>
      </c>
      <c r="AL8" s="5">
        <f t="shared" si="27"/>
        <v>3.1522760490879594E-6</v>
      </c>
      <c r="AM8" s="5">
        <f t="shared" si="28"/>
        <v>7.380913227432442E-3</v>
      </c>
      <c r="AN8" s="5">
        <f t="shared" si="29"/>
        <v>4.0742641015426989E-3</v>
      </c>
      <c r="AO8" s="5">
        <f t="shared" si="30"/>
        <v>1.1244968920257822E-3</v>
      </c>
      <c r="AP8" s="5">
        <f t="shared" si="31"/>
        <v>2.0690742813274347E-4</v>
      </c>
      <c r="AQ8" s="5">
        <f t="shared" si="32"/>
        <v>2.8553225082318526E-5</v>
      </c>
      <c r="AR8" s="5">
        <f t="shared" si="33"/>
        <v>5.7146665123602494E-5</v>
      </c>
      <c r="AS8" s="5">
        <f t="shared" si="34"/>
        <v>8.3397649573027475E-5</v>
      </c>
      <c r="AT8" s="5">
        <f t="shared" si="35"/>
        <v>6.0853664332486939E-5</v>
      </c>
      <c r="AU8" s="5">
        <f t="shared" si="36"/>
        <v>2.9602500643204961E-5</v>
      </c>
      <c r="AV8" s="5">
        <f t="shared" si="37"/>
        <v>1.0800188295273264E-5</v>
      </c>
      <c r="AW8" s="5">
        <f t="shared" si="38"/>
        <v>7.0538096933629847E-8</v>
      </c>
      <c r="AX8" s="5">
        <f t="shared" si="39"/>
        <v>1.7952369093890805E-3</v>
      </c>
      <c r="AY8" s="5">
        <f t="shared" si="40"/>
        <v>9.9097077398277011E-4</v>
      </c>
      <c r="AZ8" s="5">
        <f t="shared" si="41"/>
        <v>2.7350793361924391E-4</v>
      </c>
      <c r="BA8" s="5">
        <f t="shared" si="42"/>
        <v>5.032545978594077E-5</v>
      </c>
      <c r="BB8" s="5">
        <f t="shared" si="43"/>
        <v>6.9449134504598081E-6</v>
      </c>
      <c r="BC8" s="5">
        <f t="shared" si="44"/>
        <v>7.6671844493076141E-7</v>
      </c>
      <c r="BD8" s="5">
        <f t="shared" si="45"/>
        <v>5.2574931913714142E-6</v>
      </c>
      <c r="BE8" s="5">
        <f t="shared" si="46"/>
        <v>7.6725837607185046E-6</v>
      </c>
      <c r="BF8" s="5">
        <f t="shared" si="47"/>
        <v>5.5985371185887819E-6</v>
      </c>
      <c r="BG8" s="5">
        <f t="shared" si="48"/>
        <v>2.7234300591748487E-6</v>
      </c>
      <c r="BH8" s="5">
        <f t="shared" si="49"/>
        <v>9.9361732316513749E-7</v>
      </c>
      <c r="BI8" s="5">
        <f t="shared" si="50"/>
        <v>2.9000939651609142E-7</v>
      </c>
      <c r="BJ8" s="8">
        <f t="shared" si="51"/>
        <v>0.59428567338234284</v>
      </c>
      <c r="BK8" s="8">
        <f t="shared" si="52"/>
        <v>0.26633945676750581</v>
      </c>
      <c r="BL8" s="8">
        <f t="shared" si="53"/>
        <v>0.13582185785823803</v>
      </c>
      <c r="BM8" s="8">
        <f t="shared" si="54"/>
        <v>0.3256058562661302</v>
      </c>
      <c r="BN8" s="8">
        <f t="shared" si="55"/>
        <v>0.67360119408769759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1.52525252525253</v>
      </c>
      <c r="F9">
        <f>VLOOKUP(B9,home!$B$2:$E$405,3,FALSE)</f>
        <v>1.05</v>
      </c>
      <c r="G9">
        <f>VLOOKUP(C9,away!$B$2:$E$405,4,FALSE)</f>
        <v>1.86</v>
      </c>
      <c r="H9">
        <f>VLOOKUP(A9,away!$A$2:$E$405,3,FALSE)</f>
        <v>1.3333333333333299</v>
      </c>
      <c r="I9">
        <f>VLOOKUP(C9,away!$B$2:$E$405,3,FALSE)</f>
        <v>0.44</v>
      </c>
      <c r="J9">
        <f>VLOOKUP(B9,home!$B$2:$E$405,4,FALSE)</f>
        <v>0.6</v>
      </c>
      <c r="K9" s="3">
        <f t="shared" ref="K9:K17" si="56">E9*F9*G9</f>
        <v>2.9788181818181911</v>
      </c>
      <c r="L9" s="3">
        <f t="shared" ref="L9:L17" si="57">H9*I9*J9</f>
        <v>0.35199999999999915</v>
      </c>
      <c r="M9" s="5">
        <f t="shared" ref="M9:M19" si="58">_xlfn.POISSON.DIST(0,K9,FALSE) * _xlfn.POISSON.DIST(0,L9,FALSE)</f>
        <v>3.5763831776942492E-2</v>
      </c>
      <c r="N9" s="5">
        <f t="shared" ref="N9:N19" si="59">_xlfn.POISSON.DIST(1,K9,FALSE) * _xlfn.POISSON.DIST(0,L9,FALSE)</f>
        <v>0.10653395234864348</v>
      </c>
      <c r="O9" s="5">
        <f t="shared" ref="O9:O19" si="60">_xlfn.POISSON.DIST(0,K9,FALSE) * _xlfn.POISSON.DIST(1,L9,FALSE)</f>
        <v>1.2588868785483725E-2</v>
      </c>
      <c r="P9" s="5">
        <f t="shared" ref="P9:P19" si="61">_xlfn.POISSON.DIST(1,K9,FALSE) * _xlfn.POISSON.DIST(1,L9,FALSE)</f>
        <v>3.7499951226722408E-2</v>
      </c>
      <c r="Q9" s="5">
        <f t="shared" ref="Q9:Q19" si="62">_xlfn.POISSON.DIST(2,K9,FALSE) * _xlfn.POISSON.DIST(0,L9,FALSE)</f>
        <v>0.15867263711854604</v>
      </c>
      <c r="R9" s="5">
        <f t="shared" ref="R9:R19" si="63">_xlfn.POISSON.DIST(0,K9,FALSE) * _xlfn.POISSON.DIST(2,L9,FALSE)</f>
        <v>2.2156409062451298E-3</v>
      </c>
      <c r="S9" s="5">
        <f t="shared" ref="S9:S19" si="64">_xlfn.POISSON.DIST(2,K9,FALSE) * _xlfn.POISSON.DIST(2,L9,FALSE)</f>
        <v>9.8300872147681143E-3</v>
      </c>
      <c r="T9" s="5">
        <f t="shared" ref="T9:T19" si="65">_xlfn.POISSON.DIST(2,K9,FALSE) * _xlfn.POISSON.DIST(1,L9,FALSE)</f>
        <v>5.5852768265728069E-2</v>
      </c>
      <c r="U9" s="5">
        <f t="shared" ref="U9:U19" si="66">_xlfn.POISSON.DIST(1,K9,FALSE) * _xlfn.POISSON.DIST(2,L9,FALSE)</f>
        <v>6.5999914159031265E-3</v>
      </c>
      <c r="V9" s="5">
        <f t="shared" ref="V9:V19" si="67">_xlfn.POISSON.DIST(3,K9,FALSE) * _xlfn.POISSON.DIST(3,L9,FALSE)</f>
        <v>1.1452532187246473E-3</v>
      </c>
      <c r="W9" s="5">
        <f t="shared" ref="W9:W19" si="68">_xlfn.POISSON.DIST(3,K9,FALSE) * _xlfn.POISSON.DIST(0,L9,FALSE)</f>
        <v>0.15755231213525495</v>
      </c>
      <c r="X9" s="5">
        <f t="shared" ref="X9:X19" si="69">_xlfn.POISSON.DIST(3,K9,FALSE) * _xlfn.POISSON.DIST(1,L9,FALSE)</f>
        <v>5.5458413871609602E-2</v>
      </c>
      <c r="Y9" s="5">
        <f t="shared" ref="Y9:Y19" si="70">_xlfn.POISSON.DIST(3,K9,FALSE) * _xlfn.POISSON.DIST(2,L9,FALSE)</f>
        <v>9.7606808414032655E-3</v>
      </c>
      <c r="Z9" s="5">
        <f t="shared" ref="Z9:Z19" si="71">_xlfn.POISSON.DIST(0,K9,FALSE) * _xlfn.POISSON.DIST(3,L9,FALSE)</f>
        <v>2.5996853299942803E-4</v>
      </c>
      <c r="AA9" s="5">
        <f t="shared" ref="AA9:AA19" si="72">_xlfn.POISSON.DIST(1,K9,FALSE) * _xlfn.POISSON.DIST(3,L9,FALSE)</f>
        <v>7.7439899279929854E-4</v>
      </c>
      <c r="AB9" s="5">
        <f t="shared" ref="AB9:AB19" si="73">_xlfn.POISSON.DIST(2,K9,FALSE) * _xlfn.POISSON.DIST(3,L9,FALSE)</f>
        <v>1.1533968998661229E-3</v>
      </c>
      <c r="AC9" s="5">
        <f t="shared" ref="AC9:AC19" si="74">_xlfn.POISSON.DIST(4,K9,FALSE) * _xlfn.POISSON.DIST(4,L9,FALSE)</f>
        <v>7.5053024435901058E-5</v>
      </c>
      <c r="AD9" s="5">
        <f t="shared" ref="AD9:AD19" si="75">_xlfn.POISSON.DIST(4,K9,FALSE) * _xlfn.POISSON.DIST(0,L9,FALSE)</f>
        <v>0.1173299229939981</v>
      </c>
      <c r="AE9" s="5">
        <f t="shared" ref="AE9:AE19" si="76">_xlfn.POISSON.DIST(4,K9,FALSE) * _xlfn.POISSON.DIST(1,L9,FALSE)</f>
        <v>4.1300132893887224E-2</v>
      </c>
      <c r="AF9" s="5">
        <f t="shared" ref="AF9:AF19" si="77">_xlfn.POISSON.DIST(4,K9,FALSE) * _xlfn.POISSON.DIST(2,L9,FALSE)</f>
        <v>7.2688233893241335E-3</v>
      </c>
      <c r="AG9" s="5">
        <f t="shared" ref="AG9:AG19" si="78">_xlfn.POISSON.DIST(4,K9,FALSE) * _xlfn.POISSON.DIST(3,L9,FALSE)</f>
        <v>8.5287527768069648E-4</v>
      </c>
      <c r="AH9" s="5">
        <f t="shared" ref="AH9:AH19" si="79">_xlfn.POISSON.DIST(0,K9,FALSE) * _xlfn.POISSON.DIST(4,L9,FALSE)</f>
        <v>2.2877230903949598E-5</v>
      </c>
      <c r="AI9" s="5">
        <f t="shared" ref="AI9:AI19" si="80">_xlfn.POISSON.DIST(1,K9,FALSE) * _xlfn.POISSON.DIST(4,L9,FALSE)</f>
        <v>6.8147111366338064E-5</v>
      </c>
      <c r="AJ9" s="5">
        <f t="shared" ref="AJ9:AJ19" si="81">_xlfn.POISSON.DIST(2,K9,FALSE) * _xlfn.POISSON.DIST(4,L9,FALSE)</f>
        <v>1.0149892718821851E-4</v>
      </c>
      <c r="AK9" s="5">
        <f t="shared" ref="AK9:AK19" si="82">_xlfn.POISSON.DIST(3,K9,FALSE) * _xlfn.POISSON.DIST(4,L9,FALSE)</f>
        <v>1.0078228324776866E-4</v>
      </c>
      <c r="AL9" s="5">
        <f t="shared" ref="AL9:AL19" si="83">_xlfn.POISSON.DIST(5,K9,FALSE) * _xlfn.POISSON.DIST(5,L9,FALSE)</f>
        <v>3.1478559381646988E-6</v>
      </c>
      <c r="AM9" s="5">
        <f t="shared" ref="AM9:AM19" si="84">_xlfn.POISSON.DIST(5,K9,FALSE) * _xlfn.POISSON.DIST(0,L9,FALSE)</f>
        <v>6.9900901577169938E-2</v>
      </c>
      <c r="AN9" s="5">
        <f t="shared" ref="AN9:AN19" si="85">_xlfn.POISSON.DIST(5,K9,FALSE) * _xlfn.POISSON.DIST(1,L9,FALSE)</f>
        <v>2.4605117355163759E-2</v>
      </c>
      <c r="AO9" s="5">
        <f t="shared" ref="AO9:AO19" si="86">_xlfn.POISSON.DIST(5,K9,FALSE) * _xlfn.POISSON.DIST(2,L9,FALSE)</f>
        <v>4.3305006545088101E-3</v>
      </c>
      <c r="AP9" s="5">
        <f t="shared" ref="AP9:AP19" si="87">_xlfn.POISSON.DIST(5,K9,FALSE) * _xlfn.POISSON.DIST(3,L9,FALSE)</f>
        <v>5.0811207679569927E-4</v>
      </c>
      <c r="AQ9" s="5">
        <f t="shared" ref="AQ9:AQ19" si="88">_xlfn.POISSON.DIST(5,K9,FALSE) * _xlfn.POISSON.DIST(4,L9,FALSE)</f>
        <v>4.4713862758021401E-5</v>
      </c>
      <c r="AR9" s="5">
        <f t="shared" ref="AR9:AR19" si="89">_xlfn.POISSON.DIST(0,K9,FALSE) * _xlfn.POISSON.DIST(5,L9,FALSE)</f>
        <v>1.6105570556380475E-6</v>
      </c>
      <c r="AS9" s="5">
        <f t="shared" ref="AS9:AS19" si="90">_xlfn.POISSON.DIST(1,K9,FALSE) * _xlfn.POISSON.DIST(5,L9,FALSE)</f>
        <v>4.7975566401901876E-6</v>
      </c>
      <c r="AT9" s="5">
        <f t="shared" ref="AT9:AT19" si="91">_xlfn.POISSON.DIST(2,K9,FALSE) * _xlfn.POISSON.DIST(5,L9,FALSE)</f>
        <v>7.1455244740505654E-6</v>
      </c>
      <c r="AU9" s="5">
        <f t="shared" ref="AU9:AU19" si="92">_xlfn.POISSON.DIST(3,K9,FALSE) * _xlfn.POISSON.DIST(5,L9,FALSE)</f>
        <v>7.0950727406428962E-6</v>
      </c>
      <c r="AV9" s="5">
        <f t="shared" ref="AV9:AV19" si="93">_xlfn.POISSON.DIST(4,K9,FALSE) * _xlfn.POISSON.DIST(5,L9,FALSE)</f>
        <v>5.283732920287421E-6</v>
      </c>
      <c r="AW9" s="5">
        <f t="shared" ref="AW9:AW19" si="94">_xlfn.POISSON.DIST(6,K9,FALSE) * _xlfn.POISSON.DIST(6,L9,FALSE)</f>
        <v>9.1685151578526913E-8</v>
      </c>
      <c r="AX9" s="5">
        <f t="shared" ref="AX9:AX19" si="95">_xlfn.POISSON.DIST(6,K9,FALSE) * _xlfn.POISSON.DIST(0,L9,FALSE)</f>
        <v>3.4703679423926277E-2</v>
      </c>
      <c r="AY9" s="5">
        <f t="shared" ref="AY9:AY19" si="96">_xlfn.POISSON.DIST(6,K9,FALSE) * _xlfn.POISSON.DIST(1,L9,FALSE)</f>
        <v>1.2215695157222019E-2</v>
      </c>
      <c r="AZ9" s="5">
        <f t="shared" ref="AZ9:AZ19" si="97">_xlfn.POISSON.DIST(6,K9,FALSE) * _xlfn.POISSON.DIST(2,L9,FALSE)</f>
        <v>2.1499623476710699E-3</v>
      </c>
      <c r="BA9" s="5">
        <f t="shared" ref="BA9:BA19" si="98">_xlfn.POISSON.DIST(6,K9,FALSE) * _xlfn.POISSON.DIST(3,L9,FALSE)</f>
        <v>2.5226224879340499E-4</v>
      </c>
      <c r="BB9" s="5">
        <f t="shared" ref="BB9:BB19" si="99">_xlfn.POISSON.DIST(6,K9,FALSE) * _xlfn.POISSON.DIST(4,L9,FALSE)</f>
        <v>2.2199077893819574E-5</v>
      </c>
      <c r="BC9" s="5">
        <f t="shared" ref="BC9:BC19" si="100">_xlfn.POISSON.DIST(6,K9,FALSE) * _xlfn.POISSON.DIST(5,L9,FALSE)</f>
        <v>1.562815083724894E-6</v>
      </c>
      <c r="BD9" s="5">
        <f t="shared" ref="BD9:BD19" si="101">_xlfn.POISSON.DIST(0,K9,FALSE) * _xlfn.POISSON.DIST(6,L9,FALSE)</f>
        <v>9.4486013930765248E-8</v>
      </c>
      <c r="BE9" s="5">
        <f t="shared" ref="BE9:BE19" si="102">_xlfn.POISSON.DIST(1,K9,FALSE) * _xlfn.POISSON.DIST(6,L9,FALSE)</f>
        <v>2.8145665622449044E-7</v>
      </c>
      <c r="BF9" s="5">
        <f t="shared" ref="BF9:BF19" si="103">_xlfn.POISSON.DIST(2,K9,FALSE) * _xlfn.POISSON.DIST(6,L9,FALSE)</f>
        <v>4.1920410247763224E-7</v>
      </c>
      <c r="BG9" s="5">
        <f t="shared" ref="BG9:BG19" si="104">_xlfn.POISSON.DIST(3,K9,FALSE) * _xlfn.POISSON.DIST(6,L9,FALSE)</f>
        <v>4.1624426745104901E-7</v>
      </c>
      <c r="BH9" s="5">
        <f t="shared" ref="BH9:BH19" si="105">_xlfn.POISSON.DIST(4,K9,FALSE) * _xlfn.POISSON.DIST(6,L9,FALSE)</f>
        <v>3.0997899799019474E-7</v>
      </c>
      <c r="BI9" s="5">
        <f t="shared" ref="BI9:BI19" si="106">_xlfn.POISSON.DIST(5,K9,FALSE) * _xlfn.POISSON.DIST(6,L9,FALSE)</f>
        <v>1.8467421503899527E-7</v>
      </c>
      <c r="BJ9" s="8">
        <f t="shared" ref="BJ9:BJ19" si="107">SUM(N9,Q9,T9,W9,X9,Y9,AD9,AE9,AF9,AG9,AM9,AN9,AO9,AP9,AQ9,AX9,AY9,AZ9,BA9,BB9,BC9)</f>
        <v>0.85931722573306191</v>
      </c>
      <c r="BK9" s="8">
        <f t="shared" ref="BK9:BK19" si="108">SUM(M9,P9,S9,V9,AC9,AL9,AY9)</f>
        <v>9.6533019474753734E-2</v>
      </c>
      <c r="BL9" s="8">
        <f t="shared" ref="BL9:BL19" si="109">SUM(O9,R9,U9,AA9,AB9,AH9,AI9,AJ9,AK9,AR9,AS9,AT9,AU9,AV9,BD9,BE9,BF9,BG9,BH9,BI9)</f>
        <v>2.3653241041087597E-2</v>
      </c>
      <c r="BM9" s="8">
        <f t="shared" ref="BM9:BM19" si="110">SUM(S9:BI9)</f>
        <v>0.61427296914724883</v>
      </c>
      <c r="BN9" s="8">
        <f t="shared" ref="BN9:BN19" si="111">SUM(M9:R9)</f>
        <v>0.35327488216258329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1.52525252525253</v>
      </c>
      <c r="F10">
        <f>VLOOKUP(B10,home!$B$2:$E$405,3,FALSE)</f>
        <v>0.66</v>
      </c>
      <c r="G10">
        <f>VLOOKUP(C10,away!$B$2:$E$405,4,FALSE)</f>
        <v>0.98</v>
      </c>
      <c r="H10">
        <f>VLOOKUP(A10,away!$A$2:$E$405,3,FALSE)</f>
        <v>1.3333333333333299</v>
      </c>
      <c r="I10">
        <f>VLOOKUP(C10,away!$B$2:$E$405,3,FALSE)</f>
        <v>0.98</v>
      </c>
      <c r="J10">
        <f>VLOOKUP(B10,home!$B$2:$E$405,4,FALSE)</f>
        <v>1.5</v>
      </c>
      <c r="K10" s="3">
        <f t="shared" si="56"/>
        <v>0.98653333333333648</v>
      </c>
      <c r="L10" s="3">
        <f t="shared" si="57"/>
        <v>1.9599999999999951</v>
      </c>
      <c r="M10" s="5">
        <f t="shared" si="58"/>
        <v>5.2521465129606003E-2</v>
      </c>
      <c r="N10" s="5">
        <f t="shared" si="59"/>
        <v>5.1814176065860806E-2</v>
      </c>
      <c r="O10" s="5">
        <f t="shared" si="60"/>
        <v>0.10294207165402749</v>
      </c>
      <c r="P10" s="5">
        <f t="shared" si="61"/>
        <v>0.10155578508908691</v>
      </c>
      <c r="Q10" s="5">
        <f t="shared" si="62"/>
        <v>2.5558205914087018E-2</v>
      </c>
      <c r="R10" s="5">
        <f t="shared" si="63"/>
        <v>0.10088323022094672</v>
      </c>
      <c r="S10" s="5">
        <f t="shared" si="64"/>
        <v>4.909220191977811E-2</v>
      </c>
      <c r="T10" s="5">
        <f t="shared" si="65"/>
        <v>5.0094083591610425E-2</v>
      </c>
      <c r="U10" s="5">
        <f t="shared" si="66"/>
        <v>9.9524669387304948E-2</v>
      </c>
      <c r="V10" s="5">
        <f t="shared" si="67"/>
        <v>1.0547215939684437E-2</v>
      </c>
      <c r="W10" s="5">
        <f t="shared" si="68"/>
        <v>8.4046740248146894E-3</v>
      </c>
      <c r="X10" s="5">
        <f t="shared" si="69"/>
        <v>1.6473161088636747E-2</v>
      </c>
      <c r="Y10" s="5">
        <f t="shared" si="70"/>
        <v>1.6143697866863975E-2</v>
      </c>
      <c r="Z10" s="5">
        <f t="shared" si="71"/>
        <v>6.5910377077685017E-2</v>
      </c>
      <c r="AA10" s="5">
        <f t="shared" si="72"/>
        <v>6.5022783999705736E-2</v>
      </c>
      <c r="AB10" s="5">
        <f t="shared" si="73"/>
        <v>3.2073571920921612E-2</v>
      </c>
      <c r="AC10" s="5">
        <f t="shared" si="74"/>
        <v>1.2746345620495117E-3</v>
      </c>
      <c r="AD10" s="5">
        <f t="shared" si="75"/>
        <v>2.0728727703201357E-3</v>
      </c>
      <c r="AE10" s="5">
        <f t="shared" si="76"/>
        <v>4.0628306298274549E-3</v>
      </c>
      <c r="AF10" s="5">
        <f t="shared" si="77"/>
        <v>3.9815740172308971E-3</v>
      </c>
      <c r="AG10" s="5">
        <f t="shared" si="78"/>
        <v>2.6012950245908458E-3</v>
      </c>
      <c r="AH10" s="5">
        <f t="shared" si="79"/>
        <v>3.2296084768065586E-2</v>
      </c>
      <c r="AI10" s="5">
        <f t="shared" si="80"/>
        <v>3.1861164159855737E-2</v>
      </c>
      <c r="AJ10" s="5">
        <f t="shared" si="81"/>
        <v>1.5716050241251556E-2</v>
      </c>
      <c r="AK10" s="5">
        <f t="shared" si="82"/>
        <v>5.1681358104453626E-3</v>
      </c>
      <c r="AL10" s="5">
        <f t="shared" si="83"/>
        <v>9.8585607489197366E-5</v>
      </c>
      <c r="AM10" s="5">
        <f t="shared" si="84"/>
        <v>4.0899161673596627E-4</v>
      </c>
      <c r="AN10" s="5">
        <f t="shared" si="85"/>
        <v>8.0162356880249177E-4</v>
      </c>
      <c r="AO10" s="5">
        <f t="shared" si="86"/>
        <v>7.8559109742644027E-4</v>
      </c>
      <c r="AP10" s="5">
        <f t="shared" si="87"/>
        <v>5.1325285031860628E-4</v>
      </c>
      <c r="AQ10" s="5">
        <f t="shared" si="88"/>
        <v>2.5149389665611653E-4</v>
      </c>
      <c r="AR10" s="5">
        <f t="shared" si="89"/>
        <v>1.266006522908167E-2</v>
      </c>
      <c r="AS10" s="5">
        <f t="shared" si="90"/>
        <v>1.248957635066341E-2</v>
      </c>
      <c r="AT10" s="5">
        <f t="shared" si="91"/>
        <v>6.1606916945705905E-3</v>
      </c>
      <c r="AU10" s="5">
        <f t="shared" si="92"/>
        <v>2.0259092376945756E-3</v>
      </c>
      <c r="AV10" s="5">
        <f t="shared" si="93"/>
        <v>4.9965674832340705E-4</v>
      </c>
      <c r="AW10" s="5">
        <f t="shared" si="94"/>
        <v>5.2951571230838496E-6</v>
      </c>
      <c r="AX10" s="5">
        <f t="shared" si="95"/>
        <v>6.7247310493987185E-5</v>
      </c>
      <c r="AY10" s="5">
        <f t="shared" si="96"/>
        <v>1.3180472856821453E-4</v>
      </c>
      <c r="AZ10" s="5">
        <f t="shared" si="97"/>
        <v>1.2916863399684995E-4</v>
      </c>
      <c r="BA10" s="5">
        <f t="shared" si="98"/>
        <v>8.4390174211275082E-5</v>
      </c>
      <c r="BB10" s="5">
        <f t="shared" si="99"/>
        <v>4.1351185363524698E-5</v>
      </c>
      <c r="BC10" s="5">
        <f t="shared" si="100"/>
        <v>1.6209664662501632E-5</v>
      </c>
      <c r="BD10" s="5">
        <f t="shared" si="101"/>
        <v>4.1356213081666666E-3</v>
      </c>
      <c r="BE10" s="5">
        <f t="shared" si="102"/>
        <v>4.0799282745500346E-3</v>
      </c>
      <c r="BF10" s="5">
        <f t="shared" si="103"/>
        <v>2.0124926202263866E-3</v>
      </c>
      <c r="BG10" s="5">
        <f t="shared" si="104"/>
        <v>6.6179701764689273E-4</v>
      </c>
      <c r="BH10" s="5">
        <f t="shared" si="105"/>
        <v>1.6322120445231246E-4</v>
      </c>
      <c r="BI10" s="5">
        <f t="shared" si="106"/>
        <v>3.2204631779804374E-5</v>
      </c>
      <c r="BJ10" s="8">
        <f t="shared" si="107"/>
        <v>0.18443769572107896</v>
      </c>
      <c r="BK10" s="8">
        <f t="shared" si="108"/>
        <v>0.21522169297626242</v>
      </c>
      <c r="BL10" s="8">
        <f t="shared" si="109"/>
        <v>0.53040892647968052</v>
      </c>
      <c r="BM10" s="8">
        <f t="shared" si="110"/>
        <v>0.56057724860964697</v>
      </c>
      <c r="BN10" s="8">
        <f t="shared" si="111"/>
        <v>0.43527493407361495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1.52525252525253</v>
      </c>
      <c r="F11">
        <f>VLOOKUP(B11,home!$B$2:$E$405,3,FALSE)</f>
        <v>0.76</v>
      </c>
      <c r="G11">
        <f>VLOOKUP(C11,away!$B$2:$E$405,4,FALSE)</f>
        <v>0.52</v>
      </c>
      <c r="H11">
        <f>VLOOKUP(A11,away!$A$2:$E$405,3,FALSE)</f>
        <v>1.3333333333333299</v>
      </c>
      <c r="I11">
        <f>VLOOKUP(C11,away!$B$2:$E$405,3,FALSE)</f>
        <v>1.84</v>
      </c>
      <c r="J11">
        <f>VLOOKUP(B11,home!$B$2:$E$405,4,FALSE)</f>
        <v>0.88</v>
      </c>
      <c r="K11" s="3">
        <f t="shared" si="56"/>
        <v>0.60277979797979997</v>
      </c>
      <c r="L11" s="3">
        <f t="shared" si="57"/>
        <v>2.1589333333333283</v>
      </c>
      <c r="M11" s="5">
        <f t="shared" si="58"/>
        <v>6.3183434071326483E-2</v>
      </c>
      <c r="N11" s="5">
        <f t="shared" si="59"/>
        <v>3.8085697625184184E-2</v>
      </c>
      <c r="O11" s="5">
        <f t="shared" si="60"/>
        <v>0.13640882193105547</v>
      </c>
      <c r="P11" s="5">
        <f t="shared" si="61"/>
        <v>8.2224482126264126E-2</v>
      </c>
      <c r="Q11" s="5">
        <f t="shared" si="62"/>
        <v>1.1478644560214135E-2</v>
      </c>
      <c r="R11" s="5">
        <f t="shared" si="63"/>
        <v>0.14724877631384303</v>
      </c>
      <c r="S11" s="5">
        <f t="shared" si="64"/>
        <v>2.6750941763074031E-2</v>
      </c>
      <c r="T11" s="5">
        <f t="shared" si="65"/>
        <v>2.4781628362531578E-2</v>
      </c>
      <c r="U11" s="5">
        <f t="shared" si="66"/>
        <v>8.8758587639231057E-2</v>
      </c>
      <c r="V11" s="5">
        <f t="shared" si="67"/>
        <v>3.8680714427201664E-3</v>
      </c>
      <c r="W11" s="5">
        <f t="shared" si="68"/>
        <v>2.3063650163626021E-3</v>
      </c>
      <c r="X11" s="5">
        <f t="shared" si="69"/>
        <v>4.9792883126590888E-3</v>
      </c>
      <c r="Y11" s="5">
        <f t="shared" si="70"/>
        <v>5.3749757572383863E-3</v>
      </c>
      <c r="Z11" s="5">
        <f t="shared" si="71"/>
        <v>0.10596676382549959</v>
      </c>
      <c r="AA11" s="5">
        <f t="shared" si="72"/>
        <v>6.3874624491307805E-2</v>
      </c>
      <c r="AB11" s="5">
        <f t="shared" si="73"/>
        <v>1.925116662345305E-2</v>
      </c>
      <c r="AC11" s="5">
        <f t="shared" si="74"/>
        <v>3.1460992889174145E-4</v>
      </c>
      <c r="AD11" s="5">
        <f t="shared" si="75"/>
        <v>3.4755755965768176E-4</v>
      </c>
      <c r="AE11" s="5">
        <f t="shared" si="76"/>
        <v>7.5035360079695596E-4</v>
      </c>
      <c r="AF11" s="5">
        <f t="shared" si="77"/>
        <v>8.0998170027361902E-4</v>
      </c>
      <c r="AG11" s="5">
        <f t="shared" si="78"/>
        <v>5.8289883070357373E-4</v>
      </c>
      <c r="AH11" s="5">
        <f t="shared" si="79"/>
        <v>5.7193794662082846E-2</v>
      </c>
      <c r="AI11" s="5">
        <f t="shared" si="80"/>
        <v>3.4475263992108457E-2</v>
      </c>
      <c r="AJ11" s="5">
        <f t="shared" si="81"/>
        <v>1.0390496332231703E-2</v>
      </c>
      <c r="AK11" s="5">
        <f t="shared" si="82"/>
        <v>2.0877270933508264E-3</v>
      </c>
      <c r="AL11" s="5">
        <f t="shared" si="83"/>
        <v>1.6376848682014761E-5</v>
      </c>
      <c r="AM11" s="5">
        <f t="shared" si="84"/>
        <v>4.1900135119361956E-5</v>
      </c>
      <c r="AN11" s="5">
        <f t="shared" si="85"/>
        <v>9.0459598380360963E-5</v>
      </c>
      <c r="AO11" s="5">
        <f t="shared" si="86"/>
        <v>9.7648121131653452E-5</v>
      </c>
      <c r="AP11" s="5">
        <f t="shared" si="87"/>
        <v>7.0271927882832396E-5</v>
      </c>
      <c r="AQ11" s="5">
        <f t="shared" si="88"/>
        <v>3.792810187596065E-5</v>
      </c>
      <c r="AR11" s="5">
        <f t="shared" si="89"/>
        <v>2.4695517951158492E-2</v>
      </c>
      <c r="AS11" s="5">
        <f t="shared" si="90"/>
        <v>1.488595932160584E-2</v>
      </c>
      <c r="AT11" s="5">
        <f t="shared" si="91"/>
        <v>4.4864777763065434E-3</v>
      </c>
      <c r="AU11" s="5">
        <f t="shared" si="92"/>
        <v>9.0145272254764028E-4</v>
      </c>
      <c r="AV11" s="5">
        <f t="shared" si="93"/>
        <v>1.3584437249640179E-4</v>
      </c>
      <c r="AW11" s="5">
        <f t="shared" si="94"/>
        <v>5.9200551955980261E-7</v>
      </c>
      <c r="AX11" s="5">
        <f t="shared" si="95"/>
        <v>4.2094258304292168E-6</v>
      </c>
      <c r="AY11" s="5">
        <f t="shared" si="96"/>
        <v>9.0878697395079626E-6</v>
      </c>
      <c r="AZ11" s="5">
        <f t="shared" si="97"/>
        <v>9.810052454807507E-6</v>
      </c>
      <c r="BA11" s="5">
        <f t="shared" si="98"/>
        <v>7.0597497488107901E-6</v>
      </c>
      <c r="BB11" s="5">
        <f t="shared" si="99"/>
        <v>3.8103822644248019E-6</v>
      </c>
      <c r="BC11" s="5">
        <f t="shared" si="100"/>
        <v>1.645272256681767E-6</v>
      </c>
      <c r="BD11" s="5">
        <f t="shared" si="101"/>
        <v>8.885996148114611E-3</v>
      </c>
      <c r="BE11" s="5">
        <f t="shared" si="102"/>
        <v>5.3562989630098062E-3</v>
      </c>
      <c r="BF11" s="5">
        <f t="shared" si="103"/>
        <v>1.6143344034212314E-3</v>
      </c>
      <c r="BG11" s="5">
        <f t="shared" si="104"/>
        <v>3.2436272185536359E-4</v>
      </c>
      <c r="BH11" s="5">
        <f t="shared" si="105"/>
        <v>4.8879823988038517E-5</v>
      </c>
      <c r="BI11" s="5">
        <f t="shared" si="106"/>
        <v>5.8927540857596106E-6</v>
      </c>
      <c r="BJ11" s="8">
        <f t="shared" si="107"/>
        <v>8.9871221962306611E-2</v>
      </c>
      <c r="BK11" s="8">
        <f t="shared" si="108"/>
        <v>0.17636700405069808</v>
      </c>
      <c r="BL11" s="8">
        <f t="shared" si="109"/>
        <v>0.6210302760372538</v>
      </c>
      <c r="BM11" s="8">
        <f t="shared" si="110"/>
        <v>0.51459691338365099</v>
      </c>
      <c r="BN11" s="8">
        <f t="shared" si="111"/>
        <v>0.47862985662788743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1.52525252525253</v>
      </c>
      <c r="F12">
        <f>VLOOKUP(B12,home!$B$2:$E$405,3,FALSE)</f>
        <v>1.05</v>
      </c>
      <c r="G12">
        <f>VLOOKUP(C12,away!$B$2:$E$405,4,FALSE)</f>
        <v>1.0900000000000001</v>
      </c>
      <c r="H12">
        <f>VLOOKUP(A12,away!$A$2:$E$405,3,FALSE)</f>
        <v>1.3333333333333299</v>
      </c>
      <c r="I12">
        <f>VLOOKUP(C12,away!$B$2:$E$405,3,FALSE)</f>
        <v>0.55000000000000004</v>
      </c>
      <c r="J12">
        <f>VLOOKUP(B12,home!$B$2:$E$405,4,FALSE)</f>
        <v>1.05</v>
      </c>
      <c r="K12" s="3">
        <f t="shared" si="56"/>
        <v>1.7456515151515206</v>
      </c>
      <c r="L12" s="3">
        <f t="shared" si="57"/>
        <v>0.76999999999999813</v>
      </c>
      <c r="M12" s="5">
        <f t="shared" si="58"/>
        <v>8.0810245952499318E-2</v>
      </c>
      <c r="N12" s="5">
        <f t="shared" si="59"/>
        <v>0.14106652828674748</v>
      </c>
      <c r="O12" s="5">
        <f t="shared" si="60"/>
        <v>6.2223889383424318E-2</v>
      </c>
      <c r="P12" s="5">
        <f t="shared" si="61"/>
        <v>0.10862122678079529</v>
      </c>
      <c r="Q12" s="5">
        <f t="shared" si="62"/>
        <v>0.12312649942046282</v>
      </c>
      <c r="R12" s="5">
        <f t="shared" si="63"/>
        <v>2.3956197412618303E-2</v>
      </c>
      <c r="S12" s="5">
        <f t="shared" si="64"/>
        <v>3.6500850753196021E-2</v>
      </c>
      <c r="T12" s="5">
        <f t="shared" si="65"/>
        <v>9.4807404553756136E-2</v>
      </c>
      <c r="U12" s="5">
        <f t="shared" si="66"/>
        <v>4.1819172310606077E-2</v>
      </c>
      <c r="V12" s="5">
        <f t="shared" si="67"/>
        <v>5.4514088194066342E-3</v>
      </c>
      <c r="W12" s="5">
        <f t="shared" si="68"/>
        <v>7.1645320089544565E-2</v>
      </c>
      <c r="X12" s="5">
        <f t="shared" si="69"/>
        <v>5.5166896468949178E-2</v>
      </c>
      <c r="Y12" s="5">
        <f t="shared" si="70"/>
        <v>2.1239255140545379E-2</v>
      </c>
      <c r="Z12" s="5">
        <f t="shared" si="71"/>
        <v>6.148757335905349E-3</v>
      </c>
      <c r="AA12" s="5">
        <f t="shared" si="72"/>
        <v>1.0733587559722202E-2</v>
      </c>
      <c r="AB12" s="5">
        <f t="shared" si="73"/>
        <v>9.3685516933202876E-3</v>
      </c>
      <c r="AC12" s="5">
        <f t="shared" si="74"/>
        <v>4.5797001564292498E-4</v>
      </c>
      <c r="AD12" s="5">
        <f t="shared" si="75"/>
        <v>3.12669403919573E-2</v>
      </c>
      <c r="AE12" s="5">
        <f t="shared" si="76"/>
        <v>2.407554410180706E-2</v>
      </c>
      <c r="AF12" s="5">
        <f t="shared" si="77"/>
        <v>9.2690844791956939E-3</v>
      </c>
      <c r="AG12" s="5">
        <f t="shared" si="78"/>
        <v>2.3790650163268891E-3</v>
      </c>
      <c r="AH12" s="5">
        <f t="shared" si="79"/>
        <v>1.1836357871617769E-3</v>
      </c>
      <c r="AI12" s="5">
        <f t="shared" si="80"/>
        <v>2.0662156052465184E-3</v>
      </c>
      <c r="AJ12" s="5">
        <f t="shared" si="81"/>
        <v>1.8034462009641509E-3</v>
      </c>
      <c r="AK12" s="5">
        <f t="shared" si="82"/>
        <v>1.0493961977357743E-3</v>
      </c>
      <c r="AL12" s="5">
        <f t="shared" si="83"/>
        <v>2.4623246392391903E-5</v>
      </c>
      <c r="AM12" s="5">
        <f t="shared" si="84"/>
        <v>1.0916236373874505E-2</v>
      </c>
      <c r="AN12" s="5">
        <f t="shared" si="85"/>
        <v>8.4055020078833472E-3</v>
      </c>
      <c r="AO12" s="5">
        <f t="shared" si="86"/>
        <v>3.2361182730350807E-3</v>
      </c>
      <c r="AP12" s="5">
        <f t="shared" si="87"/>
        <v>8.3060369007900204E-4</v>
      </c>
      <c r="AQ12" s="5">
        <f t="shared" si="88"/>
        <v>1.598912103402075E-4</v>
      </c>
      <c r="AR12" s="5">
        <f t="shared" si="89"/>
        <v>1.8227991122291324E-4</v>
      </c>
      <c r="AS12" s="5">
        <f t="shared" si="90"/>
        <v>3.181972032079632E-4</v>
      </c>
      <c r="AT12" s="5">
        <f t="shared" si="91"/>
        <v>2.7773071494847869E-4</v>
      </c>
      <c r="AU12" s="5">
        <f t="shared" si="92"/>
        <v>1.6160701445130894E-4</v>
      </c>
      <c r="AV12" s="5">
        <f t="shared" si="93"/>
        <v>7.0527382409010298E-5</v>
      </c>
      <c r="AW12" s="5">
        <f t="shared" si="94"/>
        <v>9.1937160214104395E-7</v>
      </c>
      <c r="AX12" s="5">
        <f t="shared" si="95"/>
        <v>3.1759907609676969E-3</v>
      </c>
      <c r="AY12" s="5">
        <f t="shared" si="96"/>
        <v>2.4455128859451206E-3</v>
      </c>
      <c r="AZ12" s="5">
        <f t="shared" si="97"/>
        <v>9.4152246108886899E-4</v>
      </c>
      <c r="BA12" s="5">
        <f t="shared" si="98"/>
        <v>2.4165743167947577E-4</v>
      </c>
      <c r="BB12" s="5">
        <f t="shared" si="99"/>
        <v>4.6519055598298975E-5</v>
      </c>
      <c r="BC12" s="5">
        <f t="shared" si="100"/>
        <v>7.1639345621380265E-6</v>
      </c>
      <c r="BD12" s="5">
        <f t="shared" si="101"/>
        <v>2.3392588606940463E-5</v>
      </c>
      <c r="BE12" s="5">
        <f t="shared" si="102"/>
        <v>4.0835307745021819E-5</v>
      </c>
      <c r="BF12" s="5">
        <f t="shared" si="103"/>
        <v>3.5642108418387985E-5</v>
      </c>
      <c r="BG12" s="5">
        <f t="shared" si="104"/>
        <v>2.0739566854584582E-5</v>
      </c>
      <c r="BH12" s="5">
        <f t="shared" si="105"/>
        <v>9.0510140758229609E-6</v>
      </c>
      <c r="BI12" s="5">
        <f t="shared" si="106"/>
        <v>3.1599832870236177E-6</v>
      </c>
      <c r="BJ12" s="8">
        <f t="shared" si="107"/>
        <v>0.60444925603434629</v>
      </c>
      <c r="BK12" s="8">
        <f t="shared" si="108"/>
        <v>0.23431183845387771</v>
      </c>
      <c r="BL12" s="8">
        <f t="shared" si="109"/>
        <v>0.15534725494602686</v>
      </c>
      <c r="BM12" s="8">
        <f t="shared" si="110"/>
        <v>0.45800792601926588</v>
      </c>
      <c r="BN12" s="8">
        <f t="shared" si="111"/>
        <v>0.53980458723654756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1.18604651162791</v>
      </c>
      <c r="F13">
        <f>VLOOKUP(B13,home!$B$2:$E$405,3,FALSE)</f>
        <v>0.7</v>
      </c>
      <c r="G13">
        <f>VLOOKUP(C13,away!$B$2:$E$405,4,FALSE)</f>
        <v>1.2</v>
      </c>
      <c r="H13">
        <f>VLOOKUP(A13,away!$A$2:$E$405,3,FALSE)</f>
        <v>1.0465116279069799</v>
      </c>
      <c r="I13">
        <f>VLOOKUP(C13,away!$B$2:$E$405,3,FALSE)</f>
        <v>1.2</v>
      </c>
      <c r="J13">
        <f>VLOOKUP(B13,home!$B$2:$E$405,4,FALSE)</f>
        <v>0.48</v>
      </c>
      <c r="K13" s="3">
        <f t="shared" si="56"/>
        <v>0.99627906976744418</v>
      </c>
      <c r="L13" s="3">
        <f t="shared" si="57"/>
        <v>0.60279069767442039</v>
      </c>
      <c r="M13" s="5">
        <f t="shared" si="58"/>
        <v>0.20208441608998159</v>
      </c>
      <c r="N13" s="5">
        <f t="shared" si="59"/>
        <v>0.201332474076624</v>
      </c>
      <c r="O13" s="5">
        <f t="shared" si="60"/>
        <v>0.12181460616400788</v>
      </c>
      <c r="P13" s="5">
        <f t="shared" si="61"/>
        <v>0.12136134251316534</v>
      </c>
      <c r="Q13" s="5">
        <f t="shared" si="62"/>
        <v>0.10029166499351851</v>
      </c>
      <c r="R13" s="5">
        <f t="shared" si="63"/>
        <v>3.6714355718268532E-2</v>
      </c>
      <c r="S13" s="5">
        <f t="shared" si="64"/>
        <v>1.8220820464008063E-2</v>
      </c>
      <c r="T13" s="5">
        <f t="shared" si="65"/>
        <v>6.045488271237226E-2</v>
      </c>
      <c r="U13" s="5">
        <f t="shared" si="66"/>
        <v>3.6577744162107614E-2</v>
      </c>
      <c r="V13" s="5">
        <f t="shared" si="67"/>
        <v>1.2158303148690948E-3</v>
      </c>
      <c r="W13" s="5">
        <f t="shared" si="68"/>
        <v>3.3306162235056926E-2</v>
      </c>
      <c r="X13" s="5">
        <f t="shared" si="69"/>
        <v>2.0076644770527396E-2</v>
      </c>
      <c r="Y13" s="5">
        <f t="shared" si="70"/>
        <v>6.0510073540938564E-3</v>
      </c>
      <c r="Z13" s="5">
        <f t="shared" si="71"/>
        <v>7.3770240326939771E-3</v>
      </c>
      <c r="AA13" s="5">
        <f t="shared" si="72"/>
        <v>7.3495746409444358E-3</v>
      </c>
      <c r="AB13" s="5">
        <f t="shared" si="73"/>
        <v>3.6611136932332591E-3</v>
      </c>
      <c r="AC13" s="5">
        <f t="shared" si="74"/>
        <v>4.5635260419776908E-5</v>
      </c>
      <c r="AD13" s="5">
        <f t="shared" si="75"/>
        <v>8.2955580822665215E-3</v>
      </c>
      <c r="AE13" s="5">
        <f t="shared" si="76"/>
        <v>5.000485244008113E-3</v>
      </c>
      <c r="AF13" s="5">
        <f t="shared" si="77"/>
        <v>1.5071229944731473E-3</v>
      </c>
      <c r="AG13" s="5">
        <f t="shared" si="78"/>
        <v>3.0282657377321001E-4</v>
      </c>
      <c r="AH13" s="5">
        <f t="shared" si="79"/>
        <v>1.1117003658571423E-3</v>
      </c>
      <c r="AI13" s="5">
        <f t="shared" si="80"/>
        <v>1.107563806356281E-3</v>
      </c>
      <c r="AJ13" s="5">
        <f t="shared" si="81"/>
        <v>5.5172131935236261E-4</v>
      </c>
      <c r="AK13" s="5">
        <f t="shared" si="82"/>
        <v>1.8322280093841298E-4</v>
      </c>
      <c r="AL13" s="5">
        <f t="shared" si="83"/>
        <v>1.0962461287496801E-6</v>
      </c>
      <c r="AM13" s="5">
        <f t="shared" si="84"/>
        <v>1.6529381778804591E-3</v>
      </c>
      <c r="AN13" s="5">
        <f t="shared" si="85"/>
        <v>9.9637575745724718E-4</v>
      </c>
      <c r="AO13" s="5">
        <f t="shared" si="86"/>
        <v>3.0030301899176658E-4</v>
      </c>
      <c r="AP13" s="5">
        <f t="shared" si="87"/>
        <v>6.0339955443927229E-5</v>
      </c>
      <c r="AQ13" s="5">
        <f t="shared" si="88"/>
        <v>9.0930909599220836E-6</v>
      </c>
      <c r="AR13" s="5">
        <f t="shared" si="89"/>
        <v>1.340245278279871E-4</v>
      </c>
      <c r="AS13" s="5">
        <f t="shared" si="90"/>
        <v>1.3352583191048793E-4</v>
      </c>
      <c r="AT13" s="5">
        <f t="shared" si="91"/>
        <v>6.6514495802852503E-5</v>
      </c>
      <c r="AU13" s="5">
        <f t="shared" si="92"/>
        <v>2.2089000001505491E-5</v>
      </c>
      <c r="AV13" s="5">
        <f t="shared" si="93"/>
        <v>5.5017020933982394E-6</v>
      </c>
      <c r="AW13" s="5">
        <f t="shared" si="94"/>
        <v>1.8287448670664287E-8</v>
      </c>
      <c r="AX13" s="5">
        <f t="shared" si="95"/>
        <v>2.7446461837363955E-4</v>
      </c>
      <c r="AY13" s="5">
        <f t="shared" si="96"/>
        <v>1.6544471879638973E-4</v>
      </c>
      <c r="AZ13" s="5">
        <f t="shared" si="97"/>
        <v>4.9864268734912025E-5</v>
      </c>
      <c r="BA13" s="5">
        <f t="shared" si="98"/>
        <v>1.0019239113247469E-5</v>
      </c>
      <c r="BB13" s="5">
        <f t="shared" si="99"/>
        <v>1.509876033810321E-6</v>
      </c>
      <c r="BC13" s="5">
        <f t="shared" si="100"/>
        <v>1.8202784556448209E-7</v>
      </c>
      <c r="BD13" s="5">
        <f t="shared" si="101"/>
        <v>1.3464789772486176E-5</v>
      </c>
      <c r="BE13" s="5">
        <f t="shared" si="102"/>
        <v>1.3414688229146723E-5</v>
      </c>
      <c r="BF13" s="5">
        <f t="shared" si="103"/>
        <v>6.6823865550772886E-6</v>
      </c>
      <c r="BG13" s="5">
        <f t="shared" si="104"/>
        <v>2.2191739536396261E-6</v>
      </c>
      <c r="BH13" s="5">
        <f t="shared" si="105"/>
        <v>5.5272914054605689E-7</v>
      </c>
      <c r="BI13" s="5">
        <f t="shared" si="106"/>
        <v>1.1013449479531693E-7</v>
      </c>
      <c r="BJ13" s="8">
        <f t="shared" si="107"/>
        <v>0.44013936378634488</v>
      </c>
      <c r="BK13" s="8">
        <f t="shared" si="108"/>
        <v>0.34309458560736905</v>
      </c>
      <c r="BL13" s="8">
        <f t="shared" si="109"/>
        <v>0.20946970213084784</v>
      </c>
      <c r="BM13" s="8">
        <f t="shared" si="110"/>
        <v>0.21631638957034213</v>
      </c>
      <c r="BN13" s="8">
        <f t="shared" si="111"/>
        <v>0.78359885955556585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1.18604651162791</v>
      </c>
      <c r="F14">
        <f>VLOOKUP(B14,home!$B$2:$E$405,3,FALSE)</f>
        <v>0.84</v>
      </c>
      <c r="G14">
        <f>VLOOKUP(C14,away!$B$2:$E$405,4,FALSE)</f>
        <v>1.26</v>
      </c>
      <c r="H14">
        <f>VLOOKUP(A14,away!$A$2:$E$405,3,FALSE)</f>
        <v>1.0465116279069799</v>
      </c>
      <c r="I14">
        <f>VLOOKUP(C14,away!$B$2:$E$405,3,FALSE)</f>
        <v>0.98</v>
      </c>
      <c r="J14">
        <f>VLOOKUP(B14,home!$B$2:$E$405,4,FALSE)</f>
        <v>1.0900000000000001</v>
      </c>
      <c r="K14" s="3">
        <f t="shared" si="56"/>
        <v>1.2553116279069798</v>
      </c>
      <c r="L14" s="3">
        <f t="shared" si="57"/>
        <v>1.1178837209302361</v>
      </c>
      <c r="M14" s="5">
        <f t="shared" si="58"/>
        <v>9.3182499471131747E-2</v>
      </c>
      <c r="N14" s="5">
        <f t="shared" si="59"/>
        <v>0.11697307510354765</v>
      </c>
      <c r="O14" s="5">
        <f t="shared" si="60"/>
        <v>0.1041671992343685</v>
      </c>
      <c r="P14" s="5">
        <f t="shared" si="61"/>
        <v>0.1307622964454058</v>
      </c>
      <c r="Q14" s="5">
        <f t="shared" si="62"/>
        <v>7.3418830664759932E-2</v>
      </c>
      <c r="R14" s="5">
        <f t="shared" si="63"/>
        <v>5.8223408139498584E-2</v>
      </c>
      <c r="S14" s="5">
        <f t="shared" si="64"/>
        <v>4.5874435298265064E-2</v>
      </c>
      <c r="T14" s="5">
        <f t="shared" si="65"/>
        <v>8.2073715609868744E-2</v>
      </c>
      <c r="U14" s="5">
        <f t="shared" si="66"/>
        <v>7.3088521253886443E-2</v>
      </c>
      <c r="V14" s="5">
        <f t="shared" si="67"/>
        <v>7.1528053273991555E-3</v>
      </c>
      <c r="W14" s="5">
        <f t="shared" si="68"/>
        <v>3.0721170613602217E-2</v>
      </c>
      <c r="X14" s="5">
        <f t="shared" si="69"/>
        <v>3.4342696516866264E-2</v>
      </c>
      <c r="Y14" s="5">
        <f t="shared" si="70"/>
        <v>1.919557068452617E-2</v>
      </c>
      <c r="Z14" s="5">
        <f t="shared" si="71"/>
        <v>2.1695666712074149E-2</v>
      </c>
      <c r="AA14" s="5">
        <f t="shared" si="72"/>
        <v>2.7234822698861065E-2</v>
      </c>
      <c r="AB14" s="5">
        <f t="shared" si="73"/>
        <v>1.709409480893263E-2</v>
      </c>
      <c r="AC14" s="5">
        <f t="shared" si="74"/>
        <v>6.2734234965400586E-4</v>
      </c>
      <c r="AD14" s="5">
        <f t="shared" si="75"/>
        <v>9.6411606735422716E-3</v>
      </c>
      <c r="AE14" s="5">
        <f t="shared" si="76"/>
        <v>1.0777696567825694E-2</v>
      </c>
      <c r="AF14" s="5">
        <f t="shared" si="77"/>
        <v>6.0241057711490145E-3</v>
      </c>
      <c r="AG14" s="5">
        <f t="shared" si="78"/>
        <v>2.2447499249097888E-3</v>
      </c>
      <c r="AH14" s="5">
        <f t="shared" si="79"/>
        <v>6.0633081580389291E-3</v>
      </c>
      <c r="AI14" s="5">
        <f t="shared" si="80"/>
        <v>7.6113412343695175E-3</v>
      </c>
      <c r="AJ14" s="5">
        <f t="shared" si="81"/>
        <v>4.7773025777359621E-3</v>
      </c>
      <c r="AK14" s="5">
        <f t="shared" si="82"/>
        <v>1.9990011586206464E-3</v>
      </c>
      <c r="AL14" s="5">
        <f t="shared" si="83"/>
        <v>3.5213790900137215E-5</v>
      </c>
      <c r="AM14" s="5">
        <f t="shared" si="84"/>
        <v>2.4205322200034195E-3</v>
      </c>
      <c r="AN14" s="5">
        <f t="shared" si="85"/>
        <v>2.7058735647289473E-3</v>
      </c>
      <c r="AO14" s="5">
        <f t="shared" si="86"/>
        <v>1.5124260044529797E-3</v>
      </c>
      <c r="AP14" s="5">
        <f t="shared" si="87"/>
        <v>5.635721364965154E-4</v>
      </c>
      <c r="AQ14" s="5">
        <f t="shared" si="88"/>
        <v>1.5750202923983192E-4</v>
      </c>
      <c r="AR14" s="5">
        <f t="shared" si="89"/>
        <v>1.3556146969710421E-3</v>
      </c>
      <c r="AS14" s="5">
        <f t="shared" si="90"/>
        <v>1.7017188920693458E-3</v>
      </c>
      <c r="AT14" s="5">
        <f t="shared" si="91"/>
        <v>1.0680937563218166E-3</v>
      </c>
      <c r="AU14" s="5">
        <f t="shared" si="92"/>
        <v>4.4693017066854002E-4</v>
      </c>
      <c r="AV14" s="5">
        <f t="shared" si="93"/>
        <v>1.4025916002566739E-4</v>
      </c>
      <c r="AW14" s="5">
        <f t="shared" si="94"/>
        <v>1.3726457312813333E-6</v>
      </c>
      <c r="AX14" s="5">
        <f t="shared" si="95"/>
        <v>5.0642037358229752E-4</v>
      </c>
      <c r="AY14" s="5">
        <f t="shared" si="96"/>
        <v>5.6611909157505886E-4</v>
      </c>
      <c r="AZ14" s="5">
        <f t="shared" si="97"/>
        <v>3.1642765828978611E-4</v>
      </c>
      <c r="BA14" s="5">
        <f t="shared" si="98"/>
        <v>1.1790977601807575E-4</v>
      </c>
      <c r="BB14" s="5">
        <f t="shared" si="99"/>
        <v>3.2952354787284314E-5</v>
      </c>
      <c r="BC14" s="5">
        <f t="shared" si="100"/>
        <v>7.3673801966045305E-6</v>
      </c>
      <c r="BD14" s="5">
        <f t="shared" si="101"/>
        <v>2.5256993359961695E-4</v>
      </c>
      <c r="BE14" s="5">
        <f t="shared" si="102"/>
        <v>3.1705397450729287E-4</v>
      </c>
      <c r="BF14" s="5">
        <f t="shared" si="103"/>
        <v>1.9900077043656403E-4</v>
      </c>
      <c r="BG14" s="5">
        <f t="shared" si="104"/>
        <v>8.3269327030488754E-5</v>
      </c>
      <c r="BH14" s="5">
        <f t="shared" si="105"/>
        <v>2.6132238617340391E-5</v>
      </c>
      <c r="BI14" s="5">
        <f t="shared" si="106"/>
        <v>6.5608205999174398E-6</v>
      </c>
      <c r="BJ14" s="8">
        <f t="shared" si="107"/>
        <v>0.39431987471996849</v>
      </c>
      <c r="BK14" s="8">
        <f t="shared" si="108"/>
        <v>0.27820071177433098</v>
      </c>
      <c r="BL14" s="8">
        <f t="shared" si="109"/>
        <v>0.30585620300515998</v>
      </c>
      <c r="BM14" s="8">
        <f t="shared" si="110"/>
        <v>0.42278040070697759</v>
      </c>
      <c r="BN14" s="8">
        <f t="shared" si="111"/>
        <v>0.57672730905871217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1.18604651162791</v>
      </c>
      <c r="F15">
        <f>VLOOKUP(B15,home!$B$2:$E$405,3,FALSE)</f>
        <v>1.2</v>
      </c>
      <c r="G15">
        <f>VLOOKUP(C15,away!$B$2:$E$405,4,FALSE)</f>
        <v>1.08</v>
      </c>
      <c r="H15">
        <f>VLOOKUP(A15,away!$A$2:$E$405,3,FALSE)</f>
        <v>1.0465116279069799</v>
      </c>
      <c r="I15">
        <f>VLOOKUP(C15,away!$B$2:$E$405,3,FALSE)</f>
        <v>1.08</v>
      </c>
      <c r="J15">
        <f>VLOOKUP(B15,home!$B$2:$E$405,4,FALSE)</f>
        <v>1.23</v>
      </c>
      <c r="K15" s="3">
        <f t="shared" si="56"/>
        <v>1.5371162790697712</v>
      </c>
      <c r="L15" s="3">
        <f t="shared" si="57"/>
        <v>1.3901860465116322</v>
      </c>
      <c r="M15" s="5">
        <f t="shared" si="58"/>
        <v>5.3541280440929546E-2</v>
      </c>
      <c r="N15" s="5">
        <f t="shared" si="59"/>
        <v>8.2299173767992756E-2</v>
      </c>
      <c r="O15" s="5">
        <f t="shared" si="60"/>
        <v>7.443234098134642E-2</v>
      </c>
      <c r="P15" s="5">
        <f t="shared" si="61"/>
        <v>0.11441116301169967</v>
      </c>
      <c r="Q15" s="5">
        <f t="shared" si="62"/>
        <v>6.3251699876386791E-2</v>
      </c>
      <c r="R15" s="5">
        <f t="shared" si="63"/>
        <v>5.1737400920731876E-2</v>
      </c>
      <c r="S15" s="5">
        <f t="shared" si="64"/>
        <v>6.1120662944041011E-2</v>
      </c>
      <c r="T15" s="5">
        <f t="shared" si="65"/>
        <v>8.793163058629444E-2</v>
      </c>
      <c r="U15" s="5">
        <f t="shared" si="66"/>
        <v>7.9526401192016344E-2</v>
      </c>
      <c r="V15" s="5">
        <f t="shared" si="67"/>
        <v>1.4511930636376222E-2</v>
      </c>
      <c r="W15" s="5">
        <f t="shared" si="68"/>
        <v>3.2408405852943196E-2</v>
      </c>
      <c r="X15" s="5">
        <f t="shared" si="69"/>
        <v>4.505371360644754E-2</v>
      </c>
      <c r="Y15" s="5">
        <f t="shared" si="70"/>
        <v>3.1316521999607327E-2</v>
      </c>
      <c r="Z15" s="5">
        <f t="shared" si="71"/>
        <v>2.3974870947593176E-2</v>
      </c>
      <c r="AA15" s="5">
        <f t="shared" si="72"/>
        <v>3.685216442214239E-2</v>
      </c>
      <c r="AB15" s="5">
        <f t="shared" si="73"/>
        <v>2.8323030926115465E-2</v>
      </c>
      <c r="AC15" s="5">
        <f t="shared" si="74"/>
        <v>1.9381387220986268E-3</v>
      </c>
      <c r="AD15" s="5">
        <f t="shared" si="75"/>
        <v>1.2453872053814759E-2</v>
      </c>
      <c r="AE15" s="5">
        <f t="shared" si="76"/>
        <v>1.731319915425444E-2</v>
      </c>
      <c r="AF15" s="5">
        <f t="shared" si="77"/>
        <v>1.203428394236076E-2</v>
      </c>
      <c r="AG15" s="5">
        <f t="shared" si="78"/>
        <v>5.576631205476309E-3</v>
      </c>
      <c r="AH15" s="5">
        <f t="shared" si="79"/>
        <v>8.3323827645652871E-3</v>
      </c>
      <c r="AI15" s="5">
        <f t="shared" si="80"/>
        <v>1.2807841190853689E-2</v>
      </c>
      <c r="AJ15" s="5">
        <f t="shared" si="81"/>
        <v>9.8435705971007884E-3</v>
      </c>
      <c r="AK15" s="5">
        <f t="shared" si="82"/>
        <v>5.0435708696587242E-3</v>
      </c>
      <c r="AL15" s="5">
        <f t="shared" si="83"/>
        <v>1.6566260907260698E-4</v>
      </c>
      <c r="AM15" s="5">
        <f t="shared" si="84"/>
        <v>3.8286098942741519E-3</v>
      </c>
      <c r="AN15" s="5">
        <f t="shared" si="85"/>
        <v>5.3224800525563014E-3</v>
      </c>
      <c r="AO15" s="5">
        <f t="shared" si="86"/>
        <v>3.699618750950135E-3</v>
      </c>
      <c r="AP15" s="5">
        <f t="shared" si="87"/>
        <v>1.7143861216612239E-3</v>
      </c>
      <c r="AQ15" s="5">
        <f t="shared" si="88"/>
        <v>5.9582891616665671E-4</v>
      </c>
      <c r="AR15" s="5">
        <f t="shared" si="89"/>
        <v>2.3167124506985352E-3</v>
      </c>
      <c r="AS15" s="5">
        <f t="shared" si="90"/>
        <v>3.5610564218923435E-3</v>
      </c>
      <c r="AT15" s="5">
        <f t="shared" si="91"/>
        <v>2.7368788983883371E-3</v>
      </c>
      <c r="AU15" s="5">
        <f t="shared" si="92"/>
        <v>1.4023003695184187E-3</v>
      </c>
      <c r="AV15" s="5">
        <f t="shared" si="93"/>
        <v>5.3887468153307916E-4</v>
      </c>
      <c r="AW15" s="5">
        <f t="shared" si="94"/>
        <v>9.8333533051819199E-6</v>
      </c>
      <c r="AX15" s="5">
        <f t="shared" si="95"/>
        <v>9.8083643244939954E-4</v>
      </c>
      <c r="AY15" s="5">
        <f t="shared" si="96"/>
        <v>1.3635451223014043E-3</v>
      </c>
      <c r="AZ15" s="5">
        <f t="shared" si="97"/>
        <v>9.4779070140620482E-4</v>
      </c>
      <c r="BA15" s="5">
        <f t="shared" si="98"/>
        <v>4.3920180270279297E-4</v>
      </c>
      <c r="BB15" s="5">
        <f t="shared" si="99"/>
        <v>1.526430544300444E-4</v>
      </c>
      <c r="BC15" s="5">
        <f t="shared" si="100"/>
        <v>4.2440448873112644E-5</v>
      </c>
      <c r="BD15" s="5">
        <f t="shared" si="101"/>
        <v>5.367768871234785E-4</v>
      </c>
      <c r="BE15" s="5">
        <f t="shared" si="102"/>
        <v>8.2508849142589593E-4</v>
      </c>
      <c r="BF15" s="5">
        <f t="shared" si="103"/>
        <v>6.3412847592193215E-4</v>
      </c>
      <c r="BG15" s="5">
        <f t="shared" si="104"/>
        <v>3.2490973445376854E-4</v>
      </c>
      <c r="BH15" s="5">
        <f t="shared" si="105"/>
        <v>1.2485601051428103E-4</v>
      </c>
      <c r="BI15" s="5">
        <f t="shared" si="106"/>
        <v>3.8383641260241585E-5</v>
      </c>
      <c r="BJ15" s="8">
        <f t="shared" si="107"/>
        <v>0.40872651334334986</v>
      </c>
      <c r="BK15" s="8">
        <f t="shared" si="108"/>
        <v>0.24705238348651912</v>
      </c>
      <c r="BL15" s="8">
        <f t="shared" si="109"/>
        <v>0.31993866992726133</v>
      </c>
      <c r="BM15" s="8">
        <f t="shared" si="110"/>
        <v>0.55866566693663988</v>
      </c>
      <c r="BN15" s="8">
        <f t="shared" si="111"/>
        <v>0.43967305899908704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1.18604651162791</v>
      </c>
      <c r="F16">
        <f>VLOOKUP(B16,home!$B$2:$E$405,3,FALSE)</f>
        <v>0.6</v>
      </c>
      <c r="G16">
        <f>VLOOKUP(C16,away!$B$2:$E$405,4,FALSE)</f>
        <v>0.84</v>
      </c>
      <c r="H16">
        <f>VLOOKUP(A16,away!$A$2:$E$405,3,FALSE)</f>
        <v>1.0465116279069799</v>
      </c>
      <c r="I16">
        <f>VLOOKUP(C16,away!$B$2:$E$405,3,FALSE)</f>
        <v>0.96</v>
      </c>
      <c r="J16">
        <f>VLOOKUP(B16,home!$B$2:$E$405,4,FALSE)</f>
        <v>1.0900000000000001</v>
      </c>
      <c r="K16" s="3">
        <f t="shared" si="56"/>
        <v>0.5977674418604666</v>
      </c>
      <c r="L16" s="3">
        <f t="shared" si="57"/>
        <v>1.0950697674418639</v>
      </c>
      <c r="M16" s="5">
        <f t="shared" si="58"/>
        <v>0.18399674544981429</v>
      </c>
      <c r="N16" s="5">
        <f t="shared" si="59"/>
        <v>0.10998726383818692</v>
      </c>
      <c r="O16" s="5">
        <f t="shared" si="60"/>
        <v>0.20148927324978791</v>
      </c>
      <c r="P16" s="5">
        <f t="shared" si="61"/>
        <v>0.12044372743285026</v>
      </c>
      <c r="Q16" s="5">
        <f t="shared" si="62"/>
        <v>3.2873402670892594E-2</v>
      </c>
      <c r="R16" s="5">
        <f t="shared" si="63"/>
        <v>0.11032240579983769</v>
      </c>
      <c r="S16" s="5">
        <f t="shared" si="64"/>
        <v>1.9710527273803704E-2</v>
      </c>
      <c r="T16" s="5">
        <f t="shared" si="65"/>
        <v>3.5998669417837102E-2</v>
      </c>
      <c r="U16" s="5">
        <f t="shared" si="66"/>
        <v>6.5947142294861275E-2</v>
      </c>
      <c r="V16" s="5">
        <f t="shared" si="67"/>
        <v>1.4336058974666875E-3</v>
      </c>
      <c r="W16" s="5">
        <f t="shared" si="68"/>
        <v>6.5502166066094998E-3</v>
      </c>
      <c r="X16" s="5">
        <f t="shared" si="69"/>
        <v>7.1729441760936992E-3</v>
      </c>
      <c r="Y16" s="5">
        <f t="shared" si="70"/>
        <v>3.927437155394199E-3</v>
      </c>
      <c r="Z16" s="5">
        <f t="shared" si="71"/>
        <v>4.0270243754285083E-2</v>
      </c>
      <c r="AA16" s="5">
        <f t="shared" si="72"/>
        <v>2.4072240592096426E-2</v>
      </c>
      <c r="AB16" s="5">
        <f t="shared" si="73"/>
        <v>7.1948008392935811E-3</v>
      </c>
      <c r="AC16" s="5">
        <f t="shared" si="74"/>
        <v>5.8652137276424122E-5</v>
      </c>
      <c r="AD16" s="5">
        <f t="shared" si="75"/>
        <v>9.7887655614122687E-4</v>
      </c>
      <c r="AE16" s="5">
        <f t="shared" si="76"/>
        <v>1.0719381226878657E-3</v>
      </c>
      <c r="AF16" s="5">
        <f t="shared" si="77"/>
        <v>5.8692351536193449E-4</v>
      </c>
      <c r="AG16" s="5">
        <f t="shared" si="78"/>
        <v>2.1424073249118504E-4</v>
      </c>
      <c r="AH16" s="5">
        <f t="shared" si="79"/>
        <v>1.1024681615708031E-2</v>
      </c>
      <c r="AI16" s="5">
        <f t="shared" si="80"/>
        <v>6.590195726747905E-3</v>
      </c>
      <c r="AJ16" s="5">
        <f t="shared" si="81"/>
        <v>1.9697022204689368E-3</v>
      </c>
      <c r="AK16" s="5">
        <f t="shared" si="82"/>
        <v>3.9247461918553235E-4</v>
      </c>
      <c r="AL16" s="5">
        <f t="shared" si="83"/>
        <v>1.5357406498046035E-6</v>
      </c>
      <c r="AM16" s="5">
        <f t="shared" si="84"/>
        <v>1.1702810697234495E-4</v>
      </c>
      <c r="AN16" s="5">
        <f t="shared" si="85"/>
        <v>1.2815394188636734E-4</v>
      </c>
      <c r="AO16" s="5">
        <f t="shared" si="86"/>
        <v>7.0168753669131196E-5</v>
      </c>
      <c r="AP16" s="5">
        <f t="shared" si="87"/>
        <v>2.5613226920713655E-5</v>
      </c>
      <c r="AQ16" s="5">
        <f t="shared" si="88"/>
        <v>7.0120676118753955E-6</v>
      </c>
      <c r="AR16" s="5">
        <f t="shared" si="89"/>
        <v>2.4145591066067978E-3</v>
      </c>
      <c r="AS16" s="5">
        <f t="shared" si="90"/>
        <v>1.4433448203772391E-3</v>
      </c>
      <c r="AT16" s="5">
        <f t="shared" si="91"/>
        <v>4.3139227049972842E-4</v>
      </c>
      <c r="AU16" s="5">
        <f t="shared" si="92"/>
        <v>8.595741799166704E-5</v>
      </c>
      <c r="AV16" s="5">
        <f t="shared" si="93"/>
        <v>1.2845636465452414E-5</v>
      </c>
      <c r="AW16" s="5">
        <f t="shared" si="94"/>
        <v>2.7924758454652051E-8</v>
      </c>
      <c r="AX16" s="5">
        <f t="shared" si="95"/>
        <v>1.1659265355105269E-5</v>
      </c>
      <c r="AY16" s="5">
        <f t="shared" si="96"/>
        <v>1.2767709000958107E-5</v>
      </c>
      <c r="AZ16" s="5">
        <f t="shared" si="97"/>
        <v>6.9907660632222922E-6</v>
      </c>
      <c r="BA16" s="5">
        <f t="shared" si="98"/>
        <v>2.5517921890311041E-6</v>
      </c>
      <c r="BB16" s="5">
        <f t="shared" si="99"/>
        <v>6.9859761975056374E-7</v>
      </c>
      <c r="BC16" s="5">
        <f t="shared" si="100"/>
        <v>1.5300262659913796E-7</v>
      </c>
      <c r="BD16" s="5">
        <f t="shared" si="101"/>
        <v>4.4068511322442334E-4</v>
      </c>
      <c r="BE16" s="5">
        <f t="shared" si="102"/>
        <v>2.6342721279815361E-4</v>
      </c>
      <c r="BF16" s="5">
        <f t="shared" si="103"/>
        <v>7.873410555539252E-5</v>
      </c>
      <c r="BG16" s="5">
        <f t="shared" si="104"/>
        <v>1.5688228288339648E-5</v>
      </c>
      <c r="BH16" s="5">
        <f t="shared" si="105"/>
        <v>2.3444780228109492E-6</v>
      </c>
      <c r="BI16" s="5">
        <f t="shared" si="106"/>
        <v>2.802905260387573E-7</v>
      </c>
      <c r="BJ16" s="8">
        <f t="shared" si="107"/>
        <v>0.19974471002161137</v>
      </c>
      <c r="BK16" s="8">
        <f t="shared" si="108"/>
        <v>0.32565756164086201</v>
      </c>
      <c r="BL16" s="8">
        <f t="shared" si="109"/>
        <v>0.43419217563834328</v>
      </c>
      <c r="BM16" s="8">
        <f t="shared" si="110"/>
        <v>0.24073913282948975</v>
      </c>
      <c r="BN16" s="8">
        <f t="shared" si="111"/>
        <v>0.75911281844136957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1.18604651162791</v>
      </c>
      <c r="F17">
        <f>VLOOKUP(B17,home!$B$2:$E$405,3,FALSE)</f>
        <v>1.32</v>
      </c>
      <c r="G17">
        <f>VLOOKUP(C17,away!$B$2:$E$405,4,FALSE)</f>
        <v>1.08</v>
      </c>
      <c r="H17">
        <f>VLOOKUP(A17,away!$A$2:$E$405,3,FALSE)</f>
        <v>1.0465116279069799</v>
      </c>
      <c r="I17">
        <f>VLOOKUP(C17,away!$B$2:$E$405,3,FALSE)</f>
        <v>0.96</v>
      </c>
      <c r="J17">
        <f>VLOOKUP(B17,home!$B$2:$E$405,4,FALSE)</f>
        <v>1.0900000000000001</v>
      </c>
      <c r="K17" s="3">
        <f t="shared" si="56"/>
        <v>1.6908279069767487</v>
      </c>
      <c r="L17" s="3">
        <f t="shared" si="57"/>
        <v>1.0950697674418639</v>
      </c>
      <c r="M17" s="5">
        <f t="shared" si="58"/>
        <v>6.1673701270658597E-2</v>
      </c>
      <c r="N17" s="5">
        <f t="shared" si="59"/>
        <v>0.10427961523497692</v>
      </c>
      <c r="O17" s="5">
        <f t="shared" si="60"/>
        <v>6.7537005707739087E-2</v>
      </c>
      <c r="P17" s="5">
        <f t="shared" si="61"/>
        <v>0.1141934540042932</v>
      </c>
      <c r="Q17" s="5">
        <f t="shared" si="62"/>
        <v>8.8159441784048359E-2</v>
      </c>
      <c r="R17" s="5">
        <f t="shared" si="63"/>
        <v>3.6978866567046832E-2</v>
      </c>
      <c r="S17" s="5">
        <f t="shared" si="64"/>
        <v>5.2859422528425855E-2</v>
      </c>
      <c r="T17" s="5">
        <f t="shared" si="65"/>
        <v>9.6540739412262364E-2</v>
      </c>
      <c r="U17" s="5">
        <f t="shared" si="66"/>
        <v>6.2524899559932262E-2</v>
      </c>
      <c r="V17" s="5">
        <f t="shared" si="67"/>
        <v>1.0874795560848517E-2</v>
      </c>
      <c r="W17" s="5">
        <f t="shared" si="68"/>
        <v>4.9687481477320335E-2</v>
      </c>
      <c r="X17" s="5">
        <f t="shared" si="69"/>
        <v>5.4411258786141087E-2</v>
      </c>
      <c r="Y17" s="5">
        <f t="shared" si="70"/>
        <v>2.9792062252579292E-2</v>
      </c>
      <c r="Z17" s="5">
        <f t="shared" si="71"/>
        <v>1.3498146270613236E-2</v>
      </c>
      <c r="AA17" s="5">
        <f t="shared" si="72"/>
        <v>2.2823042406806982E-2</v>
      </c>
      <c r="AB17" s="5">
        <f t="shared" si="73"/>
        <v>1.9294918511771515E-2</v>
      </c>
      <c r="AC17" s="5">
        <f t="shared" si="74"/>
        <v>1.2584684001228528E-3</v>
      </c>
      <c r="AD17" s="5">
        <f t="shared" si="75"/>
        <v>2.1003245077310891E-2</v>
      </c>
      <c r="AE17" s="5">
        <f t="shared" si="76"/>
        <v>2.3000018702335305E-2</v>
      </c>
      <c r="AF17" s="5">
        <f t="shared" si="77"/>
        <v>1.259331256576242E-2</v>
      </c>
      <c r="AG17" s="5">
        <f t="shared" si="78"/>
        <v>4.5968519542373869E-3</v>
      </c>
      <c r="AH17" s="5">
        <f t="shared" si="79"/>
        <v>3.6953529743641734E-3</v>
      </c>
      <c r="AI17" s="5">
        <f t="shared" si="80"/>
        <v>6.2482059351844773E-3</v>
      </c>
      <c r="AJ17" s="5">
        <f t="shared" si="81"/>
        <v>5.2823204818738352E-3</v>
      </c>
      <c r="AK17" s="5">
        <f t="shared" si="82"/>
        <v>2.9771649614490489E-3</v>
      </c>
      <c r="AL17" s="5">
        <f t="shared" si="83"/>
        <v>9.320592110054218E-5</v>
      </c>
      <c r="AM17" s="5">
        <f t="shared" si="84"/>
        <v>7.102574582757845E-3</v>
      </c>
      <c r="AN17" s="5">
        <f t="shared" si="85"/>
        <v>7.7778146965791252E-3</v>
      </c>
      <c r="AO17" s="5">
        <f t="shared" si="86"/>
        <v>4.2586248654944061E-3</v>
      </c>
      <c r="AP17" s="5">
        <f t="shared" si="87"/>
        <v>1.5544971136930335E-3</v>
      </c>
      <c r="AQ17" s="5">
        <f t="shared" si="88"/>
        <v>4.2557069819521953E-4</v>
      </c>
      <c r="AR17" s="5">
        <f t="shared" si="89"/>
        <v>8.0933386445051537E-4</v>
      </c>
      <c r="AS17" s="5">
        <f t="shared" si="90"/>
        <v>1.3684442840742684E-3</v>
      </c>
      <c r="AT17" s="5">
        <f t="shared" si="91"/>
        <v>1.1569018923277953E-3</v>
      </c>
      <c r="AU17" s="5">
        <f t="shared" si="92"/>
        <v>6.5204066839401537E-4</v>
      </c>
      <c r="AV17" s="5">
        <f t="shared" si="93"/>
        <v>2.7562213965109348E-4</v>
      </c>
      <c r="AW17" s="5">
        <f t="shared" si="94"/>
        <v>4.7938252469741769E-6</v>
      </c>
      <c r="AX17" s="5">
        <f t="shared" si="95"/>
        <v>2.0015385526517856E-3</v>
      </c>
      <c r="AY17" s="5">
        <f t="shared" si="96"/>
        <v>2.1918243573783155E-3</v>
      </c>
      <c r="AZ17" s="5">
        <f t="shared" si="97"/>
        <v>1.2001002946538423E-3</v>
      </c>
      <c r="BA17" s="5">
        <f t="shared" si="98"/>
        <v>4.3806451685783192E-4</v>
      </c>
      <c r="BB17" s="5">
        <f t="shared" si="99"/>
        <v>1.1992780215000959E-4</v>
      </c>
      <c r="BC17" s="5">
        <f t="shared" si="100"/>
        <v>2.6265862082044982E-5</v>
      </c>
      <c r="BD17" s="5">
        <f t="shared" si="101"/>
        <v>1.4771284112110843E-4</v>
      </c>
      <c r="BE17" s="5">
        <f t="shared" si="102"/>
        <v>2.4975699398639277E-4</v>
      </c>
      <c r="BF17" s="5">
        <f t="shared" si="103"/>
        <v>2.1114804769740847E-4</v>
      </c>
      <c r="BG17" s="5">
        <f t="shared" si="104"/>
        <v>1.1900500385014528E-4</v>
      </c>
      <c r="BH17" s="5">
        <f t="shared" si="105"/>
        <v>5.0304245394925298E-5</v>
      </c>
      <c r="BI17" s="5">
        <f t="shared" si="106"/>
        <v>1.7011164390629236E-5</v>
      </c>
      <c r="BJ17" s="8">
        <f t="shared" si="107"/>
        <v>0.51116083058946793</v>
      </c>
      <c r="BK17" s="8">
        <f t="shared" si="108"/>
        <v>0.24314487204282789</v>
      </c>
      <c r="BL17" s="8">
        <f t="shared" si="109"/>
        <v>0.23241905825150647</v>
      </c>
      <c r="BM17" s="8">
        <f t="shared" si="110"/>
        <v>0.52521379205352114</v>
      </c>
      <c r="BN17" s="8">
        <f t="shared" si="111"/>
        <v>0.47282208456876307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1.18604651162791</v>
      </c>
      <c r="F18">
        <f>VLOOKUP(B18,home!$B$2:$E$405,3,FALSE)</f>
        <v>0.96</v>
      </c>
      <c r="G18">
        <f>VLOOKUP(C18,away!$B$2:$E$405,4,FALSE)</f>
        <v>0.84</v>
      </c>
      <c r="H18">
        <f>VLOOKUP(A18,away!$A$2:$E$405,3,FALSE)</f>
        <v>1.0465116279069799</v>
      </c>
      <c r="I18">
        <f>VLOOKUP(C18,away!$B$2:$E$405,3,FALSE)</f>
        <v>0.72</v>
      </c>
      <c r="J18">
        <f>VLOOKUP(B18,home!$B$2:$E$405,4,FALSE)</f>
        <v>0.55000000000000004</v>
      </c>
      <c r="K18" s="3">
        <f t="shared" ref="K18:K29" si="112">E18*F18*G18</f>
        <v>0.95642790697674662</v>
      </c>
      <c r="L18" s="3">
        <f t="shared" ref="L18:L29" si="113">H18*I18*J18</f>
        <v>0.41441860465116409</v>
      </c>
      <c r="M18" s="5">
        <f t="shared" si="58"/>
        <v>0.25389194607534976</v>
      </c>
      <c r="N18" s="5">
        <f t="shared" si="59"/>
        <v>0.24282934258309979</v>
      </c>
      <c r="O18" s="5">
        <f t="shared" si="60"/>
        <v>0.10521754602471504</v>
      </c>
      <c r="P18" s="5">
        <f t="shared" si="61"/>
        <v>0.10063299732164771</v>
      </c>
      <c r="Q18" s="5">
        <f t="shared" si="62"/>
        <v>0.11612437993964675</v>
      </c>
      <c r="R18" s="5">
        <f t="shared" si="63"/>
        <v>2.1802054304191024E-2</v>
      </c>
      <c r="S18" s="5">
        <f t="shared" si="64"/>
        <v>9.9717619113972172E-3</v>
      </c>
      <c r="T18" s="5">
        <f t="shared" si="65"/>
        <v>4.8124103500570038E-2</v>
      </c>
      <c r="U18" s="5">
        <f t="shared" si="66"/>
        <v>2.085209316595079E-2</v>
      </c>
      <c r="V18" s="5">
        <f t="shared" si="67"/>
        <v>4.3915807721163876E-4</v>
      </c>
      <c r="W18" s="5">
        <f t="shared" si="68"/>
        <v>3.7021532551549621E-2</v>
      </c>
      <c r="X18" s="5">
        <f t="shared" si="69"/>
        <v>1.5342411862060843E-2</v>
      </c>
      <c r="Y18" s="5">
        <f t="shared" si="70"/>
        <v>3.1790904579293614E-3</v>
      </c>
      <c r="Z18" s="5">
        <f t="shared" si="71"/>
        <v>3.0117256410905837E-3</v>
      </c>
      <c r="AA18" s="5">
        <f t="shared" si="72"/>
        <v>2.8804984512964672E-3</v>
      </c>
      <c r="AB18" s="5">
        <f t="shared" si="73"/>
        <v>1.3774945524116201E-3</v>
      </c>
      <c r="AC18" s="5">
        <f t="shared" si="74"/>
        <v>1.0879085150928491E-5</v>
      </c>
      <c r="AD18" s="5">
        <f t="shared" si="75"/>
        <v>8.8521067228375227E-3</v>
      </c>
      <c r="AE18" s="5">
        <f t="shared" si="76"/>
        <v>3.6684777163015149E-3</v>
      </c>
      <c r="AF18" s="5">
        <f t="shared" si="77"/>
        <v>7.6014270819178137E-4</v>
      </c>
      <c r="AG18" s="5">
        <f t="shared" si="78"/>
        <v>1.0500576015486503E-4</v>
      </c>
      <c r="AH18" s="5">
        <f t="shared" si="79"/>
        <v>3.1202878444322305E-4</v>
      </c>
      <c r="AI18" s="5">
        <f t="shared" si="80"/>
        <v>2.9843303722153024E-4</v>
      </c>
      <c r="AJ18" s="5">
        <f t="shared" si="81"/>
        <v>1.4271484258125084E-4</v>
      </c>
      <c r="AK18" s="5">
        <f t="shared" si="82"/>
        <v>4.5498819394833875E-5</v>
      </c>
      <c r="AL18" s="5">
        <f t="shared" si="83"/>
        <v>1.724820284815892E-7</v>
      </c>
      <c r="AM18" s="5">
        <f t="shared" si="84"/>
        <v>1.6932803810516565E-3</v>
      </c>
      <c r="AN18" s="5">
        <f t="shared" si="85"/>
        <v>7.0172689279861884E-4</v>
      </c>
      <c r="AO18" s="5">
        <f t="shared" si="86"/>
        <v>1.4540433987990031E-4</v>
      </c>
      <c r="AP18" s="5">
        <f t="shared" si="87"/>
        <v>2.0086087881083968E-5</v>
      </c>
      <c r="AQ18" s="5">
        <f t="shared" si="88"/>
        <v>2.0810121281448689E-6</v>
      </c>
      <c r="AR18" s="5">
        <f t="shared" si="89"/>
        <v>2.5862106691991875E-5</v>
      </c>
      <c r="AS18" s="5">
        <f t="shared" si="90"/>
        <v>2.4735240573431096E-5</v>
      </c>
      <c r="AT18" s="5">
        <f t="shared" si="91"/>
        <v>1.1828737185106503E-5</v>
      </c>
      <c r="AU18" s="5">
        <f t="shared" si="92"/>
        <v>3.7711114493764758E-6</v>
      </c>
      <c r="AV18" s="5">
        <f t="shared" si="93"/>
        <v>9.0169905762579689E-7</v>
      </c>
      <c r="AW18" s="5">
        <f t="shared" si="94"/>
        <v>1.8990344097306148E-9</v>
      </c>
      <c r="AX18" s="5">
        <f t="shared" si="95"/>
        <v>2.699167684623372E-4</v>
      </c>
      <c r="AY18" s="5">
        <f t="shared" si="96"/>
        <v>1.1185853055811312E-4</v>
      </c>
      <c r="AZ18" s="5">
        <f t="shared" si="97"/>
        <v>2.3178128076111417E-5</v>
      </c>
      <c r="BA18" s="5">
        <f t="shared" si="98"/>
        <v>3.201815831909355E-6</v>
      </c>
      <c r="BB18" s="5">
        <f t="shared" si="99"/>
        <v>3.3172301235247024E-7</v>
      </c>
      <c r="BC18" s="5">
        <f t="shared" si="100"/>
        <v>2.7494437581958319E-8</v>
      </c>
      <c r="BD18" s="5">
        <f t="shared" si="101"/>
        <v>1.7862896947724668E-6</v>
      </c>
      <c r="BE18" s="5">
        <f t="shared" si="102"/>
        <v>1.7084573140253618E-6</v>
      </c>
      <c r="BF18" s="5">
        <f t="shared" si="103"/>
        <v>8.1700812650619558E-7</v>
      </c>
      <c r="BG18" s="5">
        <f t="shared" si="104"/>
        <v>2.6046979080577125E-7</v>
      </c>
      <c r="BH18" s="5">
        <f t="shared" si="105"/>
        <v>6.2280144212758707E-8</v>
      </c>
      <c r="BI18" s="5">
        <f t="shared" si="106"/>
        <v>1.1913293595123752E-8</v>
      </c>
      <c r="BJ18" s="8">
        <f t="shared" si="107"/>
        <v>0.47897768697645993</v>
      </c>
      <c r="BK18" s="8">
        <f t="shared" si="108"/>
        <v>0.36505877348334381</v>
      </c>
      <c r="BL18" s="8">
        <f t="shared" si="109"/>
        <v>0.15300010729552724</v>
      </c>
      <c r="BM18" s="8">
        <f t="shared" si="110"/>
        <v>0.15943817051624781</v>
      </c>
      <c r="BN18" s="8">
        <f t="shared" si="111"/>
        <v>0.84049826624864998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1.18604651162791</v>
      </c>
      <c r="F19">
        <f>VLOOKUP(B19,home!$B$2:$E$405,3,FALSE)</f>
        <v>1.08</v>
      </c>
      <c r="G19">
        <f>VLOOKUP(C19,away!$B$2:$E$405,4,FALSE)</f>
        <v>1.32</v>
      </c>
      <c r="H19">
        <f>VLOOKUP(A19,away!$A$2:$E$405,3,FALSE)</f>
        <v>1.0465116279069799</v>
      </c>
      <c r="I19">
        <f>VLOOKUP(C19,away!$B$2:$E$405,3,FALSE)</f>
        <v>0.48</v>
      </c>
      <c r="J19">
        <f>VLOOKUP(B19,home!$B$2:$E$405,4,FALSE)</f>
        <v>0.68</v>
      </c>
      <c r="K19" s="3">
        <f t="shared" si="112"/>
        <v>1.6908279069767487</v>
      </c>
      <c r="L19" s="3">
        <f t="shared" si="113"/>
        <v>0.34158139534883825</v>
      </c>
      <c r="M19" s="5">
        <f t="shared" si="58"/>
        <v>0.13101947505013808</v>
      </c>
      <c r="N19" s="5">
        <f t="shared" si="59"/>
        <v>0.22153138477221734</v>
      </c>
      <c r="O19" s="5">
        <f t="shared" si="60"/>
        <v>4.4753815105498473E-2</v>
      </c>
      <c r="P19" s="5">
        <f t="shared" si="61"/>
        <v>7.5670999524054386E-2</v>
      </c>
      <c r="Q19" s="5">
        <f t="shared" si="62"/>
        <v>0.18728572382203451</v>
      </c>
      <c r="R19" s="5">
        <f t="shared" si="63"/>
        <v>7.6435353054600417E-3</v>
      </c>
      <c r="S19" s="5">
        <f t="shared" si="64"/>
        <v>1.0926047762705112E-2</v>
      </c>
      <c r="T19" s="5">
        <f t="shared" si="65"/>
        <v>6.3973318872047713E-2</v>
      </c>
      <c r="U19" s="5">
        <f t="shared" si="66"/>
        <v>1.2923902802433886E-2</v>
      </c>
      <c r="V19" s="5">
        <f t="shared" si="67"/>
        <v>7.0115526695983571E-4</v>
      </c>
      <c r="W19" s="5">
        <f t="shared" si="68"/>
        <v>0.10555597613887867</v>
      </c>
      <c r="X19" s="5">
        <f t="shared" si="69"/>
        <v>3.6055957616926856E-2</v>
      </c>
      <c r="Y19" s="5">
        <f t="shared" si="70"/>
        <v>6.158022156714224E-3</v>
      </c>
      <c r="Z19" s="5">
        <f t="shared" si="71"/>
        <v>8.7029648501238334E-4</v>
      </c>
      <c r="AA19" s="5">
        <f t="shared" si="72"/>
        <v>1.4715215842027094E-3</v>
      </c>
      <c r="AB19" s="5">
        <f t="shared" si="73"/>
        <v>1.2440448801442883E-3</v>
      </c>
      <c r="AC19" s="5">
        <f t="shared" si="74"/>
        <v>2.5309748728243573E-5</v>
      </c>
      <c r="AD19" s="5">
        <f t="shared" si="75"/>
        <v>4.461924755094699E-2</v>
      </c>
      <c r="AE19" s="5">
        <f t="shared" si="76"/>
        <v>1.5241104837867708E-2</v>
      </c>
      <c r="AF19" s="5">
        <f t="shared" si="77"/>
        <v>2.6030389285883904E-3</v>
      </c>
      <c r="AG19" s="5">
        <f t="shared" si="78"/>
        <v>2.9638322312485577E-4</v>
      </c>
      <c r="AH19" s="5">
        <f t="shared" si="79"/>
        <v>7.4319271929429797E-5</v>
      </c>
      <c r="AI19" s="5">
        <f t="shared" si="80"/>
        <v>1.2566109900447359E-4</v>
      </c>
      <c r="AJ19" s="5">
        <f t="shared" si="81"/>
        <v>1.0623564650906605E-4</v>
      </c>
      <c r="AK19" s="5">
        <f t="shared" si="82"/>
        <v>5.9875398611081959E-5</v>
      </c>
      <c r="AL19" s="5">
        <f t="shared" si="83"/>
        <v>5.8471123723734836E-7</v>
      </c>
      <c r="AM19" s="5">
        <f t="shared" si="84"/>
        <v>1.5088693789489002E-2</v>
      </c>
      <c r="AN19" s="5">
        <f t="shared" si="85"/>
        <v>5.1540170786050039E-3</v>
      </c>
      <c r="AO19" s="5">
        <f t="shared" si="86"/>
        <v>8.8025817268082014E-4</v>
      </c>
      <c r="AP19" s="5">
        <f t="shared" si="87"/>
        <v>1.0022660496384439E-4</v>
      </c>
      <c r="AQ19" s="5">
        <f t="shared" si="88"/>
        <v>8.558885893656691E-6</v>
      </c>
      <c r="AR19" s="5">
        <f t="shared" si="89"/>
        <v>5.0772161213928765E-6</v>
      </c>
      <c r="AS19" s="5">
        <f t="shared" si="90"/>
        <v>8.5846987078033233E-6</v>
      </c>
      <c r="AT19" s="5">
        <f t="shared" si="91"/>
        <v>7.2576240740705465E-6</v>
      </c>
      <c r="AU19" s="5">
        <f t="shared" si="92"/>
        <v>4.0904644409282547E-6</v>
      </c>
      <c r="AV19" s="5">
        <f t="shared" si="93"/>
        <v>1.7290678573043854E-6</v>
      </c>
      <c r="AW19" s="5">
        <f t="shared" si="94"/>
        <v>9.3806418510947989E-9</v>
      </c>
      <c r="AX19" s="5">
        <f t="shared" si="95"/>
        <v>4.2520640898491315E-3</v>
      </c>
      <c r="AY19" s="5">
        <f t="shared" si="96"/>
        <v>1.4524259849233543E-3</v>
      </c>
      <c r="AZ19" s="5">
        <f t="shared" si="97"/>
        <v>2.4806084728551506E-4</v>
      </c>
      <c r="BA19" s="5">
        <f t="shared" si="98"/>
        <v>2.8244323449067103E-5</v>
      </c>
      <c r="BB19" s="5">
        <f t="shared" si="99"/>
        <v>2.4119338536040628E-6</v>
      </c>
      <c r="BC19" s="5">
        <f t="shared" si="100"/>
        <v>1.6477434624063534E-7</v>
      </c>
      <c r="BD19" s="5">
        <f t="shared" si="101"/>
        <v>2.8904709453883239E-7</v>
      </c>
      <c r="BE19" s="5">
        <f t="shared" si="102"/>
        <v>4.8872889387680443E-7</v>
      </c>
      <c r="BF19" s="5">
        <f t="shared" si="103"/>
        <v>4.131782263563894E-7</v>
      </c>
      <c r="BG19" s="5">
        <f t="shared" si="104"/>
        <v>2.3287109189284637E-7</v>
      </c>
      <c r="BH19" s="5">
        <f t="shared" si="105"/>
        <v>9.8436235225142946E-8</v>
      </c>
      <c r="BI19" s="5">
        <f t="shared" si="106"/>
        <v>3.3287746715279823E-8</v>
      </c>
      <c r="BJ19" s="8">
        <f t="shared" si="107"/>
        <v>0.7105352844046865</v>
      </c>
      <c r="BK19" s="8">
        <f t="shared" si="108"/>
        <v>0.21979599804874625</v>
      </c>
      <c r="BL19" s="8">
        <f t="shared" si="109"/>
        <v>6.843120571428353E-2</v>
      </c>
      <c r="BM19" s="8">
        <f t="shared" si="110"/>
        <v>0.33027543446904439</v>
      </c>
      <c r="BN19" s="8">
        <f t="shared" si="111"/>
        <v>0.66790493357940284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1.18604651162791</v>
      </c>
      <c r="F20">
        <f>VLOOKUP(B20,home!$B$2:$E$405,3,FALSE)</f>
        <v>2.25</v>
      </c>
      <c r="G20">
        <f>VLOOKUP(C20,away!$B$2:$E$405,4,FALSE)</f>
        <v>0.7</v>
      </c>
      <c r="H20">
        <f>VLOOKUP(A20,away!$A$2:$E$405,3,FALSE)</f>
        <v>1.0465116279069799</v>
      </c>
      <c r="I20">
        <f>VLOOKUP(C20,away!$B$2:$E$405,3,FALSE)</f>
        <v>0.98</v>
      </c>
      <c r="J20">
        <f>VLOOKUP(B20,home!$B$2:$E$405,4,FALSE)</f>
        <v>0.96</v>
      </c>
      <c r="K20" s="3">
        <f t="shared" si="112"/>
        <v>1.8680232558139582</v>
      </c>
      <c r="L20" s="3">
        <f t="shared" si="113"/>
        <v>0.9845581395348868</v>
      </c>
      <c r="M20" s="5">
        <f t="shared" ref="M20:M29" si="114">_xlfn.POISSON.DIST(0,K20,FALSE) * _xlfn.POISSON.DIST(0,L20,FALSE)</f>
        <v>5.7695194374012819E-2</v>
      </c>
      <c r="N20" s="5">
        <f t="shared" ref="N20:N29" si="115">_xlfn.POISSON.DIST(1,K20,FALSE) * _xlfn.POISSON.DIST(0,L20,FALSE)</f>
        <v>0.10777596483936258</v>
      </c>
      <c r="O20" s="5">
        <f t="shared" ref="O20:O29" si="116">_xlfn.POISSON.DIST(0,K20,FALSE) * _xlfn.POISSON.DIST(1,L20,FALSE)</f>
        <v>5.6804273232981727E-2</v>
      </c>
      <c r="P20" s="5">
        <f t="shared" ref="P20:P29" si="117">_xlfn.POISSON.DIST(1,K20,FALSE) * _xlfn.POISSON.DIST(1,L20,FALSE)</f>
        <v>0.1061117034288202</v>
      </c>
      <c r="Q20" s="5">
        <f t="shared" ref="Q20:Q29" si="118">_xlfn.POISSON.DIST(2,K20,FALSE) * _xlfn.POISSON.DIST(0,L20,FALSE)</f>
        <v>0.10066400436885842</v>
      </c>
      <c r="R20" s="5">
        <f t="shared" ref="R20:R29" si="119">_xlfn.POISSON.DIST(0,K20,FALSE) * _xlfn.POISSON.DIST(2,L20,FALSE)</f>
        <v>2.7963554785947926E-2</v>
      </c>
      <c r="S20" s="5">
        <f t="shared" ref="S20:S29" si="120">_xlfn.POISSON.DIST(2,K20,FALSE) * _xlfn.POISSON.DIST(2,L20,FALSE)</f>
        <v>4.8789564394107962E-2</v>
      </c>
      <c r="T20" s="5">
        <f t="shared" ref="T20:T29" si="121">_xlfn.POISSON.DIST(2,K20,FALSE) * _xlfn.POISSON.DIST(1,L20,FALSE)</f>
        <v>9.9109564859534954E-2</v>
      </c>
      <c r="U20" s="5">
        <f t="shared" ref="U20:U29" si="122">_xlfn.POISSON.DIST(1,K20,FALSE) * _xlfn.POISSON.DIST(2,L20,FALSE)</f>
        <v>5.2236570655378442E-2</v>
      </c>
      <c r="V20" s="5">
        <f t="shared" ref="V20:V29" si="123">_xlfn.POISSON.DIST(3,K20,FALSE) * _xlfn.POISSON.DIST(3,L20,FALSE)</f>
        <v>9.9702965704902818E-3</v>
      </c>
      <c r="W20" s="5">
        <f t="shared" ref="W20:W29" si="124">_xlfn.POISSON.DIST(3,K20,FALSE) * _xlfn.POISSON.DIST(0,L20,FALSE)</f>
        <v>6.2680900394795153E-2</v>
      </c>
      <c r="X20" s="5">
        <f t="shared" ref="X20:X29" si="125">_xlfn.POISSON.DIST(3,K20,FALSE) * _xlfn.POISSON.DIST(1,L20,FALSE)</f>
        <v>6.1712990677071061E-2</v>
      </c>
      <c r="Y20" s="5">
        <f t="shared" ref="Y20:Y29" si="126">_xlfn.POISSON.DIST(3,K20,FALSE) * _xlfn.POISSON.DIST(2,L20,FALSE)</f>
        <v>3.0380013643075444E-2</v>
      </c>
      <c r="Z20" s="5">
        <f t="shared" ref="Z20:Z29" si="127">_xlfn.POISSON.DIST(0,K20,FALSE) * _xlfn.POISSON.DIST(3,L20,FALSE)</f>
        <v>9.1772484916115924E-3</v>
      </c>
      <c r="AA20" s="5">
        <f t="shared" ref="AA20:AA29" si="128">_xlfn.POISSON.DIST(1,K20,FALSE) * _xlfn.POISSON.DIST(3,L20,FALSE)</f>
        <v>1.7143313606714023E-2</v>
      </c>
      <c r="AB20" s="5">
        <f t="shared" ref="AB20:AB29" si="129">_xlfn.POISSON.DIST(2,K20,FALSE) * _xlfn.POISSON.DIST(3,L20,FALSE)</f>
        <v>1.6012054249526831E-2</v>
      </c>
      <c r="AC20" s="5">
        <f t="shared" ref="AC20:AC29" si="130">_xlfn.POISSON.DIST(4,K20,FALSE) * _xlfn.POISSON.DIST(4,L20,FALSE)</f>
        <v>1.1460715708908524E-3</v>
      </c>
      <c r="AD20" s="5">
        <f t="shared" ref="AD20:AD29" si="131">_xlfn.POISSON.DIST(4,K20,FALSE) * _xlfn.POISSON.DIST(0,L20,FALSE)</f>
        <v>2.9272344908208889E-2</v>
      </c>
      <c r="AE20" s="5">
        <f t="shared" ref="AE20:AE29" si="132">_xlfn.POISSON.DIST(4,K20,FALSE) * _xlfn.POISSON.DIST(1,L20,FALSE)</f>
        <v>2.8820325442649661E-2</v>
      </c>
      <c r="AF20" s="5">
        <f t="shared" ref="AF20:AF29" si="133">_xlfn.POISSON.DIST(4,K20,FALSE) * _xlfn.POISSON.DIST(2,L20,FALSE)</f>
        <v>1.4187642999302556E-2</v>
      </c>
      <c r="AG20" s="5">
        <f t="shared" ref="AG20:AG29" si="134">_xlfn.POISSON.DIST(4,K20,FALSE) * _xlfn.POISSON.DIST(3,L20,FALSE)</f>
        <v>4.6561864652594955E-3</v>
      </c>
      <c r="AH20" s="5">
        <f t="shared" ref="AH20:AH29" si="135">_xlfn.POISSON.DIST(0,K20,FALSE) * _xlfn.POISSON.DIST(4,L20,FALSE)</f>
        <v>2.2588836752376134E-3</v>
      </c>
      <c r="AI20" s="5">
        <f t="shared" ref="AI20:AI29" si="136">_xlfn.POISSON.DIST(1,K20,FALSE) * _xlfn.POISSON.DIST(4,L20,FALSE)</f>
        <v>4.2196472375223663E-3</v>
      </c>
      <c r="AJ20" s="5">
        <f t="shared" ref="AJ20:AJ29" si="137">_xlfn.POISSON.DIST(2,K20,FALSE) * _xlfn.POISSON.DIST(4,L20,FALSE)</f>
        <v>3.9411995855114538E-3</v>
      </c>
      <c r="AK20" s="5">
        <f t="shared" ref="AK20:AK29" si="138">_xlfn.POISSON.DIST(3,K20,FALSE) * _xlfn.POISSON.DIST(4,L20,FALSE)</f>
        <v>2.4540841605132434E-3</v>
      </c>
      <c r="AL20" s="5">
        <f t="shared" ref="AL20:AL29" si="139">_xlfn.POISSON.DIST(5,K20,FALSE) * _xlfn.POISSON.DIST(5,L20,FALSE)</f>
        <v>8.431316192486828E-5</v>
      </c>
      <c r="AM20" s="5">
        <f t="shared" ref="AM20:AM29" si="140">_xlfn.POISSON.DIST(5,K20,FALSE) * _xlfn.POISSON.DIST(0,L20,FALSE)</f>
        <v>1.0936284208148307E-2</v>
      </c>
      <c r="AN20" s="5">
        <f t="shared" ref="AN20:AN29" si="141">_xlfn.POISSON.DIST(5,K20,FALSE) * _xlfn.POISSON.DIST(1,L20,FALSE)</f>
        <v>1.076740763339926E-2</v>
      </c>
      <c r="AO20" s="5">
        <f t="shared" ref="AO20:AO29" si="142">_xlfn.POISSON.DIST(5,K20,FALSE) * _xlfn.POISSON.DIST(2,L20,FALSE)</f>
        <v>5.3005694135766562E-3</v>
      </c>
      <c r="AP20" s="5">
        <f t="shared" ref="AP20:AP29" si="143">_xlfn.POISSON.DIST(5,K20,FALSE) * _xlfn.POISSON.DIST(3,L20,FALSE)</f>
        <v>1.7395729201021865E-3</v>
      </c>
      <c r="AQ20" s="5">
        <f t="shared" ref="AQ20:AQ29" si="144">_xlfn.POISSON.DIST(5,K20,FALSE) * _xlfn.POISSON.DIST(4,L20,FALSE)</f>
        <v>4.281776694502697E-4</v>
      </c>
      <c r="AR20" s="5">
        <f t="shared" ref="AR20:AR29" si="145">_xlfn.POISSON.DIST(0,K20,FALSE) * _xlfn.POISSON.DIST(5,L20,FALSE)</f>
        <v>4.4480046174353454E-4</v>
      </c>
      <c r="AS20" s="5">
        <f t="shared" ref="AS20:AS29" si="146">_xlfn.POISSON.DIST(1,K20,FALSE) * _xlfn.POISSON.DIST(5,L20,FALSE)</f>
        <v>8.3089760673370943E-4</v>
      </c>
      <c r="AT20" s="5">
        <f t="shared" ref="AT20:AT29" si="147">_xlfn.POISSON.DIST(2,K20,FALSE) * _xlfn.POISSON.DIST(5,L20,FALSE)</f>
        <v>7.7606802628936498E-4</v>
      </c>
      <c r="AU20" s="5">
        <f t="shared" ref="AU20:AU29" si="148">_xlfn.POISSON.DIST(3,K20,FALSE) * _xlfn.POISSON.DIST(5,L20,FALSE)</f>
        <v>4.8323770706739077E-4</v>
      </c>
      <c r="AV20" s="5">
        <f t="shared" ref="AV20:AV29" si="149">_xlfn.POISSON.DIST(4,K20,FALSE) * _xlfn.POISSON.DIST(5,L20,FALSE)</f>
        <v>2.2567481872202462E-4</v>
      </c>
      <c r="AW20" s="5">
        <f t="shared" ref="AW20:AW29" si="150">_xlfn.POISSON.DIST(6,K20,FALSE) * _xlfn.POISSON.DIST(6,L20,FALSE)</f>
        <v>4.3074130688909355E-6</v>
      </c>
      <c r="AX20" s="5">
        <f t="shared" ref="AX20:AX29" si="151">_xlfn.POISSON.DIST(6,K20,FALSE) * _xlfn.POISSON.DIST(0,L20,FALSE)</f>
        <v>3.404872205501998E-3</v>
      </c>
      <c r="AY20" s="5">
        <f t="shared" ref="AY20:AY29" si="152">_xlfn.POISSON.DIST(6,K20,FALSE) * _xlfn.POISSON.DIST(1,L20,FALSE)</f>
        <v>3.3522946440030939E-3</v>
      </c>
      <c r="AZ20" s="5">
        <f t="shared" ref="AZ20:AZ29" si="153">_xlfn.POISSON.DIST(6,K20,FALSE) * _xlfn.POISSON.DIST(2,L20,FALSE)</f>
        <v>1.6502644889362257E-3</v>
      </c>
      <c r="BA20" s="5">
        <f t="shared" ref="BA20:BA29" si="154">_xlfn.POISSON.DIST(6,K20,FALSE) * _xlfn.POISSON.DIST(3,L20,FALSE)</f>
        <v>5.415937783225138E-4</v>
      </c>
      <c r="BB20" s="5">
        <f t="shared" ref="BB20:BB29" si="155">_xlfn.POISSON.DIST(6,K20,FALSE) * _xlfn.POISSON.DIST(4,L20,FALSE)</f>
        <v>1.3330764069222103E-4</v>
      </c>
      <c r="BC20" s="5">
        <f t="shared" ref="BC20:BC29" si="156">_xlfn.POISSON.DIST(6,K20,FALSE) * _xlfn.POISSON.DIST(5,L20,FALSE)</f>
        <v>2.6249824541143668E-5</v>
      </c>
      <c r="BD20" s="5">
        <f t="shared" ref="BD20:BD29" si="157">_xlfn.POISSON.DIST(0,K20,FALSE) * _xlfn.POISSON.DIST(6,L20,FALSE)</f>
        <v>7.2988652513078807E-5</v>
      </c>
      <c r="BE20" s="5">
        <f t="shared" ref="BE20:BE29" si="158">_xlfn.POISSON.DIST(1,K20,FALSE) * _xlfn.POISSON.DIST(6,L20,FALSE)</f>
        <v>1.3634450030495509E-4</v>
      </c>
      <c r="BF20" s="5">
        <f t="shared" ref="BF20:BF29" si="159">_xlfn.POISSON.DIST(2,K20,FALSE) * _xlfn.POISSON.DIST(6,L20,FALSE)</f>
        <v>1.2734734868599475E-4</v>
      </c>
      <c r="BG20" s="5">
        <f t="shared" ref="BG20:BG29" si="160">_xlfn.POISSON.DIST(3,K20,FALSE) * _xlfn.POISSON.DIST(6,L20,FALSE)</f>
        <v>7.9295936303895776E-5</v>
      </c>
      <c r="BH20" s="5">
        <f t="shared" ref="BH20:BH29" si="161">_xlfn.POISSON.DIST(4,K20,FALSE) * _xlfn.POISSON.DIST(6,L20,FALSE)</f>
        <v>3.7031663276804884E-5</v>
      </c>
      <c r="BI20" s="5">
        <f t="shared" ref="BI20:BI29" si="162">_xlfn.POISSON.DIST(5,K20,FALSE) * _xlfn.POISSON.DIST(6,L20,FALSE)</f>
        <v>1.3835201640508656E-5</v>
      </c>
      <c r="BJ20" s="8">
        <f t="shared" ref="BJ20:BJ29" si="163">SUM(N20,Q20,T20,W20,X20,Y20,AD20,AE20,AF20,AG20,AM20,AN20,AO20,AP20,AQ20,AX20,AY20,AZ20,BA20,BB20,BC20)</f>
        <v>0.57754053302479202</v>
      </c>
      <c r="BK20" s="8">
        <f t="shared" ref="BK20:BK29" si="164">SUM(M20,P20,S20,V20,AC20,AL20,AY20)</f>
        <v>0.22714943814425012</v>
      </c>
      <c r="BL20" s="8">
        <f t="shared" ref="BL20:BL29" si="165">SUM(O20,R20,U20,AA20,AB20,AH20,AI20,AJ20,AK20,AR20,AS20,AT20,AU20,AV20,BD20,BE20,BF20,BG20,BH20,BI20)</f>
        <v>0.18626110311261487</v>
      </c>
      <c r="BM20" s="8">
        <f t="shared" ref="BM20:BM29" si="166">SUM(S20:BI20)</f>
        <v>0.53976564051235099</v>
      </c>
      <c r="BN20" s="8">
        <f t="shared" ref="BN20:BN29" si="167">SUM(M20:R20)</f>
        <v>0.45701469502998365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1.18604651162791</v>
      </c>
      <c r="F21">
        <f>VLOOKUP(B21,home!$B$2:$E$405,3,FALSE)</f>
        <v>0.7</v>
      </c>
      <c r="G21">
        <f>VLOOKUP(C21,away!$B$2:$E$405,4,FALSE)</f>
        <v>0.96</v>
      </c>
      <c r="H21">
        <f>VLOOKUP(A21,away!$A$2:$E$405,3,FALSE)</f>
        <v>1.0465116279069799</v>
      </c>
      <c r="I21">
        <f>VLOOKUP(C21,away!$B$2:$E$405,3,FALSE)</f>
        <v>0.72</v>
      </c>
      <c r="J21">
        <f>VLOOKUP(B21,home!$B$2:$E$405,4,FALSE)</f>
        <v>2.0699999999999998</v>
      </c>
      <c r="K21" s="3">
        <f t="shared" si="112"/>
        <v>0.79702325581395539</v>
      </c>
      <c r="L21" s="3">
        <f t="shared" si="113"/>
        <v>1.5597209302325628</v>
      </c>
      <c r="M21" s="5">
        <f t="shared" si="114"/>
        <v>9.4728138862536587E-2</v>
      </c>
      <c r="N21" s="5">
        <f t="shared" si="115"/>
        <v>7.5500529653415374E-2</v>
      </c>
      <c r="O21" s="5">
        <f t="shared" si="116"/>
        <v>0.14774946086587495</v>
      </c>
      <c r="P21" s="5">
        <f t="shared" si="117"/>
        <v>0.11775975634407623</v>
      </c>
      <c r="Q21" s="5">
        <f t="shared" si="118"/>
        <v>3.0087838980021604E-2</v>
      </c>
      <c r="R21" s="5">
        <f t="shared" si="119"/>
        <v>0.11522396327154107</v>
      </c>
      <c r="S21" s="5">
        <f t="shared" si="120"/>
        <v>3.6597784936795892E-2</v>
      </c>
      <c r="T21" s="5">
        <f t="shared" si="121"/>
        <v>4.692863220260686E-2</v>
      </c>
      <c r="U21" s="5">
        <f t="shared" si="122"/>
        <v>9.1836178354471262E-2</v>
      </c>
      <c r="V21" s="5">
        <f t="shared" si="123"/>
        <v>5.0551050483813326E-3</v>
      </c>
      <c r="W21" s="5">
        <f t="shared" si="124"/>
        <v>7.9935691280876211E-3</v>
      </c>
      <c r="X21" s="5">
        <f t="shared" si="125"/>
        <v>1.246773707633912E-2</v>
      </c>
      <c r="Y21" s="5">
        <f t="shared" si="126"/>
        <v>9.7230952353013333E-3</v>
      </c>
      <c r="Z21" s="5">
        <f t="shared" si="127"/>
        <v>5.9905742392990242E-2</v>
      </c>
      <c r="AA21" s="5">
        <f t="shared" si="128"/>
        <v>4.7746269844013166E-2</v>
      </c>
      <c r="AB21" s="5">
        <f t="shared" si="129"/>
        <v>1.9027443722023526E-2</v>
      </c>
      <c r="AC21" s="5">
        <f t="shared" si="130"/>
        <v>3.9276076381521331E-4</v>
      </c>
      <c r="AD21" s="5">
        <f t="shared" si="131"/>
        <v>1.5927651230105786E-3</v>
      </c>
      <c r="AE21" s="5">
        <f t="shared" si="132"/>
        <v>2.4842690993040423E-3</v>
      </c>
      <c r="AF21" s="5">
        <f t="shared" si="133"/>
        <v>1.9373832552572561E-3</v>
      </c>
      <c r="AG21" s="5">
        <f t="shared" si="134"/>
        <v>1.0072590710356129E-3</v>
      </c>
      <c r="AH21" s="5">
        <f t="shared" si="135"/>
        <v>2.3359060062866754E-2</v>
      </c>
      <c r="AI21" s="5">
        <f t="shared" si="136"/>
        <v>1.8617714104059796E-2</v>
      </c>
      <c r="AJ21" s="5">
        <f t="shared" si="137"/>
        <v>7.4193755555155673E-3</v>
      </c>
      <c r="AK21" s="5">
        <f t="shared" si="138"/>
        <v>1.9711382871211644E-3</v>
      </c>
      <c r="AL21" s="5">
        <f t="shared" si="139"/>
        <v>1.9530168080472871E-5</v>
      </c>
      <c r="AM21" s="5">
        <f t="shared" si="140"/>
        <v>2.5389416881776142E-4</v>
      </c>
      <c r="AN21" s="5">
        <f t="shared" si="141"/>
        <v>3.960040491690622E-4</v>
      </c>
      <c r="AO21" s="5">
        <f t="shared" si="142"/>
        <v>3.0882790197291564E-4</v>
      </c>
      <c r="AP21" s="5">
        <f t="shared" si="143"/>
        <v>1.6056178084898894E-4</v>
      </c>
      <c r="AQ21" s="5">
        <f t="shared" si="144"/>
        <v>6.2607892546395481E-5</v>
      </c>
      <c r="AR21" s="5">
        <f t="shared" si="145"/>
        <v>7.2867229781225723E-3</v>
      </c>
      <c r="AS21" s="5">
        <f t="shared" si="146"/>
        <v>5.8076876722376134E-3</v>
      </c>
      <c r="AT21" s="5">
        <f t="shared" si="147"/>
        <v>2.3144310686386972E-3</v>
      </c>
      <c r="AU21" s="5">
        <f t="shared" si="148"/>
        <v>6.1488512856112899E-4</v>
      </c>
      <c r="AV21" s="5">
        <f t="shared" si="149"/>
        <v>1.2251943677934335E-4</v>
      </c>
      <c r="AW21" s="5">
        <f t="shared" si="150"/>
        <v>6.7440591985167324E-7</v>
      </c>
      <c r="AX21" s="5">
        <f t="shared" si="151"/>
        <v>3.3726592843885022E-5</v>
      </c>
      <c r="AY21" s="5">
        <f t="shared" si="152"/>
        <v>5.2604072764039246E-5</v>
      </c>
      <c r="AZ21" s="5">
        <f t="shared" si="153"/>
        <v>4.1023836652774361E-5</v>
      </c>
      <c r="BA21" s="5">
        <f t="shared" si="154"/>
        <v>2.1328578888591312E-5</v>
      </c>
      <c r="BB21" s="5">
        <f t="shared" si="155"/>
        <v>8.3166577261630603E-6</v>
      </c>
      <c r="BC21" s="5">
        <f t="shared" si="156"/>
        <v>2.5943330250153776E-6</v>
      </c>
      <c r="BD21" s="5">
        <f t="shared" si="157"/>
        <v>1.894209056964053E-3</v>
      </c>
      <c r="BE21" s="5">
        <f t="shared" si="158"/>
        <v>1.5097286697737715E-3</v>
      </c>
      <c r="BF21" s="5">
        <f t="shared" si="159"/>
        <v>6.0164442988938161E-4</v>
      </c>
      <c r="BG21" s="5">
        <f t="shared" si="160"/>
        <v>1.5984153411758868E-4</v>
      </c>
      <c r="BH21" s="5">
        <f t="shared" si="161"/>
        <v>3.1849354984174481E-5</v>
      </c>
      <c r="BI21" s="5">
        <f t="shared" si="162"/>
        <v>5.0769353210122372E-6</v>
      </c>
      <c r="BJ21" s="8">
        <f t="shared" si="163"/>
        <v>0.19106456868963501</v>
      </c>
      <c r="BK21" s="8">
        <f t="shared" si="164"/>
        <v>0.2546056801964498</v>
      </c>
      <c r="BL21" s="8">
        <f t="shared" si="165"/>
        <v>0.49329920033287661</v>
      </c>
      <c r="BM21" s="8">
        <f t="shared" si="166"/>
        <v>0.41777357396764164</v>
      </c>
      <c r="BN21" s="8">
        <f t="shared" si="167"/>
        <v>0.58104968797746581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1.62037037037037</v>
      </c>
      <c r="F22">
        <f>VLOOKUP(B22,home!$B$2:$E$405,3,FALSE)</f>
        <v>1.44</v>
      </c>
      <c r="G22">
        <f>VLOOKUP(C22,away!$B$2:$E$405,4,FALSE)</f>
        <v>0.93</v>
      </c>
      <c r="H22">
        <f>VLOOKUP(A22,away!$A$2:$E$405,3,FALSE)</f>
        <v>1.4537037037036999</v>
      </c>
      <c r="I22">
        <f>VLOOKUP(C22,away!$B$2:$E$405,3,FALSE)</f>
        <v>1.23</v>
      </c>
      <c r="J22">
        <f>VLOOKUP(B22,home!$B$2:$E$405,4,FALSE)</f>
        <v>1.03</v>
      </c>
      <c r="K22" s="3">
        <f t="shared" si="112"/>
        <v>2.1699999999999995</v>
      </c>
      <c r="L22" s="3">
        <f t="shared" si="113"/>
        <v>1.8416972222222174</v>
      </c>
      <c r="M22" s="5">
        <f t="shared" si="114"/>
        <v>1.8102644937867788E-2</v>
      </c>
      <c r="N22" s="5">
        <f t="shared" si="115"/>
        <v>3.9282739515173096E-2</v>
      </c>
      <c r="O22" s="5">
        <f t="shared" si="116"/>
        <v>3.3339590896946193E-2</v>
      </c>
      <c r="P22" s="5">
        <f t="shared" si="117"/>
        <v>7.2346912246373227E-2</v>
      </c>
      <c r="Q22" s="5">
        <f t="shared" si="118"/>
        <v>4.26217723739628E-2</v>
      </c>
      <c r="R22" s="5">
        <f t="shared" si="119"/>
        <v>3.0700715972465476E-2</v>
      </c>
      <c r="S22" s="5">
        <f t="shared" si="120"/>
        <v>7.2283300721371305E-2</v>
      </c>
      <c r="T22" s="5">
        <f t="shared" si="121"/>
        <v>7.849639978731493E-2</v>
      </c>
      <c r="U22" s="5">
        <f t="shared" si="122"/>
        <v>6.6620553660250062E-2</v>
      </c>
      <c r="V22" s="5">
        <f t="shared" si="123"/>
        <v>3.2097664500997533E-2</v>
      </c>
      <c r="W22" s="5">
        <f t="shared" si="124"/>
        <v>3.0829748683833084E-2</v>
      </c>
      <c r="X22" s="5">
        <f t="shared" si="125"/>
        <v>5.6779062512824462E-2</v>
      </c>
      <c r="Y22" s="5">
        <f t="shared" si="126"/>
        <v>5.228492085512524E-2</v>
      </c>
      <c r="Z22" s="5">
        <f t="shared" si="127"/>
        <v>1.8847141108907634E-2</v>
      </c>
      <c r="AA22" s="5">
        <f t="shared" si="128"/>
        <v>4.0898296206329558E-2</v>
      </c>
      <c r="AB22" s="5">
        <f t="shared" si="129"/>
        <v>4.4374651383867564E-2</v>
      </c>
      <c r="AC22" s="5">
        <f t="shared" si="130"/>
        <v>8.0173606016461282E-3</v>
      </c>
      <c r="AD22" s="5">
        <f t="shared" si="131"/>
        <v>1.6725138660979449E-2</v>
      </c>
      <c r="AE22" s="5">
        <f t="shared" si="132"/>
        <v>3.0802641413207273E-2</v>
      </c>
      <c r="AF22" s="5">
        <f t="shared" si="133"/>
        <v>2.8364569563905442E-2</v>
      </c>
      <c r="AG22" s="5">
        <f t="shared" si="134"/>
        <v>1.741298299179116E-2</v>
      </c>
      <c r="AH22" s="5">
        <f t="shared" si="135"/>
        <v>8.6776818567763404E-3</v>
      </c>
      <c r="AI22" s="5">
        <f t="shared" si="136"/>
        <v>1.8830569629204656E-2</v>
      </c>
      <c r="AJ22" s="5">
        <f t="shared" si="137"/>
        <v>2.0431168047687048E-2</v>
      </c>
      <c r="AK22" s="5">
        <f t="shared" si="138"/>
        <v>1.4778544887826962E-2</v>
      </c>
      <c r="AL22" s="5">
        <f t="shared" si="139"/>
        <v>1.2816498050657581E-3</v>
      </c>
      <c r="AM22" s="5">
        <f t="shared" si="140"/>
        <v>7.2587101788650779E-3</v>
      </c>
      <c r="AN22" s="5">
        <f t="shared" si="141"/>
        <v>1.336834637333195E-2</v>
      </c>
      <c r="AO22" s="5">
        <f t="shared" si="142"/>
        <v>1.2310223190734956E-2</v>
      </c>
      <c r="AP22" s="5">
        <f t="shared" si="143"/>
        <v>7.5572346184373607E-3</v>
      </c>
      <c r="AQ22" s="5">
        <f t="shared" si="144"/>
        <v>3.4795345011144176E-3</v>
      </c>
      <c r="AR22" s="5">
        <f t="shared" si="145"/>
        <v>3.1963325141906233E-3</v>
      </c>
      <c r="AS22" s="5">
        <f t="shared" si="146"/>
        <v>6.9360415557936511E-3</v>
      </c>
      <c r="AT22" s="5">
        <f t="shared" si="147"/>
        <v>7.5256050880361108E-3</v>
      </c>
      <c r="AU22" s="5">
        <f t="shared" si="148"/>
        <v>5.4435210136794523E-3</v>
      </c>
      <c r="AV22" s="5">
        <f t="shared" si="149"/>
        <v>2.953110149921103E-3</v>
      </c>
      <c r="AW22" s="5">
        <f t="shared" si="150"/>
        <v>1.422803228415894E-4</v>
      </c>
      <c r="AX22" s="5">
        <f t="shared" si="151"/>
        <v>2.625233514689536E-3</v>
      </c>
      <c r="AY22" s="5">
        <f t="shared" si="152"/>
        <v>4.8348852716883876E-3</v>
      </c>
      <c r="AZ22" s="5">
        <f t="shared" si="153"/>
        <v>4.4521973873158085E-3</v>
      </c>
      <c r="BA22" s="5">
        <f t="shared" si="154"/>
        <v>2.7331998536681782E-3</v>
      </c>
      <c r="BB22" s="5">
        <f t="shared" si="155"/>
        <v>1.2584316445697142E-3</v>
      </c>
      <c r="BC22" s="5">
        <f t="shared" si="156"/>
        <v>4.6353001283211577E-4</v>
      </c>
      <c r="BD22" s="5">
        <f t="shared" si="157"/>
        <v>9.8111278544723798E-4</v>
      </c>
      <c r="BE22" s="5">
        <f t="shared" si="158"/>
        <v>2.129014744420506E-3</v>
      </c>
      <c r="BF22" s="5">
        <f t="shared" si="159"/>
        <v>2.3099809976962486E-3</v>
      </c>
      <c r="BG22" s="5">
        <f t="shared" si="160"/>
        <v>1.6708862550002862E-3</v>
      </c>
      <c r="BH22" s="5">
        <f t="shared" si="161"/>
        <v>9.0645579333765536E-4</v>
      </c>
      <c r="BI22" s="5">
        <f t="shared" si="162"/>
        <v>3.9340181430854224E-4</v>
      </c>
      <c r="BJ22" s="8">
        <f t="shared" si="163"/>
        <v>0.45394150290536445</v>
      </c>
      <c r="BK22" s="8">
        <f t="shared" si="164"/>
        <v>0.20896441808501012</v>
      </c>
      <c r="BL22" s="8">
        <f t="shared" si="165"/>
        <v>0.31309723525318528</v>
      </c>
      <c r="BM22" s="8">
        <f t="shared" si="166"/>
        <v>0.75376331646083228</v>
      </c>
      <c r="BN22" s="8">
        <f t="shared" si="167"/>
        <v>0.23639437594278861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1.62037037037037</v>
      </c>
      <c r="F23">
        <f>VLOOKUP(B23,home!$B$2:$E$405,3,FALSE)</f>
        <v>1.23</v>
      </c>
      <c r="G23">
        <f>VLOOKUP(C23,away!$B$2:$E$405,4,FALSE)</f>
        <v>0.72</v>
      </c>
      <c r="H23">
        <f>VLOOKUP(A23,away!$A$2:$E$405,3,FALSE)</f>
        <v>1.4537037037036999</v>
      </c>
      <c r="I23">
        <f>VLOOKUP(C23,away!$B$2:$E$405,3,FALSE)</f>
        <v>1.44</v>
      </c>
      <c r="J23">
        <f>VLOOKUP(B23,home!$B$2:$E$405,4,FALSE)</f>
        <v>0.69</v>
      </c>
      <c r="K23" s="3">
        <f t="shared" si="112"/>
        <v>1.4349999999999996</v>
      </c>
      <c r="L23" s="3">
        <f t="shared" si="113"/>
        <v>1.4443999999999961</v>
      </c>
      <c r="M23" s="5">
        <f t="shared" si="114"/>
        <v>5.6168453798112909E-2</v>
      </c>
      <c r="N23" s="5">
        <f t="shared" si="115"/>
        <v>8.0601731200292001E-2</v>
      </c>
      <c r="O23" s="5">
        <f t="shared" si="116"/>
        <v>8.1129714665994071E-2</v>
      </c>
      <c r="P23" s="5">
        <f t="shared" si="117"/>
        <v>0.11642114054570145</v>
      </c>
      <c r="Q23" s="5">
        <f t="shared" si="118"/>
        <v>5.78317421362095E-2</v>
      </c>
      <c r="R23" s="5">
        <f t="shared" si="119"/>
        <v>5.859187993178077E-2</v>
      </c>
      <c r="S23" s="5">
        <f t="shared" si="120"/>
        <v>6.03269319762606E-2</v>
      </c>
      <c r="T23" s="5">
        <f t="shared" si="121"/>
        <v>8.3532168341540772E-2</v>
      </c>
      <c r="U23" s="5">
        <f t="shared" si="122"/>
        <v>8.4079347702105386E-2</v>
      </c>
      <c r="V23" s="5">
        <f t="shared" si="123"/>
        <v>1.3893386276026964E-2</v>
      </c>
      <c r="W23" s="5">
        <f t="shared" si="124"/>
        <v>2.7662849988486879E-2</v>
      </c>
      <c r="X23" s="5">
        <f t="shared" si="125"/>
        <v>3.9956220523370341E-2</v>
      </c>
      <c r="Y23" s="5">
        <f t="shared" si="126"/>
        <v>2.8856382461977987E-2</v>
      </c>
      <c r="Z23" s="5">
        <f t="shared" si="127"/>
        <v>2.8210037124487972E-2</v>
      </c>
      <c r="AA23" s="5">
        <f t="shared" si="128"/>
        <v>4.0481403273640228E-2</v>
      </c>
      <c r="AB23" s="5">
        <f t="shared" si="129"/>
        <v>2.9045406848836858E-2</v>
      </c>
      <c r="AC23" s="5">
        <f t="shared" si="130"/>
        <v>1.7998135151080553E-3</v>
      </c>
      <c r="AD23" s="5">
        <f t="shared" si="131"/>
        <v>9.9240474333696666E-3</v>
      </c>
      <c r="AE23" s="5">
        <f t="shared" si="132"/>
        <v>1.4334294112759109E-2</v>
      </c>
      <c r="AF23" s="5">
        <f t="shared" si="133"/>
        <v>1.0352227208234603E-2</v>
      </c>
      <c r="AG23" s="5">
        <f t="shared" si="134"/>
        <v>4.9842523265246734E-3</v>
      </c>
      <c r="AH23" s="5">
        <f t="shared" si="135"/>
        <v>1.0186644405652583E-2</v>
      </c>
      <c r="AI23" s="5">
        <f t="shared" si="136"/>
        <v>1.4617834722111452E-2</v>
      </c>
      <c r="AJ23" s="5">
        <f t="shared" si="137"/>
        <v>1.0488296413114965E-2</v>
      </c>
      <c r="AK23" s="5">
        <f t="shared" si="138"/>
        <v>5.0169017842733249E-3</v>
      </c>
      <c r="AL23" s="5">
        <f t="shared" si="139"/>
        <v>1.4921994680614626E-4</v>
      </c>
      <c r="AM23" s="5">
        <f t="shared" si="140"/>
        <v>2.8482016133770903E-3</v>
      </c>
      <c r="AN23" s="5">
        <f t="shared" si="141"/>
        <v>4.113942410361858E-3</v>
      </c>
      <c r="AO23" s="5">
        <f t="shared" si="142"/>
        <v>2.9710892087633266E-3</v>
      </c>
      <c r="AP23" s="5">
        <f t="shared" si="143"/>
        <v>1.430480417712579E-3</v>
      </c>
      <c r="AQ23" s="5">
        <f t="shared" si="144"/>
        <v>5.165464788360111E-4</v>
      </c>
      <c r="AR23" s="5">
        <f t="shared" si="145"/>
        <v>2.9427178359049057E-3</v>
      </c>
      <c r="AS23" s="5">
        <f t="shared" si="146"/>
        <v>4.2228000945235388E-3</v>
      </c>
      <c r="AT23" s="5">
        <f t="shared" si="147"/>
        <v>3.0298590678206382E-3</v>
      </c>
      <c r="AU23" s="5">
        <f t="shared" si="148"/>
        <v>1.4492825874408721E-3</v>
      </c>
      <c r="AV23" s="5">
        <f t="shared" si="149"/>
        <v>5.1993012824441286E-4</v>
      </c>
      <c r="AW23" s="5">
        <f t="shared" si="150"/>
        <v>8.5913964673431775E-6</v>
      </c>
      <c r="AX23" s="5">
        <f t="shared" si="151"/>
        <v>6.8119488586602169E-4</v>
      </c>
      <c r="AY23" s="5">
        <f t="shared" si="152"/>
        <v>9.8391789314487897E-4</v>
      </c>
      <c r="AZ23" s="5">
        <f t="shared" si="153"/>
        <v>7.1058550242922985E-4</v>
      </c>
      <c r="BA23" s="5">
        <f t="shared" si="154"/>
        <v>3.4212323323625898E-4</v>
      </c>
      <c r="BB23" s="5">
        <f t="shared" si="155"/>
        <v>1.2354069952161281E-4</v>
      </c>
      <c r="BC23" s="5">
        <f t="shared" si="156"/>
        <v>3.5688437277803364E-5</v>
      </c>
      <c r="BD23" s="5">
        <f t="shared" si="157"/>
        <v>7.0841027369683942E-4</v>
      </c>
      <c r="BE23" s="5">
        <f t="shared" si="158"/>
        <v>1.0165687427549643E-3</v>
      </c>
      <c r="BF23" s="5">
        <f t="shared" si="159"/>
        <v>7.293880729266868E-4</v>
      </c>
      <c r="BG23" s="5">
        <f t="shared" si="160"/>
        <v>3.4889062821659851E-4</v>
      </c>
      <c r="BH23" s="5">
        <f t="shared" si="161"/>
        <v>1.2516451287270471E-4</v>
      </c>
      <c r="BI23" s="5">
        <f t="shared" si="162"/>
        <v>3.5922215194466195E-5</v>
      </c>
      <c r="BJ23" s="8">
        <f t="shared" si="163"/>
        <v>0.37279322651329222</v>
      </c>
      <c r="BK23" s="8">
        <f t="shared" si="164"/>
        <v>0.24974286395116099</v>
      </c>
      <c r="BL23" s="8">
        <f t="shared" si="165"/>
        <v>0.34876636390710619</v>
      </c>
      <c r="BM23" s="8">
        <f t="shared" si="166"/>
        <v>0.54779250272127922</v>
      </c>
      <c r="BN23" s="8">
        <f t="shared" si="167"/>
        <v>0.45074466227809074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1.62037037037037</v>
      </c>
      <c r="F24">
        <f>VLOOKUP(B24,home!$B$2:$E$405,3,FALSE)</f>
        <v>1.75</v>
      </c>
      <c r="G24">
        <f>VLOOKUP(C24,away!$B$2:$E$405,4,FALSE)</f>
        <v>0.72</v>
      </c>
      <c r="H24">
        <f>VLOOKUP(A24,away!$A$2:$E$405,3,FALSE)</f>
        <v>1.4537037037036999</v>
      </c>
      <c r="I24">
        <f>VLOOKUP(C24,away!$B$2:$E$405,3,FALSE)</f>
        <v>1.44</v>
      </c>
      <c r="J24">
        <f>VLOOKUP(B24,home!$B$2:$E$405,4,FALSE)</f>
        <v>1.03</v>
      </c>
      <c r="K24" s="3">
        <f t="shared" si="112"/>
        <v>2.0416666666666661</v>
      </c>
      <c r="L24" s="3">
        <f t="shared" si="113"/>
        <v>2.1561333333333277</v>
      </c>
      <c r="M24" s="5">
        <f t="shared" si="114"/>
        <v>1.5028603405405551E-2</v>
      </c>
      <c r="N24" s="5">
        <f t="shared" si="115"/>
        <v>3.0683398619369657E-2</v>
      </c>
      <c r="O24" s="5">
        <f t="shared" si="116"/>
        <v>3.2403672755841668E-2</v>
      </c>
      <c r="P24" s="5">
        <f t="shared" si="117"/>
        <v>6.6157498543176721E-2</v>
      </c>
      <c r="Q24" s="5">
        <f t="shared" si="118"/>
        <v>3.1322636090606523E-2</v>
      </c>
      <c r="R24" s="5">
        <f t="shared" si="119"/>
        <v>3.4933319475647623E-2</v>
      </c>
      <c r="S24" s="5">
        <f t="shared" si="120"/>
        <v>7.2808072969644019E-2</v>
      </c>
      <c r="T24" s="5">
        <f t="shared" si="121"/>
        <v>6.7535779762826223E-2</v>
      </c>
      <c r="U24" s="5">
        <f t="shared" si="122"/>
        <v>7.132219392944722E-2</v>
      </c>
      <c r="V24" s="5">
        <f t="shared" si="123"/>
        <v>3.5612091389884797E-2</v>
      </c>
      <c r="W24" s="5">
        <f t="shared" si="124"/>
        <v>2.1316794006107209E-2</v>
      </c>
      <c r="X24" s="5">
        <f t="shared" si="125"/>
        <v>4.5961850116367831E-2</v>
      </c>
      <c r="Y24" s="5">
        <f t="shared" si="126"/>
        <v>4.9549938548785491E-2</v>
      </c>
      <c r="Z24" s="5">
        <f t="shared" si="127"/>
        <v>2.510696485514205E-2</v>
      </c>
      <c r="AA24" s="5">
        <f t="shared" si="128"/>
        <v>5.126005324591501E-2</v>
      </c>
      <c r="AB24" s="5">
        <f t="shared" si="129"/>
        <v>5.2327971021871568E-2</v>
      </c>
      <c r="AC24" s="5">
        <f t="shared" si="130"/>
        <v>9.7980115845227259E-3</v>
      </c>
      <c r="AD24" s="5">
        <f t="shared" si="131"/>
        <v>1.0880446940617216E-2</v>
      </c>
      <c r="AE24" s="5">
        <f t="shared" si="132"/>
        <v>2.3459694330229403E-2</v>
      </c>
      <c r="AF24" s="5">
        <f t="shared" si="133"/>
        <v>2.5291114467609253E-2</v>
      </c>
      <c r="AG24" s="5">
        <f t="shared" si="134"/>
        <v>1.8177004980253694E-2</v>
      </c>
      <c r="AH24" s="5">
        <f t="shared" si="135"/>
        <v>1.353349095575004E-2</v>
      </c>
      <c r="AI24" s="5">
        <f t="shared" si="136"/>
        <v>2.7630877367989658E-2</v>
      </c>
      <c r="AJ24" s="5">
        <f t="shared" si="137"/>
        <v>2.8206520646489441E-2</v>
      </c>
      <c r="AK24" s="5">
        <f t="shared" si="138"/>
        <v>1.9196104328860861E-2</v>
      </c>
      <c r="AL24" s="5">
        <f t="shared" si="139"/>
        <v>1.725275249185001E-3</v>
      </c>
      <c r="AM24" s="5">
        <f t="shared" si="140"/>
        <v>4.4428491674186974E-3</v>
      </c>
      <c r="AN24" s="5">
        <f t="shared" si="141"/>
        <v>9.5793751848436744E-3</v>
      </c>
      <c r="AO24" s="5">
        <f t="shared" si="142"/>
        <v>1.0327205074273781E-2</v>
      </c>
      <c r="AP24" s="5">
        <f t="shared" si="143"/>
        <v>7.4222770336035927E-3</v>
      </c>
      <c r="AQ24" s="5">
        <f t="shared" si="144"/>
        <v>4.0008547303467803E-3</v>
      </c>
      <c r="AR24" s="5">
        <f t="shared" si="145"/>
        <v>5.8360021932115473E-3</v>
      </c>
      <c r="AS24" s="5">
        <f t="shared" si="146"/>
        <v>1.1915171144473572E-2</v>
      </c>
      <c r="AT24" s="5">
        <f t="shared" si="147"/>
        <v>1.2163403876650105E-2</v>
      </c>
      <c r="AU24" s="5">
        <f t="shared" si="148"/>
        <v>8.277872082720206E-3</v>
      </c>
      <c r="AV24" s="5">
        <f t="shared" si="149"/>
        <v>4.2251638755551038E-3</v>
      </c>
      <c r="AW24" s="5">
        <f t="shared" si="150"/>
        <v>2.1096788220277134E-4</v>
      </c>
      <c r="AX24" s="5">
        <f t="shared" si="151"/>
        <v>1.5118028416910825E-3</v>
      </c>
      <c r="AY24" s="5">
        <f t="shared" si="152"/>
        <v>3.2596485003981907E-3</v>
      </c>
      <c r="AZ24" s="5">
        <f t="shared" si="153"/>
        <v>3.5141183933292677E-3</v>
      </c>
      <c r="BA24" s="5">
        <f t="shared" si="154"/>
        <v>2.5256359350456638E-3</v>
      </c>
      <c r="BB24" s="5">
        <f t="shared" si="155"/>
        <v>1.3614019568541111E-3</v>
      </c>
      <c r="BC24" s="5">
        <f t="shared" si="156"/>
        <v>5.8707282784767312E-4</v>
      </c>
      <c r="BD24" s="5">
        <f t="shared" si="157"/>
        <v>2.0971998103649736E-3</v>
      </c>
      <c r="BE24" s="5">
        <f t="shared" si="158"/>
        <v>4.2817829461618204E-3</v>
      </c>
      <c r="BF24" s="5">
        <f t="shared" si="159"/>
        <v>4.3709867575401906E-3</v>
      </c>
      <c r="BG24" s="5">
        <f t="shared" si="160"/>
        <v>2.9746993211037399E-3</v>
      </c>
      <c r="BH24" s="5">
        <f t="shared" si="161"/>
        <v>1.5183361118133666E-3</v>
      </c>
      <c r="BI24" s="5">
        <f t="shared" si="162"/>
        <v>6.1998724565712475E-4</v>
      </c>
      <c r="BJ24" s="8">
        <f t="shared" si="163"/>
        <v>0.37271089950842501</v>
      </c>
      <c r="BK24" s="8">
        <f t="shared" si="164"/>
        <v>0.20438920164221705</v>
      </c>
      <c r="BL24" s="8">
        <f t="shared" si="165"/>
        <v>0.38909480909306476</v>
      </c>
      <c r="BM24" s="8">
        <f t="shared" si="166"/>
        <v>0.77772406559060536</v>
      </c>
      <c r="BN24" s="8">
        <f t="shared" si="167"/>
        <v>0.21052912889004774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1.62037037037037</v>
      </c>
      <c r="F25">
        <f>VLOOKUP(B25,home!$B$2:$E$405,3,FALSE)</f>
        <v>0.72</v>
      </c>
      <c r="G25">
        <f>VLOOKUP(C25,away!$B$2:$E$405,4,FALSE)</f>
        <v>0.62</v>
      </c>
      <c r="H25">
        <f>VLOOKUP(A25,away!$A$2:$E$405,3,FALSE)</f>
        <v>1.4537037037036999</v>
      </c>
      <c r="I25">
        <f>VLOOKUP(C25,away!$B$2:$E$405,3,FALSE)</f>
        <v>0.51</v>
      </c>
      <c r="J25">
        <f>VLOOKUP(B25,home!$B$2:$E$405,4,FALSE)</f>
        <v>1.26</v>
      </c>
      <c r="K25" s="3">
        <f t="shared" si="112"/>
        <v>0.72333333333333305</v>
      </c>
      <c r="L25" s="3">
        <f t="shared" si="113"/>
        <v>0.93414999999999759</v>
      </c>
      <c r="M25" s="5">
        <f t="shared" si="114"/>
        <v>0.19061809917339584</v>
      </c>
      <c r="N25" s="5">
        <f t="shared" si="115"/>
        <v>0.13788042506875625</v>
      </c>
      <c r="O25" s="5">
        <f t="shared" si="116"/>
        <v>0.17806589734282724</v>
      </c>
      <c r="P25" s="5">
        <f t="shared" si="117"/>
        <v>0.12880099907797832</v>
      </c>
      <c r="Q25" s="5">
        <f t="shared" si="118"/>
        <v>4.986675373320016E-2</v>
      </c>
      <c r="R25" s="5">
        <f t="shared" si="119"/>
        <v>8.3170129001400819E-2</v>
      </c>
      <c r="S25" s="5">
        <f t="shared" si="120"/>
        <v>2.1757767803038668E-2</v>
      </c>
      <c r="T25" s="5">
        <f t="shared" si="121"/>
        <v>4.6583027999868812E-2</v>
      </c>
      <c r="U25" s="5">
        <f t="shared" si="122"/>
        <v>6.0159726644346566E-2</v>
      </c>
      <c r="V25" s="5">
        <f t="shared" si="123"/>
        <v>1.6335292881949064E-3</v>
      </c>
      <c r="W25" s="5">
        <f t="shared" si="124"/>
        <v>1.2023428400116033E-2</v>
      </c>
      <c r="X25" s="5">
        <f t="shared" si="125"/>
        <v>1.1231685639968363E-2</v>
      </c>
      <c r="Y25" s="5">
        <f t="shared" si="126"/>
        <v>5.2460395702882091E-3</v>
      </c>
      <c r="Z25" s="5">
        <f t="shared" si="127"/>
        <v>2.5897792002219464E-2</v>
      </c>
      <c r="AA25" s="5">
        <f t="shared" si="128"/>
        <v>1.873273621493874E-2</v>
      </c>
      <c r="AB25" s="5">
        <f t="shared" si="129"/>
        <v>6.7750062644028409E-3</v>
      </c>
      <c r="AC25" s="5">
        <f t="shared" si="130"/>
        <v>6.8986170927311862E-5</v>
      </c>
      <c r="AD25" s="5">
        <f t="shared" si="131"/>
        <v>2.1742366356876483E-3</v>
      </c>
      <c r="AE25" s="5">
        <f t="shared" si="132"/>
        <v>2.0310631532276112E-3</v>
      </c>
      <c r="AF25" s="5">
        <f t="shared" si="133"/>
        <v>9.4865882229378396E-4</v>
      </c>
      <c r="AG25" s="5">
        <f t="shared" si="134"/>
        <v>2.9539654628191208E-4</v>
      </c>
      <c r="AH25" s="5">
        <f t="shared" si="135"/>
        <v>6.0481055997183113E-3</v>
      </c>
      <c r="AI25" s="5">
        <f t="shared" si="136"/>
        <v>4.3747963837962442E-3</v>
      </c>
      <c r="AJ25" s="5">
        <f t="shared" si="137"/>
        <v>1.582218025472974E-3</v>
      </c>
      <c r="AK25" s="5">
        <f t="shared" si="138"/>
        <v>3.8149034614181693E-4</v>
      </c>
      <c r="AL25" s="5">
        <f t="shared" si="139"/>
        <v>1.8645632868092482E-6</v>
      </c>
      <c r="AM25" s="5">
        <f t="shared" si="140"/>
        <v>3.1453956662947979E-4</v>
      </c>
      <c r="AN25" s="5">
        <f t="shared" si="141"/>
        <v>2.9382713616692775E-4</v>
      </c>
      <c r="AO25" s="5">
        <f t="shared" si="142"/>
        <v>1.3723930962516743E-4</v>
      </c>
      <c r="AP25" s="5">
        <f t="shared" si="143"/>
        <v>4.2734033695449948E-5</v>
      </c>
      <c r="AQ25" s="5">
        <f t="shared" si="144"/>
        <v>9.9799993941511152E-6</v>
      </c>
      <c r="AR25" s="5">
        <f t="shared" si="145"/>
        <v>1.1299675691953694E-3</v>
      </c>
      <c r="AS25" s="5">
        <f t="shared" si="146"/>
        <v>8.1734320838465024E-4</v>
      </c>
      <c r="AT25" s="5">
        <f t="shared" si="147"/>
        <v>2.95605793699115E-4</v>
      </c>
      <c r="AU25" s="5">
        <f t="shared" si="148"/>
        <v>7.1273841369675476E-5</v>
      </c>
      <c r="AV25" s="5">
        <f t="shared" si="149"/>
        <v>1.2888686314349642E-5</v>
      </c>
      <c r="AW25" s="5">
        <f t="shared" si="150"/>
        <v>3.4996911979528607E-8</v>
      </c>
      <c r="AX25" s="5">
        <f t="shared" si="151"/>
        <v>3.7919492199220577E-5</v>
      </c>
      <c r="AY25" s="5">
        <f t="shared" si="152"/>
        <v>3.5422493637901809E-5</v>
      </c>
      <c r="AZ25" s="5">
        <f t="shared" si="153"/>
        <v>1.6544961215922944E-5</v>
      </c>
      <c r="BA25" s="5">
        <f t="shared" si="154"/>
        <v>5.1518251732847938E-6</v>
      </c>
      <c r="BB25" s="5">
        <f t="shared" si="155"/>
        <v>1.2031443714059942E-6</v>
      </c>
      <c r="BC25" s="5">
        <f t="shared" si="156"/>
        <v>2.2478346290978135E-7</v>
      </c>
      <c r="BD25" s="5">
        <f t="shared" si="157"/>
        <v>1.7592653412730854E-4</v>
      </c>
      <c r="BE25" s="5">
        <f t="shared" si="158"/>
        <v>1.2725352635208648E-4</v>
      </c>
      <c r="BF25" s="5">
        <f t="shared" si="159"/>
        <v>4.6023358697337915E-5</v>
      </c>
      <c r="BG25" s="5">
        <f t="shared" si="160"/>
        <v>1.1096743152580359E-5</v>
      </c>
      <c r="BH25" s="5">
        <f t="shared" si="161"/>
        <v>2.0066610534249474E-6</v>
      </c>
      <c r="BI25" s="5">
        <f t="shared" si="162"/>
        <v>2.9029696572880907E-7</v>
      </c>
      <c r="BJ25" s="8">
        <f t="shared" si="163"/>
        <v>0.26917550231526061</v>
      </c>
      <c r="BK25" s="8">
        <f t="shared" si="164"/>
        <v>0.34291666857045977</v>
      </c>
      <c r="BL25" s="8">
        <f t="shared" si="165"/>
        <v>0.3619797820423572</v>
      </c>
      <c r="BM25" s="8">
        <f t="shared" si="166"/>
        <v>0.2315320540360124</v>
      </c>
      <c r="BN25" s="8">
        <f t="shared" si="167"/>
        <v>0.76840230339755877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1.52525252525253</v>
      </c>
      <c r="F26">
        <f>VLOOKUP(B26,home!$B$2:$E$405,3,FALSE)</f>
        <v>0.98</v>
      </c>
      <c r="G26">
        <f>VLOOKUP(C26,away!$B$2:$E$405,4,FALSE)</f>
        <v>1.18</v>
      </c>
      <c r="H26">
        <f>VLOOKUP(A26,away!$A$2:$E$405,3,FALSE)</f>
        <v>1.3333333333333299</v>
      </c>
      <c r="I26">
        <f>VLOOKUP(C26,away!$B$2:$E$405,3,FALSE)</f>
        <v>0.52</v>
      </c>
      <c r="J26">
        <f>VLOOKUP(B26,home!$B$2:$E$405,4,FALSE)</f>
        <v>0.13</v>
      </c>
      <c r="K26" s="3">
        <f t="shared" si="112"/>
        <v>1.7638020202020255</v>
      </c>
      <c r="L26" s="3">
        <f t="shared" si="113"/>
        <v>9.0133333333333107E-2</v>
      </c>
      <c r="M26" s="5">
        <f t="shared" si="114"/>
        <v>0.15661959844625359</v>
      </c>
      <c r="N26" s="5">
        <f t="shared" si="115"/>
        <v>0.27624596414273206</v>
      </c>
      <c r="O26" s="5">
        <f t="shared" si="116"/>
        <v>1.4116646473288953E-2</v>
      </c>
      <c r="P26" s="5">
        <f t="shared" si="117"/>
        <v>2.4898969568064849E-2</v>
      </c>
      <c r="Q26" s="5">
        <f t="shared" si="118"/>
        <v>0.24362159481380363</v>
      </c>
      <c r="R26" s="5">
        <f t="shared" si="119"/>
        <v>6.3619020106288706E-4</v>
      </c>
      <c r="S26" s="5">
        <f t="shared" si="120"/>
        <v>9.8959308365895236E-4</v>
      </c>
      <c r="T26" s="5">
        <f t="shared" si="121"/>
        <v>2.1958426412550778E-2</v>
      </c>
      <c r="U26" s="5">
        <f t="shared" si="122"/>
        <v>1.1221135618674528E-3</v>
      </c>
      <c r="V26" s="5">
        <f t="shared" si="123"/>
        <v>1.7480321264765494E-5</v>
      </c>
      <c r="W26" s="5">
        <f t="shared" si="124"/>
        <v>0.14323342036580869</v>
      </c>
      <c r="X26" s="5">
        <f t="shared" si="125"/>
        <v>1.2910105622304857E-2</v>
      </c>
      <c r="Y26" s="5">
        <f t="shared" si="126"/>
        <v>5.8181542671187066E-4</v>
      </c>
      <c r="Z26" s="5">
        <f t="shared" si="127"/>
        <v>1.9113981151933806E-5</v>
      </c>
      <c r="AA26" s="5">
        <f t="shared" si="128"/>
        <v>3.3713278569884276E-5</v>
      </c>
      <c r="AB26" s="5">
        <f t="shared" si="129"/>
        <v>2.9731774424597783E-5</v>
      </c>
      <c r="AC26" s="5">
        <f t="shared" si="130"/>
        <v>1.7368595291123185E-7</v>
      </c>
      <c r="AD26" s="5">
        <f t="shared" si="131"/>
        <v>6.31588490504148E-2</v>
      </c>
      <c r="AE26" s="5">
        <f t="shared" si="132"/>
        <v>5.6927175944107063E-3</v>
      </c>
      <c r="AF26" s="5">
        <f t="shared" si="133"/>
        <v>2.5655180625477512E-4</v>
      </c>
      <c r="AG26" s="5">
        <f t="shared" si="134"/>
        <v>7.7079564901434476E-6</v>
      </c>
      <c r="AH26" s="5">
        <f t="shared" si="135"/>
        <v>4.3070170862357386E-7</v>
      </c>
      <c r="AI26" s="5">
        <f t="shared" si="136"/>
        <v>7.5967254377472358E-7</v>
      </c>
      <c r="AJ26" s="5">
        <f t="shared" si="137"/>
        <v>6.6995598370093484E-7</v>
      </c>
      <c r="AK26" s="5">
        <f t="shared" si="138"/>
        <v>3.9388990583271466E-7</v>
      </c>
      <c r="AL26" s="5">
        <f t="shared" si="139"/>
        <v>1.1044853387032952E-9</v>
      </c>
      <c r="AM26" s="5">
        <f t="shared" si="140"/>
        <v>2.2279941109751296E-2</v>
      </c>
      <c r="AN26" s="5">
        <f t="shared" si="141"/>
        <v>2.0081653586922449E-3</v>
      </c>
      <c r="AO26" s="5">
        <f t="shared" si="142"/>
        <v>9.0501318831730256E-5</v>
      </c>
      <c r="AP26" s="5">
        <f t="shared" si="143"/>
        <v>2.7190618457888671E-6</v>
      </c>
      <c r="AQ26" s="5">
        <f t="shared" si="144"/>
        <v>6.1269526925108957E-8</v>
      </c>
      <c r="AR26" s="5">
        <f t="shared" si="145"/>
        <v>7.764116134120942E-9</v>
      </c>
      <c r="AS26" s="5">
        <f t="shared" si="146"/>
        <v>1.3694363722445655E-8</v>
      </c>
      <c r="AT26" s="5">
        <f t="shared" si="147"/>
        <v>1.2077073199515494E-8</v>
      </c>
      <c r="AU26" s="5">
        <f t="shared" si="148"/>
        <v>7.100522035811055E-9</v>
      </c>
      <c r="AV26" s="5">
        <f t="shared" si="149"/>
        <v>3.1309787778131332E-9</v>
      </c>
      <c r="AW26" s="5">
        <f t="shared" si="150"/>
        <v>4.8774488402272182E-12</v>
      </c>
      <c r="AX26" s="5">
        <f t="shared" si="151"/>
        <v>6.5495675232269202E-3</v>
      </c>
      <c r="AY26" s="5">
        <f t="shared" si="152"/>
        <v>5.9033435276018497E-4</v>
      </c>
      <c r="AZ26" s="5">
        <f t="shared" si="153"/>
        <v>2.6604401497725594E-5</v>
      </c>
      <c r="BA26" s="5">
        <f t="shared" si="154"/>
        <v>7.9931446277610925E-7</v>
      </c>
      <c r="BB26" s="5">
        <f t="shared" si="155"/>
        <v>1.8011219227888277E-8</v>
      </c>
      <c r="BC26" s="5">
        <f t="shared" si="156"/>
        <v>3.2468224528139866E-10</v>
      </c>
      <c r="BD26" s="5">
        <f t="shared" si="157"/>
        <v>1.1663427792590534E-10</v>
      </c>
      <c r="BE26" s="5">
        <f t="shared" si="158"/>
        <v>2.0571977503051632E-10</v>
      </c>
      <c r="BF26" s="5">
        <f t="shared" si="159"/>
        <v>1.8142447739716552E-10</v>
      </c>
      <c r="BG26" s="5">
        <f t="shared" si="160"/>
        <v>1.0666561991573906E-10</v>
      </c>
      <c r="BH26" s="5">
        <f t="shared" si="161"/>
        <v>4.7034258973370472E-11</v>
      </c>
      <c r="BI26" s="5">
        <f t="shared" si="162"/>
        <v>1.6591824199187228E-11</v>
      </c>
      <c r="BJ26" s="8">
        <f t="shared" si="163"/>
        <v>0.79921586523797916</v>
      </c>
      <c r="BK26" s="8">
        <f t="shared" si="164"/>
        <v>0.18311615056244057</v>
      </c>
      <c r="BL26" s="8">
        <f t="shared" si="165"/>
        <v>1.5940693950479812E-2</v>
      </c>
      <c r="BM26" s="8">
        <f t="shared" si="166"/>
        <v>0.2815625257389629</v>
      </c>
      <c r="BN26" s="8">
        <f t="shared" si="167"/>
        <v>0.71613896364520602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1.52525252525253</v>
      </c>
      <c r="F27">
        <f>VLOOKUP(B27,home!$B$2:$E$405,3,FALSE)</f>
        <v>0.44</v>
      </c>
      <c r="G27">
        <f>VLOOKUP(C27,away!$B$2:$E$405,4,FALSE)</f>
        <v>0.76</v>
      </c>
      <c r="H27">
        <f>VLOOKUP(A27,away!$A$2:$E$405,3,FALSE)</f>
        <v>1.3333333333333299</v>
      </c>
      <c r="I27">
        <f>VLOOKUP(C27,away!$B$2:$E$405,3,FALSE)</f>
        <v>0.76</v>
      </c>
      <c r="J27">
        <f>VLOOKUP(B27,home!$B$2:$E$405,4,FALSE)</f>
        <v>1.88</v>
      </c>
      <c r="K27" s="3">
        <f t="shared" si="112"/>
        <v>0.51004444444444608</v>
      </c>
      <c r="L27" s="3">
        <f t="shared" si="113"/>
        <v>1.9050666666666618</v>
      </c>
      <c r="M27" s="5">
        <f t="shared" si="114"/>
        <v>8.9357409769058649E-2</v>
      </c>
      <c r="N27" s="5">
        <f t="shared" si="115"/>
        <v>4.557625042265423E-2</v>
      </c>
      <c r="O27" s="5">
        <f t="shared" si="116"/>
        <v>0.17023182277070756</v>
      </c>
      <c r="P27" s="5">
        <f t="shared" si="117"/>
        <v>8.6825795471850931E-2</v>
      </c>
      <c r="Q27" s="5">
        <f t="shared" si="118"/>
        <v>1.1622956663341814E-2</v>
      </c>
      <c r="R27" s="5">
        <f t="shared" si="119"/>
        <v>0.16215148558319095</v>
      </c>
      <c r="S27" s="5">
        <f t="shared" si="120"/>
        <v>2.1091476293916948E-2</v>
      </c>
      <c r="T27" s="5">
        <f t="shared" si="121"/>
        <v>2.2142507307443653E-2</v>
      </c>
      <c r="U27" s="5">
        <f t="shared" si="122"/>
        <v>8.2704464380120218E-2</v>
      </c>
      <c r="V27" s="5">
        <f t="shared" si="123"/>
        <v>2.2771029678927968E-3</v>
      </c>
      <c r="W27" s="5">
        <f t="shared" si="124"/>
        <v>1.9760748247186831E-3</v>
      </c>
      <c r="X27" s="5">
        <f t="shared" si="125"/>
        <v>3.7645542794107292E-3</v>
      </c>
      <c r="Y27" s="5">
        <f t="shared" si="126"/>
        <v>3.5858634362813582E-3</v>
      </c>
      <c r="Z27" s="5">
        <f t="shared" si="127"/>
        <v>0.10296979671167229</v>
      </c>
      <c r="AA27" s="5">
        <f t="shared" si="128"/>
        <v>5.2519172758362431E-2</v>
      </c>
      <c r="AB27" s="5">
        <f t="shared" si="129"/>
        <v>1.3393556146110427E-2</v>
      </c>
      <c r="AC27" s="5">
        <f t="shared" si="130"/>
        <v>1.3828685071387963E-4</v>
      </c>
      <c r="AD27" s="5">
        <f t="shared" si="131"/>
        <v>2.5197149653857412E-4</v>
      </c>
      <c r="AE27" s="5">
        <f t="shared" si="132"/>
        <v>4.8002249900575168E-4</v>
      </c>
      <c r="AF27" s="5">
        <f t="shared" si="133"/>
        <v>4.572374310529443E-4</v>
      </c>
      <c r="AG27" s="5">
        <f t="shared" si="134"/>
        <v>2.903559295504201E-4</v>
      </c>
      <c r="AH27" s="5">
        <f t="shared" si="135"/>
        <v>4.9041081847212301E-2</v>
      </c>
      <c r="AI27" s="5">
        <f t="shared" si="136"/>
        <v>2.5013131345716002E-2</v>
      </c>
      <c r="AJ27" s="5">
        <f t="shared" si="137"/>
        <v>6.3789043405208384E-3</v>
      </c>
      <c r="AK27" s="5">
        <f t="shared" si="138"/>
        <v>1.0845082401750724E-3</v>
      </c>
      <c r="AL27" s="5">
        <f t="shared" si="139"/>
        <v>5.3747600104170767E-6</v>
      </c>
      <c r="AM27" s="5">
        <f t="shared" si="140"/>
        <v>2.5703332393570551E-5</v>
      </c>
      <c r="AN27" s="5">
        <f t="shared" si="141"/>
        <v>4.8966561765244679E-5</v>
      </c>
      <c r="AO27" s="5">
        <f t="shared" si="142"/>
        <v>4.6642282300120954E-5</v>
      </c>
      <c r="AP27" s="5">
        <f t="shared" si="143"/>
        <v>2.9618885755738958E-5</v>
      </c>
      <c r="AQ27" s="5">
        <f t="shared" si="144"/>
        <v>1.4106487989266563E-5</v>
      </c>
      <c r="AR27" s="5">
        <f t="shared" si="145"/>
        <v>1.8685306064879156E-2</v>
      </c>
      <c r="AS27" s="5">
        <f t="shared" si="146"/>
        <v>9.530336551135726E-3</v>
      </c>
      <c r="AT27" s="5">
        <f t="shared" si="147"/>
        <v>2.4304476057963095E-3</v>
      </c>
      <c r="AU27" s="5">
        <f t="shared" si="148"/>
        <v>4.13212099616571E-4</v>
      </c>
      <c r="AV27" s="5">
        <f t="shared" si="149"/>
        <v>5.2689133946664249E-5</v>
      </c>
      <c r="AW27" s="5">
        <f t="shared" si="150"/>
        <v>1.4506905302501362E-7</v>
      </c>
      <c r="AX27" s="5">
        <f t="shared" si="151"/>
        <v>2.1849736485082705E-6</v>
      </c>
      <c r="AY27" s="5">
        <f t="shared" si="152"/>
        <v>4.1625204653181451E-6</v>
      </c>
      <c r="AZ27" s="5">
        <f t="shared" si="153"/>
        <v>3.9649394938977016E-6</v>
      </c>
      <c r="BA27" s="5">
        <f t="shared" si="154"/>
        <v>2.5178246883915652E-6</v>
      </c>
      <c r="BB27" s="5">
        <f t="shared" si="155"/>
        <v>1.1991559715912857E-6</v>
      </c>
      <c r="BC27" s="5">
        <f t="shared" si="156"/>
        <v>4.5689441392256704E-7</v>
      </c>
      <c r="BD27" s="5">
        <f t="shared" si="157"/>
        <v>5.9327922901109414E-3</v>
      </c>
      <c r="BE27" s="5">
        <f t="shared" si="158"/>
        <v>3.0259877476139273E-3</v>
      </c>
      <c r="BF27" s="5">
        <f t="shared" si="159"/>
        <v>7.7169411981372314E-4</v>
      </c>
      <c r="BG27" s="5">
        <f t="shared" si="160"/>
        <v>1.311994328738121E-4</v>
      </c>
      <c r="BH27" s="5">
        <f t="shared" si="161"/>
        <v>1.6729385462887465E-5</v>
      </c>
      <c r="BI27" s="5">
        <f t="shared" si="162"/>
        <v>1.7065460228630865E-6</v>
      </c>
      <c r="BJ27" s="8">
        <f t="shared" si="163"/>
        <v>9.0327318148883728E-2</v>
      </c>
      <c r="BK27" s="8">
        <f t="shared" si="164"/>
        <v>0.19969960863390893</v>
      </c>
      <c r="BL27" s="8">
        <f t="shared" si="165"/>
        <v>0.60351022838938839</v>
      </c>
      <c r="BM27" s="8">
        <f t="shared" si="166"/>
        <v>0.43073721375163687</v>
      </c>
      <c r="BN27" s="8">
        <f t="shared" si="167"/>
        <v>0.56576572068080411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1.52525252525253</v>
      </c>
      <c r="F28">
        <f>VLOOKUP(B28,home!$B$2:$E$405,3,FALSE)</f>
        <v>2.08</v>
      </c>
      <c r="G28">
        <f>VLOOKUP(C28,away!$B$2:$E$405,4,FALSE)</f>
        <v>1.18</v>
      </c>
      <c r="H28">
        <f>VLOOKUP(A28,away!$A$2:$E$405,3,FALSE)</f>
        <v>1.3333333333333299</v>
      </c>
      <c r="I28">
        <f>VLOOKUP(C28,away!$B$2:$E$405,3,FALSE)</f>
        <v>0.92</v>
      </c>
      <c r="J28">
        <f>VLOOKUP(B28,home!$B$2:$E$405,4,FALSE)</f>
        <v>0.38</v>
      </c>
      <c r="K28" s="3">
        <f t="shared" si="112"/>
        <v>3.7435797979798093</v>
      </c>
      <c r="L28" s="3">
        <f t="shared" si="113"/>
        <v>0.46613333333333218</v>
      </c>
      <c r="M28" s="5">
        <f t="shared" si="114"/>
        <v>1.4850627907215886E-2</v>
      </c>
      <c r="N28" s="5">
        <f t="shared" si="115"/>
        <v>5.5594510620768561E-2</v>
      </c>
      <c r="O28" s="5">
        <f t="shared" si="116"/>
        <v>6.9223726884835475E-3</v>
      </c>
      <c r="P28" s="5">
        <f t="shared" si="117"/>
        <v>2.5914454550694188E-2</v>
      </c>
      <c r="Q28" s="5">
        <f t="shared" si="118"/>
        <v>0.10406124341924157</v>
      </c>
      <c r="R28" s="5">
        <f t="shared" si="119"/>
        <v>1.6133743279292279E-3</v>
      </c>
      <c r="S28" s="5">
        <f t="shared" si="120"/>
        <v>1.1305228284887633E-2</v>
      </c>
      <c r="T28" s="5">
        <f t="shared" si="121"/>
        <v>4.8506414265822348E-2</v>
      </c>
      <c r="U28" s="5">
        <f t="shared" si="122"/>
        <v>6.0397955406151097E-3</v>
      </c>
      <c r="V28" s="5">
        <f t="shared" si="123"/>
        <v>2.1919673580610031E-3</v>
      </c>
      <c r="W28" s="5">
        <f t="shared" si="124"/>
        <v>0.12985385620564405</v>
      </c>
      <c r="X28" s="5">
        <f t="shared" si="125"/>
        <v>6.0529210839324062E-2</v>
      </c>
      <c r="Y28" s="5">
        <f t="shared" si="126"/>
        <v>1.4107341406285093E-2</v>
      </c>
      <c r="Z28" s="5">
        <f t="shared" si="127"/>
        <v>2.506825177973586E-4</v>
      </c>
      <c r="AA28" s="5">
        <f t="shared" si="128"/>
        <v>9.3845000933290561E-4</v>
      </c>
      <c r="AB28" s="5">
        <f t="shared" si="129"/>
        <v>1.7565812481763142E-3</v>
      </c>
      <c r="AC28" s="5">
        <f t="shared" si="130"/>
        <v>2.3906244416051052E-4</v>
      </c>
      <c r="AD28" s="5">
        <f t="shared" si="131"/>
        <v>0.12152956819530607</v>
      </c>
      <c r="AE28" s="5">
        <f t="shared" si="132"/>
        <v>5.6648982721438521E-2</v>
      </c>
      <c r="AF28" s="5">
        <f t="shared" si="133"/>
        <v>1.3202989572943238E-2</v>
      </c>
      <c r="AG28" s="5">
        <f t="shared" si="134"/>
        <v>2.0514511798670871E-3</v>
      </c>
      <c r="AH28" s="5">
        <f t="shared" si="135"/>
        <v>2.9212869407318772E-5</v>
      </c>
      <c r="AI28" s="5">
        <f t="shared" si="136"/>
        <v>1.0936070775426096E-4</v>
      </c>
      <c r="AJ28" s="5">
        <f t="shared" si="137"/>
        <v>2.047002681208126E-4</v>
      </c>
      <c r="AK28" s="5">
        <f t="shared" si="138"/>
        <v>2.5543726279270818E-4</v>
      </c>
      <c r="AL28" s="5">
        <f t="shared" si="139"/>
        <v>1.6686628693902418E-5</v>
      </c>
      <c r="AM28" s="5">
        <f t="shared" si="140"/>
        <v>9.0991127270631439E-2</v>
      </c>
      <c r="AN28" s="5">
        <f t="shared" si="141"/>
        <v>4.2413997458416897E-2</v>
      </c>
      <c r="AO28" s="5">
        <f t="shared" si="142"/>
        <v>9.8852890076416722E-3</v>
      </c>
      <c r="AP28" s="5">
        <f t="shared" si="143"/>
        <v>1.5359542386984538E-3</v>
      </c>
      <c r="AQ28" s="5">
        <f t="shared" si="144"/>
        <v>1.7898986728299263E-4</v>
      </c>
      <c r="AR28" s="5">
        <f t="shared" si="145"/>
        <v>2.7234184386129645E-6</v>
      </c>
      <c r="AS28" s="5">
        <f t="shared" si="146"/>
        <v>1.0195334248237208E-5</v>
      </c>
      <c r="AT28" s="5">
        <f t="shared" si="147"/>
        <v>1.9083523662676241E-5</v>
      </c>
      <c r="AU28" s="5">
        <f t="shared" si="148"/>
        <v>2.3813564552621479E-5</v>
      </c>
      <c r="AV28" s="5">
        <f t="shared" si="149"/>
        <v>2.2286994794270471E-5</v>
      </c>
      <c r="AW28" s="5">
        <f t="shared" si="150"/>
        <v>8.0884137169552462E-7</v>
      </c>
      <c r="AX28" s="5">
        <f t="shared" si="151"/>
        <v>5.6772090974290951E-2</v>
      </c>
      <c r="AY28" s="5">
        <f t="shared" si="152"/>
        <v>2.6463364006149421E-2</v>
      </c>
      <c r="AZ28" s="5">
        <f t="shared" si="153"/>
        <v>6.1677280376998761E-3</v>
      </c>
      <c r="BA28" s="5">
        <f t="shared" si="154"/>
        <v>9.5832787643549853E-4</v>
      </c>
      <c r="BB28" s="5">
        <f t="shared" si="155"/>
        <v>1.1167714186728312E-4</v>
      </c>
      <c r="BC28" s="5">
        <f t="shared" si="156"/>
        <v>1.0411287679147222E-5</v>
      </c>
      <c r="BD28" s="5">
        <f t="shared" si="157"/>
        <v>2.1157935247535343E-7</v>
      </c>
      <c r="BE28" s="5">
        <f t="shared" si="158"/>
        <v>7.9206418959638236E-7</v>
      </c>
      <c r="BF28" s="5">
        <f t="shared" si="159"/>
        <v>1.4825777494381332E-6</v>
      </c>
      <c r="BG28" s="5">
        <f t="shared" si="160"/>
        <v>1.8500493705769893E-6</v>
      </c>
      <c r="BH28" s="5">
        <f t="shared" si="161"/>
        <v>1.7314518622393202E-6</v>
      </c>
      <c r="BI28" s="5">
        <f t="shared" si="162"/>
        <v>1.2963656425307274E-6</v>
      </c>
      <c r="BJ28" s="8">
        <f t="shared" si="163"/>
        <v>0.84157452559343415</v>
      </c>
      <c r="BK28" s="8">
        <f t="shared" si="164"/>
        <v>8.0981391179862541E-2</v>
      </c>
      <c r="BL28" s="8">
        <f t="shared" si="165"/>
        <v>1.7954751846475485E-2</v>
      </c>
      <c r="BM28" s="8">
        <f t="shared" si="166"/>
        <v>0.70534221245845885</v>
      </c>
      <c r="BN28" s="8">
        <f t="shared" si="167"/>
        <v>0.20895658351433299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1.18604651162791</v>
      </c>
      <c r="F29" s="15">
        <f>VLOOKUP(B29,home!$B$2:$E$405,3,FALSE)</f>
        <v>1.08</v>
      </c>
      <c r="G29" s="15">
        <f>VLOOKUP(C29,away!$B$2:$E$405,4,FALSE)</f>
        <v>0.56000000000000005</v>
      </c>
      <c r="H29" s="15">
        <f>VLOOKUP(A29,away!$A$2:$E$405,3,FALSE)</f>
        <v>1.0465116279069799</v>
      </c>
      <c r="I29" s="15">
        <f>VLOOKUP(C29,away!$B$2:$E$405,3,FALSE)</f>
        <v>1.1200000000000001</v>
      </c>
      <c r="J29" s="15">
        <f>VLOOKUP(B29,home!$B$2:$E$405,4,FALSE)</f>
        <v>1.37</v>
      </c>
      <c r="K29" s="20">
        <f t="shared" si="112"/>
        <v>0.71732093023256005</v>
      </c>
      <c r="L29" s="20">
        <f t="shared" si="113"/>
        <v>1.6057674418604702</v>
      </c>
      <c r="M29" s="21">
        <f t="shared" si="114"/>
        <v>9.7970548391799334E-2</v>
      </c>
      <c r="N29" s="21">
        <f t="shared" si="115"/>
        <v>7.0276324907799531E-2</v>
      </c>
      <c r="O29" s="21">
        <f t="shared" si="116"/>
        <v>0.15731791686876698</v>
      </c>
      <c r="P29" s="21">
        <f t="shared" si="117"/>
        <v>0.11284743447055247</v>
      </c>
      <c r="Q29" s="21">
        <f t="shared" si="118"/>
        <v>2.5205339378094195E-2</v>
      </c>
      <c r="R29" s="21">
        <f t="shared" si="119"/>
        <v>0.1263079944645891</v>
      </c>
      <c r="S29" s="21">
        <f t="shared" si="120"/>
        <v>3.2495846138520738E-2</v>
      </c>
      <c r="T29" s="21">
        <f t="shared" si="121"/>
        <v>4.0473913334387282E-2</v>
      </c>
      <c r="U29" s="21">
        <f t="shared" si="122"/>
        <v>9.0603368085148087E-2</v>
      </c>
      <c r="V29" s="21">
        <f t="shared" si="123"/>
        <v>4.1589288571099569E-3</v>
      </c>
      <c r="W29" s="21">
        <f t="shared" si="124"/>
        <v>6.026772496507302E-3</v>
      </c>
      <c r="X29" s="21">
        <f t="shared" si="125"/>
        <v>9.6775950543915683E-3</v>
      </c>
      <c r="Y29" s="21">
        <f t="shared" si="126"/>
        <v>7.7699835269259467E-3</v>
      </c>
      <c r="Z29" s="21">
        <f t="shared" si="127"/>
        <v>6.7607088385976552E-2</v>
      </c>
      <c r="AA29" s="21">
        <f t="shared" si="128"/>
        <v>4.8495979531343596E-2</v>
      </c>
      <c r="AB29" s="21">
        <f t="shared" si="129"/>
        <v>1.7393590574981292E-2</v>
      </c>
      <c r="AC29" s="21">
        <f t="shared" si="130"/>
        <v>2.9940404244849206E-4</v>
      </c>
      <c r="AD29" s="21">
        <f t="shared" si="131"/>
        <v>1.0807825133736563E-3</v>
      </c>
      <c r="AE29" s="21">
        <f t="shared" si="132"/>
        <v>1.7354853717075451E-3</v>
      </c>
      <c r="AF29" s="21">
        <f t="shared" si="133"/>
        <v>1.3933929528565465E-3</v>
      </c>
      <c r="AG29" s="21">
        <f t="shared" si="134"/>
        <v>7.4582167913828773E-4</v>
      </c>
      <c r="AH29" s="21">
        <f t="shared" si="135"/>
        <v>2.7140315342296054E-2</v>
      </c>
      <c r="AI29" s="21">
        <f t="shared" si="136"/>
        <v>1.9468316248140827E-2</v>
      </c>
      <c r="AJ29" s="21">
        <f t="shared" si="137"/>
        <v>6.9825153605890204E-3</v>
      </c>
      <c r="AK29" s="21">
        <f t="shared" si="138"/>
        <v>1.6695681379402855E-3</v>
      </c>
      <c r="AL29" s="21">
        <f t="shared" si="139"/>
        <v>1.3794748979175013E-5</v>
      </c>
      <c r="AM29" s="21">
        <f t="shared" si="140"/>
        <v>1.5505358357445511E-4</v>
      </c>
      <c r="AN29" s="21">
        <f t="shared" si="141"/>
        <v>2.4897999624765135E-4</v>
      </c>
      <c r="AO29" s="21">
        <f t="shared" si="142"/>
        <v>1.999019858245104E-4</v>
      </c>
      <c r="AP29" s="21">
        <f t="shared" si="143"/>
        <v>1.0699870013341734E-4</v>
      </c>
      <c r="AQ29" s="21">
        <f t="shared" si="144"/>
        <v>4.2953757248908259E-5</v>
      </c>
      <c r="AR29" s="21">
        <f t="shared" si="145"/>
        <v>8.7162069476970448E-3</v>
      </c>
      <c r="AS29" s="21">
        <f t="shared" si="146"/>
        <v>6.2523176758215457E-3</v>
      </c>
      <c r="AT29" s="21">
        <f t="shared" si="147"/>
        <v>2.2424591656648946E-3</v>
      </c>
      <c r="AU29" s="21">
        <f t="shared" si="148"/>
        <v>5.361876315744243E-4</v>
      </c>
      <c r="AV29" s="21">
        <f t="shared" si="149"/>
        <v>9.6154652665039772E-5</v>
      </c>
      <c r="AW29" s="21">
        <f t="shared" si="150"/>
        <v>4.4137471726017607E-7</v>
      </c>
      <c r="AX29" s="21">
        <f t="shared" si="151"/>
        <v>1.8537196800920015E-5</v>
      </c>
      <c r="AY29" s="21">
        <f t="shared" si="152"/>
        <v>2.9766427086277421E-5</v>
      </c>
      <c r="AZ29" s="21">
        <f t="shared" si="153"/>
        <v>2.3898979737828962E-5</v>
      </c>
      <c r="BA29" s="21">
        <f t="shared" si="154"/>
        <v>1.2792067852229607E-5</v>
      </c>
      <c r="BB29" s="21">
        <f t="shared" si="155"/>
        <v>5.1352715177950714E-6</v>
      </c>
      <c r="BC29" s="21">
        <f t="shared" si="156"/>
        <v>1.6492103616777456E-6</v>
      </c>
      <c r="BD29" s="21">
        <f t="shared" si="157"/>
        <v>2.3327002221883251E-3</v>
      </c>
      <c r="BE29" s="21">
        <f t="shared" si="158"/>
        <v>1.6732946933338286E-3</v>
      </c>
      <c r="BF29" s="21">
        <f t="shared" si="159"/>
        <v>6.0014465298771419E-4</v>
      </c>
      <c r="BG29" s="21">
        <f t="shared" si="160"/>
        <v>1.4349877358508137E-4</v>
      </c>
      <c r="BH29" s="21">
        <f t="shared" si="161"/>
        <v>2.5733668438820512E-5</v>
      </c>
      <c r="BI29" s="21">
        <f t="shared" si="162"/>
        <v>3.6918597965662013E-6</v>
      </c>
      <c r="BJ29" s="22">
        <f t="shared" si="163"/>
        <v>0.16523107839156748</v>
      </c>
      <c r="BK29" s="22">
        <f t="shared" si="164"/>
        <v>0.24781572307649644</v>
      </c>
      <c r="BL29" s="22">
        <f t="shared" si="165"/>
        <v>0.51800195455754861</v>
      </c>
      <c r="BM29" s="22">
        <f t="shared" si="166"/>
        <v>0.40870096087761848</v>
      </c>
      <c r="BN29" s="22">
        <f t="shared" si="167"/>
        <v>0.58992555848160155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1.62037037037037</v>
      </c>
      <c r="F30">
        <f>VLOOKUP(B30,home!$B$2:$E$405,3,FALSE)</f>
        <v>1.34</v>
      </c>
      <c r="G30">
        <f>VLOOKUP(C30,away!$B$2:$E$405,4,FALSE)</f>
        <v>0.82</v>
      </c>
      <c r="H30">
        <f>VLOOKUP(A30,away!$A$2:$E$405,3,FALSE)</f>
        <v>1.4537037037036999</v>
      </c>
      <c r="I30">
        <f>VLOOKUP(C30,away!$B$2:$E$405,3,FALSE)</f>
        <v>0.93</v>
      </c>
      <c r="J30">
        <f>VLOOKUP(B30,home!$B$2:$E$405,4,FALSE)</f>
        <v>0.69</v>
      </c>
      <c r="K30" s="3">
        <f t="shared" ref="K30:K77" si="168">E30*F30*G30</f>
        <v>1.7804629629629625</v>
      </c>
      <c r="L30" s="3">
        <f t="shared" ref="L30:L77" si="169">H30*I30*J30</f>
        <v>0.93284166666666424</v>
      </c>
      <c r="M30" s="5">
        <f t="shared" ref="M30:M77" si="170">_xlfn.POISSON.DIST(0,K30,FALSE) * _xlfn.POISSON.DIST(0,L30,FALSE)</f>
        <v>6.6317290122374389E-2</v>
      </c>
      <c r="N30" s="5">
        <f t="shared" ref="N30:N77" si="171">_xlfn.POISSON.DIST(1,K30,FALSE) * _xlfn.POISSON.DIST(0,L30,FALSE)</f>
        <v>0.11807547886695713</v>
      </c>
      <c r="O30" s="5">
        <f t="shared" ref="O30:O77" si="172">_xlfn.POISSON.DIST(0,K30,FALSE) * _xlfn.POISSON.DIST(1,L30,FALSE)</f>
        <v>6.1863531446572438E-2</v>
      </c>
      <c r="P30" s="5">
        <f t="shared" ref="P30:P77" si="173">_xlfn.POISSON.DIST(1,K30,FALSE) * _xlfn.POISSON.DIST(1,L30,FALSE)</f>
        <v>0.11014572649871679</v>
      </c>
      <c r="Q30" s="5">
        <f t="shared" ref="Q30:Q77" si="174">_xlfn.POISSON.DIST(2,K30,FALSE) * _xlfn.POISSON.DIST(0,L30,FALSE)</f>
        <v>0.10511450847836659</v>
      </c>
      <c r="R30" s="5">
        <f t="shared" ref="R30:R77" si="175">_xlfn.POISSON.DIST(0,K30,FALSE) * _xlfn.POISSON.DIST(2,L30,FALSE)</f>
        <v>2.8854439890253106E-2</v>
      </c>
      <c r="S30" s="5">
        <f t="shared" ref="S30:S77" si="176">_xlfn.POISSON.DIST(2,K30,FALSE) * _xlfn.POISSON.DIST(2,L30,FALSE)</f>
        <v>4.573498496222838E-2</v>
      </c>
      <c r="T30" s="5">
        <f t="shared" ref="T30:T77" si="177">_xlfn.POISSON.DIST(2,K30,FALSE) * _xlfn.POISSON.DIST(1,L30,FALSE)</f>
        <v>9.8055193279806704E-2</v>
      </c>
      <c r="U30" s="5">
        <f t="shared" ref="U30:U77" si="178">_xlfn.POISSON.DIST(1,K30,FALSE) * _xlfn.POISSON.DIST(2,L30,FALSE)</f>
        <v>5.1374261541636754E-2</v>
      </c>
      <c r="V30" s="5">
        <f t="shared" ref="V30:V77" si="179">_xlfn.POISSON.DIST(3,K30,FALSE) * _xlfn.POISSON.DIST(3,L30,FALSE)</f>
        <v>8.4400867670103279E-3</v>
      </c>
      <c r="W30" s="5">
        <f t="shared" ref="W30:W77" si="180">_xlfn.POISSON.DIST(3,K30,FALSE) * _xlfn.POISSON.DIST(0,L30,FALSE)</f>
        <v>6.238416307192933E-2</v>
      </c>
      <c r="X30" s="5">
        <f t="shared" ref="X30:X77" si="181">_xlfn.POISSON.DIST(3,K30,FALSE) * _xlfn.POISSON.DIST(1,L30,FALSE)</f>
        <v>5.8194546653623523E-2</v>
      </c>
      <c r="Y30" s="5">
        <f t="shared" ref="Y30:Y77" si="182">_xlfn.POISSON.DIST(3,K30,FALSE) * _xlfn.POISSON.DIST(2,L30,FALSE)</f>
        <v>2.7143148945638552E-2</v>
      </c>
      <c r="Z30" s="5">
        <f t="shared" ref="Z30:Z77" si="183">_xlfn.POISSON.DIST(0,K30,FALSE) * _xlfn.POISSON.DIST(3,L30,FALSE)</f>
        <v>8.9722079326522639E-3</v>
      </c>
      <c r="AA30" s="5">
        <f t="shared" ref="AA30:AA77" si="184">_xlfn.POISSON.DIST(1,K30,FALSE) * _xlfn.POISSON.DIST(3,L30,FALSE)</f>
        <v>1.5974683920089848E-2</v>
      </c>
      <c r="AB30" s="5">
        <f t="shared" ref="AB30:AB77" si="185">_xlfn.POISSON.DIST(2,K30,FALSE) * _xlfn.POISSON.DIST(3,L30,FALSE)</f>
        <v>1.4221166532379984E-2</v>
      </c>
      <c r="AC30" s="5">
        <f t="shared" ref="AC30:AC77" si="186">_xlfn.POISSON.DIST(4,K30,FALSE) * _xlfn.POISSON.DIST(4,L30,FALSE)</f>
        <v>8.7612850184799718E-4</v>
      </c>
      <c r="AD30" s="5">
        <f t="shared" ref="AD30:AD77" si="187">_xlfn.POISSON.DIST(4,K30,FALSE) * _xlfn.POISSON.DIST(0,L30,FALSE)</f>
        <v>2.7768172956252977E-2</v>
      </c>
      <c r="AE30" s="5">
        <f t="shared" ref="AE30:AE77" si="188">_xlfn.POISSON.DIST(4,K30,FALSE) * _xlfn.POISSON.DIST(1,L30,FALSE)</f>
        <v>2.5903308740799217E-2</v>
      </c>
      <c r="AF30" s="5">
        <f t="shared" ref="AF30:AF77" si="189">_xlfn.POISSON.DIST(4,K30,FALSE) * _xlfn.POISSON.DIST(2,L30,FALSE)</f>
        <v>1.2081842848974155E-2</v>
      </c>
      <c r="AG30" s="5">
        <f t="shared" ref="AG30:AG77" si="190">_xlfn.POISSON.DIST(4,K30,FALSE) * _xlfn.POISSON.DIST(3,L30,FALSE)</f>
        <v>3.7568154732139239E-3</v>
      </c>
      <c r="AH30" s="5">
        <f t="shared" ref="AH30:AH77" si="191">_xlfn.POISSON.DIST(0,K30,FALSE) * _xlfn.POISSON.DIST(4,L30,FALSE)</f>
        <v>2.0924123503938009E-3</v>
      </c>
      <c r="AI30" s="5">
        <f t="shared" ref="AI30:AI77" si="192">_xlfn.POISSON.DIST(1,K30,FALSE) * _xlfn.POISSON.DIST(4,L30,FALSE)</f>
        <v>3.7254626931224433E-3</v>
      </c>
      <c r="AJ30" s="5">
        <f t="shared" ref="AJ30:AJ77" si="193">_xlfn.POISSON.DIST(2,K30,FALSE) * _xlfn.POISSON.DIST(4,L30,FALSE)</f>
        <v>3.3165241725023821E-3</v>
      </c>
      <c r="AK30" s="5">
        <f t="shared" ref="AK30:AK77" si="194">_xlfn.POISSON.DIST(3,K30,FALSE) * _xlfn.POISSON.DIST(4,L30,FALSE)</f>
        <v>1.9683161516372925E-3</v>
      </c>
      <c r="AL30" s="5">
        <f t="shared" ref="AL30:AL77" si="195">_xlfn.POISSON.DIST(5,K30,FALSE) * _xlfn.POISSON.DIST(5,L30,FALSE)</f>
        <v>5.8206124022381854E-5</v>
      </c>
      <c r="AM30" s="5">
        <f t="shared" ref="AM30:AM77" si="196">_xlfn.POISSON.DIST(5,K30,FALSE) * _xlfn.POISSON.DIST(0,L30,FALSE)</f>
        <v>9.888040699551643E-3</v>
      </c>
      <c r="AN30" s="5">
        <f t="shared" ref="AN30:AN77" si="197">_xlfn.POISSON.DIST(5,K30,FALSE) * _xlfn.POISSON.DIST(1,L30,FALSE)</f>
        <v>9.2239763662375646E-3</v>
      </c>
      <c r="AO30" s="5">
        <f t="shared" ref="AO30:AO77" si="198">_xlfn.POISSON.DIST(5,K30,FALSE) * _xlfn.POISSON.DIST(2,L30,FALSE)</f>
        <v>4.3022547433874845E-3</v>
      </c>
      <c r="AP30" s="5">
        <f t="shared" ref="AP30:AP77" si="199">_xlfn.POISSON.DIST(5,K30,FALSE) * _xlfn.POISSON.DIST(3,L30,FALSE)</f>
        <v>1.3377741617487144E-3</v>
      </c>
      <c r="AQ30" s="5">
        <f t="shared" ref="AQ30:AQ77" si="200">_xlfn.POISSON.DIST(5,K30,FALSE) * _xlfn.POISSON.DIST(4,L30,FALSE)</f>
        <v>3.1198286966731758E-4</v>
      </c>
      <c r="AR30" s="5">
        <f t="shared" ref="AR30:AR77" si="201">_xlfn.POISSON.DIST(0,K30,FALSE) * _xlfn.POISSON.DIST(5,L30,FALSE)</f>
        <v>3.9037788485905318E-4</v>
      </c>
      <c r="AS30" s="5">
        <f t="shared" ref="AS30:AS77" si="202">_xlfn.POISSON.DIST(1,K30,FALSE) * _xlfn.POISSON.DIST(5,L30,FALSE)</f>
        <v>6.9505336555136408E-4</v>
      </c>
      <c r="AT30" s="5">
        <f t="shared" ref="AT30:AT77" si="203">_xlfn.POISSON.DIST(2,K30,FALSE) * _xlfn.POISSON.DIST(5,L30,FALSE)</f>
        <v>6.1875838732348043E-4</v>
      </c>
      <c r="AU30" s="5">
        <f t="shared" ref="AU30:AU77" si="204">_xlfn.POISSON.DIST(3,K30,FALSE) * _xlfn.POISSON.DIST(5,L30,FALSE)</f>
        <v>3.6722546388404939E-4</v>
      </c>
      <c r="AV30" s="5">
        <f t="shared" ref="AV30:AV77" si="205">_xlfn.POISSON.DIST(4,K30,FALSE) * _xlfn.POISSON.DIST(5,L30,FALSE)</f>
        <v>1.6345783437561072E-4</v>
      </c>
      <c r="AW30" s="5">
        <f t="shared" ref="AW30:AW77" si="206">_xlfn.POISSON.DIST(6,K30,FALSE) * _xlfn.POISSON.DIST(6,L30,FALSE)</f>
        <v>2.6853880980063324E-6</v>
      </c>
      <c r="AX30" s="5">
        <f t="shared" ref="AX30:AX77" si="207">_xlfn.POISSON.DIST(6,K30,FALSE) * _xlfn.POISSON.DIST(0,L30,FALSE)</f>
        <v>2.9342150403036797E-3</v>
      </c>
      <c r="AY30" s="5">
        <f t="shared" ref="AY30:AY77" si="208">_xlfn.POISSON.DIST(6,K30,FALSE) * _xlfn.POISSON.DIST(1,L30,FALSE)</f>
        <v>2.7371580485552778E-3</v>
      </c>
      <c r="AZ30" s="5">
        <f t="shared" ref="AZ30:AZ77" si="209">_xlfn.POISSON.DIST(6,K30,FALSE) * _xlfn.POISSON.DIST(2,L30,FALSE)</f>
        <v>1.2766675379721896E-3</v>
      </c>
      <c r="BA30" s="5">
        <f t="shared" ref="BA30:BA77" si="210">_xlfn.POISSON.DIST(6,K30,FALSE) * _xlfn.POISSON.DIST(3,L30,FALSE)</f>
        <v>3.9697622463373479E-4</v>
      </c>
      <c r="BB30" s="5">
        <f t="shared" ref="BB30:BB77" si="211">_xlfn.POISSON.DIST(6,K30,FALSE) * _xlfn.POISSON.DIST(4,L30,FALSE)</f>
        <v>9.2578990753593296E-5</v>
      </c>
      <c r="BC30" s="5">
        <f t="shared" ref="BC30:BC77" si="212">_xlfn.POISSON.DIST(6,K30,FALSE) * _xlfn.POISSON.DIST(5,L30,FALSE)</f>
        <v>1.7272308006579937E-5</v>
      </c>
      <c r="BD30" s="5">
        <f t="shared" ref="BD30:BD77" si="213">_xlfn.POISSON.DIST(0,K30,FALSE) * _xlfn.POISSON.DIST(6,L30,FALSE)</f>
        <v>6.0693459456954365E-5</v>
      </c>
      <c r="BE30" s="5">
        <f t="shared" ref="BE30:BE77" si="214">_xlfn.POISSON.DIST(1,K30,FALSE) * _xlfn.POISSON.DIST(6,L30,FALSE)</f>
        <v>1.0806245665720143E-4</v>
      </c>
      <c r="BF30" s="5">
        <f t="shared" ref="BF30:BF77" si="215">_xlfn.POISSON.DIST(2,K30,FALSE) * _xlfn.POISSON.DIST(6,L30,FALSE)</f>
        <v>9.6200600882468789E-5</v>
      </c>
      <c r="BG30" s="5">
        <f t="shared" ref="BG30:BG77" si="216">_xlfn.POISSON.DIST(3,K30,FALSE) * _xlfn.POISSON.DIST(6,L30,FALSE)</f>
        <v>5.7093868962005911E-5</v>
      </c>
      <c r="BH30" s="5">
        <f t="shared" ref="BH30:BH77" si="217">_xlfn.POISSON.DIST(4,K30,FALSE) * _xlfn.POISSON.DIST(6,L30,FALSE)</f>
        <v>2.5413379774778037E-5</v>
      </c>
      <c r="BI30" s="5">
        <f t="shared" ref="BI30:BI77" si="218">_xlfn.POISSON.DIST(5,K30,FALSE) * _xlfn.POISSON.DIST(6,L30,FALSE)</f>
        <v>9.049516290540872E-6</v>
      </c>
      <c r="BJ30" s="8">
        <f t="shared" ref="BJ30:BJ77" si="219">SUM(N30,Q30,T30,W30,X30,Y30,AD30,AE30,AF30,AG30,AM30,AN30,AO30,AP30,AQ30,AX30,AY30,AZ30,BA30,BB30,BC30)</f>
        <v>0.57099607630637994</v>
      </c>
      <c r="BK30" s="8">
        <f t="shared" ref="BK30:BK77" si="220">SUM(M30,P30,S30,V30,AC30,AL30,AY30)</f>
        <v>0.23430958102475555</v>
      </c>
      <c r="BL30" s="8">
        <f t="shared" ref="BL30:BL77" si="221">SUM(O30,R30,U30,AA30,AB30,AH30,AI30,AJ30,AK30,AR30,AS30,AT30,AU30,AV30,BD30,BE30,BF30,BG30,BH30,BI30)</f>
        <v>0.18598218491660551</v>
      </c>
      <c r="BM30" s="8">
        <f t="shared" ref="BM30:BM77" si="222">SUM(S30:BI30)</f>
        <v>0.5071546022166955</v>
      </c>
      <c r="BN30" s="8">
        <f t="shared" ref="BN30:BN77" si="223">SUM(M30:R30)</f>
        <v>0.49037097530324042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1.62037037037037</v>
      </c>
      <c r="F31">
        <f>VLOOKUP(B31,home!$B$2:$E$405,3,FALSE)</f>
        <v>0.93</v>
      </c>
      <c r="G31">
        <f>VLOOKUP(C31,away!$B$2:$E$405,4,FALSE)</f>
        <v>0.93</v>
      </c>
      <c r="H31">
        <f>VLOOKUP(A31,away!$A$2:$E$405,3,FALSE)</f>
        <v>1.4537037037036999</v>
      </c>
      <c r="I31">
        <f>VLOOKUP(C31,away!$B$2:$E$405,3,FALSE)</f>
        <v>0.62</v>
      </c>
      <c r="J31">
        <f>VLOOKUP(B31,home!$B$2:$E$405,4,FALSE)</f>
        <v>1.72</v>
      </c>
      <c r="K31" s="3">
        <f t="shared" si="168"/>
        <v>1.4014583333333333</v>
      </c>
      <c r="L31" s="3">
        <f t="shared" si="169"/>
        <v>1.5502296296296256</v>
      </c>
      <c r="M31" s="5">
        <f t="shared" si="170"/>
        <v>5.2251432985004814E-2</v>
      </c>
      <c r="N31" s="5">
        <f t="shared" si="171"/>
        <v>7.3228206185443206E-2</v>
      </c>
      <c r="O31" s="5">
        <f t="shared" si="172"/>
        <v>8.1001719603961214E-2</v>
      </c>
      <c r="P31" s="5">
        <f t="shared" si="173"/>
        <v>0.11352053495330147</v>
      </c>
      <c r="Q31" s="5">
        <f t="shared" si="174"/>
        <v>5.1313139896820466E-2</v>
      </c>
      <c r="R31" s="5">
        <f t="shared" si="175"/>
        <v>6.2785632890505802E-2</v>
      </c>
      <c r="S31" s="5">
        <f t="shared" si="176"/>
        <v>6.1658174330750166E-2</v>
      </c>
      <c r="T31" s="5">
        <f t="shared" si="177"/>
        <v>7.9547149857381164E-2</v>
      </c>
      <c r="U31" s="5">
        <f t="shared" si="178"/>
        <v>8.7991448428006769E-2</v>
      </c>
      <c r="V31" s="5">
        <f t="shared" si="179"/>
        <v>1.4884161563525169E-2</v>
      </c>
      <c r="W31" s="5">
        <f t="shared" si="180"/>
        <v>2.3971075839299392E-2</v>
      </c>
      <c r="X31" s="5">
        <f t="shared" si="181"/>
        <v>3.7160672020180766E-2</v>
      </c>
      <c r="Y31" s="5">
        <f t="shared" si="182"/>
        <v>2.8803787411316412E-2</v>
      </c>
      <c r="Z31" s="5">
        <f t="shared" si="183"/>
        <v>3.2444049473970143E-2</v>
      </c>
      <c r="AA31" s="5">
        <f t="shared" si="184"/>
        <v>4.5468983502374404E-2</v>
      </c>
      <c r="AB31" s="5">
        <f t="shared" si="185"/>
        <v>3.1861442918799235E-2</v>
      </c>
      <c r="AC31" s="5">
        <f t="shared" si="186"/>
        <v>2.0210665603989813E-3</v>
      </c>
      <c r="AD31" s="5">
        <f t="shared" si="187"/>
        <v>8.3986159984878617E-3</v>
      </c>
      <c r="AE31" s="5">
        <f t="shared" si="188"/>
        <v>1.3019783368737287E-2</v>
      </c>
      <c r="AF31" s="5">
        <f t="shared" si="189"/>
        <v>1.0091826974787783E-2</v>
      </c>
      <c r="AG31" s="5">
        <f t="shared" si="190"/>
        <v>5.2148830644705097E-3</v>
      </c>
      <c r="AH31" s="5">
        <f t="shared" si="191"/>
        <v>1.2573931699929496E-2</v>
      </c>
      <c r="AI31" s="5">
        <f t="shared" si="192"/>
        <v>1.7621841363630358E-2</v>
      </c>
      <c r="AJ31" s="5">
        <f t="shared" si="193"/>
        <v>1.23481382138689E-2</v>
      </c>
      <c r="AK31" s="5">
        <f t="shared" si="194"/>
        <v>5.7684670669927831E-3</v>
      </c>
      <c r="AL31" s="5">
        <f t="shared" si="195"/>
        <v>1.7563733203532556E-4</v>
      </c>
      <c r="AM31" s="5">
        <f t="shared" si="196"/>
        <v>2.3540620759094927E-3</v>
      </c>
      <c r="AN31" s="5">
        <f t="shared" si="197"/>
        <v>3.6493367800623203E-3</v>
      </c>
      <c r="AO31" s="5">
        <f t="shared" si="198"/>
        <v>2.8286550024748912E-3</v>
      </c>
      <c r="AP31" s="5">
        <f t="shared" si="199"/>
        <v>1.4616882656122124E-3</v>
      </c>
      <c r="AQ31" s="5">
        <f t="shared" si="200"/>
        <v>5.6648811465849751E-4</v>
      </c>
      <c r="AR31" s="5">
        <f t="shared" si="201"/>
        <v>3.8984962964339841E-3</v>
      </c>
      <c r="AS31" s="5">
        <f t="shared" si="202"/>
        <v>5.4635801221065436E-3</v>
      </c>
      <c r="AT31" s="5">
        <f t="shared" si="203"/>
        <v>3.8284899459802837E-3</v>
      </c>
      <c r="AU31" s="5">
        <f t="shared" si="204"/>
        <v>1.7884897129589838E-3</v>
      </c>
      <c r="AV31" s="5">
        <f t="shared" si="205"/>
        <v>6.2662345307682712E-4</v>
      </c>
      <c r="AW31" s="5">
        <f t="shared" si="206"/>
        <v>1.0599626306550153E-5</v>
      </c>
      <c r="AX31" s="5">
        <f t="shared" si="207"/>
        <v>5.4985331891122067E-4</v>
      </c>
      <c r="AY31" s="5">
        <f t="shared" si="208"/>
        <v>8.5239890692636211E-4</v>
      </c>
      <c r="AZ31" s="5">
        <f t="shared" si="209"/>
        <v>6.6070702089057612E-4</v>
      </c>
      <c r="BA31" s="5">
        <f t="shared" si="210"/>
        <v>3.4141586676296362E-4</v>
      </c>
      <c r="BB31" s="5">
        <f t="shared" si="211"/>
        <v>1.323182481704067E-4</v>
      </c>
      <c r="BC31" s="5">
        <f t="shared" si="212"/>
        <v>4.1024733770890104E-5</v>
      </c>
      <c r="BD31" s="5">
        <f t="shared" si="213"/>
        <v>1.007260744955553E-3</v>
      </c>
      <c r="BE31" s="5">
        <f t="shared" si="214"/>
        <v>1.411633964857501E-3</v>
      </c>
      <c r="BF31" s="5">
        <f t="shared" si="215"/>
        <v>9.891730918329593E-4</v>
      </c>
      <c r="BG31" s="5">
        <f t="shared" si="216"/>
        <v>4.6209495755279983E-4</v>
      </c>
      <c r="BH31" s="5">
        <f t="shared" si="217"/>
        <v>1.61901707263421E-4</v>
      </c>
      <c r="BI31" s="5">
        <f t="shared" si="218"/>
        <v>4.5379699365043024E-5</v>
      </c>
      <c r="BJ31" s="8">
        <f t="shared" si="219"/>
        <v>0.34418708895107447</v>
      </c>
      <c r="BK31" s="8">
        <f t="shared" si="220"/>
        <v>0.24536340663194231</v>
      </c>
      <c r="BL31" s="8">
        <f t="shared" si="221"/>
        <v>0.37710472938445277</v>
      </c>
      <c r="BM31" s="8">
        <f t="shared" si="222"/>
        <v>0.5641568086457831</v>
      </c>
      <c r="BN31" s="8">
        <f t="shared" si="223"/>
        <v>0.43410066651503698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1.62037037037037</v>
      </c>
      <c r="F32">
        <f>VLOOKUP(B32,home!$B$2:$E$405,3,FALSE)</f>
        <v>1.65</v>
      </c>
      <c r="G32">
        <f>VLOOKUP(C32,away!$B$2:$E$405,4,FALSE)</f>
        <v>1.75</v>
      </c>
      <c r="H32">
        <f>VLOOKUP(A32,away!$A$2:$E$405,3,FALSE)</f>
        <v>1.4537037037036999</v>
      </c>
      <c r="I32">
        <f>VLOOKUP(C32,away!$B$2:$E$405,3,FALSE)</f>
        <v>0.93</v>
      </c>
      <c r="J32">
        <f>VLOOKUP(B32,home!$B$2:$E$405,4,FALSE)</f>
        <v>0.8</v>
      </c>
      <c r="K32" s="3">
        <f t="shared" si="168"/>
        <v>4.6788194444444429</v>
      </c>
      <c r="L32" s="3">
        <f t="shared" si="169"/>
        <v>1.0815555555555529</v>
      </c>
      <c r="M32" s="5">
        <f t="shared" si="170"/>
        <v>3.1499301531298786E-3</v>
      </c>
      <c r="N32" s="5">
        <f t="shared" si="171"/>
        <v>1.4737954449105937E-2</v>
      </c>
      <c r="O32" s="5">
        <f t="shared" si="172"/>
        <v>3.406824456729574E-3</v>
      </c>
      <c r="P32" s="5">
        <f t="shared" si="173"/>
        <v>1.5939916511955206E-2</v>
      </c>
      <c r="Q32" s="5">
        <f t="shared" si="174"/>
        <v>3.4478113923906678E-2</v>
      </c>
      <c r="R32" s="5">
        <f t="shared" si="175"/>
        <v>1.8423349589891996E-3</v>
      </c>
      <c r="S32" s="5">
        <f t="shared" si="176"/>
        <v>2.016560098607573E-2</v>
      </c>
      <c r="T32" s="5">
        <f t="shared" si="177"/>
        <v>3.7289995659478534E-2</v>
      </c>
      <c r="U32" s="5">
        <f t="shared" si="178"/>
        <v>8.6199526292984208E-3</v>
      </c>
      <c r="V32" s="5">
        <f t="shared" si="179"/>
        <v>1.1338452336159368E-2</v>
      </c>
      <c r="W32" s="5">
        <f t="shared" si="180"/>
        <v>5.3772289944981753E-2</v>
      </c>
      <c r="X32" s="5">
        <f t="shared" si="181"/>
        <v>5.8157718924939018E-2</v>
      </c>
      <c r="Y32" s="5">
        <f t="shared" si="182"/>
        <v>3.1450402000853056E-2</v>
      </c>
      <c r="Z32" s="5">
        <f t="shared" si="183"/>
        <v>6.6419587002966031E-4</v>
      </c>
      <c r="AA32" s="5">
        <f t="shared" si="184"/>
        <v>3.1076525516144683E-3</v>
      </c>
      <c r="AB32" s="5">
        <f t="shared" si="185"/>
        <v>7.2700725925355821E-3</v>
      </c>
      <c r="AC32" s="5">
        <f t="shared" si="186"/>
        <v>3.5860712545002834E-3</v>
      </c>
      <c r="AD32" s="5">
        <f t="shared" si="187"/>
        <v>6.2897708941721253E-2</v>
      </c>
      <c r="AE32" s="5">
        <f t="shared" si="188"/>
        <v>6.8027366537634804E-2</v>
      </c>
      <c r="AF32" s="5">
        <f t="shared" si="189"/>
        <v>3.6787688104296425E-2</v>
      </c>
      <c r="AG32" s="5">
        <f t="shared" si="190"/>
        <v>1.3262642815082243E-2</v>
      </c>
      <c r="AH32" s="5">
        <f t="shared" si="191"/>
        <v>1.7959118330190821E-4</v>
      </c>
      <c r="AI32" s="5">
        <f t="shared" si="192"/>
        <v>8.4027472048375427E-4</v>
      </c>
      <c r="AJ32" s="5">
        <f t="shared" si="193"/>
        <v>1.9657468504372545E-3</v>
      </c>
      <c r="AK32" s="5">
        <f t="shared" si="194"/>
        <v>3.06579152889375E-3</v>
      </c>
      <c r="AL32" s="5">
        <f t="shared" si="195"/>
        <v>7.2587865284389494E-4</v>
      </c>
      <c r="AM32" s="5">
        <f t="shared" si="196"/>
        <v>5.8857404721506495E-2</v>
      </c>
      <c r="AN32" s="5">
        <f t="shared" si="197"/>
        <v>6.365755306212699E-2</v>
      </c>
      <c r="AO32" s="5">
        <f t="shared" si="198"/>
        <v>3.4424590083707921E-2</v>
      </c>
      <c r="AP32" s="5">
        <f t="shared" si="199"/>
        <v>1.2410702217585634E-2</v>
      </c>
      <c r="AQ32" s="5">
        <f t="shared" si="200"/>
        <v>3.35571598294384E-3</v>
      </c>
      <c r="AR32" s="5">
        <f t="shared" si="201"/>
        <v>3.8847568405794914E-5</v>
      </c>
      <c r="AS32" s="5">
        <f t="shared" si="202"/>
        <v>1.8176075842641883E-4</v>
      </c>
      <c r="AT32" s="5">
        <f t="shared" si="203"/>
        <v>4.2521288538124885E-4</v>
      </c>
      <c r="AU32" s="5">
        <f t="shared" si="204"/>
        <v>6.6316477205003777E-4</v>
      </c>
      <c r="AV32" s="5">
        <f t="shared" si="205"/>
        <v>7.7570705758457084E-4</v>
      </c>
      <c r="AW32" s="5">
        <f t="shared" si="206"/>
        <v>1.0203440642296118E-4</v>
      </c>
      <c r="AX32" s="5">
        <f t="shared" si="207"/>
        <v>4.5897194943420129E-2</v>
      </c>
      <c r="AY32" s="5">
        <f t="shared" si="208"/>
        <v>4.9640366175472274E-2</v>
      </c>
      <c r="AZ32" s="5">
        <f t="shared" si="209"/>
        <v>2.6844406908446996E-2</v>
      </c>
      <c r="BA32" s="5">
        <f t="shared" si="210"/>
        <v>9.677905809141572E-3</v>
      </c>
      <c r="BB32" s="5">
        <f t="shared" si="211"/>
        <v>2.6167981985051061E-3</v>
      </c>
      <c r="BC32" s="5">
        <f t="shared" si="212"/>
        <v>5.6604252587219225E-4</v>
      </c>
      <c r="BD32" s="5">
        <f t="shared" si="213"/>
        <v>7.0026339048519744E-6</v>
      </c>
      <c r="BE32" s="5">
        <f t="shared" si="214"/>
        <v>3.2764059676347333E-5</v>
      </c>
      <c r="BF32" s="5">
        <f t="shared" si="215"/>
        <v>7.6648559746316018E-5</v>
      </c>
      <c r="BG32" s="5">
        <f t="shared" si="216"/>
        <v>1.19541590576575E-4</v>
      </c>
      <c r="BH32" s="5">
        <f t="shared" si="217"/>
        <v>1.3982837960237391E-4</v>
      </c>
      <c r="BI32" s="5">
        <f t="shared" si="218"/>
        <v>1.3084634827374914E-4</v>
      </c>
      <c r="BJ32" s="8">
        <f t="shared" si="219"/>
        <v>0.7188105619307289</v>
      </c>
      <c r="BK32" s="8">
        <f t="shared" si="220"/>
        <v>0.10454621607013664</v>
      </c>
      <c r="BL32" s="8">
        <f t="shared" si="221"/>
        <v>3.2889566085912189E-2</v>
      </c>
      <c r="BM32" s="8">
        <f t="shared" si="222"/>
        <v>0.73381713373394164</v>
      </c>
      <c r="BN32" s="8">
        <f t="shared" si="223"/>
        <v>7.3555074453816469E-2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1.62037037037037</v>
      </c>
      <c r="F33">
        <f>VLOOKUP(B33,home!$B$2:$E$405,3,FALSE)</f>
        <v>1.03</v>
      </c>
      <c r="G33">
        <f>VLOOKUP(C33,away!$B$2:$E$405,4,FALSE)</f>
        <v>0.82</v>
      </c>
      <c r="H33">
        <f>VLOOKUP(A33,away!$A$2:$E$405,3,FALSE)</f>
        <v>1.4537037037036999</v>
      </c>
      <c r="I33">
        <f>VLOOKUP(C33,away!$B$2:$E$405,3,FALSE)</f>
        <v>0.62</v>
      </c>
      <c r="J33">
        <f>VLOOKUP(B33,home!$B$2:$E$405,4,FALSE)</f>
        <v>0.8</v>
      </c>
      <c r="K33" s="3">
        <f t="shared" si="168"/>
        <v>1.3685648148148144</v>
      </c>
      <c r="L33" s="3">
        <f t="shared" si="169"/>
        <v>0.72103703703703514</v>
      </c>
      <c r="M33" s="5">
        <f t="shared" si="170"/>
        <v>0.12373639142639464</v>
      </c>
      <c r="N33" s="5">
        <f t="shared" si="171"/>
        <v>0.16934127161831714</v>
      </c>
      <c r="O33" s="5">
        <f t="shared" si="172"/>
        <v>8.9218521047742402E-2</v>
      </c>
      <c r="P33" s="5">
        <f t="shared" si="173"/>
        <v>0.12210132873575517</v>
      </c>
      <c r="Q33" s="5">
        <f t="shared" si="174"/>
        <v>0.11587725301641372</v>
      </c>
      <c r="R33" s="5">
        <f t="shared" si="175"/>
        <v>3.216492903254526E-2</v>
      </c>
      <c r="S33" s="5">
        <f t="shared" si="176"/>
        <v>3.0121967973960002E-2</v>
      </c>
      <c r="T33" s="5">
        <f t="shared" si="177"/>
        <v>8.3551791174945794E-2</v>
      </c>
      <c r="U33" s="5">
        <f t="shared" si="178"/>
        <v>4.4019790144956945E-2</v>
      </c>
      <c r="V33" s="5">
        <f t="shared" si="179"/>
        <v>3.3026593168108079E-3</v>
      </c>
      <c r="W33" s="5">
        <f t="shared" si="180"/>
        <v>5.2861843771885887E-2</v>
      </c>
      <c r="X33" s="5">
        <f t="shared" si="181"/>
        <v>3.8115347205595257E-2</v>
      </c>
      <c r="Y33" s="5">
        <f t="shared" si="182"/>
        <v>1.3741288507380116E-2</v>
      </c>
      <c r="Z33" s="5">
        <f t="shared" si="183"/>
        <v>7.7307017087109827E-3</v>
      </c>
      <c r="AA33" s="5">
        <f t="shared" si="184"/>
        <v>1.0579966352370613E-2</v>
      </c>
      <c r="AB33" s="5">
        <f t="shared" si="185"/>
        <v>7.23968484588953E-3</v>
      </c>
      <c r="AC33" s="5">
        <f t="shared" si="186"/>
        <v>2.0368860683156527E-4</v>
      </c>
      <c r="AD33" s="5">
        <f t="shared" si="187"/>
        <v>1.8086214858110163E-2</v>
      </c>
      <c r="AE33" s="5">
        <f t="shared" si="188"/>
        <v>1.3040830772506954E-2</v>
      </c>
      <c r="AF33" s="5">
        <f t="shared" si="189"/>
        <v>4.7014609903549007E-3</v>
      </c>
      <c r="AG33" s="5">
        <f t="shared" si="190"/>
        <v>1.1299758340769012E-3</v>
      </c>
      <c r="AH33" s="5">
        <f t="shared" si="191"/>
        <v>1.3935305635665277E-3</v>
      </c>
      <c r="AI33" s="5">
        <f t="shared" si="192"/>
        <v>1.9071368976662085E-3</v>
      </c>
      <c r="AJ33" s="5">
        <f t="shared" si="193"/>
        <v>1.3050202275905274E-3</v>
      </c>
      <c r="AK33" s="5">
        <f t="shared" si="194"/>
        <v>5.9533492203400578E-4</v>
      </c>
      <c r="AL33" s="5">
        <f t="shared" si="195"/>
        <v>8.0398819638322486E-6</v>
      </c>
      <c r="AM33" s="5">
        <f t="shared" si="196"/>
        <v>4.9504314575980939E-3</v>
      </c>
      <c r="AN33" s="5">
        <f t="shared" si="197"/>
        <v>3.5694444302414616E-3</v>
      </c>
      <c r="AO33" s="5">
        <f t="shared" si="198"/>
        <v>1.2868508179248253E-3</v>
      </c>
      <c r="AP33" s="5">
        <f t="shared" si="199"/>
        <v>3.0928903362173379E-4</v>
      </c>
      <c r="AQ33" s="5">
        <f t="shared" si="200"/>
        <v>5.5752212097665708E-5</v>
      </c>
      <c r="AR33" s="5">
        <f t="shared" si="201"/>
        <v>2.0095742971491185E-4</v>
      </c>
      <c r="AS33" s="5">
        <f t="shared" si="202"/>
        <v>2.7502326758344938E-4</v>
      </c>
      <c r="AT33" s="5">
        <f t="shared" si="203"/>
        <v>1.8819358363505431E-4</v>
      </c>
      <c r="AU33" s="5">
        <f t="shared" si="204"/>
        <v>8.5851705645614805E-5</v>
      </c>
      <c r="AV33" s="5">
        <f t="shared" si="205"/>
        <v>2.9373405909606692E-5</v>
      </c>
      <c r="AW33" s="5">
        <f t="shared" si="206"/>
        <v>2.2037895313533655E-7</v>
      </c>
      <c r="AX33" s="5">
        <f t="shared" si="207"/>
        <v>1.1291643851701959E-3</v>
      </c>
      <c r="AY33" s="5">
        <f t="shared" si="208"/>
        <v>8.1416934261086362E-4</v>
      </c>
      <c r="AZ33" s="5">
        <f t="shared" si="209"/>
        <v>2.9352312522126382E-4</v>
      </c>
      <c r="BA33" s="5">
        <f t="shared" si="210"/>
        <v>7.054701483713025E-5</v>
      </c>
      <c r="BB33" s="5">
        <f t="shared" si="211"/>
        <v>1.2716752637493036E-5</v>
      </c>
      <c r="BC33" s="5">
        <f t="shared" si="212"/>
        <v>1.8338499284941768E-6</v>
      </c>
      <c r="BD33" s="5">
        <f t="shared" si="213"/>
        <v>2.4149624948703036E-5</v>
      </c>
      <c r="BE33" s="5">
        <f t="shared" si="214"/>
        <v>3.3050326995768987E-5</v>
      </c>
      <c r="BF33" s="5">
        <f t="shared" si="215"/>
        <v>2.2615757322266828E-5</v>
      </c>
      <c r="BG33" s="5">
        <f t="shared" si="216"/>
        <v>1.031704324388163E-5</v>
      </c>
      <c r="BH33" s="5">
        <f t="shared" si="217"/>
        <v>3.5298855941248229E-6</v>
      </c>
      <c r="BI33" s="5">
        <f t="shared" si="218"/>
        <v>9.6617544488818353E-7</v>
      </c>
      <c r="BJ33" s="8">
        <f t="shared" si="219"/>
        <v>0.52294100017147604</v>
      </c>
      <c r="BK33" s="8">
        <f t="shared" si="220"/>
        <v>0.28028824528432689</v>
      </c>
      <c r="BL33" s="8">
        <f t="shared" si="221"/>
        <v>0.18929794224040028</v>
      </c>
      <c r="BM33" s="8">
        <f t="shared" si="222"/>
        <v>0.34700424556408804</v>
      </c>
      <c r="BN33" s="8">
        <f t="shared" si="223"/>
        <v>0.65243969487716835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1.52525252525253</v>
      </c>
      <c r="F34">
        <f>VLOOKUP(B34,home!$B$2:$E$405,3,FALSE)</f>
        <v>0.44</v>
      </c>
      <c r="G34">
        <f>VLOOKUP(C34,away!$B$2:$E$405,4,FALSE)</f>
        <v>0.92</v>
      </c>
      <c r="H34">
        <f>VLOOKUP(A34,away!$A$2:$E$405,3,FALSE)</f>
        <v>1.3333333333333299</v>
      </c>
      <c r="I34">
        <f>VLOOKUP(C34,away!$B$2:$E$405,3,FALSE)</f>
        <v>1.05</v>
      </c>
      <c r="J34">
        <f>VLOOKUP(B34,home!$B$2:$E$405,4,FALSE)</f>
        <v>1.1299999999999999</v>
      </c>
      <c r="K34" s="3">
        <f t="shared" si="168"/>
        <v>0.6174222222222242</v>
      </c>
      <c r="L34" s="3">
        <f t="shared" si="169"/>
        <v>1.5819999999999961</v>
      </c>
      <c r="M34" s="5">
        <f t="shared" si="170"/>
        <v>0.11086719646305775</v>
      </c>
      <c r="N34" s="5">
        <f t="shared" si="171"/>
        <v>6.8451870811769025E-2</v>
      </c>
      <c r="O34" s="5">
        <f t="shared" si="172"/>
        <v>0.17539190480455688</v>
      </c>
      <c r="P34" s="5">
        <f t="shared" si="173"/>
        <v>0.10829085962421832</v>
      </c>
      <c r="Q34" s="5">
        <f t="shared" si="174"/>
        <v>2.1131853095935516E-2</v>
      </c>
      <c r="R34" s="5">
        <f t="shared" si="175"/>
        <v>0.13873499670040421</v>
      </c>
      <c r="S34" s="5">
        <f t="shared" si="176"/>
        <v>2.6443597953835933E-2</v>
      </c>
      <c r="T34" s="5">
        <f t="shared" si="177"/>
        <v>3.3430591597769899E-2</v>
      </c>
      <c r="U34" s="5">
        <f t="shared" si="178"/>
        <v>8.5658069962756503E-2</v>
      </c>
      <c r="V34" s="5">
        <f t="shared" si="179"/>
        <v>2.869900049923743E-3</v>
      </c>
      <c r="W34" s="5">
        <f t="shared" si="180"/>
        <v>4.3490918993886983E-3</v>
      </c>
      <c r="X34" s="5">
        <f t="shared" si="181"/>
        <v>6.8802633848329018E-3</v>
      </c>
      <c r="Y34" s="5">
        <f t="shared" si="182"/>
        <v>5.442288337402814E-3</v>
      </c>
      <c r="Z34" s="5">
        <f t="shared" si="183"/>
        <v>7.3159588260012953E-2</v>
      </c>
      <c r="AA34" s="5">
        <f t="shared" si="184"/>
        <v>4.5170355560360143E-2</v>
      </c>
      <c r="AB34" s="5">
        <f t="shared" si="185"/>
        <v>1.3944590654322778E-2</v>
      </c>
      <c r="AC34" s="5">
        <f t="shared" si="186"/>
        <v>1.7520057406328148E-4</v>
      </c>
      <c r="AD34" s="5">
        <f t="shared" si="187"/>
        <v>6.7130649629231084E-4</v>
      </c>
      <c r="AE34" s="5">
        <f t="shared" si="188"/>
        <v>1.0620068771344331E-3</v>
      </c>
      <c r="AF34" s="5">
        <f t="shared" si="189"/>
        <v>8.4004743981333475E-4</v>
      </c>
      <c r="AG34" s="5">
        <f t="shared" si="190"/>
        <v>4.4298501659489735E-4</v>
      </c>
      <c r="AH34" s="5">
        <f t="shared" si="191"/>
        <v>2.8934617156835055E-2</v>
      </c>
      <c r="AI34" s="5">
        <f t="shared" si="192"/>
        <v>1.7864875624122395E-2</v>
      </c>
      <c r="AJ34" s="5">
        <f t="shared" si="193"/>
        <v>5.5150856037846458E-3</v>
      </c>
      <c r="AK34" s="5">
        <f t="shared" si="194"/>
        <v>1.1350454697448375E-3</v>
      </c>
      <c r="AL34" s="5">
        <f t="shared" si="195"/>
        <v>6.8451702134602747E-6</v>
      </c>
      <c r="AM34" s="5">
        <f t="shared" si="196"/>
        <v>8.2895909746602797E-5</v>
      </c>
      <c r="AN34" s="5">
        <f t="shared" si="197"/>
        <v>1.3114132921912528E-4</v>
      </c>
      <c r="AO34" s="5">
        <f t="shared" si="198"/>
        <v>1.0373279141232787E-4</v>
      </c>
      <c r="AP34" s="5">
        <f t="shared" si="199"/>
        <v>5.4701758671434083E-5</v>
      </c>
      <c r="AQ34" s="5">
        <f t="shared" si="200"/>
        <v>2.1634545554552129E-5</v>
      </c>
      <c r="AR34" s="5">
        <f t="shared" si="201"/>
        <v>9.1549128684225867E-3</v>
      </c>
      <c r="AS34" s="5">
        <f t="shared" si="202"/>
        <v>5.6524466474723095E-3</v>
      </c>
      <c r="AT34" s="5">
        <f t="shared" si="203"/>
        <v>1.744973085037457E-3</v>
      </c>
      <c r="AU34" s="5">
        <f t="shared" si="204"/>
        <v>3.5912838662726564E-4</v>
      </c>
      <c r="AV34" s="5">
        <f t="shared" si="205"/>
        <v>5.5433461633622106E-5</v>
      </c>
      <c r="AW34" s="5">
        <f t="shared" si="206"/>
        <v>1.8572505121694738E-7</v>
      </c>
      <c r="AX34" s="5">
        <f t="shared" si="207"/>
        <v>8.5302961348134024E-6</v>
      </c>
      <c r="AY34" s="5">
        <f t="shared" si="208"/>
        <v>1.3494928485274766E-5</v>
      </c>
      <c r="AZ34" s="5">
        <f t="shared" si="209"/>
        <v>1.0674488431852318E-5</v>
      </c>
      <c r="BA34" s="5">
        <f t="shared" si="210"/>
        <v>5.6290135663967741E-6</v>
      </c>
      <c r="BB34" s="5">
        <f t="shared" si="211"/>
        <v>2.2262748655099184E-6</v>
      </c>
      <c r="BC34" s="5">
        <f t="shared" si="212"/>
        <v>7.0439336744733627E-7</v>
      </c>
      <c r="BD34" s="5">
        <f t="shared" si="213"/>
        <v>2.4138453596407512E-3</v>
      </c>
      <c r="BE34" s="5">
        <f t="shared" si="214"/>
        <v>1.4903617660501965E-3</v>
      </c>
      <c r="BF34" s="5">
        <f t="shared" si="215"/>
        <v>4.600912367548754E-4</v>
      </c>
      <c r="BG34" s="5">
        <f t="shared" si="216"/>
        <v>9.4690184607388881E-5</v>
      </c>
      <c r="BH34" s="5">
        <f t="shared" si="217"/>
        <v>1.4615956050731671E-5</v>
      </c>
      <c r="BI34" s="5">
        <f t="shared" si="218"/>
        <v>1.8048432129490228E-6</v>
      </c>
      <c r="BJ34" s="8">
        <f t="shared" si="219"/>
        <v>0.14313767068638913</v>
      </c>
      <c r="BK34" s="8">
        <f t="shared" si="220"/>
        <v>0.24866709476379775</v>
      </c>
      <c r="BL34" s="8">
        <f t="shared" si="221"/>
        <v>0.53379184533239754</v>
      </c>
      <c r="BM34" s="8">
        <f t="shared" si="222"/>
        <v>0.37587420833922169</v>
      </c>
      <c r="BN34" s="8">
        <f t="shared" si="223"/>
        <v>0.62286868149994168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1.52525252525253</v>
      </c>
      <c r="F35">
        <f>VLOOKUP(B35,home!$B$2:$E$405,3,FALSE)</f>
        <v>1.05</v>
      </c>
      <c r="G35">
        <f>VLOOKUP(C35,away!$B$2:$E$405,4,FALSE)</f>
        <v>1.2</v>
      </c>
      <c r="H35">
        <f>VLOOKUP(A35,away!$A$2:$E$405,3,FALSE)</f>
        <v>1.3333333333333299</v>
      </c>
      <c r="I35">
        <f>VLOOKUP(C35,away!$B$2:$E$405,3,FALSE)</f>
        <v>0.55000000000000004</v>
      </c>
      <c r="J35">
        <f>VLOOKUP(B35,home!$B$2:$E$405,4,FALSE)</f>
        <v>1.05</v>
      </c>
      <c r="K35" s="3">
        <f t="shared" si="168"/>
        <v>1.9218181818181876</v>
      </c>
      <c r="L35" s="3">
        <f t="shared" si="169"/>
        <v>0.76999999999999813</v>
      </c>
      <c r="M35" s="5">
        <f t="shared" si="170"/>
        <v>6.7757631613925076E-2</v>
      </c>
      <c r="N35" s="5">
        <f t="shared" si="171"/>
        <v>0.13021784839258005</v>
      </c>
      <c r="O35" s="5">
        <f t="shared" si="172"/>
        <v>5.2173376342722178E-2</v>
      </c>
      <c r="P35" s="5">
        <f t="shared" si="173"/>
        <v>0.10026774326228638</v>
      </c>
      <c r="Q35" s="5">
        <f t="shared" si="174"/>
        <v>0.12512751431905234</v>
      </c>
      <c r="R35" s="5">
        <f t="shared" si="175"/>
        <v>2.0086749891947989E-2</v>
      </c>
      <c r="S35" s="5">
        <f t="shared" si="176"/>
        <v>3.7094051619882877E-2</v>
      </c>
      <c r="T35" s="5">
        <f t="shared" si="177"/>
        <v>9.6348186025670052E-2</v>
      </c>
      <c r="U35" s="5">
        <f t="shared" si="178"/>
        <v>3.8603081155980157E-2</v>
      </c>
      <c r="V35" s="5">
        <f t="shared" si="179"/>
        <v>6.0990863985669677E-3</v>
      </c>
      <c r="W35" s="5">
        <f t="shared" si="180"/>
        <v>8.0157444021356786E-2</v>
      </c>
      <c r="X35" s="5">
        <f t="shared" si="181"/>
        <v>6.1721231896444573E-2</v>
      </c>
      <c r="Y35" s="5">
        <f t="shared" si="182"/>
        <v>2.37626742801311E-2</v>
      </c>
      <c r="Z35" s="5">
        <f t="shared" si="183"/>
        <v>5.1555991389333044E-3</v>
      </c>
      <c r="AA35" s="5">
        <f t="shared" si="184"/>
        <v>9.9081241633682173E-3</v>
      </c>
      <c r="AB35" s="5">
        <f t="shared" si="185"/>
        <v>9.5208065824365813E-3</v>
      </c>
      <c r="AC35" s="5">
        <f t="shared" si="186"/>
        <v>5.6408925328746266E-4</v>
      </c>
      <c r="AD35" s="5">
        <f t="shared" si="187"/>
        <v>3.851200833207926E-2</v>
      </c>
      <c r="AE35" s="5">
        <f t="shared" si="188"/>
        <v>2.9654246415700958E-2</v>
      </c>
      <c r="AF35" s="5">
        <f t="shared" si="189"/>
        <v>1.141688487004484E-2</v>
      </c>
      <c r="AG35" s="5">
        <f t="shared" si="190"/>
        <v>2.9303337833115018E-3</v>
      </c>
      <c r="AH35" s="5">
        <f t="shared" si="191"/>
        <v>9.924528342446586E-4</v>
      </c>
      <c r="AI35" s="5">
        <f t="shared" si="192"/>
        <v>1.907313901448377E-3</v>
      </c>
      <c r="AJ35" s="5">
        <f t="shared" si="193"/>
        <v>1.8327552671190373E-3</v>
      </c>
      <c r="AK35" s="5">
        <f t="shared" si="194"/>
        <v>1.1740741317241383E-3</v>
      </c>
      <c r="AL35" s="5">
        <f t="shared" si="195"/>
        <v>3.3389571080591496E-5</v>
      </c>
      <c r="AM35" s="5">
        <f t="shared" si="196"/>
        <v>1.4802615566184681E-2</v>
      </c>
      <c r="AN35" s="5">
        <f t="shared" si="197"/>
        <v>1.1398013985962177E-2</v>
      </c>
      <c r="AO35" s="5">
        <f t="shared" si="198"/>
        <v>4.3882353845954266E-3</v>
      </c>
      <c r="AP35" s="5">
        <f t="shared" si="199"/>
        <v>1.1263137487128234E-3</v>
      </c>
      <c r="AQ35" s="5">
        <f t="shared" si="200"/>
        <v>2.1681539662721797E-4</v>
      </c>
      <c r="AR35" s="5">
        <f t="shared" si="201"/>
        <v>1.5283773647367711E-4</v>
      </c>
      <c r="AS35" s="5">
        <f t="shared" si="202"/>
        <v>2.9372634082304943E-4</v>
      </c>
      <c r="AT35" s="5">
        <f t="shared" si="203"/>
        <v>2.8224431113633118E-4</v>
      </c>
      <c r="AU35" s="5">
        <f t="shared" si="204"/>
        <v>1.8080741628551691E-4</v>
      </c>
      <c r="AV35" s="5">
        <f t="shared" si="205"/>
        <v>8.6869745006269076E-5</v>
      </c>
      <c r="AW35" s="5">
        <f t="shared" si="206"/>
        <v>1.3724968690294269E-6</v>
      </c>
      <c r="AX35" s="5">
        <f t="shared" si="207"/>
        <v>4.741322622259782E-3</v>
      </c>
      <c r="AY35" s="5">
        <f t="shared" si="208"/>
        <v>3.6508184191400227E-3</v>
      </c>
      <c r="AZ35" s="5">
        <f t="shared" si="209"/>
        <v>1.4055650913689052E-3</v>
      </c>
      <c r="BA35" s="5">
        <f t="shared" si="210"/>
        <v>3.6076170678468479E-4</v>
      </c>
      <c r="BB35" s="5">
        <f t="shared" si="211"/>
        <v>6.9446628556051648E-5</v>
      </c>
      <c r="BC35" s="5">
        <f t="shared" si="212"/>
        <v>1.0694780797631933E-5</v>
      </c>
      <c r="BD35" s="5">
        <f t="shared" si="213"/>
        <v>1.9614176180788504E-5</v>
      </c>
      <c r="BE35" s="5">
        <f t="shared" si="214"/>
        <v>3.7694880405624565E-5</v>
      </c>
      <c r="BF35" s="5">
        <f t="shared" si="215"/>
        <v>3.6221353262495724E-5</v>
      </c>
      <c r="BG35" s="5">
        <f t="shared" si="216"/>
        <v>2.3203618423307933E-5</v>
      </c>
      <c r="BH35" s="5">
        <f t="shared" si="217"/>
        <v>1.1148283942471163E-5</v>
      </c>
      <c r="BI35" s="5">
        <f t="shared" si="218"/>
        <v>4.2849949553425622E-6</v>
      </c>
      <c r="BJ35" s="8">
        <f t="shared" si="219"/>
        <v>0.64201897566736088</v>
      </c>
      <c r="BK35" s="8">
        <f t="shared" si="220"/>
        <v>0.21546681013816937</v>
      </c>
      <c r="BL35" s="8">
        <f t="shared" si="221"/>
        <v>0.1373273871278862</v>
      </c>
      <c r="BM35" s="8">
        <f t="shared" si="222"/>
        <v>0.50068846232756459</v>
      </c>
      <c r="BN35" s="8">
        <f t="shared" si="223"/>
        <v>0.49563086382251398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1.52525252525253</v>
      </c>
      <c r="F36">
        <f>VLOOKUP(B36,home!$B$2:$E$405,3,FALSE)</f>
        <v>0.44</v>
      </c>
      <c r="G36">
        <f>VLOOKUP(C36,away!$B$2:$E$405,4,FALSE)</f>
        <v>0.52</v>
      </c>
      <c r="H36">
        <f>VLOOKUP(A36,away!$A$2:$E$405,3,FALSE)</f>
        <v>1.3333333333333299</v>
      </c>
      <c r="I36">
        <f>VLOOKUP(C36,away!$B$2:$E$405,3,FALSE)</f>
        <v>1.05</v>
      </c>
      <c r="J36">
        <f>VLOOKUP(B36,home!$B$2:$E$405,4,FALSE)</f>
        <v>1.5</v>
      </c>
      <c r="K36" s="3">
        <f t="shared" si="168"/>
        <v>0.34897777777777889</v>
      </c>
      <c r="L36" s="3">
        <f t="shared" si="169"/>
        <v>2.0999999999999948</v>
      </c>
      <c r="M36" s="5">
        <f t="shared" si="170"/>
        <v>8.6381842822227814E-2</v>
      </c>
      <c r="N36" s="5">
        <f t="shared" si="171"/>
        <v>3.0145343548450446E-2</v>
      </c>
      <c r="O36" s="5">
        <f t="shared" si="172"/>
        <v>0.18140186992667792</v>
      </c>
      <c r="P36" s="5">
        <f t="shared" si="173"/>
        <v>6.3305221451745761E-2</v>
      </c>
      <c r="Q36" s="5">
        <f t="shared" si="174"/>
        <v>5.2600275009429707E-3</v>
      </c>
      <c r="R36" s="5">
        <f t="shared" si="175"/>
        <v>0.19047196342301143</v>
      </c>
      <c r="S36" s="5">
        <f t="shared" si="176"/>
        <v>1.1598360639579195E-2</v>
      </c>
      <c r="T36" s="5">
        <f t="shared" si="177"/>
        <v>1.1046057751980209E-2</v>
      </c>
      <c r="U36" s="5">
        <f t="shared" si="178"/>
        <v>6.6470482524332908E-2</v>
      </c>
      <c r="V36" s="5">
        <f t="shared" si="179"/>
        <v>9.4443302843530538E-4</v>
      </c>
      <c r="W36" s="5">
        <f t="shared" si="180"/>
        <v>6.1187756944302727E-4</v>
      </c>
      <c r="X36" s="5">
        <f t="shared" si="181"/>
        <v>1.2849428958303538E-3</v>
      </c>
      <c r="Y36" s="5">
        <f t="shared" si="182"/>
        <v>1.3491900406218686E-3</v>
      </c>
      <c r="Z36" s="5">
        <f t="shared" si="183"/>
        <v>0.13333037439610762</v>
      </c>
      <c r="AA36" s="5">
        <f t="shared" si="184"/>
        <v>4.6529337767032906E-2</v>
      </c>
      <c r="AB36" s="5">
        <f t="shared" si="185"/>
        <v>8.1188524477054137E-3</v>
      </c>
      <c r="AC36" s="5">
        <f t="shared" si="186"/>
        <v>4.3258180812431818E-5</v>
      </c>
      <c r="AD36" s="5">
        <f t="shared" si="187"/>
        <v>5.3382918614074054E-5</v>
      </c>
      <c r="AE36" s="5">
        <f t="shared" si="188"/>
        <v>1.1210412908955522E-4</v>
      </c>
      <c r="AF36" s="5">
        <f t="shared" si="189"/>
        <v>1.1770933554403273E-4</v>
      </c>
      <c r="AG36" s="5">
        <f t="shared" si="190"/>
        <v>8.2396534880822673E-5</v>
      </c>
      <c r="AH36" s="5">
        <f t="shared" si="191"/>
        <v>6.9998446557956354E-2</v>
      </c>
      <c r="AI36" s="5">
        <f t="shared" si="192"/>
        <v>2.4427902327692225E-2</v>
      </c>
      <c r="AJ36" s="5">
        <f t="shared" si="193"/>
        <v>4.2623975350453329E-3</v>
      </c>
      <c r="AK36" s="5">
        <f t="shared" si="194"/>
        <v>4.9582733992853433E-4</v>
      </c>
      <c r="AL36" s="5">
        <f t="shared" si="195"/>
        <v>1.268076080093069E-6</v>
      </c>
      <c r="AM36" s="5">
        <f t="shared" si="196"/>
        <v>3.7258904618463183E-6</v>
      </c>
      <c r="AN36" s="5">
        <f t="shared" si="197"/>
        <v>7.8243699698772473E-6</v>
      </c>
      <c r="AO36" s="5">
        <f t="shared" si="198"/>
        <v>8.2155884683710917E-6</v>
      </c>
      <c r="AP36" s="5">
        <f t="shared" si="199"/>
        <v>5.7509119278597478E-6</v>
      </c>
      <c r="AQ36" s="5">
        <f t="shared" si="200"/>
        <v>3.0192287621263614E-6</v>
      </c>
      <c r="AR36" s="5">
        <f t="shared" si="201"/>
        <v>2.9399347554341607E-2</v>
      </c>
      <c r="AS36" s="5">
        <f t="shared" si="202"/>
        <v>1.0259718977630713E-2</v>
      </c>
      <c r="AT36" s="5">
        <f t="shared" si="203"/>
        <v>1.7902069647190361E-3</v>
      </c>
      <c r="AU36" s="5">
        <f t="shared" si="204"/>
        <v>2.0824748276998396E-4</v>
      </c>
      <c r="AV36" s="5">
        <f t="shared" si="205"/>
        <v>1.8168435941221323E-5</v>
      </c>
      <c r="AW36" s="5">
        <f t="shared" si="206"/>
        <v>2.5814271728235351E-8</v>
      </c>
      <c r="AX36" s="5">
        <f t="shared" si="207"/>
        <v>2.167088289364251E-7</v>
      </c>
      <c r="AY36" s="5">
        <f t="shared" si="208"/>
        <v>4.5508854076649142E-7</v>
      </c>
      <c r="AZ36" s="5">
        <f t="shared" si="209"/>
        <v>4.7784296780481504E-7</v>
      </c>
      <c r="BA36" s="5">
        <f t="shared" si="210"/>
        <v>3.3449007746336957E-7</v>
      </c>
      <c r="BB36" s="5">
        <f t="shared" si="211"/>
        <v>1.7560729066826867E-7</v>
      </c>
      <c r="BC36" s="5">
        <f t="shared" si="212"/>
        <v>7.3755062080672676E-8</v>
      </c>
      <c r="BD36" s="5">
        <f t="shared" si="213"/>
        <v>1.0289771644019528E-2</v>
      </c>
      <c r="BE36" s="5">
        <f t="shared" si="214"/>
        <v>3.5909016421707377E-3</v>
      </c>
      <c r="BF36" s="5">
        <f t="shared" si="215"/>
        <v>6.2657243765166051E-4</v>
      </c>
      <c r="BG36" s="5">
        <f t="shared" si="216"/>
        <v>7.2886618969494142E-5</v>
      </c>
      <c r="BH36" s="5">
        <f t="shared" si="217"/>
        <v>6.3589525794274421E-6</v>
      </c>
      <c r="BI36" s="5">
        <f t="shared" si="218"/>
        <v>4.4382662803257273E-7</v>
      </c>
      <c r="BJ36" s="8">
        <f t="shared" si="219"/>
        <v>5.0093301707755146E-2</v>
      </c>
      <c r="BK36" s="8">
        <f t="shared" si="220"/>
        <v>0.16227483928742137</v>
      </c>
      <c r="BL36" s="8">
        <f t="shared" si="221"/>
        <v>0.64843970438680432</v>
      </c>
      <c r="BM36" s="8">
        <f t="shared" si="222"/>
        <v>0.43717152183076308</v>
      </c>
      <c r="BN36" s="8">
        <f t="shared" si="223"/>
        <v>0.55696626867305632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1.45</v>
      </c>
      <c r="F37">
        <f>VLOOKUP(B37,home!$B$2:$E$405,3,FALSE)</f>
        <v>0.69</v>
      </c>
      <c r="G37">
        <f>VLOOKUP(C37,away!$B$2:$E$405,4,FALSE)</f>
        <v>0.41</v>
      </c>
      <c r="H37">
        <f>VLOOKUP(A37,away!$A$2:$E$405,3,FALSE)</f>
        <v>1.0333333333333301</v>
      </c>
      <c r="I37">
        <f>VLOOKUP(C37,away!$B$2:$E$405,3,FALSE)</f>
        <v>0.69</v>
      </c>
      <c r="J37">
        <f>VLOOKUP(B37,home!$B$2:$E$405,4,FALSE)</f>
        <v>0.77</v>
      </c>
      <c r="K37" s="3">
        <f t="shared" si="168"/>
        <v>0.41020499999999993</v>
      </c>
      <c r="L37" s="3">
        <f t="shared" si="169"/>
        <v>0.54900999999999833</v>
      </c>
      <c r="M37" s="5">
        <f t="shared" si="170"/>
        <v>0.38319357489556344</v>
      </c>
      <c r="N37" s="5">
        <f t="shared" si="171"/>
        <v>0.15718792039003457</v>
      </c>
      <c r="O37" s="5">
        <f t="shared" si="172"/>
        <v>0.21037710455341263</v>
      </c>
      <c r="P37" s="5">
        <f t="shared" si="173"/>
        <v>8.6297740173332624E-2</v>
      </c>
      <c r="Q37" s="5">
        <f t="shared" si="174"/>
        <v>3.223963544179706E-2</v>
      </c>
      <c r="R37" s="5">
        <f t="shared" si="175"/>
        <v>5.7749567085434356E-2</v>
      </c>
      <c r="S37" s="5">
        <f t="shared" si="176"/>
        <v>4.8587061781070646E-3</v>
      </c>
      <c r="T37" s="5">
        <f t="shared" si="177"/>
        <v>1.7699882253900949E-2</v>
      </c>
      <c r="U37" s="5">
        <f t="shared" si="178"/>
        <v>2.3689161166280597E-2</v>
      </c>
      <c r="V37" s="5">
        <f t="shared" si="179"/>
        <v>1.2157921415251209E-4</v>
      </c>
      <c r="W37" s="5">
        <f t="shared" si="180"/>
        <v>4.4082865521341205E-3</v>
      </c>
      <c r="X37" s="5">
        <f t="shared" si="181"/>
        <v>2.420193399987146E-3</v>
      </c>
      <c r="Y37" s="5">
        <f t="shared" si="182"/>
        <v>6.6435518926346953E-4</v>
      </c>
      <c r="Z37" s="5">
        <f t="shared" si="183"/>
        <v>1.0568363275191405E-2</v>
      </c>
      <c r="AA37" s="5">
        <f t="shared" si="184"/>
        <v>4.3351954572998898E-3</v>
      </c>
      <c r="AB37" s="5">
        <f t="shared" si="185"/>
        <v>8.8915942628085051E-4</v>
      </c>
      <c r="AC37" s="5">
        <f t="shared" si="186"/>
        <v>1.7112779481413163E-6</v>
      </c>
      <c r="AD37" s="5">
        <f t="shared" si="187"/>
        <v>4.5207529627954405E-4</v>
      </c>
      <c r="AE37" s="5">
        <f t="shared" si="188"/>
        <v>2.4819385841043173E-4</v>
      </c>
      <c r="AF37" s="5">
        <f t="shared" si="189"/>
        <v>6.8130455102955348E-5</v>
      </c>
      <c r="AG37" s="5">
        <f t="shared" si="190"/>
        <v>1.24681003853578E-5</v>
      </c>
      <c r="AH37" s="5">
        <f t="shared" si="191"/>
        <v>1.4505342804282039E-3</v>
      </c>
      <c r="AI37" s="5">
        <f t="shared" si="192"/>
        <v>5.9501641450305132E-4</v>
      </c>
      <c r="AJ37" s="5">
        <f t="shared" si="193"/>
        <v>1.2203935415561205E-4</v>
      </c>
      <c r="AK37" s="5">
        <f t="shared" si="194"/>
        <v>1.6687051090467612E-5</v>
      </c>
      <c r="AL37" s="5">
        <f t="shared" si="195"/>
        <v>1.5415646754860344E-8</v>
      </c>
      <c r="AM37" s="5">
        <f t="shared" si="196"/>
        <v>3.7088709382070082E-5</v>
      </c>
      <c r="AN37" s="5">
        <f t="shared" si="197"/>
        <v>2.0362072337850231E-5</v>
      </c>
      <c r="AO37" s="5">
        <f t="shared" si="198"/>
        <v>5.5894906671015607E-6</v>
      </c>
      <c r="AP37" s="5">
        <f t="shared" si="199"/>
        <v>1.0228954237151393E-6</v>
      </c>
      <c r="AQ37" s="5">
        <f t="shared" si="200"/>
        <v>1.4039495414346173E-7</v>
      </c>
      <c r="AR37" s="5">
        <f t="shared" si="201"/>
        <v>1.5927156505957723E-4</v>
      </c>
      <c r="AS37" s="5">
        <f t="shared" si="202"/>
        <v>6.533399234526387E-5</v>
      </c>
      <c r="AT37" s="5">
        <f t="shared" si="203"/>
        <v>1.340016516499448E-5</v>
      </c>
      <c r="AU37" s="5">
        <f t="shared" si="204"/>
        <v>1.83227158383552E-6</v>
      </c>
      <c r="AV37" s="5">
        <f t="shared" si="205"/>
        <v>1.879017412618123E-7</v>
      </c>
      <c r="AW37" s="5">
        <f t="shared" si="206"/>
        <v>9.6436281049147179E-11</v>
      </c>
      <c r="AX37" s="5">
        <f t="shared" si="207"/>
        <v>2.5356623386786751E-6</v>
      </c>
      <c r="AY37" s="5">
        <f t="shared" si="208"/>
        <v>1.3921039805579751E-6</v>
      </c>
      <c r="AZ37" s="5">
        <f t="shared" si="209"/>
        <v>3.8213950318306579E-7</v>
      </c>
      <c r="BA37" s="5">
        <f t="shared" si="210"/>
        <v>6.993280288084476E-8</v>
      </c>
      <c r="BB37" s="5">
        <f t="shared" si="211"/>
        <v>9.5984520274031167E-9</v>
      </c>
      <c r="BC37" s="5">
        <f t="shared" si="212"/>
        <v>1.0539292295129143E-9</v>
      </c>
      <c r="BD37" s="5">
        <f t="shared" si="213"/>
        <v>1.4573613655559699E-5</v>
      </c>
      <c r="BE37" s="5">
        <f t="shared" si="214"/>
        <v>5.9781691895788663E-6</v>
      </c>
      <c r="BF37" s="5">
        <f t="shared" si="215"/>
        <v>1.2261374462055989E-6</v>
      </c>
      <c r="BG37" s="5">
        <f t="shared" si="216"/>
        <v>1.6765590370692258E-7</v>
      </c>
      <c r="BH37" s="5">
        <f t="shared" si="217"/>
        <v>1.7193322495024537E-8</v>
      </c>
      <c r="BI37" s="5">
        <f t="shared" si="218"/>
        <v>1.4105573708143082E-9</v>
      </c>
      <c r="BJ37" s="8">
        <f t="shared" si="219"/>
        <v>0.21546973499106706</v>
      </c>
      <c r="BK37" s="8">
        <f t="shared" si="220"/>
        <v>0.47447471925873108</v>
      </c>
      <c r="BL37" s="8">
        <f t="shared" si="221"/>
        <v>0.29948645486485548</v>
      </c>
      <c r="BM37" s="8">
        <f t="shared" si="222"/>
        <v>7.2952337842726075E-2</v>
      </c>
      <c r="BN37" s="8">
        <f t="shared" si="223"/>
        <v>0.92704554253957461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1.45</v>
      </c>
      <c r="F38">
        <f>VLOOKUP(B38,home!$B$2:$E$405,3,FALSE)</f>
        <v>0.97</v>
      </c>
      <c r="G38">
        <f>VLOOKUP(C38,away!$B$2:$E$405,4,FALSE)</f>
        <v>0.97</v>
      </c>
      <c r="H38">
        <f>VLOOKUP(A38,away!$A$2:$E$405,3,FALSE)</f>
        <v>1.0333333333333301</v>
      </c>
      <c r="I38">
        <f>VLOOKUP(C38,away!$B$2:$E$405,3,FALSE)</f>
        <v>0.83</v>
      </c>
      <c r="J38">
        <f>VLOOKUP(B38,home!$B$2:$E$405,4,FALSE)</f>
        <v>1.1599999999999999</v>
      </c>
      <c r="K38" s="3">
        <f t="shared" si="168"/>
        <v>1.3643049999999999</v>
      </c>
      <c r="L38" s="3">
        <f t="shared" si="169"/>
        <v>0.99489333333333008</v>
      </c>
      <c r="M38" s="5">
        <f t="shared" si="170"/>
        <v>9.4495947090503837E-2</v>
      </c>
      <c r="N38" s="5">
        <f t="shared" si="171"/>
        <v>0.12892129309530981</v>
      </c>
      <c r="O38" s="5">
        <f t="shared" si="172"/>
        <v>9.4013387787361347E-2</v>
      </c>
      <c r="P38" s="5">
        <f t="shared" si="173"/>
        <v>0.128262935025236</v>
      </c>
      <c r="Q38" s="5">
        <f t="shared" si="174"/>
        <v>8.7943982388198338E-2</v>
      </c>
      <c r="R38" s="5">
        <f t="shared" si="175"/>
        <v>4.6766646376863459E-2</v>
      </c>
      <c r="S38" s="5">
        <f t="shared" si="176"/>
        <v>4.3524037294243818E-2</v>
      </c>
      <c r="T38" s="5">
        <f t="shared" si="177"/>
        <v>8.7494881784802317E-2</v>
      </c>
      <c r="U38" s="5">
        <f t="shared" si="178"/>
        <v>6.3803969485186685E-2</v>
      </c>
      <c r="V38" s="5">
        <f t="shared" si="179"/>
        <v>6.5640919465523809E-3</v>
      </c>
      <c r="W38" s="5">
        <f t="shared" si="180"/>
        <v>3.9994138297376976E-2</v>
      </c>
      <c r="X38" s="5">
        <f t="shared" si="181"/>
        <v>3.9789901564471569E-2</v>
      </c>
      <c r="Y38" s="5">
        <f t="shared" si="182"/>
        <v>1.9793353900241104E-2</v>
      </c>
      <c r="Z38" s="5">
        <f t="shared" si="183"/>
        <v>1.5509274900899598E-2</v>
      </c>
      <c r="AA38" s="5">
        <f t="shared" si="184"/>
        <v>2.1159381293671824E-2</v>
      </c>
      <c r="AB38" s="5">
        <f t="shared" si="185"/>
        <v>1.4433924847931471E-2</v>
      </c>
      <c r="AC38" s="5">
        <f t="shared" si="186"/>
        <v>5.5685569379100032E-4</v>
      </c>
      <c r="AD38" s="5">
        <f t="shared" si="187"/>
        <v>1.3641050712450722E-2</v>
      </c>
      <c r="AE38" s="5">
        <f t="shared" si="188"/>
        <v>1.3571390413479094E-2</v>
      </c>
      <c r="AF38" s="5">
        <f t="shared" si="189"/>
        <v>6.7510429232171083E-3</v>
      </c>
      <c r="AG38" s="5">
        <f t="shared" si="190"/>
        <v>2.238855865785286E-3</v>
      </c>
      <c r="AH38" s="5">
        <f t="shared" si="191"/>
        <v>3.8575185509347378E-3</v>
      </c>
      <c r="AI38" s="5">
        <f t="shared" si="192"/>
        <v>5.2628318466330162E-3</v>
      </c>
      <c r="AJ38" s="5">
        <f t="shared" si="193"/>
        <v>3.5900539012603291E-3</v>
      </c>
      <c r="AK38" s="5">
        <f t="shared" si="194"/>
        <v>1.632642829252991E-3</v>
      </c>
      <c r="AL38" s="5">
        <f t="shared" si="195"/>
        <v>3.0233654614939752E-5</v>
      </c>
      <c r="AM38" s="5">
        <f t="shared" si="196"/>
        <v>3.7221107384500162E-3</v>
      </c>
      <c r="AN38" s="5">
        <f t="shared" si="197"/>
        <v>3.7031031596123187E-3</v>
      </c>
      <c r="AO38" s="5">
        <f t="shared" si="198"/>
        <v>1.8420963230719434E-3</v>
      </c>
      <c r="AP38" s="5">
        <f t="shared" si="199"/>
        <v>6.1089645039403889E-4</v>
      </c>
      <c r="AQ38" s="5">
        <f t="shared" si="200"/>
        <v>1.5194420146350614E-4</v>
      </c>
      <c r="AR38" s="5">
        <f t="shared" si="201"/>
        <v>7.6756389790692402E-4</v>
      </c>
      <c r="AS38" s="5">
        <f t="shared" si="202"/>
        <v>1.0471912637339059E-3</v>
      </c>
      <c r="AT38" s="5">
        <f t="shared" si="203"/>
        <v>7.1434413853424332E-4</v>
      </c>
      <c r="AU38" s="5">
        <f t="shared" si="204"/>
        <v>3.2486109330765356E-4</v>
      </c>
      <c r="AV38" s="5">
        <f t="shared" si="205"/>
        <v>1.1080240347627455E-4</v>
      </c>
      <c r="AW38" s="5">
        <f t="shared" si="206"/>
        <v>1.1399246319402129E-6</v>
      </c>
      <c r="AX38" s="5">
        <f t="shared" si="207"/>
        <v>8.4634904850350745E-4</v>
      </c>
      <c r="AY38" s="5">
        <f t="shared" si="208"/>
        <v>8.4202702602914679E-4</v>
      </c>
      <c r="AZ38" s="5">
        <f t="shared" si="209"/>
        <v>4.1886353734144424E-4</v>
      </c>
      <c r="BA38" s="5">
        <f t="shared" si="210"/>
        <v>1.389081802924731E-4</v>
      </c>
      <c r="BB38" s="5">
        <f t="shared" si="211"/>
        <v>3.4549705629611434E-5</v>
      </c>
      <c r="BC38" s="5">
        <f t="shared" si="212"/>
        <v>6.8746543599058905E-6</v>
      </c>
      <c r="BD38" s="5">
        <f t="shared" si="213"/>
        <v>1.2727403415582384E-4</v>
      </c>
      <c r="BE38" s="5">
        <f t="shared" si="214"/>
        <v>1.7364060116896121E-4</v>
      </c>
      <c r="BF38" s="5">
        <f t="shared" si="215"/>
        <v>1.1844937018890983E-4</v>
      </c>
      <c r="BG38" s="5">
        <f t="shared" si="216"/>
        <v>5.3867022665193538E-5</v>
      </c>
      <c r="BH38" s="5">
        <f t="shared" si="217"/>
        <v>1.8372762089309213E-5</v>
      </c>
      <c r="BI38" s="5">
        <f t="shared" si="218"/>
        <v>5.0132102364510018E-6</v>
      </c>
      <c r="BJ38" s="8">
        <f t="shared" si="219"/>
        <v>0.45245761397048018</v>
      </c>
      <c r="BK38" s="8">
        <f t="shared" si="220"/>
        <v>0.27427612773097115</v>
      </c>
      <c r="BL38" s="8">
        <f t="shared" si="221"/>
        <v>0.2579817367165595</v>
      </c>
      <c r="BM38" s="8">
        <f t="shared" si="222"/>
        <v>0.4189796744540405</v>
      </c>
      <c r="BN38" s="8">
        <f t="shared" si="223"/>
        <v>0.5804041917634728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1.18604651162791</v>
      </c>
      <c r="F39">
        <f>VLOOKUP(B39,home!$B$2:$E$405,3,FALSE)</f>
        <v>1.55</v>
      </c>
      <c r="G39">
        <f>VLOOKUP(C39,away!$B$2:$E$405,4,FALSE)</f>
        <v>1.41</v>
      </c>
      <c r="H39">
        <f>VLOOKUP(A39,away!$A$2:$E$405,3,FALSE)</f>
        <v>1.0465116279069799</v>
      </c>
      <c r="I39">
        <f>VLOOKUP(C39,away!$B$2:$E$405,3,FALSE)</f>
        <v>0.28000000000000003</v>
      </c>
      <c r="J39">
        <f>VLOOKUP(B39,home!$B$2:$E$405,4,FALSE)</f>
        <v>0.64</v>
      </c>
      <c r="K39" s="3">
        <f t="shared" si="168"/>
        <v>2.5921046511627974</v>
      </c>
      <c r="L39" s="3">
        <f t="shared" si="169"/>
        <v>0.1875348837209308</v>
      </c>
      <c r="M39" s="5">
        <f t="shared" si="170"/>
        <v>6.2060874126107578E-2</v>
      </c>
      <c r="N39" s="5">
        <f t="shared" si="171"/>
        <v>0.16086828047751234</v>
      </c>
      <c r="O39" s="5">
        <f t="shared" si="172"/>
        <v>1.1638578812858909E-2</v>
      </c>
      <c r="P39" s="5">
        <f t="shared" si="173"/>
        <v>3.0168414273736361E-2</v>
      </c>
      <c r="Q39" s="5">
        <f t="shared" si="174"/>
        <v>0.20849370902516065</v>
      </c>
      <c r="R39" s="5">
        <f t="shared" si="175"/>
        <v>1.0913197621731921E-3</v>
      </c>
      <c r="S39" s="5">
        <f t="shared" si="176"/>
        <v>3.6662923001309611E-3</v>
      </c>
      <c r="T39" s="5">
        <f t="shared" si="177"/>
        <v>3.9099843478579081E-2</v>
      </c>
      <c r="U39" s="5">
        <f t="shared" si="178"/>
        <v>2.8288150314350084E-3</v>
      </c>
      <c r="V39" s="5">
        <f t="shared" si="179"/>
        <v>1.9802461251227656E-4</v>
      </c>
      <c r="W39" s="5">
        <f t="shared" si="180"/>
        <v>0.18014583763410061</v>
      </c>
      <c r="X39" s="5">
        <f t="shared" si="181"/>
        <v>3.3783628713520739E-2</v>
      </c>
      <c r="Y39" s="5">
        <f t="shared" si="182"/>
        <v>3.1678044412306048E-3</v>
      </c>
      <c r="Z39" s="5">
        <f t="shared" si="183"/>
        <v>6.822017490050114E-5</v>
      </c>
      <c r="AA39" s="5">
        <f t="shared" si="184"/>
        <v>1.768338326627285E-4</v>
      </c>
      <c r="AB39" s="5">
        <f t="shared" si="185"/>
        <v>2.2918590006400124E-4</v>
      </c>
      <c r="AC39" s="5">
        <f t="shared" si="186"/>
        <v>6.016359573149843E-6</v>
      </c>
      <c r="AD39" s="5">
        <f t="shared" si="187"/>
        <v>0.11673921590474257</v>
      </c>
      <c r="AE39" s="5">
        <f t="shared" si="188"/>
        <v>2.1892675280368534E-2</v>
      </c>
      <c r="AF39" s="5">
        <f t="shared" si="189"/>
        <v>2.0528201565220045E-3</v>
      </c>
      <c r="AG39" s="5">
        <f t="shared" si="190"/>
        <v>1.2832512978444568E-4</v>
      </c>
      <c r="AH39" s="5">
        <f t="shared" si="191"/>
        <v>3.1984156418467602E-6</v>
      </c>
      <c r="AI39" s="5">
        <f t="shared" si="192"/>
        <v>8.2906280615828306E-6</v>
      </c>
      <c r="AJ39" s="5">
        <f t="shared" si="193"/>
        <v>1.0745087779744834E-5</v>
      </c>
      <c r="AK39" s="5">
        <f t="shared" si="194"/>
        <v>9.2841306703430401E-6</v>
      </c>
      <c r="AL39" s="5">
        <f t="shared" si="195"/>
        <v>1.1698451275676741E-7</v>
      </c>
      <c r="AM39" s="5">
        <f t="shared" si="196"/>
        <v>6.0520052903956206E-2</v>
      </c>
      <c r="AN39" s="5">
        <f t="shared" si="197"/>
        <v>1.1349621084128007E-2</v>
      </c>
      <c r="AO39" s="5">
        <f t="shared" si="198"/>
        <v>1.064224935144285E-3</v>
      </c>
      <c r="AP39" s="5">
        <f t="shared" si="199"/>
        <v>6.6526433155066211E-5</v>
      </c>
      <c r="AQ39" s="5">
        <f t="shared" si="200"/>
        <v>3.1190067265259043E-6</v>
      </c>
      <c r="AR39" s="5">
        <f t="shared" si="201"/>
        <v>1.1996290109698783E-7</v>
      </c>
      <c r="AS39" s="5">
        <f t="shared" si="202"/>
        <v>3.1095639390048471E-7</v>
      </c>
      <c r="AT39" s="5">
        <f t="shared" si="203"/>
        <v>4.0301575746912881E-7</v>
      </c>
      <c r="AU39" s="5">
        <f t="shared" si="204"/>
        <v>3.4821967314254221E-7</v>
      </c>
      <c r="AV39" s="5">
        <f t="shared" si="205"/>
        <v>2.2565545859479319E-7</v>
      </c>
      <c r="AW39" s="5">
        <f t="shared" si="206"/>
        <v>1.579648519007119E-9</v>
      </c>
      <c r="AX39" s="5">
        <f t="shared" si="207"/>
        <v>2.6145718436827236E-2</v>
      </c>
      <c r="AY39" s="5">
        <f t="shared" si="208"/>
        <v>4.9032342668505922E-3</v>
      </c>
      <c r="AZ39" s="5">
        <f t="shared" si="209"/>
        <v>4.5976373404515454E-4</v>
      </c>
      <c r="BA39" s="5">
        <f t="shared" si="210"/>
        <v>2.8740579467753006E-5</v>
      </c>
      <c r="BB39" s="5">
        <f t="shared" si="211"/>
        <v>1.3474653071393075E-6</v>
      </c>
      <c r="BC39" s="5">
        <f t="shared" si="212"/>
        <v>5.0539349938471724E-8</v>
      </c>
      <c r="BD39" s="5">
        <f t="shared" si="213"/>
        <v>3.749538118008184E-9</v>
      </c>
      <c r="BE39" s="5">
        <f t="shared" si="214"/>
        <v>9.7191951954012135E-9</v>
      </c>
      <c r="BF39" s="5">
        <f t="shared" si="215"/>
        <v>1.2596585535779304E-8</v>
      </c>
      <c r="BG39" s="5">
        <f t="shared" si="216"/>
        <v>1.0883889318687851E-8</v>
      </c>
      <c r="BH39" s="5">
        <f t="shared" si="217"/>
        <v>7.053045031427967E-9</v>
      </c>
      <c r="BI39" s="5">
        <f t="shared" si="218"/>
        <v>3.656446166165016E-9</v>
      </c>
      <c r="BJ39" s="8">
        <f t="shared" si="219"/>
        <v>0.87091453962647936</v>
      </c>
      <c r="BK39" s="8">
        <f t="shared" si="220"/>
        <v>0.10100297292342368</v>
      </c>
      <c r="BL39" s="8">
        <f t="shared" si="221"/>
        <v>1.5997707070230922E-2</v>
      </c>
      <c r="BM39" s="8">
        <f t="shared" si="222"/>
        <v>0.50875903063028349</v>
      </c>
      <c r="BN39" s="8">
        <f t="shared" si="223"/>
        <v>0.47432117647754907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1.28</v>
      </c>
      <c r="F40">
        <f>VLOOKUP(B40,home!$B$2:$E$405,3,FALSE)</f>
        <v>0.94</v>
      </c>
      <c r="G40">
        <f>VLOOKUP(C40,away!$B$2:$E$405,4,FALSE)</f>
        <v>1.25</v>
      </c>
      <c r="H40">
        <f>VLOOKUP(A40,away!$A$2:$E$405,3,FALSE)</f>
        <v>1.26</v>
      </c>
      <c r="I40">
        <f>VLOOKUP(C40,away!$B$2:$E$405,3,FALSE)</f>
        <v>0.47</v>
      </c>
      <c r="J40">
        <f>VLOOKUP(B40,home!$B$2:$E$405,4,FALSE)</f>
        <v>0.79</v>
      </c>
      <c r="K40" s="3">
        <f t="shared" si="168"/>
        <v>1.504</v>
      </c>
      <c r="L40" s="3">
        <f t="shared" si="169"/>
        <v>0.46783799999999998</v>
      </c>
      <c r="M40" s="5">
        <f t="shared" si="170"/>
        <v>0.1392007699287183</v>
      </c>
      <c r="N40" s="5">
        <f t="shared" si="171"/>
        <v>0.20935795797279233</v>
      </c>
      <c r="O40" s="5">
        <f t="shared" si="172"/>
        <v>6.5123409801911711E-2</v>
      </c>
      <c r="P40" s="5">
        <f t="shared" si="173"/>
        <v>9.7945608342075219E-2</v>
      </c>
      <c r="Q40" s="5">
        <f t="shared" si="174"/>
        <v>0.15743718439553986</v>
      </c>
      <c r="R40" s="5">
        <f t="shared" si="175"/>
        <v>1.5233602897453385E-2</v>
      </c>
      <c r="S40" s="5">
        <f t="shared" si="176"/>
        <v>1.722932674584296E-2</v>
      </c>
      <c r="T40" s="5">
        <f t="shared" si="177"/>
        <v>7.3655097473240561E-2</v>
      </c>
      <c r="U40" s="5">
        <f t="shared" si="178"/>
        <v>2.2911338757769892E-2</v>
      </c>
      <c r="V40" s="5">
        <f t="shared" si="179"/>
        <v>1.3470047538052226E-3</v>
      </c>
      <c r="W40" s="5">
        <f t="shared" si="180"/>
        <v>7.8928508443630627E-2</v>
      </c>
      <c r="X40" s="5">
        <f t="shared" si="181"/>
        <v>3.692575553325126E-2</v>
      </c>
      <c r="Y40" s="5">
        <f t="shared" si="182"/>
        <v>8.6376358085826013E-3</v>
      </c>
      <c r="Z40" s="5">
        <f t="shared" si="183"/>
        <v>2.3756194374462661E-3</v>
      </c>
      <c r="AA40" s="5">
        <f t="shared" si="184"/>
        <v>3.5729316339191842E-3</v>
      </c>
      <c r="AB40" s="5">
        <f t="shared" si="185"/>
        <v>2.6868445887072269E-3</v>
      </c>
      <c r="AC40" s="5">
        <f t="shared" si="186"/>
        <v>5.9236920941008417E-5</v>
      </c>
      <c r="AD40" s="5">
        <f t="shared" si="187"/>
        <v>2.9677119174805127E-2</v>
      </c>
      <c r="AE40" s="5">
        <f t="shared" si="188"/>
        <v>1.3884084080502479E-2</v>
      </c>
      <c r="AF40" s="5">
        <f t="shared" si="189"/>
        <v>3.2477510640270594E-3</v>
      </c>
      <c r="AG40" s="5">
        <f t="shared" si="190"/>
        <v>5.0647378743076395E-4</v>
      </c>
      <c r="AH40" s="5">
        <f t="shared" si="191"/>
        <v>2.7785126159399648E-4</v>
      </c>
      <c r="AI40" s="5">
        <f t="shared" si="192"/>
        <v>4.1788829743737073E-4</v>
      </c>
      <c r="AJ40" s="5">
        <f t="shared" si="193"/>
        <v>3.1425199967290282E-4</v>
      </c>
      <c r="AK40" s="5">
        <f t="shared" si="194"/>
        <v>1.5754500250268191E-4</v>
      </c>
      <c r="AL40" s="5">
        <f t="shared" si="195"/>
        <v>1.6672310823710415E-6</v>
      </c>
      <c r="AM40" s="5">
        <f t="shared" si="196"/>
        <v>8.9268774477813794E-3</v>
      </c>
      <c r="AN40" s="5">
        <f t="shared" si="197"/>
        <v>4.1763324914151452E-3</v>
      </c>
      <c r="AO40" s="5">
        <f t="shared" si="198"/>
        <v>9.7692352005933933E-4</v>
      </c>
      <c r="AP40" s="5">
        <f t="shared" si="199"/>
        <v>1.5234731525917377E-4</v>
      </c>
      <c r="AQ40" s="5">
        <f t="shared" si="200"/>
        <v>1.7818465819055327E-5</v>
      </c>
      <c r="AR40" s="5">
        <f t="shared" si="201"/>
        <v>2.5997875704322426E-5</v>
      </c>
      <c r="AS40" s="5">
        <f t="shared" si="202"/>
        <v>3.9100805059300936E-5</v>
      </c>
      <c r="AT40" s="5">
        <f t="shared" si="203"/>
        <v>2.9403805404594305E-5</v>
      </c>
      <c r="AU40" s="5">
        <f t="shared" si="204"/>
        <v>1.474110777616994E-5</v>
      </c>
      <c r="AV40" s="5">
        <f t="shared" si="205"/>
        <v>5.5426565238398995E-6</v>
      </c>
      <c r="AW40" s="5">
        <f t="shared" si="206"/>
        <v>3.2586418302553094E-8</v>
      </c>
      <c r="AX40" s="5">
        <f t="shared" si="207"/>
        <v>2.2376706135771979E-3</v>
      </c>
      <c r="AY40" s="5">
        <f t="shared" si="208"/>
        <v>1.0468673445147292E-3</v>
      </c>
      <c r="AZ40" s="5">
        <f t="shared" si="209"/>
        <v>2.4488216236154091E-4</v>
      </c>
      <c r="BA40" s="5">
        <f t="shared" si="210"/>
        <v>3.818839369163287E-5</v>
      </c>
      <c r="BB40" s="5">
        <f t="shared" si="211"/>
        <v>4.4664954319765328E-6</v>
      </c>
      <c r="BC40" s="5">
        <f t="shared" si="212"/>
        <v>4.1791925798100749E-7</v>
      </c>
      <c r="BD40" s="5">
        <f t="shared" si="213"/>
        <v>2.0271323622931322E-6</v>
      </c>
      <c r="BE40" s="5">
        <f t="shared" si="214"/>
        <v>3.048807072888871E-6</v>
      </c>
      <c r="BF40" s="5">
        <f t="shared" si="215"/>
        <v>2.2927029188124311E-6</v>
      </c>
      <c r="BG40" s="5">
        <f t="shared" si="216"/>
        <v>1.1494083966312984E-6</v>
      </c>
      <c r="BH40" s="5">
        <f t="shared" si="217"/>
        <v>4.3217755713336844E-7</v>
      </c>
      <c r="BI40" s="5">
        <f t="shared" si="218"/>
        <v>1.2999900918571719E-7</v>
      </c>
      <c r="BJ40" s="8">
        <f t="shared" si="219"/>
        <v>0.63008035990297162</v>
      </c>
      <c r="BK40" s="8">
        <f t="shared" si="220"/>
        <v>0.25683048126697983</v>
      </c>
      <c r="BL40" s="8">
        <f t="shared" si="221"/>
        <v>0.11081953071875351</v>
      </c>
      <c r="BM40" s="8">
        <f t="shared" si="222"/>
        <v>0.31476062322956411</v>
      </c>
      <c r="BN40" s="8">
        <f t="shared" si="223"/>
        <v>0.68429853333849089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1.62037037037037</v>
      </c>
      <c r="F41">
        <f>VLOOKUP(B41,home!$B$2:$E$405,3,FALSE)</f>
        <v>1.23</v>
      </c>
      <c r="G41">
        <f>VLOOKUP(C41,away!$B$2:$E$405,4,FALSE)</f>
        <v>1.1299999999999999</v>
      </c>
      <c r="H41">
        <f>VLOOKUP(A41,away!$A$2:$E$405,3,FALSE)</f>
        <v>1.4537037037036999</v>
      </c>
      <c r="I41">
        <f>VLOOKUP(C41,away!$B$2:$E$405,3,FALSE)</f>
        <v>0.82</v>
      </c>
      <c r="J41">
        <f>VLOOKUP(B41,home!$B$2:$E$405,4,FALSE)</f>
        <v>0.92</v>
      </c>
      <c r="K41" s="3">
        <f t="shared" si="168"/>
        <v>2.252152777777777</v>
      </c>
      <c r="L41" s="3">
        <f t="shared" si="169"/>
        <v>1.0966740740740712</v>
      </c>
      <c r="M41" s="5">
        <f t="shared" si="170"/>
        <v>3.5125537398218755E-2</v>
      </c>
      <c r="N41" s="5">
        <f t="shared" si="171"/>
        <v>7.9108076622335557E-2</v>
      </c>
      <c r="O41" s="5">
        <f t="shared" si="172"/>
        <v>3.8521266202545715E-2</v>
      </c>
      <c r="P41" s="5">
        <f t="shared" si="173"/>
        <v>8.6755776681580521E-2</v>
      </c>
      <c r="Q41" s="5">
        <f t="shared" si="174"/>
        <v>8.9081737254825155E-2</v>
      </c>
      <c r="R41" s="5">
        <f t="shared" si="175"/>
        <v>2.1122636972418816E-2</v>
      </c>
      <c r="S41" s="5">
        <f t="shared" si="176"/>
        <v>5.3569036555195536E-2</v>
      </c>
      <c r="T41" s="5">
        <f t="shared" si="177"/>
        <v>9.7693631720845067E-2</v>
      </c>
      <c r="U41" s="5">
        <f t="shared" si="178"/>
        <v>4.757140553142461E-2</v>
      </c>
      <c r="V41" s="5">
        <f t="shared" si="179"/>
        <v>1.4700995713182369E-2</v>
      </c>
      <c r="W41" s="5">
        <f t="shared" si="180"/>
        <v>6.6875227335908172E-2</v>
      </c>
      <c r="X41" s="5">
        <f t="shared" si="181"/>
        <v>7.3340328017100109E-2</v>
      </c>
      <c r="Y41" s="5">
        <f t="shared" si="182"/>
        <v>4.0215218160220965E-2</v>
      </c>
      <c r="Z41" s="5">
        <f t="shared" si="183"/>
        <v>7.7215494479100505E-3</v>
      </c>
      <c r="AA41" s="5">
        <f t="shared" si="184"/>
        <v>1.7390109037859081E-2</v>
      </c>
      <c r="AB41" s="5">
        <f t="shared" si="185"/>
        <v>1.9582591187736382E-2</v>
      </c>
      <c r="AC41" s="5">
        <f t="shared" si="186"/>
        <v>2.2693537159135376E-3</v>
      </c>
      <c r="AD41" s="5">
        <f t="shared" si="187"/>
        <v>3.7653307252271492E-2</v>
      </c>
      <c r="AE41" s="5">
        <f t="shared" si="188"/>
        <v>4.1293405866711354E-2</v>
      </c>
      <c r="AF41" s="5">
        <f t="shared" si="189"/>
        <v>2.2642703822120247E-2</v>
      </c>
      <c r="AG41" s="5">
        <f t="shared" si="190"/>
        <v>8.2772220828857199E-3</v>
      </c>
      <c r="AH41" s="5">
        <f t="shared" si="191"/>
        <v>2.1170057728009772E-3</v>
      </c>
      <c r="AI41" s="5">
        <f t="shared" si="192"/>
        <v>4.7678204317853105E-3</v>
      </c>
      <c r="AJ41" s="5">
        <f t="shared" si="193"/>
        <v>5.3689300146954654E-3</v>
      </c>
      <c r="AK41" s="5">
        <f t="shared" si="194"/>
        <v>4.0305502154302907E-3</v>
      </c>
      <c r="AL41" s="5">
        <f t="shared" si="195"/>
        <v>2.2420103294908572E-4</v>
      </c>
      <c r="AM41" s="5">
        <f t="shared" si="196"/>
        <v>1.6960200104144653E-2</v>
      </c>
      <c r="AN41" s="5">
        <f t="shared" si="197"/>
        <v>1.8599811745323803E-2</v>
      </c>
      <c r="AO41" s="5">
        <f t="shared" si="198"/>
        <v>1.0198965661877508E-2</v>
      </c>
      <c r="AP41" s="5">
        <f t="shared" si="199"/>
        <v>3.7283137412509218E-3</v>
      </c>
      <c r="AQ41" s="5">
        <f t="shared" si="200"/>
        <v>1.0221862550109976E-3</v>
      </c>
      <c r="AR41" s="5">
        <f t="shared" si="201"/>
        <v>4.6433306913919522E-4</v>
      </c>
      <c r="AS41" s="5">
        <f t="shared" si="202"/>
        <v>1.0457490114759191E-3</v>
      </c>
      <c r="AT41" s="5">
        <f t="shared" si="203"/>
        <v>1.1775932705269281E-3</v>
      </c>
      <c r="AU41" s="5">
        <f t="shared" si="204"/>
        <v>8.8403998510321275E-4</v>
      </c>
      <c r="AV41" s="5">
        <f t="shared" si="205"/>
        <v>4.9774827702920655E-4</v>
      </c>
      <c r="AW41" s="5">
        <f t="shared" si="206"/>
        <v>1.5381919464239003E-5</v>
      </c>
      <c r="AX41" s="5">
        <f t="shared" si="207"/>
        <v>6.366160296036062E-3</v>
      </c>
      <c r="AY41" s="5">
        <f t="shared" si="208"/>
        <v>6.9816029480624636E-3</v>
      </c>
      <c r="AZ41" s="5">
        <f t="shared" si="209"/>
        <v>3.8282714743096045E-3</v>
      </c>
      <c r="BA41" s="5">
        <f t="shared" si="210"/>
        <v>1.3994553581308884E-3</v>
      </c>
      <c r="BB41" s="5">
        <f t="shared" si="211"/>
        <v>3.8368660227154741E-4</v>
      </c>
      <c r="BC41" s="5">
        <f t="shared" si="212"/>
        <v>8.4155829856155158E-5</v>
      </c>
      <c r="BD41" s="5">
        <f t="shared" si="213"/>
        <v>8.4870339776699742E-5</v>
      </c>
      <c r="BE41" s="5">
        <f t="shared" si="214"/>
        <v>1.911409714790381E-4</v>
      </c>
      <c r="BF41" s="5">
        <f t="shared" si="215"/>
        <v>2.152393349318293E-4</v>
      </c>
      <c r="BG41" s="5">
        <f t="shared" si="216"/>
        <v>1.6158395535125354E-4</v>
      </c>
      <c r="BH41" s="5">
        <f t="shared" si="217"/>
        <v>9.0977938472161521E-5</v>
      </c>
      <c r="BI41" s="5">
        <f t="shared" si="218"/>
        <v>4.0979243369314808E-5</v>
      </c>
      <c r="BJ41" s="8">
        <f t="shared" si="219"/>
        <v>0.62573366815149856</v>
      </c>
      <c r="BK41" s="8">
        <f t="shared" si="220"/>
        <v>0.19962650404510227</v>
      </c>
      <c r="BL41" s="8">
        <f t="shared" si="221"/>
        <v>0.16532657076335142</v>
      </c>
      <c r="BM41" s="8">
        <f t="shared" si="222"/>
        <v>0.6417270402473394</v>
      </c>
      <c r="BN41" s="8">
        <f t="shared" si="223"/>
        <v>0.34971503113192454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1.52525252525253</v>
      </c>
      <c r="F42">
        <f>VLOOKUP(B42,home!$B$2:$E$405,3,FALSE)</f>
        <v>1.05</v>
      </c>
      <c r="G42">
        <f>VLOOKUP(C42,away!$B$2:$E$405,4,FALSE)</f>
        <v>1.2</v>
      </c>
      <c r="H42">
        <f>VLOOKUP(A42,away!$A$2:$E$405,3,FALSE)</f>
        <v>1.3333333333333299</v>
      </c>
      <c r="I42">
        <f>VLOOKUP(C42,away!$B$2:$E$405,3,FALSE)</f>
        <v>1.2</v>
      </c>
      <c r="J42">
        <f>VLOOKUP(B42,home!$B$2:$E$405,4,FALSE)</f>
        <v>0.9</v>
      </c>
      <c r="K42" s="3">
        <f t="shared" si="168"/>
        <v>1.9218181818181876</v>
      </c>
      <c r="L42" s="3">
        <f t="shared" si="169"/>
        <v>1.4399999999999964</v>
      </c>
      <c r="M42" s="5">
        <f t="shared" si="170"/>
        <v>3.4672161307346128E-2</v>
      </c>
      <c r="N42" s="5">
        <f t="shared" si="171"/>
        <v>6.663359000339085E-2</v>
      </c>
      <c r="O42" s="5">
        <f t="shared" si="172"/>
        <v>4.9927912282578299E-2</v>
      </c>
      <c r="P42" s="5">
        <f t="shared" si="173"/>
        <v>9.5952369604882584E-2</v>
      </c>
      <c r="Q42" s="5">
        <f t="shared" si="174"/>
        <v>6.4028822394167614E-2</v>
      </c>
      <c r="R42" s="5">
        <f t="shared" si="175"/>
        <v>3.594809684345629E-2</v>
      </c>
      <c r="S42" s="5">
        <f t="shared" si="176"/>
        <v>6.6385083058272648E-2</v>
      </c>
      <c r="T42" s="5">
        <f t="shared" si="177"/>
        <v>9.220150424760111E-2</v>
      </c>
      <c r="U42" s="5">
        <f t="shared" si="178"/>
        <v>6.9085706115515302E-2</v>
      </c>
      <c r="V42" s="5">
        <f t="shared" si="179"/>
        <v>2.0412809539663776E-2</v>
      </c>
      <c r="W42" s="5">
        <f t="shared" si="180"/>
        <v>4.1017251679172945E-2</v>
      </c>
      <c r="X42" s="5">
        <f t="shared" si="181"/>
        <v>5.9064842418008884E-2</v>
      </c>
      <c r="Y42" s="5">
        <f t="shared" si="182"/>
        <v>4.2526686540966301E-2</v>
      </c>
      <c r="Z42" s="5">
        <f t="shared" si="183"/>
        <v>1.7255086484858979E-2</v>
      </c>
      <c r="AA42" s="5">
        <f t="shared" si="184"/>
        <v>3.3161138935447268E-2</v>
      </c>
      <c r="AB42" s="5">
        <f t="shared" si="185"/>
        <v>3.1864839867970798E-2</v>
      </c>
      <c r="AC42" s="5">
        <f t="shared" si="186"/>
        <v>3.5306737663785745E-3</v>
      </c>
      <c r="AD42" s="5">
        <f t="shared" si="187"/>
        <v>1.9706925011311788E-2</v>
      </c>
      <c r="AE42" s="5">
        <f t="shared" si="188"/>
        <v>2.8377972016288899E-2</v>
      </c>
      <c r="AF42" s="5">
        <f t="shared" si="189"/>
        <v>2.0432139851727961E-2</v>
      </c>
      <c r="AG42" s="5">
        <f t="shared" si="190"/>
        <v>9.807427128829399E-3</v>
      </c>
      <c r="AH42" s="5">
        <f t="shared" si="191"/>
        <v>6.2118311345492165E-3</v>
      </c>
      <c r="AI42" s="5">
        <f t="shared" si="192"/>
        <v>1.1938010016760986E-2</v>
      </c>
      <c r="AJ42" s="5">
        <f t="shared" si="193"/>
        <v>1.1471342352469457E-2</v>
      </c>
      <c r="AK42" s="5">
        <f t="shared" si="194"/>
        <v>7.3486114342789406E-3</v>
      </c>
      <c r="AL42" s="5">
        <f t="shared" si="195"/>
        <v>3.9083403100578172E-4</v>
      </c>
      <c r="AM42" s="5">
        <f t="shared" si="196"/>
        <v>7.5746253588933115E-3</v>
      </c>
      <c r="AN42" s="5">
        <f t="shared" si="197"/>
        <v>1.090746051680634E-2</v>
      </c>
      <c r="AO42" s="5">
        <f t="shared" si="198"/>
        <v>7.8533715721005471E-3</v>
      </c>
      <c r="AP42" s="5">
        <f t="shared" si="199"/>
        <v>3.7696183546082535E-3</v>
      </c>
      <c r="AQ42" s="5">
        <f t="shared" si="200"/>
        <v>1.3570626076589679E-3</v>
      </c>
      <c r="AR42" s="5">
        <f t="shared" si="201"/>
        <v>1.7890073667501697E-3</v>
      </c>
      <c r="AS42" s="5">
        <f t="shared" si="202"/>
        <v>3.4381468848271547E-3</v>
      </c>
      <c r="AT42" s="5">
        <f t="shared" si="203"/>
        <v>3.3037465975111952E-3</v>
      </c>
      <c r="AU42" s="5">
        <f t="shared" si="204"/>
        <v>2.1164000930723294E-3</v>
      </c>
      <c r="AV42" s="5">
        <f t="shared" si="205"/>
        <v>1.0168340447170268E-3</v>
      </c>
      <c r="AW42" s="5">
        <f t="shared" si="206"/>
        <v>3.0044477874408151E-5</v>
      </c>
      <c r="AX42" s="5">
        <f t="shared" si="207"/>
        <v>2.4261754558637175E-3</v>
      </c>
      <c r="AY42" s="5">
        <f t="shared" si="208"/>
        <v>3.4936926564437436E-3</v>
      </c>
      <c r="AZ42" s="5">
        <f t="shared" si="209"/>
        <v>2.5154587126394895E-3</v>
      </c>
      <c r="BA42" s="5">
        <f t="shared" si="210"/>
        <v>1.2074201820669523E-3</v>
      </c>
      <c r="BB42" s="5">
        <f t="shared" si="211"/>
        <v>4.3467126554410171E-4</v>
      </c>
      <c r="BC42" s="5">
        <f t="shared" si="212"/>
        <v>1.2518532447670095E-4</v>
      </c>
      <c r="BD42" s="5">
        <f t="shared" si="213"/>
        <v>4.2936176802003956E-4</v>
      </c>
      <c r="BE42" s="5">
        <f t="shared" si="214"/>
        <v>8.2515525235851489E-4</v>
      </c>
      <c r="BF42" s="5">
        <f t="shared" si="215"/>
        <v>7.9289918340268465E-4</v>
      </c>
      <c r="BG42" s="5">
        <f t="shared" si="216"/>
        <v>5.0793602233735772E-4</v>
      </c>
      <c r="BH42" s="5">
        <f t="shared" si="217"/>
        <v>2.4404017073208578E-4</v>
      </c>
      <c r="BI42" s="5">
        <f t="shared" si="218"/>
        <v>9.3800167441387364E-5</v>
      </c>
      <c r="BJ42" s="8">
        <f t="shared" si="219"/>
        <v>0.48546190329856775</v>
      </c>
      <c r="BK42" s="8">
        <f t="shared" si="220"/>
        <v>0.22483762396399323</v>
      </c>
      <c r="BL42" s="8">
        <f t="shared" si="221"/>
        <v>0.27151481653419646</v>
      </c>
      <c r="BM42" s="8">
        <f t="shared" si="222"/>
        <v>0.64844282966722544</v>
      </c>
      <c r="BN42" s="8">
        <f t="shared" si="223"/>
        <v>0.34716295243582179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1.52525252525253</v>
      </c>
      <c r="F43">
        <f>VLOOKUP(B43,home!$B$2:$E$405,3,FALSE)</f>
        <v>0.87</v>
      </c>
      <c r="G43">
        <f>VLOOKUP(C43,away!$B$2:$E$405,4,FALSE)</f>
        <v>0.79</v>
      </c>
      <c r="H43">
        <f>VLOOKUP(A43,away!$A$2:$E$405,3,FALSE)</f>
        <v>1.3333333333333299</v>
      </c>
      <c r="I43">
        <f>VLOOKUP(C43,away!$B$2:$E$405,3,FALSE)</f>
        <v>0.92</v>
      </c>
      <c r="J43">
        <f>VLOOKUP(B43,home!$B$2:$E$405,4,FALSE)</f>
        <v>1.1299999999999999</v>
      </c>
      <c r="K43" s="3">
        <f t="shared" si="168"/>
        <v>1.0483060606060639</v>
      </c>
      <c r="L43" s="3">
        <f t="shared" si="169"/>
        <v>1.3861333333333299</v>
      </c>
      <c r="M43" s="5">
        <f t="shared" si="170"/>
        <v>8.7646868643593834E-2</v>
      </c>
      <c r="N43" s="5">
        <f t="shared" si="171"/>
        <v>9.188074359222298E-2</v>
      </c>
      <c r="O43" s="5">
        <f t="shared" si="172"/>
        <v>0.12149024618917321</v>
      </c>
      <c r="P43" s="5">
        <f t="shared" si="173"/>
        <v>0.12735896138463301</v>
      </c>
      <c r="Q43" s="5">
        <f t="shared" si="174"/>
        <v>4.8159570180359559E-2</v>
      </c>
      <c r="R43" s="5">
        <f t="shared" si="175"/>
        <v>8.4200839958842782E-2</v>
      </c>
      <c r="S43" s="5">
        <f t="shared" si="176"/>
        <v>4.6266071155749169E-2</v>
      </c>
      <c r="T43" s="5">
        <f t="shared" si="177"/>
        <v>6.6755585546002222E-2</v>
      </c>
      <c r="U43" s="5">
        <f t="shared" si="178"/>
        <v>8.826825083697612E-2</v>
      </c>
      <c r="V43" s="5">
        <f t="shared" si="179"/>
        <v>7.4698729634971959E-3</v>
      </c>
      <c r="W43" s="5">
        <f t="shared" si="180"/>
        <v>1.6828656432084668E-2</v>
      </c>
      <c r="X43" s="5">
        <f t="shared" si="181"/>
        <v>2.3326761635726896E-2</v>
      </c>
      <c r="Y43" s="5">
        <f t="shared" si="182"/>
        <v>1.6167000931001086E-2</v>
      </c>
      <c r="Z43" s="5">
        <f t="shared" si="183"/>
        <v>3.8904530320539005E-2</v>
      </c>
      <c r="AA43" s="5">
        <f t="shared" si="184"/>
        <v>4.078385492005341E-2</v>
      </c>
      <c r="AB43" s="5">
        <f t="shared" si="185"/>
        <v>2.1376981143785213E-2</v>
      </c>
      <c r="AC43" s="5">
        <f t="shared" si="186"/>
        <v>6.7840077819460729E-4</v>
      </c>
      <c r="AD43" s="5">
        <f t="shared" si="187"/>
        <v>4.4103956324028932E-3</v>
      </c>
      <c r="AE43" s="5">
        <f t="shared" si="188"/>
        <v>6.113396399261381E-3</v>
      </c>
      <c r="AF43" s="5">
        <f t="shared" si="189"/>
        <v>4.2369912644480787E-3</v>
      </c>
      <c r="AG43" s="5">
        <f t="shared" si="190"/>
        <v>1.9576782748978723E-3</v>
      </c>
      <c r="AH43" s="5">
        <f t="shared" si="191"/>
        <v>1.3481716573744078E-2</v>
      </c>
      <c r="AI43" s="5">
        <f t="shared" si="192"/>
        <v>1.4132965191629134E-2</v>
      </c>
      <c r="AJ43" s="5">
        <f t="shared" si="193"/>
        <v>7.4078365323596816E-3</v>
      </c>
      <c r="AK43" s="5">
        <f t="shared" si="194"/>
        <v>2.5885599776172205E-3</v>
      </c>
      <c r="AL43" s="5">
        <f t="shared" si="195"/>
        <v>3.9431149041834974E-5</v>
      </c>
      <c r="AM43" s="5">
        <f t="shared" si="196"/>
        <v>9.2468889422369369E-4</v>
      </c>
      <c r="AN43" s="5">
        <f t="shared" si="197"/>
        <v>1.2817420992465992E-3</v>
      </c>
      <c r="AO43" s="5">
        <f t="shared" si="198"/>
        <v>8.8833272425117436E-4</v>
      </c>
      <c r="AP43" s="5">
        <f t="shared" si="199"/>
        <v>4.1044920005845284E-4</v>
      </c>
      <c r="AQ43" s="5">
        <f t="shared" si="200"/>
        <v>1.4223432946025544E-4</v>
      </c>
      <c r="AR43" s="5">
        <f t="shared" si="201"/>
        <v>3.7374913466838148E-3</v>
      </c>
      <c r="AS43" s="5">
        <f t="shared" si="202"/>
        <v>3.9180348301913618E-3</v>
      </c>
      <c r="AT43" s="5">
        <f t="shared" si="203"/>
        <v>2.0536498290776276E-3</v>
      </c>
      <c r="AU43" s="5">
        <f t="shared" si="204"/>
        <v>7.1761785406156142E-4</v>
      </c>
      <c r="AV43" s="5">
        <f t="shared" si="205"/>
        <v>1.8807078640296316E-4</v>
      </c>
      <c r="AW43" s="5">
        <f t="shared" si="206"/>
        <v>1.5915857278851201E-6</v>
      </c>
      <c r="AX43" s="5">
        <f t="shared" si="207"/>
        <v>1.615594953316362E-4</v>
      </c>
      <c r="AY43" s="5">
        <f t="shared" si="208"/>
        <v>2.2394300179569141E-4</v>
      </c>
      <c r="AZ43" s="5">
        <f t="shared" si="209"/>
        <v>1.5520742977786684E-4</v>
      </c>
      <c r="BA43" s="5">
        <f t="shared" si="210"/>
        <v>7.1712730665364456E-5</v>
      </c>
      <c r="BB43" s="5">
        <f t="shared" si="211"/>
        <v>2.4850851599904223E-5</v>
      </c>
      <c r="BC43" s="5">
        <f t="shared" si="212"/>
        <v>6.889318752869429E-6</v>
      </c>
      <c r="BD43" s="5">
        <f t="shared" si="213"/>
        <v>8.6344355644721869E-4</v>
      </c>
      <c r="BE43" s="5">
        <f t="shared" si="214"/>
        <v>9.0515311321487325E-4</v>
      </c>
      <c r="BF43" s="5">
        <f t="shared" si="215"/>
        <v>4.7443874717979919E-4</v>
      </c>
      <c r="BG43" s="5">
        <f t="shared" si="216"/>
        <v>1.6578567135164385E-4</v>
      </c>
      <c r="BH43" s="5">
        <f t="shared" si="217"/>
        <v>4.3448531009893339E-5</v>
      </c>
      <c r="BI43" s="5">
        <f t="shared" si="218"/>
        <v>9.1094716764203409E-6</v>
      </c>
      <c r="BJ43" s="8">
        <f t="shared" si="219"/>
        <v>0.28412838996357115</v>
      </c>
      <c r="BK43" s="8">
        <f t="shared" si="220"/>
        <v>0.26968354907650532</v>
      </c>
      <c r="BL43" s="8">
        <f t="shared" si="221"/>
        <v>0.40680749506147812</v>
      </c>
      <c r="BM43" s="8">
        <f t="shared" si="222"/>
        <v>0.43856438305720041</v>
      </c>
      <c r="BN43" s="8">
        <f t="shared" si="223"/>
        <v>0.56073722994882536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1.62037037037037</v>
      </c>
      <c r="F44">
        <f>VLOOKUP(B44,home!$B$2:$E$405,3,FALSE)</f>
        <v>0.82</v>
      </c>
      <c r="G44">
        <f>VLOOKUP(C44,away!$B$2:$E$405,4,FALSE)</f>
        <v>0.72</v>
      </c>
      <c r="H44">
        <f>VLOOKUP(A44,away!$A$2:$E$405,3,FALSE)</f>
        <v>1.4537037037036999</v>
      </c>
      <c r="I44">
        <f>VLOOKUP(C44,away!$B$2:$E$405,3,FALSE)</f>
        <v>0.62</v>
      </c>
      <c r="J44">
        <f>VLOOKUP(B44,home!$B$2:$E$405,4,FALSE)</f>
        <v>0.69</v>
      </c>
      <c r="K44" s="3">
        <f t="shared" si="168"/>
        <v>0.95666666666666633</v>
      </c>
      <c r="L44" s="3">
        <f t="shared" si="169"/>
        <v>0.62189444444444275</v>
      </c>
      <c r="M44" s="5">
        <f t="shared" si="170"/>
        <v>0.20627168681293362</v>
      </c>
      <c r="N44" s="5">
        <f t="shared" si="171"/>
        <v>0.19733324705103975</v>
      </c>
      <c r="O44" s="5">
        <f t="shared" si="172"/>
        <v>0.12827921607514742</v>
      </c>
      <c r="P44" s="5">
        <f t="shared" si="173"/>
        <v>0.12272045004522431</v>
      </c>
      <c r="Q44" s="5">
        <f t="shared" si="174"/>
        <v>9.4391069839413977E-2</v>
      </c>
      <c r="R44" s="5">
        <f t="shared" si="175"/>
        <v>3.9888065907411216E-2</v>
      </c>
      <c r="S44" s="5">
        <f t="shared" si="176"/>
        <v>1.8253000559597509E-2</v>
      </c>
      <c r="T44" s="5">
        <f t="shared" si="177"/>
        <v>5.8701281938298946E-2</v>
      </c>
      <c r="U44" s="5">
        <f t="shared" si="178"/>
        <v>3.8159583051423376E-2</v>
      </c>
      <c r="V44" s="5">
        <f t="shared" si="179"/>
        <v>1.20661599162392E-3</v>
      </c>
      <c r="W44" s="5">
        <f t="shared" si="180"/>
        <v>3.0100263382124227E-2</v>
      </c>
      <c r="X44" s="5">
        <f t="shared" si="181"/>
        <v>1.8719186573657547E-2</v>
      </c>
      <c r="Y44" s="5">
        <f t="shared" si="182"/>
        <v>5.8206790673383151E-3</v>
      </c>
      <c r="Z44" s="5">
        <f t="shared" si="183"/>
        <v>8.2687221958176078E-3</v>
      </c>
      <c r="AA44" s="5">
        <f t="shared" si="184"/>
        <v>7.9104109006655071E-3</v>
      </c>
      <c r="AB44" s="5">
        <f t="shared" si="185"/>
        <v>3.7838132141516665E-3</v>
      </c>
      <c r="AC44" s="5">
        <f t="shared" si="186"/>
        <v>4.4866936118255761E-5</v>
      </c>
      <c r="AD44" s="5">
        <f t="shared" si="187"/>
        <v>7.1989796588913732E-3</v>
      </c>
      <c r="AE44" s="5">
        <f t="shared" si="188"/>
        <v>4.4770054555330939E-3</v>
      </c>
      <c r="AF44" s="5">
        <f t="shared" si="189"/>
        <v>1.3921124102717463E-3</v>
      </c>
      <c r="AG44" s="5">
        <f t="shared" si="190"/>
        <v>2.8858232466338738E-4</v>
      </c>
      <c r="AH44" s="5">
        <f t="shared" si="191"/>
        <v>1.2855680990583554E-3</v>
      </c>
      <c r="AI44" s="5">
        <f t="shared" si="192"/>
        <v>1.2298601480991596E-3</v>
      </c>
      <c r="AJ44" s="5">
        <f t="shared" si="193"/>
        <v>5.8828310417409783E-4</v>
      </c>
      <c r="AK44" s="5">
        <f t="shared" si="194"/>
        <v>1.8759694544218447E-4</v>
      </c>
      <c r="AL44" s="5">
        <f t="shared" si="195"/>
        <v>1.0677356020414213E-6</v>
      </c>
      <c r="AM44" s="5">
        <f t="shared" si="196"/>
        <v>1.3774047747345491E-3</v>
      </c>
      <c r="AN44" s="5">
        <f t="shared" si="197"/>
        <v>8.566003771586652E-4</v>
      </c>
      <c r="AO44" s="5">
        <f t="shared" si="198"/>
        <v>2.6635750783199407E-4</v>
      </c>
      <c r="AP44" s="5">
        <f t="shared" si="199"/>
        <v>5.5215418118928104E-5</v>
      </c>
      <c r="AQ44" s="5">
        <f t="shared" si="200"/>
        <v>8.5845404439596002E-6</v>
      </c>
      <c r="AR44" s="5">
        <f t="shared" si="201"/>
        <v>1.598975317518789E-4</v>
      </c>
      <c r="AS44" s="5">
        <f t="shared" si="202"/>
        <v>1.5296863870929741E-4</v>
      </c>
      <c r="AT44" s="5">
        <f t="shared" si="203"/>
        <v>7.316999884928058E-5</v>
      </c>
      <c r="AU44" s="5">
        <f t="shared" si="204"/>
        <v>2.3333099633048355E-5</v>
      </c>
      <c r="AV44" s="5">
        <f t="shared" si="205"/>
        <v>5.5804996622373946E-6</v>
      </c>
      <c r="AW44" s="5">
        <f t="shared" si="206"/>
        <v>1.7645685815365211E-8</v>
      </c>
      <c r="AX44" s="5">
        <f t="shared" si="207"/>
        <v>2.1961953908267523E-4</v>
      </c>
      <c r="AY44" s="5">
        <f t="shared" si="208"/>
        <v>1.3658017124696487E-4</v>
      </c>
      <c r="AZ44" s="5">
        <f t="shared" si="209"/>
        <v>4.2469224859879038E-5</v>
      </c>
      <c r="BA44" s="5">
        <f t="shared" si="210"/>
        <v>8.8037916667401996E-6</v>
      </c>
      <c r="BB44" s="5">
        <f t="shared" si="211"/>
        <v>1.3687572818980024E-6</v>
      </c>
      <c r="BC44" s="5">
        <f t="shared" si="212"/>
        <v>1.7024450988104875E-7</v>
      </c>
      <c r="BD44" s="5">
        <f t="shared" si="213"/>
        <v>1.657323111281206E-5</v>
      </c>
      <c r="BE44" s="5">
        <f t="shared" si="214"/>
        <v>1.58550577645902E-5</v>
      </c>
      <c r="BF44" s="5">
        <f t="shared" si="215"/>
        <v>7.5840026307289762E-6</v>
      </c>
      <c r="BG44" s="5">
        <f t="shared" si="216"/>
        <v>2.4184541722435728E-6</v>
      </c>
      <c r="BH44" s="5">
        <f t="shared" si="217"/>
        <v>5.7841362286158753E-7</v>
      </c>
      <c r="BI44" s="5">
        <f t="shared" si="218"/>
        <v>1.1066980650751706E-7</v>
      </c>
      <c r="BJ44" s="8">
        <f t="shared" si="219"/>
        <v>0.42139558204816852</v>
      </c>
      <c r="BK44" s="8">
        <f t="shared" si="220"/>
        <v>0.34863426825234661</v>
      </c>
      <c r="BL44" s="8">
        <f t="shared" si="221"/>
        <v>0.22177046704328851</v>
      </c>
      <c r="BM44" s="8">
        <f t="shared" si="222"/>
        <v>0.21104874128288981</v>
      </c>
      <c r="BN44" s="8">
        <f t="shared" si="223"/>
        <v>0.78888373573117021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1.62037037037037</v>
      </c>
      <c r="F45">
        <f>VLOOKUP(B45,home!$B$2:$E$405,3,FALSE)</f>
        <v>0.41</v>
      </c>
      <c r="G45">
        <f>VLOOKUP(C45,away!$B$2:$E$405,4,FALSE)</f>
        <v>1.23</v>
      </c>
      <c r="H45">
        <f>VLOOKUP(A45,away!$A$2:$E$405,3,FALSE)</f>
        <v>1.4537037037036999</v>
      </c>
      <c r="I45">
        <f>VLOOKUP(C45,away!$B$2:$E$405,3,FALSE)</f>
        <v>0.62</v>
      </c>
      <c r="J45">
        <f>VLOOKUP(B45,home!$B$2:$E$405,4,FALSE)</f>
        <v>1.1499999999999999</v>
      </c>
      <c r="K45" s="3">
        <f t="shared" si="168"/>
        <v>0.81715277777777751</v>
      </c>
      <c r="L45" s="3">
        <f t="shared" si="169"/>
        <v>1.036490740740738</v>
      </c>
      <c r="M45" s="5">
        <f t="shared" si="170"/>
        <v>0.15666531219951663</v>
      </c>
      <c r="N45" s="5">
        <f t="shared" si="171"/>
        <v>0.12801949504525775</v>
      </c>
      <c r="O45" s="5">
        <f t="shared" si="172"/>
        <v>0.16238214549005597</v>
      </c>
      <c r="P45" s="5">
        <f t="shared" si="173"/>
        <v>0.13269102124871443</v>
      </c>
      <c r="Q45" s="5">
        <f t="shared" si="174"/>
        <v>5.2305742992970389E-2</v>
      </c>
      <c r="R45" s="5">
        <f t="shared" si="175"/>
        <v>8.4153795131029191E-2</v>
      </c>
      <c r="S45" s="5">
        <f t="shared" si="176"/>
        <v>2.8096371291182844E-2</v>
      </c>
      <c r="T45" s="5">
        <f t="shared" si="177"/>
        <v>5.421441829977855E-2</v>
      </c>
      <c r="U45" s="5">
        <f t="shared" si="178"/>
        <v>6.876650745186251E-2</v>
      </c>
      <c r="V45" s="5">
        <f t="shared" si="179"/>
        <v>2.6440910865395601E-3</v>
      </c>
      <c r="W45" s="5">
        <f t="shared" si="180"/>
        <v>1.4247261060145429E-2</v>
      </c>
      <c r="X45" s="5">
        <f t="shared" si="181"/>
        <v>1.4767154169756807E-2</v>
      </c>
      <c r="Y45" s="5">
        <f t="shared" si="182"/>
        <v>7.6530092820219549E-3</v>
      </c>
      <c r="Z45" s="5">
        <f t="shared" si="183"/>
        <v>2.9074876483834923E-2</v>
      </c>
      <c r="AA45" s="5">
        <f t="shared" si="184"/>
        <v>2.3758616082311487E-2</v>
      </c>
      <c r="AB45" s="5">
        <f t="shared" si="185"/>
        <v>9.7072095639083051E-3</v>
      </c>
      <c r="AC45" s="5">
        <f t="shared" si="186"/>
        <v>1.3996682706186173E-4</v>
      </c>
      <c r="AD45" s="5">
        <f t="shared" si="187"/>
        <v>2.9105472377557494E-3</v>
      </c>
      <c r="AE45" s="5">
        <f t="shared" si="188"/>
        <v>3.0167552624223658E-3</v>
      </c>
      <c r="AF45" s="5">
        <f t="shared" si="189"/>
        <v>1.5634194482908386E-3</v>
      </c>
      <c r="AG45" s="5">
        <f t="shared" si="190"/>
        <v>5.4015659401581578E-4</v>
      </c>
      <c r="AH45" s="5">
        <f t="shared" si="191"/>
        <v>7.5339600659188799E-3</v>
      </c>
      <c r="AI45" s="5">
        <f t="shared" si="192"/>
        <v>6.1563963955324598E-3</v>
      </c>
      <c r="AJ45" s="5">
        <f t="shared" si="193"/>
        <v>2.5153582078552231E-3</v>
      </c>
      <c r="AK45" s="5">
        <f t="shared" si="194"/>
        <v>6.8514398221834272E-4</v>
      </c>
      <c r="AL45" s="5">
        <f t="shared" si="195"/>
        <v>4.7419153514029621E-6</v>
      </c>
      <c r="AM45" s="5">
        <f t="shared" si="196"/>
        <v>4.7567235203710965E-4</v>
      </c>
      <c r="AN45" s="5">
        <f t="shared" si="197"/>
        <v>4.9302998851283287E-4</v>
      </c>
      <c r="AO45" s="5">
        <f t="shared" si="198"/>
        <v>2.5551050900053185E-4</v>
      </c>
      <c r="AP45" s="5">
        <f t="shared" si="199"/>
        <v>8.827809224700143E-5</v>
      </c>
      <c r="AQ45" s="5">
        <f t="shared" si="200"/>
        <v>2.2874856306068423E-5</v>
      </c>
      <c r="AR45" s="5">
        <f t="shared" si="201"/>
        <v>1.5617759698870802E-3</v>
      </c>
      <c r="AS45" s="5">
        <f t="shared" si="202"/>
        <v>1.2762095720598103E-3</v>
      </c>
      <c r="AT45" s="5">
        <f t="shared" si="203"/>
        <v>5.2142909841763126E-4</v>
      </c>
      <c r="AU45" s="5">
        <f t="shared" si="204"/>
        <v>1.4202907872870986E-4</v>
      </c>
      <c r="AV45" s="5">
        <f t="shared" si="205"/>
        <v>2.9014864052095976E-5</v>
      </c>
      <c r="AW45" s="5">
        <f t="shared" si="206"/>
        <v>1.1156294867964263E-7</v>
      </c>
      <c r="AX45" s="5">
        <f t="shared" si="207"/>
        <v>6.4782830629868805E-5</v>
      </c>
      <c r="AY45" s="5">
        <f t="shared" si="208"/>
        <v>6.71468041068345E-5</v>
      </c>
      <c r="AZ45" s="5">
        <f t="shared" si="209"/>
        <v>3.4798520363533053E-5</v>
      </c>
      <c r="BA45" s="5">
        <f t="shared" si="210"/>
        <v>1.2022781382760012E-5</v>
      </c>
      <c r="BB45" s="5">
        <f t="shared" si="211"/>
        <v>3.115375395295219E-6</v>
      </c>
      <c r="BC45" s="5">
        <f t="shared" si="212"/>
        <v>6.458115502310025E-7</v>
      </c>
      <c r="BD45" s="5">
        <f t="shared" si="213"/>
        <v>2.697943886498906E-4</v>
      </c>
      <c r="BE45" s="5">
        <f t="shared" si="214"/>
        <v>2.2046323411411539E-4</v>
      </c>
      <c r="BF45" s="5">
        <f t="shared" si="215"/>
        <v>9.0076072077110932E-5</v>
      </c>
      <c r="BG45" s="5">
        <f t="shared" si="216"/>
        <v>2.4535304169707503E-5</v>
      </c>
      <c r="BH45" s="5">
        <f t="shared" si="217"/>
        <v>5.0122729889747927E-6</v>
      </c>
      <c r="BI45" s="5">
        <f t="shared" si="218"/>
        <v>8.1915855918425513E-7</v>
      </c>
      <c r="BJ45" s="8">
        <f t="shared" si="219"/>
        <v>0.28075583731394765</v>
      </c>
      <c r="BK45" s="8">
        <f t="shared" si="220"/>
        <v>0.32030865137247361</v>
      </c>
      <c r="BL45" s="8">
        <f t="shared" si="221"/>
        <v>0.36980029138439674</v>
      </c>
      <c r="BM45" s="8">
        <f t="shared" si="222"/>
        <v>0.28365510920595027</v>
      </c>
      <c r="BN45" s="8">
        <f t="shared" si="223"/>
        <v>0.71621751210754436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1.62037037037037</v>
      </c>
      <c r="F46">
        <f>VLOOKUP(B46,home!$B$2:$E$405,3,FALSE)</f>
        <v>1.1299999999999999</v>
      </c>
      <c r="G46">
        <f>VLOOKUP(C46,away!$B$2:$E$405,4,FALSE)</f>
        <v>1.23</v>
      </c>
      <c r="H46">
        <f>VLOOKUP(A46,away!$A$2:$E$405,3,FALSE)</f>
        <v>1.4537037037036999</v>
      </c>
      <c r="I46">
        <f>VLOOKUP(C46,away!$B$2:$E$405,3,FALSE)</f>
        <v>0.72</v>
      </c>
      <c r="J46">
        <f>VLOOKUP(B46,home!$B$2:$E$405,4,FALSE)</f>
        <v>1.03</v>
      </c>
      <c r="K46" s="3">
        <f t="shared" si="168"/>
        <v>2.252152777777777</v>
      </c>
      <c r="L46" s="3">
        <f t="shared" si="169"/>
        <v>1.0780666666666638</v>
      </c>
      <c r="M46" s="5">
        <f t="shared" si="170"/>
        <v>3.5785251331359832E-2</v>
      </c>
      <c r="N46" s="5">
        <f t="shared" si="171"/>
        <v>8.0593853189397949E-2</v>
      </c>
      <c r="O46" s="5">
        <f t="shared" si="172"/>
        <v>3.8578886618627885E-2</v>
      </c>
      <c r="P46" s="5">
        <f t="shared" si="173"/>
        <v>8.6885546661716703E-2</v>
      </c>
      <c r="Q46" s="5">
        <f t="shared" si="174"/>
        <v>9.0754835166158496E-2</v>
      </c>
      <c r="R46" s="5">
        <f t="shared" si="175"/>
        <v>2.0795305850327659E-2</v>
      </c>
      <c r="S46" s="5">
        <f t="shared" si="176"/>
        <v>5.2738893383779455E-2</v>
      </c>
      <c r="T46" s="5">
        <f t="shared" si="177"/>
        <v>9.783976263146299E-2</v>
      </c>
      <c r="U46" s="5">
        <f t="shared" si="178"/>
        <v>4.6834205835553894E-2</v>
      </c>
      <c r="V46" s="5">
        <f t="shared" si="179"/>
        <v>1.4227610573583778E-2</v>
      </c>
      <c r="W46" s="5">
        <f t="shared" si="180"/>
        <v>6.8131251372076027E-2</v>
      </c>
      <c r="X46" s="5">
        <f t="shared" si="181"/>
        <v>7.3450031062522569E-2</v>
      </c>
      <c r="Y46" s="5">
        <f t="shared" si="182"/>
        <v>3.9592015077068304E-2</v>
      </c>
      <c r="Z46" s="5">
        <f t="shared" si="183"/>
        <v>7.4729086867921729E-3</v>
      </c>
      <c r="AA46" s="5">
        <f t="shared" si="184"/>
        <v>1.6830132057038674E-2</v>
      </c>
      <c r="AB46" s="5">
        <f t="shared" si="185"/>
        <v>1.8952014331313233E-2</v>
      </c>
      <c r="AC46" s="5">
        <f t="shared" si="186"/>
        <v>2.1590139729096764E-3</v>
      </c>
      <c r="AD46" s="5">
        <f t="shared" si="187"/>
        <v>3.8360496757774268E-2</v>
      </c>
      <c r="AE46" s="5">
        <f t="shared" si="188"/>
        <v>4.1355172871331065E-2</v>
      </c>
      <c r="AF46" s="5">
        <f t="shared" si="189"/>
        <v>2.2291816683409762E-2</v>
      </c>
      <c r="AG46" s="5">
        <f t="shared" si="190"/>
        <v>8.0106881686092968E-3</v>
      </c>
      <c r="AH46" s="5">
        <f t="shared" si="191"/>
        <v>2.0140734395685984E-3</v>
      </c>
      <c r="AI46" s="5">
        <f t="shared" si="192"/>
        <v>4.53600109157286E-3</v>
      </c>
      <c r="AJ46" s="5">
        <f t="shared" si="193"/>
        <v>5.1078837291944242E-3</v>
      </c>
      <c r="AK46" s="5">
        <f t="shared" si="194"/>
        <v>3.8345781764237107E-3</v>
      </c>
      <c r="AL46" s="5">
        <f t="shared" si="195"/>
        <v>2.0968091859916929E-4</v>
      </c>
      <c r="AM46" s="5">
        <f t="shared" si="196"/>
        <v>1.7278739865991329E-2</v>
      </c>
      <c r="AN46" s="5">
        <f t="shared" si="197"/>
        <v>1.8627633491529665E-2</v>
      </c>
      <c r="AO46" s="5">
        <f t="shared" si="198"/>
        <v>1.0040915373050846E-2</v>
      </c>
      <c r="AP46" s="5">
        <f t="shared" si="199"/>
        <v>3.6082587221689965E-3</v>
      </c>
      <c r="AQ46" s="5">
        <f t="shared" si="200"/>
        <v>9.7248586326991132E-4</v>
      </c>
      <c r="AR46" s="5">
        <f t="shared" si="201"/>
        <v>4.342610878835163E-4</v>
      </c>
      <c r="AS46" s="5">
        <f t="shared" si="202"/>
        <v>9.7802231535766061E-4</v>
      </c>
      <c r="AT46" s="5">
        <f t="shared" si="203"/>
        <v>1.1013278371307044E-3</v>
      </c>
      <c r="AU46" s="5">
        <f t="shared" si="204"/>
        <v>8.2678618254596894E-4</v>
      </c>
      <c r="AV46" s="5">
        <f t="shared" si="205"/>
        <v>4.6551219941229723E-4</v>
      </c>
      <c r="AW46" s="5">
        <f t="shared" si="206"/>
        <v>1.4141643212112997E-5</v>
      </c>
      <c r="AX46" s="5">
        <f t="shared" si="207"/>
        <v>6.4857269976153382E-3</v>
      </c>
      <c r="AY46" s="5">
        <f t="shared" si="208"/>
        <v>6.9920460852291571E-3</v>
      </c>
      <c r="AZ46" s="5">
        <f t="shared" si="209"/>
        <v>3.7689459081413461E-3</v>
      </c>
      <c r="BA46" s="5">
        <f t="shared" si="210"/>
        <v>1.3543916506789681E-3</v>
      </c>
      <c r="BB46" s="5">
        <f t="shared" si="211"/>
        <v>3.6503112305215883E-4</v>
      </c>
      <c r="BC46" s="5">
        <f t="shared" si="212"/>
        <v>7.8705577211685945E-5</v>
      </c>
      <c r="BD46" s="5">
        <f t="shared" si="213"/>
        <v>7.8027067246270242E-5</v>
      </c>
      <c r="BE46" s="5">
        <f t="shared" si="214"/>
        <v>1.7572887624054092E-4</v>
      </c>
      <c r="BF46" s="5">
        <f t="shared" si="215"/>
        <v>1.9788413838045077E-4</v>
      </c>
      <c r="BG46" s="5">
        <f t="shared" si="216"/>
        <v>1.485551039772314E-4</v>
      </c>
      <c r="BH46" s="5">
        <f t="shared" si="217"/>
        <v>8.3642197518847073E-5</v>
      </c>
      <c r="BI46" s="5">
        <f t="shared" si="218"/>
        <v>3.7675001496301741E-5</v>
      </c>
      <c r="BJ46" s="8">
        <f t="shared" si="219"/>
        <v>0.62995280363775019</v>
      </c>
      <c r="BK46" s="8">
        <f t="shared" si="220"/>
        <v>0.19899804292717777</v>
      </c>
      <c r="BL46" s="8">
        <f t="shared" si="221"/>
        <v>0.16201050313681079</v>
      </c>
      <c r="BM46" s="8">
        <f t="shared" si="222"/>
        <v>0.63806267512892512</v>
      </c>
      <c r="BN46" s="8">
        <f t="shared" si="223"/>
        <v>0.35339367881758854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1.62037037037037</v>
      </c>
      <c r="F47">
        <f>VLOOKUP(B47,home!$B$2:$E$405,3,FALSE)</f>
        <v>0.93</v>
      </c>
      <c r="G47">
        <f>VLOOKUP(C47,away!$B$2:$E$405,4,FALSE)</f>
        <v>0.72</v>
      </c>
      <c r="H47">
        <f>VLOOKUP(A47,away!$A$2:$E$405,3,FALSE)</f>
        <v>1.4537037037036999</v>
      </c>
      <c r="I47">
        <f>VLOOKUP(C47,away!$B$2:$E$405,3,FALSE)</f>
        <v>0.82</v>
      </c>
      <c r="J47">
        <f>VLOOKUP(B47,home!$B$2:$E$405,4,FALSE)</f>
        <v>1.1499999999999999</v>
      </c>
      <c r="K47" s="3">
        <f t="shared" si="168"/>
        <v>1.0849999999999997</v>
      </c>
      <c r="L47" s="3">
        <f t="shared" si="169"/>
        <v>1.3708425925925889</v>
      </c>
      <c r="M47" s="5">
        <f t="shared" si="170"/>
        <v>8.5790878219968086E-2</v>
      </c>
      <c r="N47" s="5">
        <f t="shared" si="171"/>
        <v>9.3083102868665349E-2</v>
      </c>
      <c r="O47" s="5">
        <f t="shared" si="172"/>
        <v>0.11760578991985614</v>
      </c>
      <c r="P47" s="5">
        <f t="shared" si="173"/>
        <v>0.12760228206304389</v>
      </c>
      <c r="Q47" s="5">
        <f t="shared" si="174"/>
        <v>5.0497583306250947E-2</v>
      </c>
      <c r="R47" s="5">
        <f t="shared" si="175"/>
        <v>8.060951297881748E-2</v>
      </c>
      <c r="S47" s="5">
        <f t="shared" si="176"/>
        <v>4.7447766958244181E-2</v>
      </c>
      <c r="T47" s="5">
        <f t="shared" si="177"/>
        <v>6.9224238019201287E-2</v>
      </c>
      <c r="U47" s="5">
        <f t="shared" si="178"/>
        <v>8.7461321582016943E-2</v>
      </c>
      <c r="V47" s="5">
        <f t="shared" si="179"/>
        <v>7.8413456176331942E-3</v>
      </c>
      <c r="W47" s="5">
        <f t="shared" si="180"/>
        <v>1.8263292629094086E-2</v>
      </c>
      <c r="X47" s="5">
        <f t="shared" si="181"/>
        <v>2.5036099416944457E-2</v>
      </c>
      <c r="Y47" s="5">
        <f t="shared" si="182"/>
        <v>1.7160275716564973E-2</v>
      </c>
      <c r="Z47" s="5">
        <f t="shared" si="183"/>
        <v>3.6834317919836046E-2</v>
      </c>
      <c r="AA47" s="5">
        <f t="shared" si="184"/>
        <v>3.99652349430221E-2</v>
      </c>
      <c r="AB47" s="5">
        <f t="shared" si="185"/>
        <v>2.1681139956589483E-2</v>
      </c>
      <c r="AC47" s="5">
        <f t="shared" si="186"/>
        <v>7.2893355332134628E-4</v>
      </c>
      <c r="AD47" s="5">
        <f t="shared" si="187"/>
        <v>4.9539181256417694E-3</v>
      </c>
      <c r="AE47" s="5">
        <f t="shared" si="188"/>
        <v>6.7910419668461824E-3</v>
      </c>
      <c r="AF47" s="5">
        <f t="shared" si="189"/>
        <v>4.6547247881182476E-3</v>
      </c>
      <c r="AG47" s="5">
        <f t="shared" si="190"/>
        <v>2.1269649987830032E-3</v>
      </c>
      <c r="AH47" s="5">
        <f t="shared" si="191"/>
        <v>1.2623512968401925E-2</v>
      </c>
      <c r="AI47" s="5">
        <f t="shared" si="192"/>
        <v>1.3696511570716085E-2</v>
      </c>
      <c r="AJ47" s="5">
        <f t="shared" si="193"/>
        <v>7.4303575271134747E-3</v>
      </c>
      <c r="AK47" s="5">
        <f t="shared" si="194"/>
        <v>2.6873126389727058E-3</v>
      </c>
      <c r="AL47" s="5">
        <f t="shared" si="195"/>
        <v>4.3367587233523913E-5</v>
      </c>
      <c r="AM47" s="5">
        <f t="shared" si="196"/>
        <v>1.075000233264264E-3</v>
      </c>
      <c r="AN47" s="5">
        <f t="shared" si="197"/>
        <v>1.4736561068056217E-3</v>
      </c>
      <c r="AO47" s="5">
        <f t="shared" si="198"/>
        <v>1.01007527902166E-3</v>
      </c>
      <c r="AP47" s="5">
        <f t="shared" si="199"/>
        <v>4.6155140473591176E-4</v>
      </c>
      <c r="AQ47" s="5">
        <f t="shared" si="200"/>
        <v>1.5817858107073214E-4</v>
      </c>
      <c r="AR47" s="5">
        <f t="shared" si="201"/>
        <v>3.4609698490460543E-3</v>
      </c>
      <c r="AS47" s="5">
        <f t="shared" si="202"/>
        <v>3.7551522862149678E-3</v>
      </c>
      <c r="AT47" s="5">
        <f t="shared" si="203"/>
        <v>2.0371701152716195E-3</v>
      </c>
      <c r="AU47" s="5">
        <f t="shared" si="204"/>
        <v>7.3677652502323557E-4</v>
      </c>
      <c r="AV47" s="5">
        <f t="shared" si="205"/>
        <v>1.9985063241255259E-4</v>
      </c>
      <c r="AW47" s="5">
        <f t="shared" si="206"/>
        <v>1.7917610348247958E-6</v>
      </c>
      <c r="AX47" s="5">
        <f t="shared" si="207"/>
        <v>1.9439587551528764E-4</v>
      </c>
      <c r="AY47" s="5">
        <f t="shared" si="208"/>
        <v>2.6648614598068313E-4</v>
      </c>
      <c r="AZ47" s="5">
        <f t="shared" si="209"/>
        <v>1.8265527962308341E-4</v>
      </c>
      <c r="BA47" s="5">
        <f t="shared" si="210"/>
        <v>8.3463879023077333E-5</v>
      </c>
      <c r="BB47" s="5">
        <f t="shared" si="211"/>
        <v>2.8603960076957382E-5</v>
      </c>
      <c r="BC47" s="5">
        <f t="shared" si="212"/>
        <v>7.8423053580622379E-6</v>
      </c>
      <c r="BD47" s="5">
        <f t="shared" si="213"/>
        <v>7.9074081345851133E-4</v>
      </c>
      <c r="BE47" s="5">
        <f t="shared" si="214"/>
        <v>8.5795378260248461E-4</v>
      </c>
      <c r="BF47" s="5">
        <f t="shared" si="215"/>
        <v>4.6543992706184781E-4</v>
      </c>
      <c r="BG47" s="5">
        <f t="shared" si="216"/>
        <v>1.6833410695403489E-4</v>
      </c>
      <c r="BH47" s="5">
        <f t="shared" si="217"/>
        <v>4.5660626511281954E-5</v>
      </c>
      <c r="BI47" s="5">
        <f t="shared" si="218"/>
        <v>9.9083559529481849E-6</v>
      </c>
      <c r="BJ47" s="8">
        <f t="shared" si="219"/>
        <v>0.29673315088658564</v>
      </c>
      <c r="BK47" s="8">
        <f t="shared" si="220"/>
        <v>0.26972106014542485</v>
      </c>
      <c r="BL47" s="8">
        <f t="shared" si="221"/>
        <v>0.39628865110601591</v>
      </c>
      <c r="BM47" s="8">
        <f t="shared" si="222"/>
        <v>0.44412333631631473</v>
      </c>
      <c r="BN47" s="8">
        <f t="shared" si="223"/>
        <v>0.55518914935660191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1.52525252525253</v>
      </c>
      <c r="F48">
        <f>VLOOKUP(B48,home!$B$2:$E$405,3,FALSE)</f>
        <v>0.39</v>
      </c>
      <c r="G48">
        <f>VLOOKUP(C48,away!$B$2:$E$405,4,FALSE)</f>
        <v>0.98</v>
      </c>
      <c r="H48">
        <f>VLOOKUP(A48,away!$A$2:$E$405,3,FALSE)</f>
        <v>1.3333333333333299</v>
      </c>
      <c r="I48">
        <f>VLOOKUP(C48,away!$B$2:$E$405,3,FALSE)</f>
        <v>0.66</v>
      </c>
      <c r="J48">
        <f>VLOOKUP(B48,home!$B$2:$E$405,4,FALSE)</f>
        <v>0.9</v>
      </c>
      <c r="K48" s="3">
        <f t="shared" si="168"/>
        <v>0.582951515151517</v>
      </c>
      <c r="L48" s="3">
        <f t="shared" si="169"/>
        <v>0.79199999999999804</v>
      </c>
      <c r="M48" s="5">
        <f t="shared" si="170"/>
        <v>0.25285185499143004</v>
      </c>
      <c r="N48" s="5">
        <f t="shared" si="171"/>
        <v>0.14740037197612579</v>
      </c>
      <c r="O48" s="5">
        <f t="shared" si="172"/>
        <v>0.20025866915321211</v>
      </c>
      <c r="P48" s="5">
        <f t="shared" si="173"/>
        <v>0.11674109460509134</v>
      </c>
      <c r="Q48" s="5">
        <f t="shared" si="174"/>
        <v>4.2963635088689868E-2</v>
      </c>
      <c r="R48" s="5">
        <f t="shared" si="175"/>
        <v>7.9302432984671781E-2</v>
      </c>
      <c r="S48" s="5">
        <f t="shared" si="176"/>
        <v>1.3474770800135913E-2</v>
      </c>
      <c r="T48" s="5">
        <f t="shared" si="177"/>
        <v>3.4027198990242292E-2</v>
      </c>
      <c r="U48" s="5">
        <f t="shared" si="178"/>
        <v>4.6229473463616048E-2</v>
      </c>
      <c r="V48" s="5">
        <f t="shared" si="179"/>
        <v>6.9125214877475982E-4</v>
      </c>
      <c r="W48" s="5">
        <f t="shared" si="180"/>
        <v>8.3485720571228831E-3</v>
      </c>
      <c r="X48" s="5">
        <f t="shared" si="181"/>
        <v>6.6120690692413071E-3</v>
      </c>
      <c r="Y48" s="5">
        <f t="shared" si="182"/>
        <v>2.6183793514195507E-3</v>
      </c>
      <c r="Z48" s="5">
        <f t="shared" si="183"/>
        <v>2.0935842307953305E-2</v>
      </c>
      <c r="AA48" s="5">
        <f t="shared" si="184"/>
        <v>1.220458099439461E-2</v>
      </c>
      <c r="AB48" s="5">
        <f t="shared" si="185"/>
        <v>3.5573394912358732E-3</v>
      </c>
      <c r="AC48" s="5">
        <f t="shared" si="186"/>
        <v>1.9946841130259351E-5</v>
      </c>
      <c r="AD48" s="5">
        <f t="shared" si="187"/>
        <v>1.2167031825128501E-3</v>
      </c>
      <c r="AE48" s="5">
        <f t="shared" si="188"/>
        <v>9.6362892055017484E-4</v>
      </c>
      <c r="AF48" s="5">
        <f t="shared" si="189"/>
        <v>3.8159705253786822E-4</v>
      </c>
      <c r="AG48" s="5">
        <f t="shared" si="190"/>
        <v>1.0074162186999699E-4</v>
      </c>
      <c r="AH48" s="5">
        <f t="shared" si="191"/>
        <v>4.1452967769747429E-3</v>
      </c>
      <c r="AI48" s="5">
        <f t="shared" si="192"/>
        <v>2.4165070368901264E-3</v>
      </c>
      <c r="AJ48" s="5">
        <f t="shared" si="193"/>
        <v>7.0435321926470092E-4</v>
      </c>
      <c r="AK48" s="5">
        <f t="shared" si="194"/>
        <v>1.3686792545740208E-4</v>
      </c>
      <c r="AL48" s="5">
        <f t="shared" si="195"/>
        <v>3.6837634709688162E-7</v>
      </c>
      <c r="AM48" s="5">
        <f t="shared" si="196"/>
        <v>1.4185579274710773E-4</v>
      </c>
      <c r="AN48" s="5">
        <f t="shared" si="197"/>
        <v>1.1234978785570905E-4</v>
      </c>
      <c r="AO48" s="5">
        <f t="shared" si="198"/>
        <v>4.4490515990860671E-5</v>
      </c>
      <c r="AP48" s="5">
        <f t="shared" si="199"/>
        <v>1.1745496221587191E-5</v>
      </c>
      <c r="AQ48" s="5">
        <f t="shared" si="200"/>
        <v>2.3256082518742576E-6</v>
      </c>
      <c r="AR48" s="5">
        <f t="shared" si="201"/>
        <v>6.5661500947279791E-4</v>
      </c>
      <c r="AS48" s="5">
        <f t="shared" si="202"/>
        <v>3.8277471464339519E-4</v>
      </c>
      <c r="AT48" s="5">
        <f t="shared" si="203"/>
        <v>1.1156954993152839E-4</v>
      </c>
      <c r="AU48" s="5">
        <f t="shared" si="204"/>
        <v>2.1679879392452443E-5</v>
      </c>
      <c r="AV48" s="5">
        <f t="shared" si="205"/>
        <v>3.1595796350330747E-6</v>
      </c>
      <c r="AW48" s="5">
        <f t="shared" si="206"/>
        <v>4.7244020930943685E-9</v>
      </c>
      <c r="AX48" s="5">
        <f t="shared" si="207"/>
        <v>1.3782508219157672E-5</v>
      </c>
      <c r="AY48" s="5">
        <f t="shared" si="208"/>
        <v>1.0915746509572848E-5</v>
      </c>
      <c r="AZ48" s="5">
        <f t="shared" si="209"/>
        <v>4.3226356177908364E-6</v>
      </c>
      <c r="BA48" s="5">
        <f t="shared" si="210"/>
        <v>1.1411758030967784E-6</v>
      </c>
      <c r="BB48" s="5">
        <f t="shared" si="211"/>
        <v>2.2595280901316152E-7</v>
      </c>
      <c r="BC48" s="5">
        <f t="shared" si="212"/>
        <v>3.5790924947684709E-8</v>
      </c>
      <c r="BD48" s="5">
        <f t="shared" si="213"/>
        <v>8.6673181250409092E-5</v>
      </c>
      <c r="BE48" s="5">
        <f t="shared" si="214"/>
        <v>5.0526262332928028E-5</v>
      </c>
      <c r="BF48" s="5">
        <f t="shared" si="215"/>
        <v>1.4727180590961708E-5</v>
      </c>
      <c r="BG48" s="5">
        <f t="shared" si="216"/>
        <v>2.8617440798037148E-6</v>
      </c>
      <c r="BH48" s="5">
        <f t="shared" si="217"/>
        <v>4.1706451182436471E-7</v>
      </c>
      <c r="BI48" s="5">
        <f t="shared" si="218"/>
        <v>4.8625677816788241E-8</v>
      </c>
      <c r="BJ48" s="8">
        <f t="shared" si="219"/>
        <v>0.24497608832126333</v>
      </c>
      <c r="BK48" s="8">
        <f t="shared" si="220"/>
        <v>0.383790203509419</v>
      </c>
      <c r="BL48" s="8">
        <f t="shared" si="221"/>
        <v>0.35028657383723627</v>
      </c>
      <c r="BM48" s="8">
        <f t="shared" si="222"/>
        <v>0.16045973815454354</v>
      </c>
      <c r="BN48" s="8">
        <f t="shared" si="223"/>
        <v>0.83951805879922081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1.52525252525253</v>
      </c>
      <c r="F49">
        <f>VLOOKUP(B49,home!$B$2:$E$405,3,FALSE)</f>
        <v>0.39</v>
      </c>
      <c r="G49">
        <f>VLOOKUP(C49,away!$B$2:$E$405,4,FALSE)</f>
        <v>1.31</v>
      </c>
      <c r="H49">
        <f>VLOOKUP(A49,away!$A$2:$E$405,3,FALSE)</f>
        <v>1.3333333333333299</v>
      </c>
      <c r="I49">
        <f>VLOOKUP(C49,away!$B$2:$E$405,3,FALSE)</f>
        <v>0.66</v>
      </c>
      <c r="J49">
        <f>VLOOKUP(B49,home!$B$2:$E$405,4,FALSE)</f>
        <v>1.2</v>
      </c>
      <c r="K49" s="3">
        <f t="shared" si="168"/>
        <v>0.77925151515151769</v>
      </c>
      <c r="L49" s="3">
        <f t="shared" si="169"/>
        <v>1.0559999999999974</v>
      </c>
      <c r="M49" s="5">
        <f t="shared" si="170"/>
        <v>0.15957336160217853</v>
      </c>
      <c r="N49" s="5">
        <f t="shared" si="171"/>
        <v>0.12434778380631864</v>
      </c>
      <c r="O49" s="5">
        <f t="shared" si="172"/>
        <v>0.16850946985190013</v>
      </c>
      <c r="P49" s="5">
        <f t="shared" si="173"/>
        <v>0.13131125969947216</v>
      </c>
      <c r="Q49" s="5">
        <f t="shared" si="174"/>
        <v>4.8449099468403568E-2</v>
      </c>
      <c r="R49" s="5">
        <f t="shared" si="175"/>
        <v>8.8973000081803033E-2</v>
      </c>
      <c r="S49" s="5">
        <f t="shared" si="176"/>
        <v>2.7013667492398703E-2</v>
      </c>
      <c r="T49" s="5">
        <f t="shared" si="177"/>
        <v>5.1162249038634047E-2</v>
      </c>
      <c r="U49" s="5">
        <f t="shared" si="178"/>
        <v>6.9332345121321123E-2</v>
      </c>
      <c r="V49" s="5">
        <f t="shared" si="179"/>
        <v>2.469918448594777E-3</v>
      </c>
      <c r="W49" s="5">
        <f t="shared" si="180"/>
        <v>1.2584678056160023E-2</v>
      </c>
      <c r="X49" s="5">
        <f t="shared" si="181"/>
        <v>1.3289420027304953E-2</v>
      </c>
      <c r="Y49" s="5">
        <f t="shared" si="182"/>
        <v>7.016813774416996E-3</v>
      </c>
      <c r="Z49" s="5">
        <f t="shared" si="183"/>
        <v>3.1318496028794593E-2</v>
      </c>
      <c r="AA49" s="5">
        <f t="shared" si="184"/>
        <v>2.4404985482704977E-2</v>
      </c>
      <c r="AB49" s="5">
        <f t="shared" si="185"/>
        <v>9.5088109573243217E-3</v>
      </c>
      <c r="AC49" s="5">
        <f t="shared" si="186"/>
        <v>1.2702938776229864E-4</v>
      </c>
      <c r="AD49" s="5">
        <f t="shared" si="187"/>
        <v>2.4516573607391888E-3</v>
      </c>
      <c r="AE49" s="5">
        <f t="shared" si="188"/>
        <v>2.5889501729405772E-3</v>
      </c>
      <c r="AF49" s="5">
        <f t="shared" si="189"/>
        <v>1.3669656913126212E-3</v>
      </c>
      <c r="AG49" s="5">
        <f t="shared" si="190"/>
        <v>4.8117192334204152E-4</v>
      </c>
      <c r="AH49" s="5">
        <f t="shared" si="191"/>
        <v>8.2680829516017518E-3</v>
      </c>
      <c r="AI49" s="5">
        <f t="shared" si="192"/>
        <v>6.4429161674340978E-3</v>
      </c>
      <c r="AJ49" s="5">
        <f t="shared" si="193"/>
        <v>2.5103260927336144E-3</v>
      </c>
      <c r="AK49" s="5">
        <f t="shared" si="194"/>
        <v>6.5205847042901948E-4</v>
      </c>
      <c r="AL49" s="5">
        <f t="shared" si="195"/>
        <v>4.1812464833585177E-6</v>
      </c>
      <c r="AM49" s="5">
        <f t="shared" si="196"/>
        <v>3.8209154259767684E-4</v>
      </c>
      <c r="AN49" s="5">
        <f t="shared" si="197"/>
        <v>4.0348866898314576E-4</v>
      </c>
      <c r="AO49" s="5">
        <f t="shared" si="198"/>
        <v>2.130420172231004E-4</v>
      </c>
      <c r="AP49" s="5">
        <f t="shared" si="199"/>
        <v>7.499079006253117E-5</v>
      </c>
      <c r="AQ49" s="5">
        <f t="shared" si="200"/>
        <v>1.9797568576508175E-5</v>
      </c>
      <c r="AR49" s="5">
        <f t="shared" si="201"/>
        <v>1.7462191193782859E-3</v>
      </c>
      <c r="AS49" s="5">
        <f t="shared" si="202"/>
        <v>1.3607438945620783E-3</v>
      </c>
      <c r="AT49" s="5">
        <f t="shared" si="203"/>
        <v>5.3018087078533815E-4</v>
      </c>
      <c r="AU49" s="5">
        <f t="shared" si="204"/>
        <v>1.3771474895460861E-4</v>
      </c>
      <c r="AV49" s="5">
        <f t="shared" si="205"/>
        <v>2.682860669539741E-5</v>
      </c>
      <c r="AW49" s="5">
        <f t="shared" si="206"/>
        <v>9.5575117949786032E-8</v>
      </c>
      <c r="AX49" s="5">
        <f t="shared" si="207"/>
        <v>4.9624235582636702E-5</v>
      </c>
      <c r="AY49" s="5">
        <f t="shared" si="208"/>
        <v>5.240319277526423E-5</v>
      </c>
      <c r="AZ49" s="5">
        <f t="shared" si="209"/>
        <v>2.7668885785339439E-5</v>
      </c>
      <c r="BA49" s="5">
        <f t="shared" si="210"/>
        <v>9.7394477964394598E-6</v>
      </c>
      <c r="BB49" s="5">
        <f t="shared" si="211"/>
        <v>2.5712142182600109E-6</v>
      </c>
      <c r="BC49" s="5">
        <f t="shared" si="212"/>
        <v>5.430404428965131E-7</v>
      </c>
      <c r="BD49" s="5">
        <f t="shared" si="213"/>
        <v>3.0733456501057742E-4</v>
      </c>
      <c r="BE49" s="5">
        <f t="shared" si="214"/>
        <v>2.3949092544292509E-4</v>
      </c>
      <c r="BF49" s="5">
        <f t="shared" si="215"/>
        <v>9.3311833258219261E-5</v>
      </c>
      <c r="BG49" s="5">
        <f t="shared" si="216"/>
        <v>2.4237795816011043E-5</v>
      </c>
      <c r="BH49" s="5">
        <f t="shared" si="217"/>
        <v>4.7218347783899308E-6</v>
      </c>
      <c r="BI49" s="5">
        <f t="shared" si="218"/>
        <v>7.3589938107109698E-7</v>
      </c>
      <c r="BJ49" s="8">
        <f t="shared" si="219"/>
        <v>0.26497474992361641</v>
      </c>
      <c r="BK49" s="8">
        <f t="shared" si="220"/>
        <v>0.32055182106966518</v>
      </c>
      <c r="BL49" s="8">
        <f t="shared" si="221"/>
        <v>0.38307351527131495</v>
      </c>
      <c r="BM49" s="8">
        <f t="shared" si="222"/>
        <v>0.27870230016565761</v>
      </c>
      <c r="BN49" s="8">
        <f t="shared" si="223"/>
        <v>0.72116397451007619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1.52525252525253</v>
      </c>
      <c r="F50">
        <f>VLOOKUP(B50,home!$B$2:$E$405,3,FALSE)</f>
        <v>1.86</v>
      </c>
      <c r="G50">
        <f>VLOOKUP(C50,away!$B$2:$E$405,4,FALSE)</f>
        <v>1.05</v>
      </c>
      <c r="H50">
        <f>VLOOKUP(A50,away!$A$2:$E$405,3,FALSE)</f>
        <v>1.3333333333333299</v>
      </c>
      <c r="I50">
        <f>VLOOKUP(C50,away!$B$2:$E$405,3,FALSE)</f>
        <v>0.92</v>
      </c>
      <c r="J50">
        <f>VLOOKUP(B50,home!$B$2:$E$405,4,FALSE)</f>
        <v>1</v>
      </c>
      <c r="K50" s="3">
        <f t="shared" si="168"/>
        <v>2.9788181818181911</v>
      </c>
      <c r="L50" s="3">
        <f t="shared" si="169"/>
        <v>1.2266666666666637</v>
      </c>
      <c r="M50" s="5">
        <f t="shared" si="170"/>
        <v>1.4913553502040679E-2</v>
      </c>
      <c r="N50" s="5">
        <f t="shared" si="171"/>
        <v>4.4424764327397129E-2</v>
      </c>
      <c r="O50" s="5">
        <f t="shared" si="172"/>
        <v>1.8293958962503187E-2</v>
      </c>
      <c r="P50" s="5">
        <f t="shared" si="173"/>
        <v>5.4494377574940349E-2</v>
      </c>
      <c r="Q50" s="5">
        <f t="shared" si="174"/>
        <v>6.6166647850719407E-2</v>
      </c>
      <c r="R50" s="5">
        <f t="shared" si="175"/>
        <v>1.1220294830335265E-2</v>
      </c>
      <c r="S50" s="5">
        <f t="shared" si="176"/>
        <v>4.9780845102976569E-2</v>
      </c>
      <c r="T50" s="5">
        <f t="shared" si="177"/>
        <v>8.1164421363548941E-2</v>
      </c>
      <c r="U50" s="5">
        <f t="shared" si="178"/>
        <v>3.3423218245963338E-2</v>
      </c>
      <c r="V50" s="5">
        <f t="shared" si="179"/>
        <v>2.021111697468142E-2</v>
      </c>
      <c r="W50" s="5">
        <f t="shared" si="180"/>
        <v>6.5699471215894825E-2</v>
      </c>
      <c r="X50" s="5">
        <f t="shared" si="181"/>
        <v>8.0591351358164115E-2</v>
      </c>
      <c r="Y50" s="5">
        <f t="shared" si="182"/>
        <v>4.942936216634055E-2</v>
      </c>
      <c r="Z50" s="5">
        <f t="shared" si="183"/>
        <v>4.587853886181519E-3</v>
      </c>
      <c r="AA50" s="5">
        <f t="shared" si="184"/>
        <v>1.3666382571682756E-2</v>
      </c>
      <c r="AB50" s="5">
        <f t="shared" si="185"/>
        <v>2.0354834442105927E-2</v>
      </c>
      <c r="AC50" s="5">
        <f t="shared" si="186"/>
        <v>4.6157352751260289E-3</v>
      </c>
      <c r="AD50" s="5">
        <f t="shared" si="187"/>
        <v>4.8926694848437112E-2</v>
      </c>
      <c r="AE50" s="5">
        <f t="shared" si="188"/>
        <v>6.001674568074937E-2</v>
      </c>
      <c r="AF50" s="5">
        <f t="shared" si="189"/>
        <v>3.6810270684192868E-2</v>
      </c>
      <c r="AG50" s="5">
        <f t="shared" si="190"/>
        <v>1.5051310679758826E-2</v>
      </c>
      <c r="AH50" s="5">
        <f t="shared" si="191"/>
        <v>1.4069418584289957E-3</v>
      </c>
      <c r="AI50" s="5">
        <f t="shared" si="192"/>
        <v>4.1910239886493684E-3</v>
      </c>
      <c r="AJ50" s="5">
        <f t="shared" si="193"/>
        <v>6.2421492289124695E-3</v>
      </c>
      <c r="AK50" s="5">
        <f t="shared" si="194"/>
        <v>6.1980758722356205E-3</v>
      </c>
      <c r="AL50" s="5">
        <f t="shared" si="195"/>
        <v>6.7463900091757709E-4</v>
      </c>
      <c r="AM50" s="5">
        <f t="shared" si="196"/>
        <v>2.914874563815897E-2</v>
      </c>
      <c r="AN50" s="5">
        <f t="shared" si="197"/>
        <v>3.5755794649474919E-2</v>
      </c>
      <c r="AO50" s="5">
        <f t="shared" si="198"/>
        <v>2.1930220718344565E-2</v>
      </c>
      <c r="AP50" s="5">
        <f t="shared" si="199"/>
        <v>8.9670235826119788E-3</v>
      </c>
      <c r="AQ50" s="5">
        <f t="shared" si="200"/>
        <v>2.7498872320010003E-3</v>
      </c>
      <c r="AR50" s="5">
        <f t="shared" si="201"/>
        <v>3.4516973593457949E-4</v>
      </c>
      <c r="AS50" s="5">
        <f t="shared" si="202"/>
        <v>1.028197885215309E-3</v>
      </c>
      <c r="AT50" s="5">
        <f t="shared" si="203"/>
        <v>1.5314072774931886E-3</v>
      </c>
      <c r="AU50" s="5">
        <f t="shared" si="204"/>
        <v>1.5205946139884687E-3</v>
      </c>
      <c r="AV50" s="5">
        <f t="shared" si="205"/>
        <v>1.1323937208309162E-3</v>
      </c>
      <c r="AW50" s="5">
        <f t="shared" si="206"/>
        <v>6.8476176604784371E-5</v>
      </c>
      <c r="AX50" s="5">
        <f t="shared" si="207"/>
        <v>1.4471468914023605E-2</v>
      </c>
      <c r="AY50" s="5">
        <f t="shared" si="208"/>
        <v>1.7751668534535577E-2</v>
      </c>
      <c r="AZ50" s="5">
        <f t="shared" si="209"/>
        <v>1.0887690034515131E-2</v>
      </c>
      <c r="BA50" s="5">
        <f t="shared" si="210"/>
        <v>4.4518554807795093E-3</v>
      </c>
      <c r="BB50" s="5">
        <f t="shared" si="211"/>
        <v>1.3652356807723795E-3</v>
      </c>
      <c r="BC50" s="5">
        <f t="shared" si="212"/>
        <v>3.3493782034948961E-4</v>
      </c>
      <c r="BD50" s="5">
        <f t="shared" si="213"/>
        <v>7.0568034902180517E-5</v>
      </c>
      <c r="BE50" s="5">
        <f t="shared" si="214"/>
        <v>2.10209345421796E-4</v>
      </c>
      <c r="BF50" s="5">
        <f t="shared" si="215"/>
        <v>3.1308771006527332E-4</v>
      </c>
      <c r="BG50" s="5">
        <f t="shared" si="216"/>
        <v>3.1087712108208613E-4</v>
      </c>
      <c r="BH50" s="5">
        <f t="shared" si="217"/>
        <v>2.315116051476534E-4</v>
      </c>
      <c r="BI50" s="5">
        <f t="shared" si="218"/>
        <v>1.3792619574314873E-4</v>
      </c>
      <c r="BJ50" s="8">
        <f t="shared" si="219"/>
        <v>0.69609556846077025</v>
      </c>
      <c r="BK50" s="8">
        <f t="shared" si="220"/>
        <v>0.16244193596521822</v>
      </c>
      <c r="BL50" s="8">
        <f t="shared" si="221"/>
        <v>0.12182882324664156</v>
      </c>
      <c r="BM50" s="8">
        <f t="shared" si="222"/>
        <v>0.7577573921529448</v>
      </c>
      <c r="BN50" s="8">
        <f t="shared" si="223"/>
        <v>0.20951359704793601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1.52525252525253</v>
      </c>
      <c r="F51">
        <f>VLOOKUP(B51,home!$B$2:$E$405,3,FALSE)</f>
        <v>1.31</v>
      </c>
      <c r="G51">
        <f>VLOOKUP(C51,away!$B$2:$E$405,4,FALSE)</f>
        <v>1.0900000000000001</v>
      </c>
      <c r="H51">
        <f>VLOOKUP(A51,away!$A$2:$E$405,3,FALSE)</f>
        <v>1.3333333333333299</v>
      </c>
      <c r="I51">
        <f>VLOOKUP(C51,away!$B$2:$E$405,3,FALSE)</f>
        <v>0.87</v>
      </c>
      <c r="J51">
        <f>VLOOKUP(B51,home!$B$2:$E$405,4,FALSE)</f>
        <v>1.5</v>
      </c>
      <c r="K51" s="3">
        <f t="shared" si="168"/>
        <v>2.1779080808080877</v>
      </c>
      <c r="L51" s="3">
        <f t="shared" si="169"/>
        <v>1.7399999999999956</v>
      </c>
      <c r="M51" s="5">
        <f t="shared" si="170"/>
        <v>1.9882644155107418E-2</v>
      </c>
      <c r="N51" s="5">
        <f t="shared" si="171"/>
        <v>4.3302571373240131E-2</v>
      </c>
      <c r="O51" s="5">
        <f t="shared" si="172"/>
        <v>3.4595800829886822E-2</v>
      </c>
      <c r="P51" s="5">
        <f t="shared" si="173"/>
        <v>7.5346474189437643E-2</v>
      </c>
      <c r="Q51" s="5">
        <f t="shared" si="174"/>
        <v>4.7154510056774339E-2</v>
      </c>
      <c r="R51" s="5">
        <f t="shared" si="175"/>
        <v>3.0098346722001464E-2</v>
      </c>
      <c r="S51" s="5">
        <f t="shared" si="176"/>
        <v>7.1382497323944652E-2</v>
      </c>
      <c r="T51" s="5">
        <f t="shared" si="177"/>
        <v>8.2048847498787145E-2</v>
      </c>
      <c r="U51" s="5">
        <f t="shared" si="178"/>
        <v>6.5551432544810592E-2</v>
      </c>
      <c r="V51" s="5">
        <f t="shared" si="179"/>
        <v>3.0056473431682204E-2</v>
      </c>
      <c r="W51" s="5">
        <f t="shared" si="180"/>
        <v>3.4232729499731697E-2</v>
      </c>
      <c r="X51" s="5">
        <f t="shared" si="181"/>
        <v>5.9564949329533004E-2</v>
      </c>
      <c r="Y51" s="5">
        <f t="shared" si="182"/>
        <v>5.1821505916693593E-2</v>
      </c>
      <c r="Z51" s="5">
        <f t="shared" si="183"/>
        <v>1.7457041098760805E-2</v>
      </c>
      <c r="AA51" s="5">
        <f t="shared" si="184"/>
        <v>3.8019830875990049E-2</v>
      </c>
      <c r="AB51" s="5">
        <f t="shared" si="185"/>
        <v>4.1401848447887787E-2</v>
      </c>
      <c r="AC51" s="5">
        <f t="shared" si="186"/>
        <v>7.1188007049606313E-3</v>
      </c>
      <c r="AD51" s="5">
        <f t="shared" si="187"/>
        <v>1.8638934551395772E-2</v>
      </c>
      <c r="AE51" s="5">
        <f t="shared" si="188"/>
        <v>3.2431746119428562E-2</v>
      </c>
      <c r="AF51" s="5">
        <f t="shared" si="189"/>
        <v>2.8215619123902781E-2</v>
      </c>
      <c r="AG51" s="5">
        <f t="shared" si="190"/>
        <v>1.636505909186357E-2</v>
      </c>
      <c r="AH51" s="5">
        <f t="shared" si="191"/>
        <v>7.5938128779609263E-3</v>
      </c>
      <c r="AI51" s="5">
        <f t="shared" si="192"/>
        <v>1.6538626431055619E-2</v>
      </c>
      <c r="AJ51" s="5">
        <f t="shared" si="193"/>
        <v>1.8009804074831132E-2</v>
      </c>
      <c r="AK51" s="5">
        <f t="shared" si="194"/>
        <v>1.3074565942781719E-2</v>
      </c>
      <c r="AL51" s="5">
        <f t="shared" si="195"/>
        <v>1.0790849132373238E-3</v>
      </c>
      <c r="AM51" s="5">
        <f t="shared" si="196"/>
        <v>8.1187772354275774E-3</v>
      </c>
      <c r="AN51" s="5">
        <f t="shared" si="197"/>
        <v>1.4126672389643951E-2</v>
      </c>
      <c r="AO51" s="5">
        <f t="shared" si="198"/>
        <v>1.2290204978990209E-2</v>
      </c>
      <c r="AP51" s="5">
        <f t="shared" si="199"/>
        <v>7.1283188878143019E-3</v>
      </c>
      <c r="AQ51" s="5">
        <f t="shared" si="200"/>
        <v>3.1008187161992119E-3</v>
      </c>
      <c r="AR51" s="5">
        <f t="shared" si="201"/>
        <v>2.6426468815303975E-3</v>
      </c>
      <c r="AS51" s="5">
        <f t="shared" si="202"/>
        <v>5.7554419980073452E-3</v>
      </c>
      <c r="AT51" s="5">
        <f t="shared" si="203"/>
        <v>6.2674118180412229E-3</v>
      </c>
      <c r="AU51" s="5">
        <f t="shared" si="204"/>
        <v>4.5499489480880298E-3</v>
      </c>
      <c r="AV51" s="5">
        <f t="shared" si="205"/>
        <v>2.477342645326295E-3</v>
      </c>
      <c r="AW51" s="5">
        <f t="shared" si="206"/>
        <v>1.1359047470018662E-4</v>
      </c>
      <c r="AX51" s="5">
        <f t="shared" si="207"/>
        <v>2.9469917578864111E-3</v>
      </c>
      <c r="AY51" s="5">
        <f t="shared" si="208"/>
        <v>5.1277656587223417E-3</v>
      </c>
      <c r="AZ51" s="5">
        <f t="shared" si="209"/>
        <v>4.4611561230884274E-3</v>
      </c>
      <c r="BA51" s="5">
        <f t="shared" si="210"/>
        <v>2.5874705513912813E-3</v>
      </c>
      <c r="BB51" s="5">
        <f t="shared" si="211"/>
        <v>1.1255496898552038E-3</v>
      </c>
      <c r="BC51" s="5">
        <f t="shared" si="212"/>
        <v>3.916912920696102E-4</v>
      </c>
      <c r="BD51" s="5">
        <f t="shared" si="213"/>
        <v>7.6636759564381303E-4</v>
      </c>
      <c r="BE51" s="5">
        <f t="shared" si="214"/>
        <v>1.6690781794221252E-3</v>
      </c>
      <c r="BF51" s="5">
        <f t="shared" si="215"/>
        <v>1.8175494272319492E-3</v>
      </c>
      <c r="BG51" s="5">
        <f t="shared" si="216"/>
        <v>1.3194851949455248E-3</v>
      </c>
      <c r="BH51" s="5">
        <f t="shared" si="217"/>
        <v>7.1842936714462343E-4</v>
      </c>
      <c r="BI51" s="5">
        <f t="shared" si="218"/>
        <v>3.1293462483882294E-4</v>
      </c>
      <c r="BJ51" s="8">
        <f t="shared" si="219"/>
        <v>0.4751818898424392</v>
      </c>
      <c r="BK51" s="8">
        <f t="shared" si="220"/>
        <v>0.2099937403770922</v>
      </c>
      <c r="BL51" s="8">
        <f t="shared" si="221"/>
        <v>0.29318070542742625</v>
      </c>
      <c r="BM51" s="8">
        <f t="shared" si="222"/>
        <v>0.74041885423524822</v>
      </c>
      <c r="BN51" s="8">
        <f t="shared" si="223"/>
        <v>0.25038034732644782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1.18604651162791</v>
      </c>
      <c r="F52">
        <f>VLOOKUP(B52,home!$B$2:$E$405,3,FALSE)</f>
        <v>0.7</v>
      </c>
      <c r="G52">
        <f>VLOOKUP(C52,away!$B$2:$E$405,4,FALSE)</f>
        <v>1.26</v>
      </c>
      <c r="H52">
        <f>VLOOKUP(A52,away!$A$2:$E$405,3,FALSE)</f>
        <v>1.0465116279069799</v>
      </c>
      <c r="I52">
        <f>VLOOKUP(C52,away!$B$2:$E$405,3,FALSE)</f>
        <v>0.7</v>
      </c>
      <c r="J52">
        <f>VLOOKUP(B52,home!$B$2:$E$405,4,FALSE)</f>
        <v>1.1100000000000001</v>
      </c>
      <c r="K52" s="3">
        <f t="shared" si="168"/>
        <v>1.0460930232558165</v>
      </c>
      <c r="L52" s="3">
        <f t="shared" si="169"/>
        <v>0.81313953488372348</v>
      </c>
      <c r="M52" s="5">
        <f t="shared" si="170"/>
        <v>0.15579214591582091</v>
      </c>
      <c r="N52" s="5">
        <f t="shared" si="171"/>
        <v>0.1629730769205924</v>
      </c>
      <c r="O52" s="5">
        <f t="shared" si="172"/>
        <v>0.1266807530685278</v>
      </c>
      <c r="P52" s="5">
        <f t="shared" si="173"/>
        <v>0.13251985196577978</v>
      </c>
      <c r="Q52" s="5">
        <f t="shared" si="174"/>
        <v>8.5242499372582617E-2</v>
      </c>
      <c r="R52" s="5">
        <f t="shared" si="175"/>
        <v>5.1504564314431248E-2</v>
      </c>
      <c r="S52" s="5">
        <f t="shared" si="176"/>
        <v>2.8180995681453016E-2</v>
      </c>
      <c r="T52" s="5">
        <f t="shared" si="177"/>
        <v>6.9314046292147921E-2</v>
      </c>
      <c r="U52" s="5">
        <f t="shared" si="178"/>
        <v>5.3878565395157028E-2</v>
      </c>
      <c r="V52" s="5">
        <f t="shared" si="179"/>
        <v>2.663478568405651E-3</v>
      </c>
      <c r="W52" s="5">
        <f t="shared" si="180"/>
        <v>2.9723861292849006E-2</v>
      </c>
      <c r="X52" s="5">
        <f t="shared" si="181"/>
        <v>2.416964674661555E-2</v>
      </c>
      <c r="Y52" s="5">
        <f t="shared" si="182"/>
        <v>9.8266476569234332E-3</v>
      </c>
      <c r="Z52" s="5">
        <f t="shared" si="183"/>
        <v>1.3960132490341818E-2</v>
      </c>
      <c r="AA52" s="5">
        <f t="shared" si="184"/>
        <v>1.4603597201873424E-2</v>
      </c>
      <c r="AB52" s="5">
        <f t="shared" si="185"/>
        <v>7.6383605736589756E-3</v>
      </c>
      <c r="AC52" s="5">
        <f t="shared" si="186"/>
        <v>1.4160044121778957E-4</v>
      </c>
      <c r="AD52" s="5">
        <f t="shared" si="187"/>
        <v>7.7734809806682377E-3</v>
      </c>
      <c r="AE52" s="5">
        <f t="shared" si="188"/>
        <v>6.320924709048042E-3</v>
      </c>
      <c r="AF52" s="5">
        <f t="shared" si="189"/>
        <v>2.5698968889751798E-3</v>
      </c>
      <c r="AG52" s="5">
        <f t="shared" si="190"/>
        <v>6.9656158700013529E-4</v>
      </c>
      <c r="AH52" s="5">
        <f t="shared" si="191"/>
        <v>2.8378839100279257E-3</v>
      </c>
      <c r="AI52" s="5">
        <f t="shared" si="192"/>
        <v>2.9686905590901504E-3</v>
      </c>
      <c r="AJ52" s="5">
        <f t="shared" si="193"/>
        <v>1.5527632410348075E-3</v>
      </c>
      <c r="AK52" s="5">
        <f t="shared" si="194"/>
        <v>5.4144493107153419E-4</v>
      </c>
      <c r="AL52" s="5">
        <f t="shared" si="195"/>
        <v>4.817924394881831E-6</v>
      </c>
      <c r="AM52" s="5">
        <f t="shared" si="196"/>
        <v>1.626356844057766E-3</v>
      </c>
      <c r="AN52" s="5">
        <f t="shared" si="197"/>
        <v>1.3224550477320923E-3</v>
      </c>
      <c r="AO52" s="5">
        <f t="shared" si="198"/>
        <v>5.3767024120875281E-4</v>
      </c>
      <c r="AP52" s="5">
        <f t="shared" si="199"/>
        <v>1.4573364328576824E-4</v>
      </c>
      <c r="AQ52" s="5">
        <f t="shared" si="200"/>
        <v>2.9625446729575016E-5</v>
      </c>
      <c r="AR52" s="5">
        <f t="shared" si="201"/>
        <v>4.61519120530822E-4</v>
      </c>
      <c r="AS52" s="5">
        <f t="shared" si="202"/>
        <v>4.8279193208645321E-4</v>
      </c>
      <c r="AT52" s="5">
        <f t="shared" si="203"/>
        <v>2.5252263591991734E-4</v>
      </c>
      <c r="AU52" s="5">
        <f t="shared" si="204"/>
        <v>8.8054055883331404E-5</v>
      </c>
      <c r="AV52" s="5">
        <f t="shared" si="205"/>
        <v>2.3028183382232689E-5</v>
      </c>
      <c r="AW52" s="5">
        <f t="shared" si="206"/>
        <v>1.1383946929181803E-7</v>
      </c>
      <c r="AX52" s="5">
        <f t="shared" si="207"/>
        <v>2.835534246488627E-4</v>
      </c>
      <c r="AY52" s="5">
        <f t="shared" si="208"/>
        <v>2.3056849983366313E-4</v>
      </c>
      <c r="AZ52" s="5">
        <f t="shared" si="209"/>
        <v>9.3742181356791345E-5</v>
      </c>
      <c r="BA52" s="5">
        <f t="shared" si="210"/>
        <v>2.5408491249148993E-5</v>
      </c>
      <c r="BB52" s="5">
        <f t="shared" si="211"/>
        <v>5.1651621891075428E-6</v>
      </c>
      <c r="BC52" s="5">
        <f t="shared" si="212"/>
        <v>8.3999951600998043E-7</v>
      </c>
      <c r="BD52" s="5">
        <f t="shared" si="213"/>
        <v>6.2546573834729605E-5</v>
      </c>
      <c r="BE52" s="5">
        <f t="shared" si="214"/>
        <v>6.5429534517065442E-5</v>
      </c>
      <c r="BF52" s="5">
        <f t="shared" si="215"/>
        <v>3.422268978658889E-5</v>
      </c>
      <c r="BG52" s="5">
        <f t="shared" si="216"/>
        <v>1.1933372340932913E-5</v>
      </c>
      <c r="BH52" s="5">
        <f t="shared" si="217"/>
        <v>3.1208543874409623E-6</v>
      </c>
      <c r="BI52" s="5">
        <f t="shared" si="218"/>
        <v>6.5294080025985934E-7</v>
      </c>
      <c r="BJ52" s="8">
        <f t="shared" si="219"/>
        <v>0.40291176142921009</v>
      </c>
      <c r="BK52" s="8">
        <f t="shared" si="220"/>
        <v>0.31953345899690566</v>
      </c>
      <c r="BL52" s="8">
        <f t="shared" si="221"/>
        <v>0.26369244508834278</v>
      </c>
      <c r="BM52" s="8">
        <f t="shared" si="222"/>
        <v>0.28515445178670124</v>
      </c>
      <c r="BN52" s="8">
        <f t="shared" si="223"/>
        <v>0.71471289155773476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1.18604651162791</v>
      </c>
      <c r="F53">
        <f>VLOOKUP(B53,home!$B$2:$E$405,3,FALSE)</f>
        <v>1.08</v>
      </c>
      <c r="G53">
        <f>VLOOKUP(C53,away!$B$2:$E$405,4,FALSE)</f>
        <v>1.1200000000000001</v>
      </c>
      <c r="H53">
        <f>VLOOKUP(A53,away!$A$2:$E$405,3,FALSE)</f>
        <v>1.0465116279069799</v>
      </c>
      <c r="I53">
        <f>VLOOKUP(C53,away!$B$2:$E$405,3,FALSE)</f>
        <v>0.98</v>
      </c>
      <c r="J53">
        <f>VLOOKUP(B53,home!$B$2:$E$405,4,FALSE)</f>
        <v>0.27</v>
      </c>
      <c r="K53" s="3">
        <f t="shared" si="168"/>
        <v>1.4346418604651201</v>
      </c>
      <c r="L53" s="3">
        <f t="shared" si="169"/>
        <v>0.27690697674418691</v>
      </c>
      <c r="M53" s="5">
        <f t="shared" si="170"/>
        <v>0.18058587777484467</v>
      </c>
      <c r="N53" s="5">
        <f t="shared" si="171"/>
        <v>0.25907605966462999</v>
      </c>
      <c r="O53" s="5">
        <f t="shared" si="172"/>
        <v>5.0005489457327489E-2</v>
      </c>
      <c r="P53" s="5">
        <f t="shared" si="173"/>
        <v>7.1739968428529269E-2</v>
      </c>
      <c r="Q53" s="5">
        <f t="shared" si="174"/>
        <v>0.18584068011961863</v>
      </c>
      <c r="R53" s="5">
        <f t="shared" si="175"/>
        <v>6.9234344531209323E-3</v>
      </c>
      <c r="S53" s="5">
        <f t="shared" si="176"/>
        <v>7.1248969375988652E-3</v>
      </c>
      <c r="T53" s="5">
        <f t="shared" si="177"/>
        <v>5.1460580888007104E-2</v>
      </c>
      <c r="U53" s="5">
        <f t="shared" si="178"/>
        <v>9.9326488846337262E-3</v>
      </c>
      <c r="V53" s="5">
        <f t="shared" si="179"/>
        <v>3.1449480353002221E-4</v>
      </c>
      <c r="W53" s="5">
        <f t="shared" si="180"/>
        <v>8.887160635897097E-2</v>
      </c>
      <c r="X53" s="5">
        <f t="shared" si="181"/>
        <v>2.4609167835262107E-2</v>
      </c>
      <c r="Y53" s="5">
        <f t="shared" si="182"/>
        <v>3.4072251327263575E-3</v>
      </c>
      <c r="Z53" s="5">
        <f t="shared" si="183"/>
        <v>6.3904910103342006E-4</v>
      </c>
      <c r="AA53" s="5">
        <f t="shared" si="184"/>
        <v>9.1680659123514845E-4</v>
      </c>
      <c r="AB53" s="5">
        <f t="shared" si="185"/>
        <v>6.5764455686813915E-4</v>
      </c>
      <c r="AC53" s="5">
        <f t="shared" si="186"/>
        <v>7.8085588537516111E-6</v>
      </c>
      <c r="AD53" s="5">
        <f t="shared" si="187"/>
        <v>3.18747316723395E-2</v>
      </c>
      <c r="AE53" s="5">
        <f t="shared" si="188"/>
        <v>8.8263355819197097E-3</v>
      </c>
      <c r="AF53" s="5">
        <f t="shared" si="189"/>
        <v>1.222036950859515E-3</v>
      </c>
      <c r="AG53" s="5">
        <f t="shared" si="190"/>
        <v>1.1279685251073094E-4</v>
      </c>
      <c r="AH53" s="5">
        <f t="shared" si="191"/>
        <v>4.4239288639563695E-5</v>
      </c>
      <c r="AI53" s="5">
        <f t="shared" si="192"/>
        <v>6.3467535359517115E-5</v>
      </c>
      <c r="AJ53" s="5">
        <f t="shared" si="193"/>
        <v>4.5526591503656721E-5</v>
      </c>
      <c r="AK53" s="5">
        <f t="shared" si="194"/>
        <v>2.1771451311813871E-5</v>
      </c>
      <c r="AL53" s="5">
        <f t="shared" si="195"/>
        <v>1.2408185458198343E-7</v>
      </c>
      <c r="AM53" s="5">
        <f t="shared" si="196"/>
        <v>9.1457648696463122E-3</v>
      </c>
      <c r="AN53" s="5">
        <f t="shared" si="197"/>
        <v>2.5325261000669523E-3</v>
      </c>
      <c r="AO53" s="5">
        <f t="shared" si="198"/>
        <v>3.5063707294764293E-4</v>
      </c>
      <c r="AP53" s="5">
        <f t="shared" si="199"/>
        <v>3.2364617268120912E-5</v>
      </c>
      <c r="AQ53" s="5">
        <f t="shared" si="200"/>
        <v>2.2404970802995163E-6</v>
      </c>
      <c r="AR53" s="5">
        <f t="shared" si="201"/>
        <v>2.4500335340990086E-6</v>
      </c>
      <c r="AS53" s="5">
        <f t="shared" si="202"/>
        <v>3.5149206675617354E-6</v>
      </c>
      <c r="AT53" s="5">
        <f t="shared" si="203"/>
        <v>2.5213261629490349E-6</v>
      </c>
      <c r="AU53" s="5">
        <f t="shared" si="204"/>
        <v>1.2057333524175288E-6</v>
      </c>
      <c r="AV53" s="5">
        <f t="shared" si="205"/>
        <v>4.3244888498428268E-7</v>
      </c>
      <c r="AW53" s="5">
        <f t="shared" si="206"/>
        <v>1.3692513316393528E-9</v>
      </c>
      <c r="AX53" s="5">
        <f t="shared" si="207"/>
        <v>2.1868161879943166E-3</v>
      </c>
      <c r="AY53" s="5">
        <f t="shared" si="208"/>
        <v>6.0554465931275366E-4</v>
      </c>
      <c r="AZ53" s="5">
        <f t="shared" si="209"/>
        <v>8.3839770446941618E-5</v>
      </c>
      <c r="BA53" s="5">
        <f t="shared" si="210"/>
        <v>7.7386057884630764E-6</v>
      </c>
      <c r="BB53" s="5">
        <f t="shared" si="211"/>
        <v>5.3571848327459372E-7</v>
      </c>
      <c r="BC53" s="5">
        <f t="shared" si="212"/>
        <v>2.9668837117909819E-8</v>
      </c>
      <c r="BD53" s="5">
        <f t="shared" si="213"/>
        <v>1.1307189647487195E-7</v>
      </c>
      <c r="BE53" s="5">
        <f t="shared" si="214"/>
        <v>1.6221767592502977E-7</v>
      </c>
      <c r="BF53" s="5">
        <f t="shared" si="215"/>
        <v>1.1636213419470633E-7</v>
      </c>
      <c r="BG53" s="5">
        <f t="shared" si="216"/>
        <v>5.5645996229595149E-8</v>
      </c>
      <c r="BH53" s="5">
        <f t="shared" si="217"/>
        <v>1.9958018889565372E-8</v>
      </c>
      <c r="BI53" s="5">
        <f t="shared" si="218"/>
        <v>5.7265218701848071E-9</v>
      </c>
      <c r="BJ53" s="8">
        <f t="shared" si="219"/>
        <v>0.67024925882471686</v>
      </c>
      <c r="BK53" s="8">
        <f t="shared" si="220"/>
        <v>0.26037871524452388</v>
      </c>
      <c r="BL53" s="8">
        <f t="shared" si="221"/>
        <v>6.8621626254845552E-2</v>
      </c>
      <c r="BM53" s="8">
        <f t="shared" si="222"/>
        <v>0.24511159623698725</v>
      </c>
      <c r="BN53" s="8">
        <f t="shared" si="223"/>
        <v>0.75417150989807102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1.18604651162791</v>
      </c>
      <c r="F54">
        <f>VLOOKUP(B54,home!$B$2:$E$405,3,FALSE)</f>
        <v>1.1200000000000001</v>
      </c>
      <c r="G54">
        <f>VLOOKUP(C54,away!$B$2:$E$405,4,FALSE)</f>
        <v>0.84</v>
      </c>
      <c r="H54">
        <f>VLOOKUP(A54,away!$A$2:$E$405,3,FALSE)</f>
        <v>1.0465116279069799</v>
      </c>
      <c r="I54">
        <f>VLOOKUP(C54,away!$B$2:$E$405,3,FALSE)</f>
        <v>0.72</v>
      </c>
      <c r="J54">
        <f>VLOOKUP(B54,home!$B$2:$E$405,4,FALSE)</f>
        <v>1.27</v>
      </c>
      <c r="K54" s="3">
        <f t="shared" si="168"/>
        <v>1.1158325581395376</v>
      </c>
      <c r="L54" s="3">
        <f t="shared" si="169"/>
        <v>0.95693023255814247</v>
      </c>
      <c r="M54" s="5">
        <f t="shared" si="170"/>
        <v>0.12583763794678174</v>
      </c>
      <c r="N54" s="5">
        <f t="shared" si="171"/>
        <v>0.14041373346039443</v>
      </c>
      <c r="O54" s="5">
        <f t="shared" si="172"/>
        <v>0.12041784014498119</v>
      </c>
      <c r="P54" s="5">
        <f t="shared" si="173"/>
        <v>0.13436614661461227</v>
      </c>
      <c r="Q54" s="5">
        <f t="shared" si="174"/>
        <v>7.8339107702517563E-2</v>
      </c>
      <c r="R54" s="5">
        <f t="shared" si="175"/>
        <v>5.7615735887043024E-2</v>
      </c>
      <c r="S54" s="5">
        <f t="shared" si="176"/>
        <v>3.5868166413960435E-2</v>
      </c>
      <c r="T54" s="5">
        <f t="shared" si="177"/>
        <v>7.4965060552167506E-2</v>
      </c>
      <c r="U54" s="5">
        <f t="shared" si="178"/>
        <v>6.4289513963931177E-2</v>
      </c>
      <c r="V54" s="5">
        <f t="shared" si="179"/>
        <v>4.2554546970312215E-3</v>
      </c>
      <c r="W54" s="5">
        <f t="shared" si="180"/>
        <v>2.9137775650022974E-2</v>
      </c>
      <c r="X54" s="5">
        <f t="shared" si="181"/>
        <v>2.7882818429003465E-2</v>
      </c>
      <c r="Y54" s="5">
        <f t="shared" si="182"/>
        <v>1.3340955961821371E-2</v>
      </c>
      <c r="Z54" s="5">
        <f t="shared" si="183"/>
        <v>1.8378079847132203E-2</v>
      </c>
      <c r="AA54" s="5">
        <f t="shared" si="184"/>
        <v>2.0506859849518208E-2</v>
      </c>
      <c r="AB54" s="5">
        <f t="shared" si="185"/>
        <v>1.1441110942648441E-2</v>
      </c>
      <c r="AC54" s="5">
        <f t="shared" si="186"/>
        <v>2.8399146862113418E-4</v>
      </c>
      <c r="AD54" s="5">
        <f t="shared" si="187"/>
        <v>8.1282196855152703E-3</v>
      </c>
      <c r="AE54" s="5">
        <f t="shared" si="188"/>
        <v>7.7781391539438003E-3</v>
      </c>
      <c r="AF54" s="5">
        <f t="shared" si="189"/>
        <v>3.7215682547265161E-3</v>
      </c>
      <c r="AG54" s="5">
        <f t="shared" si="190"/>
        <v>1.1870937251588155E-3</v>
      </c>
      <c r="AH54" s="5">
        <f t="shared" si="191"/>
        <v>4.396635055522082E-3</v>
      </c>
      <c r="AI54" s="5">
        <f t="shared" si="192"/>
        <v>4.9059085412091726E-3</v>
      </c>
      <c r="AJ54" s="5">
        <f t="shared" si="193"/>
        <v>2.7370862387680198E-3</v>
      </c>
      <c r="AK54" s="5">
        <f t="shared" si="194"/>
        <v>1.0180433132176816E-3</v>
      </c>
      <c r="AL54" s="5">
        <f t="shared" si="195"/>
        <v>1.2129547226938316E-5</v>
      </c>
      <c r="AM54" s="5">
        <f t="shared" si="196"/>
        <v>1.8139464329617293E-3</v>
      </c>
      <c r="AN54" s="5">
        <f t="shared" si="197"/>
        <v>1.7358201819420807E-3</v>
      </c>
      <c r="AO54" s="5">
        <f t="shared" si="198"/>
        <v>8.3052940519247602E-4</v>
      </c>
      <c r="AP54" s="5">
        <f t="shared" si="199"/>
        <v>2.6491956561907069E-4</v>
      </c>
      <c r="AQ54" s="5">
        <f t="shared" si="200"/>
        <v>6.3377385384264838E-5</v>
      </c>
      <c r="AR54" s="5">
        <f t="shared" si="201"/>
        <v>8.4145460123080564E-4</v>
      </c>
      <c r="AS54" s="5">
        <f t="shared" si="202"/>
        <v>9.3892244024965446E-4</v>
      </c>
      <c r="AT54" s="5">
        <f t="shared" si="203"/>
        <v>5.2384011419919461E-4</v>
      </c>
      <c r="AU54" s="5">
        <f t="shared" si="204"/>
        <v>1.9483928489433161E-4</v>
      </c>
      <c r="AV54" s="5">
        <f t="shared" si="205"/>
        <v>5.4352004422430084E-5</v>
      </c>
      <c r="AW54" s="5">
        <f t="shared" si="206"/>
        <v>3.5976705725642177E-7</v>
      </c>
      <c r="AX54" s="5">
        <f t="shared" si="207"/>
        <v>3.3734341476996266E-4</v>
      </c>
      <c r="AY54" s="5">
        <f t="shared" si="208"/>
        <v>3.2281411234777831E-4</v>
      </c>
      <c r="AZ54" s="5">
        <f t="shared" si="209"/>
        <v>1.5445529180100487E-4</v>
      </c>
      <c r="BA54" s="5">
        <f t="shared" si="210"/>
        <v>4.9267646100990466E-5</v>
      </c>
      <c r="BB54" s="5">
        <f t="shared" si="211"/>
        <v>1.1786425010253264E-5</v>
      </c>
      <c r="BC54" s="5">
        <f t="shared" si="212"/>
        <v>2.2557572852181529E-6</v>
      </c>
      <c r="BD54" s="5">
        <f t="shared" si="213"/>
        <v>1.3420222454048561E-4</v>
      </c>
      <c r="BE54" s="5">
        <f t="shared" si="214"/>
        <v>1.497472115170267E-4</v>
      </c>
      <c r="BF54" s="5">
        <f t="shared" si="215"/>
        <v>8.3546407050653183E-5</v>
      </c>
      <c r="BG54" s="5">
        <f t="shared" si="216"/>
        <v>3.1074600367565809E-5</v>
      </c>
      <c r="BH54" s="5">
        <f t="shared" si="217"/>
        <v>8.6685127053261982E-6</v>
      </c>
      <c r="BI54" s="5">
        <f t="shared" si="218"/>
        <v>1.9345217414498417E-6</v>
      </c>
      <c r="BJ54" s="8">
        <f t="shared" si="219"/>
        <v>0.3904809881936866</v>
      </c>
      <c r="BK54" s="8">
        <f t="shared" si="220"/>
        <v>0.30094634080058158</v>
      </c>
      <c r="BL54" s="8">
        <f t="shared" si="221"/>
        <v>0.29029131585975787</v>
      </c>
      <c r="BM54" s="8">
        <f t="shared" si="222"/>
        <v>0.34278406859953747</v>
      </c>
      <c r="BN54" s="8">
        <f t="shared" si="223"/>
        <v>0.65699020175633027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1.18604651162791</v>
      </c>
      <c r="F55">
        <f>VLOOKUP(B55,home!$B$2:$E$405,3,FALSE)</f>
        <v>0.7</v>
      </c>
      <c r="G55">
        <f>VLOOKUP(C55,away!$B$2:$E$405,4,FALSE)</f>
        <v>0.6</v>
      </c>
      <c r="H55">
        <f>VLOOKUP(A55,away!$A$2:$E$405,3,FALSE)</f>
        <v>1.0465116279069799</v>
      </c>
      <c r="I55">
        <f>VLOOKUP(C55,away!$B$2:$E$405,3,FALSE)</f>
        <v>1.69</v>
      </c>
      <c r="J55">
        <f>VLOOKUP(B55,home!$B$2:$E$405,4,FALSE)</f>
        <v>1.91</v>
      </c>
      <c r="K55" s="3">
        <f t="shared" si="168"/>
        <v>0.49813953488372209</v>
      </c>
      <c r="L55" s="3">
        <f t="shared" si="169"/>
        <v>3.37803488372094</v>
      </c>
      <c r="M55" s="5">
        <f t="shared" si="170"/>
        <v>2.072997790037626E-2</v>
      </c>
      <c r="N55" s="5">
        <f t="shared" si="171"/>
        <v>1.0326421549443267E-2</v>
      </c>
      <c r="O55" s="5">
        <f t="shared" si="172"/>
        <v>7.0026588486235164E-2</v>
      </c>
      <c r="P55" s="5">
        <f t="shared" si="173"/>
        <v>3.4883012218026997E-2</v>
      </c>
      <c r="Q55" s="5">
        <f t="shared" si="174"/>
        <v>2.5719994138264572E-3</v>
      </c>
      <c r="R55" s="5">
        <f t="shared" si="175"/>
        <v>0.1182761293472368</v>
      </c>
      <c r="S55" s="5">
        <f t="shared" si="176"/>
        <v>1.4674696558419088E-2</v>
      </c>
      <c r="T55" s="5">
        <f t="shared" si="177"/>
        <v>8.6883037408155804E-3</v>
      </c>
      <c r="U55" s="5">
        <f t="shared" si="178"/>
        <v>5.8918016060879493E-2</v>
      </c>
      <c r="V55" s="5">
        <f t="shared" si="179"/>
        <v>2.7437324600003581E-3</v>
      </c>
      <c r="W55" s="5">
        <f t="shared" si="180"/>
        <v>4.2707153057490574E-4</v>
      </c>
      <c r="X55" s="5">
        <f t="shared" si="181"/>
        <v>1.4426625281261255E-3</v>
      </c>
      <c r="Y55" s="5">
        <f t="shared" si="182"/>
        <v>2.4366821727235472E-3</v>
      </c>
      <c r="Z55" s="5">
        <f t="shared" si="183"/>
        <v>0.13318029694881864</v>
      </c>
      <c r="AA55" s="5">
        <f t="shared" si="184"/>
        <v>6.6342371177760498E-2</v>
      </c>
      <c r="AB55" s="5">
        <f t="shared" si="185"/>
        <v>1.6523878960786432E-2</v>
      </c>
      <c r="AC55" s="5">
        <f t="shared" si="186"/>
        <v>2.8856052507975842E-4</v>
      </c>
      <c r="AD55" s="5">
        <f t="shared" si="187"/>
        <v>5.3185303400665709E-5</v>
      </c>
      <c r="AE55" s="5">
        <f t="shared" si="188"/>
        <v>1.7966181018873068E-4</v>
      </c>
      <c r="AF55" s="5">
        <f t="shared" si="189"/>
        <v>3.0345193104499131E-4</v>
      </c>
      <c r="AG55" s="5">
        <f t="shared" si="190"/>
        <v>3.4169040286748727E-4</v>
      </c>
      <c r="AH55" s="5">
        <f t="shared" si="191"/>
        <v>0.1124719222293557</v>
      </c>
      <c r="AI55" s="5">
        <f t="shared" si="192"/>
        <v>5.6026711026809409E-2</v>
      </c>
      <c r="AJ55" s="5">
        <f t="shared" si="193"/>
        <v>1.3954559885979772E-2</v>
      </c>
      <c r="AK55" s="5">
        <f t="shared" si="194"/>
        <v>2.3171059903696698E-3</v>
      </c>
      <c r="AL55" s="5">
        <f t="shared" si="195"/>
        <v>1.9422809557003531E-5</v>
      </c>
      <c r="AM55" s="5">
        <f t="shared" si="196"/>
        <v>5.2987404597314529E-6</v>
      </c>
      <c r="AN55" s="5">
        <f t="shared" si="197"/>
        <v>1.7899330112756377E-5</v>
      </c>
      <c r="AO55" s="5">
        <f t="shared" si="198"/>
        <v>3.0232280758063863E-5</v>
      </c>
      <c r="AP55" s="5">
        <f t="shared" si="199"/>
        <v>3.4041899671728353E-5</v>
      </c>
      <c r="AQ55" s="5">
        <f t="shared" si="200"/>
        <v>2.87486811498067E-5</v>
      </c>
      <c r="AR55" s="5">
        <f t="shared" si="201"/>
        <v>7.598681534598245E-2</v>
      </c>
      <c r="AS55" s="5">
        <f t="shared" si="202"/>
        <v>3.7852036853742971E-2</v>
      </c>
      <c r="AT55" s="5">
        <f t="shared" si="203"/>
        <v>9.4277980163625149E-3</v>
      </c>
      <c r="AU55" s="5">
        <f t="shared" si="204"/>
        <v>1.5654529729495002E-3</v>
      </c>
      <c r="AV55" s="5">
        <f t="shared" si="205"/>
        <v>1.9495350395685101E-4</v>
      </c>
      <c r="AW55" s="5">
        <f t="shared" si="206"/>
        <v>9.078721463474132E-7</v>
      </c>
      <c r="AX55" s="5">
        <f t="shared" si="207"/>
        <v>4.3991868468003085E-7</v>
      </c>
      <c r="AY55" s="5">
        <f t="shared" si="208"/>
        <v>1.4860606628497766E-6</v>
      </c>
      <c r="AZ55" s="5">
        <f t="shared" si="209"/>
        <v>2.5099823792160047E-6</v>
      </c>
      <c r="BA55" s="5">
        <f t="shared" si="210"/>
        <v>2.8262693448388482E-6</v>
      </c>
      <c r="BB55" s="5">
        <f t="shared" si="211"/>
        <v>2.386809109414189E-6</v>
      </c>
      <c r="BC55" s="5">
        <f t="shared" si="212"/>
        <v>1.6125448864768082E-6</v>
      </c>
      <c r="BD55" s="5">
        <f t="shared" si="213"/>
        <v>4.2781018823598381E-2</v>
      </c>
      <c r="BE55" s="5">
        <f t="shared" si="214"/>
        <v>2.1310916818639055E-2</v>
      </c>
      <c r="BF55" s="5">
        <f t="shared" si="215"/>
        <v>5.3079050959912747E-3</v>
      </c>
      <c r="BG55" s="5">
        <f t="shared" si="216"/>
        <v>8.8135912524134395E-4</v>
      </c>
      <c r="BH55" s="5">
        <f t="shared" si="217"/>
        <v>1.0975995617831181E-4</v>
      </c>
      <c r="BI55" s="5">
        <f t="shared" si="218"/>
        <v>1.0935154703904395E-5</v>
      </c>
      <c r="BJ55" s="8">
        <f t="shared" si="219"/>
        <v>2.6898612900231319E-2</v>
      </c>
      <c r="BK55" s="8">
        <f t="shared" si="220"/>
        <v>7.3340888532122325E-2</v>
      </c>
      <c r="BL55" s="8">
        <f t="shared" si="221"/>
        <v>0.71028623483275954</v>
      </c>
      <c r="BM55" s="8">
        <f t="shared" si="222"/>
        <v>0.68689132611027037</v>
      </c>
      <c r="BN55" s="8">
        <f t="shared" si="223"/>
        <v>0.25681412891514499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1.18604651162791</v>
      </c>
      <c r="F56">
        <f>VLOOKUP(B56,home!$B$2:$E$405,3,FALSE)</f>
        <v>0.98</v>
      </c>
      <c r="G56">
        <f>VLOOKUP(C56,away!$B$2:$E$405,4,FALSE)</f>
        <v>0.84</v>
      </c>
      <c r="H56">
        <f>VLOOKUP(A56,away!$A$2:$E$405,3,FALSE)</f>
        <v>1.0465116279069799</v>
      </c>
      <c r="I56">
        <f>VLOOKUP(C56,away!$B$2:$E$405,3,FALSE)</f>
        <v>0.84</v>
      </c>
      <c r="J56">
        <f>VLOOKUP(B56,home!$B$2:$E$405,4,FALSE)</f>
        <v>0.64</v>
      </c>
      <c r="K56" s="3">
        <f t="shared" si="168"/>
        <v>0.97635348837209535</v>
      </c>
      <c r="L56" s="3">
        <f t="shared" si="169"/>
        <v>0.56260465116279246</v>
      </c>
      <c r="M56" s="5">
        <f t="shared" si="170"/>
        <v>0.21460457301391331</v>
      </c>
      <c r="N56" s="5">
        <f t="shared" si="171"/>
        <v>0.20952992348273827</v>
      </c>
      <c r="O56" s="5">
        <f t="shared" si="172"/>
        <v>0.12073753093843272</v>
      </c>
      <c r="P56" s="5">
        <f t="shared" si="173"/>
        <v>0.11788250950917256</v>
      </c>
      <c r="Q56" s="5">
        <f t="shared" si="174"/>
        <v>0.10228763585535487</v>
      </c>
      <c r="R56" s="5">
        <f t="shared" si="175"/>
        <v>3.3963748237936894E-2</v>
      </c>
      <c r="S56" s="5">
        <f t="shared" si="176"/>
        <v>1.6188245493817168E-2</v>
      </c>
      <c r="T56" s="5">
        <f t="shared" si="177"/>
        <v>5.7547499688668666E-2</v>
      </c>
      <c r="U56" s="5">
        <f t="shared" si="178"/>
        <v>3.3160624070301292E-2</v>
      </c>
      <c r="V56" s="5">
        <f t="shared" si="179"/>
        <v>9.8802440670886179E-4</v>
      </c>
      <c r="W56" s="5">
        <f t="shared" si="180"/>
        <v>3.3289630028236789E-2</v>
      </c>
      <c r="X56" s="5">
        <f t="shared" si="181"/>
        <v>1.8728900689374578E-2</v>
      </c>
      <c r="Y56" s="5">
        <f t="shared" si="182"/>
        <v>5.2684833195040829E-3</v>
      </c>
      <c r="Z56" s="5">
        <f t="shared" si="183"/>
        <v>6.3693875765284654E-3</v>
      </c>
      <c r="AA56" s="5">
        <f t="shared" si="184"/>
        <v>6.2187737791374528E-3</v>
      </c>
      <c r="AB56" s="5">
        <f t="shared" si="185"/>
        <v>3.0358607363288851E-3</v>
      </c>
      <c r="AC56" s="5">
        <f t="shared" si="186"/>
        <v>3.3920175512639497E-5</v>
      </c>
      <c r="AD56" s="5">
        <f t="shared" si="187"/>
        <v>8.1256116011713588E-3</v>
      </c>
      <c r="AE56" s="5">
        <f t="shared" si="188"/>
        <v>4.5715068803613519E-3</v>
      </c>
      <c r="AF56" s="5">
        <f t="shared" si="189"/>
        <v>1.2859755168570016E-3</v>
      </c>
      <c r="AG56" s="5">
        <f t="shared" si="190"/>
        <v>2.4116526902174173E-4</v>
      </c>
      <c r="AH56" s="5">
        <f t="shared" si="191"/>
        <v>8.9586176890335523E-4</v>
      </c>
      <c r="AI56" s="5">
        <f t="shared" si="192"/>
        <v>8.7467776316798673E-4</v>
      </c>
      <c r="AJ56" s="5">
        <f t="shared" si="193"/>
        <v>4.2699734263528265E-4</v>
      </c>
      <c r="AK56" s="5">
        <f t="shared" si="194"/>
        <v>1.3896678166919104E-4</v>
      </c>
      <c r="AL56" s="5">
        <f t="shared" si="195"/>
        <v>7.4529547180940887E-7</v>
      </c>
      <c r="AM56" s="5">
        <f t="shared" si="196"/>
        <v>1.586693846392085E-3</v>
      </c>
      <c r="AN56" s="5">
        <f t="shared" si="197"/>
        <v>8.9268133795156841E-4</v>
      </c>
      <c r="AO56" s="5">
        <f t="shared" si="198"/>
        <v>2.5111333636888844E-4</v>
      </c>
      <c r="AP56" s="5">
        <f t="shared" si="199"/>
        <v>4.7092510336714486E-5</v>
      </c>
      <c r="AQ56" s="5">
        <f t="shared" si="200"/>
        <v>6.6236163375918624E-6</v>
      </c>
      <c r="AR56" s="5">
        <f t="shared" si="201"/>
        <v>1.0080319959679091E-4</v>
      </c>
      <c r="AS56" s="5">
        <f t="shared" si="202"/>
        <v>9.8419555565395399E-5</v>
      </c>
      <c r="AT56" s="5">
        <f t="shared" si="203"/>
        <v>4.8046138200152528E-5</v>
      </c>
      <c r="AU56" s="5">
        <f t="shared" si="204"/>
        <v>1.563667154484224E-5</v>
      </c>
      <c r="AV56" s="5">
        <f t="shared" si="205"/>
        <v>3.8167297023338493E-6</v>
      </c>
      <c r="AW56" s="5">
        <f t="shared" si="206"/>
        <v>1.1371987727739487E-8</v>
      </c>
      <c r="AX56" s="5">
        <f t="shared" si="207"/>
        <v>2.5819567865057488E-4</v>
      </c>
      <c r="AY56" s="5">
        <f t="shared" si="208"/>
        <v>1.4526208971894715E-4</v>
      </c>
      <c r="AZ56" s="5">
        <f t="shared" si="209"/>
        <v>4.0862563656753253E-5</v>
      </c>
      <c r="BA56" s="5">
        <f t="shared" si="210"/>
        <v>7.6631561239083547E-6</v>
      </c>
      <c r="BB56" s="5">
        <f t="shared" si="211"/>
        <v>1.0778318194743691E-6</v>
      </c>
      <c r="BC56" s="5">
        <f t="shared" si="212"/>
        <v>1.2127863896150711E-7</v>
      </c>
      <c r="BD56" s="5">
        <f t="shared" si="213"/>
        <v>9.4520581575409765E-6</v>
      </c>
      <c r="BE56" s="5">
        <f t="shared" si="214"/>
        <v>9.2285499544110519E-6</v>
      </c>
      <c r="BF56" s="5">
        <f t="shared" si="215"/>
        <v>4.5051634703026859E-6</v>
      </c>
      <c r="BG56" s="5">
        <f t="shared" si="216"/>
        <v>1.4662106899721875E-6</v>
      </c>
      <c r="BH56" s="5">
        <f t="shared" si="217"/>
        <v>3.5788498046070046E-7</v>
      </c>
      <c r="BI56" s="5">
        <f t="shared" si="218"/>
        <v>6.9884449821756842E-8</v>
      </c>
      <c r="BJ56" s="8">
        <f t="shared" si="219"/>
        <v>0.44411371957728413</v>
      </c>
      <c r="BK56" s="8">
        <f t="shared" si="220"/>
        <v>0.34984327998431525</v>
      </c>
      <c r="BL56" s="8">
        <f t="shared" si="221"/>
        <v>0.19974484346482507</v>
      </c>
      <c r="BM56" s="8">
        <f t="shared" si="222"/>
        <v>0.20092005884767322</v>
      </c>
      <c r="BN56" s="8">
        <f t="shared" si="223"/>
        <v>0.79900592103754864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1.18604651162791</v>
      </c>
      <c r="F57">
        <f>VLOOKUP(B57,home!$B$2:$E$405,3,FALSE)</f>
        <v>1.1200000000000001</v>
      </c>
      <c r="G57">
        <f>VLOOKUP(C57,away!$B$2:$E$405,4,FALSE)</f>
        <v>1.26</v>
      </c>
      <c r="H57">
        <f>VLOOKUP(A57,away!$A$2:$E$405,3,FALSE)</f>
        <v>1.0465116279069799</v>
      </c>
      <c r="I57">
        <f>VLOOKUP(C57,away!$B$2:$E$405,3,FALSE)</f>
        <v>1.1200000000000001</v>
      </c>
      <c r="J57">
        <f>VLOOKUP(B57,home!$B$2:$E$405,4,FALSE)</f>
        <v>0.96</v>
      </c>
      <c r="K57" s="3">
        <f t="shared" si="168"/>
        <v>1.6737488372093066</v>
      </c>
      <c r="L57" s="3">
        <f t="shared" si="169"/>
        <v>1.1252093023255847</v>
      </c>
      <c r="M57" s="5">
        <f t="shared" si="170"/>
        <v>6.0873451240660272E-2</v>
      </c>
      <c r="N57" s="5">
        <f t="shared" si="171"/>
        <v>0.10188686823097252</v>
      </c>
      <c r="O57" s="5">
        <f t="shared" si="172"/>
        <v>6.8495373600653831E-2</v>
      </c>
      <c r="P57" s="5">
        <f t="shared" si="173"/>
        <v>0.11464405191831137</v>
      </c>
      <c r="Q57" s="5">
        <f t="shared" si="174"/>
        <v>8.5266513614244088E-2</v>
      </c>
      <c r="R57" s="5">
        <f t="shared" si="175"/>
        <v>3.8535815770861001E-2</v>
      </c>
      <c r="S57" s="5">
        <f t="shared" si="176"/>
        <v>5.3977794803711898E-2</v>
      </c>
      <c r="T57" s="5">
        <f t="shared" si="177"/>
        <v>9.5942674295618549E-2</v>
      </c>
      <c r="U57" s="5">
        <f t="shared" si="178"/>
        <v>6.4499276837390637E-2</v>
      </c>
      <c r="V57" s="5">
        <f t="shared" si="179"/>
        <v>1.1295259963800092E-2</v>
      </c>
      <c r="W57" s="5">
        <f t="shared" si="180"/>
        <v>4.7571576004910847E-2</v>
      </c>
      <c r="X57" s="5">
        <f t="shared" si="181"/>
        <v>5.3527979847014254E-2</v>
      </c>
      <c r="Y57" s="5">
        <f t="shared" si="182"/>
        <v>3.011509042927844E-2</v>
      </c>
      <c r="Z57" s="5">
        <f t="shared" si="183"/>
        <v>1.4453619459359251E-2</v>
      </c>
      <c r="AA57" s="5">
        <f t="shared" si="184"/>
        <v>2.419172876356835E-2</v>
      </c>
      <c r="AB57" s="5">
        <f t="shared" si="185"/>
        <v>2.0245438944052736E-2</v>
      </c>
      <c r="AC57" s="5">
        <f t="shared" si="186"/>
        <v>1.3295352318300282E-3</v>
      </c>
      <c r="AD57" s="5">
        <f t="shared" si="187"/>
        <v>1.9905717505608423E-2</v>
      </c>
      <c r="AE57" s="5">
        <f t="shared" si="188"/>
        <v>2.2398098506775828E-2</v>
      </c>
      <c r="AF57" s="5">
        <f t="shared" si="189"/>
        <v>1.2601274397114479E-2</v>
      </c>
      <c r="AG57" s="5">
        <f t="shared" si="190"/>
        <v>4.7263570575968106E-3</v>
      </c>
      <c r="AH57" s="5">
        <f t="shared" si="191"/>
        <v>4.0658367669862807E-3</v>
      </c>
      <c r="AI57" s="5">
        <f t="shared" si="192"/>
        <v>6.8051895610261332E-3</v>
      </c>
      <c r="AJ57" s="5">
        <f t="shared" si="193"/>
        <v>5.6950890573782033E-3</v>
      </c>
      <c r="AK57" s="5">
        <f t="shared" si="194"/>
        <v>3.1773828958634042E-3</v>
      </c>
      <c r="AL57" s="5">
        <f t="shared" si="195"/>
        <v>1.0015749265968004E-4</v>
      </c>
      <c r="AM57" s="5">
        <f t="shared" si="196"/>
        <v>6.6634343057658018E-3</v>
      </c>
      <c r="AN57" s="5">
        <f t="shared" si="197"/>
        <v>7.4977582662831043E-3</v>
      </c>
      <c r="AO57" s="5">
        <f t="shared" si="198"/>
        <v>4.2182736739051502E-3</v>
      </c>
      <c r="AP57" s="5">
        <f t="shared" si="199"/>
        <v>1.582146925877731E-3</v>
      </c>
      <c r="AQ57" s="5">
        <f t="shared" si="200"/>
        <v>4.4506160966086277E-4</v>
      </c>
      <c r="AR57" s="5">
        <f t="shared" si="201"/>
        <v>9.1498347039006725E-4</v>
      </c>
      <c r="AS57" s="5">
        <f t="shared" si="202"/>
        <v>1.5314525196311109E-3</v>
      </c>
      <c r="AT57" s="5">
        <f t="shared" si="203"/>
        <v>1.2816334369869177E-3</v>
      </c>
      <c r="AU57" s="5">
        <f t="shared" si="204"/>
        <v>7.1504415829514009E-4</v>
      </c>
      <c r="AV57" s="5">
        <f t="shared" si="205"/>
        <v>2.9920108212494961E-4</v>
      </c>
      <c r="AW57" s="5">
        <f t="shared" si="206"/>
        <v>5.2396773572699349E-6</v>
      </c>
      <c r="AX57" s="5">
        <f t="shared" si="207"/>
        <v>1.8588192368493531E-3</v>
      </c>
      <c r="AY57" s="5">
        <f t="shared" si="208"/>
        <v>2.0915606966446362E-3</v>
      </c>
      <c r="AZ57" s="5">
        <f t="shared" si="209"/>
        <v>1.176721776121563E-3</v>
      </c>
      <c r="BA57" s="5">
        <f t="shared" si="210"/>
        <v>4.4135276291368876E-4</v>
      </c>
      <c r="BB57" s="5">
        <f t="shared" si="211"/>
        <v>1.2415355860939529E-4</v>
      </c>
      <c r="BC57" s="5">
        <f t="shared" si="212"/>
        <v>2.7939747812823202E-5</v>
      </c>
      <c r="BD57" s="5">
        <f t="shared" si="213"/>
        <v>1.7159131872617516E-4</v>
      </c>
      <c r="BE57" s="5">
        <f t="shared" si="214"/>
        <v>2.8720077019314715E-4</v>
      </c>
      <c r="BF57" s="5">
        <f t="shared" si="215"/>
        <v>2.4035097757819874E-4</v>
      </c>
      <c r="BG57" s="5">
        <f t="shared" si="216"/>
        <v>1.3409572308121007E-4</v>
      </c>
      <c r="BH57" s="5">
        <f t="shared" si="217"/>
        <v>5.6110640145479142E-5</v>
      </c>
      <c r="BI57" s="5">
        <f t="shared" si="218"/>
        <v>1.8783023739713096E-5</v>
      </c>
      <c r="BJ57" s="8">
        <f t="shared" si="219"/>
        <v>0.50006937244957828</v>
      </c>
      <c r="BK57" s="8">
        <f t="shared" si="220"/>
        <v>0.24431181134761795</v>
      </c>
      <c r="BL57" s="8">
        <f t="shared" si="221"/>
        <v>0.24136157931867269</v>
      </c>
      <c r="BM57" s="8">
        <f t="shared" si="222"/>
        <v>0.52840798718023796</v>
      </c>
      <c r="BN57" s="8">
        <f t="shared" si="223"/>
        <v>0.4697020743757031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1.18604651162791</v>
      </c>
      <c r="F58">
        <f>VLOOKUP(B58,home!$B$2:$E$405,3,FALSE)</f>
        <v>0.56000000000000005</v>
      </c>
      <c r="G58">
        <f>VLOOKUP(C58,away!$B$2:$E$405,4,FALSE)</f>
        <v>0.98</v>
      </c>
      <c r="H58">
        <f>VLOOKUP(A58,away!$A$2:$E$405,3,FALSE)</f>
        <v>1.0465116279069799</v>
      </c>
      <c r="I58">
        <f>VLOOKUP(C58,away!$B$2:$E$405,3,FALSE)</f>
        <v>0.56000000000000005</v>
      </c>
      <c r="J58">
        <f>VLOOKUP(B58,home!$B$2:$E$405,4,FALSE)</f>
        <v>0.96</v>
      </c>
      <c r="K58" s="3">
        <f t="shared" si="168"/>
        <v>0.65090232558139705</v>
      </c>
      <c r="L58" s="3">
        <f t="shared" si="169"/>
        <v>0.56260465116279235</v>
      </c>
      <c r="M58" s="5">
        <f t="shared" si="170"/>
        <v>0.29715334011114353</v>
      </c>
      <c r="N58" s="5">
        <f t="shared" si="171"/>
        <v>0.19341780013262314</v>
      </c>
      <c r="O58" s="5">
        <f t="shared" si="172"/>
        <v>0.16717985125508847</v>
      </c>
      <c r="P58" s="5">
        <f t="shared" si="173"/>
        <v>0.10881775397228913</v>
      </c>
      <c r="Q58" s="5">
        <f t="shared" si="174"/>
        <v>6.2948047957581105E-2</v>
      </c>
      <c r="R58" s="5">
        <f t="shared" si="175"/>
        <v>4.7028080948408275E-2</v>
      </c>
      <c r="S58" s="5">
        <f t="shared" si="176"/>
        <v>9.9622837615965139E-3</v>
      </c>
      <c r="T58" s="5">
        <f t="shared" si="177"/>
        <v>3.541486456255364E-2</v>
      </c>
      <c r="U58" s="5">
        <f t="shared" si="178"/>
        <v>3.0610687256949137E-2</v>
      </c>
      <c r="V58" s="5">
        <f t="shared" si="179"/>
        <v>4.0535500513942197E-4</v>
      </c>
      <c r="W58" s="5">
        <f t="shared" si="180"/>
        <v>1.3657676935466287E-2</v>
      </c>
      <c r="X58" s="5">
        <f t="shared" si="181"/>
        <v>7.6838725679721255E-3</v>
      </c>
      <c r="Y58" s="5">
        <f t="shared" si="182"/>
        <v>2.1614912228416533E-3</v>
      </c>
      <c r="Z58" s="5">
        <f t="shared" si="183"/>
        <v>8.8194056922782683E-3</v>
      </c>
      <c r="AA58" s="5">
        <f t="shared" si="184"/>
        <v>5.7405716753497352E-3</v>
      </c>
      <c r="AB58" s="5">
        <f t="shared" si="185"/>
        <v>1.8682757268259193E-3</v>
      </c>
      <c r="AC58" s="5">
        <f t="shared" si="186"/>
        <v>9.2775798019381413E-6</v>
      </c>
      <c r="AD58" s="5">
        <f t="shared" si="187"/>
        <v>2.2224534198336029E-3</v>
      </c>
      <c r="AE58" s="5">
        <f t="shared" si="188"/>
        <v>1.2503626309910392E-3</v>
      </c>
      <c r="AF58" s="5">
        <f t="shared" si="189"/>
        <v>3.5172991591785237E-4</v>
      </c>
      <c r="AG58" s="5">
        <f t="shared" si="190"/>
        <v>6.5961628882827217E-5</v>
      </c>
      <c r="AH58" s="5">
        <f t="shared" si="191"/>
        <v>1.2404596657418397E-3</v>
      </c>
      <c r="AI58" s="5">
        <f t="shared" si="192"/>
        <v>8.0741808122128584E-4</v>
      </c>
      <c r="AJ58" s="5">
        <f t="shared" si="193"/>
        <v>2.6277515339170209E-4</v>
      </c>
      <c r="AK58" s="5">
        <f t="shared" si="194"/>
        <v>5.7013652815889092E-5</v>
      </c>
      <c r="AL58" s="5">
        <f t="shared" si="195"/>
        <v>1.3589823973952023E-7</v>
      </c>
      <c r="AM58" s="5">
        <f t="shared" si="196"/>
        <v>2.8932001989320435E-4</v>
      </c>
      <c r="AN58" s="5">
        <f t="shared" si="197"/>
        <v>1.6277278886642836E-4</v>
      </c>
      <c r="AO58" s="5">
        <f t="shared" si="198"/>
        <v>4.5788364049495888E-5</v>
      </c>
      <c r="AP58" s="5">
        <f t="shared" si="199"/>
        <v>8.5869155277938596E-6</v>
      </c>
      <c r="AQ58" s="5">
        <f t="shared" si="200"/>
        <v>1.2077596537697071E-6</v>
      </c>
      <c r="AR58" s="5">
        <f t="shared" si="201"/>
        <v>1.3957767550524039E-4</v>
      </c>
      <c r="AS58" s="5">
        <f t="shared" si="202"/>
        <v>9.0851433585606561E-5</v>
      </c>
      <c r="AT58" s="5">
        <f t="shared" si="203"/>
        <v>2.9567704701637573E-5</v>
      </c>
      <c r="AU58" s="5">
        <f t="shared" si="204"/>
        <v>6.4152292507999693E-6</v>
      </c>
      <c r="AV58" s="5">
        <f t="shared" si="205"/>
        <v>1.0439219096208756E-6</v>
      </c>
      <c r="AW58" s="5">
        <f t="shared" si="206"/>
        <v>1.3823896454446997E-9</v>
      </c>
      <c r="AX58" s="5">
        <f t="shared" si="207"/>
        <v>3.1386512297623777E-5</v>
      </c>
      <c r="AY58" s="5">
        <f t="shared" si="208"/>
        <v>1.7658197802421316E-5</v>
      </c>
      <c r="AZ58" s="5">
        <f t="shared" si="209"/>
        <v>4.9672921073974153E-6</v>
      </c>
      <c r="BA58" s="5">
        <f t="shared" si="210"/>
        <v>9.3154054776867161E-7</v>
      </c>
      <c r="BB58" s="5">
        <f t="shared" si="211"/>
        <v>1.3102226123034747E-7</v>
      </c>
      <c r="BC58" s="5">
        <f t="shared" si="212"/>
        <v>1.4742746714811983E-8</v>
      </c>
      <c r="BD58" s="5">
        <f t="shared" si="213"/>
        <v>1.3087841572956534E-5</v>
      </c>
      <c r="BE58" s="5">
        <f t="shared" si="214"/>
        <v>8.5189065166782974E-6</v>
      </c>
      <c r="BF58" s="5">
        <f t="shared" si="215"/>
        <v>2.7724880315582104E-6</v>
      </c>
      <c r="BG58" s="5">
        <f t="shared" si="216"/>
        <v>6.0153963579594307E-7</v>
      </c>
      <c r="BH58" s="5">
        <f t="shared" si="217"/>
        <v>9.7885886967241458E-8</v>
      </c>
      <c r="BI58" s="5">
        <f t="shared" si="218"/>
        <v>1.2742830293715051E-8</v>
      </c>
      <c r="BJ58" s="8">
        <f t="shared" si="219"/>
        <v>0.31973702613041716</v>
      </c>
      <c r="BK58" s="8">
        <f t="shared" si="220"/>
        <v>0.41636580452601274</v>
      </c>
      <c r="BL58" s="8">
        <f t="shared" si="221"/>
        <v>0.25508768078521937</v>
      </c>
      <c r="BM58" s="8">
        <f t="shared" si="222"/>
        <v>0.12344738594138108</v>
      </c>
      <c r="BN58" s="8">
        <f t="shared" si="223"/>
        <v>0.87654487437713369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1.18604651162791</v>
      </c>
      <c r="F59">
        <f>VLOOKUP(B59,home!$B$2:$E$405,3,FALSE)</f>
        <v>0.72</v>
      </c>
      <c r="G59">
        <f>VLOOKUP(C59,away!$B$2:$E$405,4,FALSE)</f>
        <v>0.42</v>
      </c>
      <c r="H59">
        <f>VLOOKUP(A59,away!$A$2:$E$405,3,FALSE)</f>
        <v>1.0465116279069799</v>
      </c>
      <c r="I59">
        <f>VLOOKUP(C59,away!$B$2:$E$405,3,FALSE)</f>
        <v>0.84</v>
      </c>
      <c r="J59">
        <f>VLOOKUP(B59,home!$B$2:$E$405,4,FALSE)</f>
        <v>0.41</v>
      </c>
      <c r="K59" s="3">
        <f t="shared" si="168"/>
        <v>0.35866046511627997</v>
      </c>
      <c r="L59" s="3">
        <f t="shared" si="169"/>
        <v>0.36041860465116388</v>
      </c>
      <c r="M59" s="5">
        <f t="shared" si="170"/>
        <v>0.48720072730196251</v>
      </c>
      <c r="N59" s="5">
        <f t="shared" si="171"/>
        <v>0.17473963945911178</v>
      </c>
      <c r="O59" s="5">
        <f t="shared" si="172"/>
        <v>0.1755962063192055</v>
      </c>
      <c r="P59" s="5">
        <f t="shared" si="173"/>
        <v>6.2979417031100521E-2</v>
      </c>
      <c r="Q59" s="5">
        <f t="shared" si="174"/>
        <v>3.1336100181328048E-2</v>
      </c>
      <c r="R59" s="5">
        <f t="shared" si="175"/>
        <v>3.1644069831802957E-2</v>
      </c>
      <c r="S59" s="5">
        <f t="shared" si="176"/>
        <v>2.035304314682873E-3</v>
      </c>
      <c r="T59" s="5">
        <f t="shared" si="177"/>
        <v>1.1294113502563336E-2</v>
      </c>
      <c r="U59" s="5">
        <f t="shared" si="178"/>
        <v>1.1349476804046495E-2</v>
      </c>
      <c r="V59" s="5">
        <f t="shared" si="179"/>
        <v>2.9233280392905305E-5</v>
      </c>
      <c r="W59" s="5">
        <f t="shared" si="180"/>
        <v>3.746340088655156E-3</v>
      </c>
      <c r="X59" s="5">
        <f t="shared" si="181"/>
        <v>1.3502506673018087E-3</v>
      </c>
      <c r="Y59" s="5">
        <f t="shared" si="182"/>
        <v>2.4332773071911035E-4</v>
      </c>
      <c r="Z59" s="5">
        <f t="shared" si="183"/>
        <v>3.8017038314208051E-3</v>
      </c>
      <c r="AA59" s="5">
        <f t="shared" si="184"/>
        <v>1.3635208644117297E-3</v>
      </c>
      <c r="AB59" s="5">
        <f t="shared" si="185"/>
        <v>2.4452051371283152E-4</v>
      </c>
      <c r="AC59" s="5">
        <f t="shared" si="186"/>
        <v>2.36182805910353E-7</v>
      </c>
      <c r="AD59" s="5">
        <f t="shared" si="187"/>
        <v>3.3591601967020585E-4</v>
      </c>
      <c r="AE59" s="5">
        <f t="shared" si="188"/>
        <v>1.2107038308950848E-4</v>
      </c>
      <c r="AF59" s="5">
        <f t="shared" si="189"/>
        <v>2.1818009268851254E-5</v>
      </c>
      <c r="AG59" s="5">
        <f t="shared" si="190"/>
        <v>2.6212054856485103E-6</v>
      </c>
      <c r="AH59" s="5">
        <f t="shared" si="191"/>
        <v>3.4255119755441734E-4</v>
      </c>
      <c r="AI59" s="5">
        <f t="shared" si="192"/>
        <v>1.2285957184100606E-4</v>
      </c>
      <c r="AJ59" s="5">
        <f t="shared" si="193"/>
        <v>2.2032435590241121E-5</v>
      </c>
      <c r="AK59" s="5">
        <f t="shared" si="194"/>
        <v>2.6340545321467884E-6</v>
      </c>
      <c r="AL59" s="5">
        <f t="shared" si="195"/>
        <v>1.2212342548318426E-9</v>
      </c>
      <c r="AM59" s="5">
        <f t="shared" si="196"/>
        <v>2.4095959170985099E-5</v>
      </c>
      <c r="AN59" s="5">
        <f t="shared" si="197"/>
        <v>8.6846319821378631E-6</v>
      </c>
      <c r="AO59" s="5">
        <f t="shared" si="198"/>
        <v>1.5650514704554998E-6</v>
      </c>
      <c r="AP59" s="5">
        <f t="shared" si="199"/>
        <v>1.8802455572960786E-7</v>
      </c>
      <c r="AQ59" s="5">
        <f t="shared" si="200"/>
        <v>1.6941887004055059E-8</v>
      </c>
      <c r="AR59" s="5">
        <f t="shared" si="201"/>
        <v>2.4692364928829664E-5</v>
      </c>
      <c r="AS59" s="5">
        <f t="shared" si="202"/>
        <v>8.8561750901949684E-6</v>
      </c>
      <c r="AT59" s="5">
        <f t="shared" si="203"/>
        <v>1.5881799385002699E-6</v>
      </c>
      <c r="AU59" s="5">
        <f t="shared" si="204"/>
        <v>1.8987245181028402E-7</v>
      </c>
      <c r="AV59" s="5">
        <f t="shared" si="205"/>
        <v>1.7024935469761224E-8</v>
      </c>
      <c r="AW59" s="5">
        <f t="shared" si="206"/>
        <v>4.385177580002653E-12</v>
      </c>
      <c r="AX59" s="5">
        <f t="shared" si="207"/>
        <v>1.4403779872814018E-6</v>
      </c>
      <c r="AY59" s="5">
        <f t="shared" si="208"/>
        <v>5.1913902434621459E-7</v>
      </c>
      <c r="AZ59" s="5">
        <f t="shared" si="209"/>
        <v>9.3553681387414619E-8</v>
      </c>
      <c r="BA59" s="5">
        <f t="shared" si="210"/>
        <v>1.1239495768543846E-8</v>
      </c>
      <c r="BB59" s="5">
        <f t="shared" si="211"/>
        <v>1.012730845470308E-9</v>
      </c>
      <c r="BC59" s="5">
        <f t="shared" si="212"/>
        <v>7.3001407642320413E-11</v>
      </c>
      <c r="BD59" s="5">
        <f t="shared" si="213"/>
        <v>1.4832646188643531E-6</v>
      </c>
      <c r="BE59" s="5">
        <f t="shared" si="214"/>
        <v>5.3198837809241069E-7</v>
      </c>
      <c r="BF59" s="5">
        <f t="shared" si="215"/>
        <v>9.5401599561539709E-8</v>
      </c>
      <c r="BG59" s="5">
        <f t="shared" si="216"/>
        <v>1.1405594023859647E-8</v>
      </c>
      <c r="BH59" s="5">
        <f t="shared" si="217"/>
        <v>1.0226839143812408E-9</v>
      </c>
      <c r="BI59" s="5">
        <f t="shared" si="218"/>
        <v>7.3359257679782737E-11</v>
      </c>
      <c r="BJ59" s="8">
        <f t="shared" si="219"/>
        <v>0.2232278132521808</v>
      </c>
      <c r="BK59" s="8">
        <f t="shared" si="220"/>
        <v>0.55224543847120333</v>
      </c>
      <c r="BL59" s="8">
        <f t="shared" si="221"/>
        <v>0.22072533836627581</v>
      </c>
      <c r="BM59" s="8">
        <f t="shared" si="222"/>
        <v>3.6503614661930299E-2</v>
      </c>
      <c r="BN59" s="8">
        <f t="shared" si="223"/>
        <v>0.96349616012451134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1.45</v>
      </c>
      <c r="F60">
        <f>VLOOKUP(B60,home!$B$2:$E$405,3,FALSE)</f>
        <v>1.1000000000000001</v>
      </c>
      <c r="G60">
        <f>VLOOKUP(C60,away!$B$2:$E$405,4,FALSE)</f>
        <v>1.1499999999999999</v>
      </c>
      <c r="H60">
        <f>VLOOKUP(A60,away!$A$2:$E$405,3,FALSE)</f>
        <v>1.0333333333333301</v>
      </c>
      <c r="I60">
        <f>VLOOKUP(C60,away!$B$2:$E$405,3,FALSE)</f>
        <v>0.69</v>
      </c>
      <c r="J60">
        <f>VLOOKUP(B60,home!$B$2:$E$405,4,FALSE)</f>
        <v>0.57999999999999996</v>
      </c>
      <c r="K60" s="3">
        <f t="shared" si="168"/>
        <v>1.8342499999999999</v>
      </c>
      <c r="L60" s="3">
        <f t="shared" si="169"/>
        <v>0.41353999999999869</v>
      </c>
      <c r="M60" s="5">
        <f t="shared" si="170"/>
        <v>0.10563241442803813</v>
      </c>
      <c r="N60" s="5">
        <f t="shared" si="171"/>
        <v>0.19375625616462891</v>
      </c>
      <c r="O60" s="5">
        <f t="shared" si="172"/>
        <v>4.3683228662570739E-2</v>
      </c>
      <c r="P60" s="5">
        <f t="shared" si="173"/>
        <v>8.0125962174320359E-2</v>
      </c>
      <c r="Q60" s="5">
        <f t="shared" si="174"/>
        <v>0.17769870643498528</v>
      </c>
      <c r="R60" s="5">
        <f t="shared" si="175"/>
        <v>9.0323811905597233E-3</v>
      </c>
      <c r="S60" s="5">
        <f t="shared" si="176"/>
        <v>1.5194601602934931E-2</v>
      </c>
      <c r="T60" s="5">
        <f t="shared" si="177"/>
        <v>7.3485523059123564E-2</v>
      </c>
      <c r="U60" s="5">
        <f t="shared" si="178"/>
        <v>1.6567645198784169E-2</v>
      </c>
      <c r="V60" s="5">
        <f t="shared" si="179"/>
        <v>1.2806276052067119E-3</v>
      </c>
      <c r="W60" s="5">
        <f t="shared" si="180"/>
        <v>0.10864795075945725</v>
      </c>
      <c r="X60" s="5">
        <f t="shared" si="181"/>
        <v>4.4930273557065803E-2</v>
      </c>
      <c r="Y60" s="5">
        <f t="shared" si="182"/>
        <v>9.2902326633944668E-3</v>
      </c>
      <c r="Z60" s="5">
        <f t="shared" si="183"/>
        <v>1.2450836391813519E-3</v>
      </c>
      <c r="AA60" s="5">
        <f t="shared" si="184"/>
        <v>2.2837946651683943E-3</v>
      </c>
      <c r="AB60" s="5">
        <f t="shared" si="185"/>
        <v>2.0945251822925641E-3</v>
      </c>
      <c r="AC60" s="5">
        <f t="shared" si="186"/>
        <v>6.0712613411439763E-5</v>
      </c>
      <c r="AD60" s="5">
        <f t="shared" si="187"/>
        <v>4.9821875920133631E-2</v>
      </c>
      <c r="AE60" s="5">
        <f t="shared" si="188"/>
        <v>2.060333856801199E-2</v>
      </c>
      <c r="AF60" s="5">
        <f t="shared" si="189"/>
        <v>4.2601523157078259E-3</v>
      </c>
      <c r="AG60" s="5">
        <f t="shared" si="190"/>
        <v>5.8724779621260295E-4</v>
      </c>
      <c r="AH60" s="5">
        <f t="shared" si="191"/>
        <v>1.2872297203676367E-4</v>
      </c>
      <c r="AI60" s="5">
        <f t="shared" si="192"/>
        <v>2.3611011145843372E-4</v>
      </c>
      <c r="AJ60" s="5">
        <f t="shared" si="193"/>
        <v>2.1654248597131605E-4</v>
      </c>
      <c r="AK60" s="5">
        <f t="shared" si="194"/>
        <v>1.3239768496429549E-4</v>
      </c>
      <c r="AL60" s="5">
        <f t="shared" si="195"/>
        <v>1.8421074977977306E-6</v>
      </c>
      <c r="AM60" s="5">
        <f t="shared" si="196"/>
        <v>1.8277155181301009E-2</v>
      </c>
      <c r="AN60" s="5">
        <f t="shared" si="197"/>
        <v>7.5583347536751942E-3</v>
      </c>
      <c r="AO60" s="5">
        <f t="shared" si="198"/>
        <v>1.562836877017415E-3</v>
      </c>
      <c r="AP60" s="5">
        <f t="shared" si="199"/>
        <v>2.1543185404059324E-4</v>
      </c>
      <c r="AQ60" s="5">
        <f t="shared" si="200"/>
        <v>2.2272422229986661E-5</v>
      </c>
      <c r="AR60" s="5">
        <f t="shared" si="201"/>
        <v>1.0646419571216613E-5</v>
      </c>
      <c r="AS60" s="5">
        <f t="shared" si="202"/>
        <v>1.952819509850407E-5</v>
      </c>
      <c r="AT60" s="5">
        <f t="shared" si="203"/>
        <v>1.7909795929715549E-5</v>
      </c>
      <c r="AU60" s="5">
        <f t="shared" si="204"/>
        <v>1.0950347728026915E-5</v>
      </c>
      <c r="AV60" s="5">
        <f t="shared" si="205"/>
        <v>5.0214188300333433E-6</v>
      </c>
      <c r="AW60" s="5">
        <f t="shared" si="206"/>
        <v>3.881401064478007E-8</v>
      </c>
      <c r="AX60" s="5">
        <f t="shared" si="207"/>
        <v>5.587478648550229E-3</v>
      </c>
      <c r="AY60" s="5">
        <f t="shared" si="208"/>
        <v>2.3106459203214537E-3</v>
      </c>
      <c r="AZ60" s="5">
        <f t="shared" si="209"/>
        <v>4.7777225694486551E-4</v>
      </c>
      <c r="BA60" s="5">
        <f t="shared" si="210"/>
        <v>6.5859313045659687E-5</v>
      </c>
      <c r="BB60" s="5">
        <f t="shared" si="211"/>
        <v>6.8088650792255049E-6</v>
      </c>
      <c r="BC60" s="5">
        <f t="shared" si="212"/>
        <v>5.6314761297258121E-7</v>
      </c>
      <c r="BD60" s="5">
        <f t="shared" si="213"/>
        <v>7.3378672491348383E-7</v>
      </c>
      <c r="BE60" s="5">
        <f t="shared" si="214"/>
        <v>1.3459483001725575E-6</v>
      </c>
      <c r="BF60" s="5">
        <f t="shared" si="215"/>
        <v>1.2344028347957569E-6</v>
      </c>
      <c r="BG60" s="5">
        <f t="shared" si="216"/>
        <v>7.5473446657470575E-7</v>
      </c>
      <c r="BH60" s="5">
        <f t="shared" si="217"/>
        <v>3.4609292382866357E-7</v>
      </c>
      <c r="BI60" s="5">
        <f t="shared" si="218"/>
        <v>1.2696418910654515E-7</v>
      </c>
      <c r="BJ60" s="8">
        <f t="shared" si="219"/>
        <v>0.71916671647854002</v>
      </c>
      <c r="BK60" s="8">
        <f t="shared" si="220"/>
        <v>0.20460680645173085</v>
      </c>
      <c r="BL60" s="8">
        <f t="shared" si="221"/>
        <v>7.4443946260403307E-2</v>
      </c>
      <c r="BM60" s="8">
        <f t="shared" si="222"/>
        <v>0.38722299666844134</v>
      </c>
      <c r="BN60" s="8">
        <f t="shared" si="223"/>
        <v>0.6099289490551032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1.45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1.0333333333333301</v>
      </c>
      <c r="I61">
        <f>VLOOKUP(C61,away!$B$2:$E$405,3,FALSE)</f>
        <v>1.1000000000000001</v>
      </c>
      <c r="J61">
        <f>VLOOKUP(B61,home!$B$2:$E$405,4,FALSE)</f>
        <v>1.1599999999999999</v>
      </c>
      <c r="K61" s="3">
        <f t="shared" si="168"/>
        <v>1.9978099999999999</v>
      </c>
      <c r="L61" s="3">
        <f t="shared" si="169"/>
        <v>1.3185333333333291</v>
      </c>
      <c r="M61" s="5">
        <f t="shared" si="170"/>
        <v>3.6285272607279345E-2</v>
      </c>
      <c r="N61" s="5">
        <f t="shared" si="171"/>
        <v>7.2491080467548749E-2</v>
      </c>
      <c r="O61" s="5">
        <f t="shared" si="172"/>
        <v>4.7843341441784579E-2</v>
      </c>
      <c r="P61" s="5">
        <f t="shared" si="173"/>
        <v>9.5581905965811648E-2</v>
      </c>
      <c r="Q61" s="5">
        <f t="shared" si="174"/>
        <v>7.2411702734436798E-2</v>
      </c>
      <c r="R61" s="5">
        <f t="shared" si="175"/>
        <v>3.154152023452042E-2</v>
      </c>
      <c r="S61" s="5">
        <f t="shared" si="176"/>
        <v>6.2944964248556251E-2</v>
      </c>
      <c r="T61" s="5">
        <f t="shared" si="177"/>
        <v>9.5477243778779086E-2</v>
      </c>
      <c r="U61" s="5">
        <f t="shared" si="178"/>
        <v>6.3013964539727241E-2</v>
      </c>
      <c r="V61" s="5">
        <f t="shared" si="179"/>
        <v>1.8423145325663054E-2</v>
      </c>
      <c r="W61" s="5">
        <f t="shared" si="180"/>
        <v>4.8221607946628366E-2</v>
      </c>
      <c r="X61" s="5">
        <f t="shared" si="181"/>
        <v>6.3581797464560857E-2</v>
      </c>
      <c r="Y61" s="5">
        <f t="shared" si="182"/>
        <v>4.1917359675136032E-2</v>
      </c>
      <c r="Z61" s="5">
        <f t="shared" si="183"/>
        <v>1.3862848604407615E-2</v>
      </c>
      <c r="AA61" s="5">
        <f t="shared" si="184"/>
        <v>2.7695337570371573E-2</v>
      </c>
      <c r="AB61" s="5">
        <f t="shared" si="185"/>
        <v>2.7665011175732022E-2</v>
      </c>
      <c r="AC61" s="5">
        <f t="shared" si="186"/>
        <v>3.0331164987560675E-3</v>
      </c>
      <c r="AD61" s="5">
        <f t="shared" si="187"/>
        <v>2.4084402642963406E-2</v>
      </c>
      <c r="AE61" s="5">
        <f t="shared" si="188"/>
        <v>3.1756087698168581E-2</v>
      </c>
      <c r="AF61" s="5">
        <f t="shared" si="189"/>
        <v>2.0935730083145879E-2</v>
      </c>
      <c r="AG61" s="5">
        <f t="shared" si="190"/>
        <v>9.201485990765727E-3</v>
      </c>
      <c r="AH61" s="5">
        <f t="shared" si="191"/>
        <v>4.5696569949662171E-3</v>
      </c>
      <c r="AI61" s="5">
        <f t="shared" si="192"/>
        <v>9.1293064411134585E-3</v>
      </c>
      <c r="AJ61" s="5">
        <f t="shared" si="193"/>
        <v>9.1193098505604388E-3</v>
      </c>
      <c r="AK61" s="5">
        <f t="shared" si="194"/>
        <v>6.0728828041827143E-3</v>
      </c>
      <c r="AL61" s="5">
        <f t="shared" si="195"/>
        <v>3.1959088096727582E-4</v>
      </c>
      <c r="AM61" s="5">
        <f t="shared" si="196"/>
        <v>9.6232120888277428E-3</v>
      </c>
      <c r="AN61" s="5">
        <f t="shared" si="197"/>
        <v>1.2688525912855632E-2</v>
      </c>
      <c r="AO61" s="5">
        <f t="shared" si="198"/>
        <v>8.3651221834819319E-3</v>
      </c>
      <c r="AP61" s="5">
        <f t="shared" si="199"/>
        <v>3.6765641454423346E-3</v>
      </c>
      <c r="AQ61" s="5">
        <f t="shared" si="200"/>
        <v>1.2119180944759715E-3</v>
      </c>
      <c r="AR61" s="5">
        <f t="shared" si="201"/>
        <v>1.2050490139525541E-3</v>
      </c>
      <c r="AS61" s="5">
        <f t="shared" si="202"/>
        <v>2.4074589705645518E-3</v>
      </c>
      <c r="AT61" s="5">
        <f t="shared" si="203"/>
        <v>2.4048228029917842E-3</v>
      </c>
      <c r="AU61" s="5">
        <f t="shared" si="204"/>
        <v>1.6014596813483379E-3</v>
      </c>
      <c r="AV61" s="5">
        <f t="shared" si="205"/>
        <v>7.9985304149863081E-4</v>
      </c>
      <c r="AW61" s="5">
        <f t="shared" si="206"/>
        <v>2.3384989232684556E-5</v>
      </c>
      <c r="AX61" s="5">
        <f t="shared" si="207"/>
        <v>3.2042248905301629E-3</v>
      </c>
      <c r="AY61" s="5">
        <f t="shared" si="208"/>
        <v>4.2248773256603573E-3</v>
      </c>
      <c r="AZ61" s="5">
        <f t="shared" si="209"/>
        <v>2.785320791563677E-3</v>
      </c>
      <c r="BA61" s="5">
        <f t="shared" si="210"/>
        <v>1.2241794359010268E-3</v>
      </c>
      <c r="BB61" s="5">
        <f t="shared" si="211"/>
        <v>4.03530348054174E-4</v>
      </c>
      <c r="BC61" s="5">
        <f t="shared" si="212"/>
        <v>1.0641364298420571E-4</v>
      </c>
      <c r="BD61" s="5">
        <f t="shared" si="213"/>
        <v>2.648162155328166E-4</v>
      </c>
      <c r="BE61" s="5">
        <f t="shared" si="214"/>
        <v>5.2905248355361633E-4</v>
      </c>
      <c r="BF61" s="5">
        <f t="shared" si="215"/>
        <v>5.2847317108412517E-4</v>
      </c>
      <c r="BG61" s="5">
        <f t="shared" si="216"/>
        <v>3.5192966197452523E-4</v>
      </c>
      <c r="BH61" s="5">
        <f t="shared" si="217"/>
        <v>1.7577214949733157E-4</v>
      </c>
      <c r="BI61" s="5">
        <f t="shared" si="218"/>
        <v>7.023187159745278E-5</v>
      </c>
      <c r="BJ61" s="8">
        <f t="shared" si="219"/>
        <v>0.52759238734191072</v>
      </c>
      <c r="BK61" s="8">
        <f t="shared" si="220"/>
        <v>0.22081287285269399</v>
      </c>
      <c r="BL61" s="8">
        <f t="shared" si="221"/>
        <v>0.23698925011655439</v>
      </c>
      <c r="BM61" s="8">
        <f t="shared" si="222"/>
        <v>0.63890104312775797</v>
      </c>
      <c r="BN61" s="8">
        <f t="shared" si="223"/>
        <v>0.35615482345138161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1.45</v>
      </c>
      <c r="F62">
        <f>VLOOKUP(B62,home!$B$2:$E$405,3,FALSE)</f>
        <v>1.1000000000000001</v>
      </c>
      <c r="G62">
        <f>VLOOKUP(C62,away!$B$2:$E$405,4,FALSE)</f>
        <v>0.41</v>
      </c>
      <c r="H62">
        <f>VLOOKUP(A62,away!$A$2:$E$405,3,FALSE)</f>
        <v>1.0333333333333301</v>
      </c>
      <c r="I62">
        <f>VLOOKUP(C62,away!$B$2:$E$405,3,FALSE)</f>
        <v>0.14000000000000001</v>
      </c>
      <c r="J62">
        <f>VLOOKUP(B62,home!$B$2:$E$405,4,FALSE)</f>
        <v>2.3199999999999998</v>
      </c>
      <c r="K62" s="3">
        <f t="shared" si="168"/>
        <v>0.65394999999999992</v>
      </c>
      <c r="L62" s="3">
        <f t="shared" si="169"/>
        <v>0.33562666666666563</v>
      </c>
      <c r="M62" s="5">
        <f t="shared" si="170"/>
        <v>0.37173402512128012</v>
      </c>
      <c r="N62" s="5">
        <f t="shared" si="171"/>
        <v>0.24309546572806107</v>
      </c>
      <c r="O62" s="5">
        <f t="shared" si="172"/>
        <v>0.12476385173803779</v>
      </c>
      <c r="P62" s="5">
        <f t="shared" si="173"/>
        <v>8.1589320844089791E-2</v>
      </c>
      <c r="Q62" s="5">
        <f t="shared" si="174"/>
        <v>7.9486139906432746E-2</v>
      </c>
      <c r="R62" s="5">
        <f t="shared" si="175"/>
        <v>2.0937037839665846E-2</v>
      </c>
      <c r="S62" s="5">
        <f t="shared" si="176"/>
        <v>4.4768684233491961E-3</v>
      </c>
      <c r="T62" s="5">
        <f t="shared" si="177"/>
        <v>2.6677668182996252E-2</v>
      </c>
      <c r="U62" s="5">
        <f t="shared" si="178"/>
        <v>1.3691775895249475E-2</v>
      </c>
      <c r="V62" s="5">
        <f t="shared" si="179"/>
        <v>1.0917741942276623E-4</v>
      </c>
      <c r="W62" s="5">
        <f t="shared" si="180"/>
        <v>1.7326653730603898E-2</v>
      </c>
      <c r="X62" s="5">
        <f t="shared" si="181"/>
        <v>5.8152870360901332E-3</v>
      </c>
      <c r="Y62" s="5">
        <f t="shared" si="182"/>
        <v>9.7588270181640227E-4</v>
      </c>
      <c r="Z62" s="5">
        <f t="shared" si="183"/>
        <v>2.3423427400002979E-3</v>
      </c>
      <c r="AA62" s="5">
        <f t="shared" si="184"/>
        <v>1.5317750348231942E-3</v>
      </c>
      <c r="AB62" s="5">
        <f t="shared" si="185"/>
        <v>5.0085214201131382E-4</v>
      </c>
      <c r="AC62" s="5">
        <f t="shared" si="186"/>
        <v>1.4976621220151364E-6</v>
      </c>
      <c r="AD62" s="5">
        <f t="shared" si="187"/>
        <v>2.8326913017821037E-3</v>
      </c>
      <c r="AE62" s="5">
        <f t="shared" si="188"/>
        <v>9.507267393127853E-4</v>
      </c>
      <c r="AF62" s="5">
        <f t="shared" si="189"/>
        <v>1.59544623213209E-4</v>
      </c>
      <c r="AG62" s="5">
        <f t="shared" si="190"/>
        <v>1.7849143357879487E-5</v>
      </c>
      <c r="AH62" s="5">
        <f t="shared" si="191"/>
        <v>1.96538171504291E-4</v>
      </c>
      <c r="AI62" s="5">
        <f t="shared" si="192"/>
        <v>1.2852613725523106E-4</v>
      </c>
      <c r="AJ62" s="5">
        <f t="shared" si="193"/>
        <v>4.2024833729029164E-5</v>
      </c>
      <c r="AK62" s="5">
        <f t="shared" si="194"/>
        <v>9.1607133390328746E-6</v>
      </c>
      <c r="AL62" s="5">
        <f t="shared" si="195"/>
        <v>1.3148458535563678E-8</v>
      </c>
      <c r="AM62" s="5">
        <f t="shared" si="196"/>
        <v>3.7048769536008144E-4</v>
      </c>
      <c r="AN62" s="5">
        <f t="shared" si="197"/>
        <v>1.2434555023471921E-4</v>
      </c>
      <c r="AO62" s="5">
        <f t="shared" si="198"/>
        <v>2.0866841270055612E-5</v>
      </c>
      <c r="AP62" s="5">
        <f t="shared" si="199"/>
        <v>2.3344894597770585E-6</v>
      </c>
      <c r="AQ62" s="5">
        <f t="shared" si="200"/>
        <v>1.9587922893835976E-7</v>
      </c>
      <c r="AR62" s="5">
        <f t="shared" si="201"/>
        <v>1.3192690274949333E-5</v>
      </c>
      <c r="AS62" s="5">
        <f t="shared" si="202"/>
        <v>8.6273598053031145E-6</v>
      </c>
      <c r="AT62" s="5">
        <f t="shared" si="203"/>
        <v>2.8209309723389852E-6</v>
      </c>
      <c r="AU62" s="5">
        <f t="shared" si="204"/>
        <v>6.1491593645369311E-7</v>
      </c>
      <c r="AV62" s="5">
        <f t="shared" si="205"/>
        <v>1.0053106916097311E-7</v>
      </c>
      <c r="AW62" s="5">
        <f t="shared" si="206"/>
        <v>8.016288600381507E-11</v>
      </c>
      <c r="AX62" s="5">
        <f t="shared" si="207"/>
        <v>4.0380071396787519E-5</v>
      </c>
      <c r="AY62" s="5">
        <f t="shared" si="208"/>
        <v>1.3552628762665765E-5</v>
      </c>
      <c r="AZ62" s="5">
        <f t="shared" si="209"/>
        <v>2.2743118080921432E-6</v>
      </c>
      <c r="BA62" s="5">
        <f t="shared" si="210"/>
        <v>2.5443989703686779E-7</v>
      </c>
      <c r="BB62" s="5">
        <f t="shared" si="211"/>
        <v>2.1349203627373382E-8</v>
      </c>
      <c r="BC62" s="5">
        <f t="shared" si="212"/>
        <v>1.4330724098886436E-9</v>
      </c>
      <c r="BD62" s="5">
        <f t="shared" si="213"/>
        <v>7.3796977689116275E-7</v>
      </c>
      <c r="BE62" s="5">
        <f t="shared" si="214"/>
        <v>4.8259533559797568E-7</v>
      </c>
      <c r="BF62" s="5">
        <f t="shared" si="215"/>
        <v>1.5779660985714806E-7</v>
      </c>
      <c r="BG62" s="5">
        <f t="shared" si="216"/>
        <v>3.439703100536066E-8</v>
      </c>
      <c r="BH62" s="5">
        <f t="shared" si="217"/>
        <v>5.6234846064888985E-9</v>
      </c>
      <c r="BI62" s="5">
        <f t="shared" si="218"/>
        <v>7.3549555168268329E-10</v>
      </c>
      <c r="BJ62" s="8">
        <f t="shared" si="219"/>
        <v>0.37791262378336071</v>
      </c>
      <c r="BK62" s="8">
        <f t="shared" si="220"/>
        <v>0.45792445524748521</v>
      </c>
      <c r="BL62" s="8">
        <f t="shared" si="221"/>
        <v>0.16182831805140691</v>
      </c>
      <c r="BM62" s="8">
        <f t="shared" si="222"/>
        <v>7.8388346096085831E-2</v>
      </c>
      <c r="BN62" s="8">
        <f t="shared" si="223"/>
        <v>0.92160584117756739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1.45</v>
      </c>
      <c r="F63">
        <f>VLOOKUP(B63,home!$B$2:$E$405,3,FALSE)</f>
        <v>1.03</v>
      </c>
      <c r="G63">
        <f>VLOOKUP(C63,away!$B$2:$E$405,4,FALSE)</f>
        <v>0.69</v>
      </c>
      <c r="H63">
        <f>VLOOKUP(A63,away!$A$2:$E$405,3,FALSE)</f>
        <v>1.0333333333333301</v>
      </c>
      <c r="I63">
        <f>VLOOKUP(C63,away!$B$2:$E$405,3,FALSE)</f>
        <v>0.69</v>
      </c>
      <c r="J63">
        <f>VLOOKUP(B63,home!$B$2:$E$405,4,FALSE)</f>
        <v>0.48</v>
      </c>
      <c r="K63" s="3">
        <f t="shared" si="168"/>
        <v>1.0305149999999998</v>
      </c>
      <c r="L63" s="3">
        <f t="shared" si="169"/>
        <v>0.34223999999999888</v>
      </c>
      <c r="M63" s="5">
        <f t="shared" si="170"/>
        <v>0.25340785833334534</v>
      </c>
      <c r="N63" s="5">
        <f t="shared" si="171"/>
        <v>0.26114059913038734</v>
      </c>
      <c r="O63" s="5">
        <f t="shared" si="172"/>
        <v>8.6726305436003834E-2</v>
      </c>
      <c r="P63" s="5">
        <f t="shared" si="173"/>
        <v>8.9372758646383485E-2</v>
      </c>
      <c r="Q63" s="5">
        <f t="shared" si="174"/>
        <v>0.13455465225642552</v>
      </c>
      <c r="R63" s="5">
        <f t="shared" si="175"/>
        <v>1.4840605386208924E-2</v>
      </c>
      <c r="S63" s="5">
        <f t="shared" si="176"/>
        <v>7.8800732942914155E-3</v>
      </c>
      <c r="T63" s="5">
        <f t="shared" si="177"/>
        <v>4.604998418823892E-2</v>
      </c>
      <c r="U63" s="5">
        <f t="shared" si="178"/>
        <v>1.5293466459569086E-2</v>
      </c>
      <c r="V63" s="5">
        <f t="shared" si="179"/>
        <v>3.0879682933909075E-4</v>
      </c>
      <c r="W63" s="5">
        <f t="shared" si="180"/>
        <v>4.6220195823343448E-2</v>
      </c>
      <c r="X63" s="5">
        <f t="shared" si="181"/>
        <v>1.5818399818581012E-2</v>
      </c>
      <c r="Y63" s="5">
        <f t="shared" si="182"/>
        <v>2.7068445769555731E-3</v>
      </c>
      <c r="Z63" s="5">
        <f t="shared" si="183"/>
        <v>1.6930162624587085E-3</v>
      </c>
      <c r="AA63" s="5">
        <f t="shared" si="184"/>
        <v>1.7446786537076357E-3</v>
      </c>
      <c r="AB63" s="5">
        <f t="shared" si="185"/>
        <v>8.9895876141276177E-4</v>
      </c>
      <c r="AC63" s="5">
        <f t="shared" si="186"/>
        <v>6.8067207645024971E-6</v>
      </c>
      <c r="AD63" s="5">
        <f t="shared" si="187"/>
        <v>1.190765127472319E-2</v>
      </c>
      <c r="AE63" s="5">
        <f t="shared" si="188"/>
        <v>4.0752745722612517E-3</v>
      </c>
      <c r="AF63" s="5">
        <f t="shared" si="189"/>
        <v>6.9736098480534291E-4</v>
      </c>
      <c r="AG63" s="5">
        <f t="shared" si="190"/>
        <v>7.9554941146593253E-5</v>
      </c>
      <c r="AH63" s="5">
        <f t="shared" si="191"/>
        <v>1.4485447141596663E-4</v>
      </c>
      <c r="AI63" s="5">
        <f t="shared" si="192"/>
        <v>1.4927470561122483E-4</v>
      </c>
      <c r="AJ63" s="5">
        <f t="shared" si="193"/>
        <v>7.6914911626475645E-5</v>
      </c>
      <c r="AK63" s="5">
        <f t="shared" si="194"/>
        <v>2.642065671825252E-5</v>
      </c>
      <c r="AL63" s="5">
        <f t="shared" si="195"/>
        <v>9.6024711476622672E-8</v>
      </c>
      <c r="AM63" s="5">
        <f t="shared" si="196"/>
        <v>2.454202650674274E-3</v>
      </c>
      <c r="AN63" s="5">
        <f t="shared" si="197"/>
        <v>8.3992631516676092E-4</v>
      </c>
      <c r="AO63" s="5">
        <f t="shared" si="198"/>
        <v>1.4372819105133562E-4</v>
      </c>
      <c r="AP63" s="5">
        <f t="shared" si="199"/>
        <v>1.6396512035136313E-5</v>
      </c>
      <c r="AQ63" s="5">
        <f t="shared" si="200"/>
        <v>1.4028855697262583E-6</v>
      </c>
      <c r="AR63" s="5">
        <f t="shared" si="201"/>
        <v>9.9149988594800578E-6</v>
      </c>
      <c r="AS63" s="5">
        <f t="shared" si="202"/>
        <v>1.0217555049677089E-5</v>
      </c>
      <c r="AT63" s="5">
        <f t="shared" si="203"/>
        <v>5.2646718710089903E-6</v>
      </c>
      <c r="AU63" s="5">
        <f t="shared" si="204"/>
        <v>1.8084411110509436E-6</v>
      </c>
      <c r="AV63" s="5">
        <f t="shared" si="205"/>
        <v>4.6590642288866563E-7</v>
      </c>
      <c r="AW63" s="5">
        <f t="shared" si="206"/>
        <v>9.4073130206996315E-10</v>
      </c>
      <c r="AX63" s="5">
        <f t="shared" si="207"/>
        <v>4.2151544075993302E-4</v>
      </c>
      <c r="AY63" s="5">
        <f t="shared" si="208"/>
        <v>1.4425944444567903E-4</v>
      </c>
      <c r="AZ63" s="5">
        <f t="shared" si="209"/>
        <v>2.4685676133544506E-5</v>
      </c>
      <c r="BA63" s="5">
        <f t="shared" si="210"/>
        <v>2.8161419333147481E-6</v>
      </c>
      <c r="BB63" s="5">
        <f t="shared" si="211"/>
        <v>2.4094910381440908E-7</v>
      </c>
      <c r="BC63" s="5">
        <f t="shared" si="212"/>
        <v>1.6492484257888626E-8</v>
      </c>
      <c r="BD63" s="5">
        <f t="shared" si="213"/>
        <v>5.6555153494473998E-7</v>
      </c>
      <c r="BE63" s="5">
        <f t="shared" si="214"/>
        <v>5.8280934003357867E-7</v>
      </c>
      <c r="BF63" s="5">
        <f t="shared" si="215"/>
        <v>3.0029688352235154E-7</v>
      </c>
      <c r="BG63" s="5">
        <f t="shared" si="216"/>
        <v>1.0315348097434538E-7</v>
      </c>
      <c r="BH63" s="5">
        <f t="shared" si="217"/>
        <v>2.6575302361569376E-8</v>
      </c>
      <c r="BI63" s="5">
        <f t="shared" si="218"/>
        <v>5.4772495426265337E-9</v>
      </c>
      <c r="BJ63" s="8">
        <f t="shared" si="219"/>
        <v>0.52729970826622585</v>
      </c>
      <c r="BK63" s="8">
        <f t="shared" si="220"/>
        <v>0.35112064929328102</v>
      </c>
      <c r="BL63" s="8">
        <f t="shared" si="221"/>
        <v>0.11993073487937965</v>
      </c>
      <c r="BM63" s="8">
        <f t="shared" si="222"/>
        <v>0.15985707100887658</v>
      </c>
      <c r="BN63" s="8">
        <f t="shared" si="223"/>
        <v>0.84004277918875436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1.28</v>
      </c>
      <c r="F64">
        <f>VLOOKUP(B64,home!$B$2:$E$405,3,FALSE)</f>
        <v>1.25</v>
      </c>
      <c r="G64">
        <f>VLOOKUP(C64,away!$B$2:$E$405,4,FALSE)</f>
        <v>0.47</v>
      </c>
      <c r="H64">
        <f>VLOOKUP(A64,away!$A$2:$E$405,3,FALSE)</f>
        <v>1.26</v>
      </c>
      <c r="I64">
        <f>VLOOKUP(C64,away!$B$2:$E$405,3,FALSE)</f>
        <v>0.63</v>
      </c>
      <c r="J64">
        <f>VLOOKUP(B64,home!$B$2:$E$405,4,FALSE)</f>
        <v>0.48</v>
      </c>
      <c r="K64" s="3">
        <f t="shared" si="168"/>
        <v>0.752</v>
      </c>
      <c r="L64" s="3">
        <f t="shared" si="169"/>
        <v>0.38102400000000003</v>
      </c>
      <c r="M64" s="5">
        <f t="shared" si="170"/>
        <v>0.32205787936822178</v>
      </c>
      <c r="N64" s="5">
        <f t="shared" si="171"/>
        <v>0.24218752528490278</v>
      </c>
      <c r="O64" s="5">
        <f t="shared" si="172"/>
        <v>0.12271178142839734</v>
      </c>
      <c r="P64" s="5">
        <f t="shared" si="173"/>
        <v>9.22792596341548E-2</v>
      </c>
      <c r="Q64" s="5">
        <f t="shared" si="174"/>
        <v>9.106250950712344E-2</v>
      </c>
      <c r="R64" s="5">
        <f t="shared" si="175"/>
        <v>2.3378066903486833E-2</v>
      </c>
      <c r="S64" s="5">
        <f t="shared" si="176"/>
        <v>6.6101951730947088E-3</v>
      </c>
      <c r="T64" s="5">
        <f t="shared" si="177"/>
        <v>3.46970016224422E-2</v>
      </c>
      <c r="U64" s="5">
        <f t="shared" si="178"/>
        <v>1.75803063114221E-2</v>
      </c>
      <c r="V64" s="5">
        <f t="shared" si="179"/>
        <v>2.1044661558179958E-4</v>
      </c>
      <c r="W64" s="5">
        <f t="shared" si="180"/>
        <v>2.2826335716452279E-2</v>
      </c>
      <c r="X64" s="5">
        <f t="shared" si="181"/>
        <v>8.6973817400255136E-3</v>
      </c>
      <c r="Y64" s="5">
        <f t="shared" si="182"/>
        <v>1.6569555900557407E-3</v>
      </c>
      <c r="Z64" s="5">
        <f t="shared" si="183"/>
        <v>2.9692015212780566E-3</v>
      </c>
      <c r="AA64" s="5">
        <f t="shared" si="184"/>
        <v>2.2328395440010989E-3</v>
      </c>
      <c r="AB64" s="5">
        <f t="shared" si="185"/>
        <v>8.3954766854441303E-4</v>
      </c>
      <c r="AC64" s="5">
        <f t="shared" si="186"/>
        <v>3.7687049290056599E-6</v>
      </c>
      <c r="AD64" s="5">
        <f t="shared" si="187"/>
        <v>4.2913511146930273E-3</v>
      </c>
      <c r="AE64" s="5">
        <f t="shared" si="188"/>
        <v>1.635107767124796E-3</v>
      </c>
      <c r="AF64" s="5">
        <f t="shared" si="189"/>
        <v>3.1150765093047915E-4</v>
      </c>
      <c r="AG64" s="5">
        <f t="shared" si="190"/>
        <v>3.9563963729378311E-5</v>
      </c>
      <c r="AH64" s="5">
        <f t="shared" si="191"/>
        <v>2.8283426011086257E-4</v>
      </c>
      <c r="AI64" s="5">
        <f t="shared" si="192"/>
        <v>2.1269136360336865E-4</v>
      </c>
      <c r="AJ64" s="5">
        <f t="shared" si="193"/>
        <v>7.9971952714866603E-5</v>
      </c>
      <c r="AK64" s="5">
        <f t="shared" si="194"/>
        <v>2.0046302813859898E-5</v>
      </c>
      <c r="AL64" s="5">
        <f t="shared" si="195"/>
        <v>4.3193888168233158E-8</v>
      </c>
      <c r="AM64" s="5">
        <f t="shared" si="196"/>
        <v>6.4541920764983151E-4</v>
      </c>
      <c r="AN64" s="5">
        <f t="shared" si="197"/>
        <v>2.459202081755694E-4</v>
      </c>
      <c r="AO64" s="5">
        <f t="shared" si="198"/>
        <v>4.6850750699944075E-5</v>
      </c>
      <c r="AP64" s="5">
        <f t="shared" si="199"/>
        <v>5.9504201448984996E-6</v>
      </c>
      <c r="AQ64" s="5">
        <f t="shared" si="200"/>
        <v>5.6681322132245138E-7</v>
      </c>
      <c r="AR64" s="5">
        <f t="shared" si="201"/>
        <v>2.1553328224896266E-5</v>
      </c>
      <c r="AS64" s="5">
        <f t="shared" si="202"/>
        <v>1.6208102825121991E-5</v>
      </c>
      <c r="AT64" s="5">
        <f t="shared" si="203"/>
        <v>6.0942466622458684E-6</v>
      </c>
      <c r="AU64" s="5">
        <f t="shared" si="204"/>
        <v>1.5276244966696313E-6</v>
      </c>
      <c r="AV64" s="5">
        <f t="shared" si="205"/>
        <v>2.871934053738906E-7</v>
      </c>
      <c r="AW64" s="5">
        <f t="shared" si="206"/>
        <v>3.4378741250417976E-10</v>
      </c>
      <c r="AX64" s="5">
        <f t="shared" si="207"/>
        <v>8.0892540692112174E-5</v>
      </c>
      <c r="AY64" s="5">
        <f t="shared" si="208"/>
        <v>3.0821999424671354E-5</v>
      </c>
      <c r="AZ64" s="5">
        <f t="shared" si="209"/>
        <v>5.8719607543929881E-6</v>
      </c>
      <c r="BA64" s="5">
        <f t="shared" si="210"/>
        <v>7.4578599149394496E-7</v>
      </c>
      <c r="BB64" s="5">
        <f t="shared" si="211"/>
        <v>7.1040590405747207E-8</v>
      </c>
      <c r="BC64" s="5">
        <f t="shared" si="212"/>
        <v>5.4136339837518869E-9</v>
      </c>
      <c r="BD64" s="5">
        <f t="shared" si="213"/>
        <v>1.3687225555938121E-6</v>
      </c>
      <c r="BE64" s="5">
        <f t="shared" si="214"/>
        <v>1.0292793618065467E-6</v>
      </c>
      <c r="BF64" s="5">
        <f t="shared" si="215"/>
        <v>3.8700904003926155E-7</v>
      </c>
      <c r="BG64" s="5">
        <f t="shared" si="216"/>
        <v>9.7010266036508237E-8</v>
      </c>
      <c r="BH64" s="5">
        <f t="shared" si="217"/>
        <v>1.8237930014863544E-8</v>
      </c>
      <c r="BI64" s="5">
        <f t="shared" si="218"/>
        <v>2.7429846742354777E-9</v>
      </c>
      <c r="BJ64" s="8">
        <f t="shared" si="219"/>
        <v>0.40846835609845816</v>
      </c>
      <c r="BK64" s="8">
        <f t="shared" si="220"/>
        <v>0.42119241468929491</v>
      </c>
      <c r="BL64" s="8">
        <f t="shared" si="221"/>
        <v>0.16738665923284723</v>
      </c>
      <c r="BM64" s="8">
        <f t="shared" si="222"/>
        <v>0.10630878775995425</v>
      </c>
      <c r="BN64" s="8">
        <f t="shared" si="223"/>
        <v>0.89367702212628708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1.28</v>
      </c>
      <c r="F65">
        <f>VLOOKUP(B65,home!$B$2:$E$405,3,FALSE)</f>
        <v>1.17</v>
      </c>
      <c r="G65">
        <f>VLOOKUP(C65,away!$B$2:$E$405,4,FALSE)</f>
        <v>1.0900000000000001</v>
      </c>
      <c r="H65">
        <f>VLOOKUP(A65,away!$A$2:$E$405,3,FALSE)</f>
        <v>1.26</v>
      </c>
      <c r="I65">
        <f>VLOOKUP(C65,away!$B$2:$E$405,3,FALSE)</f>
        <v>0.63</v>
      </c>
      <c r="J65">
        <f>VLOOKUP(B65,home!$B$2:$E$405,4,FALSE)</f>
        <v>1.59</v>
      </c>
      <c r="K65" s="3">
        <f t="shared" si="168"/>
        <v>1.6323840000000001</v>
      </c>
      <c r="L65" s="3">
        <f t="shared" si="169"/>
        <v>1.2621420000000001</v>
      </c>
      <c r="M65" s="5">
        <f t="shared" si="170"/>
        <v>5.5325243045749782E-2</v>
      </c>
      <c r="N65" s="5">
        <f t="shared" si="171"/>
        <v>9.0312041543993207E-2</v>
      </c>
      <c r="O65" s="5">
        <f t="shared" si="172"/>
        <v>6.982831290824873E-2</v>
      </c>
      <c r="P65" s="5">
        <f t="shared" si="173"/>
        <v>0.11398662073841868</v>
      </c>
      <c r="Q65" s="5">
        <f t="shared" si="174"/>
        <v>7.3711965811874933E-2</v>
      </c>
      <c r="R65" s="5">
        <f t="shared" si="175"/>
        <v>4.4066623255321437E-2</v>
      </c>
      <c r="S65" s="5">
        <f t="shared" si="176"/>
        <v>5.8711670261529271E-2</v>
      </c>
      <c r="T65" s="5">
        <f t="shared" si="177"/>
        <v>9.3034967953731451E-2</v>
      </c>
      <c r="U65" s="5">
        <f t="shared" si="178"/>
        <v>7.1933650736014626E-2</v>
      </c>
      <c r="V65" s="5">
        <f t="shared" si="179"/>
        <v>1.3440408678640747E-2</v>
      </c>
      <c r="W65" s="5">
        <f t="shared" si="180"/>
        <v>4.0108744533283884E-2</v>
      </c>
      <c r="X65" s="5">
        <f t="shared" si="181"/>
        <v>5.0622931042727991E-2</v>
      </c>
      <c r="Y65" s="5">
        <f t="shared" si="182"/>
        <v>3.1946663716065402E-2</v>
      </c>
      <c r="Z65" s="5">
        <f t="shared" si="183"/>
        <v>1.8539445336239316E-2</v>
      </c>
      <c r="AA65" s="5">
        <f t="shared" si="184"/>
        <v>3.0263493935751676E-2</v>
      </c>
      <c r="AB65" s="5">
        <f t="shared" si="185"/>
        <v>2.470082164240904E-2</v>
      </c>
      <c r="AC65" s="5">
        <f t="shared" si="186"/>
        <v>1.730704966531623E-3</v>
      </c>
      <c r="AD65" s="5">
        <f t="shared" si="187"/>
        <v>1.6368218209055017E-2</v>
      </c>
      <c r="AE65" s="5">
        <f t="shared" si="188"/>
        <v>2.0659015666813118E-2</v>
      </c>
      <c r="AF65" s="5">
        <f t="shared" si="189"/>
        <v>1.3037305675871422E-2</v>
      </c>
      <c r="AG65" s="5">
        <f t="shared" si="190"/>
        <v>5.4849770201185729E-3</v>
      </c>
      <c r="AH65" s="5">
        <f t="shared" si="191"/>
        <v>5.8498531538929369E-3</v>
      </c>
      <c r="AI65" s="5">
        <f t="shared" si="192"/>
        <v>9.5492066907643669E-3</v>
      </c>
      <c r="AJ65" s="5">
        <f t="shared" si="193"/>
        <v>7.7939861073483526E-3</v>
      </c>
      <c r="AK65" s="5">
        <f t="shared" si="194"/>
        <v>4.2409260726192447E-3</v>
      </c>
      <c r="AL65" s="5">
        <f t="shared" si="195"/>
        <v>1.4263088584500524E-4</v>
      </c>
      <c r="AM65" s="5">
        <f t="shared" si="196"/>
        <v>5.3438435025940116E-3</v>
      </c>
      <c r="AN65" s="5">
        <f t="shared" si="197"/>
        <v>6.7446893260510107E-3</v>
      </c>
      <c r="AO65" s="5">
        <f t="shared" si="198"/>
        <v>4.2563778376803378E-3</v>
      </c>
      <c r="AP65" s="5">
        <f t="shared" si="199"/>
        <v>1.7907177456018468E-3</v>
      </c>
      <c r="AQ65" s="5">
        <f t="shared" si="200"/>
        <v>5.6503501921735121E-4</v>
      </c>
      <c r="AR65" s="5">
        <f t="shared" si="201"/>
        <v>1.4766690718721481E-3</v>
      </c>
      <c r="AS65" s="5">
        <f t="shared" si="202"/>
        <v>2.4104909662189442E-3</v>
      </c>
      <c r="AT65" s="5">
        <f t="shared" si="203"/>
        <v>1.9674234427001732E-3</v>
      </c>
      <c r="AU65" s="5">
        <f t="shared" si="204"/>
        <v>1.0705301830295599E-3</v>
      </c>
      <c r="AV65" s="5">
        <f t="shared" si="205"/>
        <v>4.3687908557363118E-4</v>
      </c>
      <c r="AW65" s="5">
        <f t="shared" si="206"/>
        <v>8.1628464469420405E-6</v>
      </c>
      <c r="AX65" s="5">
        <f t="shared" si="207"/>
        <v>1.4538674386897377E-3</v>
      </c>
      <c r="AY65" s="5">
        <f t="shared" si="208"/>
        <v>1.834987156802743E-3</v>
      </c>
      <c r="AZ65" s="5">
        <f t="shared" si="209"/>
        <v>1.1580071800306639E-3</v>
      </c>
      <c r="BA65" s="5">
        <f t="shared" si="210"/>
        <v>4.8718983273942105E-4</v>
      </c>
      <c r="BB65" s="5">
        <f t="shared" si="211"/>
        <v>1.5372568746834951E-4</v>
      </c>
      <c r="BC65" s="5">
        <f t="shared" si="212"/>
        <v>3.8804729326535522E-5</v>
      </c>
      <c r="BD65" s="5">
        <f t="shared" si="213"/>
        <v>3.1062767595180978E-4</v>
      </c>
      <c r="BE65" s="5">
        <f t="shared" si="214"/>
        <v>5.0706364818091897E-4</v>
      </c>
      <c r="BF65" s="5">
        <f t="shared" si="215"/>
        <v>4.1386129313608074E-4</v>
      </c>
      <c r="BG65" s="5">
        <f t="shared" si="216"/>
        <v>2.2519351771154938E-4</v>
      </c>
      <c r="BH65" s="5">
        <f t="shared" si="217"/>
        <v>9.1900573804012427E-5</v>
      </c>
      <c r="BI65" s="5">
        <f t="shared" si="218"/>
        <v>3.0003405253697798E-5</v>
      </c>
      <c r="BJ65" s="8">
        <f t="shared" si="219"/>
        <v>0.45911407662973708</v>
      </c>
      <c r="BK65" s="8">
        <f t="shared" si="220"/>
        <v>0.24517226573351786</v>
      </c>
      <c r="BL65" s="8">
        <f t="shared" si="221"/>
        <v>0.27716751736580292</v>
      </c>
      <c r="BM65" s="8">
        <f t="shared" si="222"/>
        <v>0.55093567345133421</v>
      </c>
      <c r="BN65" s="8">
        <f t="shared" si="223"/>
        <v>0.44723080730360681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1.28</v>
      </c>
      <c r="F66">
        <f>VLOOKUP(B66,home!$B$2:$E$405,3,FALSE)</f>
        <v>1.56</v>
      </c>
      <c r="G66">
        <f>VLOOKUP(C66,away!$B$2:$E$405,4,FALSE)</f>
        <v>1.41</v>
      </c>
      <c r="H66">
        <f>VLOOKUP(A66,away!$A$2:$E$405,3,FALSE)</f>
        <v>1.26</v>
      </c>
      <c r="I66">
        <f>VLOOKUP(C66,away!$B$2:$E$405,3,FALSE)</f>
        <v>1.25</v>
      </c>
      <c r="J66">
        <f>VLOOKUP(B66,home!$B$2:$E$405,4,FALSE)</f>
        <v>0.63</v>
      </c>
      <c r="K66" s="3">
        <f t="shared" si="168"/>
        <v>2.8154880000000002</v>
      </c>
      <c r="L66" s="3">
        <f t="shared" si="169"/>
        <v>0.99224999999999997</v>
      </c>
      <c r="M66" s="5">
        <f t="shared" si="170"/>
        <v>2.2198334842759068E-2</v>
      </c>
      <c r="N66" s="5">
        <f t="shared" si="171"/>
        <v>6.2499145369770054E-2</v>
      </c>
      <c r="O66" s="5">
        <f t="shared" si="172"/>
        <v>2.2026297747727682E-2</v>
      </c>
      <c r="P66" s="5">
        <f t="shared" si="173"/>
        <v>6.201477699315433E-2</v>
      </c>
      <c r="Q66" s="5">
        <f t="shared" si="174"/>
        <v>8.7982796899421595E-2</v>
      </c>
      <c r="R66" s="5">
        <f t="shared" si="175"/>
        <v>1.0927796970091394E-2</v>
      </c>
      <c r="S66" s="5">
        <f t="shared" si="176"/>
        <v>4.3312174007109648E-2</v>
      </c>
      <c r="T66" s="5">
        <f t="shared" si="177"/>
        <v>8.7300930223451062E-2</v>
      </c>
      <c r="U66" s="5">
        <f t="shared" si="178"/>
        <v>3.0767081235728685E-2</v>
      </c>
      <c r="V66" s="5">
        <f t="shared" si="179"/>
        <v>1.3444425905344939E-2</v>
      </c>
      <c r="W66" s="5">
        <f t="shared" si="180"/>
        <v>8.257150295891956E-2</v>
      </c>
      <c r="X66" s="5">
        <f t="shared" si="181"/>
        <v>8.1931573810987923E-2</v>
      </c>
      <c r="Y66" s="5">
        <f t="shared" si="182"/>
        <v>4.0648302056976379E-2</v>
      </c>
      <c r="Z66" s="5">
        <f t="shared" si="183"/>
        <v>3.6143688478577295E-3</v>
      </c>
      <c r="AA66" s="5">
        <f t="shared" si="184"/>
        <v>1.0176212118717264E-2</v>
      </c>
      <c r="AB66" s="5">
        <f t="shared" si="185"/>
        <v>1.4325501552851519E-2</v>
      </c>
      <c r="AC66" s="5">
        <f t="shared" si="186"/>
        <v>2.3474538749944721E-3</v>
      </c>
      <c r="AD66" s="5">
        <f t="shared" si="187"/>
        <v>5.8119768930700644E-2</v>
      </c>
      <c r="AE66" s="5">
        <f t="shared" si="188"/>
        <v>5.7669340721487702E-2</v>
      </c>
      <c r="AF66" s="5">
        <f t="shared" si="189"/>
        <v>2.8611201665448081E-2</v>
      </c>
      <c r="AG66" s="5">
        <f t="shared" si="190"/>
        <v>9.4631549508469547E-3</v>
      </c>
      <c r="AH66" s="5">
        <f t="shared" si="191"/>
        <v>8.965893723217078E-4</v>
      </c>
      <c r="AI66" s="5">
        <f t="shared" si="192"/>
        <v>2.5243366186993008E-3</v>
      </c>
      <c r="AJ66" s="5">
        <f t="shared" si="193"/>
        <v>3.5536197289542295E-3</v>
      </c>
      <c r="AK66" s="5">
        <f t="shared" si="194"/>
        <v>3.3350579011446283E-3</v>
      </c>
      <c r="AL66" s="5">
        <f t="shared" si="195"/>
        <v>2.623202678771814E-4</v>
      </c>
      <c r="AM66" s="5">
        <f t="shared" si="196"/>
        <v>3.2727102397432095E-2</v>
      </c>
      <c r="AN66" s="5">
        <f t="shared" si="197"/>
        <v>3.2473467353851995E-2</v>
      </c>
      <c r="AO66" s="5">
        <f t="shared" si="198"/>
        <v>1.6110898990929819E-2</v>
      </c>
      <c r="AP66" s="5">
        <f t="shared" si="199"/>
        <v>5.3286798412500377E-3</v>
      </c>
      <c r="AQ66" s="5">
        <f t="shared" si="200"/>
        <v>1.3218456431200874E-3</v>
      </c>
      <c r="AR66" s="5">
        <f t="shared" si="201"/>
        <v>1.7792816093724294E-4</v>
      </c>
      <c r="AS66" s="5">
        <f t="shared" si="202"/>
        <v>5.0095460198087635E-4</v>
      </c>
      <c r="AT66" s="5">
        <f t="shared" si="203"/>
        <v>7.0521583521096693E-4</v>
      </c>
      <c r="AU66" s="5">
        <f t="shared" si="204"/>
        <v>6.618422404821516E-4</v>
      </c>
      <c r="AV66" s="5">
        <f t="shared" si="205"/>
        <v>4.658522214926531E-4</v>
      </c>
      <c r="AW66" s="5">
        <f t="shared" si="206"/>
        <v>2.0356548047935013E-5</v>
      </c>
      <c r="AX66" s="5">
        <f t="shared" si="207"/>
        <v>1.5357127345790212E-2</v>
      </c>
      <c r="AY66" s="5">
        <f t="shared" si="208"/>
        <v>1.5238109608860337E-2</v>
      </c>
      <c r="AZ66" s="5">
        <f t="shared" si="209"/>
        <v>7.5600071296958327E-3</v>
      </c>
      <c r="BA66" s="5">
        <f t="shared" si="210"/>
        <v>2.5004723581468972E-3</v>
      </c>
      <c r="BB66" s="5">
        <f t="shared" si="211"/>
        <v>6.2027342434281454E-4</v>
      </c>
      <c r="BC66" s="5">
        <f t="shared" si="212"/>
        <v>1.2309326106083157E-4</v>
      </c>
      <c r="BD66" s="5">
        <f t="shared" si="213"/>
        <v>2.942486961499654E-5</v>
      </c>
      <c r="BE66" s="5">
        <f t="shared" si="214"/>
        <v>8.284536730258739E-5</v>
      </c>
      <c r="BF66" s="5">
        <f t="shared" si="215"/>
        <v>1.166250687480136E-4</v>
      </c>
      <c r="BG66" s="5">
        <f t="shared" si="216"/>
        <v>1.0945216051973578E-4</v>
      </c>
      <c r="BH66" s="5">
        <f t="shared" si="217"/>
        <v>7.7040311129347472E-5</v>
      </c>
      <c r="BI66" s="5">
        <f t="shared" si="218"/>
        <v>4.3381214300188852E-5</v>
      </c>
      <c r="BJ66" s="8">
        <f t="shared" si="219"/>
        <v>0.7261587949424908</v>
      </c>
      <c r="BK66" s="8">
        <f t="shared" si="220"/>
        <v>0.1588175955001</v>
      </c>
      <c r="BL66" s="8">
        <f t="shared" si="221"/>
        <v>0.10150305529795516</v>
      </c>
      <c r="BM66" s="8">
        <f t="shared" si="222"/>
        <v>0.70722691270466709</v>
      </c>
      <c r="BN66" s="8">
        <f t="shared" si="223"/>
        <v>0.26764914882292412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1.28</v>
      </c>
      <c r="F67">
        <f>VLOOKUP(B67,home!$B$2:$E$405,3,FALSE)</f>
        <v>1.43</v>
      </c>
      <c r="G67">
        <f>VLOOKUP(C67,away!$B$2:$E$405,4,FALSE)</f>
        <v>1.72</v>
      </c>
      <c r="H67">
        <f>VLOOKUP(A67,away!$A$2:$E$405,3,FALSE)</f>
        <v>1.26</v>
      </c>
      <c r="I67">
        <f>VLOOKUP(C67,away!$B$2:$E$405,3,FALSE)</f>
        <v>1.0900000000000001</v>
      </c>
      <c r="J67">
        <f>VLOOKUP(B67,home!$B$2:$E$405,4,FALSE)</f>
        <v>1.32</v>
      </c>
      <c r="K67" s="3">
        <f t="shared" si="168"/>
        <v>3.148288</v>
      </c>
      <c r="L67" s="3">
        <f t="shared" si="169"/>
        <v>1.8128880000000003</v>
      </c>
      <c r="M67" s="5">
        <f t="shared" si="170"/>
        <v>7.0046854769093541E-3</v>
      </c>
      <c r="N67" s="5">
        <f t="shared" si="171"/>
        <v>2.2052767230727997E-2</v>
      </c>
      <c r="O67" s="5">
        <f t="shared" si="172"/>
        <v>1.2698710244863246E-2</v>
      </c>
      <c r="P67" s="5">
        <f t="shared" si="173"/>
        <v>3.9979197079380024E-2</v>
      </c>
      <c r="Q67" s="5">
        <f t="shared" si="174"/>
        <v>3.4714231219647097E-2</v>
      </c>
      <c r="R67" s="5">
        <f t="shared" si="175"/>
        <v>1.1510669709194826E-2</v>
      </c>
      <c r="S67" s="5">
        <f t="shared" si="176"/>
        <v>5.7045252223699258E-2</v>
      </c>
      <c r="T67" s="5">
        <f t="shared" si="177"/>
        <v>6.2933013207323599E-2</v>
      </c>
      <c r="U67" s="5">
        <f t="shared" si="178"/>
        <v>3.6238903317421557E-2</v>
      </c>
      <c r="V67" s="5">
        <f t="shared" si="179"/>
        <v>3.6176156479072179E-2</v>
      </c>
      <c r="W67" s="5">
        <f t="shared" si="180"/>
        <v>3.6430132526013438E-2</v>
      </c>
      <c r="X67" s="5">
        <f t="shared" si="181"/>
        <v>6.604375009481947E-2</v>
      </c>
      <c r="Y67" s="5">
        <f t="shared" si="182"/>
        <v>5.9864961010948556E-2</v>
      </c>
      <c r="Z67" s="5">
        <f t="shared" si="183"/>
        <v>6.9558516625875975E-3</v>
      </c>
      <c r="AA67" s="5">
        <f t="shared" si="184"/>
        <v>2.1899024319104583E-2</v>
      </c>
      <c r="AB67" s="5">
        <f t="shared" si="185"/>
        <v>3.4472217737772572E-2</v>
      </c>
      <c r="AC67" s="5">
        <f t="shared" si="186"/>
        <v>1.2904698703272995E-2</v>
      </c>
      <c r="AD67" s="5">
        <f t="shared" si="187"/>
        <v>2.8673137267514453E-2</v>
      </c>
      <c r="AE67" s="5">
        <f t="shared" si="188"/>
        <v>5.1981186474629751E-2</v>
      </c>
      <c r="AF67" s="5">
        <f t="shared" si="189"/>
        <v>4.7118034592809305E-2</v>
      </c>
      <c r="AG67" s="5">
        <f t="shared" si="190"/>
        <v>2.8473239832296299E-2</v>
      </c>
      <c r="AH67" s="5">
        <f t="shared" si="191"/>
        <v>3.1525450022212762E-3</v>
      </c>
      <c r="AI67" s="5">
        <f t="shared" si="192"/>
        <v>9.9251195999532187E-3</v>
      </c>
      <c r="AJ67" s="5">
        <f t="shared" si="193"/>
        <v>1.5623567467548762E-2</v>
      </c>
      <c r="AK67" s="5">
        <f t="shared" si="194"/>
        <v>1.6395829991758051E-2</v>
      </c>
      <c r="AL67" s="5">
        <f t="shared" si="195"/>
        <v>2.9461393771861833E-3</v>
      </c>
      <c r="AM67" s="5">
        <f t="shared" si="196"/>
        <v>1.8054258796333704E-2</v>
      </c>
      <c r="AN67" s="5">
        <f t="shared" si="197"/>
        <v>3.2730349120767818E-2</v>
      </c>
      <c r="AO67" s="5">
        <f t="shared" si="198"/>
        <v>2.9668228578425274E-2</v>
      </c>
      <c r="AP67" s="5">
        <f t="shared" si="199"/>
        <v>1.7928391857028086E-2</v>
      </c>
      <c r="AQ67" s="5">
        <f t="shared" si="200"/>
        <v>8.1255416142259826E-3</v>
      </c>
      <c r="AR67" s="5">
        <f t="shared" si="201"/>
        <v>1.1430422007973854E-3</v>
      </c>
      <c r="AS67" s="5">
        <f t="shared" si="202"/>
        <v>3.5986260442639989E-3</v>
      </c>
      <c r="AT67" s="5">
        <f t="shared" si="203"/>
        <v>5.6647555958219097E-3</v>
      </c>
      <c r="AU67" s="5">
        <f t="shared" si="204"/>
        <v>5.9447606884196558E-3</v>
      </c>
      <c r="AV67" s="5">
        <f t="shared" si="205"/>
        <v>4.6789546845558356E-3</v>
      </c>
      <c r="AW67" s="5">
        <f t="shared" si="206"/>
        <v>4.6708531807475008E-4</v>
      </c>
      <c r="AX67" s="5">
        <f t="shared" si="207"/>
        <v>9.4733343862319769E-3</v>
      </c>
      <c r="AY67" s="5">
        <f t="shared" si="208"/>
        <v>1.717409422878732E-2</v>
      </c>
      <c r="AZ67" s="5">
        <f t="shared" si="209"/>
        <v>1.5567354669118899E-2</v>
      </c>
      <c r="BA67" s="5">
        <f t="shared" si="210"/>
        <v>9.4072901571298773E-3</v>
      </c>
      <c r="BB67" s="5">
        <f t="shared" si="211"/>
        <v>4.2635908595947168E-3</v>
      </c>
      <c r="BC67" s="5">
        <f t="shared" si="212"/>
        <v>1.54588254125379E-3</v>
      </c>
      <c r="BD67" s="5">
        <f t="shared" si="213"/>
        <v>3.4536791488652837E-4</v>
      </c>
      <c r="BE67" s="5">
        <f t="shared" si="214"/>
        <v>1.0873176620222785E-3</v>
      </c>
      <c r="BF67" s="5">
        <f t="shared" si="215"/>
        <v>1.7115945737663982E-3</v>
      </c>
      <c r="BG67" s="5">
        <f t="shared" si="216"/>
        <v>1.7961975524846221E-3</v>
      </c>
      <c r="BH67" s="5">
        <f t="shared" si="217"/>
        <v>1.4137368000291764E-3</v>
      </c>
      <c r="BI67" s="5">
        <f t="shared" si="218"/>
        <v>8.9017012053805092E-4</v>
      </c>
      <c r="BJ67" s="8">
        <f t="shared" si="219"/>
        <v>0.60222277026562732</v>
      </c>
      <c r="BK67" s="8">
        <f t="shared" si="220"/>
        <v>0.17323022356830731</v>
      </c>
      <c r="BL67" s="8">
        <f t="shared" si="221"/>
        <v>0.19019111122742396</v>
      </c>
      <c r="BM67" s="8">
        <f t="shared" si="222"/>
        <v>0.82793268685251109</v>
      </c>
      <c r="BN67" s="8">
        <f t="shared" si="223"/>
        <v>0.12796026096072252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1.74545454545455</v>
      </c>
      <c r="F68">
        <f>VLOOKUP(B68,home!$B$2:$E$405,3,FALSE)</f>
        <v>1.05</v>
      </c>
      <c r="G68">
        <f>VLOOKUP(C68,away!$B$2:$E$405,4,FALSE)</f>
        <v>0.23</v>
      </c>
      <c r="H68">
        <f>VLOOKUP(A68,away!$A$2:$E$405,3,FALSE)</f>
        <v>1.4545454545454499</v>
      </c>
      <c r="I68">
        <f>VLOOKUP(C68,away!$B$2:$E$405,3,FALSE)</f>
        <v>1.38</v>
      </c>
      <c r="J68">
        <f>VLOOKUP(B68,home!$B$2:$E$405,4,FALSE)</f>
        <v>1.03</v>
      </c>
      <c r="K68" s="3">
        <f t="shared" si="168"/>
        <v>0.42152727272727386</v>
      </c>
      <c r="L68" s="3">
        <f t="shared" si="169"/>
        <v>2.0674909090909024</v>
      </c>
      <c r="M68" s="5">
        <f t="shared" si="170"/>
        <v>8.2991409062125487E-2</v>
      </c>
      <c r="N68" s="5">
        <f t="shared" si="171"/>
        <v>3.4983142321751322E-2</v>
      </c>
      <c r="O68" s="5">
        <f t="shared" si="172"/>
        <v>0.1715839837685888</v>
      </c>
      <c r="P68" s="5">
        <f t="shared" si="173"/>
        <v>7.2327328721654066E-2</v>
      </c>
      <c r="Q68" s="5">
        <f t="shared" si="174"/>
        <v>7.3731742871589517E-3</v>
      </c>
      <c r="R68" s="5">
        <f t="shared" si="175"/>
        <v>0.17737416329357919</v>
      </c>
      <c r="S68" s="5">
        <f t="shared" si="176"/>
        <v>1.5758385533899702E-2</v>
      </c>
      <c r="T68" s="5">
        <f t="shared" si="177"/>
        <v>1.5243970809843927E-2</v>
      </c>
      <c r="U68" s="5">
        <f t="shared" si="178"/>
        <v>7.4768047305424565E-2</v>
      </c>
      <c r="V68" s="5">
        <f t="shared" si="179"/>
        <v>1.5259436602645107E-3</v>
      </c>
      <c r="W68" s="5">
        <f t="shared" si="180"/>
        <v>1.0359980162029914E-3</v>
      </c>
      <c r="X68" s="5">
        <f t="shared" si="181"/>
        <v>2.1419164803358941E-3</v>
      </c>
      <c r="Y68" s="5">
        <f t="shared" si="182"/>
        <v>2.2141964255632226E-3</v>
      </c>
      <c r="Z68" s="5">
        <f t="shared" si="183"/>
        <v>0.12223982337236002</v>
      </c>
      <c r="AA68" s="5">
        <f t="shared" si="184"/>
        <v>5.1527419364814586E-2</v>
      </c>
      <c r="AB68" s="5">
        <f t="shared" si="185"/>
        <v>1.0860106277762405E-2</v>
      </c>
      <c r="AC68" s="5">
        <f t="shared" si="186"/>
        <v>8.3116606566512751E-5</v>
      </c>
      <c r="AD68" s="5">
        <f t="shared" si="187"/>
        <v>1.0917535458022825E-4</v>
      </c>
      <c r="AE68" s="5">
        <f t="shared" si="188"/>
        <v>2.2571905309139775E-4</v>
      </c>
      <c r="AF68" s="5">
        <f t="shared" si="189"/>
        <v>2.3333604513753583E-4</v>
      </c>
      <c r="AG68" s="5">
        <f t="shared" si="190"/>
        <v>1.6080671736169321E-4</v>
      </c>
      <c r="AH68" s="5">
        <f t="shared" si="191"/>
        <v>6.3182430887808019E-2</v>
      </c>
      <c r="AI68" s="5">
        <f t="shared" si="192"/>
        <v>2.6633117776417182E-2</v>
      </c>
      <c r="AJ68" s="5">
        <f t="shared" si="193"/>
        <v>5.6132927502587047E-3</v>
      </c>
      <c r="AK68" s="5">
        <f t="shared" si="194"/>
        <v>7.8871866134544335E-4</v>
      </c>
      <c r="AL68" s="5">
        <f t="shared" si="195"/>
        <v>2.8974575529206443E-6</v>
      </c>
      <c r="AM68" s="5">
        <f t="shared" si="196"/>
        <v>9.2040778930473456E-6</v>
      </c>
      <c r="AN68" s="5">
        <f t="shared" si="197"/>
        <v>1.9029347370439932E-5</v>
      </c>
      <c r="AO68" s="5">
        <f t="shared" si="198"/>
        <v>1.9671501347158719E-5</v>
      </c>
      <c r="AP68" s="5">
        <f t="shared" si="199"/>
        <v>1.3556883401140026E-5</v>
      </c>
      <c r="AQ68" s="5">
        <f t="shared" si="200"/>
        <v>7.0071832968655914E-6</v>
      </c>
      <c r="AR68" s="5">
        <f t="shared" si="201"/>
        <v>2.6125820294961449E-2</v>
      </c>
      <c r="AS68" s="5">
        <f t="shared" si="202"/>
        <v>1.101274577669796E-2</v>
      </c>
      <c r="AT68" s="5">
        <f t="shared" si="203"/>
        <v>2.3210863462451471E-3</v>
      </c>
      <c r="AU68" s="5">
        <f t="shared" si="204"/>
        <v>3.261337324324099E-4</v>
      </c>
      <c r="AV68" s="5">
        <f t="shared" si="205"/>
        <v>3.4368565694150045E-5</v>
      </c>
      <c r="AW68" s="5">
        <f t="shared" si="206"/>
        <v>7.0142924448914542E-8</v>
      </c>
      <c r="AX68" s="5">
        <f t="shared" si="207"/>
        <v>6.4662830870427271E-7</v>
      </c>
      <c r="AY68" s="5">
        <f t="shared" si="208"/>
        <v>1.3368981498069094E-6</v>
      </c>
      <c r="AZ68" s="5">
        <f t="shared" si="209"/>
        <v>1.3820123855531165E-6</v>
      </c>
      <c r="BA68" s="5">
        <f t="shared" si="210"/>
        <v>9.5243268112736628E-7</v>
      </c>
      <c r="BB68" s="5">
        <f t="shared" si="211"/>
        <v>4.9228647743797617E-7</v>
      </c>
      <c r="BC68" s="5">
        <f t="shared" si="212"/>
        <v>2.035595633542798E-7</v>
      </c>
      <c r="BD68" s="5">
        <f t="shared" si="213"/>
        <v>9.0024826587292352E-3</v>
      </c>
      <c r="BE68" s="5">
        <f t="shared" si="214"/>
        <v>3.7947919629087116E-3</v>
      </c>
      <c r="BF68" s="5">
        <f t="shared" si="215"/>
        <v>7.9980415334614361E-4</v>
      </c>
      <c r="BG68" s="5">
        <f t="shared" si="216"/>
        <v>1.1237975449198208E-4</v>
      </c>
      <c r="BH68" s="5">
        <f t="shared" si="217"/>
        <v>1.184278285519145E-5</v>
      </c>
      <c r="BI68" s="5">
        <f t="shared" si="218"/>
        <v>9.9841119169003442E-7</v>
      </c>
      <c r="BJ68" s="8">
        <f t="shared" si="219"/>
        <v>6.3794918321901817E-2</v>
      </c>
      <c r="BK68" s="8">
        <f t="shared" si="220"/>
        <v>0.172690417940213</v>
      </c>
      <c r="BL68" s="8">
        <f t="shared" si="221"/>
        <v>0.63587373452555296</v>
      </c>
      <c r="BM68" s="8">
        <f t="shared" si="222"/>
        <v>0.44796442594994462</v>
      </c>
      <c r="BN68" s="8">
        <f t="shared" si="223"/>
        <v>0.54663320145485783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1.74545454545455</v>
      </c>
      <c r="F69">
        <f>VLOOKUP(B69,home!$B$2:$E$405,3,FALSE)</f>
        <v>0.69</v>
      </c>
      <c r="G69">
        <f>VLOOKUP(C69,away!$B$2:$E$405,4,FALSE)</f>
        <v>1.24</v>
      </c>
      <c r="H69">
        <f>VLOOKUP(A69,away!$A$2:$E$405,3,FALSE)</f>
        <v>1.4545454545454499</v>
      </c>
      <c r="I69">
        <f>VLOOKUP(C69,away!$B$2:$E$405,3,FALSE)</f>
        <v>0.86</v>
      </c>
      <c r="J69">
        <f>VLOOKUP(B69,home!$B$2:$E$405,4,FALSE)</f>
        <v>1.65</v>
      </c>
      <c r="K69" s="3">
        <f t="shared" si="168"/>
        <v>1.4934109090909129</v>
      </c>
      <c r="L69" s="3">
        <f t="shared" si="169"/>
        <v>2.0639999999999934</v>
      </c>
      <c r="M69" s="5">
        <f t="shared" si="170"/>
        <v>2.8512550817324435E-2</v>
      </c>
      <c r="N69" s="5">
        <f t="shared" si="171"/>
        <v>4.2580954436601336E-2</v>
      </c>
      <c r="O69" s="5">
        <f t="shared" si="172"/>
        <v>5.884990488695744E-2</v>
      </c>
      <c r="P69" s="5">
        <f t="shared" si="173"/>
        <v>8.7887089957144879E-2</v>
      </c>
      <c r="Q69" s="5">
        <f t="shared" si="174"/>
        <v>3.1795430937561778E-2</v>
      </c>
      <c r="R69" s="5">
        <f t="shared" si="175"/>
        <v>6.0733101843339909E-2</v>
      </c>
      <c r="S69" s="5">
        <f t="shared" si="176"/>
        <v>6.7725794077691179E-2</v>
      </c>
      <c r="T69" s="5">
        <f t="shared" si="177"/>
        <v>6.5625769455127297E-2</v>
      </c>
      <c r="U69" s="5">
        <f t="shared" si="178"/>
        <v>9.0699476835773257E-2</v>
      </c>
      <c r="V69" s="5">
        <f t="shared" si="179"/>
        <v>2.3195332838432746E-2</v>
      </c>
      <c r="W69" s="5">
        <f t="shared" si="180"/>
        <v>1.5827881140467154E-2</v>
      </c>
      <c r="X69" s="5">
        <f t="shared" si="181"/>
        <v>3.2668746673924096E-2</v>
      </c>
      <c r="Y69" s="5">
        <f t="shared" si="182"/>
        <v>3.3714146567489577E-2</v>
      </c>
      <c r="Z69" s="5">
        <f t="shared" si="183"/>
        <v>4.1784374068217708E-2</v>
      </c>
      <c r="AA69" s="5">
        <f t="shared" si="184"/>
        <v>6.240124006301178E-2</v>
      </c>
      <c r="AB69" s="5">
        <f t="shared" si="185"/>
        <v>4.659534632545137E-2</v>
      </c>
      <c r="AC69" s="5">
        <f t="shared" si="186"/>
        <v>4.4685810400173992E-3</v>
      </c>
      <c r="AD69" s="5">
        <f t="shared" si="187"/>
        <v>5.9093825907419939E-3</v>
      </c>
      <c r="AE69" s="5">
        <f t="shared" si="188"/>
        <v>1.2196965667291436E-2</v>
      </c>
      <c r="AF69" s="5">
        <f t="shared" si="189"/>
        <v>1.2587268568644727E-2</v>
      </c>
      <c r="AG69" s="5">
        <f t="shared" si="190"/>
        <v>8.6600407752275409E-3</v>
      </c>
      <c r="AH69" s="5">
        <f t="shared" si="191"/>
        <v>2.1560737019200277E-2</v>
      </c>
      <c r="AI69" s="5">
        <f t="shared" si="192"/>
        <v>3.219903987251399E-2</v>
      </c>
      <c r="AJ69" s="5">
        <f t="shared" si="193"/>
        <v>2.4043198703932837E-2</v>
      </c>
      <c r="AK69" s="5">
        <f t="shared" si="194"/>
        <v>1.1968791744631264E-2</v>
      </c>
      <c r="AL69" s="5">
        <f t="shared" si="195"/>
        <v>5.5095818870919838E-4</v>
      </c>
      <c r="AM69" s="5">
        <f t="shared" si="196"/>
        <v>1.7650272854012037E-3</v>
      </c>
      <c r="AN69" s="5">
        <f t="shared" si="197"/>
        <v>3.6430163170680725E-3</v>
      </c>
      <c r="AO69" s="5">
        <f t="shared" si="198"/>
        <v>3.7595928392142406E-3</v>
      </c>
      <c r="AP69" s="5">
        <f t="shared" si="199"/>
        <v>2.5865998733793881E-3</v>
      </c>
      <c r="AQ69" s="5">
        <f t="shared" si="200"/>
        <v>1.3346855346637607E-3</v>
      </c>
      <c r="AR69" s="5">
        <f t="shared" si="201"/>
        <v>8.9002722415258417E-3</v>
      </c>
      <c r="AS69" s="5">
        <f t="shared" si="202"/>
        <v>1.3291763659373726E-2</v>
      </c>
      <c r="AT69" s="5">
        <f t="shared" si="203"/>
        <v>9.9250324249834394E-3</v>
      </c>
      <c r="AU69" s="5">
        <f t="shared" si="204"/>
        <v>4.9407172321837669E-3</v>
      </c>
      <c r="AV69" s="5">
        <f t="shared" si="205"/>
        <v>1.8446302533191754E-3</v>
      </c>
      <c r="AW69" s="5">
        <f t="shared" si="206"/>
        <v>4.7174266249687017E-5</v>
      </c>
      <c r="AX69" s="5">
        <f t="shared" si="207"/>
        <v>4.3931850047687984E-4</v>
      </c>
      <c r="AY69" s="5">
        <f t="shared" si="208"/>
        <v>9.0675338498427704E-4</v>
      </c>
      <c r="AZ69" s="5">
        <f t="shared" si="209"/>
        <v>9.3576949330377124E-4</v>
      </c>
      <c r="BA69" s="5">
        <f t="shared" si="210"/>
        <v>6.4380941139299233E-4</v>
      </c>
      <c r="BB69" s="5">
        <f t="shared" si="211"/>
        <v>3.3220565627878313E-4</v>
      </c>
      <c r="BC69" s="5">
        <f t="shared" si="212"/>
        <v>1.3713449491188116E-4</v>
      </c>
      <c r="BD69" s="5">
        <f t="shared" si="213"/>
        <v>3.0616936510848825E-3</v>
      </c>
      <c r="BE69" s="5">
        <f t="shared" si="214"/>
        <v>4.5723666988245508E-3</v>
      </c>
      <c r="BF69" s="5">
        <f t="shared" si="215"/>
        <v>3.4142111541942952E-3</v>
      </c>
      <c r="BG69" s="5">
        <f t="shared" si="216"/>
        <v>1.6996067278712121E-3</v>
      </c>
      <c r="BH69" s="5">
        <f t="shared" si="217"/>
        <v>6.3455280714179495E-4</v>
      </c>
      <c r="BI69" s="5">
        <f t="shared" si="218"/>
        <v>1.8952961691596381E-4</v>
      </c>
      <c r="BJ69" s="8">
        <f t="shared" si="219"/>
        <v>0.27805049960415218</v>
      </c>
      <c r="BK69" s="8">
        <f t="shared" si="220"/>
        <v>0.21324706030430413</v>
      </c>
      <c r="BL69" s="8">
        <f t="shared" si="221"/>
        <v>0.46152521376223082</v>
      </c>
      <c r="BM69" s="8">
        <f t="shared" si="222"/>
        <v>0.68338853574124026</v>
      </c>
      <c r="BN69" s="8">
        <f t="shared" si="223"/>
        <v>0.31035903287892974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1.74545454545455</v>
      </c>
      <c r="F70">
        <f>VLOOKUP(B70,home!$B$2:$E$405,3,FALSE)</f>
        <v>1.26</v>
      </c>
      <c r="G70">
        <f>VLOOKUP(C70,away!$B$2:$E$405,4,FALSE)</f>
        <v>0.69</v>
      </c>
      <c r="H70">
        <f>VLOOKUP(A70,away!$A$2:$E$405,3,FALSE)</f>
        <v>1.4545454545454499</v>
      </c>
      <c r="I70">
        <f>VLOOKUP(C70,away!$B$2:$E$405,3,FALSE)</f>
        <v>0.56999999999999995</v>
      </c>
      <c r="J70">
        <f>VLOOKUP(B70,home!$B$2:$E$405,4,FALSE)</f>
        <v>0.55000000000000004</v>
      </c>
      <c r="K70" s="3">
        <f t="shared" si="168"/>
        <v>1.5174981818181859</v>
      </c>
      <c r="L70" s="3">
        <f t="shared" si="169"/>
        <v>0.45599999999999857</v>
      </c>
      <c r="M70" s="5">
        <f t="shared" si="170"/>
        <v>0.1389698630681267</v>
      </c>
      <c r="N70" s="5">
        <f t="shared" si="171"/>
        <v>0.21088651453340451</v>
      </c>
      <c r="O70" s="5">
        <f t="shared" si="172"/>
        <v>6.3370257559065571E-2</v>
      </c>
      <c r="P70" s="5">
        <f t="shared" si="173"/>
        <v>9.6164250627232162E-2</v>
      </c>
      <c r="Q70" s="5">
        <f t="shared" si="174"/>
        <v>0.16000995118720793</v>
      </c>
      <c r="R70" s="5">
        <f t="shared" si="175"/>
        <v>1.4448418723466904E-2</v>
      </c>
      <c r="S70" s="5">
        <f t="shared" si="176"/>
        <v>1.6635914605031527E-2</v>
      </c>
      <c r="T70" s="5">
        <f t="shared" si="177"/>
        <v>7.2964537741366589E-2</v>
      </c>
      <c r="U70" s="5">
        <f t="shared" si="178"/>
        <v>2.1925449143008858E-2</v>
      </c>
      <c r="V70" s="5">
        <f t="shared" si="179"/>
        <v>1.2790784884115724E-3</v>
      </c>
      <c r="W70" s="5">
        <f t="shared" si="180"/>
        <v>8.0938269999801582E-2</v>
      </c>
      <c r="X70" s="5">
        <f t="shared" si="181"/>
        <v>3.6907851119909407E-2</v>
      </c>
      <c r="Y70" s="5">
        <f t="shared" si="182"/>
        <v>8.4149900553393171E-3</v>
      </c>
      <c r="Z70" s="5">
        <f t="shared" si="183"/>
        <v>2.1961596459669627E-3</v>
      </c>
      <c r="AA70" s="5">
        <f t="shared" si="184"/>
        <v>3.3326682697373366E-3</v>
      </c>
      <c r="AB70" s="5">
        <f t="shared" si="185"/>
        <v>2.5286590199647841E-3</v>
      </c>
      <c r="AC70" s="5">
        <f t="shared" si="186"/>
        <v>5.5318479496168256E-5</v>
      </c>
      <c r="AD70" s="5">
        <f t="shared" si="187"/>
        <v>3.0705919391052067E-2</v>
      </c>
      <c r="AE70" s="5">
        <f t="shared" si="188"/>
        <v>1.4001899242319699E-2</v>
      </c>
      <c r="AF70" s="5">
        <f t="shared" si="189"/>
        <v>3.1924330272488804E-3</v>
      </c>
      <c r="AG70" s="5">
        <f t="shared" si="190"/>
        <v>4.8524982014182841E-4</v>
      </c>
      <c r="AH70" s="5">
        <f t="shared" si="191"/>
        <v>2.5036219964023291E-4</v>
      </c>
      <c r="AI70" s="5">
        <f t="shared" si="192"/>
        <v>3.7992418275005512E-4</v>
      </c>
      <c r="AJ70" s="5">
        <f t="shared" si="193"/>
        <v>2.8826712827598449E-4</v>
      </c>
      <c r="AK70" s="5">
        <f t="shared" si="194"/>
        <v>1.4581494767891876E-4</v>
      </c>
      <c r="AL70" s="5">
        <f t="shared" si="195"/>
        <v>1.5311694231084014E-6</v>
      </c>
      <c r="AM70" s="5">
        <f t="shared" si="196"/>
        <v>9.3192353693954521E-3</v>
      </c>
      <c r="AN70" s="5">
        <f t="shared" si="197"/>
        <v>4.2495713284443131E-3</v>
      </c>
      <c r="AO70" s="5">
        <f t="shared" si="198"/>
        <v>9.6890226288530012E-4</v>
      </c>
      <c r="AP70" s="5">
        <f t="shared" si="199"/>
        <v>1.4727314395856519E-4</v>
      </c>
      <c r="AQ70" s="5">
        <f t="shared" si="200"/>
        <v>1.6789138411276375E-5</v>
      </c>
      <c r="AR70" s="5">
        <f t="shared" si="201"/>
        <v>2.2833032607189186E-5</v>
      </c>
      <c r="AS70" s="5">
        <f t="shared" si="202"/>
        <v>3.4649085466804938E-5</v>
      </c>
      <c r="AT70" s="5">
        <f t="shared" si="203"/>
        <v>2.6289962098769717E-5</v>
      </c>
      <c r="AU70" s="5">
        <f t="shared" si="204"/>
        <v>1.3298323228317357E-5</v>
      </c>
      <c r="AV70" s="5">
        <f t="shared" si="205"/>
        <v>5.0450453300505322E-6</v>
      </c>
      <c r="AW70" s="5">
        <f t="shared" si="206"/>
        <v>2.9431592997886167E-8</v>
      </c>
      <c r="AX70" s="5">
        <f t="shared" si="207"/>
        <v>2.3569871214988904E-3</v>
      </c>
      <c r="AY70" s="5">
        <f t="shared" si="208"/>
        <v>1.0747861274034906E-3</v>
      </c>
      <c r="AZ70" s="5">
        <f t="shared" si="209"/>
        <v>2.4505123704799504E-4</v>
      </c>
      <c r="BA70" s="5">
        <f t="shared" si="210"/>
        <v>3.7247788031295136E-5</v>
      </c>
      <c r="BB70" s="5">
        <f t="shared" si="211"/>
        <v>4.2462478355676316E-6</v>
      </c>
      <c r="BC70" s="5">
        <f t="shared" si="212"/>
        <v>3.87257802603767E-7</v>
      </c>
      <c r="BD70" s="5">
        <f t="shared" si="213"/>
        <v>1.7353104781463705E-6</v>
      </c>
      <c r="BE70" s="5">
        <f t="shared" si="214"/>
        <v>2.6333304954771642E-6</v>
      </c>
      <c r="BF70" s="5">
        <f t="shared" si="215"/>
        <v>1.99803711950649E-6</v>
      </c>
      <c r="BG70" s="5">
        <f t="shared" si="216"/>
        <v>1.0106725653521148E-6</v>
      </c>
      <c r="BH70" s="5">
        <f t="shared" si="217"/>
        <v>3.8342344508383877E-7</v>
      </c>
      <c r="BI70" s="5">
        <f t="shared" si="218"/>
        <v>1.1636887615623801E-7</v>
      </c>
      <c r="BJ70" s="8">
        <f t="shared" si="219"/>
        <v>0.63692809314050658</v>
      </c>
      <c r="BK70" s="8">
        <f t="shared" si="220"/>
        <v>0.25418074256512474</v>
      </c>
      <c r="BL70" s="8">
        <f t="shared" si="221"/>
        <v>0.10677981376529949</v>
      </c>
      <c r="BM70" s="8">
        <f t="shared" si="222"/>
        <v>0.31516079672258351</v>
      </c>
      <c r="BN70" s="8">
        <f t="shared" si="223"/>
        <v>0.68384925569850374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1.74545454545455</v>
      </c>
      <c r="F71">
        <f>VLOOKUP(B71,home!$B$2:$E$405,3,FALSE)</f>
        <v>0.92</v>
      </c>
      <c r="G71">
        <f>VLOOKUP(C71,away!$B$2:$E$405,4,FALSE)</f>
        <v>0.46</v>
      </c>
      <c r="H71">
        <f>VLOOKUP(A71,away!$A$2:$E$405,3,FALSE)</f>
        <v>1.4545454545454499</v>
      </c>
      <c r="I71">
        <f>VLOOKUP(C71,away!$B$2:$E$405,3,FALSE)</f>
        <v>0.92</v>
      </c>
      <c r="J71">
        <f>VLOOKUP(B71,home!$B$2:$E$405,4,FALSE)</f>
        <v>0.96</v>
      </c>
      <c r="K71" s="3">
        <f t="shared" si="168"/>
        <v>0.73867636363636557</v>
      </c>
      <c r="L71" s="3">
        <f t="shared" si="169"/>
        <v>1.2846545454545413</v>
      </c>
      <c r="M71" s="5">
        <f t="shared" si="170"/>
        <v>0.13221433687236467</v>
      </c>
      <c r="N71" s="5">
        <f t="shared" si="171"/>
        <v>9.7663605581471802E-2</v>
      </c>
      <c r="O71" s="5">
        <f t="shared" si="172"/>
        <v>0.16984974883734125</v>
      </c>
      <c r="P71" s="5">
        <f t="shared" si="173"/>
        <v>0.12546399483571724</v>
      </c>
      <c r="Q71" s="5">
        <f t="shared" si="174"/>
        <v>3.6070898515268915E-2</v>
      </c>
      <c r="R71" s="5">
        <f t="shared" si="175"/>
        <v>0.10909912594410133</v>
      </c>
      <c r="S71" s="5">
        <f t="shared" si="176"/>
        <v>2.9764574652998733E-2</v>
      </c>
      <c r="T71" s="5">
        <f t="shared" si="177"/>
        <v>4.6338643736269676E-2</v>
      </c>
      <c r="U71" s="5">
        <f t="shared" si="178"/>
        <v>8.0588945628294648E-2</v>
      </c>
      <c r="V71" s="5">
        <f t="shared" si="179"/>
        <v>3.1383236651863432E-3</v>
      </c>
      <c r="W71" s="5">
        <f t="shared" si="180"/>
        <v>8.8815733827850747E-3</v>
      </c>
      <c r="X71" s="5">
        <f t="shared" si="181"/>
        <v>1.1409753616982913E-2</v>
      </c>
      <c r="Y71" s="5">
        <f t="shared" si="182"/>
        <v>7.3287959232867473E-3</v>
      </c>
      <c r="Z71" s="5">
        <f t="shared" si="183"/>
        <v>4.671822934973574E-2</v>
      </c>
      <c r="AA71" s="5">
        <f t="shared" si="184"/>
        <v>3.4509651771592528E-2</v>
      </c>
      <c r="AB71" s="5">
        <f t="shared" si="185"/>
        <v>1.2745732040498614E-2</v>
      </c>
      <c r="AC71" s="5">
        <f t="shared" si="186"/>
        <v>1.8613082809140549E-4</v>
      </c>
      <c r="AD71" s="5">
        <f t="shared" si="187"/>
        <v>1.6401520824413031E-3</v>
      </c>
      <c r="AE71" s="5">
        <f t="shared" si="188"/>
        <v>2.1070288279449513E-3</v>
      </c>
      <c r="AF71" s="5">
        <f t="shared" si="189"/>
        <v>1.3534020806116186E-3</v>
      </c>
      <c r="AG71" s="5">
        <f t="shared" si="190"/>
        <v>5.7955137822844963E-4</v>
      </c>
      <c r="AH71" s="5">
        <f t="shared" si="191"/>
        <v>1.5004196422431445E-2</v>
      </c>
      <c r="AI71" s="5">
        <f t="shared" si="192"/>
        <v>1.1083245252607427E-2</v>
      </c>
      <c r="AJ71" s="5">
        <f t="shared" si="193"/>
        <v>4.0934656502430323E-3</v>
      </c>
      <c r="AK71" s="5">
        <f t="shared" si="194"/>
        <v>1.0079154403972979E-3</v>
      </c>
      <c r="AL71" s="5">
        <f t="shared" si="195"/>
        <v>7.0651089153733194E-6</v>
      </c>
      <c r="AM71" s="5">
        <f t="shared" si="196"/>
        <v>2.4230831521367092E-4</v>
      </c>
      <c r="AN71" s="5">
        <f t="shared" si="197"/>
        <v>3.1128247854067412E-4</v>
      </c>
      <c r="AO71" s="5">
        <f t="shared" si="198"/>
        <v>1.999452254888164E-4</v>
      </c>
      <c r="AP71" s="5">
        <f t="shared" si="199"/>
        <v>8.5620180922047048E-5</v>
      </c>
      <c r="AQ71" s="5">
        <f t="shared" si="200"/>
        <v>2.7498088651036988E-5</v>
      </c>
      <c r="AR71" s="5">
        <f t="shared" si="201"/>
        <v>3.855041826993864E-3</v>
      </c>
      <c r="AS71" s="5">
        <f t="shared" si="202"/>
        <v>2.8476282784299189E-3</v>
      </c>
      <c r="AT71" s="5">
        <f t="shared" si="203"/>
        <v>1.0517378508493481E-3</v>
      </c>
      <c r="AU71" s="5">
        <f t="shared" si="204"/>
        <v>2.589646303880409E-4</v>
      </c>
      <c r="AV71" s="5">
        <f t="shared" si="205"/>
        <v>4.7822762871368368E-5</v>
      </c>
      <c r="AW71" s="5">
        <f t="shared" si="206"/>
        <v>1.8623312078811491E-7</v>
      </c>
      <c r="AX71" s="5">
        <f t="shared" si="207"/>
        <v>2.9831237526814772E-5</v>
      </c>
      <c r="AY71" s="5">
        <f t="shared" si="208"/>
        <v>3.8322834885356687E-5</v>
      </c>
      <c r="AZ71" s="5">
        <f t="shared" si="209"/>
        <v>2.461580201508867E-5</v>
      </c>
      <c r="BA71" s="5">
        <f t="shared" si="210"/>
        <v>1.054093398289757E-5</v>
      </c>
      <c r="BB71" s="5">
        <f t="shared" si="211"/>
        <v>3.3853646886164016E-6</v>
      </c>
      <c r="BC71" s="5">
        <f t="shared" si="212"/>
        <v>8.6980482705047147E-7</v>
      </c>
      <c r="BD71" s="5">
        <f t="shared" si="213"/>
        <v>8.2539950099417463E-4</v>
      </c>
      <c r="BE71" s="5">
        <f t="shared" si="214"/>
        <v>6.0970310194164768E-4</v>
      </c>
      <c r="BF71" s="5">
        <f t="shared" si="215"/>
        <v>2.2518663512003425E-4</v>
      </c>
      <c r="BG71" s="5">
        <f t="shared" si="216"/>
        <v>5.5446681589991997E-5</v>
      </c>
      <c r="BH71" s="5">
        <f t="shared" si="217"/>
        <v>1.0239288283149676E-5</v>
      </c>
      <c r="BI71" s="5">
        <f t="shared" si="218"/>
        <v>1.51270404704429E-6</v>
      </c>
      <c r="BJ71" s="8">
        <f t="shared" si="219"/>
        <v>0.21434762539203353</v>
      </c>
      <c r="BK71" s="8">
        <f t="shared" si="220"/>
        <v>0.2908127487981591</v>
      </c>
      <c r="BL71" s="8">
        <f t="shared" si="221"/>
        <v>0.44777071024901616</v>
      </c>
      <c r="BM71" s="8">
        <f t="shared" si="222"/>
        <v>0.32924946660091481</v>
      </c>
      <c r="BN71" s="8">
        <f t="shared" si="223"/>
        <v>0.67036171058626515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1.74545454545455</v>
      </c>
      <c r="F72">
        <f>VLOOKUP(B72,home!$B$2:$E$405,3,FALSE)</f>
        <v>1.1499999999999999</v>
      </c>
      <c r="G72">
        <f>VLOOKUP(C72,away!$B$2:$E$405,4,FALSE)</f>
        <v>0.95</v>
      </c>
      <c r="H72">
        <f>VLOOKUP(A72,away!$A$2:$E$405,3,FALSE)</f>
        <v>1.4545454545454499</v>
      </c>
      <c r="I72">
        <f>VLOOKUP(C72,away!$B$2:$E$405,3,FALSE)</f>
        <v>0.86</v>
      </c>
      <c r="J72">
        <f>VLOOKUP(B72,home!$B$2:$E$405,4,FALSE)</f>
        <v>0.69</v>
      </c>
      <c r="K72" s="3">
        <f t="shared" si="168"/>
        <v>1.9069090909090955</v>
      </c>
      <c r="L72" s="3">
        <f t="shared" si="169"/>
        <v>0.86312727272726997</v>
      </c>
      <c r="M72" s="5">
        <f t="shared" si="170"/>
        <v>6.2659726165227692E-2</v>
      </c>
      <c r="N72" s="5">
        <f t="shared" si="171"/>
        <v>0.1194864014583472</v>
      </c>
      <c r="O72" s="5">
        <f t="shared" si="172"/>
        <v>5.4083318554830534E-2</v>
      </c>
      <c r="P72" s="5">
        <f t="shared" si="173"/>
        <v>0.1031319718187389</v>
      </c>
      <c r="Q72" s="5">
        <f t="shared" si="174"/>
        <v>0.11392485259046807</v>
      </c>
      <c r="R72" s="5">
        <f t="shared" si="175"/>
        <v>2.3340393622135518E-2</v>
      </c>
      <c r="S72" s="5">
        <f t="shared" si="176"/>
        <v>4.2436363283708381E-2</v>
      </c>
      <c r="T72" s="5">
        <f t="shared" si="177"/>
        <v>9.8331647312266957E-2</v>
      </c>
      <c r="U72" s="5">
        <f t="shared" si="178"/>
        <v>4.4508008783446885E-2</v>
      </c>
      <c r="V72" s="5">
        <f t="shared" si="179"/>
        <v>7.7606925357173468E-3</v>
      </c>
      <c r="W72" s="5">
        <f t="shared" si="180"/>
        <v>7.2414779028414047E-2</v>
      </c>
      <c r="X72" s="5">
        <f t="shared" si="181"/>
        <v>6.2503170727942925E-2</v>
      </c>
      <c r="Y72" s="5">
        <f t="shared" si="182"/>
        <v>2.6974095643608153E-2</v>
      </c>
      <c r="Z72" s="5">
        <f t="shared" si="183"/>
        <v>6.7152434304849325E-3</v>
      </c>
      <c r="AA72" s="5">
        <f t="shared" si="184"/>
        <v>1.2805358745259298E-2</v>
      </c>
      <c r="AB72" s="5">
        <f t="shared" si="185"/>
        <v>1.2209327501843625E-2</v>
      </c>
      <c r="AC72" s="5">
        <f t="shared" si="186"/>
        <v>7.9833528335348288E-4</v>
      </c>
      <c r="AD72" s="5">
        <f t="shared" si="187"/>
        <v>3.4522100111364036E-2</v>
      </c>
      <c r="AE72" s="5">
        <f t="shared" si="188"/>
        <v>2.979696611793942E-2</v>
      </c>
      <c r="AF72" s="5">
        <f t="shared" si="189"/>
        <v>1.285928705046196E-2</v>
      </c>
      <c r="AG72" s="5">
        <f t="shared" si="190"/>
        <v>3.6997337870274443E-3</v>
      </c>
      <c r="AH72" s="5">
        <f t="shared" si="191"/>
        <v>1.4490274369635438E-3</v>
      </c>
      <c r="AI72" s="5">
        <f t="shared" si="192"/>
        <v>2.7631635925224876E-3</v>
      </c>
      <c r="AJ72" s="5">
        <f t="shared" si="193"/>
        <v>2.6345508871250846E-3</v>
      </c>
      <c r="AK72" s="5">
        <f t="shared" si="194"/>
        <v>1.6746163457071483E-3</v>
      </c>
      <c r="AL72" s="5">
        <f t="shared" si="195"/>
        <v>5.2559369140943733E-5</v>
      </c>
      <c r="AM72" s="5">
        <f t="shared" si="196"/>
        <v>1.3166101307926788E-2</v>
      </c>
      <c r="AN72" s="5">
        <f t="shared" si="197"/>
        <v>1.1364021114361789E-2</v>
      </c>
      <c r="AO72" s="5">
        <f t="shared" si="198"/>
        <v>4.9042982758271013E-3</v>
      </c>
      <c r="AP72" s="5">
        <f t="shared" si="199"/>
        <v>1.411011198485233E-3</v>
      </c>
      <c r="AQ72" s="5">
        <f t="shared" si="200"/>
        <v>3.0447056188404888E-4</v>
      </c>
      <c r="AR72" s="5">
        <f t="shared" si="201"/>
        <v>2.5013901995466598E-4</v>
      </c>
      <c r="AS72" s="5">
        <f t="shared" si="202"/>
        <v>4.7699237114264421E-4</v>
      </c>
      <c r="AT72" s="5">
        <f t="shared" si="203"/>
        <v>4.5479054441309691E-4</v>
      </c>
      <c r="AU72" s="5">
        <f t="shared" si="204"/>
        <v>2.8908140786694373E-4</v>
      </c>
      <c r="AV72" s="5">
        <f t="shared" si="205"/>
        <v>1.3781299116856884E-4</v>
      </c>
      <c r="AW72" s="5">
        <f t="shared" si="206"/>
        <v>2.402992812126345E-6</v>
      </c>
      <c r="AX72" s="5">
        <f t="shared" si="207"/>
        <v>4.184426379319285E-3</v>
      </c>
      <c r="AY72" s="5">
        <f t="shared" si="208"/>
        <v>3.6116925287098993E-3</v>
      </c>
      <c r="AZ72" s="5">
        <f t="shared" si="209"/>
        <v>1.5586751611174163E-3</v>
      </c>
      <c r="BA72" s="5">
        <f t="shared" si="210"/>
        <v>4.4844501362767126E-4</v>
      </c>
      <c r="BB72" s="5">
        <f t="shared" si="211"/>
        <v>9.6766280395148806E-5</v>
      </c>
      <c r="BC72" s="5">
        <f t="shared" si="212"/>
        <v>1.6704323137885422E-5</v>
      </c>
      <c r="BD72" s="5">
        <f t="shared" si="213"/>
        <v>3.5983635016023825E-5</v>
      </c>
      <c r="BE72" s="5">
        <f t="shared" si="214"/>
        <v>6.8617520736010678E-5</v>
      </c>
      <c r="BF72" s="5">
        <f t="shared" si="215"/>
        <v>6.5423687043571083E-5</v>
      </c>
      <c r="BG72" s="5">
        <f t="shared" si="216"/>
        <v>4.1585674528059096E-5</v>
      </c>
      <c r="BH72" s="5">
        <f t="shared" si="217"/>
        <v>1.9825025202285687E-5</v>
      </c>
      <c r="BI72" s="5">
        <f t="shared" si="218"/>
        <v>7.5609041571480966E-6</v>
      </c>
      <c r="BJ72" s="8">
        <f t="shared" si="219"/>
        <v>0.61557964597263237</v>
      </c>
      <c r="BK72" s="8">
        <f t="shared" si="220"/>
        <v>0.22045134098459665</v>
      </c>
      <c r="BL72" s="8">
        <f t="shared" si="221"/>
        <v>0.15731557825106313</v>
      </c>
      <c r="BM72" s="8">
        <f t="shared" si="222"/>
        <v>0.51982585489313127</v>
      </c>
      <c r="BN72" s="8">
        <f t="shared" si="223"/>
        <v>0.47662666420974797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1.62037037037037</v>
      </c>
      <c r="F78">
        <f>VLOOKUP(B78,home!$B$2:$E$405,3,FALSE)</f>
        <v>1.23</v>
      </c>
      <c r="G78">
        <f>VLOOKUP(C78,away!$B$2:$E$405,4,FALSE)</f>
        <v>0.93</v>
      </c>
      <c r="H78">
        <f>VLOOKUP(A78,away!$A$2:$E$405,3,FALSE)</f>
        <v>1.4537037037036999</v>
      </c>
      <c r="I78">
        <f>VLOOKUP(C78,away!$B$2:$E$405,3,FALSE)</f>
        <v>0.93</v>
      </c>
      <c r="J78">
        <f>VLOOKUP(B78,home!$B$2:$E$405,4,FALSE)</f>
        <v>0.69</v>
      </c>
      <c r="K78" s="3">
        <f t="shared" ref="K78:K141" si="224">E78*F78*G78</f>
        <v>1.8535416666666664</v>
      </c>
      <c r="L78" s="3">
        <f t="shared" ref="L78:L141" si="225">H78*I78*J78</f>
        <v>0.93284166666666424</v>
      </c>
      <c r="M78" s="5">
        <f t="shared" ref="M78:M141" si="226">_xlfn.POISSON.DIST(0,K78,FALSE) * _xlfn.POISSON.DIST(0,L78,FALSE)</f>
        <v>6.1643756159976394E-2</v>
      </c>
      <c r="N78" s="5">
        <f t="shared" ref="N78:N141" si="227">_xlfn.POISSON.DIST(1,K78,FALSE) * _xlfn.POISSON.DIST(0,L78,FALSE)</f>
        <v>0.11425927053235622</v>
      </c>
      <c r="O78" s="5">
        <f t="shared" ref="O78:O141" si="228">_xlfn.POISSON.DIST(0,K78,FALSE) * _xlfn.POISSON.DIST(1,L78,FALSE)</f>
        <v>5.7503864235865836E-2</v>
      </c>
      <c r="P78" s="5">
        <f t="shared" ref="P78:P141" si="229">_xlfn.POISSON.DIST(1,K78,FALSE) * _xlfn.POISSON.DIST(1,L78,FALSE)</f>
        <v>0.10658580835552045</v>
      </c>
      <c r="Q78" s="5">
        <f t="shared" ref="Q78:Q141" si="230">_xlfn.POISSON.DIST(2,K78,FALSE) * _xlfn.POISSON.DIST(0,L78,FALSE)</f>
        <v>0.10589215936733057</v>
      </c>
      <c r="R78" s="5">
        <f t="shared" ref="R78:R141" si="231">_xlfn.POISSON.DIST(0,K78,FALSE) * _xlfn.POISSON.DIST(2,L78,FALSE)</f>
        <v>2.682100027677933E-2</v>
      </c>
      <c r="S78" s="5">
        <f t="shared" ref="S78:S141" si="232">_xlfn.POISSON.DIST(2,K78,FALSE) * _xlfn.POISSON.DIST(2,L78,FALSE)</f>
        <v>4.607333836584012E-2</v>
      </c>
      <c r="T78" s="5">
        <f t="shared" ref="T78:T141" si="233">_xlfn.POISSON.DIST(2,K78,FALSE) * _xlfn.POISSON.DIST(1,L78,FALSE)</f>
        <v>9.878061843115267E-2</v>
      </c>
      <c r="U78" s="5">
        <f t="shared" ref="U78:U141" si="234">_xlfn.POISSON.DIST(1,K78,FALSE) * _xlfn.POISSON.DIST(2,L78,FALSE)</f>
        <v>4.9713841554688672E-2</v>
      </c>
      <c r="V78" s="5">
        <f t="shared" ref="V78:V141" si="235">_xlfn.POISSON.DIST(3,K78,FALSE) * _xlfn.POISSON.DIST(3,L78,FALSE)</f>
        <v>8.8515119765400045E-3</v>
      </c>
      <c r="W78" s="5">
        <f t="shared" ref="W78:W141" si="236">_xlfn.POISSON.DIST(3,K78,FALSE) * _xlfn.POISSON.DIST(0,L78,FALSE)</f>
        <v>6.5425176520218051E-2</v>
      </c>
      <c r="X78" s="5">
        <f t="shared" ref="X78:X141" si="237">_xlfn.POISSON.DIST(3,K78,FALSE) * _xlfn.POISSON.DIST(1,L78,FALSE)</f>
        <v>6.1031330707080916E-2</v>
      </c>
      <c r="Y78" s="5">
        <f t="shared" ref="Y78:Y141" si="238">_xlfn.POISSON.DIST(3,K78,FALSE) * _xlfn.POISSON.DIST(2,L78,FALSE)</f>
        <v>2.8466284127838859E-2</v>
      </c>
      <c r="Z78" s="5">
        <f t="shared" ref="Z78:Z141" si="239">_xlfn.POISSON.DIST(0,K78,FALSE) * _xlfn.POISSON.DIST(3,L78,FALSE)</f>
        <v>8.3399155332859656E-3</v>
      </c>
      <c r="AA78" s="5">
        <f t="shared" ref="AA78:AA141" si="240">_xlfn.POISSON.DIST(1,K78,FALSE) * _xlfn.POISSON.DIST(3,L78,FALSE)</f>
        <v>1.5458380937426087E-2</v>
      </c>
      <c r="AB78" s="5">
        <f t="shared" ref="AB78:AB141" si="241">_xlfn.POISSON.DIST(2,K78,FALSE) * _xlfn.POISSON.DIST(3,L78,FALSE)</f>
        <v>1.432637658336249E-2</v>
      </c>
      <c r="AC78" s="5">
        <f t="shared" ref="AC78:AC141" si="242">_xlfn.POISSON.DIST(4,K78,FALSE) * _xlfn.POISSON.DIST(4,L78,FALSE)</f>
        <v>9.5655020268768155E-4</v>
      </c>
      <c r="AD78" s="5">
        <f t="shared" ref="AD78:AD141" si="243">_xlfn.POISSON.DIST(4,K78,FALSE) * _xlfn.POISSON.DIST(0,L78,FALSE)</f>
        <v>3.0317072682311458E-2</v>
      </c>
      <c r="AE78" s="5">
        <f t="shared" ref="AE78:AE141" si="244">_xlfn.POISSON.DIST(4,K78,FALSE) * _xlfn.POISSON.DIST(1,L78,FALSE)</f>
        <v>2.8281028609421818E-2</v>
      </c>
      <c r="AF78" s="5">
        <f t="shared" ref="AF78:AF141" si="245">_xlfn.POISSON.DIST(4,K78,FALSE) * _xlfn.POISSON.DIST(2,L78,FALSE)</f>
        <v>1.3190860931530329E-2</v>
      </c>
      <c r="AG78" s="5">
        <f t="shared" ref="AG78:AG141" si="246">_xlfn.POISSON.DIST(4,K78,FALSE) * _xlfn.POISSON.DIST(3,L78,FALSE)</f>
        <v>4.1016615653789801E-3</v>
      </c>
      <c r="AH78" s="5">
        <f t="shared" ref="AH78:AH141" si="247">_xlfn.POISSON.DIST(0,K78,FALSE) * _xlfn.POISSON.DIST(4,L78,FALSE)</f>
        <v>1.9449551764824202E-3</v>
      </c>
      <c r="AI78" s="5">
        <f t="shared" ref="AI78:AI141" si="248">_xlfn.POISSON.DIST(1,K78,FALSE) * _xlfn.POISSON.DIST(4,L78,FALSE)</f>
        <v>3.605055459409185E-3</v>
      </c>
      <c r="AJ78" s="5">
        <f t="shared" ref="AJ78:AJ141" si="249">_xlfn.POISSON.DIST(2,K78,FALSE) * _xlfn.POISSON.DIST(4,L78,FALSE)</f>
        <v>3.3410602523295334E-3</v>
      </c>
      <c r="AK78" s="5">
        <f t="shared" ref="AK78:AK141" si="250">_xlfn.POISSON.DIST(3,K78,FALSE) * _xlfn.POISSON.DIST(4,L78,FALSE)</f>
        <v>2.064264796178879E-3</v>
      </c>
      <c r="AL78" s="5">
        <f t="shared" ref="AL78:AL141" si="251">_xlfn.POISSON.DIST(5,K78,FALSE) * _xlfn.POISSON.DIST(5,L78,FALSE)</f>
        <v>6.6157342081175652E-5</v>
      </c>
      <c r="AM78" s="5">
        <f t="shared" ref="AM78:AM141" si="252">_xlfn.POISSON.DIST(5,K78,FALSE) * _xlfn.POISSON.DIST(0,L78,FALSE)</f>
        <v>1.1238791485605202E-2</v>
      </c>
      <c r="AN78" s="5">
        <f t="shared" ref="AN78:AN141" si="253">_xlfn.POISSON.DIST(5,K78,FALSE) * _xlfn.POISSON.DIST(1,L78,FALSE)</f>
        <v>1.0484012980751072E-2</v>
      </c>
      <c r="AO78" s="5">
        <f t="shared" ref="AO78:AO141" si="254">_xlfn.POISSON.DIST(5,K78,FALSE) * _xlfn.POISSON.DIST(2,L78,FALSE)</f>
        <v>4.8899620711593851E-3</v>
      </c>
      <c r="AP78" s="5">
        <f t="shared" ref="AP78:AP141" si="255">_xlfn.POISSON.DIST(5,K78,FALSE) * _xlfn.POISSON.DIST(3,L78,FALSE)</f>
        <v>1.5205201227990316E-3</v>
      </c>
      <c r="AQ78" s="5">
        <f t="shared" ref="AQ78:AQ141" si="256">_xlfn.POISSON.DIST(5,K78,FALSE) * _xlfn.POISSON.DIST(4,L78,FALSE)</f>
        <v>3.546011313880123E-4</v>
      </c>
      <c r="AR78" s="5">
        <f t="shared" ref="AR78:AR141" si="257">_xlfn.POISSON.DIST(0,K78,FALSE) * _xlfn.POISSON.DIST(5,L78,FALSE)</f>
        <v>3.6286704568436347E-4</v>
      </c>
      <c r="AS78" s="5">
        <f t="shared" ref="AS78:AS141" si="258">_xlfn.POISSON.DIST(1,K78,FALSE) * _xlfn.POISSON.DIST(5,L78,FALSE)</f>
        <v>6.7258918863620433E-4</v>
      </c>
      <c r="AT78" s="5">
        <f t="shared" ref="AT78:AT141" si="259">_xlfn.POISSON.DIST(2,K78,FALSE) * _xlfn.POISSON.DIST(5,L78,FALSE)</f>
        <v>6.2333604284336573E-4</v>
      </c>
      <c r="AU78" s="5">
        <f t="shared" ref="AU78:AU141" si="260">_xlfn.POISSON.DIST(3,K78,FALSE) * _xlfn.POISSON.DIST(5,L78,FALSE)</f>
        <v>3.8512644258176557E-4</v>
      </c>
      <c r="AV78" s="5">
        <f t="shared" ref="AV78:AV141" si="261">_xlfn.POISSON.DIST(4,K78,FALSE) * _xlfn.POISSON.DIST(5,L78,FALSE)</f>
        <v>1.784619770651025E-4</v>
      </c>
      <c r="AW78" s="5">
        <f t="shared" ref="AW78:AW141" si="262">_xlfn.POISSON.DIST(6,K78,FALSE) * _xlfn.POISSON.DIST(6,L78,FALSE)</f>
        <v>3.1775020355468368E-6</v>
      </c>
      <c r="AX78" s="5">
        <f t="shared" ref="AX78:AX141" si="263">_xlfn.POISSON.DIST(6,K78,FALSE) * _xlfn.POISSON.DIST(0,L78,FALSE)</f>
        <v>3.471928050257971E-3</v>
      </c>
      <c r="AY78" s="5">
        <f t="shared" ref="AY78:AY141" si="264">_xlfn.POISSON.DIST(6,K78,FALSE) * _xlfn.POISSON.DIST(1,L78,FALSE)</f>
        <v>3.2387591489493875E-3</v>
      </c>
      <c r="AZ78" s="5">
        <f t="shared" ref="AZ78:AZ141" si="265">_xlfn.POISSON.DIST(6,K78,FALSE) * _xlfn.POISSON.DIST(2,L78,FALSE)</f>
        <v>1.5106247412189266E-3</v>
      </c>
      <c r="BA78" s="5">
        <f t="shared" ref="BA78:BA141" si="266">_xlfn.POISSON.DIST(6,K78,FALSE) * _xlfn.POISSON.DIST(3,L78,FALSE)</f>
        <v>4.6972456710218734E-4</v>
      </c>
      <c r="BB78" s="5">
        <f t="shared" ref="BB78:BB141" si="267">_xlfn.POISSON.DIST(6,K78,FALSE) * _xlfn.POISSON.DIST(4,L78,FALSE)</f>
        <v>1.0954466201247043E-4</v>
      </c>
      <c r="BC78" s="5">
        <f t="shared" ref="BC78:BC141" si="268">_xlfn.POISSON.DIST(6,K78,FALSE) * _xlfn.POISSON.DIST(5,L78,FALSE)</f>
        <v>2.0437565017229873E-5</v>
      </c>
      <c r="BD78" s="5">
        <f t="shared" ref="BD78:BD141" si="269">_xlfn.POISSON.DIST(0,K78,FALSE) * _xlfn.POISSON.DIST(6,L78,FALSE)</f>
        <v>5.641624994576835E-5</v>
      </c>
      <c r="BE78" s="5">
        <f t="shared" ref="BE78:BE141" si="270">_xlfn.POISSON.DIST(1,K78,FALSE) * _xlfn.POISSON.DIST(6,L78,FALSE)</f>
        <v>1.0456986995156269E-4</v>
      </c>
      <c r="BF78" s="5">
        <f t="shared" ref="BF78:BF141" si="271">_xlfn.POISSON.DIST(2,K78,FALSE) * _xlfn.POISSON.DIST(6,L78,FALSE)</f>
        <v>9.6912305516568055E-5</v>
      </c>
      <c r="BG78" s="5">
        <f t="shared" ref="BG78:BG141" si="272">_xlfn.POISSON.DIST(3,K78,FALSE) * _xlfn.POISSON.DIST(6,L78,FALSE)</f>
        <v>5.9876998762562916E-5</v>
      </c>
      <c r="BH78" s="5">
        <f t="shared" ref="BH78:BH141" si="273">_xlfn.POISSON.DIST(4,K78,FALSE) * _xlfn.POISSON.DIST(6,L78,FALSE)</f>
        <v>2.7746128020339699E-5</v>
      </c>
      <c r="BI78" s="5">
        <f t="shared" ref="BI78:BI141" si="274">_xlfn.POISSON.DIST(5,K78,FALSE) * _xlfn.POISSON.DIST(6,L78,FALSE)</f>
        <v>1.0285720874873421E-5</v>
      </c>
      <c r="BJ78" s="8">
        <f t="shared" ref="BJ78:BJ141" si="275">SUM(N78,Q78,T78,W78,X78,Y78,AD78,AE78,AF78,AG78,AM78,AN78,AO78,AP78,AQ78,AX78,AY78,AZ78,BA78,BB78,BC78)</f>
        <v>0.58705437000088068</v>
      </c>
      <c r="BK78" s="8">
        <f t="shared" ref="BK78:BK141" si="276">SUM(M78,P78,S78,V78,AC78,AL78,AY78)</f>
        <v>0.2274158815515952</v>
      </c>
      <c r="BL78" s="8">
        <f t="shared" ref="BL78:BL141" si="277">SUM(O78,R78,U78,AA78,AB78,AH78,AI78,AJ78,AK78,AR78,AS78,AT78,AU78,AV78,BD78,BE78,BF78,BG78,BH78,BI78)</f>
        <v>0.17735698724240487</v>
      </c>
      <c r="BM78" s="8">
        <f t="shared" ref="BM78:BM141" si="278">SUM(S78:BI78)</f>
        <v>0.52422571375342419</v>
      </c>
      <c r="BN78" s="8">
        <f t="shared" ref="BN78:BN141" si="279">SUM(M78:R78)</f>
        <v>0.47270585892782874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1.4226190476190499</v>
      </c>
      <c r="F79">
        <f>VLOOKUP(B79,home!$B$2:$E$405,3,FALSE)</f>
        <v>1.61</v>
      </c>
      <c r="G79">
        <f>VLOOKUP(C79,away!$B$2:$E$405,4,FALSE)</f>
        <v>0.7</v>
      </c>
      <c r="H79">
        <f>VLOOKUP(A79,away!$A$2:$E$405,3,FALSE)</f>
        <v>1.11904761904762</v>
      </c>
      <c r="I79">
        <f>VLOOKUP(C79,away!$B$2:$E$405,3,FALSE)</f>
        <v>1.1000000000000001</v>
      </c>
      <c r="J79">
        <f>VLOOKUP(B79,home!$B$2:$E$405,4,FALSE)</f>
        <v>0.89</v>
      </c>
      <c r="K79" s="3">
        <f t="shared" si="224"/>
        <v>1.6032916666666692</v>
      </c>
      <c r="L79" s="3">
        <f t="shared" si="225"/>
        <v>1.0955476190476201</v>
      </c>
      <c r="M79" s="5">
        <f t="shared" si="226"/>
        <v>6.7283564427556855E-2</v>
      </c>
      <c r="N79" s="5">
        <f t="shared" si="227"/>
        <v>0.10787517815033186</v>
      </c>
      <c r="O79" s="5">
        <f t="shared" si="228"/>
        <v>7.3712348809647069E-2</v>
      </c>
      <c r="P79" s="5">
        <f t="shared" si="229"/>
        <v>0.11818239457693393</v>
      </c>
      <c r="Q79" s="5">
        <f t="shared" si="230"/>
        <v>8.6477687084304727E-2</v>
      </c>
      <c r="R79" s="5">
        <f t="shared" si="231"/>
        <v>4.037769411640825E-2</v>
      </c>
      <c r="S79" s="5">
        <f t="shared" si="232"/>
        <v>5.1896323072242366E-2</v>
      </c>
      <c r="T79" s="5">
        <f t="shared" si="233"/>
        <v>9.4740424185955172E-2</v>
      </c>
      <c r="U79" s="5">
        <f t="shared" si="234"/>
        <v>6.4737220496053155E-2</v>
      </c>
      <c r="V79" s="5">
        <f t="shared" si="235"/>
        <v>1.0128330715923187E-2</v>
      </c>
      <c r="W79" s="5">
        <f t="shared" si="236"/>
        <v>4.6216318351624548E-2</v>
      </c>
      <c r="X79" s="5">
        <f t="shared" si="237"/>
        <v>5.0632177531269106E-2</v>
      </c>
      <c r="Y79" s="5">
        <f t="shared" si="238"/>
        <v>2.773498077078913E-2</v>
      </c>
      <c r="Z79" s="5">
        <f t="shared" si="239"/>
        <v>1.4745228883954719E-2</v>
      </c>
      <c r="AA79" s="5">
        <f t="shared" si="240"/>
        <v>2.3640902592737274E-2</v>
      </c>
      <c r="AB79" s="5">
        <f t="shared" si="241"/>
        <v>1.8951631059707066E-2</v>
      </c>
      <c r="AC79" s="5">
        <f t="shared" si="242"/>
        <v>1.111889645022164E-3</v>
      </c>
      <c r="AD79" s="5">
        <f t="shared" si="243"/>
        <v>1.8524559519293372E-2</v>
      </c>
      <c r="AE79" s="5">
        <f t="shared" si="244"/>
        <v>2.029453707526778E-2</v>
      </c>
      <c r="AF79" s="5">
        <f t="shared" si="245"/>
        <v>1.1116815886241631E-2</v>
      </c>
      <c r="AG79" s="5">
        <f t="shared" si="246"/>
        <v>4.0596670585209263E-3</v>
      </c>
      <c r="AH79" s="5">
        <f t="shared" si="247"/>
        <v>4.0385250990321968E-3</v>
      </c>
      <c r="AI79" s="5">
        <f t="shared" si="248"/>
        <v>6.4749336369025069E-3</v>
      </c>
      <c r="AJ79" s="5">
        <f t="shared" si="249"/>
        <v>5.1906035711327498E-3</v>
      </c>
      <c r="AK79" s="5">
        <f t="shared" si="250"/>
        <v>2.7740171501891308E-3</v>
      </c>
      <c r="AL79" s="5">
        <f t="shared" si="251"/>
        <v>7.8120582268199481E-5</v>
      </c>
      <c r="AM79" s="5">
        <f t="shared" si="252"/>
        <v>5.9400543811907553E-3</v>
      </c>
      <c r="AN79" s="5">
        <f t="shared" si="253"/>
        <v>6.5076124343269167E-3</v>
      </c>
      <c r="AO79" s="5">
        <f t="shared" si="254"/>
        <v>3.5646996540557698E-3</v>
      </c>
      <c r="AP79" s="5">
        <f t="shared" si="255"/>
        <v>1.3017660728735579E-3</v>
      </c>
      <c r="AQ79" s="5">
        <f t="shared" si="256"/>
        <v>3.5653668042339923E-4</v>
      </c>
      <c r="AR79" s="5">
        <f t="shared" si="257"/>
        <v>8.8487931134175596E-4</v>
      </c>
      <c r="AS79" s="5">
        <f t="shared" si="258"/>
        <v>1.4187196258799784E-3</v>
      </c>
      <c r="AT79" s="5">
        <f t="shared" si="259"/>
        <v>1.1373106767549122E-3</v>
      </c>
      <c r="AU79" s="5">
        <f t="shared" si="260"/>
        <v>6.0781357681739367E-4</v>
      </c>
      <c r="AV79" s="5">
        <f t="shared" si="261"/>
        <v>2.4362561064954715E-4</v>
      </c>
      <c r="AW79" s="5">
        <f t="shared" si="262"/>
        <v>3.8115951482312809E-6</v>
      </c>
      <c r="AX79" s="5">
        <f t="shared" si="263"/>
        <v>1.5872732814849958E-3</v>
      </c>
      <c r="AY79" s="5">
        <f t="shared" si="264"/>
        <v>1.7389334643087902E-3</v>
      </c>
      <c r="AZ79" s="5">
        <f t="shared" si="265"/>
        <v>9.5254220825286213E-4</v>
      </c>
      <c r="BA79" s="5">
        <f t="shared" si="266"/>
        <v>3.4785178276459515E-4</v>
      </c>
      <c r="BB79" s="5">
        <f t="shared" si="267"/>
        <v>9.5272048097305536E-5</v>
      </c>
      <c r="BC79" s="5">
        <f t="shared" si="268"/>
        <v>2.0875013090958695E-5</v>
      </c>
      <c r="BD79" s="5">
        <f t="shared" si="269"/>
        <v>1.6157123711415963E-4</v>
      </c>
      <c r="BE79" s="5">
        <f t="shared" si="270"/>
        <v>2.5904581803815665E-4</v>
      </c>
      <c r="BF79" s="5">
        <f t="shared" si="271"/>
        <v>2.0766300067271345E-4</v>
      </c>
      <c r="BG79" s="5">
        <f t="shared" si="272"/>
        <v>1.1098145281785216E-4</v>
      </c>
      <c r="BH79" s="5">
        <f t="shared" si="273"/>
        <v>4.448390961435562E-5</v>
      </c>
      <c r="BI79" s="5">
        <f t="shared" si="274"/>
        <v>1.4264136317089938E-5</v>
      </c>
      <c r="BJ79" s="8">
        <f t="shared" si="275"/>
        <v>0.49008576263446813</v>
      </c>
      <c r="BK79" s="8">
        <f t="shared" si="276"/>
        <v>0.25041955648425546</v>
      </c>
      <c r="BL79" s="8">
        <f t="shared" si="277"/>
        <v>0.24498823488782728</v>
      </c>
      <c r="BM79" s="8">
        <f t="shared" si="278"/>
        <v>0.50459479385616257</v>
      </c>
      <c r="BN79" s="8">
        <f t="shared" si="279"/>
        <v>0.49390886716518267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1.65137614678899</v>
      </c>
      <c r="F80">
        <f>VLOOKUP(B80,home!$B$2:$E$405,3,FALSE)</f>
        <v>1.01</v>
      </c>
      <c r="G80">
        <f>VLOOKUP(C80,away!$B$2:$E$405,4,FALSE)</f>
        <v>0.85</v>
      </c>
      <c r="H80">
        <f>VLOOKUP(A80,away!$A$2:$E$405,3,FALSE)</f>
        <v>1.2201834862385299</v>
      </c>
      <c r="I80">
        <f>VLOOKUP(C80,away!$B$2:$E$405,3,FALSE)</f>
        <v>0.85</v>
      </c>
      <c r="J80">
        <f>VLOOKUP(B80,home!$B$2:$E$405,4,FALSE)</f>
        <v>0.96</v>
      </c>
      <c r="K80" s="3">
        <f t="shared" si="224"/>
        <v>1.417706422018348</v>
      </c>
      <c r="L80" s="3">
        <f t="shared" si="225"/>
        <v>0.9956697247706402</v>
      </c>
      <c r="M80" s="5">
        <f t="shared" si="226"/>
        <v>8.9512576252158846E-2</v>
      </c>
      <c r="N80" s="5">
        <f t="shared" si="227"/>
        <v>0.12690255420409266</v>
      </c>
      <c r="O80" s="5">
        <f t="shared" si="228"/>
        <v>8.912496216049795E-2</v>
      </c>
      <c r="P80" s="5">
        <f t="shared" si="229"/>
        <v>0.12635303121708019</v>
      </c>
      <c r="Q80" s="5">
        <f t="shared" si="230"/>
        <v>8.9955283032836869E-2</v>
      </c>
      <c r="R80" s="5">
        <f t="shared" si="231"/>
        <v>4.4369513272268346E-2</v>
      </c>
      <c r="S80" s="5">
        <f t="shared" si="232"/>
        <v>4.4588953771061306E-2</v>
      </c>
      <c r="T80" s="5">
        <f t="shared" si="233"/>
        <v>8.9565751898969717E-2</v>
      </c>
      <c r="U80" s="5">
        <f t="shared" si="234"/>
        <v>6.2902943907923156E-2</v>
      </c>
      <c r="V80" s="5">
        <f t="shared" si="235"/>
        <v>6.9933679882538957E-3</v>
      </c>
      <c r="W80" s="5">
        <f t="shared" si="236"/>
        <v>4.2510060816710292E-2</v>
      </c>
      <c r="X80" s="5">
        <f t="shared" si="237"/>
        <v>4.2325980553357116E-2</v>
      </c>
      <c r="Y80" s="5">
        <f t="shared" si="238"/>
        <v>2.1071348704104272E-2</v>
      </c>
      <c r="Z80" s="5">
        <f t="shared" si="239"/>
        <v>1.4725793689335567E-2</v>
      </c>
      <c r="AA80" s="5">
        <f t="shared" si="240"/>
        <v>2.0876852282688294E-2</v>
      </c>
      <c r="AB80" s="5">
        <f t="shared" si="241"/>
        <v>1.4798623776347804E-2</v>
      </c>
      <c r="AC80" s="5">
        <f t="shared" si="242"/>
        <v>6.1697562561150625E-4</v>
      </c>
      <c r="AD80" s="5">
        <f t="shared" si="243"/>
        <v>1.5066696555060181E-2</v>
      </c>
      <c r="AE80" s="5">
        <f t="shared" si="244"/>
        <v>1.5001453612179524E-2</v>
      </c>
      <c r="AF80" s="5">
        <f t="shared" si="245"/>
        <v>7.4682465945991551E-3</v>
      </c>
      <c r="AG80" s="5">
        <f t="shared" si="246"/>
        <v>2.4786356771212708E-3</v>
      </c>
      <c r="AH80" s="5">
        <f t="shared" si="247"/>
        <v>3.6655067374224931E-3</v>
      </c>
      <c r="AI80" s="5">
        <f t="shared" si="248"/>
        <v>5.1966124415953902E-3</v>
      </c>
      <c r="AJ80" s="5">
        <f t="shared" si="249"/>
        <v>3.6836354155951171E-3</v>
      </c>
      <c r="AK80" s="5">
        <f t="shared" si="250"/>
        <v>1.7407711950211404E-3</v>
      </c>
      <c r="AL80" s="5">
        <f t="shared" si="251"/>
        <v>3.483610627559749E-5</v>
      </c>
      <c r="AM80" s="5">
        <f t="shared" si="252"/>
        <v>4.2720304929421077E-3</v>
      </c>
      <c r="AN80" s="5">
        <f t="shared" si="253"/>
        <v>4.2535314251194506E-3</v>
      </c>
      <c r="AO80" s="5">
        <f t="shared" si="254"/>
        <v>2.1175562316759758E-3</v>
      </c>
      <c r="AP80" s="5">
        <f t="shared" si="255"/>
        <v>7.0279554345972447E-4</v>
      </c>
      <c r="AQ80" s="5">
        <f t="shared" si="256"/>
        <v>1.7493806133164405E-4</v>
      </c>
      <c r="AR80" s="5">
        <f t="shared" si="257"/>
        <v>7.2992681687887638E-4</v>
      </c>
      <c r="AS80" s="5">
        <f t="shared" si="258"/>
        <v>1.0348219358925937E-3</v>
      </c>
      <c r="AT80" s="5">
        <f t="shared" si="259"/>
        <v>7.3353685208019483E-4</v>
      </c>
      <c r="AU80" s="5">
        <f t="shared" si="260"/>
        <v>3.4664663532707154E-4</v>
      </c>
      <c r="AV80" s="5">
        <f t="shared" si="261"/>
        <v>1.2286079026856042E-4</v>
      </c>
      <c r="AW80" s="5">
        <f t="shared" si="262"/>
        <v>1.3659308520336205E-6</v>
      </c>
      <c r="AX80" s="5">
        <f t="shared" si="263"/>
        <v>1.009414177483705E-3</v>
      </c>
      <c r="AY80" s="5">
        <f t="shared" si="264"/>
        <v>1.0050431362747826E-3</v>
      </c>
      <c r="AZ80" s="5">
        <f t="shared" si="265"/>
        <v>5.0034551143866683E-4</v>
      </c>
      <c r="BA80" s="5">
        <f t="shared" si="266"/>
        <v>1.660596258881209E-4</v>
      </c>
      <c r="BB80" s="5">
        <f t="shared" si="267"/>
        <v>4.1335135500885201E-5</v>
      </c>
      <c r="BC80" s="5">
        <f t="shared" si="268"/>
        <v>8.2312285975046999E-6</v>
      </c>
      <c r="BD80" s="5">
        <f t="shared" si="269"/>
        <v>1.2112767214408335E-4</v>
      </c>
      <c r="BE80" s="5">
        <f t="shared" si="270"/>
        <v>1.717234786827999E-4</v>
      </c>
      <c r="BF80" s="5">
        <f t="shared" si="271"/>
        <v>1.2172673926996818E-4</v>
      </c>
      <c r="BG80" s="5">
        <f t="shared" si="272"/>
        <v>5.7524259998128943E-5</v>
      </c>
      <c r="BH80" s="5">
        <f t="shared" si="273"/>
        <v>2.0388128205300141E-5</v>
      </c>
      <c r="BI80" s="5">
        <f t="shared" si="274"/>
        <v>5.7808760579174856E-6</v>
      </c>
      <c r="BJ80" s="8">
        <f t="shared" si="275"/>
        <v>0.46659729221874352</v>
      </c>
      <c r="BK80" s="8">
        <f t="shared" si="276"/>
        <v>0.26910478409671618</v>
      </c>
      <c r="BL80" s="8">
        <f t="shared" si="277"/>
        <v>0.24982548537416516</v>
      </c>
      <c r="BM80" s="8">
        <f t="shared" si="278"/>
        <v>0.43303175803460292</v>
      </c>
      <c r="BN80" s="8">
        <f t="shared" si="279"/>
        <v>0.56621792013893479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1.29113924050633</v>
      </c>
      <c r="F81">
        <f>VLOOKUP(B81,home!$B$2:$E$405,3,FALSE)</f>
        <v>1.24</v>
      </c>
      <c r="G81">
        <f>VLOOKUP(C81,away!$B$2:$E$405,4,FALSE)</f>
        <v>1.74</v>
      </c>
      <c r="H81">
        <f>VLOOKUP(A81,away!$A$2:$E$405,3,FALSE)</f>
        <v>1.17721518987342</v>
      </c>
      <c r="I81">
        <f>VLOOKUP(C81,away!$B$2:$E$405,3,FALSE)</f>
        <v>0.39</v>
      </c>
      <c r="J81">
        <f>VLOOKUP(B81,home!$B$2:$E$405,4,FALSE)</f>
        <v>0.17</v>
      </c>
      <c r="K81" s="3">
        <f t="shared" si="224"/>
        <v>2.7857620253164574</v>
      </c>
      <c r="L81" s="3">
        <f t="shared" si="225"/>
        <v>7.8049367088607755E-2</v>
      </c>
      <c r="M81" s="5">
        <f t="shared" si="226"/>
        <v>5.7050901982975993E-2</v>
      </c>
      <c r="N81" s="5">
        <f t="shared" si="227"/>
        <v>0.15893023625422589</v>
      </c>
      <c r="O81" s="5">
        <f t="shared" si="228"/>
        <v>4.4527867916054733E-3</v>
      </c>
      <c r="P81" s="5">
        <f t="shared" si="229"/>
        <v>1.2404404350885233E-2</v>
      </c>
      <c r="Q81" s="5">
        <f t="shared" si="230"/>
        <v>0.22137090841579776</v>
      </c>
      <c r="R81" s="5">
        <f t="shared" si="231"/>
        <v>1.7376859543265978E-4</v>
      </c>
      <c r="S81" s="5">
        <f t="shared" si="232"/>
        <v>6.7426299125899537E-4</v>
      </c>
      <c r="T81" s="5">
        <f t="shared" si="233"/>
        <v>1.7277859293683168E-2</v>
      </c>
      <c r="U81" s="5">
        <f t="shared" si="234"/>
        <v>4.8407795434888238E-4</v>
      </c>
      <c r="V81" s="5">
        <f t="shared" si="235"/>
        <v>1.6289217156577794E-5</v>
      </c>
      <c r="W81" s="5">
        <f t="shared" si="236"/>
        <v>0.20556222339151226</v>
      </c>
      <c r="X81" s="5">
        <f t="shared" si="237"/>
        <v>1.6044001433034531E-2</v>
      </c>
      <c r="Y81" s="5">
        <f t="shared" si="238"/>
        <v>6.2611207870853054E-4</v>
      </c>
      <c r="Z81" s="5">
        <f t="shared" si="239"/>
        <v>4.5208429644651452E-6</v>
      </c>
      <c r="AA81" s="5">
        <f t="shared" si="240"/>
        <v>1.2593992652826078E-5</v>
      </c>
      <c r="AB81" s="5">
        <f t="shared" si="241"/>
        <v>1.7541933239678685E-5</v>
      </c>
      <c r="AC81" s="5">
        <f t="shared" si="242"/>
        <v>2.2135718843439816E-7</v>
      </c>
      <c r="AD81" s="5">
        <f t="shared" si="243"/>
        <v>0.14316185894092331</v>
      </c>
      <c r="AE81" s="5">
        <f t="shared" si="244"/>
        <v>1.1173692481567606E-2</v>
      </c>
      <c r="AF81" s="5">
        <f t="shared" si="245"/>
        <v>4.3604981311454335E-4</v>
      </c>
      <c r="AG81" s="5">
        <f t="shared" si="246"/>
        <v>1.1344470644231936E-5</v>
      </c>
      <c r="AH81" s="5">
        <f t="shared" si="247"/>
        <v>8.8212233020872435E-8</v>
      </c>
      <c r="AI81" s="5">
        <f t="shared" si="248"/>
        <v>2.4573828891791284E-7</v>
      </c>
      <c r="AJ81" s="5">
        <f t="shared" si="249"/>
        <v>3.4228419671688294E-7</v>
      </c>
      <c r="AK81" s="5">
        <f t="shared" si="250"/>
        <v>3.1784077235994685E-7</v>
      </c>
      <c r="AL81" s="5">
        <f t="shared" si="251"/>
        <v>1.9251608482086546E-9</v>
      </c>
      <c r="AM81" s="5">
        <f t="shared" si="252"/>
        <v>7.9762974022267105E-2</v>
      </c>
      <c r="AN81" s="5">
        <f t="shared" si="253"/>
        <v>6.2254496395430098E-3</v>
      </c>
      <c r="AO81" s="5">
        <f t="shared" si="254"/>
        <v>2.4294620210416661E-4</v>
      </c>
      <c r="AP81" s="5">
        <f t="shared" si="255"/>
        <v>6.3205991036037311E-6</v>
      </c>
      <c r="AQ81" s="5">
        <f t="shared" si="256"/>
        <v>1.2332968991427314E-7</v>
      </c>
      <c r="AR81" s="5">
        <f t="shared" si="257"/>
        <v>1.3769817913503761E-9</v>
      </c>
      <c r="AS81" s="5">
        <f t="shared" si="258"/>
        <v>3.8359435838961077E-9</v>
      </c>
      <c r="AT81" s="5">
        <f t="shared" si="259"/>
        <v>5.3430129836370467E-9</v>
      </c>
      <c r="AU81" s="5">
        <f t="shared" si="260"/>
        <v>4.9614542235296221E-9</v>
      </c>
      <c r="AV81" s="5">
        <f t="shared" si="261"/>
        <v>3.4553576915636933E-9</v>
      </c>
      <c r="AW81" s="5">
        <f t="shared" si="262"/>
        <v>1.1627274344116652E-11</v>
      </c>
      <c r="AX81" s="5">
        <f t="shared" si="263"/>
        <v>3.7033444009589141E-2</v>
      </c>
      <c r="AY81" s="5">
        <f t="shared" si="264"/>
        <v>2.8904368660598247E-3</v>
      </c>
      <c r="AZ81" s="5">
        <f t="shared" si="265"/>
        <v>1.127983840027741E-4</v>
      </c>
      <c r="BA81" s="5">
        <f t="shared" si="266"/>
        <v>2.9346141600114196E-6</v>
      </c>
      <c r="BB81" s="5">
        <f t="shared" si="267"/>
        <v>5.7261194459539383E-8</v>
      </c>
      <c r="BC81" s="5">
        <f t="shared" si="268"/>
        <v>8.9383999726094866E-10</v>
      </c>
      <c r="BD81" s="5">
        <f t="shared" si="269"/>
        <v>1.7912092884572363E-11</v>
      </c>
      <c r="BE81" s="5">
        <f t="shared" si="270"/>
        <v>4.9898828151782808E-11</v>
      </c>
      <c r="BF81" s="5">
        <f t="shared" si="271"/>
        <v>6.9503130286514196E-11</v>
      </c>
      <c r="BG81" s="5">
        <f t="shared" si="272"/>
        <v>6.4539726997597785E-11</v>
      </c>
      <c r="BH81" s="5">
        <f t="shared" si="273"/>
        <v>4.4948080148549819E-11</v>
      </c>
      <c r="BI81" s="5">
        <f t="shared" si="274"/>
        <v>2.5042930957742122E-11</v>
      </c>
      <c r="BJ81" s="8">
        <f t="shared" si="275"/>
        <v>0.90087177239476579</v>
      </c>
      <c r="BK81" s="8">
        <f t="shared" si="276"/>
        <v>7.303651869068592E-2</v>
      </c>
      <c r="BL81" s="8">
        <f t="shared" si="277"/>
        <v>5.1417825873655999E-3</v>
      </c>
      <c r="BM81" s="8">
        <f t="shared" si="278"/>
        <v>0.52178115127042646</v>
      </c>
      <c r="BN81" s="8">
        <f t="shared" si="279"/>
        <v>0.45438300639092305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1.62037037037037</v>
      </c>
      <c r="F82">
        <f>VLOOKUP(B82,home!$B$2:$E$405,3,FALSE)</f>
        <v>0</v>
      </c>
      <c r="G82">
        <f>VLOOKUP(C82,away!$B$2:$E$405,4,FALSE)</f>
        <v>0.72</v>
      </c>
      <c r="H82">
        <f>VLOOKUP(A82,away!$A$2:$E$405,3,FALSE)</f>
        <v>1.4537037037036999</v>
      </c>
      <c r="I82">
        <f>VLOOKUP(C82,away!$B$2:$E$405,3,FALSE)</f>
        <v>1.44</v>
      </c>
      <c r="J82">
        <f>VLOOKUP(B82,home!$B$2:$E$405,4,FALSE)</f>
        <v>1.1499999999999999</v>
      </c>
      <c r="K82" s="3">
        <f t="shared" si="224"/>
        <v>0</v>
      </c>
      <c r="L82" s="3">
        <f t="shared" si="225"/>
        <v>2.4073333333333271</v>
      </c>
      <c r="M82" s="5">
        <f t="shared" si="226"/>
        <v>9.0055121651760481E-2</v>
      </c>
      <c r="N82" s="5">
        <f t="shared" si="227"/>
        <v>0</v>
      </c>
      <c r="O82" s="5">
        <f t="shared" si="228"/>
        <v>0.21679269618967084</v>
      </c>
      <c r="P82" s="5">
        <f t="shared" si="229"/>
        <v>0</v>
      </c>
      <c r="Q82" s="5">
        <f t="shared" si="230"/>
        <v>0</v>
      </c>
      <c r="R82" s="5">
        <f t="shared" si="231"/>
        <v>0.26094614198029981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0.20939478193130229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0.12602075959232173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6.0674795051716315E-2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2.434407610352745E-2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9.0055121651760481E-2</v>
      </c>
      <c r="BL82" s="8">
        <f t="shared" si="277"/>
        <v>0.68877846891753614</v>
      </c>
      <c r="BM82" s="8">
        <f t="shared" si="278"/>
        <v>0.42043441267886777</v>
      </c>
      <c r="BN82" s="8">
        <f t="shared" si="279"/>
        <v>0.5677939598217312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1.62037037037037</v>
      </c>
      <c r="F83">
        <f>VLOOKUP(B83,home!$B$2:$E$405,3,FALSE)</f>
        <v>1.44</v>
      </c>
      <c r="G83">
        <f>VLOOKUP(C83,away!$B$2:$E$405,4,FALSE)</f>
        <v>0.72</v>
      </c>
      <c r="H83">
        <f>VLOOKUP(A83,away!$A$2:$E$405,3,FALSE)</f>
        <v>1.4537037037036999</v>
      </c>
      <c r="I83">
        <f>VLOOKUP(C83,away!$B$2:$E$405,3,FALSE)</f>
        <v>1.44</v>
      </c>
      <c r="J83">
        <f>VLOOKUP(B83,home!$B$2:$E$405,4,FALSE)</f>
        <v>1.03</v>
      </c>
      <c r="K83" s="3">
        <f t="shared" si="224"/>
        <v>1.6799999999999995</v>
      </c>
      <c r="L83" s="3">
        <f t="shared" si="225"/>
        <v>2.1561333333333277</v>
      </c>
      <c r="M83" s="5">
        <f t="shared" si="226"/>
        <v>2.1576870820863323E-2</v>
      </c>
      <c r="N83" s="5">
        <f t="shared" si="227"/>
        <v>3.6249142979050374E-2</v>
      </c>
      <c r="O83" s="5">
        <f t="shared" si="228"/>
        <v>4.6522610405890646E-2</v>
      </c>
      <c r="P83" s="5">
        <f t="shared" si="229"/>
        <v>7.8157985481896258E-2</v>
      </c>
      <c r="Q83" s="5">
        <f t="shared" si="230"/>
        <v>3.0449280102402308E-2</v>
      </c>
      <c r="R83" s="5">
        <f t="shared" si="231"/>
        <v>5.015447552491039E-2</v>
      </c>
      <c r="S83" s="5">
        <f t="shared" si="232"/>
        <v>7.077799586075352E-2</v>
      </c>
      <c r="T83" s="5">
        <f t="shared" si="233"/>
        <v>6.5652707804792848E-2</v>
      </c>
      <c r="U83" s="5">
        <f t="shared" si="234"/>
        <v>8.4259518881849432E-2</v>
      </c>
      <c r="V83" s="5">
        <f t="shared" si="235"/>
        <v>2.8486601946487784E-2</v>
      </c>
      <c r="W83" s="5">
        <f t="shared" si="236"/>
        <v>1.7051596857345284E-2</v>
      </c>
      <c r="X83" s="5">
        <f t="shared" si="237"/>
        <v>3.6765516370683982E-2</v>
      </c>
      <c r="Y83" s="5">
        <f t="shared" si="238"/>
        <v>3.9635677682021954E-2</v>
      </c>
      <c r="Z83" s="5">
        <f t="shared" si="239"/>
        <v>3.6046578831703271E-2</v>
      </c>
      <c r="AA83" s="5">
        <f t="shared" si="240"/>
        <v>6.0558252437261484E-2</v>
      </c>
      <c r="AB83" s="5">
        <f t="shared" si="241"/>
        <v>5.0868932047299642E-2</v>
      </c>
      <c r="AC83" s="5">
        <f t="shared" si="242"/>
        <v>6.4491957610731381E-3</v>
      </c>
      <c r="AD83" s="5">
        <f t="shared" si="243"/>
        <v>7.1616706800850163E-3</v>
      </c>
      <c r="AE83" s="5">
        <f t="shared" si="244"/>
        <v>1.5441516875687265E-2</v>
      </c>
      <c r="AF83" s="5">
        <f t="shared" si="245"/>
        <v>1.6646984626449212E-2</v>
      </c>
      <c r="AG83" s="5">
        <f t="shared" si="246"/>
        <v>1.1964372817524863E-2</v>
      </c>
      <c r="AH83" s="5">
        <f t="shared" si="247"/>
        <v>1.9430307542915744E-2</v>
      </c>
      <c r="AI83" s="5">
        <f t="shared" si="248"/>
        <v>3.264291667209844E-2</v>
      </c>
      <c r="AJ83" s="5">
        <f t="shared" si="249"/>
        <v>2.7420050004562688E-2</v>
      </c>
      <c r="AK83" s="5">
        <f t="shared" si="250"/>
        <v>1.5355228002555097E-2</v>
      </c>
      <c r="AL83" s="5">
        <f t="shared" si="251"/>
        <v>9.3443790408472721E-4</v>
      </c>
      <c r="AM83" s="5">
        <f t="shared" si="252"/>
        <v>2.4063213485085652E-3</v>
      </c>
      <c r="AN83" s="5">
        <f t="shared" si="253"/>
        <v>5.1883496702309203E-3</v>
      </c>
      <c r="AO83" s="5">
        <f t="shared" si="254"/>
        <v>5.593386834486935E-3</v>
      </c>
      <c r="AP83" s="5">
        <f t="shared" si="255"/>
        <v>4.0200292666883542E-3</v>
      </c>
      <c r="AQ83" s="5">
        <f t="shared" si="256"/>
        <v>2.1669297757205743E-3</v>
      </c>
      <c r="AR83" s="5">
        <f t="shared" si="257"/>
        <v>8.3788667540397131E-3</v>
      </c>
      <c r="AS83" s="5">
        <f t="shared" si="258"/>
        <v>1.4076496146786716E-2</v>
      </c>
      <c r="AT83" s="5">
        <f t="shared" si="259"/>
        <v>1.1824256763300839E-2</v>
      </c>
      <c r="AU83" s="5">
        <f t="shared" si="260"/>
        <v>6.621583787448467E-3</v>
      </c>
      <c r="AV83" s="5">
        <f t="shared" si="261"/>
        <v>2.7810651907283547E-3</v>
      </c>
      <c r="AW83" s="5">
        <f t="shared" si="262"/>
        <v>9.4022726603269877E-5</v>
      </c>
      <c r="AX83" s="5">
        <f t="shared" si="263"/>
        <v>6.7376997758239758E-4</v>
      </c>
      <c r="AY83" s="5">
        <f t="shared" si="264"/>
        <v>1.4527379076646563E-3</v>
      </c>
      <c r="AZ83" s="5">
        <f t="shared" si="265"/>
        <v>1.5661483136563401E-3</v>
      </c>
      <c r="BA83" s="5">
        <f t="shared" si="266"/>
        <v>1.1256081946727379E-3</v>
      </c>
      <c r="BB83" s="5">
        <f t="shared" si="267"/>
        <v>6.0674033720176015E-4</v>
      </c>
      <c r="BC83" s="5">
        <f t="shared" si="268"/>
        <v>2.6164261314372332E-4</v>
      </c>
      <c r="BD83" s="5">
        <f t="shared" si="269"/>
        <v>3.010992317323912E-3</v>
      </c>
      <c r="BE83" s="5">
        <f t="shared" si="270"/>
        <v>5.0584670931041707E-3</v>
      </c>
      <c r="BF83" s="5">
        <f t="shared" si="271"/>
        <v>4.2491123582075029E-3</v>
      </c>
      <c r="BG83" s="5">
        <f t="shared" si="272"/>
        <v>2.3795029205962003E-3</v>
      </c>
      <c r="BH83" s="5">
        <f t="shared" si="273"/>
        <v>9.993912266504036E-4</v>
      </c>
      <c r="BI83" s="5">
        <f t="shared" si="274"/>
        <v>3.3579545215453561E-4</v>
      </c>
      <c r="BJ83" s="8">
        <f t="shared" si="275"/>
        <v>0.30208013103560005</v>
      </c>
      <c r="BK83" s="8">
        <f t="shared" si="276"/>
        <v>0.20783582568282338</v>
      </c>
      <c r="BL83" s="8">
        <f t="shared" si="277"/>
        <v>0.44692782152968441</v>
      </c>
      <c r="BM83" s="8">
        <f t="shared" si="278"/>
        <v>0.72842127658373657</v>
      </c>
      <c r="BN83" s="8">
        <f t="shared" si="279"/>
        <v>0.26311036531501331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1.62037037037037</v>
      </c>
      <c r="F84">
        <f>VLOOKUP(B84,home!$B$2:$E$405,3,FALSE)</f>
        <v>0.72</v>
      </c>
      <c r="G84">
        <f>VLOOKUP(C84,away!$B$2:$E$405,4,FALSE)</f>
        <v>1.1299999999999999</v>
      </c>
      <c r="H84">
        <f>VLOOKUP(A84,away!$A$2:$E$405,3,FALSE)</f>
        <v>1.4537037037036999</v>
      </c>
      <c r="I84">
        <f>VLOOKUP(C84,away!$B$2:$E$405,3,FALSE)</f>
        <v>1.03</v>
      </c>
      <c r="J84">
        <f>VLOOKUP(B84,home!$B$2:$E$405,4,FALSE)</f>
        <v>1.26</v>
      </c>
      <c r="K84" s="3">
        <f t="shared" si="224"/>
        <v>1.3183333333333327</v>
      </c>
      <c r="L84" s="3">
        <f t="shared" si="225"/>
        <v>1.8866166666666619</v>
      </c>
      <c r="M84" s="5">
        <f t="shared" si="226"/>
        <v>4.056092963365357E-2</v>
      </c>
      <c r="N84" s="5">
        <f t="shared" si="227"/>
        <v>5.3472825567033262E-2</v>
      </c>
      <c r="O84" s="5">
        <f t="shared" si="228"/>
        <v>7.6522925862344535E-2</v>
      </c>
      <c r="P84" s="5">
        <f t="shared" si="229"/>
        <v>0.10088272392852417</v>
      </c>
      <c r="Q84" s="5">
        <f t="shared" si="230"/>
        <v>3.5247504186269409E-2</v>
      </c>
      <c r="R84" s="5">
        <f t="shared" si="231"/>
        <v>7.2184713656998273E-2</v>
      </c>
      <c r="S84" s="5">
        <f t="shared" si="232"/>
        <v>6.272861642447819E-2</v>
      </c>
      <c r="T84" s="5">
        <f t="shared" si="233"/>
        <v>6.6498528856218819E-2</v>
      </c>
      <c r="U84" s="5">
        <f t="shared" si="234"/>
        <v>9.5163514171142674E-2</v>
      </c>
      <c r="V84" s="5">
        <f t="shared" si="235"/>
        <v>1.7335329425866339E-2</v>
      </c>
      <c r="W84" s="5">
        <f t="shared" si="236"/>
        <v>1.5489319895188385E-2</v>
      </c>
      <c r="X84" s="5">
        <f t="shared" si="237"/>
        <v>2.9222409069593926E-2</v>
      </c>
      <c r="Y84" s="5">
        <f t="shared" si="238"/>
        <v>2.756574199542346E-2</v>
      </c>
      <c r="Z84" s="5">
        <f t="shared" si="239"/>
        <v>4.5394961287951174E-2</v>
      </c>
      <c r="AA84" s="5">
        <f t="shared" si="240"/>
        <v>5.984569063128227E-2</v>
      </c>
      <c r="AB84" s="5">
        <f t="shared" si="241"/>
        <v>3.9448284407786881E-2</v>
      </c>
      <c r="AC84" s="5">
        <f t="shared" si="242"/>
        <v>2.6947657334212699E-3</v>
      </c>
      <c r="AD84" s="5">
        <f t="shared" si="243"/>
        <v>5.1050216821225021E-3</v>
      </c>
      <c r="AE84" s="5">
        <f t="shared" si="244"/>
        <v>9.6312189891869914E-3</v>
      </c>
      <c r="AF84" s="5">
        <f t="shared" si="245"/>
        <v>9.08520913265831E-3</v>
      </c>
      <c r="AG84" s="5">
        <f t="shared" si="246"/>
        <v>5.713435656608444E-3</v>
      </c>
      <c r="AH84" s="5">
        <f t="shared" si="247"/>
        <v>2.1410722637134165E-2</v>
      </c>
      <c r="AI84" s="5">
        <f t="shared" si="248"/>
        <v>2.8226469343288527E-2</v>
      </c>
      <c r="AJ84" s="5">
        <f t="shared" si="249"/>
        <v>1.8605947708784348E-2</v>
      </c>
      <c r="AK84" s="5">
        <f t="shared" si="250"/>
        <v>8.1762803542491189E-3</v>
      </c>
      <c r="AL84" s="5">
        <f t="shared" si="251"/>
        <v>2.6809573645592715E-4</v>
      </c>
      <c r="AM84" s="5">
        <f t="shared" si="252"/>
        <v>1.3460240501862997E-3</v>
      </c>
      <c r="AN84" s="5">
        <f t="shared" si="253"/>
        <v>2.5394314068156367E-3</v>
      </c>
      <c r="AO84" s="5">
        <f t="shared" si="254"/>
        <v>2.3954668079775743E-3</v>
      </c>
      <c r="AP84" s="5">
        <f t="shared" si="255"/>
        <v>1.5064425347924265E-3</v>
      </c>
      <c r="AQ84" s="5">
        <f t="shared" si="256"/>
        <v>7.1051989837874158E-4</v>
      </c>
      <c r="AR84" s="5">
        <f t="shared" si="257"/>
        <v>8.0787652345188921E-3</v>
      </c>
      <c r="AS84" s="5">
        <f t="shared" si="258"/>
        <v>1.0650505500840735E-2</v>
      </c>
      <c r="AT84" s="5">
        <f t="shared" si="259"/>
        <v>7.0204582093041819E-3</v>
      </c>
      <c r="AU84" s="5">
        <f t="shared" si="260"/>
        <v>3.0851013575331145E-3</v>
      </c>
      <c r="AV84" s="5">
        <f t="shared" si="261"/>
        <v>1.016797989086955E-3</v>
      </c>
      <c r="AW84" s="5">
        <f t="shared" si="262"/>
        <v>1.8522359387318479E-5</v>
      </c>
      <c r="AX84" s="5">
        <f t="shared" si="263"/>
        <v>2.9575139547148929E-4</v>
      </c>
      <c r="AY84" s="5">
        <f t="shared" si="264"/>
        <v>5.5796951188643489E-4</v>
      </c>
      <c r="AZ84" s="5">
        <f t="shared" si="265"/>
        <v>5.2633729030840512E-4</v>
      </c>
      <c r="BA84" s="5">
        <f t="shared" si="266"/>
        <v>3.3099890139466875E-4</v>
      </c>
      <c r="BB84" s="5">
        <f t="shared" si="267"/>
        <v>1.5611701100488436E-4</v>
      </c>
      <c r="BC84" s="5">
        <f t="shared" si="268"/>
        <v>5.8906590982399453E-5</v>
      </c>
      <c r="BD84" s="5">
        <f t="shared" si="269"/>
        <v>2.5402555229217571E-3</v>
      </c>
      <c r="BE84" s="5">
        <f t="shared" si="270"/>
        <v>3.3489035310518482E-3</v>
      </c>
      <c r="BF84" s="5">
        <f t="shared" si="271"/>
        <v>2.2074855775516757E-3</v>
      </c>
      <c r="BG84" s="5">
        <f t="shared" si="272"/>
        <v>9.7006727324631936E-4</v>
      </c>
      <c r="BH84" s="5">
        <f t="shared" si="273"/>
        <v>3.1971800547409923E-4</v>
      </c>
      <c r="BI84" s="5">
        <f t="shared" si="274"/>
        <v>8.4298980776670827E-5</v>
      </c>
      <c r="BJ84" s="8">
        <f t="shared" si="275"/>
        <v>0.26745518042950245</v>
      </c>
      <c r="BK84" s="8">
        <f t="shared" si="276"/>
        <v>0.22502843039428591</v>
      </c>
      <c r="BL84" s="8">
        <f t="shared" si="277"/>
        <v>0.45890690595531697</v>
      </c>
      <c r="BM84" s="8">
        <f t="shared" si="278"/>
        <v>0.6173744080797342</v>
      </c>
      <c r="BN84" s="8">
        <f t="shared" si="279"/>
        <v>0.37887162283482323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1.62037037037037</v>
      </c>
      <c r="F85">
        <f>VLOOKUP(B85,home!$B$2:$E$405,3,FALSE)</f>
        <v>0.93</v>
      </c>
      <c r="G85">
        <f>VLOOKUP(C85,away!$B$2:$E$405,4,FALSE)</f>
        <v>1.23</v>
      </c>
      <c r="H85">
        <f>VLOOKUP(A85,away!$A$2:$E$405,3,FALSE)</f>
        <v>1.4537037037036999</v>
      </c>
      <c r="I85">
        <f>VLOOKUP(C85,away!$B$2:$E$405,3,FALSE)</f>
        <v>0.93</v>
      </c>
      <c r="J85">
        <f>VLOOKUP(B85,home!$B$2:$E$405,4,FALSE)</f>
        <v>0.69</v>
      </c>
      <c r="K85" s="3">
        <f t="shared" si="224"/>
        <v>1.8535416666666664</v>
      </c>
      <c r="L85" s="3">
        <f t="shared" si="225"/>
        <v>0.93284166666666424</v>
      </c>
      <c r="M85" s="5">
        <f t="shared" si="226"/>
        <v>6.1643756159976394E-2</v>
      </c>
      <c r="N85" s="5">
        <f t="shared" si="227"/>
        <v>0.11425927053235622</v>
      </c>
      <c r="O85" s="5">
        <f t="shared" si="228"/>
        <v>5.7503864235865836E-2</v>
      </c>
      <c r="P85" s="5">
        <f t="shared" si="229"/>
        <v>0.10658580835552045</v>
      </c>
      <c r="Q85" s="5">
        <f t="shared" si="230"/>
        <v>0.10589215936733057</v>
      </c>
      <c r="R85" s="5">
        <f t="shared" si="231"/>
        <v>2.682100027677933E-2</v>
      </c>
      <c r="S85" s="5">
        <f t="shared" si="232"/>
        <v>4.607333836584012E-2</v>
      </c>
      <c r="T85" s="5">
        <f t="shared" si="233"/>
        <v>9.878061843115267E-2</v>
      </c>
      <c r="U85" s="5">
        <f t="shared" si="234"/>
        <v>4.9713841554688672E-2</v>
      </c>
      <c r="V85" s="5">
        <f t="shared" si="235"/>
        <v>8.8515119765400045E-3</v>
      </c>
      <c r="W85" s="5">
        <f t="shared" si="236"/>
        <v>6.5425176520218051E-2</v>
      </c>
      <c r="X85" s="5">
        <f t="shared" si="237"/>
        <v>6.1031330707080916E-2</v>
      </c>
      <c r="Y85" s="5">
        <f t="shared" si="238"/>
        <v>2.8466284127838859E-2</v>
      </c>
      <c r="Z85" s="5">
        <f t="shared" si="239"/>
        <v>8.3399155332859656E-3</v>
      </c>
      <c r="AA85" s="5">
        <f t="shared" si="240"/>
        <v>1.5458380937426087E-2</v>
      </c>
      <c r="AB85" s="5">
        <f t="shared" si="241"/>
        <v>1.432637658336249E-2</v>
      </c>
      <c r="AC85" s="5">
        <f t="shared" si="242"/>
        <v>9.5655020268768155E-4</v>
      </c>
      <c r="AD85" s="5">
        <f t="shared" si="243"/>
        <v>3.0317072682311458E-2</v>
      </c>
      <c r="AE85" s="5">
        <f t="shared" si="244"/>
        <v>2.8281028609421818E-2</v>
      </c>
      <c r="AF85" s="5">
        <f t="shared" si="245"/>
        <v>1.3190860931530329E-2</v>
      </c>
      <c r="AG85" s="5">
        <f t="shared" si="246"/>
        <v>4.1016615653789801E-3</v>
      </c>
      <c r="AH85" s="5">
        <f t="shared" si="247"/>
        <v>1.9449551764824202E-3</v>
      </c>
      <c r="AI85" s="5">
        <f t="shared" si="248"/>
        <v>3.605055459409185E-3</v>
      </c>
      <c r="AJ85" s="5">
        <f t="shared" si="249"/>
        <v>3.3410602523295334E-3</v>
      </c>
      <c r="AK85" s="5">
        <f t="shared" si="250"/>
        <v>2.064264796178879E-3</v>
      </c>
      <c r="AL85" s="5">
        <f t="shared" si="251"/>
        <v>6.6157342081175652E-5</v>
      </c>
      <c r="AM85" s="5">
        <f t="shared" si="252"/>
        <v>1.1238791485605202E-2</v>
      </c>
      <c r="AN85" s="5">
        <f t="shared" si="253"/>
        <v>1.0484012980751072E-2</v>
      </c>
      <c r="AO85" s="5">
        <f t="shared" si="254"/>
        <v>4.8899620711593851E-3</v>
      </c>
      <c r="AP85" s="5">
        <f t="shared" si="255"/>
        <v>1.5205201227990316E-3</v>
      </c>
      <c r="AQ85" s="5">
        <f t="shared" si="256"/>
        <v>3.546011313880123E-4</v>
      </c>
      <c r="AR85" s="5">
        <f t="shared" si="257"/>
        <v>3.6286704568436347E-4</v>
      </c>
      <c r="AS85" s="5">
        <f t="shared" si="258"/>
        <v>6.7258918863620433E-4</v>
      </c>
      <c r="AT85" s="5">
        <f t="shared" si="259"/>
        <v>6.2333604284336573E-4</v>
      </c>
      <c r="AU85" s="5">
        <f t="shared" si="260"/>
        <v>3.8512644258176557E-4</v>
      </c>
      <c r="AV85" s="5">
        <f t="shared" si="261"/>
        <v>1.784619770651025E-4</v>
      </c>
      <c r="AW85" s="5">
        <f t="shared" si="262"/>
        <v>3.1775020355468368E-6</v>
      </c>
      <c r="AX85" s="5">
        <f t="shared" si="263"/>
        <v>3.471928050257971E-3</v>
      </c>
      <c r="AY85" s="5">
        <f t="shared" si="264"/>
        <v>3.2387591489493875E-3</v>
      </c>
      <c r="AZ85" s="5">
        <f t="shared" si="265"/>
        <v>1.5106247412189266E-3</v>
      </c>
      <c r="BA85" s="5">
        <f t="shared" si="266"/>
        <v>4.6972456710218734E-4</v>
      </c>
      <c r="BB85" s="5">
        <f t="shared" si="267"/>
        <v>1.0954466201247043E-4</v>
      </c>
      <c r="BC85" s="5">
        <f t="shared" si="268"/>
        <v>2.0437565017229873E-5</v>
      </c>
      <c r="BD85" s="5">
        <f t="shared" si="269"/>
        <v>5.641624994576835E-5</v>
      </c>
      <c r="BE85" s="5">
        <f t="shared" si="270"/>
        <v>1.0456986995156269E-4</v>
      </c>
      <c r="BF85" s="5">
        <f t="shared" si="271"/>
        <v>9.6912305516568055E-5</v>
      </c>
      <c r="BG85" s="5">
        <f t="shared" si="272"/>
        <v>5.9876998762562916E-5</v>
      </c>
      <c r="BH85" s="5">
        <f t="shared" si="273"/>
        <v>2.7746128020339699E-5</v>
      </c>
      <c r="BI85" s="5">
        <f t="shared" si="274"/>
        <v>1.0285720874873421E-5</v>
      </c>
      <c r="BJ85" s="8">
        <f t="shared" si="275"/>
        <v>0.58705437000088068</v>
      </c>
      <c r="BK85" s="8">
        <f t="shared" si="276"/>
        <v>0.2274158815515952</v>
      </c>
      <c r="BL85" s="8">
        <f t="shared" si="277"/>
        <v>0.17735698724240487</v>
      </c>
      <c r="BM85" s="8">
        <f t="shared" si="278"/>
        <v>0.52422571375342419</v>
      </c>
      <c r="BN85" s="8">
        <f t="shared" si="279"/>
        <v>0.47270585892782874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1.4226190476190499</v>
      </c>
      <c r="F86">
        <f>VLOOKUP(B86,home!$B$2:$E$405,3,FALSE)</f>
        <v>1.61</v>
      </c>
      <c r="G86">
        <f>VLOOKUP(C86,away!$B$2:$E$405,4,FALSE)</f>
        <v>1.31</v>
      </c>
      <c r="H86">
        <f>VLOOKUP(A86,away!$A$2:$E$405,3,FALSE)</f>
        <v>1.11904761904762</v>
      </c>
      <c r="I86">
        <f>VLOOKUP(C86,away!$B$2:$E$405,3,FALSE)</f>
        <v>0.8</v>
      </c>
      <c r="J86">
        <f>VLOOKUP(B86,home!$B$2:$E$405,4,FALSE)</f>
        <v>1.02</v>
      </c>
      <c r="K86" s="3">
        <f t="shared" si="224"/>
        <v>3.0004458333333384</v>
      </c>
      <c r="L86" s="3">
        <f t="shared" si="225"/>
        <v>0.91314285714285803</v>
      </c>
      <c r="M86" s="5">
        <f t="shared" si="226"/>
        <v>1.996871079994712E-2</v>
      </c>
      <c r="N86" s="5">
        <f t="shared" si="227"/>
        <v>5.9915035116739769E-2</v>
      </c>
      <c r="O86" s="5">
        <f t="shared" si="228"/>
        <v>1.8234285633323157E-2</v>
      </c>
      <c r="P86" s="5">
        <f t="shared" si="229"/>
        <v>5.4710986352314424E-2</v>
      </c>
      <c r="Q86" s="5">
        <f t="shared" si="230"/>
        <v>8.9885908735021253E-2</v>
      </c>
      <c r="R86" s="5">
        <f t="shared" si="231"/>
        <v>8.3252538405858383E-3</v>
      </c>
      <c r="S86" s="5">
        <f t="shared" si="232"/>
        <v>3.7474778137042558E-2</v>
      </c>
      <c r="T86" s="5">
        <f t="shared" si="233"/>
        <v>8.2078675519179495E-2</v>
      </c>
      <c r="U86" s="5">
        <f t="shared" si="234"/>
        <v>2.4979473197428152E-2</v>
      </c>
      <c r="V86" s="5">
        <f t="shared" si="235"/>
        <v>1.1408303808404853E-2</v>
      </c>
      <c r="W86" s="5">
        <f t="shared" si="236"/>
        <v>8.9899266779791764E-2</v>
      </c>
      <c r="X86" s="5">
        <f t="shared" si="237"/>
        <v>8.2090873322347074E-2</v>
      </c>
      <c r="Y86" s="5">
        <f t="shared" si="238"/>
        <v>3.748034730546021E-2</v>
      </c>
      <c r="Z86" s="5">
        <f t="shared" si="239"/>
        <v>2.5340486928107017E-3</v>
      </c>
      <c r="AA86" s="5">
        <f t="shared" si="240"/>
        <v>7.6032758418076623E-3</v>
      </c>
      <c r="AB86" s="5">
        <f t="shared" si="241"/>
        <v>1.1406608659617918E-2</v>
      </c>
      <c r="AC86" s="5">
        <f t="shared" si="242"/>
        <v>1.9535548645882891E-3</v>
      </c>
      <c r="AD86" s="5">
        <f t="shared" si="243"/>
        <v>6.7434470107287092E-2</v>
      </c>
      <c r="AE86" s="5">
        <f t="shared" si="244"/>
        <v>6.1577304703682792E-2</v>
      </c>
      <c r="AF86" s="5">
        <f t="shared" si="245"/>
        <v>2.8114437976138627E-2</v>
      </c>
      <c r="AG86" s="5">
        <f t="shared" si="246"/>
        <v>8.5574994068322984E-3</v>
      </c>
      <c r="AH86" s="5">
        <f t="shared" si="247"/>
        <v>5.7848711587307202E-4</v>
      </c>
      <c r="AI86" s="5">
        <f t="shared" si="248"/>
        <v>1.735719256458379E-3</v>
      </c>
      <c r="AJ86" s="5">
        <f t="shared" si="249"/>
        <v>2.6039658054384921E-3</v>
      </c>
      <c r="AK86" s="5">
        <f t="shared" si="250"/>
        <v>2.6043527836901383E-3</v>
      </c>
      <c r="AL86" s="5">
        <f t="shared" si="251"/>
        <v>2.1409677290788439E-4</v>
      </c>
      <c r="AM86" s="5">
        <f t="shared" si="252"/>
        <v>4.0466694971290233E-2</v>
      </c>
      <c r="AN86" s="5">
        <f t="shared" si="253"/>
        <v>3.695187346521249E-2</v>
      </c>
      <c r="AO86" s="5">
        <f t="shared" si="254"/>
        <v>1.6871169656402746E-2</v>
      </c>
      <c r="AP86" s="5">
        <f t="shared" si="255"/>
        <v>5.1352626877964984E-3</v>
      </c>
      <c r="AQ86" s="5">
        <f t="shared" si="256"/>
        <v>1.1723071107284015E-3</v>
      </c>
      <c r="AR86" s="5">
        <f t="shared" si="257"/>
        <v>1.0564827556173377E-4</v>
      </c>
      <c r="AS86" s="5">
        <f t="shared" si="258"/>
        <v>3.169919282080564E-4</v>
      </c>
      <c r="AT86" s="5">
        <f t="shared" si="259"/>
        <v>4.755585550960819E-4</v>
      </c>
      <c r="AU86" s="5">
        <f t="shared" si="260"/>
        <v>4.7562922838135396E-4</v>
      </c>
      <c r="AV86" s="5">
        <f t="shared" si="261"/>
        <v>3.5677493412709607E-4</v>
      </c>
      <c r="AW86" s="5">
        <f t="shared" si="262"/>
        <v>1.6294166044160606E-5</v>
      </c>
      <c r="AX86" s="5">
        <f t="shared" si="263"/>
        <v>2.0236354385896483E-2</v>
      </c>
      <c r="AY86" s="5">
        <f t="shared" si="264"/>
        <v>1.8478682462092919E-2</v>
      </c>
      <c r="AZ86" s="5">
        <f t="shared" si="265"/>
        <v>8.4368384498355771E-3</v>
      </c>
      <c r="BA86" s="5">
        <f t="shared" si="266"/>
        <v>2.5680129224451933E-3</v>
      </c>
      <c r="BB86" s="5">
        <f t="shared" si="267"/>
        <v>5.8624066429534597E-4</v>
      </c>
      <c r="BC86" s="5">
        <f t="shared" si="268"/>
        <v>1.0706429503359591E-4</v>
      </c>
      <c r="BD86" s="5">
        <f t="shared" si="269"/>
        <v>1.6078661366442918E-5</v>
      </c>
      <c r="BE86" s="5">
        <f t="shared" si="270"/>
        <v>4.8243152502521372E-5</v>
      </c>
      <c r="BF86" s="5">
        <f t="shared" si="271"/>
        <v>7.2375482956527551E-5</v>
      </c>
      <c r="BG86" s="5">
        <f t="shared" si="272"/>
        <v>7.2386238757467052E-5</v>
      </c>
      <c r="BH86" s="5">
        <f t="shared" si="273"/>
        <v>5.4297747117628552E-5</v>
      </c>
      <c r="BI86" s="5">
        <f t="shared" si="274"/>
        <v>3.2583489819695183E-5</v>
      </c>
      <c r="BJ86" s="8">
        <f t="shared" si="275"/>
        <v>0.75804432004350986</v>
      </c>
      <c r="BK86" s="8">
        <f t="shared" si="276"/>
        <v>0.14420911319729804</v>
      </c>
      <c r="BL86" s="8">
        <f t="shared" si="277"/>
        <v>8.0097989828117444E-2</v>
      </c>
      <c r="BM86" s="8">
        <f t="shared" si="278"/>
        <v>0.71538290298775586</v>
      </c>
      <c r="BN86" s="8">
        <f t="shared" si="279"/>
        <v>0.25104018047793158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1.4226190476190499</v>
      </c>
      <c r="F87">
        <f>VLOOKUP(B87,home!$B$2:$E$405,3,FALSE)</f>
        <v>0.4</v>
      </c>
      <c r="G87">
        <f>VLOOKUP(C87,away!$B$2:$E$405,4,FALSE)</f>
        <v>1.1000000000000001</v>
      </c>
      <c r="H87">
        <f>VLOOKUP(A87,away!$A$2:$E$405,3,FALSE)</f>
        <v>1.11904761904762</v>
      </c>
      <c r="I87">
        <f>VLOOKUP(C87,away!$B$2:$E$405,3,FALSE)</f>
        <v>1.1000000000000001</v>
      </c>
      <c r="J87">
        <f>VLOOKUP(B87,home!$B$2:$E$405,4,FALSE)</f>
        <v>1.02</v>
      </c>
      <c r="K87" s="3">
        <f t="shared" si="224"/>
        <v>0.62595238095238204</v>
      </c>
      <c r="L87" s="3">
        <f t="shared" si="225"/>
        <v>1.2555714285714299</v>
      </c>
      <c r="M87" s="5">
        <f t="shared" si="226"/>
        <v>0.15235776456730871</v>
      </c>
      <c r="N87" s="5">
        <f t="shared" si="227"/>
        <v>9.5368705487489353E-2</v>
      </c>
      <c r="O87" s="5">
        <f t="shared" si="228"/>
        <v>0.1912960561117254</v>
      </c>
      <c r="P87" s="5">
        <f t="shared" si="229"/>
        <v>0.11974222178993497</v>
      </c>
      <c r="Q87" s="5">
        <f t="shared" si="230"/>
        <v>2.9848134134120227E-2</v>
      </c>
      <c r="R87" s="5">
        <f t="shared" si="231"/>
        <v>0.12009293122613977</v>
      </c>
      <c r="S87" s="5">
        <f t="shared" si="232"/>
        <v>2.3527188981654495E-2</v>
      </c>
      <c r="T87" s="5">
        <f t="shared" si="233"/>
        <v>3.7476464414968991E-2</v>
      </c>
      <c r="U87" s="5">
        <f t="shared" si="234"/>
        <v>7.5172456236552859E-2</v>
      </c>
      <c r="V87" s="5">
        <f t="shared" si="235"/>
        <v>2.0545194246039834E-3</v>
      </c>
      <c r="W87" s="5">
        <f t="shared" si="236"/>
        <v>6.227836876079541E-3</v>
      </c>
      <c r="X87" s="5">
        <f t="shared" si="237"/>
        <v>7.8194940434090209E-3</v>
      </c>
      <c r="Y87" s="5">
        <f t="shared" si="238"/>
        <v>4.908966653394427E-3</v>
      </c>
      <c r="Z87" s="5">
        <f t="shared" si="239"/>
        <v>5.0261751073644917E-2</v>
      </c>
      <c r="AA87" s="5">
        <f t="shared" si="240"/>
        <v>3.146146275538398E-2</v>
      </c>
      <c r="AB87" s="5">
        <f t="shared" si="241"/>
        <v>9.8466887599886442E-3</v>
      </c>
      <c r="AC87" s="5">
        <f t="shared" si="242"/>
        <v>1.009190117875385E-4</v>
      </c>
      <c r="AD87" s="5">
        <f t="shared" si="243"/>
        <v>9.7458233019125833E-4</v>
      </c>
      <c r="AE87" s="5">
        <f t="shared" si="244"/>
        <v>1.2236577285787112E-3</v>
      </c>
      <c r="AF87" s="5">
        <f t="shared" si="245"/>
        <v>7.6819484117702196E-4</v>
      </c>
      <c r="AG87" s="5">
        <f t="shared" si="246"/>
        <v>3.2150783138594529E-4</v>
      </c>
      <c r="AH87" s="5">
        <f t="shared" si="247"/>
        <v>1.5776804649509497E-2</v>
      </c>
      <c r="AI87" s="5">
        <f t="shared" si="248"/>
        <v>9.8755284341810797E-3</v>
      </c>
      <c r="AJ87" s="5">
        <f t="shared" si="249"/>
        <v>3.0908052682692977E-3</v>
      </c>
      <c r="AK87" s="5">
        <f t="shared" si="250"/>
        <v>6.4489897224444433E-4</v>
      </c>
      <c r="AL87" s="5">
        <f t="shared" si="251"/>
        <v>3.1726027817757595E-6</v>
      </c>
      <c r="AM87" s="5">
        <f t="shared" si="252"/>
        <v>1.2200842600346779E-4</v>
      </c>
      <c r="AN87" s="5">
        <f t="shared" si="253"/>
        <v>1.5319029373492564E-4</v>
      </c>
      <c r="AO87" s="5">
        <f t="shared" si="254"/>
        <v>9.6170677974018813E-5</v>
      </c>
      <c r="AP87" s="5">
        <f t="shared" si="255"/>
        <v>4.0249718510173905E-5</v>
      </c>
      <c r="AQ87" s="5">
        <f t="shared" si="256"/>
        <v>1.2634099142354252E-5</v>
      </c>
      <c r="AR87" s="5">
        <f t="shared" si="257"/>
        <v>3.9617810304154013E-3</v>
      </c>
      <c r="AS87" s="5">
        <f t="shared" si="258"/>
        <v>2.4798862688005015E-3</v>
      </c>
      <c r="AT87" s="5">
        <f t="shared" si="259"/>
        <v>7.7614535722339637E-4</v>
      </c>
      <c r="AU87" s="5">
        <f t="shared" si="260"/>
        <v>1.6194334477304069E-4</v>
      </c>
      <c r="AV87" s="5">
        <f t="shared" si="261"/>
        <v>2.5342205560019326E-5</v>
      </c>
      <c r="AW87" s="5">
        <f t="shared" si="262"/>
        <v>6.9262142268606007E-8</v>
      </c>
      <c r="AX87" s="5">
        <f t="shared" si="263"/>
        <v>1.2728577458853857E-5</v>
      </c>
      <c r="AY87" s="5">
        <f t="shared" si="264"/>
        <v>1.5981638183695239E-5</v>
      </c>
      <c r="AZ87" s="5">
        <f t="shared" si="265"/>
        <v>1.0033044142606976E-5</v>
      </c>
      <c r="BA87" s="5">
        <f t="shared" si="266"/>
        <v>4.199067855684418E-6</v>
      </c>
      <c r="BB87" s="5">
        <f t="shared" si="267"/>
        <v>1.3180574065575145E-6</v>
      </c>
      <c r="BC87" s="5">
        <f t="shared" si="268"/>
        <v>3.3098304417811435E-7</v>
      </c>
      <c r="BD87" s="5">
        <f t="shared" si="269"/>
        <v>8.2904984467431009E-4</v>
      </c>
      <c r="BE87" s="5">
        <f t="shared" si="270"/>
        <v>5.189457242020869E-4</v>
      </c>
      <c r="BF87" s="5">
        <f t="shared" si="271"/>
        <v>1.6241765582467721E-4</v>
      </c>
      <c r="BG87" s="5">
        <f t="shared" si="272"/>
        <v>3.3888572790720411E-5</v>
      </c>
      <c r="BH87" s="5">
        <f t="shared" si="273"/>
        <v>5.3031582063573866E-6</v>
      </c>
      <c r="BI87" s="5">
        <f t="shared" si="274"/>
        <v>6.6390490116731421E-7</v>
      </c>
      <c r="BJ87" s="8">
        <f t="shared" si="275"/>
        <v>0.18540638892425093</v>
      </c>
      <c r="BK87" s="8">
        <f t="shared" si="276"/>
        <v>0.29780176801625519</v>
      </c>
      <c r="BL87" s="8">
        <f t="shared" si="277"/>
        <v>0.46621299948136663</v>
      </c>
      <c r="BM87" s="8">
        <f t="shared" si="278"/>
        <v>0.29096118180275798</v>
      </c>
      <c r="BN87" s="8">
        <f t="shared" si="279"/>
        <v>0.70870581331671845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1.4226190476190499</v>
      </c>
      <c r="F88">
        <f>VLOOKUP(B88,home!$B$2:$E$405,3,FALSE)</f>
        <v>0.5</v>
      </c>
      <c r="G88">
        <f>VLOOKUP(C88,away!$B$2:$E$405,4,FALSE)</f>
        <v>1.1000000000000001</v>
      </c>
      <c r="H88">
        <f>VLOOKUP(A88,away!$A$2:$E$405,3,FALSE)</f>
        <v>1.11904761904762</v>
      </c>
      <c r="I88">
        <f>VLOOKUP(C88,away!$B$2:$E$405,3,FALSE)</f>
        <v>0.4</v>
      </c>
      <c r="J88">
        <f>VLOOKUP(B88,home!$B$2:$E$405,4,FALSE)</f>
        <v>1.53</v>
      </c>
      <c r="K88" s="3">
        <f t="shared" si="224"/>
        <v>0.78244047619047752</v>
      </c>
      <c r="L88" s="3">
        <f t="shared" si="225"/>
        <v>0.6848571428571435</v>
      </c>
      <c r="M88" s="5">
        <f t="shared" si="226"/>
        <v>0.2305476717522755</v>
      </c>
      <c r="N88" s="5">
        <f t="shared" si="227"/>
        <v>0.18038983007045634</v>
      </c>
      <c r="O88" s="5">
        <f t="shared" si="228"/>
        <v>0.15789221976862997</v>
      </c>
      <c r="P88" s="5">
        <f t="shared" si="229"/>
        <v>0.12354126362253834</v>
      </c>
      <c r="Q88" s="5">
        <f t="shared" si="230"/>
        <v>7.0572152270123575E-2</v>
      </c>
      <c r="R88" s="5">
        <f t="shared" si="231"/>
        <v>5.4066807255058046E-2</v>
      </c>
      <c r="S88" s="5">
        <f t="shared" si="232"/>
        <v>1.6550203805411966E-2</v>
      </c>
      <c r="T88" s="5">
        <f t="shared" si="233"/>
        <v>4.83318425689961E-2</v>
      </c>
      <c r="U88" s="5">
        <f t="shared" si="234"/>
        <v>4.2304058414746382E-2</v>
      </c>
      <c r="V88" s="5">
        <f t="shared" si="235"/>
        <v>9.853990407522144E-4</v>
      </c>
      <c r="W88" s="5">
        <f t="shared" si="236"/>
        <v>1.8406169476007463E-2</v>
      </c>
      <c r="X88" s="5">
        <f t="shared" si="237"/>
        <v>1.2605596638282836E-2</v>
      </c>
      <c r="Y88" s="5">
        <f t="shared" si="238"/>
        <v>4.3165164488519975E-3</v>
      </c>
      <c r="Z88" s="5">
        <f t="shared" si="239"/>
        <v>1.2342679713368981E-2</v>
      </c>
      <c r="AA88" s="5">
        <f t="shared" si="240"/>
        <v>9.6574121923949704E-3</v>
      </c>
      <c r="AB88" s="5">
        <f t="shared" si="241"/>
        <v>3.7781750972926218E-3</v>
      </c>
      <c r="AC88" s="5">
        <f t="shared" si="242"/>
        <v>3.3002242481376341E-5</v>
      </c>
      <c r="AD88" s="5">
        <f t="shared" si="243"/>
        <v>3.600433002412477E-3</v>
      </c>
      <c r="AE88" s="5">
        <f t="shared" si="244"/>
        <v>2.4657822590807756E-3</v>
      </c>
      <c r="AF88" s="5">
        <f t="shared" si="245"/>
        <v>8.4435429643094637E-4</v>
      </c>
      <c r="AG88" s="5">
        <f t="shared" si="246"/>
        <v>1.9275402367095057E-4</v>
      </c>
      <c r="AH88" s="5">
        <f t="shared" si="247"/>
        <v>2.1132430909246761E-3</v>
      </c>
      <c r="AI88" s="5">
        <f t="shared" si="248"/>
        <v>1.65348693036934E-3</v>
      </c>
      <c r="AJ88" s="5">
        <f t="shared" si="249"/>
        <v>6.4687755058645861E-4</v>
      </c>
      <c r="AK88" s="5">
        <f t="shared" si="250"/>
        <v>1.6871439290593282E-4</v>
      </c>
      <c r="AL88" s="5">
        <f t="shared" si="251"/>
        <v>7.0738319889130019E-7</v>
      </c>
      <c r="AM88" s="5">
        <f t="shared" si="252"/>
        <v>5.6342490257990608E-4</v>
      </c>
      <c r="AN88" s="5">
        <f t="shared" si="253"/>
        <v>3.8586556899543887E-4</v>
      </c>
      <c r="AO88" s="5">
        <f t="shared" si="254"/>
        <v>1.321313955545811E-4</v>
      </c>
      <c r="AP88" s="5">
        <f t="shared" si="255"/>
        <v>3.0163710013745838E-5</v>
      </c>
      <c r="AQ88" s="5">
        <f t="shared" si="256"/>
        <v>5.164458064496345E-6</v>
      </c>
      <c r="AR88" s="5">
        <f t="shared" si="257"/>
        <v>2.8945392508265453E-4</v>
      </c>
      <c r="AS88" s="5">
        <f t="shared" si="258"/>
        <v>2.2648046697687502E-4</v>
      </c>
      <c r="AT88" s="5">
        <f t="shared" si="259"/>
        <v>8.8603742214613885E-5</v>
      </c>
      <c r="AU88" s="5">
        <f t="shared" si="260"/>
        <v>2.3109051416886938E-5</v>
      </c>
      <c r="AV88" s="5">
        <f t="shared" si="261"/>
        <v>4.5203642987348102E-6</v>
      </c>
      <c r="AW88" s="5">
        <f t="shared" si="262"/>
        <v>1.0529397912969814E-8</v>
      </c>
      <c r="AX88" s="5">
        <f t="shared" si="263"/>
        <v>7.3474408178699155E-5</v>
      </c>
      <c r="AY88" s="5">
        <f t="shared" si="264"/>
        <v>5.0319473258383441E-5</v>
      </c>
      <c r="AZ88" s="5">
        <f t="shared" si="265"/>
        <v>1.7230825342906458E-5</v>
      </c>
      <c r="BA88" s="5">
        <f t="shared" si="266"/>
        <v>3.9335512711377935E-6</v>
      </c>
      <c r="BB88" s="5">
        <f t="shared" si="267"/>
        <v>6.7348017120837832E-7</v>
      </c>
      <c r="BC88" s="5">
        <f t="shared" si="268"/>
        <v>9.2247541164941981E-8</v>
      </c>
      <c r="BD88" s="5">
        <f t="shared" si="269"/>
        <v>3.3039098020148733E-5</v>
      </c>
      <c r="BE88" s="5">
        <f t="shared" si="270"/>
        <v>2.5851127587789035E-5</v>
      </c>
      <c r="BF88" s="5">
        <f t="shared" si="271"/>
        <v>1.0113484289925221E-5</v>
      </c>
      <c r="BG88" s="5">
        <f t="shared" si="272"/>
        <v>2.6377331545846683E-6</v>
      </c>
      <c r="BH88" s="5">
        <f t="shared" si="273"/>
        <v>5.1596729638415948E-7</v>
      </c>
      <c r="BI88" s="5">
        <f t="shared" si="274"/>
        <v>8.0742739416307022E-8</v>
      </c>
      <c r="BJ88" s="8">
        <f t="shared" si="275"/>
        <v>0.34298790507528504</v>
      </c>
      <c r="BK88" s="8">
        <f t="shared" si="276"/>
        <v>0.37170856731991669</v>
      </c>
      <c r="BL88" s="8">
        <f t="shared" si="277"/>
        <v>0.2729854003959864</v>
      </c>
      <c r="BM88" s="8">
        <f t="shared" si="278"/>
        <v>0.18296429882161497</v>
      </c>
      <c r="BN88" s="8">
        <f t="shared" si="279"/>
        <v>0.81700994473908184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1.4226190476190499</v>
      </c>
      <c r="F89">
        <f>VLOOKUP(B89,home!$B$2:$E$405,3,FALSE)</f>
        <v>0.7</v>
      </c>
      <c r="G89">
        <f>VLOOKUP(C89,away!$B$2:$E$405,4,FALSE)</f>
        <v>0.8</v>
      </c>
      <c r="H89">
        <f>VLOOKUP(A89,away!$A$2:$E$405,3,FALSE)</f>
        <v>1.11904761904762</v>
      </c>
      <c r="I89">
        <f>VLOOKUP(C89,away!$B$2:$E$405,3,FALSE)</f>
        <v>0.7</v>
      </c>
      <c r="J89">
        <f>VLOOKUP(B89,home!$B$2:$E$405,4,FALSE)</f>
        <v>0.64</v>
      </c>
      <c r="K89" s="3">
        <f t="shared" si="224"/>
        <v>0.79666666666666797</v>
      </c>
      <c r="L89" s="3">
        <f t="shared" si="225"/>
        <v>0.50133333333333374</v>
      </c>
      <c r="M89" s="5">
        <f t="shared" si="226"/>
        <v>0.27307740204722369</v>
      </c>
      <c r="N89" s="5">
        <f t="shared" si="227"/>
        <v>0.21755166363095524</v>
      </c>
      <c r="O89" s="5">
        <f t="shared" si="228"/>
        <v>0.13690280422634157</v>
      </c>
      <c r="P89" s="5">
        <f t="shared" si="229"/>
        <v>0.10906590070031898</v>
      </c>
      <c r="Q89" s="5">
        <f t="shared" si="230"/>
        <v>8.665807934633063E-2</v>
      </c>
      <c r="R89" s="5">
        <f t="shared" si="231"/>
        <v>3.4316969592736314E-2</v>
      </c>
      <c r="S89" s="5">
        <f t="shared" si="232"/>
        <v>1.0890109000592762E-2</v>
      </c>
      <c r="T89" s="5">
        <f t="shared" si="233"/>
        <v>4.3444583778960461E-2</v>
      </c>
      <c r="U89" s="5">
        <f t="shared" si="234"/>
        <v>2.7339185775546643E-2</v>
      </c>
      <c r="V89" s="5">
        <f t="shared" si="235"/>
        <v>4.8327345937247934E-4</v>
      </c>
      <c r="W89" s="5">
        <f t="shared" si="236"/>
        <v>2.3012534404192285E-2</v>
      </c>
      <c r="X89" s="5">
        <f t="shared" si="237"/>
        <v>1.1536950581301742E-2</v>
      </c>
      <c r="Y89" s="5">
        <f t="shared" si="238"/>
        <v>2.8919289457129717E-3</v>
      </c>
      <c r="Z89" s="5">
        <f t="shared" si="239"/>
        <v>5.7347469186083862E-3</v>
      </c>
      <c r="AA89" s="5">
        <f t="shared" si="240"/>
        <v>4.5686817118246884E-3</v>
      </c>
      <c r="AB89" s="5">
        <f t="shared" si="241"/>
        <v>1.8198582152101704E-3</v>
      </c>
      <c r="AC89" s="5">
        <f t="shared" si="242"/>
        <v>1.2063579486957937E-5</v>
      </c>
      <c r="AD89" s="5">
        <f t="shared" si="243"/>
        <v>4.5833297688349702E-3</v>
      </c>
      <c r="AE89" s="5">
        <f t="shared" si="244"/>
        <v>2.2977759907759337E-3</v>
      </c>
      <c r="AF89" s="5">
        <f t="shared" si="245"/>
        <v>5.7597584835450107E-4</v>
      </c>
      <c r="AG89" s="5">
        <f t="shared" si="246"/>
        <v>9.6251963991685614E-5</v>
      </c>
      <c r="AH89" s="5">
        <f t="shared" si="247"/>
        <v>7.1875494713225137E-4</v>
      </c>
      <c r="AI89" s="5">
        <f t="shared" si="248"/>
        <v>5.7260810788202791E-4</v>
      </c>
      <c r="AJ89" s="5">
        <f t="shared" si="249"/>
        <v>2.2808889630634145E-4</v>
      </c>
      <c r="AK89" s="5">
        <f t="shared" si="250"/>
        <v>6.0570273574684111E-5</v>
      </c>
      <c r="AL89" s="5">
        <f t="shared" si="251"/>
        <v>1.9272560124728728E-7</v>
      </c>
      <c r="AM89" s="5">
        <f t="shared" si="252"/>
        <v>7.3027720983437339E-4</v>
      </c>
      <c r="AN89" s="5">
        <f t="shared" si="253"/>
        <v>3.6611230786363284E-4</v>
      </c>
      <c r="AO89" s="5">
        <f t="shared" si="254"/>
        <v>9.1772151837817359E-5</v>
      </c>
      <c r="AP89" s="5">
        <f t="shared" si="255"/>
        <v>1.5336146262675271E-5</v>
      </c>
      <c r="AQ89" s="5">
        <f t="shared" si="256"/>
        <v>1.9221303315886352E-6</v>
      </c>
      <c r="AR89" s="5">
        <f t="shared" si="257"/>
        <v>7.206716269912712E-5</v>
      </c>
      <c r="AS89" s="5">
        <f t="shared" si="258"/>
        <v>5.741350628363804E-5</v>
      </c>
      <c r="AT89" s="5">
        <f t="shared" si="259"/>
        <v>2.2869713336315853E-5</v>
      </c>
      <c r="AU89" s="5">
        <f t="shared" si="260"/>
        <v>6.0731794304216647E-6</v>
      </c>
      <c r="AV89" s="5">
        <f t="shared" si="261"/>
        <v>1.2095749032256499E-6</v>
      </c>
      <c r="AW89" s="5">
        <f t="shared" si="262"/>
        <v>2.1381596827760825E-9</v>
      </c>
      <c r="AX89" s="5">
        <f t="shared" si="263"/>
        <v>9.696458508356416E-5</v>
      </c>
      <c r="AY89" s="5">
        <f t="shared" si="264"/>
        <v>4.861157865522687E-5</v>
      </c>
      <c r="AZ89" s="5">
        <f t="shared" si="265"/>
        <v>1.2185302382910211E-5</v>
      </c>
      <c r="BA89" s="5">
        <f t="shared" si="266"/>
        <v>2.0362994204329972E-6</v>
      </c>
      <c r="BB89" s="5">
        <f t="shared" si="267"/>
        <v>2.5521619402760246E-7</v>
      </c>
      <c r="BC89" s="5">
        <f t="shared" si="268"/>
        <v>2.5589677054500958E-8</v>
      </c>
      <c r="BD89" s="5">
        <f t="shared" si="269"/>
        <v>6.0216118166381832E-6</v>
      </c>
      <c r="BE89" s="5">
        <f t="shared" si="270"/>
        <v>4.7972174139217607E-6</v>
      </c>
      <c r="BF89" s="5">
        <f t="shared" si="271"/>
        <v>1.9108916032121711E-6</v>
      </c>
      <c r="BG89" s="5">
        <f t="shared" si="272"/>
        <v>5.0744788129745515E-7</v>
      </c>
      <c r="BH89" s="5">
        <f t="shared" si="273"/>
        <v>1.0106670302507663E-7</v>
      </c>
      <c r="BI89" s="5">
        <f t="shared" si="274"/>
        <v>1.6103294681995575E-8</v>
      </c>
      <c r="BJ89" s="8">
        <f t="shared" si="275"/>
        <v>0.39401457277695362</v>
      </c>
      <c r="BK89" s="8">
        <f t="shared" si="276"/>
        <v>0.39357755309125136</v>
      </c>
      <c r="BL89" s="8">
        <f t="shared" si="277"/>
        <v>0.20670050922192021</v>
      </c>
      <c r="BM89" s="8">
        <f t="shared" si="278"/>
        <v>0.14240595302433173</v>
      </c>
      <c r="BN89" s="8">
        <f t="shared" si="279"/>
        <v>0.85757281954390641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1.4226190476190499</v>
      </c>
      <c r="F90">
        <f>VLOOKUP(B90,home!$B$2:$E$405,3,FALSE)</f>
        <v>1.21</v>
      </c>
      <c r="G90">
        <f>VLOOKUP(C90,away!$B$2:$E$405,4,FALSE)</f>
        <v>1.91</v>
      </c>
      <c r="H90">
        <f>VLOOKUP(A90,away!$A$2:$E$405,3,FALSE)</f>
        <v>1.11904761904762</v>
      </c>
      <c r="I90">
        <f>VLOOKUP(C90,away!$B$2:$E$405,3,FALSE)</f>
        <v>0.5</v>
      </c>
      <c r="J90">
        <f>VLOOKUP(B90,home!$B$2:$E$405,4,FALSE)</f>
        <v>1.02</v>
      </c>
      <c r="K90" s="3">
        <f t="shared" si="224"/>
        <v>3.2878148809523862</v>
      </c>
      <c r="L90" s="3">
        <f t="shared" si="225"/>
        <v>0.57071428571428617</v>
      </c>
      <c r="M90" s="5">
        <f t="shared" si="226"/>
        <v>2.1099009838919068E-2</v>
      </c>
      <c r="N90" s="5">
        <f t="shared" si="227"/>
        <v>6.9369638521758939E-2</v>
      </c>
      <c r="O90" s="5">
        <f t="shared" si="228"/>
        <v>1.2041506329497392E-2</v>
      </c>
      <c r="P90" s="5">
        <f t="shared" si="229"/>
        <v>3.9590243699203879E-2</v>
      </c>
      <c r="Q90" s="5">
        <f t="shared" si="230"/>
        <v>0.11403726490906348</v>
      </c>
      <c r="R90" s="5">
        <f t="shared" si="231"/>
        <v>3.4361298418815801E-3</v>
      </c>
      <c r="S90" s="5">
        <f t="shared" si="232"/>
        <v>1.8571812233472235E-2</v>
      </c>
      <c r="T90" s="5">
        <f t="shared" si="233"/>
        <v>6.508269618738699E-2</v>
      </c>
      <c r="U90" s="5">
        <f t="shared" si="234"/>
        <v>1.1297358827022831E-2</v>
      </c>
      <c r="V90" s="5">
        <f t="shared" si="235"/>
        <v>3.8720225255034473E-3</v>
      </c>
      <c r="W90" s="5">
        <f t="shared" si="236"/>
        <v>0.12497780551704273</v>
      </c>
      <c r="X90" s="5">
        <f t="shared" si="237"/>
        <v>7.1326619005798009E-2</v>
      </c>
      <c r="Y90" s="5">
        <f t="shared" si="238"/>
        <v>2.0353560209154523E-2</v>
      </c>
      <c r="Z90" s="5">
        <f t="shared" si="239"/>
        <v>6.5368279611032983E-4</v>
      </c>
      <c r="AA90" s="5">
        <f t="shared" si="240"/>
        <v>2.1491880244741074E-3</v>
      </c>
      <c r="AB90" s="5">
        <f t="shared" si="241"/>
        <v>3.5330661844153164E-3</v>
      </c>
      <c r="AC90" s="5">
        <f t="shared" si="242"/>
        <v>4.5409214864766662E-4</v>
      </c>
      <c r="AD90" s="5">
        <f t="shared" si="243"/>
        <v>0.10272597219192657</v>
      </c>
      <c r="AE90" s="5">
        <f t="shared" si="244"/>
        <v>5.8627179843821001E-2</v>
      </c>
      <c r="AF90" s="5">
        <f t="shared" si="245"/>
        <v>1.6729684534004648E-2</v>
      </c>
      <c r="AG90" s="5">
        <f t="shared" si="246"/>
        <v>3.1826233196832684E-3</v>
      </c>
      <c r="AH90" s="5">
        <f t="shared" si="247"/>
        <v>9.3266527516456038E-5</v>
      </c>
      <c r="AI90" s="5">
        <f t="shared" si="248"/>
        <v>3.0664307706335944E-4</v>
      </c>
      <c r="AJ90" s="5">
        <f t="shared" si="249"/>
        <v>5.040928359549713E-4</v>
      </c>
      <c r="AK90" s="5">
        <f t="shared" si="250"/>
        <v>5.5245464247808144E-4</v>
      </c>
      <c r="AL90" s="5">
        <f t="shared" si="251"/>
        <v>3.408239337126591E-5</v>
      </c>
      <c r="AM90" s="5">
        <f t="shared" si="252"/>
        <v>6.7548796006583436E-2</v>
      </c>
      <c r="AN90" s="5">
        <f t="shared" si="253"/>
        <v>3.8551062863757292E-2</v>
      </c>
      <c r="AO90" s="5">
        <f t="shared" si="254"/>
        <v>1.1000821152907892E-2</v>
      </c>
      <c r="AP90" s="5">
        <f t="shared" si="255"/>
        <v>2.0927752621841462E-3</v>
      </c>
      <c r="AQ90" s="5">
        <f t="shared" si="256"/>
        <v>2.9859418472948822E-4</v>
      </c>
      <c r="AR90" s="5">
        <f t="shared" si="257"/>
        <v>1.0645707926521209E-5</v>
      </c>
      <c r="AS90" s="5">
        <f t="shared" si="258"/>
        <v>3.5001116939089209E-5</v>
      </c>
      <c r="AT90" s="5">
        <f t="shared" si="259"/>
        <v>5.7538596561146081E-5</v>
      </c>
      <c r="AU90" s="5">
        <f t="shared" si="260"/>
        <v>6.3058751334283951E-5</v>
      </c>
      <c r="AV90" s="5">
        <f t="shared" si="261"/>
        <v>5.183137525278372E-5</v>
      </c>
      <c r="AW90" s="5">
        <f t="shared" si="262"/>
        <v>1.7764528468950859E-6</v>
      </c>
      <c r="AX90" s="5">
        <f t="shared" si="263"/>
        <v>3.7014656116810353E-2</v>
      </c>
      <c r="AY90" s="5">
        <f t="shared" si="264"/>
        <v>2.1124793026665353E-2</v>
      </c>
      <c r="AZ90" s="5">
        <f t="shared" si="265"/>
        <v>6.0281105815377257E-3</v>
      </c>
      <c r="BA90" s="5">
        <f t="shared" si="266"/>
        <v>1.1467762749163446E-3</v>
      </c>
      <c r="BB90" s="5">
        <f t="shared" si="267"/>
        <v>1.6362040065324285E-4</v>
      </c>
      <c r="BC90" s="5">
        <f t="shared" si="268"/>
        <v>1.867610001742017E-5</v>
      </c>
      <c r="BD90" s="5">
        <f t="shared" si="269"/>
        <v>1.0126095992012438E-6</v>
      </c>
      <c r="BE90" s="5">
        <f t="shared" si="270"/>
        <v>3.3292729088490819E-6</v>
      </c>
      <c r="BF90" s="5">
        <f t="shared" si="271"/>
        <v>5.473016506232826E-6</v>
      </c>
      <c r="BG90" s="5">
        <f t="shared" si="272"/>
        <v>5.9980883709634392E-6</v>
      </c>
      <c r="BH90" s="5">
        <f t="shared" si="273"/>
        <v>4.9301510508302633E-6</v>
      </c>
      <c r="BI90" s="5">
        <f t="shared" si="274"/>
        <v>3.2418847980525562E-6</v>
      </c>
      <c r="BJ90" s="8">
        <f t="shared" si="275"/>
        <v>0.83140172621040276</v>
      </c>
      <c r="BK90" s="8">
        <f t="shared" si="276"/>
        <v>0.10474605586578292</v>
      </c>
      <c r="BL90" s="8">
        <f t="shared" si="277"/>
        <v>3.4155766861552042E-2</v>
      </c>
      <c r="BM90" s="8">
        <f t="shared" si="278"/>
        <v>0.69026042201970517</v>
      </c>
      <c r="BN90" s="8">
        <f t="shared" si="279"/>
        <v>0.2595737931403243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1.4226190476190499</v>
      </c>
      <c r="F91">
        <f>VLOOKUP(B91,home!$B$2:$E$405,3,FALSE)</f>
        <v>0.9</v>
      </c>
      <c r="G91">
        <f>VLOOKUP(C91,away!$B$2:$E$405,4,FALSE)</f>
        <v>1</v>
      </c>
      <c r="H91">
        <f>VLOOKUP(A91,away!$A$2:$E$405,3,FALSE)</f>
        <v>1.11904761904762</v>
      </c>
      <c r="I91">
        <f>VLOOKUP(C91,away!$B$2:$E$405,3,FALSE)</f>
        <v>0.4</v>
      </c>
      <c r="J91">
        <f>VLOOKUP(B91,home!$B$2:$E$405,4,FALSE)</f>
        <v>1.02</v>
      </c>
      <c r="K91" s="3">
        <f t="shared" si="224"/>
        <v>1.280357142857145</v>
      </c>
      <c r="L91" s="3">
        <f t="shared" si="225"/>
        <v>0.45657142857142902</v>
      </c>
      <c r="M91" s="5">
        <f t="shared" si="226"/>
        <v>0.17606032773965763</v>
      </c>
      <c r="N91" s="5">
        <f t="shared" si="227"/>
        <v>0.22542009819524056</v>
      </c>
      <c r="O91" s="5">
        <f t="shared" si="228"/>
        <v>8.038411535084948E-2</v>
      </c>
      <c r="P91" s="5">
        <f t="shared" si="229"/>
        <v>0.10292037626171278</v>
      </c>
      <c r="Q91" s="5">
        <f t="shared" si="230"/>
        <v>0.14430911643391767</v>
      </c>
      <c r="R91" s="5">
        <f t="shared" si="231"/>
        <v>1.835054519009394E-2</v>
      </c>
      <c r="S91" s="5">
        <f t="shared" si="232"/>
        <v>1.5041156610698716E-2</v>
      </c>
      <c r="T91" s="5">
        <f t="shared" si="233"/>
        <v>6.5887419446114467E-2</v>
      </c>
      <c r="U91" s="5">
        <f t="shared" si="234"/>
        <v>2.3495251609459596E-2</v>
      </c>
      <c r="V91" s="5">
        <f t="shared" si="235"/>
        <v>9.7696405018219226E-4</v>
      </c>
      <c r="W91" s="5">
        <f t="shared" si="236"/>
        <v>6.1589069335189955E-2</v>
      </c>
      <c r="X91" s="5">
        <f t="shared" si="237"/>
        <v>2.8119809370752469E-2</v>
      </c>
      <c r="Y91" s="5">
        <f t="shared" si="238"/>
        <v>6.4193507677803548E-3</v>
      </c>
      <c r="Z91" s="5">
        <f t="shared" si="239"/>
        <v>2.7927782108352521E-3</v>
      </c>
      <c r="AA91" s="5">
        <f t="shared" si="240"/>
        <v>3.5757535306587119E-3</v>
      </c>
      <c r="AB91" s="5">
        <f t="shared" si="241"/>
        <v>2.2891207870377691E-3</v>
      </c>
      <c r="AC91" s="5">
        <f t="shared" si="242"/>
        <v>3.569426632401315E-5</v>
      </c>
      <c r="AD91" s="5">
        <f t="shared" si="243"/>
        <v>1.9714001211308601E-2</v>
      </c>
      <c r="AE91" s="5">
        <f t="shared" si="244"/>
        <v>9.0008496959060498E-3</v>
      </c>
      <c r="AF91" s="5">
        <f t="shared" si="245"/>
        <v>2.0547654020082688E-3</v>
      </c>
      <c r="AG91" s="5">
        <f t="shared" si="246"/>
        <v>3.1271572499135398E-4</v>
      </c>
      <c r="AH91" s="5">
        <f t="shared" si="247"/>
        <v>3.1877568435105264E-4</v>
      </c>
      <c r="AI91" s="5">
        <f t="shared" si="248"/>
        <v>4.0814672442804481E-4</v>
      </c>
      <c r="AJ91" s="5">
        <f t="shared" si="249"/>
        <v>2.6128678697759703E-4</v>
      </c>
      <c r="AK91" s="5">
        <f t="shared" si="250"/>
        <v>1.115134680136532E-4</v>
      </c>
      <c r="AL91" s="5">
        <f t="shared" si="251"/>
        <v>8.3463830099998713E-7</v>
      </c>
      <c r="AM91" s="5">
        <f t="shared" si="252"/>
        <v>5.0481924530386751E-3</v>
      </c>
      <c r="AN91" s="5">
        <f t="shared" si="253"/>
        <v>2.3048604399873744E-3</v>
      </c>
      <c r="AO91" s="5">
        <f t="shared" si="254"/>
        <v>5.2616671187140395E-4</v>
      </c>
      <c r="AP91" s="5">
        <f t="shared" si="255"/>
        <v>8.0077562435286142E-5</v>
      </c>
      <c r="AQ91" s="5">
        <f t="shared" si="256"/>
        <v>9.1402817693990972E-6</v>
      </c>
      <c r="AR91" s="5">
        <f t="shared" si="257"/>
        <v>2.9108773919599013E-5</v>
      </c>
      <c r="AS91" s="5">
        <f t="shared" si="258"/>
        <v>3.7269626607772361E-5</v>
      </c>
      <c r="AT91" s="5">
        <f t="shared" si="259"/>
        <v>2.3859216319440032E-5</v>
      </c>
      <c r="AU91" s="5">
        <f t="shared" si="260"/>
        <v>1.0182772679189601E-5</v>
      </c>
      <c r="AV91" s="5">
        <f t="shared" si="261"/>
        <v>3.2593964334727479E-6</v>
      </c>
      <c r="AW91" s="5">
        <f t="shared" si="262"/>
        <v>1.355300719364446E-8</v>
      </c>
      <c r="AX91" s="5">
        <f t="shared" si="263"/>
        <v>1.0772482109609332E-3</v>
      </c>
      <c r="AY91" s="5">
        <f t="shared" si="264"/>
        <v>4.9184075460444935E-4</v>
      </c>
      <c r="AZ91" s="5">
        <f t="shared" si="265"/>
        <v>1.1228021797970154E-4</v>
      </c>
      <c r="BA91" s="5">
        <f t="shared" si="266"/>
        <v>1.7087979841101263E-5</v>
      </c>
      <c r="BB91" s="5">
        <f t="shared" si="267"/>
        <v>1.950470841862846E-6</v>
      </c>
      <c r="BC91" s="5">
        <f t="shared" si="268"/>
        <v>1.7810585173124752E-7</v>
      </c>
      <c r="BD91" s="5">
        <f t="shared" si="269"/>
        <v>2.2150390820723447E-6</v>
      </c>
      <c r="BE91" s="5">
        <f t="shared" si="270"/>
        <v>2.8360411104390602E-6</v>
      </c>
      <c r="BF91" s="5">
        <f t="shared" si="271"/>
        <v>1.8155727465935804E-6</v>
      </c>
      <c r="BG91" s="5">
        <f t="shared" si="272"/>
        <v>7.7486051149261847E-7</v>
      </c>
      <c r="BH91" s="5">
        <f t="shared" si="273"/>
        <v>2.4802454765187872E-7</v>
      </c>
      <c r="BI91" s="5">
        <f t="shared" si="274"/>
        <v>6.3512000237999046E-8</v>
      </c>
      <c r="BJ91" s="8">
        <f t="shared" si="275"/>
        <v>0.57249621877239154</v>
      </c>
      <c r="BK91" s="8">
        <f t="shared" si="276"/>
        <v>0.29552719432148078</v>
      </c>
      <c r="BL91" s="8">
        <f t="shared" si="277"/>
        <v>0.1293061419678278</v>
      </c>
      <c r="BM91" s="8">
        <f t="shared" si="278"/>
        <v>0.25218592689946623</v>
      </c>
      <c r="BN91" s="8">
        <f t="shared" si="279"/>
        <v>0.747444579171472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1.4226190476190499</v>
      </c>
      <c r="F92">
        <f>VLOOKUP(B92,home!$B$2:$E$405,3,FALSE)</f>
        <v>1.21</v>
      </c>
      <c r="G92">
        <f>VLOOKUP(C92,away!$B$2:$E$405,4,FALSE)</f>
        <v>0.7</v>
      </c>
      <c r="H92">
        <f>VLOOKUP(A92,away!$A$2:$E$405,3,FALSE)</f>
        <v>1.11904761904762</v>
      </c>
      <c r="I92">
        <f>VLOOKUP(C92,away!$B$2:$E$405,3,FALSE)</f>
        <v>0.7</v>
      </c>
      <c r="J92">
        <f>VLOOKUP(B92,home!$B$2:$E$405,4,FALSE)</f>
        <v>0.89</v>
      </c>
      <c r="K92" s="3">
        <f t="shared" si="224"/>
        <v>1.2049583333333351</v>
      </c>
      <c r="L92" s="3">
        <f t="shared" si="225"/>
        <v>0.69716666666666716</v>
      </c>
      <c r="M92" s="5">
        <f t="shared" si="226"/>
        <v>0.14925112336560903</v>
      </c>
      <c r="N92" s="5">
        <f t="shared" si="227"/>
        <v>0.17984138485875226</v>
      </c>
      <c r="O92" s="5">
        <f t="shared" si="228"/>
        <v>0.10405290817305715</v>
      </c>
      <c r="P92" s="5">
        <f t="shared" si="229"/>
        <v>0.12537941881069353</v>
      </c>
      <c r="Q92" s="5">
        <f t="shared" si="230"/>
        <v>0.10835068768188054</v>
      </c>
      <c r="R92" s="5">
        <f t="shared" si="231"/>
        <v>3.6271109573991538E-2</v>
      </c>
      <c r="S92" s="5">
        <f t="shared" si="232"/>
        <v>2.6331457859113092E-2</v>
      </c>
      <c r="T92" s="5">
        <f t="shared" si="233"/>
        <v>7.5538487762217749E-2</v>
      </c>
      <c r="U92" s="5">
        <f t="shared" si="234"/>
        <v>4.3705175740427614E-2</v>
      </c>
      <c r="V92" s="5">
        <f t="shared" si="235"/>
        <v>2.4577688695750308E-3</v>
      </c>
      <c r="W92" s="5">
        <f t="shared" si="236"/>
        <v>4.3519354681559819E-2</v>
      </c>
      <c r="X92" s="5">
        <f t="shared" si="237"/>
        <v>3.034024343882747E-2</v>
      </c>
      <c r="Y92" s="5">
        <f t="shared" si="238"/>
        <v>1.0576103192051284E-2</v>
      </c>
      <c r="Z92" s="5">
        <f t="shared" si="239"/>
        <v>8.4290028526670391E-3</v>
      </c>
      <c r="AA92" s="5">
        <f t="shared" si="240"/>
        <v>1.0156597229011605E-2</v>
      </c>
      <c r="AB92" s="5">
        <f t="shared" si="241"/>
        <v>6.1191382347038975E-3</v>
      </c>
      <c r="AC92" s="5">
        <f t="shared" si="242"/>
        <v>1.2904158838534843E-4</v>
      </c>
      <c r="AD92" s="5">
        <f t="shared" si="243"/>
        <v>1.3109752271208648E-2</v>
      </c>
      <c r="AE92" s="5">
        <f t="shared" si="244"/>
        <v>9.1396822917443003E-3</v>
      </c>
      <c r="AF92" s="5">
        <f t="shared" si="245"/>
        <v>3.1859409188638699E-3</v>
      </c>
      <c r="AG92" s="5">
        <f t="shared" si="246"/>
        <v>7.4037727020042103E-4</v>
      </c>
      <c r="AH92" s="5">
        <f t="shared" si="247"/>
        <v>1.4691049555294268E-3</v>
      </c>
      <c r="AI92" s="5">
        <f t="shared" si="248"/>
        <v>1.7702102587064817E-3</v>
      </c>
      <c r="AJ92" s="5">
        <f t="shared" si="249"/>
        <v>1.0665148014902673E-3</v>
      </c>
      <c r="AK92" s="5">
        <f t="shared" si="250"/>
        <v>4.2836863255968165E-4</v>
      </c>
      <c r="AL92" s="5">
        <f t="shared" si="251"/>
        <v>4.3360904733777838E-6</v>
      </c>
      <c r="AM92" s="5">
        <f t="shared" si="252"/>
        <v>3.1593410494256966E-3</v>
      </c>
      <c r="AN92" s="5">
        <f t="shared" si="253"/>
        <v>2.2025872682912826E-3</v>
      </c>
      <c r="AO92" s="5">
        <f t="shared" si="254"/>
        <v>7.6778521193853692E-4</v>
      </c>
      <c r="AP92" s="5">
        <f t="shared" si="255"/>
        <v>1.784247523077168E-4</v>
      </c>
      <c r="AQ92" s="5">
        <f t="shared" si="256"/>
        <v>3.1097947454299156E-5</v>
      </c>
      <c r="AR92" s="5">
        <f t="shared" si="257"/>
        <v>2.0484220096598666E-4</v>
      </c>
      <c r="AS92" s="5">
        <f t="shared" si="258"/>
        <v>2.4682631707230739E-4</v>
      </c>
      <c r="AT92" s="5">
        <f t="shared" si="259"/>
        <v>1.4870771382112646E-4</v>
      </c>
      <c r="AU92" s="5">
        <f t="shared" si="260"/>
        <v>5.9728866333238344E-5</v>
      </c>
      <c r="AV92" s="5">
        <f t="shared" si="261"/>
        <v>1.7992698807197106E-5</v>
      </c>
      <c r="AW92" s="5">
        <f t="shared" si="262"/>
        <v>1.0118228392584441E-7</v>
      </c>
      <c r="AX92" s="5">
        <f t="shared" si="263"/>
        <v>6.3447905422459505E-4</v>
      </c>
      <c r="AY92" s="5">
        <f t="shared" si="264"/>
        <v>4.4233764730358037E-4</v>
      </c>
      <c r="AZ92" s="5">
        <f t="shared" si="265"/>
        <v>1.5419153155590652E-4</v>
      </c>
      <c r="BA92" s="5">
        <f t="shared" si="266"/>
        <v>3.5832398694353192E-5</v>
      </c>
      <c r="BB92" s="5">
        <f t="shared" si="267"/>
        <v>6.245288489103312E-6</v>
      </c>
      <c r="BC92" s="5">
        <f t="shared" si="268"/>
        <v>8.7080139166397277E-7</v>
      </c>
      <c r="BD92" s="5">
        <f t="shared" si="269"/>
        <v>2.3801525740020062E-5</v>
      </c>
      <c r="BE92" s="5">
        <f t="shared" si="270"/>
        <v>2.8679846786485052E-5</v>
      </c>
      <c r="BF92" s="5">
        <f t="shared" si="271"/>
        <v>1.7279010192049223E-5</v>
      </c>
      <c r="BG92" s="5">
        <f t="shared" si="272"/>
        <v>6.9401624408871113E-6</v>
      </c>
      <c r="BH92" s="5">
        <f t="shared" si="273"/>
        <v>2.0906516419584859E-6</v>
      </c>
      <c r="BI92" s="5">
        <f t="shared" si="274"/>
        <v>5.0382962361497974E-7</v>
      </c>
      <c r="BJ92" s="8">
        <f t="shared" si="275"/>
        <v>0.48195520731838304</v>
      </c>
      <c r="BK92" s="8">
        <f t="shared" si="276"/>
        <v>0.30399548423115302</v>
      </c>
      <c r="BL92" s="8">
        <f t="shared" si="277"/>
        <v>0.20579652042290253</v>
      </c>
      <c r="BM92" s="8">
        <f t="shared" si="278"/>
        <v>0.29658734589610208</v>
      </c>
      <c r="BN92" s="8">
        <f t="shared" si="279"/>
        <v>0.70314663246398401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1.4226190476190499</v>
      </c>
      <c r="F93">
        <f>VLOOKUP(B93,home!$B$2:$E$405,3,FALSE)</f>
        <v>1</v>
      </c>
      <c r="G93">
        <f>VLOOKUP(C93,away!$B$2:$E$405,4,FALSE)</f>
        <v>1.31</v>
      </c>
      <c r="H93">
        <f>VLOOKUP(A93,away!$A$2:$E$405,3,FALSE)</f>
        <v>1.11904761904762</v>
      </c>
      <c r="I93">
        <f>VLOOKUP(C93,away!$B$2:$E$405,3,FALSE)</f>
        <v>0.6</v>
      </c>
      <c r="J93">
        <f>VLOOKUP(B93,home!$B$2:$E$405,4,FALSE)</f>
        <v>0.64</v>
      </c>
      <c r="K93" s="3">
        <f t="shared" si="224"/>
        <v>1.8636309523809553</v>
      </c>
      <c r="L93" s="3">
        <f t="shared" si="225"/>
        <v>0.42971428571428605</v>
      </c>
      <c r="M93" s="5">
        <f t="shared" si="226"/>
        <v>0.10092826741376551</v>
      </c>
      <c r="N93" s="5">
        <f t="shared" si="227"/>
        <v>0.18809304312247555</v>
      </c>
      <c r="O93" s="5">
        <f t="shared" si="228"/>
        <v>4.33703183400867E-2</v>
      </c>
      <c r="P93" s="5">
        <f t="shared" si="229"/>
        <v>8.0826267673200988E-2</v>
      </c>
      <c r="Q93" s="5">
        <f t="shared" si="230"/>
        <v>0.17526800854528563</v>
      </c>
      <c r="R93" s="5">
        <f t="shared" si="231"/>
        <v>9.3184226833557763E-3</v>
      </c>
      <c r="S93" s="5">
        <f t="shared" si="232"/>
        <v>1.6182001617043813E-2</v>
      </c>
      <c r="T93" s="5">
        <f t="shared" si="233"/>
        <v>7.5315167100602792E-2</v>
      </c>
      <c r="U93" s="5">
        <f t="shared" si="234"/>
        <v>1.7366100940070624E-2</v>
      </c>
      <c r="V93" s="5">
        <f t="shared" si="235"/>
        <v>1.4398904045664226E-3</v>
      </c>
      <c r="W93" s="5">
        <f t="shared" si="236"/>
        <v>0.10887829522905468</v>
      </c>
      <c r="X93" s="5">
        <f t="shared" si="237"/>
        <v>4.6786558864142389E-2</v>
      </c>
      <c r="Y93" s="5">
        <f t="shared" si="238"/>
        <v>1.0052426361667172E-2</v>
      </c>
      <c r="Z93" s="5">
        <f t="shared" si="239"/>
        <v>1.3347531157873428E-3</v>
      </c>
      <c r="AA93" s="5">
        <f t="shared" si="240"/>
        <v>2.4874872203682129E-3</v>
      </c>
      <c r="AB93" s="5">
        <f t="shared" si="241"/>
        <v>2.3178790887651343E-3</v>
      </c>
      <c r="AC93" s="5">
        <f t="shared" si="242"/>
        <v>7.2069110469347012E-5</v>
      </c>
      <c r="AD93" s="5">
        <f t="shared" si="243"/>
        <v>5.0727240257834531E-2</v>
      </c>
      <c r="AE93" s="5">
        <f t="shared" si="244"/>
        <v>2.1798219813652341E-2</v>
      </c>
      <c r="AF93" s="5">
        <f t="shared" si="245"/>
        <v>4.6835032285333063E-3</v>
      </c>
      <c r="AG93" s="5">
        <f t="shared" si="246"/>
        <v>6.708560814965807E-4</v>
      </c>
      <c r="AH93" s="5">
        <f t="shared" si="247"/>
        <v>1.4339062043886892E-4</v>
      </c>
      <c r="AI93" s="5">
        <f t="shared" si="248"/>
        <v>2.6722719853098531E-4</v>
      </c>
      <c r="AJ93" s="5">
        <f t="shared" si="249"/>
        <v>2.4900643925019743E-4</v>
      </c>
      <c r="AK93" s="5">
        <f t="shared" si="250"/>
        <v>1.5468536917627863E-4</v>
      </c>
      <c r="AL93" s="5">
        <f t="shared" si="251"/>
        <v>2.3086008956775003E-6</v>
      </c>
      <c r="AM93" s="5">
        <f t="shared" si="252"/>
        <v>1.890737101467313E-2</v>
      </c>
      <c r="AN93" s="5">
        <f t="shared" si="253"/>
        <v>8.1247674303052599E-3</v>
      </c>
      <c r="AO93" s="5">
        <f t="shared" si="254"/>
        <v>1.7456643164541598E-3</v>
      </c>
      <c r="AP93" s="5">
        <f t="shared" si="255"/>
        <v>2.5004563161400557E-4</v>
      </c>
      <c r="AQ93" s="5">
        <f t="shared" si="256"/>
        <v>2.6862044996247472E-5</v>
      </c>
      <c r="AR93" s="5">
        <f t="shared" si="257"/>
        <v>1.232339960800338E-5</v>
      </c>
      <c r="AS93" s="5">
        <f t="shared" si="258"/>
        <v>2.296626894803443E-5</v>
      </c>
      <c r="AT93" s="5">
        <f t="shared" si="259"/>
        <v>2.1400324836131286E-5</v>
      </c>
      <c r="AU93" s="5">
        <f t="shared" si="260"/>
        <v>1.3294102585207053E-5</v>
      </c>
      <c r="AV93" s="5">
        <f t="shared" si="261"/>
        <v>6.1938252654798886E-6</v>
      </c>
      <c r="AW93" s="5">
        <f t="shared" si="262"/>
        <v>5.1355394040968223E-8</v>
      </c>
      <c r="AX93" s="5">
        <f t="shared" si="263"/>
        <v>5.8727269751825588E-3</v>
      </c>
      <c r="AY93" s="5">
        <f t="shared" si="264"/>
        <v>2.5235946773355931E-3</v>
      </c>
      <c r="AZ93" s="5">
        <f t="shared" si="265"/>
        <v>5.4221234210181924E-4</v>
      </c>
      <c r="BA93" s="5">
        <f t="shared" si="266"/>
        <v>7.7665463097251108E-5</v>
      </c>
      <c r="BB93" s="5">
        <f t="shared" si="267"/>
        <v>8.3434897498761258E-6</v>
      </c>
      <c r="BC93" s="5">
        <f t="shared" si="268"/>
        <v>7.170633476464978E-7</v>
      </c>
      <c r="BD93" s="5">
        <f t="shared" si="269"/>
        <v>8.8259014335414697E-7</v>
      </c>
      <c r="BE93" s="5">
        <f t="shared" si="270"/>
        <v>1.6448223094211325E-6</v>
      </c>
      <c r="BF93" s="5">
        <f t="shared" si="271"/>
        <v>1.5326708835019741E-6</v>
      </c>
      <c r="BG93" s="5">
        <f t="shared" si="272"/>
        <v>9.5211096610244803E-7</v>
      </c>
      <c r="BH93" s="5">
        <f t="shared" si="273"/>
        <v>4.4359586663246448E-7</v>
      </c>
      <c r="BI93" s="5">
        <f t="shared" si="274"/>
        <v>1.653397974809029E-7</v>
      </c>
      <c r="BJ93" s="8">
        <f t="shared" si="275"/>
        <v>0.72035328905360241</v>
      </c>
      <c r="BK93" s="8">
        <f t="shared" si="276"/>
        <v>0.20197439949727733</v>
      </c>
      <c r="BL93" s="8">
        <f t="shared" si="277"/>
        <v>7.5756316951252123E-2</v>
      </c>
      <c r="BM93" s="8">
        <f t="shared" si="278"/>
        <v>0.39909088751780769</v>
      </c>
      <c r="BN93" s="8">
        <f t="shared" si="279"/>
        <v>0.59780432777817016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1.4226190476190499</v>
      </c>
      <c r="F94">
        <f>VLOOKUP(B94,home!$B$2:$E$405,3,FALSE)</f>
        <v>1.31</v>
      </c>
      <c r="G94">
        <f>VLOOKUP(C94,away!$B$2:$E$405,4,FALSE)</f>
        <v>0.7</v>
      </c>
      <c r="H94">
        <f>VLOOKUP(A94,away!$A$2:$E$405,3,FALSE)</f>
        <v>1.11904761904762</v>
      </c>
      <c r="I94">
        <f>VLOOKUP(C94,away!$B$2:$E$405,3,FALSE)</f>
        <v>0.7</v>
      </c>
      <c r="J94">
        <f>VLOOKUP(B94,home!$B$2:$E$405,4,FALSE)</f>
        <v>1.28</v>
      </c>
      <c r="K94" s="3">
        <f t="shared" si="224"/>
        <v>1.3045416666666687</v>
      </c>
      <c r="L94" s="3">
        <f t="shared" si="225"/>
        <v>1.0026666666666675</v>
      </c>
      <c r="M94" s="5">
        <f t="shared" si="226"/>
        <v>9.9538743038555144E-2</v>
      </c>
      <c r="N94" s="5">
        <f t="shared" si="227"/>
        <v>0.12985243774142199</v>
      </c>
      <c r="O94" s="5">
        <f t="shared" si="228"/>
        <v>9.9804179686658029E-2</v>
      </c>
      <c r="P94" s="5">
        <f t="shared" si="229"/>
        <v>0.13019871090873256</v>
      </c>
      <c r="Q94" s="5">
        <f t="shared" si="230"/>
        <v>8.4698957775962244E-2</v>
      </c>
      <c r="R94" s="5">
        <f t="shared" si="231"/>
        <v>5.0035162082911262E-2</v>
      </c>
      <c r="S94" s="5">
        <f t="shared" si="232"/>
        <v>4.2575643927233627E-2</v>
      </c>
      <c r="T94" s="5">
        <f t="shared" si="233"/>
        <v>8.4924821663364874E-2</v>
      </c>
      <c r="U94" s="5">
        <f t="shared" si="234"/>
        <v>6.5272953735577968E-2</v>
      </c>
      <c r="V94" s="5">
        <f t="shared" si="235"/>
        <v>6.1877569658009652E-3</v>
      </c>
      <c r="W94" s="5">
        <f t="shared" si="236"/>
        <v>3.6831106513994537E-2</v>
      </c>
      <c r="X94" s="5">
        <f t="shared" si="237"/>
        <v>3.6929322798031877E-2</v>
      </c>
      <c r="Y94" s="5">
        <f t="shared" si="238"/>
        <v>1.8513900496079996E-2</v>
      </c>
      <c r="Z94" s="5">
        <f t="shared" si="239"/>
        <v>1.6722863060599693E-2</v>
      </c>
      <c r="AA94" s="5">
        <f t="shared" si="240"/>
        <v>2.1815671648513193E-2</v>
      </c>
      <c r="AB94" s="5">
        <f t="shared" si="241"/>
        <v>1.4229726325902097E-2</v>
      </c>
      <c r="AC94" s="5">
        <f t="shared" si="242"/>
        <v>5.0585703853257499E-4</v>
      </c>
      <c r="AD94" s="5">
        <f t="shared" si="243"/>
        <v>1.2011928269236003E-2</v>
      </c>
      <c r="AE94" s="5">
        <f t="shared" si="244"/>
        <v>1.2043960077953974E-2</v>
      </c>
      <c r="AF94" s="5">
        <f t="shared" si="245"/>
        <v>6.0380386524142632E-3</v>
      </c>
      <c r="AG94" s="5">
        <f t="shared" si="246"/>
        <v>2.0180466962735691E-3</v>
      </c>
      <c r="AH94" s="5">
        <f t="shared" si="247"/>
        <v>4.1918643405236588E-3</v>
      </c>
      <c r="AI94" s="5">
        <f t="shared" si="248"/>
        <v>5.4684616932273106E-3</v>
      </c>
      <c r="AJ94" s="5">
        <f t="shared" si="249"/>
        <v>3.5669180656927946E-3</v>
      </c>
      <c r="AK94" s="5">
        <f t="shared" si="250"/>
        <v>1.5510644127607763E-3</v>
      </c>
      <c r="AL94" s="5">
        <f t="shared" si="251"/>
        <v>2.6466853934669226E-5</v>
      </c>
      <c r="AM94" s="5">
        <f t="shared" si="252"/>
        <v>3.1340121848459201E-3</v>
      </c>
      <c r="AN94" s="5">
        <f t="shared" si="253"/>
        <v>3.1423695506721779E-3</v>
      </c>
      <c r="AO94" s="5">
        <f t="shared" si="254"/>
        <v>1.5753746014036531E-3</v>
      </c>
      <c r="AP94" s="5">
        <f t="shared" si="255"/>
        <v>5.2652520011357709E-4</v>
      </c>
      <c r="AQ94" s="5">
        <f t="shared" si="256"/>
        <v>1.3198231682847006E-4</v>
      </c>
      <c r="AR94" s="5">
        <f t="shared" si="257"/>
        <v>8.4060852908634533E-4</v>
      </c>
      <c r="AS94" s="5">
        <f t="shared" si="258"/>
        <v>1.0966088515485179E-3</v>
      </c>
      <c r="AT94" s="5">
        <f t="shared" si="259"/>
        <v>7.1528596944026252E-4</v>
      </c>
      <c r="AU94" s="5">
        <f t="shared" si="260"/>
        <v>3.1104011690562803E-4</v>
      </c>
      <c r="AV94" s="5">
        <f t="shared" si="261"/>
        <v>1.0144119812706583E-4</v>
      </c>
      <c r="AW94" s="5">
        <f t="shared" si="262"/>
        <v>9.6164405685200881E-7</v>
      </c>
      <c r="AX94" s="5">
        <f t="shared" si="263"/>
        <v>6.8140824649542443E-4</v>
      </c>
      <c r="AY94" s="5">
        <f t="shared" si="264"/>
        <v>6.8322533515274603E-4</v>
      </c>
      <c r="AZ94" s="5">
        <f t="shared" si="265"/>
        <v>3.4252363468991023E-4</v>
      </c>
      <c r="BA94" s="5">
        <f t="shared" si="266"/>
        <v>1.1447901034969457E-4</v>
      </c>
      <c r="BB94" s="5">
        <f t="shared" si="267"/>
        <v>2.8696071927656791E-5</v>
      </c>
      <c r="BC94" s="5">
        <f t="shared" si="268"/>
        <v>5.7545189572261144E-6</v>
      </c>
      <c r="BD94" s="5">
        <f t="shared" si="269"/>
        <v>1.4047502530509598E-4</v>
      </c>
      <c r="BE94" s="5">
        <f t="shared" si="270"/>
        <v>1.8325552363655239E-4</v>
      </c>
      <c r="BF94" s="5">
        <f t="shared" si="271"/>
        <v>1.1953223311535058E-4</v>
      </c>
      <c r="BG94" s="5">
        <f t="shared" si="272"/>
        <v>5.1978259536229411E-5</v>
      </c>
      <c r="BH94" s="5">
        <f t="shared" si="273"/>
        <v>1.6951951331456338E-5</v>
      </c>
      <c r="BI94" s="5">
        <f t="shared" si="274"/>
        <v>4.4229053686380585E-6</v>
      </c>
      <c r="BJ94" s="8">
        <f t="shared" si="275"/>
        <v>0.43422887135616994</v>
      </c>
      <c r="BK94" s="8">
        <f t="shared" si="276"/>
        <v>0.27971640406794229</v>
      </c>
      <c r="BL94" s="8">
        <f t="shared" si="277"/>
        <v>0.26951760255516821</v>
      </c>
      <c r="BM94" s="8">
        <f t="shared" si="278"/>
        <v>0.40537528611454282</v>
      </c>
      <c r="BN94" s="8">
        <f t="shared" si="279"/>
        <v>0.59412819123424121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</v>
      </c>
      <c r="F95">
        <f>VLOOKUP(B95,home!$B$2:$E$405,3,FALSE)</f>
        <v>0.86</v>
      </c>
      <c r="G95">
        <f>VLOOKUP(C95,away!$B$2:$E$405,4,FALSE)</f>
        <v>1.05</v>
      </c>
      <c r="H95">
        <f>VLOOKUP(A95,away!$A$2:$E$405,3,FALSE)</f>
        <v>1.2619047619047601</v>
      </c>
      <c r="I95">
        <f>VLOOKUP(C95,away!$B$2:$E$405,3,FALSE)</f>
        <v>1.24</v>
      </c>
      <c r="J95">
        <f>VLOOKUP(B95,home!$B$2:$E$405,4,FALSE)</f>
        <v>1.47</v>
      </c>
      <c r="K95" s="3">
        <f t="shared" si="224"/>
        <v>1.3545</v>
      </c>
      <c r="L95" s="3">
        <f t="shared" si="225"/>
        <v>2.3001999999999967</v>
      </c>
      <c r="M95" s="5">
        <f t="shared" si="226"/>
        <v>2.5869257096294434E-2</v>
      </c>
      <c r="N95" s="5">
        <f t="shared" si="227"/>
        <v>3.503990873693081E-2</v>
      </c>
      <c r="O95" s="5">
        <f t="shared" si="228"/>
        <v>5.950446517289637E-2</v>
      </c>
      <c r="P95" s="5">
        <f t="shared" si="229"/>
        <v>8.0598798076688127E-2</v>
      </c>
      <c r="Q95" s="5">
        <f t="shared" si="230"/>
        <v>2.3730778192086396E-2</v>
      </c>
      <c r="R95" s="5">
        <f t="shared" si="231"/>
        <v>6.843608539534804E-2</v>
      </c>
      <c r="S95" s="5">
        <f t="shared" si="232"/>
        <v>6.2778824950652276E-2</v>
      </c>
      <c r="T95" s="5">
        <f t="shared" si="233"/>
        <v>5.4585535997437047E-2</v>
      </c>
      <c r="U95" s="5">
        <f t="shared" si="234"/>
        <v>9.2696677667998925E-2</v>
      </c>
      <c r="V95" s="5">
        <f t="shared" si="235"/>
        <v>2.1732779899299268E-2</v>
      </c>
      <c r="W95" s="5">
        <f t="shared" si="236"/>
        <v>1.0714446353727007E-2</v>
      </c>
      <c r="X95" s="5">
        <f t="shared" si="237"/>
        <v>2.4645369502842823E-2</v>
      </c>
      <c r="Y95" s="5">
        <f t="shared" si="238"/>
        <v>2.83446394652195E-2</v>
      </c>
      <c r="Z95" s="5">
        <f t="shared" si="239"/>
        <v>5.2472227875459777E-2</v>
      </c>
      <c r="AA95" s="5">
        <f t="shared" si="240"/>
        <v>7.1073632657310273E-2</v>
      </c>
      <c r="AB95" s="5">
        <f t="shared" si="241"/>
        <v>4.8134617717163389E-2</v>
      </c>
      <c r="AC95" s="5">
        <f t="shared" si="242"/>
        <v>4.2319439543347902E-3</v>
      </c>
      <c r="AD95" s="5">
        <f t="shared" si="243"/>
        <v>3.6281793965308095E-3</v>
      </c>
      <c r="AE95" s="5">
        <f t="shared" si="244"/>
        <v>8.3455382479001566E-3</v>
      </c>
      <c r="AF95" s="5">
        <f t="shared" si="245"/>
        <v>9.5982035389099579E-3</v>
      </c>
      <c r="AG95" s="5">
        <f t="shared" si="246"/>
        <v>7.3592625934002188E-3</v>
      </c>
      <c r="AH95" s="5">
        <f t="shared" si="247"/>
        <v>3.0174154639783107E-2</v>
      </c>
      <c r="AI95" s="5">
        <f t="shared" si="248"/>
        <v>4.0870892459586215E-2</v>
      </c>
      <c r="AJ95" s="5">
        <f t="shared" si="249"/>
        <v>2.7679811918254769E-2</v>
      </c>
      <c r="AK95" s="5">
        <f t="shared" si="250"/>
        <v>1.2497435081092027E-2</v>
      </c>
      <c r="AL95" s="5">
        <f t="shared" si="251"/>
        <v>5.2740532127016379E-4</v>
      </c>
      <c r="AM95" s="5">
        <f t="shared" si="252"/>
        <v>9.8287379852019657E-4</v>
      </c>
      <c r="AN95" s="5">
        <f t="shared" si="253"/>
        <v>2.2608063113561524E-3</v>
      </c>
      <c r="AO95" s="5">
        <f t="shared" si="254"/>
        <v>2.6001533386907083E-3</v>
      </c>
      <c r="AP95" s="5">
        <f t="shared" si="255"/>
        <v>1.9936242365521197E-3</v>
      </c>
      <c r="AQ95" s="5">
        <f t="shared" si="256"/>
        <v>1.1464336172292949E-3</v>
      </c>
      <c r="AR95" s="5">
        <f t="shared" si="257"/>
        <v>1.3881318100485793E-2</v>
      </c>
      <c r="AS95" s="5">
        <f t="shared" si="258"/>
        <v>1.8802245367108006E-2</v>
      </c>
      <c r="AT95" s="5">
        <f t="shared" si="259"/>
        <v>1.27338206748739E-2</v>
      </c>
      <c r="AU95" s="5">
        <f t="shared" si="260"/>
        <v>5.7493200347055644E-3</v>
      </c>
      <c r="AV95" s="5">
        <f t="shared" si="261"/>
        <v>1.9468634967521729E-3</v>
      </c>
      <c r="AW95" s="5">
        <f t="shared" si="262"/>
        <v>4.5644306714459202E-5</v>
      </c>
      <c r="AX95" s="5">
        <f t="shared" si="263"/>
        <v>2.2188376001593417E-4</v>
      </c>
      <c r="AY95" s="5">
        <f t="shared" si="264"/>
        <v>5.1037702478865107E-4</v>
      </c>
      <c r="AZ95" s="5">
        <f t="shared" si="265"/>
        <v>5.8698461620942694E-4</v>
      </c>
      <c r="BA95" s="5">
        <f t="shared" si="266"/>
        <v>4.5006067140164062E-4</v>
      </c>
      <c r="BB95" s="5">
        <f t="shared" si="267"/>
        <v>2.5880738908951311E-4</v>
      </c>
      <c r="BC95" s="5">
        <f t="shared" si="268"/>
        <v>1.1906175127673936E-4</v>
      </c>
      <c r="BD95" s="5">
        <f t="shared" si="269"/>
        <v>5.3216346491228904E-3</v>
      </c>
      <c r="BE95" s="5">
        <f t="shared" si="270"/>
        <v>7.2081541322369554E-3</v>
      </c>
      <c r="BF95" s="5">
        <f t="shared" si="271"/>
        <v>4.8817223860574783E-3</v>
      </c>
      <c r="BG95" s="5">
        <f t="shared" si="272"/>
        <v>2.2040976573049513E-3</v>
      </c>
      <c r="BH95" s="5">
        <f t="shared" si="273"/>
        <v>7.4636256920488958E-4</v>
      </c>
      <c r="BI95" s="5">
        <f t="shared" si="274"/>
        <v>2.0218961999760461E-4</v>
      </c>
      <c r="BJ95" s="8">
        <f t="shared" si="275"/>
        <v>0.21712292854011508</v>
      </c>
      <c r="BK95" s="8">
        <f t="shared" si="276"/>
        <v>0.1962493863233277</v>
      </c>
      <c r="BL95" s="8">
        <f t="shared" si="277"/>
        <v>0.52474550139728338</v>
      </c>
      <c r="BM95" s="8">
        <f t="shared" si="278"/>
        <v>0.69694601874786777</v>
      </c>
      <c r="BN95" s="8">
        <f t="shared" si="279"/>
        <v>0.29317929267024423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</v>
      </c>
      <c r="F96">
        <f>VLOOKUP(B96,home!$B$2:$E$405,3,FALSE)</f>
        <v>0.92</v>
      </c>
      <c r="G96">
        <f>VLOOKUP(C96,away!$B$2:$E$405,4,FALSE)</f>
        <v>1</v>
      </c>
      <c r="H96">
        <f>VLOOKUP(A96,away!$A$2:$E$405,3,FALSE)</f>
        <v>1.2619047619047601</v>
      </c>
      <c r="I96">
        <f>VLOOKUP(C96,away!$B$2:$E$405,3,FALSE)</f>
        <v>0.89</v>
      </c>
      <c r="J96">
        <f>VLOOKUP(B96,home!$B$2:$E$405,4,FALSE)</f>
        <v>1.29</v>
      </c>
      <c r="K96" s="3">
        <f t="shared" si="224"/>
        <v>1.3800000000000001</v>
      </c>
      <c r="L96" s="3">
        <f t="shared" si="225"/>
        <v>1.4487928571428552</v>
      </c>
      <c r="M96" s="5">
        <f t="shared" si="226"/>
        <v>5.9084133628125396E-2</v>
      </c>
      <c r="N96" s="5">
        <f t="shared" si="227"/>
        <v>8.1536104406813054E-2</v>
      </c>
      <c r="O96" s="5">
        <f t="shared" si="228"/>
        <v>8.560067077090204E-2</v>
      </c>
      <c r="P96" s="5">
        <f t="shared" si="229"/>
        <v>0.11812892566384484</v>
      </c>
      <c r="Q96" s="5">
        <f t="shared" si="230"/>
        <v>5.6259912040701028E-2</v>
      </c>
      <c r="R96" s="5">
        <f t="shared" si="231"/>
        <v>6.2008820189760047E-2</v>
      </c>
      <c r="S96" s="5">
        <f t="shared" si="232"/>
        <v>5.9044798584689542E-2</v>
      </c>
      <c r="T96" s="5">
        <f t="shared" si="233"/>
        <v>8.1508958708052956E-2</v>
      </c>
      <c r="U96" s="5">
        <f t="shared" si="234"/>
        <v>8.557217186186887E-2</v>
      </c>
      <c r="V96" s="5">
        <f t="shared" si="235"/>
        <v>1.3116697974276977E-2</v>
      </c>
      <c r="W96" s="5">
        <f t="shared" si="236"/>
        <v>2.5879559538722473E-2</v>
      </c>
      <c r="X96" s="5">
        <f t="shared" si="237"/>
        <v>3.7494121005704359E-2</v>
      </c>
      <c r="Y96" s="5">
        <f t="shared" si="238"/>
        <v>2.7160607348957189E-2</v>
      </c>
      <c r="Z96" s="5">
        <f t="shared" si="239"/>
        <v>2.9945978590260016E-2</v>
      </c>
      <c r="AA96" s="5">
        <f t="shared" si="240"/>
        <v>4.1325450454558828E-2</v>
      </c>
      <c r="AB96" s="5">
        <f t="shared" si="241"/>
        <v>2.85145608136456E-2</v>
      </c>
      <c r="AC96" s="5">
        <f t="shared" si="242"/>
        <v>1.6390413813448159E-3</v>
      </c>
      <c r="AD96" s="5">
        <f t="shared" si="243"/>
        <v>8.9284480408592624E-3</v>
      </c>
      <c r="AE96" s="5">
        <f t="shared" si="244"/>
        <v>1.2935471746968017E-2</v>
      </c>
      <c r="AF96" s="5">
        <f t="shared" si="245"/>
        <v>9.3704095353902405E-3</v>
      </c>
      <c r="AG96" s="5">
        <f t="shared" si="246"/>
        <v>4.5252608011255614E-3</v>
      </c>
      <c r="AH96" s="5">
        <f t="shared" si="247"/>
        <v>1.0846379970430389E-2</v>
      </c>
      <c r="AI96" s="5">
        <f t="shared" si="248"/>
        <v>1.4968004359193939E-2</v>
      </c>
      <c r="AJ96" s="5">
        <f t="shared" si="249"/>
        <v>1.032792300784382E-2</v>
      </c>
      <c r="AK96" s="5">
        <f t="shared" si="250"/>
        <v>4.7508445836081572E-3</v>
      </c>
      <c r="AL96" s="5">
        <f t="shared" si="251"/>
        <v>1.3107965581113661E-4</v>
      </c>
      <c r="AM96" s="5">
        <f t="shared" si="252"/>
        <v>2.464251659277153E-3</v>
      </c>
      <c r="AN96" s="5">
        <f t="shared" si="253"/>
        <v>3.5701902021631681E-3</v>
      </c>
      <c r="AO96" s="5">
        <f t="shared" si="254"/>
        <v>2.5862330317677029E-3</v>
      </c>
      <c r="AP96" s="5">
        <f t="shared" si="255"/>
        <v>1.2489719811106532E-3</v>
      </c>
      <c r="AQ96" s="5">
        <f t="shared" si="256"/>
        <v>4.5237542125116864E-4</v>
      </c>
      <c r="AR96" s="5">
        <f t="shared" si="257"/>
        <v>3.1428315654033752E-3</v>
      </c>
      <c r="AS96" s="5">
        <f t="shared" si="258"/>
        <v>4.3371075602566585E-3</v>
      </c>
      <c r="AT96" s="5">
        <f t="shared" si="259"/>
        <v>2.9926042165770951E-3</v>
      </c>
      <c r="AU96" s="5">
        <f t="shared" si="260"/>
        <v>1.3765979396254638E-3</v>
      </c>
      <c r="AV96" s="5">
        <f t="shared" si="261"/>
        <v>4.7492628917078549E-4</v>
      </c>
      <c r="AW96" s="5">
        <f t="shared" si="262"/>
        <v>7.2797786471435572E-6</v>
      </c>
      <c r="AX96" s="5">
        <f t="shared" si="263"/>
        <v>5.6677788163374558E-4</v>
      </c>
      <c r="AY96" s="5">
        <f t="shared" si="264"/>
        <v>8.2114374649752925E-4</v>
      </c>
      <c r="AZ96" s="5">
        <f t="shared" si="265"/>
        <v>5.9483359730657206E-4</v>
      </c>
      <c r="BA96" s="5">
        <f t="shared" si="266"/>
        <v>2.8726355565545048E-4</v>
      </c>
      <c r="BB96" s="5">
        <f t="shared" si="267"/>
        <v>1.0404634688776885E-4</v>
      </c>
      <c r="BC96" s="5">
        <f t="shared" si="268"/>
        <v>3.0148320836561444E-5</v>
      </c>
      <c r="BD96" s="5">
        <f t="shared" si="269"/>
        <v>7.5888532052658492E-4</v>
      </c>
      <c r="BE96" s="5">
        <f t="shared" si="270"/>
        <v>1.0472617423266874E-3</v>
      </c>
      <c r="BF96" s="5">
        <f t="shared" si="271"/>
        <v>7.2261060220541449E-4</v>
      </c>
      <c r="BG96" s="5">
        <f t="shared" si="272"/>
        <v>3.3240087701449065E-4</v>
      </c>
      <c r="BH96" s="5">
        <f t="shared" si="273"/>
        <v>1.1467830256999939E-4</v>
      </c>
      <c r="BI96" s="5">
        <f t="shared" si="274"/>
        <v>3.1651211509319789E-5</v>
      </c>
      <c r="BJ96" s="8">
        <f t="shared" si="275"/>
        <v>0.35832508891768161</v>
      </c>
      <c r="BK96" s="8">
        <f t="shared" si="276"/>
        <v>0.25196582063459028</v>
      </c>
      <c r="BL96" s="8">
        <f t="shared" si="277"/>
        <v>0.35924638163899747</v>
      </c>
      <c r="BM96" s="8">
        <f t="shared" si="278"/>
        <v>0.53605083911353268</v>
      </c>
      <c r="BN96" s="8">
        <f t="shared" si="279"/>
        <v>0.46261856670014645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</v>
      </c>
      <c r="F97">
        <f>VLOOKUP(B97,home!$B$2:$E$405,3,FALSE)</f>
        <v>0.67</v>
      </c>
      <c r="G97">
        <f>VLOOKUP(C97,away!$B$2:$E$405,4,FALSE)</f>
        <v>1.52</v>
      </c>
      <c r="H97">
        <f>VLOOKUP(A97,away!$A$2:$E$405,3,FALSE)</f>
        <v>1.2619047619047601</v>
      </c>
      <c r="I97">
        <f>VLOOKUP(C97,away!$B$2:$E$405,3,FALSE)</f>
        <v>0.76</v>
      </c>
      <c r="J97">
        <f>VLOOKUP(B97,home!$B$2:$E$405,4,FALSE)</f>
        <v>1.45</v>
      </c>
      <c r="K97" s="3">
        <f t="shared" si="224"/>
        <v>1.5276000000000003</v>
      </c>
      <c r="L97" s="3">
        <f t="shared" si="225"/>
        <v>1.3906190476190456</v>
      </c>
      <c r="M97" s="5">
        <f t="shared" si="226"/>
        <v>5.4029826213169013E-2</v>
      </c>
      <c r="N97" s="5">
        <f t="shared" si="227"/>
        <v>8.2535962523237E-2</v>
      </c>
      <c r="O97" s="5">
        <f t="shared" si="228"/>
        <v>7.5134905471579624E-2</v>
      </c>
      <c r="P97" s="5">
        <f t="shared" si="229"/>
        <v>0.11477608159838507</v>
      </c>
      <c r="Q97" s="5">
        <f t="shared" si="230"/>
        <v>6.304096817524843E-2</v>
      </c>
      <c r="R97" s="5">
        <f t="shared" si="231"/>
        <v>5.2242015344917556E-2</v>
      </c>
      <c r="S97" s="5">
        <f t="shared" si="232"/>
        <v>6.095498463711644E-2</v>
      </c>
      <c r="T97" s="5">
        <f t="shared" si="233"/>
        <v>8.7665971124846531E-2</v>
      </c>
      <c r="U97" s="5">
        <f t="shared" si="234"/>
        <v>7.9804902640896069E-2</v>
      </c>
      <c r="V97" s="5">
        <f t="shared" si="235"/>
        <v>1.4387473612846756E-2</v>
      </c>
      <c r="W97" s="5">
        <f t="shared" si="236"/>
        <v>3.2100460994836509E-2</v>
      </c>
      <c r="X97" s="5">
        <f t="shared" si="237"/>
        <v>4.4639512496771859E-2</v>
      </c>
      <c r="Y97" s="5">
        <f t="shared" si="238"/>
        <v>3.1038278177219693E-2</v>
      </c>
      <c r="Z97" s="5">
        <f t="shared" si="239"/>
        <v>2.4216247208216277E-2</v>
      </c>
      <c r="AA97" s="5">
        <f t="shared" si="240"/>
        <v>3.6992739235271195E-2</v>
      </c>
      <c r="AB97" s="5">
        <f t="shared" si="241"/>
        <v>2.8255054227900145E-2</v>
      </c>
      <c r="AC97" s="5">
        <f t="shared" si="242"/>
        <v>1.9102155711036471E-3</v>
      </c>
      <c r="AD97" s="5">
        <f t="shared" si="243"/>
        <v>1.2259166053928067E-2</v>
      </c>
      <c r="AE97" s="5">
        <f t="shared" si="244"/>
        <v>1.704782982251718E-2</v>
      </c>
      <c r="AF97" s="5">
        <f t="shared" si="245"/>
        <v>1.1853518435880206E-2</v>
      </c>
      <c r="AG97" s="5">
        <f t="shared" si="246"/>
        <v>5.4945761727461778E-3</v>
      </c>
      <c r="AH97" s="5">
        <f t="shared" si="247"/>
        <v>8.4188936573992706E-3</v>
      </c>
      <c r="AI97" s="5">
        <f t="shared" si="248"/>
        <v>1.2860701951043128E-2</v>
      </c>
      <c r="AJ97" s="5">
        <f t="shared" si="249"/>
        <v>9.8230041502067444E-3</v>
      </c>
      <c r="AK97" s="5">
        <f t="shared" si="250"/>
        <v>5.0018737132852742E-3</v>
      </c>
      <c r="AL97" s="5">
        <f t="shared" si="251"/>
        <v>1.6231557539680513E-4</v>
      </c>
      <c r="AM97" s="5">
        <f t="shared" si="252"/>
        <v>3.7454204127961013E-3</v>
      </c>
      <c r="AN97" s="5">
        <f t="shared" si="253"/>
        <v>5.2084529673754468E-3</v>
      </c>
      <c r="AO97" s="5">
        <f t="shared" si="254"/>
        <v>3.6214869525301192E-3</v>
      </c>
      <c r="AP97" s="5">
        <f t="shared" si="255"/>
        <v>1.6787029122974117E-3</v>
      </c>
      <c r="AQ97" s="5">
        <f t="shared" si="256"/>
        <v>5.8360906128358608E-4</v>
      </c>
      <c r="AR97" s="5">
        <f t="shared" si="257"/>
        <v>2.3414947759717196E-3</v>
      </c>
      <c r="AS97" s="5">
        <f t="shared" si="258"/>
        <v>3.5768674197743998E-3</v>
      </c>
      <c r="AT97" s="5">
        <f t="shared" si="259"/>
        <v>2.7320113352236873E-3</v>
      </c>
      <c r="AU97" s="5">
        <f t="shared" si="260"/>
        <v>1.3911401718959017E-3</v>
      </c>
      <c r="AV97" s="5">
        <f t="shared" si="261"/>
        <v>5.3127643164704505E-4</v>
      </c>
      <c r="AW97" s="5">
        <f t="shared" si="262"/>
        <v>9.5780151200036687E-6</v>
      </c>
      <c r="AX97" s="5">
        <f t="shared" si="263"/>
        <v>9.5358403709788775E-4</v>
      </c>
      <c r="AY97" s="5">
        <f t="shared" si="264"/>
        <v>1.3260721254937892E-3</v>
      </c>
      <c r="AZ97" s="5">
        <f t="shared" si="265"/>
        <v>9.2203057811416852E-4</v>
      </c>
      <c r="BA97" s="5">
        <f t="shared" si="266"/>
        <v>4.2739776147092114E-4</v>
      </c>
      <c r="BB97" s="5">
        <f t="shared" si="267"/>
        <v>1.4858686700280104E-4</v>
      </c>
      <c r="BC97" s="5">
        <f t="shared" si="268"/>
        <v>4.1325545496026599E-5</v>
      </c>
      <c r="BD97" s="5">
        <f t="shared" si="269"/>
        <v>5.426878725611269E-4</v>
      </c>
      <c r="BE97" s="5">
        <f t="shared" si="270"/>
        <v>8.2900999412437756E-4</v>
      </c>
      <c r="BF97" s="5">
        <f t="shared" si="271"/>
        <v>6.3319783351219975E-4</v>
      </c>
      <c r="BG97" s="5">
        <f t="shared" si="272"/>
        <v>3.2242433682441214E-4</v>
      </c>
      <c r="BH97" s="5">
        <f t="shared" si="273"/>
        <v>1.2313385423324305E-4</v>
      </c>
      <c r="BI97" s="5">
        <f t="shared" si="274"/>
        <v>3.7619855145340404E-5</v>
      </c>
      <c r="BJ97" s="8">
        <f t="shared" si="275"/>
        <v>0.40633291319818993</v>
      </c>
      <c r="BK97" s="8">
        <f t="shared" si="276"/>
        <v>0.24754696933351153</v>
      </c>
      <c r="BL97" s="8">
        <f t="shared" si="277"/>
        <v>0.32159495427341234</v>
      </c>
      <c r="BM97" s="8">
        <f t="shared" si="278"/>
        <v>0.55661483057642014</v>
      </c>
      <c r="BN97" s="8">
        <f t="shared" si="279"/>
        <v>0.44175975932653666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</v>
      </c>
      <c r="F98">
        <f>VLOOKUP(B98,home!$B$2:$E$405,3,FALSE)</f>
        <v>0.78</v>
      </c>
      <c r="G98">
        <f>VLOOKUP(C98,away!$B$2:$E$405,4,FALSE)</f>
        <v>1.1399999999999999</v>
      </c>
      <c r="H98">
        <f>VLOOKUP(A98,away!$A$2:$E$405,3,FALSE)</f>
        <v>1.2619047619047601</v>
      </c>
      <c r="I98">
        <f>VLOOKUP(C98,away!$B$2:$E$405,3,FALSE)</f>
        <v>0.95</v>
      </c>
      <c r="J98">
        <f>VLOOKUP(B98,home!$B$2:$E$405,4,FALSE)</f>
        <v>0.92</v>
      </c>
      <c r="K98" s="3">
        <f t="shared" si="224"/>
        <v>1.3337999999999999</v>
      </c>
      <c r="L98" s="3">
        <f t="shared" si="225"/>
        <v>1.1029047619047603</v>
      </c>
      <c r="M98" s="5">
        <f t="shared" si="226"/>
        <v>8.7448540962507981E-2</v>
      </c>
      <c r="N98" s="5">
        <f t="shared" si="227"/>
        <v>0.11663886393579315</v>
      </c>
      <c r="O98" s="5">
        <f t="shared" si="228"/>
        <v>9.6447412249173539E-2</v>
      </c>
      <c r="P98" s="5">
        <f t="shared" si="229"/>
        <v>0.12864155845794767</v>
      </c>
      <c r="Q98" s="5">
        <f t="shared" si="230"/>
        <v>7.7786458358780453E-2</v>
      </c>
      <c r="R98" s="5">
        <f t="shared" si="231"/>
        <v>5.3186155121502501E-2</v>
      </c>
      <c r="S98" s="5">
        <f t="shared" si="232"/>
        <v>4.7309681729236948E-2</v>
      </c>
      <c r="T98" s="5">
        <f t="shared" si="233"/>
        <v>8.5791055335605312E-2</v>
      </c>
      <c r="U98" s="5">
        <f t="shared" si="234"/>
        <v>7.0939693701060041E-2</v>
      </c>
      <c r="V98" s="5">
        <f t="shared" si="235"/>
        <v>7.7327904576320302E-3</v>
      </c>
      <c r="W98" s="5">
        <f t="shared" si="236"/>
        <v>3.4583859386313774E-2</v>
      </c>
      <c r="X98" s="5">
        <f t="shared" si="237"/>
        <v>3.8142703202210103E-2</v>
      </c>
      <c r="Y98" s="5">
        <f t="shared" si="238"/>
        <v>2.1033884496818735E-2</v>
      </c>
      <c r="Z98" s="5">
        <f t="shared" si="239"/>
        <v>1.9553087916970118E-2</v>
      </c>
      <c r="AA98" s="5">
        <f t="shared" si="240"/>
        <v>2.6079908663654745E-2</v>
      </c>
      <c r="AB98" s="5">
        <f t="shared" si="241"/>
        <v>1.7392691087791349E-2</v>
      </c>
      <c r="AC98" s="5">
        <f t="shared" si="242"/>
        <v>7.109597003775455E-4</v>
      </c>
      <c r="AD98" s="5">
        <f t="shared" si="243"/>
        <v>1.1531987912366334E-2</v>
      </c>
      <c r="AE98" s="5">
        <f t="shared" si="244"/>
        <v>1.2718684382776966E-2</v>
      </c>
      <c r="AF98" s="5">
        <f t="shared" si="245"/>
        <v>7.0137487854642112E-3</v>
      </c>
      <c r="AG98" s="5">
        <f t="shared" si="246"/>
        <v>2.5784989780974019E-3</v>
      </c>
      <c r="AH98" s="5">
        <f t="shared" si="247"/>
        <v>5.391298443392192E-3</v>
      </c>
      <c r="AI98" s="5">
        <f t="shared" si="248"/>
        <v>7.1909138637965058E-3</v>
      </c>
      <c r="AJ98" s="5">
        <f t="shared" si="249"/>
        <v>4.7956204557658899E-3</v>
      </c>
      <c r="AK98" s="5">
        <f t="shared" si="250"/>
        <v>2.1321328546335138E-3</v>
      </c>
      <c r="AL98" s="5">
        <f t="shared" si="251"/>
        <v>4.1834415005997313E-5</v>
      </c>
      <c r="AM98" s="5">
        <f t="shared" si="252"/>
        <v>3.0762730955028379E-3</v>
      </c>
      <c r="AN98" s="5">
        <f t="shared" si="253"/>
        <v>3.3928362459495773E-3</v>
      </c>
      <c r="AO98" s="5">
        <f t="shared" si="254"/>
        <v>1.8709876260104299E-3</v>
      </c>
      <c r="AP98" s="5">
        <f t="shared" si="255"/>
        <v>6.8784038739726173E-4</v>
      </c>
      <c r="AQ98" s="5">
        <f t="shared" si="256"/>
        <v>1.8965560967271371E-4</v>
      </c>
      <c r="AR98" s="5">
        <f t="shared" si="257"/>
        <v>1.1892177452133947E-3</v>
      </c>
      <c r="AS98" s="5">
        <f t="shared" si="258"/>
        <v>1.5861786285656259E-3</v>
      </c>
      <c r="AT98" s="5">
        <f t="shared" si="259"/>
        <v>1.057822527390416E-3</v>
      </c>
      <c r="AU98" s="5">
        <f t="shared" si="260"/>
        <v>4.7030789567777868E-4</v>
      </c>
      <c r="AV98" s="5">
        <f t="shared" si="261"/>
        <v>1.5682416781375539E-4</v>
      </c>
      <c r="AW98" s="5">
        <f t="shared" si="262"/>
        <v>1.7094638630758118E-6</v>
      </c>
      <c r="AX98" s="5">
        <f t="shared" si="263"/>
        <v>6.8385550913028028E-4</v>
      </c>
      <c r="AY98" s="5">
        <f t="shared" si="264"/>
        <v>7.5422749747459049E-4</v>
      </c>
      <c r="AZ98" s="5">
        <f t="shared" si="265"/>
        <v>4.1592054926211823E-4</v>
      </c>
      <c r="BA98" s="5">
        <f t="shared" si="266"/>
        <v>1.5290691811841117E-4</v>
      </c>
      <c r="BB98" s="5">
        <f t="shared" si="267"/>
        <v>4.2160442030244232E-5</v>
      </c>
      <c r="BC98" s="5">
        <f t="shared" si="268"/>
        <v>9.2997904558331959E-6</v>
      </c>
      <c r="BD98" s="5">
        <f t="shared" si="269"/>
        <v>2.1859898568958242E-4</v>
      </c>
      <c r="BE98" s="5">
        <f t="shared" si="270"/>
        <v>2.9156732711276505E-4</v>
      </c>
      <c r="BF98" s="5">
        <f t="shared" si="271"/>
        <v>1.9444625045150302E-4</v>
      </c>
      <c r="BG98" s="5">
        <f t="shared" si="272"/>
        <v>8.6450802950738194E-5</v>
      </c>
      <c r="BH98" s="5">
        <f t="shared" si="273"/>
        <v>2.8827020243923668E-5</v>
      </c>
      <c r="BI98" s="5">
        <f t="shared" si="274"/>
        <v>7.6898959202690645E-6</v>
      </c>
      <c r="BJ98" s="8">
        <f t="shared" si="275"/>
        <v>0.41909570844523086</v>
      </c>
      <c r="BK98" s="8">
        <f t="shared" si="276"/>
        <v>0.27263959322018277</v>
      </c>
      <c r="BL98" s="8">
        <f t="shared" si="277"/>
        <v>0.28884375768780007</v>
      </c>
      <c r="BM98" s="8">
        <f t="shared" si="278"/>
        <v>0.43923064015086699</v>
      </c>
      <c r="BN98" s="8">
        <f t="shared" si="279"/>
        <v>0.56014898908570521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</v>
      </c>
      <c r="F99">
        <f>VLOOKUP(B99,home!$B$2:$E$405,3,FALSE)</f>
        <v>1</v>
      </c>
      <c r="G99">
        <f>VLOOKUP(C99,away!$B$2:$E$405,4,FALSE)</f>
        <v>1</v>
      </c>
      <c r="H99">
        <f>VLOOKUP(A99,away!$A$2:$E$405,3,FALSE)</f>
        <v>1.2619047619047601</v>
      </c>
      <c r="I99">
        <f>VLOOKUP(C99,away!$B$2:$E$405,3,FALSE)</f>
        <v>0.57999999999999996</v>
      </c>
      <c r="J99">
        <f>VLOOKUP(B99,home!$B$2:$E$405,4,FALSE)</f>
        <v>1.06</v>
      </c>
      <c r="K99" s="3">
        <f t="shared" si="224"/>
        <v>1.5</v>
      </c>
      <c r="L99" s="3">
        <f t="shared" si="225"/>
        <v>0.77581904761904652</v>
      </c>
      <c r="M99" s="5">
        <f t="shared" si="226"/>
        <v>0.10271274734286318</v>
      </c>
      <c r="N99" s="5">
        <f t="shared" si="227"/>
        <v>0.15406912101429476</v>
      </c>
      <c r="O99" s="5">
        <f t="shared" si="228"/>
        <v>7.9686505821875864E-2</v>
      </c>
      <c r="P99" s="5">
        <f t="shared" si="229"/>
        <v>0.1195297587328138</v>
      </c>
      <c r="Q99" s="5">
        <f t="shared" si="230"/>
        <v>0.11555184076072109</v>
      </c>
      <c r="R99" s="5">
        <f t="shared" si="231"/>
        <v>3.0911154527408669E-2</v>
      </c>
      <c r="S99" s="5">
        <f t="shared" si="232"/>
        <v>3.4775048843334759E-2</v>
      </c>
      <c r="T99" s="5">
        <f t="shared" si="233"/>
        <v>8.9647319049610361E-2</v>
      </c>
      <c r="U99" s="5">
        <f t="shared" si="234"/>
        <v>4.6366731791113003E-2</v>
      </c>
      <c r="V99" s="5">
        <f t="shared" si="235"/>
        <v>4.4965242124236334E-3</v>
      </c>
      <c r="W99" s="5">
        <f t="shared" si="236"/>
        <v>5.7775920380360557E-2</v>
      </c>
      <c r="X99" s="5">
        <f t="shared" si="237"/>
        <v>4.4823659524805187E-2</v>
      </c>
      <c r="Y99" s="5">
        <f t="shared" si="238"/>
        <v>1.7387524421667383E-2</v>
      </c>
      <c r="Z99" s="5">
        <f t="shared" si="239"/>
        <v>7.9938208220864566E-3</v>
      </c>
      <c r="AA99" s="5">
        <f t="shared" si="240"/>
        <v>1.1990731233129685E-2</v>
      </c>
      <c r="AB99" s="5">
        <f t="shared" si="241"/>
        <v>8.993048424847265E-3</v>
      </c>
      <c r="AC99" s="5">
        <f t="shared" si="242"/>
        <v>3.2704585613235813E-4</v>
      </c>
      <c r="AD99" s="5">
        <f t="shared" si="243"/>
        <v>2.1665970142635212E-2</v>
      </c>
      <c r="AE99" s="5">
        <f t="shared" si="244"/>
        <v>1.6808872321801949E-2</v>
      </c>
      <c r="AF99" s="5">
        <f t="shared" si="245"/>
        <v>6.5203216581252695E-3</v>
      </c>
      <c r="AG99" s="5">
        <f t="shared" si="246"/>
        <v>1.6861965796588626E-3</v>
      </c>
      <c r="AH99" s="5">
        <f t="shared" si="247"/>
        <v>1.5504396142571044E-3</v>
      </c>
      <c r="AI99" s="5">
        <f t="shared" si="248"/>
        <v>2.3256594213856567E-3</v>
      </c>
      <c r="AJ99" s="5">
        <f t="shared" si="249"/>
        <v>1.7442445660392427E-3</v>
      </c>
      <c r="AK99" s="5">
        <f t="shared" si="250"/>
        <v>8.7212228301962154E-4</v>
      </c>
      <c r="AL99" s="5">
        <f t="shared" si="251"/>
        <v>1.5223704277941699E-5</v>
      </c>
      <c r="AM99" s="5">
        <f t="shared" si="252"/>
        <v>6.4997910427905571E-3</v>
      </c>
      <c r="AN99" s="5">
        <f t="shared" si="253"/>
        <v>5.0426616965405791E-3</v>
      </c>
      <c r="AO99" s="5">
        <f t="shared" si="254"/>
        <v>1.956096497437579E-3</v>
      </c>
      <c r="AP99" s="5">
        <f t="shared" si="255"/>
        <v>5.0585897389765835E-4</v>
      </c>
      <c r="AQ99" s="5">
        <f t="shared" si="256"/>
        <v>9.8113756839707348E-5</v>
      </c>
      <c r="AR99" s="5">
        <f t="shared" si="257"/>
        <v>2.405721169847578E-4</v>
      </c>
      <c r="AS99" s="5">
        <f t="shared" si="258"/>
        <v>3.6085817547713676E-4</v>
      </c>
      <c r="AT99" s="5">
        <f t="shared" si="259"/>
        <v>2.706436316078526E-4</v>
      </c>
      <c r="AU99" s="5">
        <f t="shared" si="260"/>
        <v>1.3532181580392633E-4</v>
      </c>
      <c r="AV99" s="5">
        <f t="shared" si="261"/>
        <v>5.0745680926472376E-5</v>
      </c>
      <c r="AW99" s="5">
        <f t="shared" si="262"/>
        <v>4.9211832308944752E-7</v>
      </c>
      <c r="AX99" s="5">
        <f t="shared" si="263"/>
        <v>1.6249477606976412E-3</v>
      </c>
      <c r="AY99" s="5">
        <f t="shared" si="264"/>
        <v>1.2606654241351463E-3</v>
      </c>
      <c r="AZ99" s="5">
        <f t="shared" si="265"/>
        <v>4.890241243593953E-4</v>
      </c>
      <c r="BA99" s="5">
        <f t="shared" si="266"/>
        <v>1.2646474347441472E-4</v>
      </c>
      <c r="BB99" s="5">
        <f t="shared" si="267"/>
        <v>2.4528439209926867E-5</v>
      </c>
      <c r="BC99" s="5">
        <f t="shared" si="268"/>
        <v>3.8059260694854294E-6</v>
      </c>
      <c r="BD99" s="5">
        <f t="shared" si="269"/>
        <v>3.1106738447135427E-5</v>
      </c>
      <c r="BE99" s="5">
        <f t="shared" si="270"/>
        <v>4.6660107670703141E-5</v>
      </c>
      <c r="BF99" s="5">
        <f t="shared" si="271"/>
        <v>3.4995080753027359E-5</v>
      </c>
      <c r="BG99" s="5">
        <f t="shared" si="272"/>
        <v>1.7497540376513683E-5</v>
      </c>
      <c r="BH99" s="5">
        <f t="shared" si="273"/>
        <v>6.5615776411926328E-6</v>
      </c>
      <c r="BI99" s="5">
        <f t="shared" si="274"/>
        <v>1.968473292357788E-6</v>
      </c>
      <c r="BJ99" s="8">
        <f t="shared" si="275"/>
        <v>0.54356870423913251</v>
      </c>
      <c r="BK99" s="8">
        <f t="shared" si="276"/>
        <v>0.26311701411598082</v>
      </c>
      <c r="BL99" s="8">
        <f t="shared" si="277"/>
        <v>0.18563756862205721</v>
      </c>
      <c r="BM99" s="8">
        <f t="shared" si="278"/>
        <v>0.39659580629346775</v>
      </c>
      <c r="BN99" s="8">
        <f t="shared" si="279"/>
        <v>0.60246112819997732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</v>
      </c>
      <c r="F100">
        <f>VLOOKUP(B100,home!$B$2:$E$405,3,FALSE)</f>
        <v>0.67</v>
      </c>
      <c r="G100">
        <f>VLOOKUP(C100,away!$B$2:$E$405,4,FALSE)</f>
        <v>0.95</v>
      </c>
      <c r="H100">
        <f>VLOOKUP(A100,away!$A$2:$E$405,3,FALSE)</f>
        <v>1.2619047619047601</v>
      </c>
      <c r="I100">
        <f>VLOOKUP(C100,away!$B$2:$E$405,3,FALSE)</f>
        <v>0.95</v>
      </c>
      <c r="J100">
        <f>VLOOKUP(B100,home!$B$2:$E$405,4,FALSE)</f>
        <v>1.25</v>
      </c>
      <c r="K100" s="3">
        <f t="shared" si="224"/>
        <v>0.9547500000000001</v>
      </c>
      <c r="L100" s="3">
        <f t="shared" si="225"/>
        <v>1.4985119047619024</v>
      </c>
      <c r="M100" s="5">
        <f t="shared" si="226"/>
        <v>8.6012563622750407E-2</v>
      </c>
      <c r="N100" s="5">
        <f t="shared" si="227"/>
        <v>8.2120495118820941E-2</v>
      </c>
      <c r="O100" s="5">
        <f t="shared" si="228"/>
        <v>0.12889085054778202</v>
      </c>
      <c r="P100" s="5">
        <f t="shared" si="229"/>
        <v>0.12305853956049488</v>
      </c>
      <c r="Q100" s="5">
        <f t="shared" si="230"/>
        <v>3.9202271357347149E-2</v>
      </c>
      <c r="R100" s="5">
        <f t="shared" si="231"/>
        <v>9.6572236980369291E-2</v>
      </c>
      <c r="S100" s="5">
        <f t="shared" si="232"/>
        <v>4.4015093612313996E-2</v>
      </c>
      <c r="T100" s="5">
        <f t="shared" si="233"/>
        <v>5.8745070322691245E-2</v>
      </c>
      <c r="U100" s="5">
        <f t="shared" si="234"/>
        <v>9.2202343257007574E-2</v>
      </c>
      <c r="V100" s="5">
        <f t="shared" si="235"/>
        <v>6.996953455810387E-3</v>
      </c>
      <c r="W100" s="5">
        <f t="shared" si="236"/>
        <v>1.2476122859475733E-2</v>
      </c>
      <c r="X100" s="5">
        <f t="shared" si="237"/>
        <v>1.8695618630196493E-2</v>
      </c>
      <c r="Y100" s="5">
        <f t="shared" si="238"/>
        <v>1.4007803542118932E-2</v>
      </c>
      <c r="Z100" s="5">
        <f t="shared" si="239"/>
        <v>4.8238215594856998E-2</v>
      </c>
      <c r="AA100" s="5">
        <f t="shared" si="240"/>
        <v>4.6055436339189716E-2</v>
      </c>
      <c r="AB100" s="5">
        <f t="shared" si="241"/>
        <v>2.1985713922420692E-2</v>
      </c>
      <c r="AC100" s="5">
        <f t="shared" si="242"/>
        <v>6.2566068648795589E-4</v>
      </c>
      <c r="AD100" s="5">
        <f t="shared" si="243"/>
        <v>2.9778945750211141E-3</v>
      </c>
      <c r="AE100" s="5">
        <f t="shared" si="244"/>
        <v>4.4624104717950258E-3</v>
      </c>
      <c r="AF100" s="5">
        <f t="shared" si="245"/>
        <v>3.3434876079595126E-3</v>
      </c>
      <c r="AG100" s="5">
        <f t="shared" si="246"/>
        <v>1.6700853279837419E-3</v>
      </c>
      <c r="AH100" s="5">
        <f t="shared" si="247"/>
        <v>1.8071385083341118E-2</v>
      </c>
      <c r="AI100" s="5">
        <f t="shared" si="248"/>
        <v>1.725365490831993E-2</v>
      </c>
      <c r="AJ100" s="5">
        <f t="shared" si="249"/>
        <v>8.236463511859228E-3</v>
      </c>
      <c r="AK100" s="5">
        <f t="shared" si="250"/>
        <v>2.6212545126491999E-3</v>
      </c>
      <c r="AL100" s="5">
        <f t="shared" si="251"/>
        <v>3.5805415905199149E-5</v>
      </c>
      <c r="AM100" s="5">
        <f t="shared" si="252"/>
        <v>5.6862896910028196E-4</v>
      </c>
      <c r="AN100" s="5">
        <f t="shared" si="253"/>
        <v>8.5209727958926039E-4</v>
      </c>
      <c r="AO100" s="5">
        <f t="shared" si="254"/>
        <v>6.3843895873986914E-4</v>
      </c>
      <c r="AP100" s="5">
        <f t="shared" si="255"/>
        <v>3.1890279337849564E-4</v>
      </c>
      <c r="AQ100" s="5">
        <f t="shared" si="256"/>
        <v>1.1946990808487522E-4</v>
      </c>
      <c r="AR100" s="5">
        <f t="shared" si="257"/>
        <v>5.4160371365846649E-3</v>
      </c>
      <c r="AS100" s="5">
        <f t="shared" si="258"/>
        <v>5.170961456154209E-3</v>
      </c>
      <c r="AT100" s="5">
        <f t="shared" si="259"/>
        <v>2.4684877251316155E-3</v>
      </c>
      <c r="AU100" s="5">
        <f t="shared" si="260"/>
        <v>7.8559621852313682E-4</v>
      </c>
      <c r="AV100" s="5">
        <f t="shared" si="261"/>
        <v>1.8751199740874123E-4</v>
      </c>
      <c r="AW100" s="5">
        <f t="shared" si="262"/>
        <v>1.4229711219137422E-6</v>
      </c>
      <c r="AX100" s="5">
        <f t="shared" si="263"/>
        <v>9.0483084708082326E-5</v>
      </c>
      <c r="AY100" s="5">
        <f t="shared" si="264"/>
        <v>1.3558997961464101E-4</v>
      </c>
      <c r="AZ100" s="5">
        <f t="shared" si="265"/>
        <v>1.0159159930948165E-4</v>
      </c>
      <c r="BA100" s="5">
        <f t="shared" si="266"/>
        <v>5.0745406996353099E-5</v>
      </c>
      <c r="BB100" s="5">
        <f t="shared" si="267"/>
        <v>1.9010649124005764E-5</v>
      </c>
      <c r="BC100" s="5">
        <f t="shared" si="268"/>
        <v>5.697536805914813E-6</v>
      </c>
      <c r="BD100" s="5">
        <f t="shared" si="269"/>
        <v>1.352666020967448E-3</v>
      </c>
      <c r="BE100" s="5">
        <f t="shared" si="270"/>
        <v>1.291457883518671E-3</v>
      </c>
      <c r="BF100" s="5">
        <f t="shared" si="271"/>
        <v>6.1650970714472559E-4</v>
      </c>
      <c r="BG100" s="5">
        <f t="shared" si="272"/>
        <v>1.9620421429880898E-4</v>
      </c>
      <c r="BH100" s="5">
        <f t="shared" si="273"/>
        <v>4.683149340044697E-5</v>
      </c>
      <c r="BI100" s="5">
        <f t="shared" si="274"/>
        <v>8.9424736648153511E-6</v>
      </c>
      <c r="BJ100" s="8">
        <f t="shared" si="275"/>
        <v>0.24060191597886113</v>
      </c>
      <c r="BK100" s="8">
        <f t="shared" si="276"/>
        <v>0.26088020633337744</v>
      </c>
      <c r="BL100" s="8">
        <f t="shared" si="277"/>
        <v>0.4494305453897362</v>
      </c>
      <c r="BM100" s="8">
        <f t="shared" si="278"/>
        <v>0.44315975910077438</v>
      </c>
      <c r="BN100" s="8">
        <f t="shared" si="279"/>
        <v>0.55585695718756478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</v>
      </c>
      <c r="F101">
        <f>VLOOKUP(B101,home!$B$2:$E$405,3,FALSE)</f>
        <v>1.58</v>
      </c>
      <c r="G101">
        <f>VLOOKUP(C101,away!$B$2:$E$405,4,FALSE)</f>
        <v>1.52</v>
      </c>
      <c r="H101">
        <f>VLOOKUP(A101,away!$A$2:$E$405,3,FALSE)</f>
        <v>1.2619047619047601</v>
      </c>
      <c r="I101">
        <f>VLOOKUP(C101,away!$B$2:$E$405,3,FALSE)</f>
        <v>1.1399999999999999</v>
      </c>
      <c r="J101">
        <f>VLOOKUP(B101,home!$B$2:$E$405,4,FALSE)</f>
        <v>1.39</v>
      </c>
      <c r="K101" s="3">
        <f t="shared" si="224"/>
        <v>3.6024000000000003</v>
      </c>
      <c r="L101" s="3">
        <f t="shared" si="225"/>
        <v>1.9996142857142825</v>
      </c>
      <c r="M101" s="5">
        <f t="shared" si="226"/>
        <v>3.6904226591491108E-3</v>
      </c>
      <c r="N101" s="5">
        <f t="shared" si="227"/>
        <v>1.3294378587318757E-2</v>
      </c>
      <c r="O101" s="5">
        <f t="shared" si="228"/>
        <v>7.3794218695582506E-3</v>
      </c>
      <c r="P101" s="5">
        <f t="shared" si="229"/>
        <v>2.6583629342896643E-2</v>
      </c>
      <c r="Q101" s="5">
        <f t="shared" si="230"/>
        <v>2.3945834711478556E-2</v>
      </c>
      <c r="R101" s="5">
        <f t="shared" si="231"/>
        <v>7.3779986953405405E-3</v>
      </c>
      <c r="S101" s="5">
        <f t="shared" si="232"/>
        <v>4.7873198703170708E-2</v>
      </c>
      <c r="T101" s="5">
        <f t="shared" si="233"/>
        <v>4.7882433172425451E-2</v>
      </c>
      <c r="U101" s="5">
        <f t="shared" si="234"/>
        <v>2.6578502500094765E-2</v>
      </c>
      <c r="V101" s="5">
        <f t="shared" si="235"/>
        <v>3.8316700260420687E-2</v>
      </c>
      <c r="W101" s="5">
        <f t="shared" si="236"/>
        <v>2.8754158321543443E-2</v>
      </c>
      <c r="X101" s="5">
        <f t="shared" si="237"/>
        <v>5.7497225753448476E-2</v>
      </c>
      <c r="Y101" s="5">
        <f t="shared" si="238"/>
        <v>5.7486137002767383E-2</v>
      </c>
      <c r="Z101" s="5">
        <f t="shared" si="239"/>
        <v>4.9177171970614273E-3</v>
      </c>
      <c r="AA101" s="5">
        <f t="shared" si="240"/>
        <v>1.7715584430694084E-2</v>
      </c>
      <c r="AB101" s="5">
        <f t="shared" si="241"/>
        <v>3.1909310676566202E-2</v>
      </c>
      <c r="AC101" s="5">
        <f t="shared" si="242"/>
        <v>1.725068256817143E-2</v>
      </c>
      <c r="AD101" s="5">
        <f t="shared" si="243"/>
        <v>2.5895994984382029E-2</v>
      </c>
      <c r="AE101" s="5">
        <f t="shared" si="244"/>
        <v>5.1782001513555706E-2</v>
      </c>
      <c r="AF101" s="5">
        <f t="shared" si="245"/>
        <v>5.1772014984692312E-2</v>
      </c>
      <c r="AG101" s="5">
        <f t="shared" si="246"/>
        <v>3.450802025453488E-2</v>
      </c>
      <c r="AH101" s="5">
        <f t="shared" si="247"/>
        <v>2.4583843900867061E-3</v>
      </c>
      <c r="AI101" s="5">
        <f t="shared" si="248"/>
        <v>8.8560839268483505E-3</v>
      </c>
      <c r="AJ101" s="5">
        <f t="shared" si="249"/>
        <v>1.5951578369039255E-2</v>
      </c>
      <c r="AK101" s="5">
        <f t="shared" si="250"/>
        <v>1.9154655305542334E-2</v>
      </c>
      <c r="AL101" s="5">
        <f t="shared" si="251"/>
        <v>4.9705499197208224E-3</v>
      </c>
      <c r="AM101" s="5">
        <f t="shared" si="252"/>
        <v>1.8657546466347562E-2</v>
      </c>
      <c r="AN101" s="5">
        <f t="shared" si="253"/>
        <v>3.7307896450486606E-2</v>
      </c>
      <c r="AO101" s="5">
        <f t="shared" si="254"/>
        <v>3.7300701356171105E-2</v>
      </c>
      <c r="AP101" s="5">
        <f t="shared" si="255"/>
        <v>2.4862338432987283E-2</v>
      </c>
      <c r="AQ101" s="5">
        <f t="shared" si="256"/>
        <v>1.2428771776716148E-2</v>
      </c>
      <c r="AR101" s="5">
        <f t="shared" si="257"/>
        <v>9.831641092388748E-4</v>
      </c>
      <c r="AS101" s="5">
        <f t="shared" si="258"/>
        <v>3.5417503871221227E-3</v>
      </c>
      <c r="AT101" s="5">
        <f t="shared" si="259"/>
        <v>6.3794007972843699E-3</v>
      </c>
      <c r="AU101" s="5">
        <f t="shared" si="260"/>
        <v>7.6603844773790704E-3</v>
      </c>
      <c r="AV101" s="5">
        <f t="shared" si="261"/>
        <v>6.8989422603275919E-3</v>
      </c>
      <c r="AW101" s="5">
        <f t="shared" si="262"/>
        <v>9.945808749081274E-4</v>
      </c>
      <c r="AX101" s="5">
        <f t="shared" si="263"/>
        <v>1.1201990898395074E-2</v>
      </c>
      <c r="AY101" s="5">
        <f t="shared" si="264"/>
        <v>2.2399661028872156E-2</v>
      </c>
      <c r="AZ101" s="5">
        <f t="shared" si="265"/>
        <v>2.2395341094245128E-2</v>
      </c>
      <c r="BA101" s="5">
        <f t="shared" si="266"/>
        <v>1.4927347995165562E-2</v>
      </c>
      <c r="BB101" s="5">
        <f t="shared" si="267"/>
        <v>7.4622345747403741E-3</v>
      </c>
      <c r="BC101" s="5">
        <f t="shared" si="268"/>
        <v>2.9843181718003809E-3</v>
      </c>
      <c r="BD101" s="5">
        <f t="shared" si="269"/>
        <v>3.2765816633926814E-4</v>
      </c>
      <c r="BE101" s="5">
        <f t="shared" si="270"/>
        <v>1.1803557784205796E-3</v>
      </c>
      <c r="BF101" s="5">
        <f t="shared" si="271"/>
        <v>2.1260568280911489E-3</v>
      </c>
      <c r="BG101" s="5">
        <f t="shared" si="272"/>
        <v>2.5529690391718511E-3</v>
      </c>
      <c r="BH101" s="5">
        <f t="shared" si="273"/>
        <v>2.2992039166781697E-3</v>
      </c>
      <c r="BI101" s="5">
        <f t="shared" si="274"/>
        <v>1.6565304378882873E-3</v>
      </c>
      <c r="BJ101" s="8">
        <f t="shared" si="275"/>
        <v>0.60474634753207435</v>
      </c>
      <c r="BK101" s="8">
        <f t="shared" si="276"/>
        <v>0.16108484448240157</v>
      </c>
      <c r="BL101" s="8">
        <f t="shared" si="277"/>
        <v>0.17298793636171178</v>
      </c>
      <c r="BM101" s="8">
        <f t="shared" si="278"/>
        <v>0.84006007955354334</v>
      </c>
      <c r="BN101" s="8">
        <f t="shared" si="279"/>
        <v>8.2271685865741864E-2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</v>
      </c>
      <c r="F102">
        <f>VLOOKUP(B102,home!$B$2:$E$405,3,FALSE)</f>
        <v>1.17</v>
      </c>
      <c r="G102">
        <f>VLOOKUP(C102,away!$B$2:$E$405,4,FALSE)</f>
        <v>0.76</v>
      </c>
      <c r="H102">
        <f>VLOOKUP(A102,away!$A$2:$E$405,3,FALSE)</f>
        <v>1.2619047619047601</v>
      </c>
      <c r="I102">
        <f>VLOOKUP(C102,away!$B$2:$E$405,3,FALSE)</f>
        <v>1.1399999999999999</v>
      </c>
      <c r="J102">
        <f>VLOOKUP(B102,home!$B$2:$E$405,4,FALSE)</f>
        <v>0.79</v>
      </c>
      <c r="K102" s="3">
        <f t="shared" si="224"/>
        <v>1.3337999999999999</v>
      </c>
      <c r="L102" s="3">
        <f t="shared" si="225"/>
        <v>1.1364714285714268</v>
      </c>
      <c r="M102" s="5">
        <f t="shared" si="226"/>
        <v>8.4561903369669691E-2</v>
      </c>
      <c r="N102" s="5">
        <f t="shared" si="227"/>
        <v>0.11278866671446544</v>
      </c>
      <c r="O102" s="5">
        <f t="shared" si="228"/>
        <v>9.6102187125247471E-2</v>
      </c>
      <c r="P102" s="5">
        <f t="shared" si="229"/>
        <v>0.12818109718765508</v>
      </c>
      <c r="Q102" s="5">
        <f t="shared" si="230"/>
        <v>7.5218761831877007E-2</v>
      </c>
      <c r="R102" s="5">
        <f t="shared" si="231"/>
        <v>5.4608694945534289E-2</v>
      </c>
      <c r="S102" s="5">
        <f t="shared" si="232"/>
        <v>4.8575046863610041E-2</v>
      </c>
      <c r="T102" s="5">
        <f t="shared" si="233"/>
        <v>8.5483973714447187E-2</v>
      </c>
      <c r="U102" s="5">
        <f t="shared" si="234"/>
        <v>7.2837077318353635E-2</v>
      </c>
      <c r="V102" s="5">
        <f t="shared" si="235"/>
        <v>8.181255460078014E-3</v>
      </c>
      <c r="W102" s="5">
        <f t="shared" si="236"/>
        <v>3.3442261510452501E-2</v>
      </c>
      <c r="X102" s="5">
        <f t="shared" si="237"/>
        <v>3.8006174713443197E-2</v>
      </c>
      <c r="Y102" s="5">
        <f t="shared" si="238"/>
        <v>2.1596465835561015E-2</v>
      </c>
      <c r="Z102" s="5">
        <f t="shared" si="239"/>
        <v>2.068707385239087E-2</v>
      </c>
      <c r="AA102" s="5">
        <f t="shared" si="240"/>
        <v>2.7592419104318942E-2</v>
      </c>
      <c r="AB102" s="5">
        <f t="shared" si="241"/>
        <v>1.8401384300670304E-2</v>
      </c>
      <c r="AC102" s="5">
        <f t="shared" si="242"/>
        <v>7.7508477477506127E-4</v>
      </c>
      <c r="AD102" s="5">
        <f t="shared" si="243"/>
        <v>1.1151322100660391E-2</v>
      </c>
      <c r="AE102" s="5">
        <f t="shared" si="244"/>
        <v>1.2673158958197641E-2</v>
      </c>
      <c r="AF102" s="5">
        <f t="shared" si="245"/>
        <v>7.2013415328678245E-3</v>
      </c>
      <c r="AG102" s="5">
        <f t="shared" si="246"/>
        <v>2.7280396331630149E-3</v>
      </c>
      <c r="AH102" s="5">
        <f t="shared" si="247"/>
        <v>5.8775670934973195E-3</v>
      </c>
      <c r="AI102" s="5">
        <f t="shared" si="248"/>
        <v>7.8394989893067254E-3</v>
      </c>
      <c r="AJ102" s="5">
        <f t="shared" si="249"/>
        <v>5.2281618759686546E-3</v>
      </c>
      <c r="AK102" s="5">
        <f t="shared" si="250"/>
        <v>2.324440770055663E-3</v>
      </c>
      <c r="AL102" s="5">
        <f t="shared" si="251"/>
        <v>4.6995733485227322E-5</v>
      </c>
      <c r="AM102" s="5">
        <f t="shared" si="252"/>
        <v>2.9747266835721611E-3</v>
      </c>
      <c r="AN102" s="5">
        <f t="shared" si="253"/>
        <v>3.380691883688797E-3</v>
      </c>
      <c r="AO102" s="5">
        <f t="shared" si="254"/>
        <v>1.9210298673078175E-3</v>
      </c>
      <c r="AP102" s="5">
        <f t="shared" si="255"/>
        <v>7.2773185254256466E-4</v>
      </c>
      <c r="AQ102" s="5">
        <f t="shared" si="256"/>
        <v>2.0676161451899498E-4</v>
      </c>
      <c r="AR102" s="5">
        <f t="shared" si="257"/>
        <v>1.33593741425426E-3</v>
      </c>
      <c r="AS102" s="5">
        <f t="shared" si="258"/>
        <v>1.7818733231323319E-3</v>
      </c>
      <c r="AT102" s="5">
        <f t="shared" si="259"/>
        <v>1.1883313191969522E-3</v>
      </c>
      <c r="AU102" s="5">
        <f t="shared" si="260"/>
        <v>5.2833210451496467E-4</v>
      </c>
      <c r="AV102" s="5">
        <f t="shared" si="261"/>
        <v>1.7617234025051507E-4</v>
      </c>
      <c r="AW102" s="5">
        <f t="shared" si="262"/>
        <v>1.9788148751351122E-6</v>
      </c>
      <c r="AX102" s="5">
        <f t="shared" si="263"/>
        <v>6.6128174175809093E-4</v>
      </c>
      <c r="AY102" s="5">
        <f t="shared" si="264"/>
        <v>7.5152780574401902E-4</v>
      </c>
      <c r="AZ102" s="5">
        <f t="shared" si="265"/>
        <v>4.2704493950252755E-4</v>
      </c>
      <c r="BA102" s="5">
        <f t="shared" si="266"/>
        <v>1.61774790820212E-4</v>
      </c>
      <c r="BB102" s="5">
        <f t="shared" si="267"/>
        <v>4.596310690757255E-5</v>
      </c>
      <c r="BC102" s="5">
        <f t="shared" si="268"/>
        <v>1.0447151553766026E-5</v>
      </c>
      <c r="BD102" s="5">
        <f t="shared" si="269"/>
        <v>2.5304245027659274E-4</v>
      </c>
      <c r="BE102" s="5">
        <f t="shared" si="270"/>
        <v>3.3750802017891944E-4</v>
      </c>
      <c r="BF102" s="5">
        <f t="shared" si="271"/>
        <v>2.2508409865732137E-4</v>
      </c>
      <c r="BG102" s="5">
        <f t="shared" si="272"/>
        <v>1.0007239026304504E-4</v>
      </c>
      <c r="BH102" s="5">
        <f t="shared" si="273"/>
        <v>3.3369138533212386E-5</v>
      </c>
      <c r="BI102" s="5">
        <f t="shared" si="274"/>
        <v>8.9015513951197201E-6</v>
      </c>
      <c r="BJ102" s="8">
        <f t="shared" si="275"/>
        <v>0.41155914798305165</v>
      </c>
      <c r="BK102" s="8">
        <f t="shared" si="276"/>
        <v>0.27107291119501709</v>
      </c>
      <c r="BL102" s="8">
        <f t="shared" si="277"/>
        <v>0.29678005567360616</v>
      </c>
      <c r="BM102" s="8">
        <f t="shared" si="278"/>
        <v>0.44788832853874799</v>
      </c>
      <c r="BN102" s="8">
        <f t="shared" si="279"/>
        <v>0.55146131117444908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</v>
      </c>
      <c r="F103">
        <f>VLOOKUP(B103,home!$B$2:$E$405,3,FALSE)</f>
        <v>0.92</v>
      </c>
      <c r="G103">
        <f>VLOOKUP(C103,away!$B$2:$E$405,4,FALSE)</f>
        <v>0.76</v>
      </c>
      <c r="H103">
        <f>VLOOKUP(A103,away!$A$2:$E$405,3,FALSE)</f>
        <v>1.2619047619047601</v>
      </c>
      <c r="I103">
        <f>VLOOKUP(C103,away!$B$2:$E$405,3,FALSE)</f>
        <v>0.38</v>
      </c>
      <c r="J103">
        <f>VLOOKUP(B103,home!$B$2:$E$405,4,FALSE)</f>
        <v>0.99</v>
      </c>
      <c r="K103" s="3">
        <f t="shared" si="224"/>
        <v>1.0488000000000002</v>
      </c>
      <c r="L103" s="3">
        <f t="shared" si="225"/>
        <v>0.47472857142857078</v>
      </c>
      <c r="M103" s="5">
        <f t="shared" si="226"/>
        <v>0.21794150640753793</v>
      </c>
      <c r="N103" s="5">
        <f t="shared" si="227"/>
        <v>0.22857705192022582</v>
      </c>
      <c r="O103" s="5">
        <f t="shared" si="228"/>
        <v>0.10346305999184116</v>
      </c>
      <c r="P103" s="5">
        <f t="shared" si="229"/>
        <v>0.10851205731944304</v>
      </c>
      <c r="Q103" s="5">
        <f t="shared" si="230"/>
        <v>0.11986580602696643</v>
      </c>
      <c r="R103" s="5">
        <f t="shared" si="231"/>
        <v>2.4558435332777635E-2</v>
      </c>
      <c r="S103" s="5">
        <f t="shared" si="232"/>
        <v>1.3506911530747814E-2</v>
      </c>
      <c r="T103" s="5">
        <f t="shared" si="233"/>
        <v>5.6903722858315929E-2</v>
      </c>
      <c r="U103" s="5">
        <f t="shared" si="234"/>
        <v>2.5756886977017186E-2</v>
      </c>
      <c r="V103" s="5">
        <f t="shared" si="235"/>
        <v>7.4722534622174649E-4</v>
      </c>
      <c r="W103" s="5">
        <f t="shared" si="236"/>
        <v>4.190508578702748E-2</v>
      </c>
      <c r="X103" s="5">
        <f t="shared" si="237"/>
        <v>1.9893541511267255E-2</v>
      </c>
      <c r="Y103" s="5">
        <f t="shared" si="238"/>
        <v>4.722016271149437E-3</v>
      </c>
      <c r="Z103" s="5">
        <f t="shared" si="239"/>
        <v>3.8861969740168218E-3</v>
      </c>
      <c r="AA103" s="5">
        <f t="shared" si="240"/>
        <v>4.0758433863488435E-3</v>
      </c>
      <c r="AB103" s="5">
        <f t="shared" si="241"/>
        <v>2.1373722718013338E-3</v>
      </c>
      <c r="AC103" s="5">
        <f t="shared" si="242"/>
        <v>2.3252500446190358E-5</v>
      </c>
      <c r="AD103" s="5">
        <f t="shared" si="243"/>
        <v>1.0987513493358603E-2</v>
      </c>
      <c r="AE103" s="5">
        <f t="shared" si="244"/>
        <v>5.2160865842542743E-3</v>
      </c>
      <c r="AF103" s="5">
        <f t="shared" si="245"/>
        <v>1.2381126662953823E-3</v>
      </c>
      <c r="AG103" s="5">
        <f t="shared" si="246"/>
        <v>1.9592248577934192E-4</v>
      </c>
      <c r="AH103" s="5">
        <f t="shared" si="247"/>
        <v>4.6122218444125996E-4</v>
      </c>
      <c r="AI103" s="5">
        <f t="shared" si="248"/>
        <v>4.837298270419935E-4</v>
      </c>
      <c r="AJ103" s="5">
        <f t="shared" si="249"/>
        <v>2.5366792130082139E-4</v>
      </c>
      <c r="AK103" s="5">
        <f t="shared" si="250"/>
        <v>8.8682305286767195E-5</v>
      </c>
      <c r="AL103" s="5">
        <f t="shared" si="251"/>
        <v>4.6309245133310052E-7</v>
      </c>
      <c r="AM103" s="5">
        <f t="shared" si="252"/>
        <v>2.304740830366902E-3</v>
      </c>
      <c r="AN103" s="5">
        <f t="shared" si="253"/>
        <v>1.0941263219131771E-3</v>
      </c>
      <c r="AO103" s="5">
        <f t="shared" si="254"/>
        <v>2.5970651288211954E-4</v>
      </c>
      <c r="AP103" s="5">
        <f t="shared" si="255"/>
        <v>4.109670061707478E-5</v>
      </c>
      <c r="AQ103" s="5">
        <f t="shared" si="256"/>
        <v>4.8774444935928913E-6</v>
      </c>
      <c r="AR103" s="5">
        <f t="shared" si="257"/>
        <v>4.3791069746192831E-5</v>
      </c>
      <c r="AS103" s="5">
        <f t="shared" si="258"/>
        <v>4.5928073949807051E-5</v>
      </c>
      <c r="AT103" s="5">
        <f t="shared" si="259"/>
        <v>2.4084681979278817E-5</v>
      </c>
      <c r="AU103" s="5">
        <f t="shared" si="260"/>
        <v>8.4200048199558772E-6</v>
      </c>
      <c r="AV103" s="5">
        <f t="shared" si="261"/>
        <v>2.207725263792431E-6</v>
      </c>
      <c r="AW103" s="5">
        <f t="shared" si="262"/>
        <v>6.4047657470089082E-9</v>
      </c>
      <c r="AX103" s="5">
        <f t="shared" si="263"/>
        <v>4.0286869714813438E-4</v>
      </c>
      <c r="AY103" s="5">
        <f t="shared" si="264"/>
        <v>1.9125328107042332E-4</v>
      </c>
      <c r="AZ103" s="5">
        <f t="shared" si="265"/>
        <v>4.5396698451794485E-5</v>
      </c>
      <c r="BA103" s="5">
        <f t="shared" si="266"/>
        <v>7.1837032678646703E-6</v>
      </c>
      <c r="BB103" s="5">
        <f t="shared" si="267"/>
        <v>8.5257729748003731E-7</v>
      </c>
      <c r="BC103" s="5">
        <f t="shared" si="268"/>
        <v>8.0948560493025954E-8</v>
      </c>
      <c r="BD103" s="5">
        <f t="shared" si="269"/>
        <v>3.4648119969898374E-6</v>
      </c>
      <c r="BE103" s="5">
        <f t="shared" si="270"/>
        <v>3.633894822442942E-6</v>
      </c>
      <c r="BF103" s="5">
        <f t="shared" si="271"/>
        <v>1.9056144448890789E-6</v>
      </c>
      <c r="BG103" s="5">
        <f t="shared" si="272"/>
        <v>6.6620280993322225E-7</v>
      </c>
      <c r="BH103" s="5">
        <f t="shared" si="273"/>
        <v>1.7467837676449084E-7</v>
      </c>
      <c r="BI103" s="5">
        <f t="shared" si="274"/>
        <v>3.6640536310119621E-8</v>
      </c>
      <c r="BJ103" s="8">
        <f t="shared" si="275"/>
        <v>0.4938570433207089</v>
      </c>
      <c r="BK103" s="8">
        <f t="shared" si="276"/>
        <v>0.34092266947791849</v>
      </c>
      <c r="BL103" s="8">
        <f t="shared" si="277"/>
        <v>0.16141321359660338</v>
      </c>
      <c r="BM103" s="8">
        <f t="shared" si="278"/>
        <v>0.19696995949415103</v>
      </c>
      <c r="BN103" s="8">
        <f t="shared" si="279"/>
        <v>0.802917916998792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</v>
      </c>
      <c r="F104">
        <f>VLOOKUP(B104,home!$B$2:$E$405,3,FALSE)</f>
        <v>1.33</v>
      </c>
      <c r="G104">
        <f>VLOOKUP(C104,away!$B$2:$E$405,4,FALSE)</f>
        <v>0.33</v>
      </c>
      <c r="H104">
        <f>VLOOKUP(A104,away!$A$2:$E$405,3,FALSE)</f>
        <v>1.2619047619047601</v>
      </c>
      <c r="I104">
        <f>VLOOKUP(C104,away!$B$2:$E$405,3,FALSE)</f>
        <v>1.67</v>
      </c>
      <c r="J104">
        <f>VLOOKUP(B104,home!$B$2:$E$405,4,FALSE)</f>
        <v>0.45</v>
      </c>
      <c r="K104" s="3">
        <f t="shared" si="224"/>
        <v>0.6583500000000001</v>
      </c>
      <c r="L104" s="3">
        <f t="shared" si="225"/>
        <v>0.94832142857142721</v>
      </c>
      <c r="M104" s="5">
        <f t="shared" si="226"/>
        <v>0.20055406282208924</v>
      </c>
      <c r="N104" s="5">
        <f t="shared" si="227"/>
        <v>0.13203476725892244</v>
      </c>
      <c r="O104" s="5">
        <f t="shared" si="228"/>
        <v>0.1901897153612474</v>
      </c>
      <c r="P104" s="5">
        <f t="shared" si="229"/>
        <v>0.12521139910807721</v>
      </c>
      <c r="Q104" s="5">
        <f t="shared" si="230"/>
        <v>4.3462544512455799E-2</v>
      </c>
      <c r="R104" s="5">
        <f t="shared" si="231"/>
        <v>9.0180491285485623E-2</v>
      </c>
      <c r="S104" s="5">
        <f t="shared" si="232"/>
        <v>1.954322720516264E-2</v>
      </c>
      <c r="T104" s="5">
        <f t="shared" si="233"/>
        <v>4.1216462301401323E-2</v>
      </c>
      <c r="U104" s="5">
        <f t="shared" si="234"/>
        <v>5.9370326437799457E-2</v>
      </c>
      <c r="V104" s="5">
        <f t="shared" si="235"/>
        <v>1.3557080525443089E-3</v>
      </c>
      <c r="W104" s="5">
        <f t="shared" si="236"/>
        <v>9.5378553932584254E-3</v>
      </c>
      <c r="X104" s="5">
        <f t="shared" si="237"/>
        <v>9.0449526520425209E-3</v>
      </c>
      <c r="Y104" s="5">
        <f t="shared" si="238"/>
        <v>4.288761210172941E-3</v>
      </c>
      <c r="Z104" s="5">
        <f t="shared" si="239"/>
        <v>2.8506697441708289E-2</v>
      </c>
      <c r="AA104" s="5">
        <f t="shared" si="240"/>
        <v>1.8767384260748653E-2</v>
      </c>
      <c r="AB104" s="5">
        <f t="shared" si="241"/>
        <v>6.1777537140319388E-3</v>
      </c>
      <c r="AC104" s="5">
        <f t="shared" si="242"/>
        <v>5.2900356284400073E-5</v>
      </c>
      <c r="AD104" s="5">
        <f t="shared" si="243"/>
        <v>1.5698117745379212E-3</v>
      </c>
      <c r="AE104" s="5">
        <f t="shared" si="244"/>
        <v>1.4886861446180486E-3</v>
      </c>
      <c r="AF104" s="5">
        <f t="shared" si="245"/>
        <v>7.0587648567933901E-4</v>
      </c>
      <c r="AG104" s="5">
        <f t="shared" si="246"/>
        <v>2.2313259909813646E-4</v>
      </c>
      <c r="AH104" s="5">
        <f t="shared" si="247"/>
        <v>6.7583780104435625E-3</v>
      </c>
      <c r="AI104" s="5">
        <f t="shared" si="248"/>
        <v>4.4493781631755195E-3</v>
      </c>
      <c r="AJ104" s="5">
        <f t="shared" si="249"/>
        <v>1.4646240568633019E-3</v>
      </c>
      <c r="AK104" s="5">
        <f t="shared" si="250"/>
        <v>3.2141174927865162E-4</v>
      </c>
      <c r="AL104" s="5">
        <f t="shared" si="251"/>
        <v>1.3210857023747036E-6</v>
      </c>
      <c r="AM104" s="5">
        <f t="shared" si="252"/>
        <v>2.0669711635340815E-4</v>
      </c>
      <c r="AN104" s="5">
        <f t="shared" si="253"/>
        <v>1.9601530466185853E-4</v>
      </c>
      <c r="AO104" s="5">
        <f t="shared" si="254"/>
        <v>9.2942756869398595E-5</v>
      </c>
      <c r="AP104" s="5">
        <f t="shared" si="255"/>
        <v>2.9379869323251637E-5</v>
      </c>
      <c r="AQ104" s="5">
        <f t="shared" si="256"/>
        <v>6.9653899119669599E-6</v>
      </c>
      <c r="AR104" s="5">
        <f t="shared" si="257"/>
        <v>1.2818229379379124E-3</v>
      </c>
      <c r="AS104" s="5">
        <f t="shared" si="258"/>
        <v>8.4388813119142469E-4</v>
      </c>
      <c r="AT104" s="5">
        <f t="shared" si="259"/>
        <v>2.7778687558493726E-4</v>
      </c>
      <c r="AU104" s="5">
        <f t="shared" si="260"/>
        <v>6.0960329847114485E-5</v>
      </c>
      <c r="AV104" s="5">
        <f t="shared" si="261"/>
        <v>1.0033308288711955E-5</v>
      </c>
      <c r="AW104" s="5">
        <f t="shared" si="262"/>
        <v>2.2910833840398385E-8</v>
      </c>
      <c r="AX104" s="5">
        <f t="shared" si="263"/>
        <v>2.2679841091877706E-5</v>
      </c>
      <c r="AY104" s="5">
        <f t="shared" si="264"/>
        <v>2.1507779304022422E-5</v>
      </c>
      <c r="AZ104" s="5">
        <f t="shared" si="265"/>
        <v>1.0198143997494758E-5</v>
      </c>
      <c r="BA104" s="5">
        <f t="shared" si="266"/>
        <v>3.2237061614937854E-6</v>
      </c>
      <c r="BB104" s="5">
        <f t="shared" si="267"/>
        <v>7.6427740809057454E-7</v>
      </c>
      <c r="BC104" s="5">
        <f t="shared" si="268"/>
        <v>1.4495612869306431E-7</v>
      </c>
      <c r="BD104" s="5">
        <f t="shared" si="269"/>
        <v>2.0259669328015069E-4</v>
      </c>
      <c r="BE104" s="5">
        <f t="shared" si="270"/>
        <v>1.3337953302098722E-4</v>
      </c>
      <c r="BF104" s="5">
        <f t="shared" si="271"/>
        <v>4.3905207782183468E-5</v>
      </c>
      <c r="BG104" s="5">
        <f t="shared" si="272"/>
        <v>9.6349978478001628E-6</v>
      </c>
      <c r="BH104" s="5">
        <f t="shared" si="273"/>
        <v>1.5858002082748093E-6</v>
      </c>
      <c r="BI104" s="5">
        <f t="shared" si="274"/>
        <v>2.0880231342354423E-7</v>
      </c>
      <c r="BJ104" s="8">
        <f t="shared" si="275"/>
        <v>0.24416336947339842</v>
      </c>
      <c r="BK104" s="8">
        <f t="shared" si="276"/>
        <v>0.34674012640916424</v>
      </c>
      <c r="BL104" s="8">
        <f t="shared" si="277"/>
        <v>0.38054526565637697</v>
      </c>
      <c r="BM104" s="8">
        <f t="shared" si="278"/>
        <v>0.21830099376390014</v>
      </c>
      <c r="BN104" s="8">
        <f t="shared" si="279"/>
        <v>0.78163298034827777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</v>
      </c>
      <c r="F105">
        <f>VLOOKUP(B105,home!$B$2:$E$405,3,FALSE)</f>
        <v>1.44</v>
      </c>
      <c r="G105">
        <f>VLOOKUP(C105,away!$B$2:$E$405,4,FALSE)</f>
        <v>1.42</v>
      </c>
      <c r="H105">
        <f>VLOOKUP(A105,away!$A$2:$E$405,3,FALSE)</f>
        <v>1.2619047619047601</v>
      </c>
      <c r="I105">
        <f>VLOOKUP(C105,away!$B$2:$E$405,3,FALSE)</f>
        <v>0.83</v>
      </c>
      <c r="J105">
        <f>VLOOKUP(B105,home!$B$2:$E$405,4,FALSE)</f>
        <v>0.79</v>
      </c>
      <c r="K105" s="3">
        <f t="shared" si="224"/>
        <v>3.0672000000000001</v>
      </c>
      <c r="L105" s="3">
        <f t="shared" si="225"/>
        <v>0.8274309523809511</v>
      </c>
      <c r="M105" s="5">
        <f t="shared" si="226"/>
        <v>2.0350883508579536E-2</v>
      </c>
      <c r="N105" s="5">
        <f t="shared" si="227"/>
        <v>6.2420229897515153E-2</v>
      </c>
      <c r="O105" s="5">
        <f t="shared" si="228"/>
        <v>1.6838950923297756E-2</v>
      </c>
      <c r="P105" s="5">
        <f t="shared" si="229"/>
        <v>5.1648430271938876E-2</v>
      </c>
      <c r="Q105" s="5">
        <f t="shared" si="230"/>
        <v>9.5727664570829277E-2</v>
      </c>
      <c r="R105" s="5">
        <f t="shared" si="231"/>
        <v>6.9665345997801777E-3</v>
      </c>
      <c r="S105" s="5">
        <f t="shared" si="232"/>
        <v>3.2769588952130037E-2</v>
      </c>
      <c r="T105" s="5">
        <f t="shared" si="233"/>
        <v>7.9208032665045489E-2</v>
      </c>
      <c r="U105" s="5">
        <f t="shared" si="234"/>
        <v>2.1367754924445762E-2</v>
      </c>
      <c r="V105" s="5">
        <f t="shared" si="235"/>
        <v>9.2406462043263405E-3</v>
      </c>
      <c r="W105" s="5">
        <f t="shared" si="236"/>
        <v>9.7871964257215824E-2</v>
      </c>
      <c r="X105" s="5">
        <f t="shared" si="237"/>
        <v>8.09822925967425E-2</v>
      </c>
      <c r="Y105" s="5">
        <f t="shared" si="238"/>
        <v>3.3503627744657739E-2</v>
      </c>
      <c r="Z105" s="5">
        <f t="shared" si="239"/>
        <v>1.9214421195636543E-3</v>
      </c>
      <c r="AA105" s="5">
        <f t="shared" si="240"/>
        <v>5.8934472691256406E-3</v>
      </c>
      <c r="AB105" s="5">
        <f t="shared" si="241"/>
        <v>9.038190731931085E-3</v>
      </c>
      <c r="AC105" s="5">
        <f t="shared" si="242"/>
        <v>1.4657375653697048E-3</v>
      </c>
      <c r="AD105" s="5">
        <f t="shared" si="243"/>
        <v>7.5048222192433109E-2</v>
      </c>
      <c r="AE105" s="5">
        <f t="shared" si="244"/>
        <v>6.2097221963182153E-2</v>
      </c>
      <c r="AF105" s="5">
        <f t="shared" si="245"/>
        <v>2.5690581754603561E-2</v>
      </c>
      <c r="AG105" s="5">
        <f t="shared" si="246"/>
        <v>7.0857275094774385E-3</v>
      </c>
      <c r="AH105" s="5">
        <f t="shared" si="247"/>
        <v>3.974651707338568E-4</v>
      </c>
      <c r="AI105" s="5">
        <f t="shared" si="248"/>
        <v>1.2191051716748855E-3</v>
      </c>
      <c r="AJ105" s="5">
        <f t="shared" si="249"/>
        <v>1.8696196912806051E-3</v>
      </c>
      <c r="AK105" s="5">
        <f t="shared" si="250"/>
        <v>1.9114991723652903E-3</v>
      </c>
      <c r="AL105" s="5">
        <f t="shared" si="251"/>
        <v>1.4879559289903809E-4</v>
      </c>
      <c r="AM105" s="5">
        <f t="shared" si="252"/>
        <v>4.6037581421726183E-2</v>
      </c>
      <c r="AN105" s="5">
        <f t="shared" si="253"/>
        <v>3.8092919841094475E-2</v>
      </c>
      <c r="AO105" s="5">
        <f t="shared" si="254"/>
        <v>1.5759630471544012E-2</v>
      </c>
      <c r="AP105" s="5">
        <f t="shared" si="255"/>
        <v>4.3466686834138417E-3</v>
      </c>
      <c r="AQ105" s="5">
        <f t="shared" si="256"/>
        <v>8.9914205210039205E-4</v>
      </c>
      <c r="AR105" s="5">
        <f t="shared" si="257"/>
        <v>6.5774996951714512E-5</v>
      </c>
      <c r="AS105" s="5">
        <f t="shared" si="258"/>
        <v>2.0174507065029876E-4</v>
      </c>
      <c r="AT105" s="5">
        <f t="shared" si="259"/>
        <v>3.0939624034929833E-4</v>
      </c>
      <c r="AU105" s="5">
        <f t="shared" si="260"/>
        <v>3.1632671613312255E-4</v>
      </c>
      <c r="AV105" s="5">
        <f t="shared" si="261"/>
        <v>2.4255932593087839E-4</v>
      </c>
      <c r="AW105" s="5">
        <f t="shared" si="262"/>
        <v>1.0489660342944349E-5</v>
      </c>
      <c r="AX105" s="5">
        <f t="shared" si="263"/>
        <v>2.3534411622786421E-2</v>
      </c>
      <c r="AY105" s="5">
        <f t="shared" si="264"/>
        <v>1.947310062276749E-2</v>
      </c>
      <c r="AZ105" s="5">
        <f t="shared" si="265"/>
        <v>8.0563230970532983E-3</v>
      </c>
      <c r="BA105" s="5">
        <f t="shared" si="266"/>
        <v>2.2220170309611553E-3</v>
      </c>
      <c r="BB105" s="5">
        <f t="shared" si="267"/>
        <v>4.5964141703372033E-4</v>
      </c>
      <c r="BC105" s="5">
        <f t="shared" si="268"/>
        <v>7.6064307089988254E-5</v>
      </c>
      <c r="BD105" s="5">
        <f t="shared" si="269"/>
        <v>9.0707113951018805E-6</v>
      </c>
      <c r="BE105" s="5">
        <f t="shared" si="270"/>
        <v>2.7821685991056487E-5</v>
      </c>
      <c r="BF105" s="5">
        <f t="shared" si="271"/>
        <v>4.2667337635884247E-5</v>
      </c>
      <c r="BG105" s="5">
        <f t="shared" si="272"/>
        <v>4.3623085998928043E-5</v>
      </c>
      <c r="BH105" s="5">
        <f t="shared" si="273"/>
        <v>3.3450182343978031E-5</v>
      </c>
      <c r="BI105" s="5">
        <f t="shared" si="274"/>
        <v>2.051967985708989E-5</v>
      </c>
      <c r="BJ105" s="8">
        <f t="shared" si="275"/>
        <v>0.77859306571927323</v>
      </c>
      <c r="BK105" s="8">
        <f t="shared" si="276"/>
        <v>0.13509718271801102</v>
      </c>
      <c r="BL105" s="8">
        <f t="shared" si="277"/>
        <v>6.68155226878724E-2</v>
      </c>
      <c r="BM105" s="8">
        <f t="shared" si="278"/>
        <v>0.70901190851035512</v>
      </c>
      <c r="BN105" s="8">
        <f t="shared" si="279"/>
        <v>0.2539526937719408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</v>
      </c>
      <c r="F106">
        <f>VLOOKUP(B106,home!$B$2:$E$405,3,FALSE)</f>
        <v>0.76</v>
      </c>
      <c r="G106">
        <f>VLOOKUP(C106,away!$B$2:$E$405,4,FALSE)</f>
        <v>0.75</v>
      </c>
      <c r="H106">
        <f>VLOOKUP(A106,away!$A$2:$E$405,3,FALSE)</f>
        <v>1.2619047619047601</v>
      </c>
      <c r="I106">
        <f>VLOOKUP(C106,away!$B$2:$E$405,3,FALSE)</f>
        <v>0.67</v>
      </c>
      <c r="J106">
        <f>VLOOKUP(B106,home!$B$2:$E$405,4,FALSE)</f>
        <v>1.47</v>
      </c>
      <c r="K106" s="3">
        <f t="shared" si="224"/>
        <v>0.85500000000000009</v>
      </c>
      <c r="L106" s="3">
        <f t="shared" si="225"/>
        <v>1.2428499999999982</v>
      </c>
      <c r="M106" s="5">
        <f t="shared" si="226"/>
        <v>0.12271999280409122</v>
      </c>
      <c r="N106" s="5">
        <f t="shared" si="227"/>
        <v>0.10492559384749799</v>
      </c>
      <c r="O106" s="5">
        <f t="shared" si="228"/>
        <v>0.15252254305656454</v>
      </c>
      <c r="P106" s="5">
        <f t="shared" si="229"/>
        <v>0.13040677431336267</v>
      </c>
      <c r="Q106" s="5">
        <f t="shared" si="230"/>
        <v>4.4855691369805398E-2</v>
      </c>
      <c r="R106" s="5">
        <f t="shared" si="231"/>
        <v>9.4781321318925499E-2</v>
      </c>
      <c r="S106" s="5">
        <f t="shared" si="232"/>
        <v>3.4643757708583758E-2</v>
      </c>
      <c r="T106" s="5">
        <f t="shared" si="233"/>
        <v>5.5748896018962553E-2</v>
      </c>
      <c r="U106" s="5">
        <f t="shared" si="234"/>
        <v>8.1038029727681302E-2</v>
      </c>
      <c r="V106" s="5">
        <f t="shared" si="235"/>
        <v>4.0904144554707632E-3</v>
      </c>
      <c r="W106" s="5">
        <f t="shared" si="236"/>
        <v>1.278387204039454E-2</v>
      </c>
      <c r="X106" s="5">
        <f t="shared" si="237"/>
        <v>1.5888435365404331E-2</v>
      </c>
      <c r="Y106" s="5">
        <f t="shared" si="238"/>
        <v>9.8734709469463743E-3</v>
      </c>
      <c r="Z106" s="5">
        <f t="shared" si="239"/>
        <v>3.926632173374215E-2</v>
      </c>
      <c r="AA106" s="5">
        <f t="shared" si="240"/>
        <v>3.3572705082349538E-2</v>
      </c>
      <c r="AB106" s="5">
        <f t="shared" si="241"/>
        <v>1.4352331422704428E-2</v>
      </c>
      <c r="AC106" s="5">
        <f t="shared" si="242"/>
        <v>2.7166404519465408E-4</v>
      </c>
      <c r="AD106" s="5">
        <f t="shared" si="243"/>
        <v>2.7325526486343334E-3</v>
      </c>
      <c r="AE106" s="5">
        <f t="shared" si="244"/>
        <v>3.3961530593551756E-3</v>
      </c>
      <c r="AF106" s="5">
        <f t="shared" si="245"/>
        <v>2.1104544149097874E-3</v>
      </c>
      <c r="AG106" s="5">
        <f t="shared" si="246"/>
        <v>8.7432608985687566E-4</v>
      </c>
      <c r="AH106" s="5">
        <f t="shared" si="247"/>
        <v>1.220053699169534E-2</v>
      </c>
      <c r="AI106" s="5">
        <f t="shared" si="248"/>
        <v>1.0431459127899514E-2</v>
      </c>
      <c r="AJ106" s="5">
        <f t="shared" si="249"/>
        <v>4.4594487771770427E-3</v>
      </c>
      <c r="AK106" s="5">
        <f t="shared" si="250"/>
        <v>1.2709429014954577E-3</v>
      </c>
      <c r="AL106" s="5">
        <f t="shared" si="251"/>
        <v>1.1547207923099985E-5</v>
      </c>
      <c r="AM106" s="5">
        <f t="shared" si="252"/>
        <v>4.6726650291647114E-4</v>
      </c>
      <c r="AN106" s="5">
        <f t="shared" si="253"/>
        <v>5.807421731497352E-4</v>
      </c>
      <c r="AO106" s="5">
        <f t="shared" si="254"/>
        <v>3.6088770494957376E-4</v>
      </c>
      <c r="AP106" s="5">
        <f t="shared" si="255"/>
        <v>1.4950976136552578E-4</v>
      </c>
      <c r="AQ106" s="5">
        <f t="shared" si="256"/>
        <v>4.645455172828586E-5</v>
      </c>
      <c r="AR106" s="5">
        <f t="shared" si="257"/>
        <v>3.0326874800257024E-3</v>
      </c>
      <c r="AS106" s="5">
        <f t="shared" si="258"/>
        <v>2.5929477954219756E-3</v>
      </c>
      <c r="AT106" s="5">
        <f t="shared" si="259"/>
        <v>1.1084851825428946E-3</v>
      </c>
      <c r="AU106" s="5">
        <f t="shared" si="260"/>
        <v>3.1591827702472504E-4</v>
      </c>
      <c r="AV106" s="5">
        <f t="shared" si="261"/>
        <v>6.752753171403499E-5</v>
      </c>
      <c r="AW106" s="5">
        <f t="shared" si="262"/>
        <v>3.4084687497158864E-7</v>
      </c>
      <c r="AX106" s="5">
        <f t="shared" si="263"/>
        <v>6.6585476665597103E-5</v>
      </c>
      <c r="AY106" s="5">
        <f t="shared" si="264"/>
        <v>8.2755759673837226E-5</v>
      </c>
      <c r="AZ106" s="5">
        <f t="shared" si="265"/>
        <v>5.1426497955314236E-5</v>
      </c>
      <c r="BA106" s="5">
        <f t="shared" si="266"/>
        <v>2.1305140994587411E-5</v>
      </c>
      <c r="BB106" s="5">
        <f t="shared" si="267"/>
        <v>6.6197736212807318E-6</v>
      </c>
      <c r="BC106" s="5">
        <f t="shared" si="268"/>
        <v>1.6454771290417472E-6</v>
      </c>
      <c r="BD106" s="5">
        <f t="shared" si="269"/>
        <v>6.2819593909165634E-4</v>
      </c>
      <c r="BE106" s="5">
        <f t="shared" si="270"/>
        <v>5.3710752792336615E-4</v>
      </c>
      <c r="BF106" s="5">
        <f t="shared" si="271"/>
        <v>2.2961346818723904E-4</v>
      </c>
      <c r="BG106" s="5">
        <f t="shared" si="272"/>
        <v>6.5439838433363137E-5</v>
      </c>
      <c r="BH106" s="5">
        <f t="shared" si="273"/>
        <v>1.3987765465131373E-5</v>
      </c>
      <c r="BI106" s="5">
        <f t="shared" si="274"/>
        <v>2.3919078945374652E-6</v>
      </c>
      <c r="BJ106" s="8">
        <f t="shared" si="275"/>
        <v>0.2550246446219166</v>
      </c>
      <c r="BK106" s="8">
        <f t="shared" si="276"/>
        <v>0.29222690629429998</v>
      </c>
      <c r="BL106" s="8">
        <f t="shared" si="277"/>
        <v>0.41322362112021715</v>
      </c>
      <c r="BM106" s="8">
        <f t="shared" si="278"/>
        <v>0.34944716214712973</v>
      </c>
      <c r="BN106" s="8">
        <f t="shared" si="279"/>
        <v>0.65021191671024725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1.3293413173652699</v>
      </c>
      <c r="F107">
        <f>VLOOKUP(B107,home!$B$2:$E$405,3,FALSE)</f>
        <v>0.54</v>
      </c>
      <c r="G107">
        <f>VLOOKUP(C107,away!$B$2:$E$405,4,FALSE)</f>
        <v>0.97</v>
      </c>
      <c r="H107">
        <f>VLOOKUP(A107,away!$A$2:$E$405,3,FALSE)</f>
        <v>1.1077844311377201</v>
      </c>
      <c r="I107">
        <f>VLOOKUP(C107,away!$B$2:$E$405,3,FALSE)</f>
        <v>0.64</v>
      </c>
      <c r="J107">
        <f>VLOOKUP(B107,home!$B$2:$E$405,4,FALSE)</f>
        <v>0.9</v>
      </c>
      <c r="K107" s="3">
        <f t="shared" si="224"/>
        <v>0.69630898203592839</v>
      </c>
      <c r="L107" s="3">
        <f t="shared" si="225"/>
        <v>0.63808383233532684</v>
      </c>
      <c r="M107" s="5">
        <f t="shared" si="226"/>
        <v>0.26331800983791154</v>
      </c>
      <c r="N107" s="5">
        <f t="shared" si="227"/>
        <v>0.18335069538196275</v>
      </c>
      <c r="O107" s="5">
        <f t="shared" si="228"/>
        <v>0.16801896484028589</v>
      </c>
      <c r="P107" s="5">
        <f t="shared" si="229"/>
        <v>0.11699311437066991</v>
      </c>
      <c r="Q107" s="5">
        <f t="shared" si="230"/>
        <v>6.3834368028497041E-2</v>
      </c>
      <c r="R107" s="5">
        <f t="shared" si="231"/>
        <v>5.3605092495152079E-2</v>
      </c>
      <c r="S107" s="5">
        <f t="shared" si="232"/>
        <v>1.2995112657290401E-2</v>
      </c>
      <c r="T107" s="5">
        <f t="shared" si="233"/>
        <v>4.0731678186327051E-2</v>
      </c>
      <c r="U107" s="5">
        <f t="shared" si="234"/>
        <v>3.7325707387241128E-2</v>
      </c>
      <c r="V107" s="5">
        <f t="shared" si="235"/>
        <v>6.415304539134503E-4</v>
      </c>
      <c r="W107" s="5">
        <f t="shared" si="236"/>
        <v>1.4816147940276527E-2</v>
      </c>
      <c r="X107" s="5">
        <f t="shared" si="237"/>
        <v>9.4539444581788062E-3</v>
      </c>
      <c r="Y107" s="5">
        <f t="shared" si="238"/>
        <v>3.0162045552800287E-3</v>
      </c>
      <c r="Z107" s="5">
        <f t="shared" si="239"/>
        <v>1.1401514283998769E-2</v>
      </c>
      <c r="AA107" s="5">
        <f t="shared" si="240"/>
        <v>7.9389768047592787E-3</v>
      </c>
      <c r="AB107" s="5">
        <f t="shared" si="241"/>
        <v>2.7639904286643905E-3</v>
      </c>
      <c r="AC107" s="5">
        <f t="shared" si="242"/>
        <v>1.7814639277134144E-5</v>
      </c>
      <c r="AD107" s="5">
        <f t="shared" si="243"/>
        <v>2.579154222496916E-3</v>
      </c>
      <c r="AE107" s="5">
        <f t="shared" si="244"/>
        <v>1.6457166104746725E-3</v>
      </c>
      <c r="AF107" s="5">
        <f t="shared" si="245"/>
        <v>5.2505258087479165E-4</v>
      </c>
      <c r="AG107" s="5">
        <f t="shared" si="246"/>
        <v>1.116758543273804E-4</v>
      </c>
      <c r="AH107" s="5">
        <f t="shared" si="247"/>
        <v>1.818780482189976E-3</v>
      </c>
      <c r="AI107" s="5">
        <f t="shared" si="248"/>
        <v>1.2664331861005171E-3</v>
      </c>
      <c r="AJ107" s="5">
        <f t="shared" si="249"/>
        <v>4.4091440131508429E-4</v>
      </c>
      <c r="AK107" s="5">
        <f t="shared" si="250"/>
        <v>1.0233755264822904E-4</v>
      </c>
      <c r="AL107" s="5">
        <f t="shared" si="251"/>
        <v>3.1660426595278192E-7</v>
      </c>
      <c r="AM107" s="5">
        <f t="shared" si="252"/>
        <v>3.5917765023609893E-4</v>
      </c>
      <c r="AN107" s="5">
        <f t="shared" si="253"/>
        <v>2.2918545155184761E-4</v>
      </c>
      <c r="AO107" s="5">
        <f t="shared" si="254"/>
        <v>7.3119765620852648E-5</v>
      </c>
      <c r="AP107" s="5">
        <f t="shared" si="255"/>
        <v>1.555218008893818E-5</v>
      </c>
      <c r="AQ107" s="5">
        <f t="shared" si="256"/>
        <v>2.4808986680797097E-6</v>
      </c>
      <c r="AR107" s="5">
        <f t="shared" si="257"/>
        <v>2.321068840504948E-4</v>
      </c>
      <c r="AS107" s="5">
        <f t="shared" si="258"/>
        <v>1.616181081567313E-4</v>
      </c>
      <c r="AT107" s="5">
        <f t="shared" si="259"/>
        <v>5.6268070184593072E-5</v>
      </c>
      <c r="AU107" s="5">
        <f t="shared" si="260"/>
        <v>1.3059987557120058E-5</v>
      </c>
      <c r="AV107" s="5">
        <f t="shared" si="261"/>
        <v>2.2734466603250391E-6</v>
      </c>
      <c r="AW107" s="5">
        <f t="shared" si="262"/>
        <v>3.9074551295574018E-9</v>
      </c>
      <c r="AX107" s="5">
        <f t="shared" si="263"/>
        <v>4.1683104000992457E-5</v>
      </c>
      <c r="AY107" s="5">
        <f t="shared" si="264"/>
        <v>2.659731474458526E-5</v>
      </c>
      <c r="AZ107" s="5">
        <f t="shared" si="265"/>
        <v>8.4856582610269289E-6</v>
      </c>
      <c r="BA107" s="5">
        <f t="shared" si="266"/>
        <v>1.8048537810279959E-6</v>
      </c>
      <c r="BB107" s="5">
        <f t="shared" si="267"/>
        <v>2.8791200435081215E-7</v>
      </c>
      <c r="BC107" s="5">
        <f t="shared" si="268"/>
        <v>3.6742399022302315E-8</v>
      </c>
      <c r="BD107" s="5">
        <f t="shared" si="269"/>
        <v>2.4683941681058493E-5</v>
      </c>
      <c r="BE107" s="5">
        <f t="shared" si="270"/>
        <v>1.7187650304572063E-5</v>
      </c>
      <c r="BF107" s="5">
        <f t="shared" si="271"/>
        <v>5.9839576435830437E-6</v>
      </c>
      <c r="BG107" s="5">
        <f t="shared" si="272"/>
        <v>1.3888944851164738E-6</v>
      </c>
      <c r="BH107" s="5">
        <f t="shared" si="273"/>
        <v>2.417749262716917E-7</v>
      </c>
      <c r="BI107" s="5">
        <f t="shared" si="274"/>
        <v>3.3670010558810664E-8</v>
      </c>
      <c r="BJ107" s="8">
        <f t="shared" si="275"/>
        <v>0.32082304935005274</v>
      </c>
      <c r="BK107" s="8">
        <f t="shared" si="276"/>
        <v>0.393992495878073</v>
      </c>
      <c r="BL107" s="8">
        <f t="shared" si="277"/>
        <v>0.27379604396401702</v>
      </c>
      <c r="BM107" s="8">
        <f t="shared" si="278"/>
        <v>0.15086626511437287</v>
      </c>
      <c r="BN107" s="8">
        <f t="shared" si="279"/>
        <v>0.84912024495447935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1.3293413173652699</v>
      </c>
      <c r="F108">
        <f>VLOOKUP(B108,home!$B$2:$E$405,3,FALSE)</f>
        <v>1.29</v>
      </c>
      <c r="G108">
        <f>VLOOKUP(C108,away!$B$2:$E$405,4,FALSE)</f>
        <v>0.86</v>
      </c>
      <c r="H108">
        <f>VLOOKUP(A108,away!$A$2:$E$405,3,FALSE)</f>
        <v>1.1077844311377201</v>
      </c>
      <c r="I108">
        <f>VLOOKUP(C108,away!$B$2:$E$405,3,FALSE)</f>
        <v>0.75</v>
      </c>
      <c r="J108">
        <f>VLOOKUP(B108,home!$B$2:$E$405,4,FALSE)</f>
        <v>0.77</v>
      </c>
      <c r="K108" s="3">
        <f t="shared" si="224"/>
        <v>1.4747712574850305</v>
      </c>
      <c r="L108" s="3">
        <f t="shared" si="225"/>
        <v>0.63974550898203342</v>
      </c>
      <c r="M108" s="5">
        <f t="shared" si="226"/>
        <v>0.12069159769094784</v>
      </c>
      <c r="N108" s="5">
        <f t="shared" si="227"/>
        <v>0.17799249929455654</v>
      </c>
      <c r="O108" s="5">
        <f t="shared" si="228"/>
        <v>7.7211907594650228E-2</v>
      </c>
      <c r="P108" s="5">
        <f t="shared" si="229"/>
        <v>0.11386990205618029</v>
      </c>
      <c r="Q108" s="5">
        <f t="shared" si="230"/>
        <v>0.13124911100376829</v>
      </c>
      <c r="R108" s="5">
        <f t="shared" si="231"/>
        <v>2.4697985561806621E-2</v>
      </c>
      <c r="S108" s="5">
        <f t="shared" si="232"/>
        <v>2.6858445083075992E-2</v>
      </c>
      <c r="T108" s="5">
        <f t="shared" si="233"/>
        <v>8.3966029322545155E-2</v>
      </c>
      <c r="U108" s="5">
        <f t="shared" si="234"/>
        <v>3.6423879224332677E-2</v>
      </c>
      <c r="V108" s="5">
        <f t="shared" si="235"/>
        <v>2.8155955339461843E-3</v>
      </c>
      <c r="W108" s="5">
        <f t="shared" si="236"/>
        <v>6.4520805492939926E-2</v>
      </c>
      <c r="X108" s="5">
        <f t="shared" si="237"/>
        <v>4.1276895550011627E-2</v>
      </c>
      <c r="Y108" s="5">
        <f t="shared" si="238"/>
        <v>1.3203354276420208E-2</v>
      </c>
      <c r="Z108" s="5">
        <f t="shared" si="239"/>
        <v>5.2668084480229629E-3</v>
      </c>
      <c r="AA108" s="5">
        <f t="shared" si="240"/>
        <v>7.7673377178236061E-3</v>
      </c>
      <c r="AB108" s="5">
        <f t="shared" si="241"/>
        <v>5.7275232067128144E-3</v>
      </c>
      <c r="AC108" s="5">
        <f t="shared" si="242"/>
        <v>1.6602832851155333E-4</v>
      </c>
      <c r="AD108" s="5">
        <f t="shared" si="243"/>
        <v>2.3788357362692518E-2</v>
      </c>
      <c r="AE108" s="5">
        <f t="shared" si="244"/>
        <v>1.5218494788842225E-2</v>
      </c>
      <c r="AF108" s="5">
        <f t="shared" si="245"/>
        <v>4.8679818473141463E-3</v>
      </c>
      <c r="AG108" s="5">
        <f t="shared" si="246"/>
        <v>1.0380898415417626E-3</v>
      </c>
      <c r="AH108" s="5">
        <f t="shared" si="247"/>
        <v>8.4235426282283101E-4</v>
      </c>
      <c r="AI108" s="5">
        <f t="shared" si="248"/>
        <v>1.2422798554311023E-3</v>
      </c>
      <c r="AJ108" s="5">
        <f t="shared" si="249"/>
        <v>9.160393122712244E-4</v>
      </c>
      <c r="AK108" s="5">
        <f t="shared" si="250"/>
        <v>4.503161494879855E-4</v>
      </c>
      <c r="AL108" s="5">
        <f t="shared" si="251"/>
        <v>6.2657649307363103E-6</v>
      </c>
      <c r="AM108" s="5">
        <f t="shared" si="252"/>
        <v>7.0164771402562668E-3</v>
      </c>
      <c r="AN108" s="5">
        <f t="shared" si="253"/>
        <v>4.4887597393540478E-3</v>
      </c>
      <c r="AO108" s="5">
        <f t="shared" si="254"/>
        <v>1.4358319420755571E-3</v>
      </c>
      <c r="AP108" s="5">
        <f t="shared" si="255"/>
        <v>3.0618901219859625E-4</v>
      </c>
      <c r="AQ108" s="5">
        <f t="shared" si="256"/>
        <v>4.8970761363424259E-5</v>
      </c>
      <c r="AR108" s="5">
        <f t="shared" si="257"/>
        <v>1.0777847132255553E-4</v>
      </c>
      <c r="AS108" s="5">
        <f t="shared" si="258"/>
        <v>1.589485916821795E-4</v>
      </c>
      <c r="AT108" s="5">
        <f t="shared" si="259"/>
        <v>1.1720640721530128E-4</v>
      </c>
      <c r="AU108" s="5">
        <f t="shared" si="260"/>
        <v>5.7617546851404147E-5</v>
      </c>
      <c r="AV108" s="5">
        <f t="shared" si="261"/>
        <v>2.1243175505811988E-5</v>
      </c>
      <c r="AW108" s="5">
        <f t="shared" si="262"/>
        <v>1.6421147707145406E-7</v>
      </c>
      <c r="AX108" s="5">
        <f t="shared" si="263"/>
        <v>1.7246164692084503E-3</v>
      </c>
      <c r="AY108" s="5">
        <f t="shared" si="264"/>
        <v>1.1033156408925572E-3</v>
      </c>
      <c r="AZ108" s="5">
        <f t="shared" si="265"/>
        <v>3.5292061312532373E-4</v>
      </c>
      <c r="BA108" s="5">
        <f t="shared" si="266"/>
        <v>7.5259792424703836E-5</v>
      </c>
      <c r="BB108" s="5">
        <f t="shared" si="267"/>
        <v>1.2036778552656085E-5</v>
      </c>
      <c r="BC108" s="5">
        <f t="shared" si="268"/>
        <v>1.5400950043345983E-6</v>
      </c>
      <c r="BD108" s="5">
        <f t="shared" si="269"/>
        <v>1.1491798832258958E-5</v>
      </c>
      <c r="BE108" s="5">
        <f t="shared" si="270"/>
        <v>1.6947774614615549E-5</v>
      </c>
      <c r="BF108" s="5">
        <f t="shared" si="271"/>
        <v>1.2497045439984728E-5</v>
      </c>
      <c r="BG108" s="5">
        <f t="shared" si="272"/>
        <v>6.1434278061246153E-6</v>
      </c>
      <c r="BH108" s="5">
        <f t="shared" si="273"/>
        <v>2.2650376877267254E-6</v>
      </c>
      <c r="BI108" s="5">
        <f t="shared" si="274"/>
        <v>6.6808249579594578E-7</v>
      </c>
      <c r="BJ108" s="8">
        <f t="shared" si="275"/>
        <v>0.57368753676508821</v>
      </c>
      <c r="BK108" s="8">
        <f t="shared" si="276"/>
        <v>0.26551115009848514</v>
      </c>
      <c r="BL108" s="8">
        <f t="shared" si="277"/>
        <v>0.15579243024479286</v>
      </c>
      <c r="BM108" s="8">
        <f t="shared" si="278"/>
        <v>0.35344177092506412</v>
      </c>
      <c r="BN108" s="8">
        <f t="shared" si="279"/>
        <v>0.64571300320190983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1.3293413173652699</v>
      </c>
      <c r="F109">
        <f>VLOOKUP(B109,home!$B$2:$E$405,3,FALSE)</f>
        <v>1.29</v>
      </c>
      <c r="G109">
        <f>VLOOKUP(C109,away!$B$2:$E$405,4,FALSE)</f>
        <v>0.86</v>
      </c>
      <c r="H109">
        <f>VLOOKUP(A109,away!$A$2:$E$405,3,FALSE)</f>
        <v>1.1077844311377201</v>
      </c>
      <c r="I109">
        <f>VLOOKUP(C109,away!$B$2:$E$405,3,FALSE)</f>
        <v>0.75</v>
      </c>
      <c r="J109">
        <f>VLOOKUP(B109,home!$B$2:$E$405,4,FALSE)</f>
        <v>1.1599999999999999</v>
      </c>
      <c r="K109" s="3">
        <f t="shared" si="224"/>
        <v>1.4747712574850305</v>
      </c>
      <c r="L109" s="3">
        <f t="shared" si="225"/>
        <v>0.96377245508981646</v>
      </c>
      <c r="M109" s="5">
        <f t="shared" si="226"/>
        <v>8.7287875183005792E-2</v>
      </c>
      <c r="N109" s="5">
        <f t="shared" si="227"/>
        <v>0.12872964944683782</v>
      </c>
      <c r="O109" s="5">
        <f t="shared" si="228"/>
        <v>8.412564976469894E-2</v>
      </c>
      <c r="P109" s="5">
        <f t="shared" si="229"/>
        <v>0.12406609029023032</v>
      </c>
      <c r="Q109" s="5">
        <f t="shared" si="230"/>
        <v>9.4923393495160102E-2</v>
      </c>
      <c r="R109" s="5">
        <f t="shared" si="231"/>
        <v>4.0538992004874971E-2</v>
      </c>
      <c r="S109" s="5">
        <f t="shared" si="232"/>
        <v>4.4085145639163055E-2</v>
      </c>
      <c r="T109" s="5">
        <f t="shared" si="233"/>
        <v>9.1484551994287164E-2</v>
      </c>
      <c r="U109" s="5">
        <f t="shared" si="234"/>
        <v>5.9785740216205058E-2</v>
      </c>
      <c r="V109" s="5">
        <f t="shared" si="235"/>
        <v>6.9622392799040447E-3</v>
      </c>
      <c r="W109" s="5">
        <f t="shared" si="236"/>
        <v>4.6663430796534552E-2</v>
      </c>
      <c r="X109" s="5">
        <f t="shared" si="237"/>
        <v>4.4972929261689852E-2</v>
      </c>
      <c r="Y109" s="5">
        <f t="shared" si="238"/>
        <v>2.1671835223559741E-2</v>
      </c>
      <c r="Z109" s="5">
        <f t="shared" si="239"/>
        <v>1.3023454617134932E-2</v>
      </c>
      <c r="AA109" s="5">
        <f t="shared" si="240"/>
        <v>1.9206616542511309E-2</v>
      </c>
      <c r="AB109" s="5">
        <f t="shared" si="241"/>
        <v>1.4162683015216098E-2</v>
      </c>
      <c r="AC109" s="5">
        <f t="shared" si="242"/>
        <v>6.1848352743134867E-4</v>
      </c>
      <c r="AD109" s="5">
        <f t="shared" si="243"/>
        <v>1.7204471628592739E-2</v>
      </c>
      <c r="AE109" s="5">
        <f t="shared" si="244"/>
        <v>1.6581195860011916E-2</v>
      </c>
      <c r="AF109" s="5">
        <f t="shared" si="245"/>
        <v>7.9902499211643926E-3</v>
      </c>
      <c r="AG109" s="5">
        <f t="shared" si="246"/>
        <v>2.5669275944339401E-3</v>
      </c>
      <c r="AH109" s="5">
        <f t="shared" si="247"/>
        <v>3.137911707526734E-3</v>
      </c>
      <c r="AI109" s="5">
        <f t="shared" si="248"/>
        <v>4.627701994786201E-3</v>
      </c>
      <c r="AJ109" s="5">
        <f t="shared" si="249"/>
        <v>3.4124009450584151E-3</v>
      </c>
      <c r="AK109" s="5">
        <f t="shared" si="250"/>
        <v>1.6775036109289688E-3</v>
      </c>
      <c r="AL109" s="5">
        <f t="shared" si="251"/>
        <v>3.5163111942611304E-5</v>
      </c>
      <c r="AM109" s="5">
        <f t="shared" si="252"/>
        <v>5.0745320516130503E-3</v>
      </c>
      <c r="AN109" s="5">
        <f t="shared" si="253"/>
        <v>4.8906942138150717E-3</v>
      </c>
      <c r="AO109" s="5">
        <f t="shared" si="254"/>
        <v>2.3567581847710561E-3</v>
      </c>
      <c r="AP109" s="5">
        <f t="shared" si="255"/>
        <v>7.5712620726327339E-4</v>
      </c>
      <c r="AQ109" s="5">
        <f t="shared" si="256"/>
        <v>1.8242434589674152E-4</v>
      </c>
      <c r="AR109" s="5">
        <f t="shared" si="257"/>
        <v>6.0484657404362386E-4</v>
      </c>
      <c r="AS109" s="5">
        <f t="shared" si="258"/>
        <v>8.9201034258782784E-4</v>
      </c>
      <c r="AT109" s="5">
        <f t="shared" si="259"/>
        <v>6.5775560731395194E-4</v>
      </c>
      <c r="AU109" s="5">
        <f t="shared" si="260"/>
        <v>3.23346354705409E-4</v>
      </c>
      <c r="AV109" s="5">
        <f t="shared" si="261"/>
        <v>1.1921547753302418E-4</v>
      </c>
      <c r="AW109" s="5">
        <f t="shared" si="262"/>
        <v>1.3883020891793912E-6</v>
      </c>
      <c r="AX109" s="5">
        <f t="shared" si="263"/>
        <v>1.2472956691509112E-3</v>
      </c>
      <c r="AY109" s="5">
        <f t="shared" si="264"/>
        <v>1.2021092092804691E-3</v>
      </c>
      <c r="AZ109" s="5">
        <f t="shared" si="265"/>
        <v>5.7927987195715788E-4</v>
      </c>
      <c r="BA109" s="5">
        <f t="shared" si="266"/>
        <v>1.8609799479342152E-4</v>
      </c>
      <c r="BB109" s="5">
        <f t="shared" si="267"/>
        <v>4.4839030332336925E-5</v>
      </c>
      <c r="BC109" s="5">
        <f t="shared" si="268"/>
        <v>8.6429244694486247E-6</v>
      </c>
      <c r="BD109" s="5">
        <f t="shared" si="269"/>
        <v>9.7155744603114614E-5</v>
      </c>
      <c r="BE109" s="5">
        <f t="shared" si="270"/>
        <v>1.432824996402298E-4</v>
      </c>
      <c r="BF109" s="5">
        <f t="shared" si="271"/>
        <v>1.0565445608501009E-4</v>
      </c>
      <c r="BG109" s="5">
        <f t="shared" si="272"/>
        <v>5.1938718353129093E-5</v>
      </c>
      <c r="BH109" s="5">
        <f t="shared" si="273"/>
        <v>1.9149432244451256E-5</v>
      </c>
      <c r="BI109" s="5">
        <f t="shared" si="274"/>
        <v>5.6482064542547548E-6</v>
      </c>
      <c r="BJ109" s="8">
        <f t="shared" si="275"/>
        <v>0.48931843492561505</v>
      </c>
      <c r="BK109" s="8">
        <f t="shared" si="276"/>
        <v>0.26425710624095761</v>
      </c>
      <c r="BL109" s="8">
        <f t="shared" si="277"/>
        <v>0.23369520321537071</v>
      </c>
      <c r="BM109" s="8">
        <f t="shared" si="278"/>
        <v>0.43942182790707929</v>
      </c>
      <c r="BN109" s="8">
        <f t="shared" si="279"/>
        <v>0.55967165018480791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1.3293413173652699</v>
      </c>
      <c r="F110">
        <f>VLOOKUP(B110,home!$B$2:$E$405,3,FALSE)</f>
        <v>1.72</v>
      </c>
      <c r="G110">
        <f>VLOOKUP(C110,away!$B$2:$E$405,4,FALSE)</f>
        <v>1.18</v>
      </c>
      <c r="H110">
        <f>VLOOKUP(A110,away!$A$2:$E$405,3,FALSE)</f>
        <v>1.1077844311377201</v>
      </c>
      <c r="I110">
        <f>VLOOKUP(C110,away!$B$2:$E$405,3,FALSE)</f>
        <v>1.18</v>
      </c>
      <c r="J110">
        <f>VLOOKUP(B110,home!$B$2:$E$405,4,FALSE)</f>
        <v>1.1599999999999999</v>
      </c>
      <c r="K110" s="3">
        <f t="shared" si="224"/>
        <v>2.6980311377245516</v>
      </c>
      <c r="L110" s="3">
        <f t="shared" si="225"/>
        <v>1.5163353293413111</v>
      </c>
      <c r="M110" s="5">
        <f t="shared" si="226"/>
        <v>1.4781683484605707E-2</v>
      </c>
      <c r="N110" s="5">
        <f t="shared" si="227"/>
        <v>3.9881442309454944E-2</v>
      </c>
      <c r="O110" s="5">
        <f t="shared" si="228"/>
        <v>2.2413988894848615E-2</v>
      </c>
      <c r="P110" s="5">
        <f t="shared" si="229"/>
        <v>6.0473639958913861E-2</v>
      </c>
      <c r="Q110" s="5">
        <f t="shared" si="230"/>
        <v>5.3800686584137412E-2</v>
      </c>
      <c r="R110" s="5">
        <f t="shared" si="231"/>
        <v>1.6993561616361386E-2</v>
      </c>
      <c r="S110" s="5">
        <f t="shared" si="232"/>
        <v>6.1851228476258638E-2</v>
      </c>
      <c r="T110" s="5">
        <f t="shared" si="233"/>
        <v>8.1579881810346672E-2</v>
      </c>
      <c r="U110" s="5">
        <f t="shared" si="234"/>
        <v>4.5849158381783772E-2</v>
      </c>
      <c r="V110" s="5">
        <f t="shared" si="235"/>
        <v>2.8115643749878912E-2</v>
      </c>
      <c r="W110" s="5">
        <f t="shared" si="236"/>
        <v>4.8385309211654091E-2</v>
      </c>
      <c r="X110" s="5">
        <f t="shared" si="237"/>
        <v>7.3368353778734685E-2</v>
      </c>
      <c r="Y110" s="5">
        <f t="shared" si="238"/>
        <v>5.5625513445153756E-2</v>
      </c>
      <c r="Z110" s="5">
        <f t="shared" si="239"/>
        <v>8.5893126167424002E-3</v>
      </c>
      <c r="AA110" s="5">
        <f t="shared" si="240"/>
        <v>2.3174232891621342E-2</v>
      </c>
      <c r="AB110" s="5">
        <f t="shared" si="241"/>
        <v>3.1262400967237439E-2</v>
      </c>
      <c r="AC110" s="5">
        <f t="shared" si="242"/>
        <v>7.1890294122874459E-3</v>
      </c>
      <c r="AD110" s="5">
        <f t="shared" si="243"/>
        <v>3.2636267715368331E-2</v>
      </c>
      <c r="AE110" s="5">
        <f t="shared" si="244"/>
        <v>4.9487525754654239E-2</v>
      </c>
      <c r="AF110" s="5">
        <f t="shared" si="245"/>
        <v>3.7519841831735137E-2</v>
      </c>
      <c r="AG110" s="5">
        <f t="shared" si="246"/>
        <v>1.8964220573585999E-2</v>
      </c>
      <c r="AH110" s="5">
        <f t="shared" si="247"/>
        <v>3.2560695438808907E-3</v>
      </c>
      <c r="AI110" s="5">
        <f t="shared" si="248"/>
        <v>8.7849770159872196E-3</v>
      </c>
      <c r="AJ110" s="5">
        <f t="shared" si="249"/>
        <v>1.1851070766664022E-2</v>
      </c>
      <c r="AK110" s="5">
        <f t="shared" si="250"/>
        <v>1.0658185981278901E-2</v>
      </c>
      <c r="AL110" s="5">
        <f t="shared" si="251"/>
        <v>1.1764472613298134E-3</v>
      </c>
      <c r="AM110" s="5">
        <f t="shared" si="252"/>
        <v>1.7610733303035659E-2</v>
      </c>
      <c r="AN110" s="5">
        <f t="shared" si="253"/>
        <v>2.670377708300057E-2</v>
      </c>
      <c r="AO110" s="5">
        <f t="shared" si="254"/>
        <v>2.0245940308904316E-2</v>
      </c>
      <c r="AP110" s="5">
        <f t="shared" si="255"/>
        <v>1.0233211522042316E-2</v>
      </c>
      <c r="AQ110" s="5">
        <f t="shared" si="256"/>
        <v>3.8792450408738329E-3</v>
      </c>
      <c r="AR110" s="5">
        <f t="shared" si="257"/>
        <v>9.8745865683576794E-4</v>
      </c>
      <c r="AS110" s="5">
        <f t="shared" si="258"/>
        <v>2.6641942033585643E-3</v>
      </c>
      <c r="AT110" s="5">
        <f t="shared" si="259"/>
        <v>3.5940394588033328E-3</v>
      </c>
      <c r="AU110" s="5">
        <f t="shared" si="260"/>
        <v>3.2322767900206956E-3</v>
      </c>
      <c r="AV110" s="5">
        <f t="shared" si="261"/>
        <v>2.1801958563050501E-3</v>
      </c>
      <c r="AW110" s="5">
        <f t="shared" si="262"/>
        <v>1.3369407894123765E-4</v>
      </c>
      <c r="AX110" s="5">
        <f t="shared" si="263"/>
        <v>7.91905113495882E-3</v>
      </c>
      <c r="AY110" s="5">
        <f t="shared" si="264"/>
        <v>1.2007937010798466E-2</v>
      </c>
      <c r="AZ110" s="5">
        <f t="shared" si="265"/>
        <v>9.1040295609894073E-3</v>
      </c>
      <c r="BA110" s="5">
        <f t="shared" si="266"/>
        <v>4.6015872208986352E-3</v>
      </c>
      <c r="BB110" s="5">
        <f t="shared" si="267"/>
        <v>1.7443873185235244E-3</v>
      </c>
      <c r="BC110" s="5">
        <f t="shared" si="268"/>
        <v>5.2901522382643468E-4</v>
      </c>
      <c r="BD110" s="5">
        <f t="shared" si="269"/>
        <v>2.4955307460399932E-4</v>
      </c>
      <c r="BE110" s="5">
        <f t="shared" si="270"/>
        <v>6.733019657964881E-4</v>
      </c>
      <c r="BF110" s="5">
        <f t="shared" si="271"/>
        <v>9.0829483440503826E-4</v>
      </c>
      <c r="BG110" s="5">
        <f t="shared" si="272"/>
        <v>8.1686924848638611E-4</v>
      </c>
      <c r="BH110" s="5">
        <f t="shared" si="273"/>
        <v>5.5098466696648098E-4</v>
      </c>
      <c r="BI110" s="5">
        <f t="shared" si="274"/>
        <v>2.9731475757687164E-4</v>
      </c>
      <c r="BJ110" s="8">
        <f t="shared" si="275"/>
        <v>0.60582795774267728</v>
      </c>
      <c r="BK110" s="8">
        <f t="shared" si="276"/>
        <v>0.18559560935407285</v>
      </c>
      <c r="BL110" s="8">
        <f t="shared" si="277"/>
        <v>0.19039812957282232</v>
      </c>
      <c r="BM110" s="8">
        <f t="shared" si="278"/>
        <v>0.77019176350613561</v>
      </c>
      <c r="BN110" s="8">
        <f t="shared" si="279"/>
        <v>0.20834500284832194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1.3293413173652699</v>
      </c>
      <c r="F111">
        <f>VLOOKUP(B111,home!$B$2:$E$405,3,FALSE)</f>
        <v>1.29</v>
      </c>
      <c r="G111">
        <f>VLOOKUP(C111,away!$B$2:$E$405,4,FALSE)</f>
        <v>1.29</v>
      </c>
      <c r="H111">
        <f>VLOOKUP(A111,away!$A$2:$E$405,3,FALSE)</f>
        <v>1.1077844311377201</v>
      </c>
      <c r="I111">
        <f>VLOOKUP(C111,away!$B$2:$E$405,3,FALSE)</f>
        <v>0.75</v>
      </c>
      <c r="J111">
        <f>VLOOKUP(B111,home!$B$2:$E$405,4,FALSE)</f>
        <v>0.64</v>
      </c>
      <c r="K111" s="3">
        <f t="shared" si="224"/>
        <v>2.2121568862275458</v>
      </c>
      <c r="L111" s="3">
        <f t="shared" si="225"/>
        <v>0.53173652694610563</v>
      </c>
      <c r="M111" s="5">
        <f t="shared" si="226"/>
        <v>6.4319436619585016E-2</v>
      </c>
      <c r="N111" s="5">
        <f t="shared" si="227"/>
        <v>0.14228468463629118</v>
      </c>
      <c r="O111" s="5">
        <f t="shared" si="228"/>
        <v>3.4200993843228299E-2</v>
      </c>
      <c r="P111" s="5">
        <f t="shared" si="229"/>
        <v>7.5657964046123377E-2</v>
      </c>
      <c r="Q111" s="5">
        <f t="shared" si="230"/>
        <v>0.15737802246144314</v>
      </c>
      <c r="R111" s="5">
        <f t="shared" si="231"/>
        <v>9.0929588421516765E-3</v>
      </c>
      <c r="S111" s="5">
        <f t="shared" si="232"/>
        <v>2.2248824867122378E-2</v>
      </c>
      <c r="T111" s="5">
        <f t="shared" si="233"/>
        <v>8.3683643081293974E-2</v>
      </c>
      <c r="U111" s="5">
        <f t="shared" si="234"/>
        <v>2.0115051518849486E-2</v>
      </c>
      <c r="V111" s="5">
        <f t="shared" si="235"/>
        <v>2.9078833887268393E-3</v>
      </c>
      <c r="W111" s="5">
        <f t="shared" si="236"/>
        <v>0.11604829204298492</v>
      </c>
      <c r="X111" s="5">
        <f t="shared" si="237"/>
        <v>6.1707115768964177E-2</v>
      </c>
      <c r="Y111" s="5">
        <f t="shared" si="238"/>
        <v>1.6405963713425141E-2</v>
      </c>
      <c r="Z111" s="5">
        <f t="shared" si="239"/>
        <v>1.6116861181298717E-3</v>
      </c>
      <c r="AA111" s="5">
        <f t="shared" si="240"/>
        <v>3.5653025446583378E-3</v>
      </c>
      <c r="AB111" s="5">
        <f t="shared" si="241"/>
        <v>3.9435042878252675E-3</v>
      </c>
      <c r="AC111" s="5">
        <f t="shared" si="242"/>
        <v>2.1378115663526362E-4</v>
      </c>
      <c r="AD111" s="5">
        <f t="shared" si="243"/>
        <v>6.4179257094458597E-2</v>
      </c>
      <c r="AE111" s="5">
        <f t="shared" si="244"/>
        <v>3.4126455269388623E-2</v>
      </c>
      <c r="AF111" s="5">
        <f t="shared" si="245"/>
        <v>9.0731414009631653E-3</v>
      </c>
      <c r="AG111" s="5">
        <f t="shared" si="246"/>
        <v>1.6081735656796924E-3</v>
      </c>
      <c r="AH111" s="5">
        <f t="shared" si="247"/>
        <v>2.1424809474540721E-4</v>
      </c>
      <c r="AI111" s="5">
        <f t="shared" si="248"/>
        <v>4.7395039815218429E-4</v>
      </c>
      <c r="AJ111" s="5">
        <f t="shared" si="249"/>
        <v>5.2422631850132094E-4</v>
      </c>
      <c r="AK111" s="5">
        <f t="shared" si="250"/>
        <v>3.8655695347147048E-4</v>
      </c>
      <c r="AL111" s="5">
        <f t="shared" si="251"/>
        <v>1.0058699461633322E-5</v>
      </c>
      <c r="AM111" s="5">
        <f t="shared" si="252"/>
        <v>2.8394917106894946E-2</v>
      </c>
      <c r="AN111" s="5">
        <f t="shared" si="253"/>
        <v>1.5098614605342878E-2</v>
      </c>
      <c r="AO111" s="5">
        <f t="shared" si="254"/>
        <v>4.0142424459713834E-3</v>
      </c>
      <c r="AP111" s="5">
        <f t="shared" si="255"/>
        <v>7.1150644551348796E-4</v>
      </c>
      <c r="AQ111" s="5">
        <f t="shared" si="256"/>
        <v>9.4583491559277643E-5</v>
      </c>
      <c r="AR111" s="5">
        <f t="shared" si="257"/>
        <v>2.2784707560948611E-5</v>
      </c>
      <c r="AS111" s="5">
        <f t="shared" si="258"/>
        <v>5.0403347731633295E-5</v>
      </c>
      <c r="AT111" s="5">
        <f t="shared" si="259"/>
        <v>5.5750056386727088E-5</v>
      </c>
      <c r="AU111" s="5">
        <f t="shared" si="260"/>
        <v>4.1109290381157422E-5</v>
      </c>
      <c r="AV111" s="5">
        <f t="shared" si="261"/>
        <v>2.2735049951151303E-5</v>
      </c>
      <c r="AW111" s="5">
        <f t="shared" si="262"/>
        <v>3.286637075369969E-7</v>
      </c>
      <c r="AX111" s="5">
        <f t="shared" si="263"/>
        <v>1.0469001901979655E-2</v>
      </c>
      <c r="AY111" s="5">
        <f t="shared" si="264"/>
        <v>5.5667507119508347E-3</v>
      </c>
      <c r="AZ111" s="5">
        <f t="shared" si="265"/>
        <v>1.4800223449737489E-3</v>
      </c>
      <c r="BA111" s="5">
        <f t="shared" si="266"/>
        <v>2.6232731383965747E-4</v>
      </c>
      <c r="BB111" s="5">
        <f t="shared" si="267"/>
        <v>3.487225369605013E-5</v>
      </c>
      <c r="BC111" s="5">
        <f t="shared" si="268"/>
        <v>3.7085702134242392E-6</v>
      </c>
      <c r="BD111" s="5">
        <f t="shared" si="269"/>
        <v>2.0192435443235802E-6</v>
      </c>
      <c r="BE111" s="5">
        <f t="shared" si="270"/>
        <v>4.4668835115459241E-6</v>
      </c>
      <c r="BF111" s="5">
        <f t="shared" si="271"/>
        <v>4.9407235600213002E-6</v>
      </c>
      <c r="BG111" s="5">
        <f t="shared" si="272"/>
        <v>3.6432185487492638E-6</v>
      </c>
      <c r="BH111" s="5">
        <f t="shared" si="273"/>
        <v>2.0148427501619028E-6</v>
      </c>
      <c r="BI111" s="5">
        <f t="shared" si="274"/>
        <v>8.9142965288726028E-7</v>
      </c>
      <c r="BJ111" s="8">
        <f t="shared" si="275"/>
        <v>0.75262529622682806</v>
      </c>
      <c r="BK111" s="8">
        <f t="shared" si="276"/>
        <v>0.17092469948960534</v>
      </c>
      <c r="BL111" s="8">
        <f t="shared" si="277"/>
        <v>7.2727551595162754E-2</v>
      </c>
      <c r="BM111" s="8">
        <f t="shared" si="278"/>
        <v>0.50938875093266001</v>
      </c>
      <c r="BN111" s="8">
        <f t="shared" si="279"/>
        <v>0.4829340604488227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1.3293413173652699</v>
      </c>
      <c r="F112">
        <f>VLOOKUP(B112,home!$B$2:$E$405,3,FALSE)</f>
        <v>0.85</v>
      </c>
      <c r="G112">
        <f>VLOOKUP(C112,away!$B$2:$E$405,4,FALSE)</f>
        <v>1.29</v>
      </c>
      <c r="H112">
        <f>VLOOKUP(A112,away!$A$2:$E$405,3,FALSE)</f>
        <v>1.1077844311377201</v>
      </c>
      <c r="I112">
        <f>VLOOKUP(C112,away!$B$2:$E$405,3,FALSE)</f>
        <v>0.86</v>
      </c>
      <c r="J112">
        <f>VLOOKUP(B112,home!$B$2:$E$405,4,FALSE)</f>
        <v>1.24</v>
      </c>
      <c r="K112" s="3">
        <f t="shared" si="224"/>
        <v>1.4576227544910185</v>
      </c>
      <c r="L112" s="3">
        <f t="shared" si="225"/>
        <v>1.1813413173652647</v>
      </c>
      <c r="M112" s="5">
        <f t="shared" si="226"/>
        <v>7.143523300768681E-2</v>
      </c>
      <c r="N112" s="5">
        <f t="shared" si="227"/>
        <v>0.10412562110437217</v>
      </c>
      <c r="O112" s="5">
        <f t="shared" si="228"/>
        <v>8.438939226759537E-2</v>
      </c>
      <c r="P112" s="5">
        <f t="shared" si="229"/>
        <v>0.12300789840691542</v>
      </c>
      <c r="Q112" s="5">
        <f t="shared" si="230"/>
        <v>7.5887937323621563E-2</v>
      </c>
      <c r="R112" s="5">
        <f t="shared" si="231"/>
        <v>4.9846337916527608E-2</v>
      </c>
      <c r="S112" s="5">
        <f t="shared" si="232"/>
        <v>5.2953362204536607E-2</v>
      </c>
      <c r="T112" s="5">
        <f t="shared" si="233"/>
        <v>8.9649555850019741E-2</v>
      </c>
      <c r="U112" s="5">
        <f t="shared" si="234"/>
        <v>7.2657156375179069E-2</v>
      </c>
      <c r="V112" s="5">
        <f t="shared" si="235"/>
        <v>1.0131449028270786E-2</v>
      </c>
      <c r="W112" s="5">
        <f t="shared" si="236"/>
        <v>3.6871994744766351E-2</v>
      </c>
      <c r="X112" s="5">
        <f t="shared" si="237"/>
        <v>4.3558410845667396E-2</v>
      </c>
      <c r="Y112" s="5">
        <f t="shared" si="238"/>
        <v>2.5728675225379083E-2</v>
      </c>
      <c r="Z112" s="5">
        <f t="shared" si="239"/>
        <v>1.9628512833381614E-2</v>
      </c>
      <c r="AA112" s="5">
        <f t="shared" si="240"/>
        <v>2.861096694275601E-2</v>
      </c>
      <c r="AB112" s="5">
        <f t="shared" si="241"/>
        <v>2.0851998221875754E-2</v>
      </c>
      <c r="AC112" s="5">
        <f t="shared" si="242"/>
        <v>1.0903655313987991E-3</v>
      </c>
      <c r="AD112" s="5">
        <f t="shared" si="243"/>
        <v>1.3436364635861163E-2</v>
      </c>
      <c r="AE112" s="5">
        <f t="shared" si="244"/>
        <v>1.5872932699528282E-2</v>
      </c>
      <c r="AF112" s="5">
        <f t="shared" si="245"/>
        <v>9.375675612855466E-3</v>
      </c>
      <c r="AG112" s="5">
        <f t="shared" si="246"/>
        <v>3.6919576598933518E-3</v>
      </c>
      <c r="AH112" s="5">
        <f t="shared" si="247"/>
        <v>5.7969933021270164E-3</v>
      </c>
      <c r="AI112" s="5">
        <f t="shared" si="248"/>
        <v>8.4498293448123651E-3</v>
      </c>
      <c r="AJ112" s="5">
        <f t="shared" si="249"/>
        <v>6.1583317622822212E-3</v>
      </c>
      <c r="AK112" s="5">
        <f t="shared" si="250"/>
        <v>2.9921748354691134E-3</v>
      </c>
      <c r="AL112" s="5">
        <f t="shared" si="251"/>
        <v>7.5102196417990773E-5</v>
      </c>
      <c r="AM112" s="5">
        <f t="shared" si="252"/>
        <v>3.9170301661739307E-3</v>
      </c>
      <c r="AN112" s="5">
        <f t="shared" si="253"/>
        <v>4.6273495766673929E-3</v>
      </c>
      <c r="AO112" s="5">
        <f t="shared" si="254"/>
        <v>2.7332396224049294E-3</v>
      </c>
      <c r="AP112" s="5">
        <f t="shared" si="255"/>
        <v>1.0762962987355921E-3</v>
      </c>
      <c r="AQ112" s="5">
        <f t="shared" si="256"/>
        <v>3.1786832185591606E-4</v>
      </c>
      <c r="AR112" s="5">
        <f t="shared" si="257"/>
        <v>1.3696455408584692E-3</v>
      </c>
      <c r="AS112" s="5">
        <f t="shared" si="258"/>
        <v>1.9964265059424623E-3</v>
      </c>
      <c r="AT112" s="5">
        <f t="shared" si="259"/>
        <v>1.4550183513653665E-3</v>
      </c>
      <c r="AU112" s="5">
        <f t="shared" si="260"/>
        <v>7.069559523840554E-4</v>
      </c>
      <c r="AV112" s="5">
        <f t="shared" si="261"/>
        <v>2.5761877065446688E-4</v>
      </c>
      <c r="AW112" s="5">
        <f t="shared" si="262"/>
        <v>3.5922840554535529E-6</v>
      </c>
      <c r="AX112" s="5">
        <f t="shared" si="263"/>
        <v>9.5159205004047666E-4</v>
      </c>
      <c r="AY112" s="5">
        <f t="shared" si="264"/>
        <v>1.1241550059891297E-3</v>
      </c>
      <c r="AZ112" s="5">
        <f t="shared" si="265"/>
        <v>6.6400537784897776E-4</v>
      </c>
      <c r="BA112" s="5">
        <f t="shared" si="266"/>
        <v>2.6147232926857715E-4</v>
      </c>
      <c r="BB112" s="5">
        <f t="shared" si="267"/>
        <v>7.7222016478176368E-5</v>
      </c>
      <c r="BC112" s="5">
        <f t="shared" si="268"/>
        <v>1.8245111735186213E-5</v>
      </c>
      <c r="BD112" s="5">
        <f t="shared" si="269"/>
        <v>2.6966981126020056E-4</v>
      </c>
      <c r="BE112" s="5">
        <f t="shared" si="270"/>
        <v>3.9307685309216664E-4</v>
      </c>
      <c r="BF112" s="5">
        <f t="shared" si="271"/>
        <v>2.8647888266543277E-4</v>
      </c>
      <c r="BG112" s="5">
        <f t="shared" si="272"/>
        <v>1.3919271268476581E-4</v>
      </c>
      <c r="BH112" s="5">
        <f t="shared" si="273"/>
        <v>5.0722616317161287E-5</v>
      </c>
      <c r="BI112" s="5">
        <f t="shared" si="274"/>
        <v>1.4786887942242339E-5</v>
      </c>
      <c r="BJ112" s="8">
        <f t="shared" si="275"/>
        <v>0.43396760157916286</v>
      </c>
      <c r="BK112" s="8">
        <f t="shared" si="276"/>
        <v>0.25981756538121553</v>
      </c>
      <c r="BL112" s="8">
        <f t="shared" si="277"/>
        <v>0.28669277385379122</v>
      </c>
      <c r="BM112" s="8">
        <f t="shared" si="278"/>
        <v>0.49029347089889869</v>
      </c>
      <c r="BN112" s="8">
        <f t="shared" si="279"/>
        <v>0.50869242002671888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1.3293413173652699</v>
      </c>
      <c r="F113">
        <f>VLOOKUP(B113,home!$B$2:$E$405,3,FALSE)</f>
        <v>1.07</v>
      </c>
      <c r="G113">
        <f>VLOOKUP(C113,away!$B$2:$E$405,4,FALSE)</f>
        <v>0.86</v>
      </c>
      <c r="H113">
        <f>VLOOKUP(A113,away!$A$2:$E$405,3,FALSE)</f>
        <v>1.1077844311377201</v>
      </c>
      <c r="I113">
        <f>VLOOKUP(C113,away!$B$2:$E$405,3,FALSE)</f>
        <v>1.07</v>
      </c>
      <c r="J113">
        <f>VLOOKUP(B113,home!$B$2:$E$405,4,FALSE)</f>
        <v>0.77</v>
      </c>
      <c r="K113" s="3">
        <f t="shared" si="224"/>
        <v>1.2232598802395216</v>
      </c>
      <c r="L113" s="3">
        <f t="shared" si="225"/>
        <v>0.91270359281436753</v>
      </c>
      <c r="M113" s="5">
        <f t="shared" si="226"/>
        <v>0.11813071976448124</v>
      </c>
      <c r="N113" s="5">
        <f t="shared" si="227"/>
        <v>0.14450457011170781</v>
      </c>
      <c r="O113" s="5">
        <f t="shared" si="228"/>
        <v>0.10781833235078925</v>
      </c>
      <c r="P113" s="5">
        <f t="shared" si="229"/>
        <v>0.1318898403190514</v>
      </c>
      <c r="Q113" s="5">
        <f t="shared" si="230"/>
        <v>8.838332156445565E-2</v>
      </c>
      <c r="R113" s="5">
        <f t="shared" si="231"/>
        <v>4.9203089653909446E-2</v>
      </c>
      <c r="S113" s="5">
        <f t="shared" si="232"/>
        <v>3.6812884095824894E-2</v>
      </c>
      <c r="T113" s="5">
        <f t="shared" si="233"/>
        <v>8.0667775136746236E-2</v>
      </c>
      <c r="U113" s="5">
        <f t="shared" si="234"/>
        <v>6.0188165557455715E-2</v>
      </c>
      <c r="V113" s="5">
        <f t="shared" si="235"/>
        <v>4.566735162126666E-3</v>
      </c>
      <c r="W113" s="5">
        <f t="shared" si="236"/>
        <v>3.603859045070238E-2</v>
      </c>
      <c r="X113" s="5">
        <f t="shared" si="237"/>
        <v>3.2892550984321617E-2</v>
      </c>
      <c r="Y113" s="5">
        <f t="shared" si="238"/>
        <v>1.5010574730110049E-2</v>
      </c>
      <c r="Z113" s="5">
        <f t="shared" si="239"/>
        <v>1.4969278901563529E-2</v>
      </c>
      <c r="AA113" s="5">
        <f t="shared" si="240"/>
        <v>1.8311318316398602E-2</v>
      </c>
      <c r="AB113" s="5">
        <f t="shared" si="241"/>
        <v>1.1199750525372759E-2</v>
      </c>
      <c r="AC113" s="5">
        <f t="shared" si="242"/>
        <v>3.1866497793350688E-4</v>
      </c>
      <c r="AD113" s="5">
        <f t="shared" si="243"/>
        <v>1.102114045968184E-2</v>
      </c>
      <c r="AE113" s="5">
        <f t="shared" si="244"/>
        <v>1.0059034494463406E-2</v>
      </c>
      <c r="AF113" s="5">
        <f t="shared" si="245"/>
        <v>4.5904584616702025E-3</v>
      </c>
      <c r="AG113" s="5">
        <f t="shared" si="246"/>
        <v>1.3965759768771696E-3</v>
      </c>
      <c r="AH113" s="5">
        <f t="shared" si="247"/>
        <v>3.4156286588243349E-3</v>
      </c>
      <c r="AI113" s="5">
        <f t="shared" si="248"/>
        <v>4.1782015041361342E-3</v>
      </c>
      <c r="AJ113" s="5">
        <f t="shared" si="249"/>
        <v>2.5555131357830789E-3</v>
      </c>
      <c r="AK113" s="5">
        <f t="shared" si="250"/>
        <v>1.0420188974761776E-3</v>
      </c>
      <c r="AL113" s="5">
        <f t="shared" si="251"/>
        <v>1.4231242521409279E-5</v>
      </c>
      <c r="AM113" s="5">
        <f t="shared" si="252"/>
        <v>2.6963437917626679E-3</v>
      </c>
      <c r="AN113" s="5">
        <f t="shared" si="253"/>
        <v>2.4609626662045019E-3</v>
      </c>
      <c r="AO113" s="5">
        <f t="shared" si="254"/>
        <v>1.1230647336134369E-3</v>
      </c>
      <c r="AP113" s="5">
        <f t="shared" si="255"/>
        <v>3.4167507244403151E-4</v>
      </c>
      <c r="AQ113" s="5">
        <f t="shared" si="256"/>
        <v>7.7962016548694201E-5</v>
      </c>
      <c r="AR113" s="5">
        <f t="shared" si="257"/>
        <v>6.2349130972573822E-4</v>
      </c>
      <c r="AS113" s="5">
        <f t="shared" si="258"/>
        <v>7.6269190486548898E-4</v>
      </c>
      <c r="AT113" s="5">
        <f t="shared" si="259"/>
        <v>4.6648520410270548E-4</v>
      </c>
      <c r="AU113" s="5">
        <f t="shared" si="260"/>
        <v>1.9021087830139473E-4</v>
      </c>
      <c r="AV113" s="5">
        <f t="shared" si="261"/>
        <v>5.8169334052804588E-5</v>
      </c>
      <c r="AW113" s="5">
        <f t="shared" si="262"/>
        <v>4.4135577271058398E-7</v>
      </c>
      <c r="AX113" s="5">
        <f t="shared" si="263"/>
        <v>5.4972153063269629E-4</v>
      </c>
      <c r="AY113" s="5">
        <f t="shared" si="264"/>
        <v>5.0173281605587529E-4</v>
      </c>
      <c r="AZ113" s="5">
        <f t="shared" si="265"/>
        <v>2.2896667192353376E-4</v>
      </c>
      <c r="BA113" s="5">
        <f t="shared" si="266"/>
        <v>6.9659568033119285E-5</v>
      </c>
      <c r="BB113" s="5">
        <f t="shared" si="267"/>
        <v>1.5894634504431205E-5</v>
      </c>
      <c r="BC113" s="5">
        <f t="shared" si="268"/>
        <v>2.901418003733116E-6</v>
      </c>
      <c r="BD113" s="5">
        <f t="shared" si="269"/>
        <v>9.4843793079202774E-5</v>
      </c>
      <c r="BE113" s="5">
        <f t="shared" si="270"/>
        <v>1.1601860696352755E-4</v>
      </c>
      <c r="BF113" s="5">
        <f t="shared" si="271"/>
        <v>7.0960453629880443E-5</v>
      </c>
      <c r="BG113" s="5">
        <f t="shared" si="272"/>
        <v>2.8934358669676554E-5</v>
      </c>
      <c r="BH113" s="5">
        <f t="shared" si="273"/>
        <v>8.8485600302689774E-6</v>
      </c>
      <c r="BI113" s="5">
        <f t="shared" si="274"/>
        <v>2.1648176965838067E-6</v>
      </c>
      <c r="BJ113" s="8">
        <f t="shared" si="275"/>
        <v>0.43263347729046298</v>
      </c>
      <c r="BK113" s="8">
        <f t="shared" si="276"/>
        <v>0.29223480837799498</v>
      </c>
      <c r="BL113" s="8">
        <f t="shared" si="277"/>
        <v>0.26033483782126271</v>
      </c>
      <c r="BM113" s="8">
        <f t="shared" si="278"/>
        <v>0.35974123716660622</v>
      </c>
      <c r="BN113" s="8">
        <f t="shared" si="279"/>
        <v>0.6399298737643947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1.3293413173652699</v>
      </c>
      <c r="F114">
        <f>VLOOKUP(B114,home!$B$2:$E$405,3,FALSE)</f>
        <v>0.64</v>
      </c>
      <c r="G114">
        <f>VLOOKUP(C114,away!$B$2:$E$405,4,FALSE)</f>
        <v>1.1299999999999999</v>
      </c>
      <c r="H114">
        <f>VLOOKUP(A114,away!$A$2:$E$405,3,FALSE)</f>
        <v>1.1077844311377201</v>
      </c>
      <c r="I114">
        <f>VLOOKUP(C114,away!$B$2:$E$405,3,FALSE)</f>
        <v>1.03</v>
      </c>
      <c r="J114">
        <f>VLOOKUP(B114,home!$B$2:$E$405,4,FALSE)</f>
        <v>1.42</v>
      </c>
      <c r="K114" s="3">
        <f t="shared" si="224"/>
        <v>0.96137964071856319</v>
      </c>
      <c r="L114" s="3">
        <f t="shared" si="225"/>
        <v>1.6202455089820291</v>
      </c>
      <c r="M114" s="5">
        <f t="shared" si="226"/>
        <v>7.5650959932509448E-2</v>
      </c>
      <c r="N114" s="5">
        <f t="shared" si="227"/>
        <v>7.2729292679930349E-2</v>
      </c>
      <c r="O114" s="5">
        <f t="shared" si="228"/>
        <v>0.12257312808082788</v>
      </c>
      <c r="P114" s="5">
        <f t="shared" si="229"/>
        <v>0.11783930983609671</v>
      </c>
      <c r="Q114" s="5">
        <f t="shared" si="230"/>
        <v>3.4960230633173328E-2</v>
      </c>
      <c r="R114" s="5">
        <f t="shared" si="231"/>
        <v>9.9299280147420232E-2</v>
      </c>
      <c r="S114" s="5">
        <f t="shared" si="232"/>
        <v>4.5888720232485559E-2</v>
      </c>
      <c r="T114" s="5">
        <f t="shared" si="233"/>
        <v>5.6644156676375047E-2</v>
      </c>
      <c r="U114" s="5">
        <f t="shared" si="234"/>
        <v>9.5464306271738797E-2</v>
      </c>
      <c r="V114" s="5">
        <f t="shared" si="235"/>
        <v>7.9421700902290397E-3</v>
      </c>
      <c r="W114" s="5">
        <f t="shared" si="236"/>
        <v>1.1203351321852763E-2</v>
      </c>
      <c r="X114" s="5">
        <f t="shared" si="237"/>
        <v>1.8152179664779819E-2</v>
      </c>
      <c r="Y114" s="5">
        <f t="shared" si="238"/>
        <v>1.4705493790047212E-2</v>
      </c>
      <c r="Z114" s="5">
        <f t="shared" si="239"/>
        <v>5.362973756800201E-2</v>
      </c>
      <c r="AA114" s="5">
        <f t="shared" si="240"/>
        <v>5.1558537834956591E-2</v>
      </c>
      <c r="AB114" s="5">
        <f t="shared" si="241"/>
        <v>2.4783664289872505E-2</v>
      </c>
      <c r="AC114" s="5">
        <f t="shared" si="242"/>
        <v>7.7320552415034206E-4</v>
      </c>
      <c r="AD114" s="5">
        <f t="shared" si="243"/>
        <v>2.6926684671616618E-3</v>
      </c>
      <c r="AE114" s="5">
        <f t="shared" si="244"/>
        <v>4.3627839910962071E-3</v>
      </c>
      <c r="AF114" s="5">
        <f t="shared" si="245"/>
        <v>3.5343905841161622E-3</v>
      </c>
      <c r="AG114" s="5">
        <f t="shared" si="246"/>
        <v>1.9088601569675278E-3</v>
      </c>
      <c r="AH114" s="5">
        <f t="shared" si="247"/>
        <v>2.1723335360610017E-2</v>
      </c>
      <c r="AI114" s="5">
        <f t="shared" si="248"/>
        <v>2.0884372344192114E-2</v>
      </c>
      <c r="AJ114" s="5">
        <f t="shared" si="249"/>
        <v>1.0038905190446056E-2</v>
      </c>
      <c r="AK114" s="5">
        <f t="shared" si="250"/>
        <v>3.21706635506625E-3</v>
      </c>
      <c r="AL114" s="5">
        <f t="shared" si="251"/>
        <v>4.8175994281431099E-5</v>
      </c>
      <c r="AM114" s="5">
        <f t="shared" si="252"/>
        <v>5.1773532870681672E-4</v>
      </c>
      <c r="AN114" s="5">
        <f t="shared" si="253"/>
        <v>8.3885834117855443E-4</v>
      </c>
      <c r="AO114" s="5">
        <f t="shared" si="254"/>
        <v>6.7957822998333394E-4</v>
      </c>
      <c r="AP114" s="5">
        <f t="shared" si="255"/>
        <v>3.6702785837748451E-4</v>
      </c>
      <c r="AQ114" s="5">
        <f t="shared" si="256"/>
        <v>1.486688098018529E-4</v>
      </c>
      <c r="AR114" s="5">
        <f t="shared" si="257"/>
        <v>7.0394273116277739E-3</v>
      </c>
      <c r="AS114" s="5">
        <f t="shared" si="258"/>
        <v>6.7675620997171499E-3</v>
      </c>
      <c r="AT114" s="5">
        <f t="shared" si="259"/>
        <v>3.2530982099833188E-3</v>
      </c>
      <c r="AU114" s="5">
        <f t="shared" si="260"/>
        <v>1.042487462778655E-3</v>
      </c>
      <c r="AV114" s="5">
        <f t="shared" si="261"/>
        <v>2.5055655560493742E-4</v>
      </c>
      <c r="AW114" s="5">
        <f t="shared" si="262"/>
        <v>2.0845097602992287E-6</v>
      </c>
      <c r="AX114" s="5">
        <f t="shared" si="263"/>
        <v>8.2956700716577749E-5</v>
      </c>
      <c r="AY114" s="5">
        <f t="shared" si="264"/>
        <v>1.3441022177600138E-4</v>
      </c>
      <c r="AZ114" s="5">
        <f t="shared" si="265"/>
        <v>1.0888877909692241E-4</v>
      </c>
      <c r="BA114" s="5">
        <f t="shared" si="266"/>
        <v>5.8808851770108272E-5</v>
      </c>
      <c r="BB114" s="5">
        <f t="shared" si="267"/>
        <v>2.3821194492226948E-5</v>
      </c>
      <c r="BC114" s="5">
        <f t="shared" si="268"/>
        <v>7.7192366789236284E-6</v>
      </c>
      <c r="BD114" s="5">
        <f t="shared" si="269"/>
        <v>1.9009334145783914E-3</v>
      </c>
      <c r="BE114" s="5">
        <f t="shared" si="270"/>
        <v>1.8275186831372852E-3</v>
      </c>
      <c r="BF114" s="5">
        <f t="shared" si="271"/>
        <v>8.7846962750049243E-4</v>
      </c>
      <c r="BG114" s="5">
        <f t="shared" si="272"/>
        <v>2.8151427162286452E-4</v>
      </c>
      <c r="BH114" s="5">
        <f t="shared" si="273"/>
        <v>6.7660522327484365E-5</v>
      </c>
      <c r="BI114" s="5">
        <f t="shared" si="274"/>
        <v>1.3009489729205453E-5</v>
      </c>
      <c r="BJ114" s="8">
        <f t="shared" si="275"/>
        <v>0.22386188151807887</v>
      </c>
      <c r="BK114" s="8">
        <f t="shared" si="276"/>
        <v>0.24827695183152851</v>
      </c>
      <c r="BL114" s="8">
        <f t="shared" si="277"/>
        <v>0.47286483352373787</v>
      </c>
      <c r="BM114" s="8">
        <f t="shared" si="278"/>
        <v>0.47544887741937353</v>
      </c>
      <c r="BN114" s="8">
        <f t="shared" si="279"/>
        <v>0.52305220130995789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1.3293413173652699</v>
      </c>
      <c r="F115">
        <f>VLOOKUP(B115,home!$B$2:$E$405,3,FALSE)</f>
        <v>0.85</v>
      </c>
      <c r="G115">
        <f>VLOOKUP(C115,away!$B$2:$E$405,4,FALSE)</f>
        <v>0.97</v>
      </c>
      <c r="H115">
        <f>VLOOKUP(A115,away!$A$2:$E$405,3,FALSE)</f>
        <v>1.1077844311377201</v>
      </c>
      <c r="I115">
        <f>VLOOKUP(C115,away!$B$2:$E$405,3,FALSE)</f>
        <v>1.07</v>
      </c>
      <c r="J115">
        <f>VLOOKUP(B115,home!$B$2:$E$405,4,FALSE)</f>
        <v>0.45</v>
      </c>
      <c r="K115" s="3">
        <f t="shared" si="224"/>
        <v>1.0960419161676651</v>
      </c>
      <c r="L115" s="3">
        <f t="shared" si="225"/>
        <v>0.5333982035928122</v>
      </c>
      <c r="M115" s="5">
        <f t="shared" si="226"/>
        <v>0.19603930193815139</v>
      </c>
      <c r="N115" s="5">
        <f t="shared" si="227"/>
        <v>0.21486729214046291</v>
      </c>
      <c r="O115" s="5">
        <f t="shared" si="228"/>
        <v>0.10456701148739884</v>
      </c>
      <c r="P115" s="5">
        <f t="shared" si="229"/>
        <v>0.1146098276385749</v>
      </c>
      <c r="Q115" s="5">
        <f t="shared" si="230"/>
        <v>0.11775177929969523</v>
      </c>
      <c r="R115" s="5">
        <f t="shared" si="231"/>
        <v>2.7887928041223756E-2</v>
      </c>
      <c r="S115" s="5">
        <f t="shared" si="232"/>
        <v>1.6750993884236474E-2</v>
      </c>
      <c r="T115" s="5">
        <f t="shared" si="233"/>
        <v>6.2808587548314726E-2</v>
      </c>
      <c r="U115" s="5">
        <f t="shared" si="234"/>
        <v>3.0566338088248844E-2</v>
      </c>
      <c r="V115" s="5">
        <f t="shared" si="235"/>
        <v>1.0881199743944161E-3</v>
      </c>
      <c r="W115" s="5">
        <f t="shared" si="236"/>
        <v>4.3020295271929979E-2</v>
      </c>
      <c r="X115" s="5">
        <f t="shared" si="237"/>
        <v>2.2946948216079805E-2</v>
      </c>
      <c r="Y115" s="5">
        <f t="shared" si="238"/>
        <v>6.1199304781971277E-3</v>
      </c>
      <c r="Z115" s="5">
        <f t="shared" si="239"/>
        <v>4.9584569063714553E-3</v>
      </c>
      <c r="AA115" s="5">
        <f t="shared" si="240"/>
        <v>5.4346766088941628E-3</v>
      </c>
      <c r="AB115" s="5">
        <f t="shared" si="241"/>
        <v>2.9783166820819733E-3</v>
      </c>
      <c r="AC115" s="5">
        <f t="shared" si="242"/>
        <v>3.9759005427257117E-5</v>
      </c>
      <c r="AD115" s="5">
        <f t="shared" si="243"/>
        <v>1.1788011715986218E-2</v>
      </c>
      <c r="AE115" s="5">
        <f t="shared" si="244"/>
        <v>6.2877042732380718E-3</v>
      </c>
      <c r="AF115" s="5">
        <f t="shared" si="245"/>
        <v>1.6769250820340184E-3</v>
      </c>
      <c r="AG115" s="5">
        <f t="shared" si="246"/>
        <v>2.9815627543889158E-4</v>
      </c>
      <c r="AH115" s="5">
        <f t="shared" si="247"/>
        <v>6.6120800161272681E-4</v>
      </c>
      <c r="AI115" s="5">
        <f t="shared" si="248"/>
        <v>7.2471168507300576E-4</v>
      </c>
      <c r="AJ115" s="5">
        <f t="shared" si="249"/>
        <v>3.971571919882573E-4</v>
      </c>
      <c r="AK115" s="5">
        <f t="shared" si="250"/>
        <v>1.4510030990885959E-4</v>
      </c>
      <c r="AL115" s="5">
        <f t="shared" si="251"/>
        <v>9.2976718730343712E-7</v>
      </c>
      <c r="AM115" s="5">
        <f t="shared" si="252"/>
        <v>2.5840309897992857E-3</v>
      </c>
      <c r="AN115" s="5">
        <f t="shared" si="253"/>
        <v>1.3783174879870954E-3</v>
      </c>
      <c r="AO115" s="5">
        <f t="shared" si="254"/>
        <v>3.6759603603643716E-4</v>
      </c>
      <c r="AP115" s="5">
        <f t="shared" si="255"/>
        <v>6.5358355089891417E-5</v>
      </c>
      <c r="AQ115" s="5">
        <f t="shared" si="256"/>
        <v>8.7155072986823035E-6</v>
      </c>
      <c r="AR115" s="5">
        <f t="shared" si="257"/>
        <v>7.0537432052284377E-5</v>
      </c>
      <c r="AS115" s="5">
        <f t="shared" si="258"/>
        <v>7.731198218813225E-5</v>
      </c>
      <c r="AT115" s="5">
        <f t="shared" si="259"/>
        <v>4.2368586550100433E-5</v>
      </c>
      <c r="AU115" s="5">
        <f t="shared" si="260"/>
        <v>1.5479248929229211E-5</v>
      </c>
      <c r="AV115" s="5">
        <f t="shared" si="261"/>
        <v>4.2414764143071648E-6</v>
      </c>
      <c r="AW115" s="5">
        <f t="shared" si="262"/>
        <v>1.5099077926854268E-8</v>
      </c>
      <c r="AX115" s="5">
        <f t="shared" si="263"/>
        <v>4.7203437958270595E-4</v>
      </c>
      <c r="AY115" s="5">
        <f t="shared" si="264"/>
        <v>2.5178229010346299E-4</v>
      </c>
      <c r="AZ115" s="5">
        <f t="shared" si="265"/>
        <v>6.7150110618835725E-5</v>
      </c>
      <c r="BA115" s="5">
        <f t="shared" si="266"/>
        <v>1.1939249458381867E-5</v>
      </c>
      <c r="BB115" s="5">
        <f t="shared" si="267"/>
        <v>1.592093553336836E-6</v>
      </c>
      <c r="BC115" s="5">
        <f t="shared" si="268"/>
        <v>1.6984396826031317E-7</v>
      </c>
      <c r="BD115" s="5">
        <f t="shared" si="269"/>
        <v>6.2707565904564191E-6</v>
      </c>
      <c r="BE115" s="5">
        <f t="shared" si="270"/>
        <v>6.8730120692248683E-6</v>
      </c>
      <c r="BF115" s="5">
        <f t="shared" si="271"/>
        <v>3.7665546590983571E-6</v>
      </c>
      <c r="BG115" s="5">
        <f t="shared" si="272"/>
        <v>1.376100595302803E-6</v>
      </c>
      <c r="BH115" s="5">
        <f t="shared" si="273"/>
        <v>3.7706598332878718E-7</v>
      </c>
      <c r="BI115" s="5">
        <f t="shared" si="274"/>
        <v>8.2656024577865799E-8</v>
      </c>
      <c r="BJ115" s="8">
        <f t="shared" si="275"/>
        <v>0.49277431664487342</v>
      </c>
      <c r="BK115" s="8">
        <f t="shared" si="276"/>
        <v>0.32878071449807517</v>
      </c>
      <c r="BL115" s="8">
        <f t="shared" si="277"/>
        <v>0.17359113296848652</v>
      </c>
      <c r="BM115" s="8">
        <f t="shared" si="278"/>
        <v>0.22412971328127398</v>
      </c>
      <c r="BN115" s="8">
        <f t="shared" si="279"/>
        <v>0.77572314054550706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1.3293413173652699</v>
      </c>
      <c r="F116">
        <f>VLOOKUP(B116,home!$B$2:$E$405,3,FALSE)</f>
        <v>0.54</v>
      </c>
      <c r="G116">
        <f>VLOOKUP(C116,away!$B$2:$E$405,4,FALSE)</f>
        <v>0.54</v>
      </c>
      <c r="H116">
        <f>VLOOKUP(A116,away!$A$2:$E$405,3,FALSE)</f>
        <v>1.1077844311377201</v>
      </c>
      <c r="I116">
        <f>VLOOKUP(C116,away!$B$2:$E$405,3,FALSE)</f>
        <v>1.4</v>
      </c>
      <c r="J116">
        <f>VLOOKUP(B116,home!$B$2:$E$405,4,FALSE)</f>
        <v>1.55</v>
      </c>
      <c r="K116" s="3">
        <f t="shared" si="224"/>
        <v>0.38763592814371278</v>
      </c>
      <c r="L116" s="3">
        <f t="shared" si="225"/>
        <v>2.4038922155688525</v>
      </c>
      <c r="M116" s="5">
        <f t="shared" si="226"/>
        <v>6.1327425152742948E-2</v>
      </c>
      <c r="N116" s="5">
        <f t="shared" si="227"/>
        <v>2.3772713369747584E-2</v>
      </c>
      <c r="O116" s="5">
        <f t="shared" si="228"/>
        <v>0.14742451992556022</v>
      </c>
      <c r="P116" s="5">
        <f t="shared" si="229"/>
        <v>5.7147040612485808E-2</v>
      </c>
      <c r="Q116" s="5">
        <f t="shared" si="230"/>
        <v>4.6075789057882779E-3</v>
      </c>
      <c r="R116" s="5">
        <f t="shared" si="231"/>
        <v>0.17719632791651471</v>
      </c>
      <c r="S116" s="5">
        <f t="shared" si="232"/>
        <v>1.331290300640902E-2</v>
      </c>
      <c r="T116" s="5">
        <f t="shared" si="233"/>
        <v>1.1076123064243692E-2</v>
      </c>
      <c r="U116" s="5">
        <f t="shared" si="234"/>
        <v>6.8687663035575858E-2</v>
      </c>
      <c r="V116" s="5">
        <f t="shared" si="235"/>
        <v>1.378380982411664E-3</v>
      </c>
      <c r="W116" s="5">
        <f t="shared" si="236"/>
        <v>5.953543752135437E-4</v>
      </c>
      <c r="X116" s="5">
        <f t="shared" si="237"/>
        <v>1.4311677480806956E-3</v>
      </c>
      <c r="Y116" s="5">
        <f t="shared" si="238"/>
        <v>1.7201865043921945E-3</v>
      </c>
      <c r="Z116" s="5">
        <f t="shared" si="239"/>
        <v>0.14198695776863182</v>
      </c>
      <c r="AA116" s="5">
        <f t="shared" si="240"/>
        <v>5.5039246158945739E-2</v>
      </c>
      <c r="AB116" s="5">
        <f t="shared" si="241"/>
        <v>1.0667594634576604E-2</v>
      </c>
      <c r="AC116" s="5">
        <f t="shared" si="242"/>
        <v>8.0276476822126097E-5</v>
      </c>
      <c r="AD116" s="5">
        <f t="shared" si="243"/>
        <v>5.7695186452580571E-5</v>
      </c>
      <c r="AE116" s="5">
        <f t="shared" si="244"/>
        <v>1.3869300958915196E-4</v>
      </c>
      <c r="AF116" s="5">
        <f t="shared" si="245"/>
        <v>1.6670152305258931E-4</v>
      </c>
      <c r="AG116" s="5">
        <f t="shared" si="246"/>
        <v>1.3357749786319702E-4</v>
      </c>
      <c r="AH116" s="5">
        <f t="shared" si="247"/>
        <v>8.5330335623079373E-2</v>
      </c>
      <c r="AI116" s="5">
        <f t="shared" si="248"/>
        <v>3.3077103848066884E-2</v>
      </c>
      <c r="AJ116" s="5">
        <f t="shared" si="249"/>
        <v>6.4109369252256902E-3</v>
      </c>
      <c r="AK116" s="5">
        <f t="shared" si="250"/>
        <v>8.2836982842688679E-4</v>
      </c>
      <c r="AL116" s="5">
        <f t="shared" si="251"/>
        <v>2.9921771995191193E-6</v>
      </c>
      <c r="AM116" s="5">
        <f t="shared" si="252"/>
        <v>4.4729454299941282E-6</v>
      </c>
      <c r="AN116" s="5">
        <f t="shared" si="253"/>
        <v>1.0752478699827158E-5</v>
      </c>
      <c r="AO116" s="5">
        <f t="shared" si="254"/>
        <v>1.2923899922292203E-5</v>
      </c>
      <c r="AP116" s="5">
        <f t="shared" si="255"/>
        <v>1.0355887472663041E-5</v>
      </c>
      <c r="AQ116" s="5">
        <f t="shared" si="256"/>
        <v>6.2236093202104216E-6</v>
      </c>
      <c r="AR116" s="5">
        <f t="shared" si="257"/>
        <v>4.1024985911239625E-2</v>
      </c>
      <c r="AS116" s="5">
        <f t="shared" si="258"/>
        <v>1.5902758490786113E-2</v>
      </c>
      <c r="AT116" s="5">
        <f t="shared" si="259"/>
        <v>3.0822402738105918E-3</v>
      </c>
      <c r="AU116" s="5">
        <f t="shared" si="260"/>
        <v>3.9826235643349999E-4</v>
      </c>
      <c r="AV116" s="5">
        <f t="shared" si="261"/>
        <v>3.8595199545200485E-5</v>
      </c>
      <c r="AW116" s="5">
        <f t="shared" si="262"/>
        <v>7.7450428089151819E-8</v>
      </c>
      <c r="AX116" s="5">
        <f t="shared" si="263"/>
        <v>2.8897905888199175E-7</v>
      </c>
      <c r="AY116" s="5">
        <f t="shared" si="264"/>
        <v>6.94674510108833E-7</v>
      </c>
      <c r="AZ116" s="5">
        <f t="shared" si="265"/>
        <v>8.3496132360236509E-7</v>
      </c>
      <c r="BA116" s="5">
        <f t="shared" si="266"/>
        <v>6.690523420362636E-7</v>
      </c>
      <c r="BB116" s="5">
        <f t="shared" si="267"/>
        <v>4.0208242920727096E-7</v>
      </c>
      <c r="BC116" s="5">
        <f t="shared" si="268"/>
        <v>1.9331256431767464E-7</v>
      </c>
      <c r="BD116" s="5">
        <f t="shared" si="269"/>
        <v>1.6436607379308455E-2</v>
      </c>
      <c r="BE116" s="5">
        <f t="shared" si="270"/>
        <v>6.3714195570120308E-3</v>
      </c>
      <c r="BF116" s="5">
        <f t="shared" si="271"/>
        <v>1.2348955667876808E-3</v>
      </c>
      <c r="BG116" s="5">
        <f t="shared" si="272"/>
        <v>1.5956329639743295E-4</v>
      </c>
      <c r="BH116" s="5">
        <f t="shared" si="273"/>
        <v>1.5463116624172316E-5</v>
      </c>
      <c r="BI116" s="5">
        <f t="shared" si="274"/>
        <v>1.1988119129211025E-6</v>
      </c>
      <c r="BJ116" s="8">
        <f t="shared" si="275"/>
        <v>4.3747603067496657E-2</v>
      </c>
      <c r="BK116" s="8">
        <f t="shared" si="276"/>
        <v>0.13324971308258118</v>
      </c>
      <c r="BL116" s="8">
        <f t="shared" si="277"/>
        <v>0.66932808785582953</v>
      </c>
      <c r="BM116" s="8">
        <f t="shared" si="278"/>
        <v>0.51683613866761779</v>
      </c>
      <c r="BN116" s="8">
        <f t="shared" si="279"/>
        <v>0.47147560588283954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1.3293413173652699</v>
      </c>
      <c r="F117">
        <f>VLOOKUP(B117,home!$B$2:$E$405,3,FALSE)</f>
        <v>0.75</v>
      </c>
      <c r="G117">
        <f>VLOOKUP(C117,away!$B$2:$E$405,4,FALSE)</f>
        <v>0.97</v>
      </c>
      <c r="H117">
        <f>VLOOKUP(A117,away!$A$2:$E$405,3,FALSE)</f>
        <v>1.1077844311377201</v>
      </c>
      <c r="I117">
        <f>VLOOKUP(C117,away!$B$2:$E$405,3,FALSE)</f>
        <v>0.97</v>
      </c>
      <c r="J117">
        <f>VLOOKUP(B117,home!$B$2:$E$405,4,FALSE)</f>
        <v>1.03</v>
      </c>
      <c r="K117" s="3">
        <f t="shared" si="224"/>
        <v>0.96709580838323383</v>
      </c>
      <c r="L117" s="3">
        <f t="shared" si="225"/>
        <v>1.1067874251496963</v>
      </c>
      <c r="M117" s="5">
        <f t="shared" si="226"/>
        <v>0.12569672302523854</v>
      </c>
      <c r="N117" s="5">
        <f t="shared" si="227"/>
        <v>0.1215607739652165</v>
      </c>
      <c r="O117" s="5">
        <f t="shared" si="228"/>
        <v>0.13911955242685831</v>
      </c>
      <c r="P117" s="5">
        <f t="shared" si="229"/>
        <v>0.13454193601616621</v>
      </c>
      <c r="Q117" s="5">
        <f t="shared" si="230"/>
        <v>5.8780457482791301E-2</v>
      </c>
      <c r="R117" s="5">
        <f t="shared" si="231"/>
        <v>7.6987885609250351E-2</v>
      </c>
      <c r="S117" s="5">
        <f t="shared" si="232"/>
        <v>3.6002395510628324E-2</v>
      </c>
      <c r="T117" s="5">
        <f t="shared" si="233"/>
        <v>6.505747118649978E-2</v>
      </c>
      <c r="U117" s="5">
        <f t="shared" si="234"/>
        <v>7.4454661468993891E-2</v>
      </c>
      <c r="V117" s="5">
        <f t="shared" si="235"/>
        <v>4.2817628164746975E-3</v>
      </c>
      <c r="W117" s="5">
        <f t="shared" si="236"/>
        <v>1.8948778015485456E-2</v>
      </c>
      <c r="X117" s="5">
        <f t="shared" si="237"/>
        <v>2.0972269229492319E-2</v>
      </c>
      <c r="Y117" s="5">
        <f t="shared" si="238"/>
        <v>1.1605921930028006E-2</v>
      </c>
      <c r="Z117" s="5">
        <f t="shared" si="239"/>
        <v>2.8403074560393853E-2</v>
      </c>
      <c r="AA117" s="5">
        <f t="shared" si="240"/>
        <v>2.7468494352553354E-2</v>
      </c>
      <c r="AB117" s="5">
        <f t="shared" si="241"/>
        <v>1.3282332875476437E-2</v>
      </c>
      <c r="AC117" s="5">
        <f t="shared" si="242"/>
        <v>2.8644176486151724E-4</v>
      </c>
      <c r="AD117" s="5">
        <f t="shared" si="243"/>
        <v>4.5813209481900888E-3</v>
      </c>
      <c r="AE117" s="5">
        <f t="shared" si="244"/>
        <v>5.0705484160316738E-3</v>
      </c>
      <c r="AF117" s="5">
        <f t="shared" si="245"/>
        <v>2.8060096127382837E-3</v>
      </c>
      <c r="AG117" s="5">
        <f t="shared" si="246"/>
        <v>1.0352187180759673E-3</v>
      </c>
      <c r="AH117" s="5">
        <f t="shared" si="247"/>
        <v>7.8590414397582877E-3</v>
      </c>
      <c r="AI117" s="5">
        <f t="shared" si="248"/>
        <v>7.6004460343003736E-3</v>
      </c>
      <c r="AJ117" s="5">
        <f t="shared" si="249"/>
        <v>3.6751797508074312E-3</v>
      </c>
      <c r="AK117" s="5">
        <f t="shared" si="250"/>
        <v>1.1847503106869352E-3</v>
      </c>
      <c r="AL117" s="5">
        <f t="shared" si="251"/>
        <v>1.2263940912005435E-5</v>
      </c>
      <c r="AM117" s="5">
        <f t="shared" si="252"/>
        <v>8.861152571705877E-4</v>
      </c>
      <c r="AN117" s="5">
        <f t="shared" si="253"/>
        <v>9.807412238696956E-4</v>
      </c>
      <c r="AO117" s="5">
        <f t="shared" si="254"/>
        <v>5.4273602695245116E-4</v>
      </c>
      <c r="AP117" s="5">
        <f t="shared" si="255"/>
        <v>2.0023113660222656E-4</v>
      </c>
      <c r="AQ117" s="5">
        <f t="shared" si="256"/>
        <v>5.5403326028693847E-5</v>
      </c>
      <c r="AR117" s="5">
        <f t="shared" si="257"/>
        <v>1.7396576478509664E-3</v>
      </c>
      <c r="AS117" s="5">
        <f t="shared" si="258"/>
        <v>1.6824156192585052E-3</v>
      </c>
      <c r="AT117" s="5">
        <f t="shared" si="259"/>
        <v>8.1352854667169142E-4</v>
      </c>
      <c r="AU117" s="5">
        <f t="shared" si="260"/>
        <v>2.6225334916209897E-4</v>
      </c>
      <c r="AV117" s="5">
        <f t="shared" si="261"/>
        <v>6.3406028677282644E-5</v>
      </c>
      <c r="AW117" s="5">
        <f t="shared" si="262"/>
        <v>3.6463744589554926E-7</v>
      </c>
      <c r="AX117" s="5">
        <f t="shared" si="263"/>
        <v>1.428263918256844E-4</v>
      </c>
      <c r="AY117" s="5">
        <f t="shared" si="264"/>
        <v>1.5807845445217085E-4</v>
      </c>
      <c r="AZ117" s="5">
        <f t="shared" si="265"/>
        <v>8.7479622787380864E-5</v>
      </c>
      <c r="BA117" s="5">
        <f t="shared" si="266"/>
        <v>3.2273782152637323E-5</v>
      </c>
      <c r="BB117" s="5">
        <f t="shared" si="267"/>
        <v>8.9300540621399195E-6</v>
      </c>
      <c r="BC117" s="5">
        <f t="shared" si="268"/>
        <v>1.9767343083766844E-6</v>
      </c>
      <c r="BD117" s="5">
        <f t="shared" si="269"/>
        <v>3.2090520145115786E-4</v>
      </c>
      <c r="BE117" s="5">
        <f t="shared" si="270"/>
        <v>3.1034607521179201E-4</v>
      </c>
      <c r="BF117" s="5">
        <f t="shared" si="271"/>
        <v>1.500671942427559E-4</v>
      </c>
      <c r="BG117" s="5">
        <f t="shared" si="272"/>
        <v>4.8376451509333948E-5</v>
      </c>
      <c r="BH117" s="5">
        <f t="shared" si="273"/>
        <v>1.1696165869782905E-5</v>
      </c>
      <c r="BI117" s="5">
        <f t="shared" si="274"/>
        <v>2.2622625973644182E-6</v>
      </c>
      <c r="BJ117" s="8">
        <f t="shared" si="275"/>
        <v>0.3135155615147614</v>
      </c>
      <c r="BK117" s="8">
        <f t="shared" si="276"/>
        <v>0.30097960152873349</v>
      </c>
      <c r="BL117" s="8">
        <f t="shared" si="277"/>
        <v>0.35703725881118809</v>
      </c>
      <c r="BM117" s="8">
        <f t="shared" si="278"/>
        <v>0.3430904540725494</v>
      </c>
      <c r="BN117" s="8">
        <f t="shared" si="279"/>
        <v>0.65668732852552103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1.3293413173652699</v>
      </c>
      <c r="F118">
        <f>VLOOKUP(B118,home!$B$2:$E$405,3,FALSE)</f>
        <v>0.86</v>
      </c>
      <c r="G118">
        <f>VLOOKUP(C118,away!$B$2:$E$405,4,FALSE)</f>
        <v>0.97</v>
      </c>
      <c r="H118">
        <f>VLOOKUP(A118,away!$A$2:$E$405,3,FALSE)</f>
        <v>1.1077844311377201</v>
      </c>
      <c r="I118">
        <f>VLOOKUP(C118,away!$B$2:$E$405,3,FALSE)</f>
        <v>0.75</v>
      </c>
      <c r="J118">
        <f>VLOOKUP(B118,home!$B$2:$E$405,4,FALSE)</f>
        <v>0.52</v>
      </c>
      <c r="K118" s="3">
        <f t="shared" si="224"/>
        <v>1.108936526946108</v>
      </c>
      <c r="L118" s="3">
        <f t="shared" si="225"/>
        <v>0.43203592814371089</v>
      </c>
      <c r="M118" s="5">
        <f t="shared" si="226"/>
        <v>0.21417272676765448</v>
      </c>
      <c r="N118" s="5">
        <f t="shared" si="227"/>
        <v>0.23750395978830047</v>
      </c>
      <c r="O118" s="5">
        <f t="shared" si="228"/>
        <v>9.2530312792133002E-2</v>
      </c>
      <c r="P118" s="5">
        <f t="shared" si="229"/>
        <v>0.10261024370494498</v>
      </c>
      <c r="Q118" s="5">
        <f t="shared" si="230"/>
        <v>0.13168840815179303</v>
      </c>
      <c r="R118" s="5">
        <f t="shared" si="231"/>
        <v>1.998820978428853E-2</v>
      </c>
      <c r="S118" s="5">
        <f t="shared" si="232"/>
        <v>1.2290152756716837E-2</v>
      </c>
      <c r="T118" s="5">
        <f t="shared" si="233"/>
        <v>5.6894123641627728E-2</v>
      </c>
      <c r="U118" s="5">
        <f t="shared" si="234"/>
        <v>2.2165655938059133E-2</v>
      </c>
      <c r="V118" s="5">
        <f t="shared" si="235"/>
        <v>6.5424637423908073E-4</v>
      </c>
      <c r="W118" s="5">
        <f t="shared" si="236"/>
        <v>4.8678028658303653E-2</v>
      </c>
      <c r="X118" s="5">
        <f t="shared" si="237"/>
        <v>2.1030657291596377E-2</v>
      </c>
      <c r="Y118" s="5">
        <f t="shared" si="238"/>
        <v>4.5429997712235701E-3</v>
      </c>
      <c r="Z118" s="5">
        <f t="shared" si="239"/>
        <v>2.8785415886954336E-3</v>
      </c>
      <c r="AA118" s="5">
        <f t="shared" si="240"/>
        <v>3.1921199120378461E-3</v>
      </c>
      <c r="AB118" s="5">
        <f t="shared" si="241"/>
        <v>1.7699291844253827E-3</v>
      </c>
      <c r="AC118" s="5">
        <f t="shared" si="242"/>
        <v>1.9590607110942205E-5</v>
      </c>
      <c r="AD118" s="5">
        <f t="shared" si="243"/>
        <v>1.3495211009730593E-2</v>
      </c>
      <c r="AE118" s="5">
        <f t="shared" si="244"/>
        <v>5.8304160140841832E-3</v>
      </c>
      <c r="AF118" s="5">
        <f t="shared" si="245"/>
        <v>1.2594745970544074E-3</v>
      </c>
      <c r="AG118" s="5">
        <f t="shared" si="246"/>
        <v>1.8137942550394248E-4</v>
      </c>
      <c r="AH118" s="5">
        <f t="shared" si="247"/>
        <v>3.1090834674307581E-4</v>
      </c>
      <c r="AI118" s="5">
        <f t="shared" si="248"/>
        <v>3.4477762223582276E-4</v>
      </c>
      <c r="AJ118" s="5">
        <f t="shared" si="249"/>
        <v>1.9116824948546527E-4</v>
      </c>
      <c r="AK118" s="5">
        <f t="shared" si="250"/>
        <v>7.0664484882259682E-5</v>
      </c>
      <c r="AL118" s="5">
        <f t="shared" si="251"/>
        <v>3.7543472510622165E-7</v>
      </c>
      <c r="AM118" s="5">
        <f t="shared" si="252"/>
        <v>2.9930664855071011E-3</v>
      </c>
      <c r="AN118" s="5">
        <f t="shared" si="253"/>
        <v>1.2931122570618953E-3</v>
      </c>
      <c r="AO118" s="5">
        <f t="shared" si="254"/>
        <v>2.7933547708687236E-4</v>
      </c>
      <c r="AP118" s="5">
        <f t="shared" si="255"/>
        <v>4.0227654035564408E-5</v>
      </c>
      <c r="AQ118" s="5">
        <f t="shared" si="256"/>
        <v>4.3449479620747894E-6</v>
      </c>
      <c r="AR118" s="5">
        <f t="shared" si="257"/>
        <v>2.6864715230554309E-5</v>
      </c>
      <c r="AS118" s="5">
        <f t="shared" si="258"/>
        <v>2.9791264005167106E-5</v>
      </c>
      <c r="AT118" s="5">
        <f t="shared" si="259"/>
        <v>1.6518310419612307E-5</v>
      </c>
      <c r="AU118" s="5">
        <f t="shared" si="260"/>
        <v>6.1059192625808622E-6</v>
      </c>
      <c r="AV118" s="5">
        <f t="shared" si="261"/>
        <v>1.6927692252149409E-6</v>
      </c>
      <c r="AW118" s="5">
        <f t="shared" si="262"/>
        <v>4.9964148641267067E-9</v>
      </c>
      <c r="AX118" s="5">
        <f t="shared" si="263"/>
        <v>5.5318679222617333E-4</v>
      </c>
      <c r="AY118" s="5">
        <f t="shared" si="264"/>
        <v>2.3899656921627695E-4</v>
      </c>
      <c r="AZ118" s="5">
        <f t="shared" si="265"/>
        <v>5.1627552302258417E-5</v>
      </c>
      <c r="BA118" s="5">
        <f t="shared" si="266"/>
        <v>7.4349858255647343E-6</v>
      </c>
      <c r="BB118" s="5">
        <f t="shared" si="267"/>
        <v>8.0304525047079829E-7</v>
      </c>
      <c r="BC118" s="5">
        <f t="shared" si="268"/>
        <v>6.9388880025710072E-8</v>
      </c>
      <c r="BD118" s="5">
        <f t="shared" si="269"/>
        <v>1.9344203631581689E-6</v>
      </c>
      <c r="BE118" s="5">
        <f t="shared" si="270"/>
        <v>2.1451493991744483E-6</v>
      </c>
      <c r="BF118" s="5">
        <f t="shared" si="271"/>
        <v>1.1894172622505218E-6</v>
      </c>
      <c r="BG118" s="5">
        <f t="shared" si="272"/>
        <v>4.3966274929661408E-7</v>
      </c>
      <c r="BH118" s="5">
        <f t="shared" si="273"/>
        <v>1.2188952055814118E-7</v>
      </c>
      <c r="BI118" s="5">
        <f t="shared" si="274"/>
        <v>2.7033548319774228E-8</v>
      </c>
      <c r="BJ118" s="8">
        <f t="shared" si="275"/>
        <v>0.52656686350457227</v>
      </c>
      <c r="BK118" s="8">
        <f t="shared" si="276"/>
        <v>0.32998633221460766</v>
      </c>
      <c r="BL118" s="8">
        <f t="shared" si="277"/>
        <v>0.14065057686527641</v>
      </c>
      <c r="BM118" s="8">
        <f t="shared" si="278"/>
        <v>0.20134946161123585</v>
      </c>
      <c r="BN118" s="8">
        <f t="shared" si="279"/>
        <v>0.79849386098911446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1.65137614678899</v>
      </c>
      <c r="F119">
        <f>VLOOKUP(B119,home!$B$2:$E$405,3,FALSE)</f>
        <v>1.31</v>
      </c>
      <c r="G119">
        <f>VLOOKUP(C119,away!$B$2:$E$405,4,FALSE)</f>
        <v>1.1100000000000001</v>
      </c>
      <c r="H119">
        <f>VLOOKUP(A119,away!$A$2:$E$405,3,FALSE)</f>
        <v>1.2201834862385299</v>
      </c>
      <c r="I119">
        <f>VLOOKUP(C119,away!$B$2:$E$405,3,FALSE)</f>
        <v>0.61</v>
      </c>
      <c r="J119">
        <f>VLOOKUP(B119,home!$B$2:$E$405,4,FALSE)</f>
        <v>0.96</v>
      </c>
      <c r="K119" s="3">
        <f t="shared" si="224"/>
        <v>2.4012660550458707</v>
      </c>
      <c r="L119" s="3">
        <f t="shared" si="225"/>
        <v>0.71453944954128312</v>
      </c>
      <c r="M119" s="5">
        <f t="shared" si="226"/>
        <v>4.4342774449768342E-2</v>
      </c>
      <c r="N119" s="5">
        <f t="shared" si="227"/>
        <v>0.10647879907278406</v>
      </c>
      <c r="O119" s="5">
        <f t="shared" si="228"/>
        <v>3.1684661646470748E-2</v>
      </c>
      <c r="P119" s="5">
        <f t="shared" si="229"/>
        <v>7.6083302477284009E-2</v>
      </c>
      <c r="Q119" s="5">
        <f t="shared" si="230"/>
        <v>0.12784196289776306</v>
      </c>
      <c r="R119" s="5">
        <f t="shared" si="231"/>
        <v>1.1319970345885505E-2</v>
      </c>
      <c r="S119" s="5">
        <f t="shared" si="232"/>
        <v>3.2635919761895574E-2</v>
      </c>
      <c r="T119" s="5">
        <f t="shared" si="233"/>
        <v>9.1348125797244772E-2</v>
      </c>
      <c r="U119" s="5">
        <f t="shared" si="234"/>
        <v>2.7182260535700727E-2</v>
      </c>
      <c r="V119" s="5">
        <f t="shared" si="235"/>
        <v>6.2218543448793653E-3</v>
      </c>
      <c r="W119" s="5">
        <f t="shared" si="236"/>
        <v>0.10232752197227736</v>
      </c>
      <c r="X119" s="5">
        <f t="shared" si="237"/>
        <v>7.3117051222994625E-2</v>
      </c>
      <c r="Y119" s="5">
        <f t="shared" si="238"/>
        <v>2.6122508766480184E-2</v>
      </c>
      <c r="Z119" s="5">
        <f t="shared" si="239"/>
        <v>2.6961884599242258E-3</v>
      </c>
      <c r="AA119" s="5">
        <f t="shared" si="240"/>
        <v>6.4742658268224472E-3</v>
      </c>
      <c r="AB119" s="5">
        <f t="shared" si="241"/>
        <v>7.7732173806461169E-3</v>
      </c>
      <c r="AC119" s="5">
        <f t="shared" si="242"/>
        <v>6.6721584289243432E-4</v>
      </c>
      <c r="AD119" s="5">
        <f t="shared" si="243"/>
        <v>6.1428901252247543E-2</v>
      </c>
      <c r="AE119" s="5">
        <f t="shared" si="244"/>
        <v>4.3893373286706797E-2</v>
      </c>
      <c r="AF119" s="5">
        <f t="shared" si="245"/>
        <v>1.5681773393396766E-2</v>
      </c>
      <c r="AG119" s="5">
        <f t="shared" si="246"/>
        <v>3.7350819094496219E-3</v>
      </c>
      <c r="AH119" s="5">
        <f t="shared" si="247"/>
        <v>4.8163325450345404E-4</v>
      </c>
      <c r="AI119" s="5">
        <f t="shared" si="248"/>
        <v>1.1565295850204129E-3</v>
      </c>
      <c r="AJ119" s="5">
        <f t="shared" si="249"/>
        <v>1.3885676170829026E-3</v>
      </c>
      <c r="AK119" s="5">
        <f t="shared" si="250"/>
        <v>1.1114400946790354E-3</v>
      </c>
      <c r="AL119" s="5">
        <f t="shared" si="251"/>
        <v>4.5792339719226821E-5</v>
      </c>
      <c r="AM119" s="5">
        <f t="shared" si="252"/>
        <v>2.9501427075157346E-2</v>
      </c>
      <c r="AN119" s="5">
        <f t="shared" si="253"/>
        <v>2.1079933462965238E-2</v>
      </c>
      <c r="AO119" s="5">
        <f t="shared" si="254"/>
        <v>7.5312220264970265E-3</v>
      </c>
      <c r="AP119" s="5">
        <f t="shared" si="255"/>
        <v>1.7937850803954574E-3</v>
      </c>
      <c r="AQ119" s="5">
        <f t="shared" si="256"/>
        <v>3.2043255098528409E-4</v>
      </c>
      <c r="AR119" s="5">
        <f t="shared" si="257"/>
        <v>6.8829192110734968E-5</v>
      </c>
      <c r="AS119" s="5">
        <f t="shared" si="258"/>
        <v>1.6527720261173893E-4</v>
      </c>
      <c r="AT119" s="5">
        <f t="shared" si="259"/>
        <v>1.9843726815225375E-4</v>
      </c>
      <c r="AU119" s="5">
        <f t="shared" si="260"/>
        <v>1.5883355869001397E-4</v>
      </c>
      <c r="AV119" s="5">
        <f t="shared" si="261"/>
        <v>9.5350408221116687E-5</v>
      </c>
      <c r="AW119" s="5">
        <f t="shared" si="262"/>
        <v>2.1825129330115955E-6</v>
      </c>
      <c r="AX119" s="5">
        <f t="shared" si="263"/>
        <v>1.1806795901831089E-2</v>
      </c>
      <c r="AY119" s="5">
        <f t="shared" si="264"/>
        <v>8.4364214445406642E-3</v>
      </c>
      <c r="AZ119" s="5">
        <f t="shared" si="265"/>
        <v>3.0140779675401808E-3</v>
      </c>
      <c r="BA119" s="5">
        <f t="shared" si="266"/>
        <v>7.1789253726689019E-4</v>
      </c>
      <c r="BB119" s="5">
        <f t="shared" si="267"/>
        <v>1.2824063460211969E-4</v>
      </c>
      <c r="BC119" s="5">
        <f t="shared" si="268"/>
        <v>1.8326598491484691E-5</v>
      </c>
      <c r="BD119" s="5">
        <f t="shared" si="269"/>
        <v>8.1968621738626287E-6</v>
      </c>
      <c r="BE119" s="5">
        <f t="shared" si="270"/>
        <v>1.9682846895985834E-5</v>
      </c>
      <c r="BF119" s="5">
        <f t="shared" si="271"/>
        <v>2.3631876058997885E-5</v>
      </c>
      <c r="BG119" s="5">
        <f t="shared" si="272"/>
        <v>1.8915473932507603E-5</v>
      </c>
      <c r="BH119" s="5">
        <f t="shared" si="273"/>
        <v>1.1355271367308885E-5</v>
      </c>
      <c r="BI119" s="5">
        <f t="shared" si="274"/>
        <v>5.4534055360306252E-6</v>
      </c>
      <c r="BJ119" s="8">
        <f t="shared" si="275"/>
        <v>0.73632365485161733</v>
      </c>
      <c r="BK119" s="8">
        <f t="shared" si="276"/>
        <v>0.1684332806609796</v>
      </c>
      <c r="BL119" s="8">
        <f t="shared" si="277"/>
        <v>8.9346509652561912E-2</v>
      </c>
      <c r="BM119" s="8">
        <f t="shared" si="278"/>
        <v>0.59061392380351996</v>
      </c>
      <c r="BN119" s="8">
        <f t="shared" si="279"/>
        <v>0.39775147088995572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1.65137614678899</v>
      </c>
      <c r="F120">
        <f>VLOOKUP(B120,home!$B$2:$E$405,3,FALSE)</f>
        <v>0.61</v>
      </c>
      <c r="G120">
        <f>VLOOKUP(C120,away!$B$2:$E$405,4,FALSE)</f>
        <v>0.61</v>
      </c>
      <c r="H120">
        <f>VLOOKUP(A120,away!$A$2:$E$405,3,FALSE)</f>
        <v>1.2201834862385299</v>
      </c>
      <c r="I120">
        <f>VLOOKUP(C120,away!$B$2:$E$405,3,FALSE)</f>
        <v>1.01</v>
      </c>
      <c r="J120">
        <f>VLOOKUP(B120,home!$B$2:$E$405,4,FALSE)</f>
        <v>0.98</v>
      </c>
      <c r="K120" s="3">
        <f t="shared" si="224"/>
        <v>0.61447706422018322</v>
      </c>
      <c r="L120" s="3">
        <f t="shared" si="225"/>
        <v>1.207737614678897</v>
      </c>
      <c r="M120" s="5">
        <f t="shared" si="226"/>
        <v>0.16166731298117074</v>
      </c>
      <c r="N120" s="5">
        <f t="shared" si="227"/>
        <v>9.9340855861035304E-2</v>
      </c>
      <c r="O120" s="5">
        <f t="shared" si="228"/>
        <v>0.1952516949514258</v>
      </c>
      <c r="P120" s="5">
        <f t="shared" si="229"/>
        <v>0.11997768829776689</v>
      </c>
      <c r="Q120" s="5">
        <f t="shared" si="230"/>
        <v>3.0521338733304676E-2</v>
      </c>
      <c r="R120" s="5">
        <f t="shared" si="231"/>
        <v>0.11790640816132336</v>
      </c>
      <c r="S120" s="5">
        <f t="shared" si="232"/>
        <v>2.2259672384968524E-2</v>
      </c>
      <c r="T120" s="5">
        <f t="shared" si="233"/>
        <v>3.6861768838568017E-2</v>
      </c>
      <c r="U120" s="5">
        <f t="shared" si="234"/>
        <v>7.2450783539716637E-2</v>
      </c>
      <c r="V120" s="5">
        <f t="shared" si="235"/>
        <v>1.835500589840743E-3</v>
      </c>
      <c r="W120" s="5">
        <f t="shared" si="236"/>
        <v>6.2515542069702754E-3</v>
      </c>
      <c r="X120" s="5">
        <f t="shared" si="237"/>
        <v>7.550237165962103E-3</v>
      </c>
      <c r="Y120" s="5">
        <f t="shared" si="238"/>
        <v>4.5593527125395144E-3</v>
      </c>
      <c r="Z120" s="5">
        <f t="shared" si="239"/>
        <v>4.7466668049371011E-2</v>
      </c>
      <c r="AA120" s="5">
        <f t="shared" si="240"/>
        <v>2.9167178831291468E-2</v>
      </c>
      <c r="AB120" s="5">
        <f t="shared" si="241"/>
        <v>8.9612812099185285E-3</v>
      </c>
      <c r="AC120" s="5">
        <f t="shared" si="242"/>
        <v>8.5135916460710561E-5</v>
      </c>
      <c r="AD120" s="5">
        <f t="shared" si="243"/>
        <v>9.6035916897810748E-4</v>
      </c>
      <c r="AE120" s="5">
        <f t="shared" si="244"/>
        <v>1.1598618919766272E-3</v>
      </c>
      <c r="AF120" s="5">
        <f t="shared" si="245"/>
        <v>7.0040441738640242E-4</v>
      </c>
      <c r="AG120" s="5">
        <f t="shared" si="246"/>
        <v>2.8196825345493858E-4</v>
      </c>
      <c r="AH120" s="5">
        <f t="shared" si="247"/>
        <v>1.4331820111675593E-2</v>
      </c>
      <c r="AI120" s="5">
        <f t="shared" si="248"/>
        <v>8.8065747471541972E-3</v>
      </c>
      <c r="AJ120" s="5">
        <f t="shared" si="249"/>
        <v>2.7057190982334562E-3</v>
      </c>
      <c r="AK120" s="5">
        <f t="shared" si="250"/>
        <v>5.5420077602899196E-4</v>
      </c>
      <c r="AL120" s="5">
        <f t="shared" si="251"/>
        <v>2.5272667083314527E-6</v>
      </c>
      <c r="AM120" s="5">
        <f t="shared" si="252"/>
        <v>1.1802373655012047E-4</v>
      </c>
      <c r="AN120" s="5">
        <f t="shared" si="253"/>
        <v>1.4254170605653305E-4</v>
      </c>
      <c r="AO120" s="5">
        <f t="shared" si="254"/>
        <v>8.6076490032488892E-5</v>
      </c>
      <c r="AP120" s="5">
        <f t="shared" si="255"/>
        <v>3.4652604917256639E-5</v>
      </c>
      <c r="AQ120" s="5">
        <f t="shared" si="256"/>
        <v>1.046281360129444E-5</v>
      </c>
      <c r="AR120" s="5">
        <f t="shared" si="257"/>
        <v>3.4618156471364235E-3</v>
      </c>
      <c r="AS120" s="5">
        <f t="shared" si="258"/>
        <v>2.1272063157238832E-3</v>
      </c>
      <c r="AT120" s="5">
        <f t="shared" si="259"/>
        <v>6.5355974593832192E-4</v>
      </c>
      <c r="AU120" s="5">
        <f t="shared" si="260"/>
        <v>1.3386582465888964E-4</v>
      </c>
      <c r="AV120" s="5">
        <f t="shared" si="261"/>
        <v>2.0564369733952075E-5</v>
      </c>
      <c r="AW120" s="5">
        <f t="shared" si="262"/>
        <v>5.2098695048177554E-8</v>
      </c>
      <c r="AX120" s="5">
        <f t="shared" si="263"/>
        <v>1.2087146523935723E-5</v>
      </c>
      <c r="AY120" s="5">
        <f t="shared" si="264"/>
        <v>1.459810151109245E-5</v>
      </c>
      <c r="AZ120" s="5">
        <f t="shared" si="265"/>
        <v>8.8153381489236022E-6</v>
      </c>
      <c r="BA120" s="5">
        <f t="shared" si="266"/>
        <v>3.5488718228562894E-6</v>
      </c>
      <c r="BB120" s="5">
        <f t="shared" si="267"/>
        <v>1.0715264975344013E-6</v>
      </c>
      <c r="BC120" s="5">
        <f t="shared" si="268"/>
        <v>2.5882457123948607E-7</v>
      </c>
      <c r="BD120" s="5">
        <f t="shared" si="269"/>
        <v>6.9682749535510471E-4</v>
      </c>
      <c r="BE120" s="5">
        <f t="shared" si="270"/>
        <v>4.2818451361370812E-4</v>
      </c>
      <c r="BF120" s="5">
        <f t="shared" si="271"/>
        <v>1.315547814349492E-4</v>
      </c>
      <c r="BG120" s="5">
        <f t="shared" si="272"/>
        <v>2.6945798626758485E-5</v>
      </c>
      <c r="BH120" s="5">
        <f t="shared" si="273"/>
        <v>4.1393938083096991E-6</v>
      </c>
      <c r="BI120" s="5">
        <f t="shared" si="274"/>
        <v>5.0871251099626962E-7</v>
      </c>
      <c r="BJ120" s="8">
        <f t="shared" si="275"/>
        <v>0.18861983841040916</v>
      </c>
      <c r="BK120" s="8">
        <f t="shared" si="276"/>
        <v>0.30584243553842705</v>
      </c>
      <c r="BL120" s="8">
        <f t="shared" si="277"/>
        <v>0.45782083402530938</v>
      </c>
      <c r="BM120" s="8">
        <f t="shared" si="278"/>
        <v>0.27506993103467392</v>
      </c>
      <c r="BN120" s="8">
        <f t="shared" si="279"/>
        <v>0.72466529898602672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1.18604651162791</v>
      </c>
      <c r="F121">
        <f>VLOOKUP(B121,home!$B$2:$E$405,3,FALSE)</f>
        <v>1.2</v>
      </c>
      <c r="G121">
        <f>VLOOKUP(C121,away!$B$2:$E$405,4,FALSE)</f>
        <v>0.56000000000000005</v>
      </c>
      <c r="H121">
        <f>VLOOKUP(A121,away!$A$2:$E$405,3,FALSE)</f>
        <v>1.0465116279069799</v>
      </c>
      <c r="I121">
        <f>VLOOKUP(C121,away!$B$2:$E$405,3,FALSE)</f>
        <v>1.1200000000000001</v>
      </c>
      <c r="J121">
        <f>VLOOKUP(B121,home!$B$2:$E$405,4,FALSE)</f>
        <v>1.23</v>
      </c>
      <c r="K121" s="3">
        <f t="shared" si="224"/>
        <v>0.7970232558139555</v>
      </c>
      <c r="L121" s="3">
        <f t="shared" si="225"/>
        <v>1.4416744186046555</v>
      </c>
      <c r="M121" s="5">
        <f t="shared" si="226"/>
        <v>0.1065972383316416</v>
      </c>
      <c r="N121" s="5">
        <f t="shared" si="227"/>
        <v>8.4960477955861174E-2</v>
      </c>
      <c r="O121" s="5">
        <f t="shared" si="228"/>
        <v>0.15367851159663129</v>
      </c>
      <c r="P121" s="5">
        <f t="shared" si="229"/>
        <v>0.12248534766138978</v>
      </c>
      <c r="Q121" s="5">
        <f t="shared" si="230"/>
        <v>3.3857738377945125E-2</v>
      </c>
      <c r="R121" s="5">
        <f t="shared" si="231"/>
        <v>0.11077718942905114</v>
      </c>
      <c r="S121" s="5">
        <f t="shared" si="232"/>
        <v>3.5185387132300218E-2</v>
      </c>
      <c r="T121" s="5">
        <f t="shared" si="233"/>
        <v>4.8811835291292564E-2</v>
      </c>
      <c r="U121" s="5">
        <f t="shared" si="234"/>
        <v>8.8291996188661639E-2</v>
      </c>
      <c r="V121" s="5">
        <f t="shared" si="235"/>
        <v>4.4921888981903748E-3</v>
      </c>
      <c r="W121" s="5">
        <f t="shared" si="236"/>
        <v>8.9951349588289799E-3</v>
      </c>
      <c r="X121" s="5">
        <f t="shared" si="237"/>
        <v>1.2968055962040179E-2</v>
      </c>
      <c r="Y121" s="5">
        <f t="shared" si="238"/>
        <v>9.3478572697534602E-3</v>
      </c>
      <c r="Z121" s="5">
        <f t="shared" si="239"/>
        <v>5.3234880054928373E-2</v>
      </c>
      <c r="AA121" s="5">
        <f t="shared" si="240"/>
        <v>4.2429437424244418E-2</v>
      </c>
      <c r="AB121" s="5">
        <f t="shared" si="241"/>
        <v>1.6908624179112885E-2</v>
      </c>
      <c r="AC121" s="5">
        <f t="shared" si="242"/>
        <v>3.22608802750848E-4</v>
      </c>
      <c r="AD121" s="5">
        <f t="shared" si="243"/>
        <v>1.7923329378429509E-3</v>
      </c>
      <c r="AE121" s="5">
        <f t="shared" si="244"/>
        <v>2.5839605461107098E-3</v>
      </c>
      <c r="AF121" s="5">
        <f t="shared" si="245"/>
        <v>1.8626149090057635E-3</v>
      </c>
      <c r="AG121" s="5">
        <f t="shared" si="246"/>
        <v>8.9509475534174936E-4</v>
      </c>
      <c r="AH121" s="5">
        <f t="shared" si="247"/>
        <v>1.9186841188169344E-2</v>
      </c>
      <c r="AI121" s="5">
        <f t="shared" si="248"/>
        <v>1.5292358632580034E-2</v>
      </c>
      <c r="AJ121" s="5">
        <f t="shared" si="249"/>
        <v>6.0941827332067931E-3</v>
      </c>
      <c r="AK121" s="5">
        <f t="shared" si="250"/>
        <v>1.619068454515223E-3</v>
      </c>
      <c r="AL121" s="5">
        <f t="shared" si="251"/>
        <v>1.4827720485825391E-5</v>
      </c>
      <c r="AM121" s="5">
        <f t="shared" si="252"/>
        <v>2.8570620672443623E-4</v>
      </c>
      <c r="AN121" s="5">
        <f t="shared" si="253"/>
        <v>4.1189532947119307E-4</v>
      </c>
      <c r="AO121" s="5">
        <f t="shared" si="254"/>
        <v>2.9690947982067775E-4</v>
      </c>
      <c r="AP121" s="5">
        <f t="shared" si="255"/>
        <v>1.4268226723289544E-4</v>
      </c>
      <c r="AQ121" s="5">
        <f t="shared" si="256"/>
        <v>5.1425343664544627E-5</v>
      </c>
      <c r="AR121" s="5">
        <f t="shared" si="257"/>
        <v>5.5322356229627785E-3</v>
      </c>
      <c r="AS121" s="5">
        <f t="shared" si="258"/>
        <v>4.4093204481437404E-3</v>
      </c>
      <c r="AT121" s="5">
        <f t="shared" si="259"/>
        <v>1.7571654697532864E-3</v>
      </c>
      <c r="AU121" s="5">
        <f t="shared" si="260"/>
        <v>4.6683391456887429E-4</v>
      </c>
      <c r="AV121" s="5">
        <f t="shared" si="261"/>
        <v>9.3019371628514527E-5</v>
      </c>
      <c r="AW121" s="5">
        <f t="shared" si="262"/>
        <v>4.7327119850521577E-7</v>
      </c>
      <c r="AX121" s="5">
        <f t="shared" si="263"/>
        <v>3.795241518162752E-5</v>
      </c>
      <c r="AY121" s="5">
        <f t="shared" si="264"/>
        <v>5.4715026091615346E-5</v>
      </c>
      <c r="AZ121" s="5">
        <f t="shared" si="265"/>
        <v>3.9440626714784068E-5</v>
      </c>
      <c r="BA121" s="5">
        <f t="shared" si="266"/>
        <v>1.8953514196146524E-5</v>
      </c>
      <c r="BB121" s="5">
        <f t="shared" si="267"/>
        <v>6.8311991398111521E-6</v>
      </c>
      <c r="BC121" s="5">
        <f t="shared" si="268"/>
        <v>1.9696730096519725E-6</v>
      </c>
      <c r="BD121" s="5">
        <f t="shared" si="269"/>
        <v>1.329280429219807E-3</v>
      </c>
      <c r="BE121" s="5">
        <f t="shared" si="270"/>
        <v>1.0594674155865427E-3</v>
      </c>
      <c r="BF121" s="5">
        <f t="shared" si="271"/>
        <v>4.2221008449979167E-4</v>
      </c>
      <c r="BG121" s="5">
        <f t="shared" si="272"/>
        <v>1.1217041872850308E-4</v>
      </c>
      <c r="BH121" s="5">
        <f t="shared" si="273"/>
        <v>2.2350608085251553E-5</v>
      </c>
      <c r="BI121" s="5">
        <f t="shared" si="274"/>
        <v>3.5627908851057833E-6</v>
      </c>
      <c r="BJ121" s="8">
        <f t="shared" si="275"/>
        <v>0.20742358404527</v>
      </c>
      <c r="BK121" s="8">
        <f t="shared" si="276"/>
        <v>0.2691523135728503</v>
      </c>
      <c r="BL121" s="8">
        <f t="shared" si="277"/>
        <v>0.46948582640023495</v>
      </c>
      <c r="BM121" s="8">
        <f t="shared" si="278"/>
        <v>0.38688585896587041</v>
      </c>
      <c r="BN121" s="8">
        <f t="shared" si="279"/>
        <v>0.61235650335252012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1.18604651162791</v>
      </c>
      <c r="F122">
        <f>VLOOKUP(B122,home!$B$2:$E$405,3,FALSE)</f>
        <v>0.84</v>
      </c>
      <c r="G122">
        <f>VLOOKUP(C122,away!$B$2:$E$405,4,FALSE)</f>
        <v>0.84</v>
      </c>
      <c r="H122">
        <f>VLOOKUP(A122,away!$A$2:$E$405,3,FALSE)</f>
        <v>1.0465116279069799</v>
      </c>
      <c r="I122">
        <f>VLOOKUP(C122,away!$B$2:$E$405,3,FALSE)</f>
        <v>0.96</v>
      </c>
      <c r="J122">
        <f>VLOOKUP(B122,home!$B$2:$E$405,4,FALSE)</f>
        <v>1.0900000000000001</v>
      </c>
      <c r="K122" s="3">
        <f t="shared" si="224"/>
        <v>0.83687441860465317</v>
      </c>
      <c r="L122" s="3">
        <f t="shared" si="225"/>
        <v>1.0950697674418639</v>
      </c>
      <c r="M122" s="5">
        <f t="shared" si="226"/>
        <v>0.14486627752365488</v>
      </c>
      <c r="N122" s="5">
        <f t="shared" si="227"/>
        <v>0.12123488177802901</v>
      </c>
      <c r="O122" s="5">
        <f t="shared" si="228"/>
        <v>0.15863868083799723</v>
      </c>
      <c r="P122" s="5">
        <f t="shared" si="229"/>
        <v>0.13276065379450805</v>
      </c>
      <c r="Q122" s="5">
        <f t="shared" si="230"/>
        <v>5.0729185601295933E-2</v>
      </c>
      <c r="R122" s="5">
        <f t="shared" si="231"/>
        <v>8.6860211666274847E-2</v>
      </c>
      <c r="S122" s="5">
        <f t="shared" si="232"/>
        <v>3.0416656480089403E-2</v>
      </c>
      <c r="T122" s="5">
        <f t="shared" si="233"/>
        <v>5.5551997478926279E-2</v>
      </c>
      <c r="U122" s="5">
        <f t="shared" si="234"/>
        <v>7.2691089138090859E-2</v>
      </c>
      <c r="V122" s="5">
        <f t="shared" si="235"/>
        <v>3.0972127994079494E-3</v>
      </c>
      <c r="W122" s="5">
        <f t="shared" si="236"/>
        <v>1.4151319235457361E-2</v>
      </c>
      <c r="X122" s="5">
        <f t="shared" si="237"/>
        <v>1.5496681864167866E-2</v>
      </c>
      <c r="Y122" s="5">
        <f t="shared" si="238"/>
        <v>8.4849739025574262E-3</v>
      </c>
      <c r="Z122" s="5">
        <f t="shared" si="239"/>
        <v>3.1705997263112899E-2</v>
      </c>
      <c r="AA122" s="5">
        <f t="shared" si="240"/>
        <v>2.653393802584833E-2</v>
      </c>
      <c r="AB122" s="5">
        <f t="shared" si="241"/>
        <v>1.1102786979336858E-2</v>
      </c>
      <c r="AC122" s="5">
        <f t="shared" si="242"/>
        <v>1.7739980761006293E-4</v>
      </c>
      <c r="AD122" s="5">
        <f t="shared" si="243"/>
        <v>2.9607192644155551E-3</v>
      </c>
      <c r="AE122" s="5">
        <f t="shared" si="244"/>
        <v>3.2421941563441879E-3</v>
      </c>
      <c r="AF122" s="5">
        <f t="shared" si="245"/>
        <v>1.7752144003945996E-3</v>
      </c>
      <c r="AG122" s="5">
        <f t="shared" si="246"/>
        <v>6.4799454019985429E-4</v>
      </c>
      <c r="AH122" s="5">
        <f t="shared" si="247"/>
        <v>8.6800697623573512E-3</v>
      </c>
      <c r="AI122" s="5">
        <f t="shared" si="248"/>
        <v>7.2641283358206377E-3</v>
      </c>
      <c r="AJ122" s="5">
        <f t="shared" si="249"/>
        <v>3.039581588854741E-3</v>
      </c>
      <c r="AK122" s="5">
        <f t="shared" si="250"/>
        <v>8.479160249914065E-4</v>
      </c>
      <c r="AL122" s="5">
        <f t="shared" si="251"/>
        <v>6.5030219161905974E-6</v>
      </c>
      <c r="AM122" s="5">
        <f t="shared" si="252"/>
        <v>4.9555004261187311E-4</v>
      </c>
      <c r="AN122" s="5">
        <f t="shared" si="253"/>
        <v>5.4266186991878951E-4</v>
      </c>
      <c r="AO122" s="5">
        <f t="shared" si="254"/>
        <v>2.9712630384576787E-4</v>
      </c>
      <c r="AP122" s="5">
        <f t="shared" si="255"/>
        <v>1.0845801081774858E-4</v>
      </c>
      <c r="AQ122" s="5">
        <f t="shared" si="256"/>
        <v>2.9692272170849761E-5</v>
      </c>
      <c r="AR122" s="5">
        <f t="shared" si="257"/>
        <v>1.9010563952087645E-3</v>
      </c>
      <c r="AS122" s="5">
        <f t="shared" si="258"/>
        <v>1.5909454654749924E-3</v>
      </c>
      <c r="AT122" s="5">
        <f t="shared" si="259"/>
        <v>6.6571078072554673E-4</v>
      </c>
      <c r="AU122" s="5">
        <f t="shared" si="260"/>
        <v>1.8570544085951392E-4</v>
      </c>
      <c r="AV122" s="5">
        <f t="shared" si="261"/>
        <v>3.8853033212756617E-5</v>
      </c>
      <c r="AW122" s="5">
        <f t="shared" si="262"/>
        <v>1.6554451610123773E-7</v>
      </c>
      <c r="AX122" s="5">
        <f t="shared" si="263"/>
        <v>6.9118858966720382E-5</v>
      </c>
      <c r="AY122" s="5">
        <f t="shared" si="264"/>
        <v>7.5689972814533464E-5</v>
      </c>
      <c r="AZ122" s="5">
        <f t="shared" si="265"/>
        <v>4.1442900463846073E-5</v>
      </c>
      <c r="BA122" s="5">
        <f t="shared" si="266"/>
        <v>1.5127622457686749E-5</v>
      </c>
      <c r="BB122" s="5">
        <f t="shared" si="267"/>
        <v>4.1414505016718352E-6</v>
      </c>
      <c r="BC122" s="5">
        <f t="shared" si="268"/>
        <v>9.0703544754755376E-7</v>
      </c>
      <c r="BD122" s="5">
        <f t="shared" si="269"/>
        <v>3.4696489743252153E-4</v>
      </c>
      <c r="BE122" s="5">
        <f t="shared" si="270"/>
        <v>2.9036604681506454E-4</v>
      </c>
      <c r="BF122" s="5">
        <f t="shared" si="271"/>
        <v>1.2149995830544431E-4</v>
      </c>
      <c r="BG122" s="5">
        <f t="shared" si="272"/>
        <v>3.3893402322452773E-5</v>
      </c>
      <c r="BH122" s="5">
        <f t="shared" si="273"/>
        <v>7.0911303407840655E-6</v>
      </c>
      <c r="BI122" s="5">
        <f t="shared" si="274"/>
        <v>1.1868771162386967E-6</v>
      </c>
      <c r="BJ122" s="8">
        <f t="shared" si="275"/>
        <v>0.27595507856180512</v>
      </c>
      <c r="BK122" s="8">
        <f t="shared" si="276"/>
        <v>0.31140039340000109</v>
      </c>
      <c r="BL122" s="8">
        <f t="shared" si="277"/>
        <v>0.38084167578738637</v>
      </c>
      <c r="BM122" s="8">
        <f t="shared" si="278"/>
        <v>0.30473772938224708</v>
      </c>
      <c r="BN122" s="8">
        <f t="shared" si="279"/>
        <v>0.69508989120176001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1.18604651162791</v>
      </c>
      <c r="F123">
        <f>VLOOKUP(B123,home!$B$2:$E$405,3,FALSE)</f>
        <v>1.55</v>
      </c>
      <c r="G123">
        <f>VLOOKUP(C123,away!$B$2:$E$405,4,FALSE)</f>
        <v>0.7</v>
      </c>
      <c r="H123">
        <f>VLOOKUP(A123,away!$A$2:$E$405,3,FALSE)</f>
        <v>1.0465116279069799</v>
      </c>
      <c r="I123">
        <f>VLOOKUP(C123,away!$B$2:$E$405,3,FALSE)</f>
        <v>0.98</v>
      </c>
      <c r="J123">
        <f>VLOOKUP(B123,home!$B$2:$E$405,4,FALSE)</f>
        <v>0.64</v>
      </c>
      <c r="K123" s="3">
        <f t="shared" si="224"/>
        <v>1.2868604651162823</v>
      </c>
      <c r="L123" s="3">
        <f t="shared" si="225"/>
        <v>0.65637209302325783</v>
      </c>
      <c r="M123" s="5">
        <f t="shared" si="226"/>
        <v>0.14324016840913817</v>
      </c>
      <c r="N123" s="5">
        <f t="shared" si="227"/>
        <v>0.18433010974231814</v>
      </c>
      <c r="O123" s="5">
        <f t="shared" si="228"/>
        <v>9.4018849143709948E-2</v>
      </c>
      <c r="P123" s="5">
        <f t="shared" si="229"/>
        <v>0.12098913993877215</v>
      </c>
      <c r="Q123" s="5">
        <f t="shared" si="230"/>
        <v>0.11860356537896748</v>
      </c>
      <c r="R123" s="5">
        <f t="shared" si="231"/>
        <v>3.0855674398047414E-2</v>
      </c>
      <c r="S123" s="5">
        <f t="shared" si="232"/>
        <v>2.554865046882674E-2</v>
      </c>
      <c r="T123" s="5">
        <f t="shared" si="233"/>
        <v>7.784807044781368E-2</v>
      </c>
      <c r="U123" s="5">
        <f t="shared" si="234"/>
        <v>3.9706947507347858E-2</v>
      </c>
      <c r="V123" s="5">
        <f t="shared" si="235"/>
        <v>2.3977672380204396E-3</v>
      </c>
      <c r="W123" s="5">
        <f t="shared" si="236"/>
        <v>5.0875413102675834E-2</v>
      </c>
      <c r="X123" s="5">
        <f t="shared" si="237"/>
        <v>3.3393201381626214E-2</v>
      </c>
      <c r="Y123" s="5">
        <f t="shared" si="238"/>
        <v>1.095918274180257E-2</v>
      </c>
      <c r="Z123" s="5">
        <f t="shared" si="239"/>
        <v>6.7509345287635114E-3</v>
      </c>
      <c r="AA123" s="5">
        <f t="shared" si="240"/>
        <v>8.6875107476541806E-3</v>
      </c>
      <c r="AB123" s="5">
        <f t="shared" si="241"/>
        <v>5.5898070607144825E-3</v>
      </c>
      <c r="AC123" s="5">
        <f t="shared" si="242"/>
        <v>1.2658102433984864E-4</v>
      </c>
      <c r="AD123" s="5">
        <f t="shared" si="243"/>
        <v>1.6367389442073107E-2</v>
      </c>
      <c r="AE123" s="5">
        <f t="shared" si="244"/>
        <v>1.0743097665420297E-2</v>
      </c>
      <c r="AF123" s="5">
        <f t="shared" si="245"/>
        <v>3.5257347501025972E-3</v>
      </c>
      <c r="AG123" s="5">
        <f t="shared" si="246"/>
        <v>7.7139796578989169E-4</v>
      </c>
      <c r="AH123" s="5">
        <f t="shared" si="247"/>
        <v>1.1077812566268716E-3</v>
      </c>
      <c r="AI123" s="5">
        <f t="shared" si="248"/>
        <v>1.4255599031499555E-3</v>
      </c>
      <c r="AJ123" s="5">
        <f t="shared" si="249"/>
        <v>9.1724834000933727E-4</v>
      </c>
      <c r="AK123" s="5">
        <f t="shared" si="250"/>
        <v>3.9345687515051795E-4</v>
      </c>
      <c r="AL123" s="5">
        <f t="shared" si="251"/>
        <v>4.2767135608785071E-6</v>
      </c>
      <c r="AM123" s="5">
        <f t="shared" si="252"/>
        <v>4.2125092780331006E-3</v>
      </c>
      <c r="AN123" s="5">
        <f t="shared" si="253"/>
        <v>2.7649735317024785E-3</v>
      </c>
      <c r="AO123" s="5">
        <f t="shared" si="254"/>
        <v>9.0742573207873239E-4</v>
      </c>
      <c r="AP123" s="5">
        <f t="shared" si="255"/>
        <v>1.9853630900922654E-4</v>
      </c>
      <c r="AQ123" s="5">
        <f t="shared" si="256"/>
        <v>3.2578423171374575E-5</v>
      </c>
      <c r="AR123" s="5">
        <f t="shared" si="257"/>
        <v>1.4542334040482292E-4</v>
      </c>
      <c r="AS123" s="5">
        <f t="shared" si="258"/>
        <v>1.8713954747211385E-4</v>
      </c>
      <c r="AT123" s="5">
        <f t="shared" si="259"/>
        <v>1.2041124255080755E-4</v>
      </c>
      <c r="AU123" s="5">
        <f t="shared" si="260"/>
        <v>5.1650822531387241E-5</v>
      </c>
      <c r="AV123" s="5">
        <f t="shared" si="261"/>
        <v>1.6616850376594884E-5</v>
      </c>
      <c r="AW123" s="5">
        <f t="shared" si="262"/>
        <v>1.0034349637355944E-7</v>
      </c>
      <c r="AX123" s="5">
        <f t="shared" si="263"/>
        <v>9.0348527480605529E-4</v>
      </c>
      <c r="AY123" s="5">
        <f t="shared" si="264"/>
        <v>5.9302252084014371E-4</v>
      </c>
      <c r="AZ123" s="5">
        <f t="shared" si="265"/>
        <v>1.9462171660688683E-4</v>
      </c>
      <c r="BA123" s="5">
        <f t="shared" si="266"/>
        <v>4.2581421159013884E-5</v>
      </c>
      <c r="BB123" s="5">
        <f t="shared" si="267"/>
        <v>6.9873141325116943E-6</v>
      </c>
      <c r="BC123" s="5">
        <f t="shared" si="268"/>
        <v>9.1725560035353829E-7</v>
      </c>
      <c r="BD123" s="5">
        <f t="shared" si="269"/>
        <v>1.590863705265788E-5</v>
      </c>
      <c r="BE123" s="5">
        <f t="shared" si="270"/>
        <v>2.0472196076949439E-5</v>
      </c>
      <c r="BF123" s="5">
        <f t="shared" si="271"/>
        <v>1.3172429882767448E-5</v>
      </c>
      <c r="BG123" s="5">
        <f t="shared" si="272"/>
        <v>5.6503597485499127E-6</v>
      </c>
      <c r="BH123" s="5">
        <f t="shared" si="273"/>
        <v>1.8178061435233151E-6</v>
      </c>
      <c r="BI123" s="5">
        <f t="shared" si="274"/>
        <v>4.6785257186912913E-7</v>
      </c>
      <c r="BJ123" s="8">
        <f t="shared" si="275"/>
        <v>0.51727480139572968</v>
      </c>
      <c r="BK123" s="8">
        <f t="shared" si="276"/>
        <v>0.29289960631349837</v>
      </c>
      <c r="BL123" s="8">
        <f t="shared" si="277"/>
        <v>0.18328156631722267</v>
      </c>
      <c r="BM123" s="8">
        <f t="shared" si="278"/>
        <v>0.30757647936691712</v>
      </c>
      <c r="BN123" s="8">
        <f t="shared" si="279"/>
        <v>0.69203750701095323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1.18604651162791</v>
      </c>
      <c r="F124">
        <f>VLOOKUP(B124,home!$B$2:$E$405,3,FALSE)</f>
        <v>1.08</v>
      </c>
      <c r="G124">
        <f>VLOOKUP(C124,away!$B$2:$E$405,4,FALSE)</f>
        <v>1.08</v>
      </c>
      <c r="H124">
        <f>VLOOKUP(A124,away!$A$2:$E$405,3,FALSE)</f>
        <v>1.0465116279069799</v>
      </c>
      <c r="I124">
        <f>VLOOKUP(C124,away!$B$2:$E$405,3,FALSE)</f>
        <v>1.08</v>
      </c>
      <c r="J124">
        <f>VLOOKUP(B124,home!$B$2:$E$405,4,FALSE)</f>
        <v>1.37</v>
      </c>
      <c r="K124" s="3">
        <f t="shared" si="224"/>
        <v>1.3834046511627944</v>
      </c>
      <c r="L124" s="3">
        <f t="shared" si="225"/>
        <v>1.5484186046511679</v>
      </c>
      <c r="M124" s="5">
        <f t="shared" si="226"/>
        <v>5.3299770383901435E-2</v>
      </c>
      <c r="N124" s="5">
        <f t="shared" si="227"/>
        <v>7.3735150254998202E-2</v>
      </c>
      <c r="O124" s="5">
        <f t="shared" si="228"/>
        <v>8.2530356086068291E-2</v>
      </c>
      <c r="P124" s="5">
        <f t="shared" si="229"/>
        <v>0.11417287847158851</v>
      </c>
      <c r="Q124" s="5">
        <f t="shared" si="230"/>
        <v>5.1002774908476024E-2</v>
      </c>
      <c r="R124" s="5">
        <f t="shared" si="231"/>
        <v>6.3895769406076955E-2</v>
      </c>
      <c r="S124" s="5">
        <f t="shared" si="232"/>
        <v>6.1142131028885868E-2</v>
      </c>
      <c r="T124" s="5">
        <f t="shared" si="233"/>
        <v>7.8973645557120026E-2</v>
      </c>
      <c r="U124" s="5">
        <f t="shared" si="234"/>
        <v>8.8393704585992244E-2</v>
      </c>
      <c r="V124" s="5">
        <f t="shared" si="235"/>
        <v>1.455243520682822E-2</v>
      </c>
      <c r="W124" s="5">
        <f t="shared" si="236"/>
        <v>2.3519158676864931E-2</v>
      </c>
      <c r="X124" s="5">
        <f t="shared" si="237"/>
        <v>3.6417502861000595E-2</v>
      </c>
      <c r="Y124" s="5">
        <f t="shared" si="238"/>
        <v>2.8194769482455237E-2</v>
      </c>
      <c r="Z124" s="5">
        <f t="shared" si="239"/>
        <v>3.2979132702290151E-2</v>
      </c>
      <c r="AA124" s="5">
        <f t="shared" si="240"/>
        <v>4.5623485571663208E-2</v>
      </c>
      <c r="AB124" s="5">
        <f t="shared" si="241"/>
        <v>3.1557871071048772E-2</v>
      </c>
      <c r="AC124" s="5">
        <f t="shared" si="242"/>
        <v>1.9482886656542466E-3</v>
      </c>
      <c r="AD124" s="5">
        <f t="shared" si="243"/>
        <v>8.1341283762526861E-3</v>
      </c>
      <c r="AE124" s="5">
        <f t="shared" si="244"/>
        <v>1.2595035710410653E-2</v>
      </c>
      <c r="AF124" s="5">
        <f t="shared" si="245"/>
        <v>9.751193810122849E-3</v>
      </c>
      <c r="AG124" s="5">
        <f t="shared" si="246"/>
        <v>5.0329766377178418E-3</v>
      </c>
      <c r="AH124" s="5">
        <f t="shared" si="247"/>
        <v>1.2766375660371452E-2</v>
      </c>
      <c r="AI124" s="5">
        <f t="shared" si="248"/>
        <v>1.7661063467049359E-2</v>
      </c>
      <c r="AJ124" s="5">
        <f t="shared" si="249"/>
        <v>1.2216198672398699E-2</v>
      </c>
      <c r="AK124" s="5">
        <f t="shared" si="250"/>
        <v>5.6333153543083698E-3</v>
      </c>
      <c r="AL124" s="5">
        <f t="shared" si="251"/>
        <v>1.6693634771717633E-4</v>
      </c>
      <c r="AM124" s="5">
        <f t="shared" si="252"/>
        <v>2.2505582057726473E-3</v>
      </c>
      <c r="AN124" s="5">
        <f t="shared" si="253"/>
        <v>3.4848061966687182E-3</v>
      </c>
      <c r="AO124" s="5">
        <f t="shared" si="254"/>
        <v>2.6979693742627607E-3</v>
      </c>
      <c r="AP124" s="5">
        <f t="shared" si="255"/>
        <v>1.3925286579625094E-3</v>
      </c>
      <c r="AQ124" s="5">
        <f t="shared" si="256"/>
        <v>5.3905432037476802E-4</v>
      </c>
      <c r="AR124" s="5">
        <f t="shared" si="257"/>
        <v>3.9535387172969982E-3</v>
      </c>
      <c r="AS124" s="5">
        <f t="shared" si="258"/>
        <v>5.4693438500608557E-3</v>
      </c>
      <c r="AT124" s="5">
        <f t="shared" si="259"/>
        <v>3.7831578604914074E-3</v>
      </c>
      <c r="AU124" s="5">
        <f t="shared" si="260"/>
        <v>1.7445460600956327E-3</v>
      </c>
      <c r="AV124" s="5">
        <f t="shared" si="261"/>
        <v>6.0335328342600667E-4</v>
      </c>
      <c r="AW124" s="5">
        <f t="shared" si="262"/>
        <v>9.9331277097254188E-6</v>
      </c>
      <c r="AX124" s="5">
        <f t="shared" si="263"/>
        <v>5.1890544826307852E-4</v>
      </c>
      <c r="AY124" s="5">
        <f t="shared" si="264"/>
        <v>8.0348285014540481E-4</v>
      </c>
      <c r="AZ124" s="5">
        <f t="shared" si="265"/>
        <v>6.2206389684164572E-4</v>
      </c>
      <c r="BA124" s="5">
        <f t="shared" si="266"/>
        <v>3.21071770383803E-4</v>
      </c>
      <c r="BB124" s="5">
        <f t="shared" si="267"/>
        <v>1.242883756726421E-4</v>
      </c>
      <c r="BC124" s="5">
        <f t="shared" si="268"/>
        <v>3.8490086646678513E-5</v>
      </c>
      <c r="BD124" s="5">
        <f t="shared" si="269"/>
        <v>1.0202888173452313E-3</v>
      </c>
      <c r="BE124" s="5">
        <f t="shared" si="270"/>
        <v>1.4114722954447797E-3</v>
      </c>
      <c r="BF124" s="5">
        <f t="shared" si="271"/>
        <v>9.7631866925286732E-4</v>
      </c>
      <c r="BG124" s="5">
        <f t="shared" si="272"/>
        <v>4.5021459602049549E-4</v>
      </c>
      <c r="BH124" s="5">
        <f t="shared" si="273"/>
        <v>1.5570724153903302E-4</v>
      </c>
      <c r="BI124" s="5">
        <f t="shared" si="274"/>
        <v>4.3081224432965406E-5</v>
      </c>
      <c r="BJ124" s="8">
        <f t="shared" si="275"/>
        <v>0.3401495554584138</v>
      </c>
      <c r="BK124" s="8">
        <f t="shared" si="276"/>
        <v>0.24608592295472087</v>
      </c>
      <c r="BL124" s="8">
        <f t="shared" si="277"/>
        <v>0.37988916249038368</v>
      </c>
      <c r="BM124" s="8">
        <f t="shared" si="278"/>
        <v>0.55967352437226314</v>
      </c>
      <c r="BN124" s="8">
        <f t="shared" si="279"/>
        <v>0.43863669951110945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1.18604651162791</v>
      </c>
      <c r="F125">
        <f>VLOOKUP(B125,home!$B$2:$E$405,3,FALSE)</f>
        <v>0.6</v>
      </c>
      <c r="G125">
        <f>VLOOKUP(C125,away!$B$2:$E$405,4,FALSE)</f>
        <v>0.96</v>
      </c>
      <c r="H125">
        <f>VLOOKUP(A125,away!$A$2:$E$405,3,FALSE)</f>
        <v>1.0465116279069799</v>
      </c>
      <c r="I125">
        <f>VLOOKUP(C125,away!$B$2:$E$405,3,FALSE)</f>
        <v>0.72</v>
      </c>
      <c r="J125">
        <f>VLOOKUP(B125,home!$B$2:$E$405,4,FALSE)</f>
        <v>1.0900000000000001</v>
      </c>
      <c r="K125" s="3">
        <f t="shared" si="224"/>
        <v>0.68316279069767605</v>
      </c>
      <c r="L125" s="3">
        <f t="shared" si="225"/>
        <v>0.82130232558139793</v>
      </c>
      <c r="M125" s="5">
        <f t="shared" si="226"/>
        <v>0.22213607903348742</v>
      </c>
      <c r="N125" s="5">
        <f t="shared" si="227"/>
        <v>0.15175510366715678</v>
      </c>
      <c r="O125" s="5">
        <f t="shared" si="228"/>
        <v>0.18244087830573644</v>
      </c>
      <c r="P125" s="5">
        <f t="shared" si="229"/>
        <v>0.124636819560682</v>
      </c>
      <c r="Q125" s="5">
        <f t="shared" si="230"/>
        <v>5.1836720061934981E-2</v>
      </c>
      <c r="R125" s="5">
        <f t="shared" si="231"/>
        <v>7.4919558816807064E-2</v>
      </c>
      <c r="S125" s="5">
        <f t="shared" si="232"/>
        <v>1.7482906038712616E-2</v>
      </c>
      <c r="T125" s="5">
        <f t="shared" si="233"/>
        <v>4.2573618737379103E-2</v>
      </c>
      <c r="U125" s="5">
        <f t="shared" si="234"/>
        <v>5.1182254879128586E-2</v>
      </c>
      <c r="V125" s="5">
        <f t="shared" si="235"/>
        <v>1.0899294076477091E-3</v>
      </c>
      <c r="W125" s="5">
        <f t="shared" si="236"/>
        <v>1.1804306112708572E-2</v>
      </c>
      <c r="X125" s="5">
        <f t="shared" si="237"/>
        <v>9.6949040622422624E-3</v>
      </c>
      <c r="Y125" s="5">
        <f t="shared" si="238"/>
        <v>3.9812236263040554E-3</v>
      </c>
      <c r="Z125" s="5">
        <f t="shared" si="239"/>
        <v>2.0510535962591992E-2</v>
      </c>
      <c r="AA125" s="5">
        <f t="shared" si="240"/>
        <v>1.4012034986909389E-2</v>
      </c>
      <c r="AB125" s="5">
        <f t="shared" si="241"/>
        <v>4.7862504625052465E-3</v>
      </c>
      <c r="AC125" s="5">
        <f t="shared" si="242"/>
        <v>3.8221316722257205E-5</v>
      </c>
      <c r="AD125" s="5">
        <f t="shared" si="243"/>
        <v>2.0160656765519057E-3</v>
      </c>
      <c r="AE125" s="5">
        <f t="shared" si="244"/>
        <v>1.6557994286769146E-3</v>
      </c>
      <c r="AF125" s="5">
        <f t="shared" si="245"/>
        <v>6.7995596073434992E-4</v>
      </c>
      <c r="AG125" s="5">
        <f t="shared" si="246"/>
        <v>1.8614980394801846E-4</v>
      </c>
      <c r="AH125" s="5">
        <f t="shared" si="247"/>
        <v>4.2113377212494238E-3</v>
      </c>
      <c r="AI125" s="5">
        <f t="shared" si="248"/>
        <v>2.8770292302191477E-3</v>
      </c>
      <c r="AJ125" s="5">
        <f t="shared" si="249"/>
        <v>9.8273965891764988E-4</v>
      </c>
      <c r="AK125" s="5">
        <f t="shared" si="250"/>
        <v>2.2379038930515471E-4</v>
      </c>
      <c r="AL125" s="5">
        <f t="shared" si="251"/>
        <v>8.5781353059094929E-7</v>
      </c>
      <c r="AM125" s="5">
        <f t="shared" si="252"/>
        <v>2.7546021076459967E-4</v>
      </c>
      <c r="AN125" s="5">
        <f t="shared" si="253"/>
        <v>2.2623611170610776E-4</v>
      </c>
      <c r="AO125" s="5">
        <f t="shared" si="254"/>
        <v>9.2904122337359593E-5</v>
      </c>
      <c r="AP125" s="5">
        <f t="shared" si="255"/>
        <v>2.5434123910590716E-5</v>
      </c>
      <c r="AQ125" s="5">
        <f t="shared" si="256"/>
        <v>5.2222762792233973E-6</v>
      </c>
      <c r="AR125" s="5">
        <f t="shared" si="257"/>
        <v>6.9175629285416341E-4</v>
      </c>
      <c r="AS125" s="5">
        <f t="shared" si="258"/>
        <v>4.7258215950892911E-4</v>
      </c>
      <c r="AT125" s="5">
        <f t="shared" si="259"/>
        <v>1.6142527346202715E-4</v>
      </c>
      <c r="AU125" s="5">
        <f t="shared" si="260"/>
        <v>3.6759913435817997E-5</v>
      </c>
      <c r="AV125" s="5">
        <f t="shared" si="261"/>
        <v>6.278251262154604E-6</v>
      </c>
      <c r="AW125" s="5">
        <f t="shared" si="262"/>
        <v>1.3369576419373553E-8</v>
      </c>
      <c r="AX125" s="5">
        <f t="shared" si="263"/>
        <v>3.136402771868565E-5</v>
      </c>
      <c r="AY125" s="5">
        <f t="shared" si="264"/>
        <v>2.5759348904955954E-5</v>
      </c>
      <c r="AZ125" s="5">
        <f t="shared" si="265"/>
        <v>1.0578106580551479E-5</v>
      </c>
      <c r="BA125" s="5">
        <f t="shared" si="266"/>
        <v>2.8959411782849399E-6</v>
      </c>
      <c r="BB125" s="5">
        <f t="shared" si="267"/>
        <v>5.9461080611808858E-7</v>
      </c>
      <c r="BC125" s="5">
        <f t="shared" si="268"/>
        <v>9.7671047576123184E-8</v>
      </c>
      <c r="BD125" s="5">
        <f t="shared" si="269"/>
        <v>9.4690175342781815E-5</v>
      </c>
      <c r="BE125" s="5">
        <f t="shared" si="270"/>
        <v>6.4688804438827089E-5</v>
      </c>
      <c r="BF125" s="5">
        <f t="shared" si="271"/>
        <v>2.2096492083662666E-5</v>
      </c>
      <c r="BG125" s="5">
        <f t="shared" si="272"/>
        <v>5.0318337321680317E-6</v>
      </c>
      <c r="BH125" s="5">
        <f t="shared" si="273"/>
        <v>8.593903936986537E-7</v>
      </c>
      <c r="BI125" s="5">
        <f t="shared" si="274"/>
        <v>1.1742070793158936E-7</v>
      </c>
      <c r="BJ125" s="8">
        <f t="shared" si="275"/>
        <v>0.27688039368887107</v>
      </c>
      <c r="BK125" s="8">
        <f t="shared" si="276"/>
        <v>0.36541057251968756</v>
      </c>
      <c r="BL125" s="8">
        <f t="shared" si="277"/>
        <v>0.33719216045800032</v>
      </c>
      <c r="BM125" s="8">
        <f t="shared" si="278"/>
        <v>0.19224275720401765</v>
      </c>
      <c r="BN125" s="8">
        <f t="shared" si="279"/>
        <v>0.80772515944580459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1.18604651162791</v>
      </c>
      <c r="F126">
        <f>VLOOKUP(B126,home!$B$2:$E$405,3,FALSE)</f>
        <v>1.32</v>
      </c>
      <c r="G126">
        <f>VLOOKUP(C126,away!$B$2:$E$405,4,FALSE)</f>
        <v>0.84</v>
      </c>
      <c r="H126">
        <f>VLOOKUP(A126,away!$A$2:$E$405,3,FALSE)</f>
        <v>1.0465116279069799</v>
      </c>
      <c r="I126">
        <f>VLOOKUP(C126,away!$B$2:$E$405,3,FALSE)</f>
        <v>0.72</v>
      </c>
      <c r="J126">
        <f>VLOOKUP(B126,home!$B$2:$E$405,4,FALSE)</f>
        <v>1.0900000000000001</v>
      </c>
      <c r="K126" s="3">
        <f t="shared" si="224"/>
        <v>1.3150883720930266</v>
      </c>
      <c r="L126" s="3">
        <f t="shared" si="225"/>
        <v>0.82130232558139793</v>
      </c>
      <c r="M126" s="5">
        <f t="shared" si="226"/>
        <v>0.11808026219168245</v>
      </c>
      <c r="N126" s="5">
        <f t="shared" si="227"/>
        <v>0.15528597978197742</v>
      </c>
      <c r="O126" s="5">
        <f t="shared" si="228"/>
        <v>9.6979593943290018E-2</v>
      </c>
      <c r="P126" s="5">
        <f t="shared" si="229"/>
        <v>0.12753673632512402</v>
      </c>
      <c r="Q126" s="5">
        <f t="shared" si="230"/>
        <v>0.10210739318017567</v>
      </c>
      <c r="R126" s="5">
        <f t="shared" si="231"/>
        <v>3.9824783019781866E-2</v>
      </c>
      <c r="S126" s="5">
        <f t="shared" si="232"/>
        <v>3.4437633374449668E-2</v>
      </c>
      <c r="T126" s="5">
        <f t="shared" si="233"/>
        <v>8.3861039477932456E-2</v>
      </c>
      <c r="U126" s="5">
        <f t="shared" si="234"/>
        <v>5.2373109070442944E-2</v>
      </c>
      <c r="V126" s="5">
        <f t="shared" si="235"/>
        <v>4.1328417786132042E-3</v>
      </c>
      <c r="W126" s="5">
        <f t="shared" si="236"/>
        <v>4.4760081825326599E-2</v>
      </c>
      <c r="X126" s="5">
        <f t="shared" si="237"/>
        <v>3.6761559296354399E-2</v>
      </c>
      <c r="Y126" s="5">
        <f t="shared" si="238"/>
        <v>1.5096177071047162E-2</v>
      </c>
      <c r="Z126" s="5">
        <f t="shared" si="239"/>
        <v>1.0902728969973807E-2</v>
      </c>
      <c r="AA126" s="5">
        <f t="shared" si="240"/>
        <v>1.4338052092494334E-2</v>
      </c>
      <c r="AB126" s="5">
        <f t="shared" si="241"/>
        <v>9.4279027926516944E-3</v>
      </c>
      <c r="AC126" s="5">
        <f t="shared" si="242"/>
        <v>2.7898881151322964E-4</v>
      </c>
      <c r="AD126" s="5">
        <f t="shared" si="243"/>
        <v>1.4715865785604854E-2</v>
      </c>
      <c r="AE126" s="5">
        <f t="shared" si="244"/>
        <v>1.2086174792660992E-2</v>
      </c>
      <c r="AF126" s="5">
        <f t="shared" si="245"/>
        <v>4.9632017322978703E-3</v>
      </c>
      <c r="AG126" s="5">
        <f t="shared" si="246"/>
        <v>1.3587630416886215E-3</v>
      </c>
      <c r="AH126" s="5">
        <f t="shared" si="247"/>
        <v>2.2386091645557912E-3</v>
      </c>
      <c r="AI126" s="5">
        <f t="shared" si="248"/>
        <v>2.9439688819682054E-3</v>
      </c>
      <c r="AJ126" s="5">
        <f t="shared" si="249"/>
        <v>1.9357896222400477E-3</v>
      </c>
      <c r="AK126" s="5">
        <f t="shared" si="250"/>
        <v>8.4857814100874614E-4</v>
      </c>
      <c r="AL126" s="5">
        <f t="shared" si="251"/>
        <v>1.2053266763199586E-5</v>
      </c>
      <c r="AM126" s="5">
        <f t="shared" si="252"/>
        <v>3.8705327959861081E-3</v>
      </c>
      <c r="AN126" s="5">
        <f t="shared" si="253"/>
        <v>3.1788775865824615E-3</v>
      </c>
      <c r="AO126" s="5">
        <f t="shared" si="254"/>
        <v>1.3054097772993783E-3</v>
      </c>
      <c r="AP126" s="5">
        <f t="shared" si="255"/>
        <v>3.5737869531089148E-4</v>
      </c>
      <c r="AQ126" s="5">
        <f t="shared" si="256"/>
        <v>7.3378988393020235E-5</v>
      </c>
      <c r="AR126" s="5">
        <f t="shared" si="257"/>
        <v>3.6771498258350035E-4</v>
      </c>
      <c r="AS126" s="5">
        <f t="shared" si="258"/>
        <v>4.8357769783995109E-4</v>
      </c>
      <c r="AT126" s="5">
        <f t="shared" si="259"/>
        <v>3.1797370371641743E-4</v>
      </c>
      <c r="AU126" s="5">
        <f t="shared" si="260"/>
        <v>1.3938784012960454E-4</v>
      </c>
      <c r="AV126" s="5">
        <f t="shared" si="261"/>
        <v>4.5826831941401164E-5</v>
      </c>
      <c r="AW126" s="5">
        <f t="shared" si="262"/>
        <v>3.6162650831778604E-7</v>
      </c>
      <c r="AX126" s="5">
        <f t="shared" si="263"/>
        <v>8.4834877896767299E-4</v>
      </c>
      <c r="AY126" s="5">
        <f t="shared" si="264"/>
        <v>6.9675082507028921E-4</v>
      </c>
      <c r="AZ126" s="5">
        <f t="shared" si="265"/>
        <v>2.8612153649049311E-4</v>
      </c>
      <c r="BA126" s="5">
        <f t="shared" si="266"/>
        <v>7.8330761106188278E-5</v>
      </c>
      <c r="BB126" s="5">
        <f t="shared" si="267"/>
        <v>1.6083309065268334E-5</v>
      </c>
      <c r="BC126" s="5">
        <f t="shared" si="268"/>
        <v>2.6418518276698526E-6</v>
      </c>
      <c r="BD126" s="5">
        <f t="shared" si="269"/>
        <v>5.0334195057825336E-5</v>
      </c>
      <c r="BE126" s="5">
        <f t="shared" si="270"/>
        <v>6.6193914639208387E-5</v>
      </c>
      <c r="BF126" s="5">
        <f t="shared" si="271"/>
        <v>4.3525423722670667E-5</v>
      </c>
      <c r="BG126" s="5">
        <f t="shared" si="272"/>
        <v>1.9079926209368717E-5</v>
      </c>
      <c r="BH126" s="5">
        <f t="shared" si="273"/>
        <v>6.2729472745834429E-6</v>
      </c>
      <c r="BI126" s="5">
        <f t="shared" si="274"/>
        <v>1.6498960039114645E-6</v>
      </c>
      <c r="BJ126" s="8">
        <f t="shared" si="275"/>
        <v>0.48171009089116551</v>
      </c>
      <c r="BK126" s="8">
        <f t="shared" si="276"/>
        <v>0.28517526657321607</v>
      </c>
      <c r="BL126" s="8">
        <f t="shared" si="277"/>
        <v>0.22245192408755207</v>
      </c>
      <c r="BM126" s="8">
        <f t="shared" si="278"/>
        <v>0.359728872881314</v>
      </c>
      <c r="BN126" s="8">
        <f t="shared" si="279"/>
        <v>0.63981474844203146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1.18604651162791</v>
      </c>
      <c r="F127">
        <f>VLOOKUP(B127,home!$B$2:$E$405,3,FALSE)</f>
        <v>0.96</v>
      </c>
      <c r="G127">
        <f>VLOOKUP(C127,away!$B$2:$E$405,4,FALSE)</f>
        <v>1.08</v>
      </c>
      <c r="H127">
        <f>VLOOKUP(A127,away!$A$2:$E$405,3,FALSE)</f>
        <v>1.0465116279069799</v>
      </c>
      <c r="I127">
        <f>VLOOKUP(C127,away!$B$2:$E$405,3,FALSE)</f>
        <v>0.96</v>
      </c>
      <c r="J127">
        <f>VLOOKUP(B127,home!$B$2:$E$405,4,FALSE)</f>
        <v>0.55000000000000004</v>
      </c>
      <c r="K127" s="3">
        <f t="shared" si="224"/>
        <v>1.2296930232558172</v>
      </c>
      <c r="L127" s="3">
        <f t="shared" si="225"/>
        <v>0.55255813953488542</v>
      </c>
      <c r="M127" s="5">
        <f t="shared" si="226"/>
        <v>0.16825894233253491</v>
      </c>
      <c r="N127" s="5">
        <f t="shared" si="227"/>
        <v>0.20690684748672106</v>
      </c>
      <c r="O127" s="5">
        <f t="shared" si="228"/>
        <v>9.2972848135373071E-2</v>
      </c>
      <c r="P127" s="5">
        <f t="shared" si="229"/>
        <v>0.11432806270429087</v>
      </c>
      <c r="Q127" s="5">
        <f t="shared" si="230"/>
        <v>0.12721595340913819</v>
      </c>
      <c r="R127" s="5">
        <f t="shared" si="231"/>
        <v>2.5686451996470586E-2</v>
      </c>
      <c r="S127" s="5">
        <f t="shared" si="232"/>
        <v>1.942081909662172E-2</v>
      </c>
      <c r="T127" s="5">
        <f t="shared" si="233"/>
        <v>7.0294210534910057E-2</v>
      </c>
      <c r="U127" s="5">
        <f t="shared" si="234"/>
        <v>3.1586450812255334E-2</v>
      </c>
      <c r="V127" s="5">
        <f t="shared" si="235"/>
        <v>1.4662219715683008E-3</v>
      </c>
      <c r="W127" s="5">
        <f t="shared" si="236"/>
        <v>5.2145523451351435E-2</v>
      </c>
      <c r="X127" s="5">
        <f t="shared" si="237"/>
        <v>2.8813433423351485E-2</v>
      </c>
      <c r="Y127" s="5">
        <f t="shared" si="238"/>
        <v>7.9605485830096887E-3</v>
      </c>
      <c r="Z127" s="5">
        <f t="shared" si="239"/>
        <v>4.7310860421406432E-3</v>
      </c>
      <c r="AA127" s="5">
        <f t="shared" si="240"/>
        <v>5.8177834984433265E-3</v>
      </c>
      <c r="AB127" s="5">
        <f t="shared" si="241"/>
        <v>3.5770438894242905E-3</v>
      </c>
      <c r="AC127" s="5">
        <f t="shared" si="242"/>
        <v>6.2266496500887729E-5</v>
      </c>
      <c r="AD127" s="5">
        <f t="shared" si="243"/>
        <v>1.6030746595537368E-2</v>
      </c>
      <c r="AE127" s="5">
        <f t="shared" si="244"/>
        <v>8.8579195141853251E-3</v>
      </c>
      <c r="AF127" s="5">
        <f t="shared" si="245"/>
        <v>2.4472577634539992E-3</v>
      </c>
      <c r="AG127" s="5">
        <f t="shared" si="246"/>
        <v>4.5075073224548222E-4</v>
      </c>
      <c r="AH127" s="5">
        <f t="shared" si="247"/>
        <v>6.5355002535617455E-4</v>
      </c>
      <c r="AI127" s="5">
        <f t="shared" si="248"/>
        <v>8.0366590652915031E-4</v>
      </c>
      <c r="AJ127" s="5">
        <f t="shared" si="249"/>
        <v>4.9413117914372902E-4</v>
      </c>
      <c r="AK127" s="5">
        <f t="shared" si="250"/>
        <v>2.0254322118873797E-4</v>
      </c>
      <c r="AL127" s="5">
        <f t="shared" si="251"/>
        <v>1.6923458135760537E-6</v>
      </c>
      <c r="AM127" s="5">
        <f t="shared" si="252"/>
        <v>3.942579449222848E-3</v>
      </c>
      <c r="AN127" s="5">
        <f t="shared" si="253"/>
        <v>2.1785043654310504E-3</v>
      </c>
      <c r="AO127" s="5">
        <f t="shared" si="254"/>
        <v>6.0187515956560355E-4</v>
      </c>
      <c r="AP127" s="5">
        <f t="shared" si="255"/>
        <v>1.1085700613394407E-4</v>
      </c>
      <c r="AQ127" s="5">
        <f t="shared" si="256"/>
        <v>1.5313735265944877E-5</v>
      </c>
      <c r="AR127" s="5">
        <f t="shared" si="257"/>
        <v>7.2224877220757031E-5</v>
      </c>
      <c r="AS127" s="5">
        <f t="shared" si="258"/>
        <v>8.881442762387291E-5</v>
      </c>
      <c r="AT127" s="5">
        <f t="shared" si="259"/>
        <v>5.4607241006767637E-5</v>
      </c>
      <c r="AU127" s="5">
        <f t="shared" si="260"/>
        <v>2.2383381095090376E-5</v>
      </c>
      <c r="AV127" s="5">
        <f t="shared" si="261"/>
        <v>6.8811718923771977E-6</v>
      </c>
      <c r="AW127" s="5">
        <f t="shared" si="262"/>
        <v>3.1941940798321879E-8</v>
      </c>
      <c r="AX127" s="5">
        <f t="shared" si="263"/>
        <v>8.0802707372351645E-4</v>
      </c>
      <c r="AY127" s="5">
        <f t="shared" si="264"/>
        <v>4.4648193655048396E-4</v>
      </c>
      <c r="AZ127" s="5">
        <f t="shared" si="265"/>
        <v>1.2335361409813406E-4</v>
      </c>
      <c r="BA127" s="5">
        <f t="shared" si="266"/>
        <v>2.2720014503656389E-5</v>
      </c>
      <c r="BB127" s="5">
        <f t="shared" si="267"/>
        <v>3.1385322360864966E-6</v>
      </c>
      <c r="BC127" s="5">
        <f t="shared" si="268"/>
        <v>3.468443066484438E-7</v>
      </c>
      <c r="BD127" s="5">
        <f t="shared" si="269"/>
        <v>6.6514072975395008E-6</v>
      </c>
      <c r="BE127" s="5">
        <f t="shared" si="270"/>
        <v>8.1791891486171529E-6</v>
      </c>
      <c r="BF127" s="5">
        <f t="shared" si="271"/>
        <v>5.0289459159721016E-6</v>
      </c>
      <c r="BG127" s="5">
        <f t="shared" si="272"/>
        <v>2.0613532357339093E-6</v>
      </c>
      <c r="BH127" s="5">
        <f t="shared" si="273"/>
        <v>6.3370792311194812E-7</v>
      </c>
      <c r="BI127" s="5">
        <f t="shared" si="274"/>
        <v>1.5585324236653928E-7</v>
      </c>
      <c r="BJ127" s="8">
        <f t="shared" si="275"/>
        <v>0.52937638922494179</v>
      </c>
      <c r="BK127" s="8">
        <f t="shared" si="276"/>
        <v>0.3039844868838808</v>
      </c>
      <c r="BL127" s="8">
        <f t="shared" si="277"/>
        <v>0.16206209021978657</v>
      </c>
      <c r="BM127" s="8">
        <f t="shared" si="278"/>
        <v>0.26433849631161177</v>
      </c>
      <c r="BN127" s="8">
        <f t="shared" si="279"/>
        <v>0.73536910606452865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1.18604651162791</v>
      </c>
      <c r="F128">
        <f>VLOOKUP(B128,home!$B$2:$E$405,3,FALSE)</f>
        <v>1.08</v>
      </c>
      <c r="G128">
        <f>VLOOKUP(C128,away!$B$2:$E$405,4,FALSE)</f>
        <v>0.6</v>
      </c>
      <c r="H128">
        <f>VLOOKUP(A128,away!$A$2:$E$405,3,FALSE)</f>
        <v>1.0465116279069799</v>
      </c>
      <c r="I128">
        <f>VLOOKUP(C128,away!$B$2:$E$405,3,FALSE)</f>
        <v>1.69</v>
      </c>
      <c r="J128">
        <f>VLOOKUP(B128,home!$B$2:$E$405,4,FALSE)</f>
        <v>0.68</v>
      </c>
      <c r="K128" s="3">
        <f t="shared" si="224"/>
        <v>0.76855813953488572</v>
      </c>
      <c r="L128" s="3">
        <f t="shared" si="225"/>
        <v>1.2026511627907013</v>
      </c>
      <c r="M128" s="5">
        <f t="shared" si="226"/>
        <v>0.13928831264511657</v>
      </c>
      <c r="N128" s="5">
        <f t="shared" si="227"/>
        <v>0.1070511664254843</v>
      </c>
      <c r="O128" s="5">
        <f t="shared" si="228"/>
        <v>0.16751525116580418</v>
      </c>
      <c r="P128" s="5">
        <f t="shared" si="229"/>
        <v>0.12874520977970957</v>
      </c>
      <c r="Q128" s="5">
        <f t="shared" si="230"/>
        <v>4.1137522651504804E-2</v>
      </c>
      <c r="R128" s="5">
        <f t="shared" si="231"/>
        <v>0.1007312057998654</v>
      </c>
      <c r="S128" s="5">
        <f t="shared" si="232"/>
        <v>2.9750035603225013E-2</v>
      </c>
      <c r="T128" s="5">
        <f t="shared" si="233"/>
        <v>4.9474089451161066E-2</v>
      </c>
      <c r="U128" s="5">
        <f t="shared" si="234"/>
        <v>7.7417788122650252E-2</v>
      </c>
      <c r="V128" s="5">
        <f t="shared" si="235"/>
        <v>3.0553529198658774E-3</v>
      </c>
      <c r="W128" s="5">
        <f t="shared" si="236"/>
        <v>1.0538859291371584E-2</v>
      </c>
      <c r="X128" s="5">
        <f t="shared" si="237"/>
        <v>1.2674571381255622E-2</v>
      </c>
      <c r="Y128" s="5">
        <f t="shared" si="238"/>
        <v>7.6215440047704107E-3</v>
      </c>
      <c r="Z128" s="5">
        <f t="shared" si="239"/>
        <v>4.0381500594839186E-2</v>
      </c>
      <c r="AA128" s="5">
        <f t="shared" si="240"/>
        <v>3.1035530968796486E-2</v>
      </c>
      <c r="AB128" s="5">
        <f t="shared" si="241"/>
        <v>1.1926304970427775E-2</v>
      </c>
      <c r="AC128" s="5">
        <f t="shared" si="242"/>
        <v>1.7650532066776906E-4</v>
      </c>
      <c r="AD128" s="5">
        <f t="shared" si="243"/>
        <v>2.0249315224491219E-3</v>
      </c>
      <c r="AE128" s="5">
        <f t="shared" si="244"/>
        <v>2.4352862500449817E-3</v>
      </c>
      <c r="AF128" s="5">
        <f t="shared" si="245"/>
        <v>1.4643999201724019E-3</v>
      </c>
      <c r="AG128" s="5">
        <f t="shared" si="246"/>
        <v>5.8705408892864976E-4</v>
      </c>
      <c r="AH128" s="5">
        <f t="shared" si="247"/>
        <v>1.2141214661404182E-2</v>
      </c>
      <c r="AI128" s="5">
        <f t="shared" si="248"/>
        <v>9.3312293518624766E-3</v>
      </c>
      <c r="AJ128" s="5">
        <f t="shared" si="249"/>
        <v>3.5857961351203702E-3</v>
      </c>
      <c r="AK128" s="5">
        <f t="shared" si="250"/>
        <v>9.1863093545316527E-4</v>
      </c>
      <c r="AL128" s="5">
        <f t="shared" si="251"/>
        <v>6.525806538989199E-6</v>
      </c>
      <c r="AM128" s="5">
        <f t="shared" si="252"/>
        <v>3.1125552071580828E-4</v>
      </c>
      <c r="AN128" s="5">
        <f t="shared" si="253"/>
        <v>3.7433181391389206E-4</v>
      </c>
      <c r="AO128" s="5">
        <f t="shared" si="254"/>
        <v>2.2509529563654739E-4</v>
      </c>
      <c r="AP128" s="5">
        <f t="shared" si="255"/>
        <v>9.0237039678670123E-5</v>
      </c>
      <c r="AQ128" s="5">
        <f t="shared" si="256"/>
        <v>2.7130920174085812E-5</v>
      </c>
      <c r="AR128" s="5">
        <f t="shared" si="257"/>
        <v>2.9203291860458503E-3</v>
      </c>
      <c r="AS128" s="5">
        <f t="shared" si="258"/>
        <v>2.2444427660568262E-3</v>
      </c>
      <c r="AT128" s="5">
        <f t="shared" si="259"/>
        <v>8.6249237828658312E-4</v>
      </c>
      <c r="AU128" s="5">
        <f t="shared" si="260"/>
        <v>2.2095851253965177E-4</v>
      </c>
      <c r="AV128" s="5">
        <f t="shared" si="261"/>
        <v>4.2454865827967615E-5</v>
      </c>
      <c r="AW128" s="5">
        <f t="shared" si="262"/>
        <v>1.6755141346132565E-7</v>
      </c>
      <c r="AX128" s="5">
        <f t="shared" si="263"/>
        <v>3.9869660653550591E-5</v>
      </c>
      <c r="AY128" s="5">
        <f t="shared" si="264"/>
        <v>4.7949293745063285E-5</v>
      </c>
      <c r="AZ128" s="5">
        <f t="shared" si="265"/>
        <v>2.8833136938746634E-5</v>
      </c>
      <c r="BA128" s="5">
        <f t="shared" si="266"/>
        <v>1.1558735222095719E-5</v>
      </c>
      <c r="BB128" s="5">
        <f t="shared" si="267"/>
        <v>3.4752815888108122E-6</v>
      </c>
      <c r="BC128" s="5">
        <f t="shared" si="268"/>
        <v>8.3591028876168788E-7</v>
      </c>
      <c r="BD128" s="5">
        <f t="shared" si="269"/>
        <v>5.8535621522161016E-4</v>
      </c>
      <c r="BE128" s="5">
        <f t="shared" si="270"/>
        <v>4.4988028373590288E-4</v>
      </c>
      <c r="BF128" s="5">
        <f t="shared" si="271"/>
        <v>1.7287957694074596E-4</v>
      </c>
      <c r="BG128" s="5">
        <f t="shared" si="272"/>
        <v>4.4289335339052624E-5</v>
      </c>
      <c r="BH128" s="5">
        <f t="shared" si="273"/>
        <v>8.5097322923547364E-6</v>
      </c>
      <c r="BI128" s="5">
        <f t="shared" si="274"/>
        <v>1.3080448037104192E-6</v>
      </c>
      <c r="BJ128" s="8">
        <f t="shared" si="275"/>
        <v>0.23616999759569904</v>
      </c>
      <c r="BK128" s="8">
        <f t="shared" si="276"/>
        <v>0.30106989136886886</v>
      </c>
      <c r="BL128" s="8">
        <f t="shared" si="277"/>
        <v>0.42215585300847452</v>
      </c>
      <c r="BM128" s="8">
        <f t="shared" si="278"/>
        <v>0.3152607923580652</v>
      </c>
      <c r="BN128" s="8">
        <f t="shared" si="279"/>
        <v>0.68446866846748489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1.18604651162791</v>
      </c>
      <c r="F129">
        <f>VLOOKUP(B129,home!$B$2:$E$405,3,FALSE)</f>
        <v>0.7</v>
      </c>
      <c r="G129">
        <f>VLOOKUP(C129,away!$B$2:$E$405,4,FALSE)</f>
        <v>1.2</v>
      </c>
      <c r="H129">
        <f>VLOOKUP(A129,away!$A$2:$E$405,3,FALSE)</f>
        <v>1.0465116279069799</v>
      </c>
      <c r="I129">
        <f>VLOOKUP(C129,away!$B$2:$E$405,3,FALSE)</f>
        <v>1.2</v>
      </c>
      <c r="J129">
        <f>VLOOKUP(B129,home!$B$2:$E$405,4,FALSE)</f>
        <v>2.0699999999999998</v>
      </c>
      <c r="K129" s="3">
        <f t="shared" si="224"/>
        <v>0.99627906976744418</v>
      </c>
      <c r="L129" s="3">
        <f t="shared" si="225"/>
        <v>2.599534883720938</v>
      </c>
      <c r="M129" s="5">
        <f t="shared" si="226"/>
        <v>2.743834055131382E-2</v>
      </c>
      <c r="N129" s="5">
        <f t="shared" si="227"/>
        <v>2.7336244400425272E-2</v>
      </c>
      <c r="O129" s="5">
        <f t="shared" si="228"/>
        <v>7.1326923414555071E-2</v>
      </c>
      <c r="P129" s="5">
        <f t="shared" si="229"/>
        <v>7.1061520908826656E-2</v>
      </c>
      <c r="Q129" s="5">
        <f t="shared" si="230"/>
        <v>1.3617264071095595E-2</v>
      </c>
      <c r="R129" s="5">
        <f t="shared" si="231"/>
        <v>9.2708412782313857E-2</v>
      </c>
      <c r="S129" s="5">
        <f t="shared" si="232"/>
        <v>4.6009886644127009E-2</v>
      </c>
      <c r="T129" s="5">
        <f t="shared" si="233"/>
        <v>3.5398552973652797E-2</v>
      </c>
      <c r="U129" s="5">
        <f t="shared" si="234"/>
        <v>9.2363451246379874E-2</v>
      </c>
      <c r="V129" s="5">
        <f t="shared" si="235"/>
        <v>1.3239918450201942E-2</v>
      </c>
      <c r="W129" s="5">
        <f t="shared" si="236"/>
        <v>4.5221983938429208E-3</v>
      </c>
      <c r="X129" s="5">
        <f t="shared" si="237"/>
        <v>1.175561247590147E-2</v>
      </c>
      <c r="Y129" s="5">
        <f t="shared" si="238"/>
        <v>1.5279562355305473E-2</v>
      </c>
      <c r="Z129" s="5">
        <f t="shared" si="239"/>
        <v>8.0332917680674978E-2</v>
      </c>
      <c r="AA129" s="5">
        <f t="shared" si="240"/>
        <v>8.0034004498607536E-2</v>
      </c>
      <c r="AB129" s="5">
        <f t="shared" si="241"/>
        <v>3.9868101775818073E-2</v>
      </c>
      <c r="AC129" s="5">
        <f t="shared" si="242"/>
        <v>2.1430977668380133E-3</v>
      </c>
      <c r="AD129" s="5">
        <f t="shared" si="243"/>
        <v>1.1263429022804136E-3</v>
      </c>
      <c r="AE129" s="5">
        <f t="shared" si="244"/>
        <v>2.9279676655094185E-3</v>
      </c>
      <c r="AF129" s="5">
        <f t="shared" si="245"/>
        <v>3.8056770424493474E-3</v>
      </c>
      <c r="AG129" s="5">
        <f t="shared" si="246"/>
        <v>3.2976634093410018E-3</v>
      </c>
      <c r="AH129" s="5">
        <f t="shared" si="247"/>
        <v>5.2207055455499279E-2</v>
      </c>
      <c r="AI129" s="5">
        <f t="shared" si="248"/>
        <v>5.2012796644502195E-2</v>
      </c>
      <c r="AJ129" s="5">
        <f t="shared" si="249"/>
        <v>2.590963032849394E-2</v>
      </c>
      <c r="AK129" s="5">
        <f t="shared" si="250"/>
        <v>8.6044074672301015E-3</v>
      </c>
      <c r="AL129" s="5">
        <f t="shared" si="251"/>
        <v>2.2201311552790258E-4</v>
      </c>
      <c r="AM129" s="5">
        <f t="shared" si="252"/>
        <v>2.2443037178461884E-4</v>
      </c>
      <c r="AN129" s="5">
        <f t="shared" si="253"/>
        <v>5.8341458042057595E-4</v>
      </c>
      <c r="AO129" s="5">
        <f t="shared" si="254"/>
        <v>7.5830327673735113E-4</v>
      </c>
      <c r="AP129" s="5">
        <f t="shared" si="255"/>
        <v>6.5707860677287865E-4</v>
      </c>
      <c r="AQ129" s="5">
        <f t="shared" si="256"/>
        <v>4.2702468991321279E-4</v>
      </c>
      <c r="AR129" s="5">
        <f t="shared" si="257"/>
        <v>2.7142812366584768E-2</v>
      </c>
      <c r="AS129" s="5">
        <f t="shared" si="258"/>
        <v>2.7041815855453354E-2</v>
      </c>
      <c r="AT129" s="5">
        <f t="shared" si="259"/>
        <v>1.3470597572646792E-2</v>
      </c>
      <c r="AU129" s="5">
        <f t="shared" si="260"/>
        <v>4.4734914729627137E-3</v>
      </c>
      <c r="AV129" s="5">
        <f t="shared" si="261"/>
        <v>1.1142114808239711E-3</v>
      </c>
      <c r="AW129" s="5">
        <f t="shared" si="262"/>
        <v>1.5971760413149711E-5</v>
      </c>
      <c r="AX129" s="5">
        <f t="shared" si="263"/>
        <v>3.7265880338190268E-5</v>
      </c>
      <c r="AY129" s="5">
        <f t="shared" si="264"/>
        <v>9.687395591169582E-5</v>
      </c>
      <c r="AZ129" s="5">
        <f t="shared" si="265"/>
        <v>1.2591361385824878E-4</v>
      </c>
      <c r="BA129" s="5">
        <f t="shared" si="266"/>
        <v>1.0910561051996192E-4</v>
      </c>
      <c r="BB129" s="5">
        <f t="shared" si="267"/>
        <v>7.0905960139077795E-5</v>
      </c>
      <c r="BC129" s="5">
        <f t="shared" si="268"/>
        <v>3.6864503369051802E-5</v>
      </c>
      <c r="BD129" s="5">
        <f t="shared" si="269"/>
        <v>1.1759781264871538E-2</v>
      </c>
      <c r="BE129" s="5">
        <f t="shared" si="270"/>
        <v>1.1716023939234833E-2</v>
      </c>
      <c r="BF129" s="5">
        <f t="shared" si="271"/>
        <v>5.8362147157769925E-3</v>
      </c>
      <c r="BG129" s="5">
        <f t="shared" si="272"/>
        <v>1.9381661893324573E-3</v>
      </c>
      <c r="BH129" s="5">
        <f t="shared" si="273"/>
        <v>4.8273860204071299E-4</v>
      </c>
      <c r="BI129" s="5">
        <f t="shared" si="274"/>
        <v>9.618847307639164E-5</v>
      </c>
      <c r="BJ129" s="8">
        <f t="shared" si="275"/>
        <v>0.12219426673956856</v>
      </c>
      <c r="BK129" s="8">
        <f t="shared" si="276"/>
        <v>0.16021165139274707</v>
      </c>
      <c r="BL129" s="8">
        <f t="shared" si="277"/>
        <v>0.62010682554620455</v>
      </c>
      <c r="BM129" s="8">
        <f t="shared" si="278"/>
        <v>0.67927605303516614</v>
      </c>
      <c r="BN129" s="8">
        <f t="shared" si="279"/>
        <v>0.30348870612853024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1.29113924050633</v>
      </c>
      <c r="F130">
        <f>VLOOKUP(B130,home!$B$2:$E$405,3,FALSE)</f>
        <v>0.97</v>
      </c>
      <c r="G130">
        <f>VLOOKUP(C130,away!$B$2:$E$405,4,FALSE)</f>
        <v>0.46</v>
      </c>
      <c r="H130">
        <f>VLOOKUP(A130,away!$A$2:$E$405,3,FALSE)</f>
        <v>1.17721518987342</v>
      </c>
      <c r="I130">
        <f>VLOOKUP(C130,away!$B$2:$E$405,3,FALSE)</f>
        <v>1.55</v>
      </c>
      <c r="J130">
        <f>VLOOKUP(B130,home!$B$2:$E$405,4,FALSE)</f>
        <v>1.49</v>
      </c>
      <c r="K130" s="3">
        <f t="shared" si="224"/>
        <v>0.57610632911392445</v>
      </c>
      <c r="L130" s="3">
        <f t="shared" si="225"/>
        <v>2.7187784810126634</v>
      </c>
      <c r="M130" s="5">
        <f t="shared" si="226"/>
        <v>3.7072315156548075E-2</v>
      </c>
      <c r="N130" s="5">
        <f t="shared" si="227"/>
        <v>2.1357595396593414E-2</v>
      </c>
      <c r="O130" s="5">
        <f t="shared" si="228"/>
        <v>0.10079141268894252</v>
      </c>
      <c r="P130" s="5">
        <f t="shared" si="229"/>
        <v>5.8066570770433298E-2</v>
      </c>
      <c r="Q130" s="5">
        <f t="shared" si="230"/>
        <v>6.1521229413159413E-3</v>
      </c>
      <c r="R130" s="5">
        <f t="shared" si="231"/>
        <v>0.13701476194478185</v>
      </c>
      <c r="S130" s="5">
        <f t="shared" si="232"/>
        <v>2.2737497151173951E-2</v>
      </c>
      <c r="T130" s="5">
        <f t="shared" si="233"/>
        <v>1.6726259465394112E-2</v>
      </c>
      <c r="U130" s="5">
        <f t="shared" si="234"/>
        <v>7.8935071538426507E-2</v>
      </c>
      <c r="V130" s="5">
        <f t="shared" si="235"/>
        <v>3.9570962916843462E-3</v>
      </c>
      <c r="W130" s="5">
        <f t="shared" si="236"/>
        <v>1.1814256546596959E-3</v>
      </c>
      <c r="X130" s="5">
        <f t="shared" si="237"/>
        <v>3.2120346468050794E-3</v>
      </c>
      <c r="Y130" s="5">
        <f t="shared" si="238"/>
        <v>4.366405339000381E-3</v>
      </c>
      <c r="Z130" s="5">
        <f t="shared" si="239"/>
        <v>0.12417092878551521</v>
      </c>
      <c r="AA130" s="5">
        <f t="shared" si="240"/>
        <v>7.1535657965289698E-2</v>
      </c>
      <c r="AB130" s="5">
        <f t="shared" si="241"/>
        <v>2.0606072655566156E-2</v>
      </c>
      <c r="AC130" s="5">
        <f t="shared" si="242"/>
        <v>3.873763529742813E-4</v>
      </c>
      <c r="AD130" s="5">
        <f t="shared" si="243"/>
        <v>1.7015669925675306E-4</v>
      </c>
      <c r="AE130" s="5">
        <f t="shared" si="244"/>
        <v>4.6261837233940365E-4</v>
      </c>
      <c r="AF130" s="5">
        <f t="shared" si="245"/>
        <v>6.2887843781873746E-4</v>
      </c>
      <c r="AG130" s="5">
        <f t="shared" si="246"/>
        <v>5.6992705463814787E-4</v>
      </c>
      <c r="AH130" s="5">
        <f t="shared" si="247"/>
        <v>8.4398312287353686E-2</v>
      </c>
      <c r="AI130" s="5">
        <f t="shared" si="248"/>
        <v>4.8622401875277957E-2</v>
      </c>
      <c r="AJ130" s="5">
        <f t="shared" si="249"/>
        <v>1.4005836728534187E-2</v>
      </c>
      <c r="AK130" s="5">
        <f t="shared" si="250"/>
        <v>2.6896170612816031E-3</v>
      </c>
      <c r="AL130" s="5">
        <f t="shared" si="251"/>
        <v>2.426998834012707E-5</v>
      </c>
      <c r="AM130" s="5">
        <f t="shared" si="252"/>
        <v>1.9605670276590009E-5</v>
      </c>
      <c r="AN130" s="5">
        <f t="shared" si="253"/>
        <v>5.3303474453822511E-5</v>
      </c>
      <c r="AO130" s="5">
        <f t="shared" si="254"/>
        <v>7.246016965413046E-5</v>
      </c>
      <c r="AP130" s="5">
        <f t="shared" si="255"/>
        <v>6.5667716662058887E-5</v>
      </c>
      <c r="AQ130" s="5">
        <f t="shared" si="256"/>
        <v>4.463399373951062E-5</v>
      </c>
      <c r="AR130" s="5">
        <f t="shared" si="257"/>
        <v>4.5892063056128751E-2</v>
      </c>
      <c r="AS130" s="5">
        <f t="shared" si="258"/>
        <v>2.6438707982731083E-2</v>
      </c>
      <c r="AT130" s="5">
        <f t="shared" si="259"/>
        <v>7.6157535012231058E-3</v>
      </c>
      <c r="AU130" s="5">
        <f t="shared" si="260"/>
        <v>1.4624945976753874E-3</v>
      </c>
      <c r="AV130" s="5">
        <f t="shared" si="261"/>
        <v>2.1063809850392827E-4</v>
      </c>
      <c r="AW130" s="5">
        <f t="shared" si="262"/>
        <v>1.0559504441211172E-6</v>
      </c>
      <c r="AX130" s="5">
        <f t="shared" si="263"/>
        <v>1.8824917888107082E-6</v>
      </c>
      <c r="AY130" s="5">
        <f t="shared" si="264"/>
        <v>5.1180781661015889E-6</v>
      </c>
      <c r="AZ130" s="5">
        <f t="shared" si="265"/>
        <v>6.9574603910688797E-6</v>
      </c>
      <c r="BA130" s="5">
        <f t="shared" si="266"/>
        <v>6.3052645312453395E-6</v>
      </c>
      <c r="BB130" s="5">
        <f t="shared" si="267"/>
        <v>4.2856543811605575E-6</v>
      </c>
      <c r="BC130" s="5">
        <f t="shared" si="268"/>
        <v>2.3303489817113925E-6</v>
      </c>
      <c r="BD130" s="5">
        <f t="shared" si="269"/>
        <v>2.0795058914379837E-2</v>
      </c>
      <c r="BE130" s="5">
        <f t="shared" si="270"/>
        <v>1.1980165054871159E-2</v>
      </c>
      <c r="BF130" s="5">
        <f t="shared" si="271"/>
        <v>3.4509244559703697E-3</v>
      </c>
      <c r="BG130" s="5">
        <f t="shared" si="272"/>
        <v>6.6269980679285235E-4</v>
      </c>
      <c r="BH130" s="5">
        <f t="shared" si="273"/>
        <v>9.5446388248984266E-5</v>
      </c>
      <c r="BI130" s="5">
        <f t="shared" si="274"/>
        <v>1.099745367226095E-5</v>
      </c>
      <c r="BJ130" s="8">
        <f t="shared" si="275"/>
        <v>5.5109974330847869E-2</v>
      </c>
      <c r="BK130" s="8">
        <f t="shared" si="276"/>
        <v>0.12225024378932017</v>
      </c>
      <c r="BL130" s="8">
        <f t="shared" si="277"/>
        <v>0.67721409405565203</v>
      </c>
      <c r="BM130" s="8">
        <f t="shared" si="278"/>
        <v>0.61828639993499801</v>
      </c>
      <c r="BN130" s="8">
        <f t="shared" si="279"/>
        <v>0.3604547788986151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1.29113924050633</v>
      </c>
      <c r="F131">
        <f>VLOOKUP(B131,home!$B$2:$E$405,3,FALSE)</f>
        <v>1.36</v>
      </c>
      <c r="G131">
        <f>VLOOKUP(C131,away!$B$2:$E$405,4,FALSE)</f>
        <v>0.31</v>
      </c>
      <c r="H131">
        <f>VLOOKUP(A131,away!$A$2:$E$405,3,FALSE)</f>
        <v>1.17721518987342</v>
      </c>
      <c r="I131">
        <f>VLOOKUP(C131,away!$B$2:$E$405,3,FALSE)</f>
        <v>2.0099999999999998</v>
      </c>
      <c r="J131">
        <f>VLOOKUP(B131,home!$B$2:$E$405,4,FALSE)</f>
        <v>1.7</v>
      </c>
      <c r="K131" s="3">
        <f t="shared" si="224"/>
        <v>0.54434430379746879</v>
      </c>
      <c r="L131" s="3">
        <f t="shared" si="225"/>
        <v>4.022544303797476</v>
      </c>
      <c r="M131" s="5">
        <f t="shared" si="226"/>
        <v>1.0390237583324536E-2</v>
      </c>
      <c r="N131" s="5">
        <f t="shared" si="227"/>
        <v>5.6558666435850896E-3</v>
      </c>
      <c r="O131" s="5">
        <f t="shared" si="228"/>
        <v>4.1795191005904571E-2</v>
      </c>
      <c r="P131" s="5">
        <f t="shared" si="229"/>
        <v>2.2750974150191353E-2</v>
      </c>
      <c r="Q131" s="5">
        <f t="shared" si="230"/>
        <v>1.5393693952368258E-3</v>
      </c>
      <c r="R131" s="5">
        <f t="shared" si="231"/>
        <v>8.4061503753464481E-2</v>
      </c>
      <c r="S131" s="5">
        <f t="shared" si="232"/>
        <v>1.2454162395992532E-2</v>
      </c>
      <c r="T131" s="5">
        <f t="shared" si="233"/>
        <v>6.1921815922500595E-3</v>
      </c>
      <c r="U131" s="5">
        <f t="shared" si="234"/>
        <v>4.5758400736847928E-2</v>
      </c>
      <c r="V131" s="5">
        <f t="shared" si="235"/>
        <v>3.0300272460484683E-3</v>
      </c>
      <c r="W131" s="5">
        <f t="shared" si="236"/>
        <v>2.7931565391244018E-4</v>
      </c>
      <c r="X131" s="5">
        <f t="shared" si="237"/>
        <v>1.1235595926069534E-3</v>
      </c>
      <c r="Y131" s="5">
        <f t="shared" si="238"/>
        <v>2.259784119609057E-3</v>
      </c>
      <c r="Z131" s="5">
        <f t="shared" si="239"/>
        <v>0.11271370769738287</v>
      </c>
      <c r="AA131" s="5">
        <f t="shared" si="240"/>
        <v>6.1355064744963272E-2</v>
      </c>
      <c r="AB131" s="5">
        <f t="shared" si="241"/>
        <v>1.6699140001522825E-2</v>
      </c>
      <c r="AC131" s="5">
        <f t="shared" si="242"/>
        <v>4.1466852295478807E-4</v>
      </c>
      <c r="AD131" s="5">
        <f t="shared" si="243"/>
        <v>3.801097129217549E-5</v>
      </c>
      <c r="AE131" s="5">
        <f t="shared" si="244"/>
        <v>1.5290081605314992E-4</v>
      </c>
      <c r="AF131" s="5">
        <f t="shared" si="245"/>
        <v>3.0752515333029199E-4</v>
      </c>
      <c r="AG131" s="5">
        <f t="shared" si="246"/>
        <v>4.1234451793440368E-4</v>
      </c>
      <c r="AH131" s="5">
        <f t="shared" si="247"/>
        <v>0.11334897071450033</v>
      </c>
      <c r="AI131" s="5">
        <f t="shared" si="248"/>
        <v>6.1700866549744361E-2</v>
      </c>
      <c r="AJ131" s="5">
        <f t="shared" si="249"/>
        <v>1.6793257622860561E-2</v>
      </c>
      <c r="AK131" s="5">
        <f t="shared" si="250"/>
        <v>3.0471047097358557E-3</v>
      </c>
      <c r="AL131" s="5">
        <f t="shared" si="251"/>
        <v>3.6319141967584562E-5</v>
      </c>
      <c r="AM131" s="5">
        <f t="shared" si="252"/>
        <v>4.1382111409409695E-6</v>
      </c>
      <c r="AN131" s="5">
        <f t="shared" si="253"/>
        <v>1.6646137652903354E-5</v>
      </c>
      <c r="AO131" s="5">
        <f t="shared" si="254"/>
        <v>3.3479913097957538E-5</v>
      </c>
      <c r="AP131" s="5">
        <f t="shared" si="255"/>
        <v>4.4891477907941195E-5</v>
      </c>
      <c r="AQ131" s="5">
        <f t="shared" si="256"/>
        <v>4.5144489686909782E-5</v>
      </c>
      <c r="AR131" s="5">
        <f t="shared" si="257"/>
        <v>9.119025129778402E-2</v>
      </c>
      <c r="AS131" s="5">
        <f t="shared" si="258"/>
        <v>4.9638893855808469E-2</v>
      </c>
      <c r="AT131" s="5">
        <f t="shared" si="259"/>
        <v>1.3510324558608254E-2</v>
      </c>
      <c r="AU131" s="5">
        <f t="shared" si="260"/>
        <v>2.451422738644485E-3</v>
      </c>
      <c r="AV131" s="5">
        <f t="shared" si="261"/>
        <v>3.3360450099517908E-4</v>
      </c>
      <c r="AW131" s="5">
        <f t="shared" si="262"/>
        <v>2.2090604373019589E-6</v>
      </c>
      <c r="AX131" s="5">
        <f t="shared" si="263"/>
        <v>3.7543527708040661E-7</v>
      </c>
      <c r="AY131" s="5">
        <f t="shared" si="264"/>
        <v>1.5102050352644167E-6</v>
      </c>
      <c r="AZ131" s="5">
        <f t="shared" si="265"/>
        <v>3.0374333310845735E-6</v>
      </c>
      <c r="BA131" s="5">
        <f t="shared" si="266"/>
        <v>4.0727367147062798E-6</v>
      </c>
      <c r="BB131" s="5">
        <f t="shared" si="267"/>
        <v>4.0956909681521499E-6</v>
      </c>
      <c r="BC131" s="5">
        <f t="shared" si="268"/>
        <v>3.2950196748110389E-6</v>
      </c>
      <c r="BD131" s="5">
        <f t="shared" si="269"/>
        <v>6.1136137653293572E-2</v>
      </c>
      <c r="BE131" s="5">
        <f t="shared" si="270"/>
        <v>3.3279108287748306E-2</v>
      </c>
      <c r="BF131" s="5">
        <f t="shared" si="271"/>
        <v>9.0576465159474609E-3</v>
      </c>
      <c r="BG131" s="5">
        <f t="shared" si="272"/>
        <v>1.6434927622556632E-3</v>
      </c>
      <c r="BH131" s="5">
        <f t="shared" si="273"/>
        <v>2.2365648086655944E-4</v>
      </c>
      <c r="BI131" s="5">
        <f t="shared" si="274"/>
        <v>2.4349226273419848E-5</v>
      </c>
      <c r="BJ131" s="8">
        <f t="shared" si="275"/>
        <v>1.81215452062982E-2</v>
      </c>
      <c r="BK131" s="8">
        <f t="shared" si="276"/>
        <v>4.9077899245514534E-2</v>
      </c>
      <c r="BL131" s="8">
        <f t="shared" si="277"/>
        <v>0.70704838771776934</v>
      </c>
      <c r="BM131" s="8">
        <f t="shared" si="278"/>
        <v>0.7207690961906601</v>
      </c>
      <c r="BN131" s="8">
        <f t="shared" si="279"/>
        <v>0.16619314253170686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1.29113924050633</v>
      </c>
      <c r="F132">
        <f>VLOOKUP(B132,home!$B$2:$E$405,3,FALSE)</f>
        <v>0.57999999999999996</v>
      </c>
      <c r="G132">
        <f>VLOOKUP(C132,away!$B$2:$E$405,4,FALSE)</f>
        <v>0.57999999999999996</v>
      </c>
      <c r="H132">
        <f>VLOOKUP(A132,away!$A$2:$E$405,3,FALSE)</f>
        <v>1.17721518987342</v>
      </c>
      <c r="I132">
        <f>VLOOKUP(C132,away!$B$2:$E$405,3,FALSE)</f>
        <v>1.1599999999999999</v>
      </c>
      <c r="J132">
        <f>VLOOKUP(B132,home!$B$2:$E$405,4,FALSE)</f>
        <v>1.06</v>
      </c>
      <c r="K132" s="3">
        <f t="shared" si="224"/>
        <v>0.43433924050632938</v>
      </c>
      <c r="L132" s="3">
        <f t="shared" si="225"/>
        <v>1.4475037974683571</v>
      </c>
      <c r="M132" s="5">
        <f t="shared" si="226"/>
        <v>0.15230913539646759</v>
      </c>
      <c r="N132" s="5">
        <f t="shared" si="227"/>
        <v>6.6153834190277414E-2</v>
      </c>
      <c r="O132" s="5">
        <f t="shared" si="228"/>
        <v>0.22046805187550902</v>
      </c>
      <c r="P132" s="5">
        <f t="shared" si="229"/>
        <v>9.5757926207518593E-2</v>
      </c>
      <c r="Q132" s="5">
        <f t="shared" si="230"/>
        <v>1.436660304939337E-2</v>
      </c>
      <c r="R132" s="5">
        <f t="shared" si="231"/>
        <v>0.15956417115512506</v>
      </c>
      <c r="S132" s="5">
        <f t="shared" si="232"/>
        <v>1.5050936386211742E-2</v>
      </c>
      <c r="T132" s="5">
        <f t="shared" si="233"/>
        <v>2.0795712470717383E-2</v>
      </c>
      <c r="U132" s="5">
        <f t="shared" si="234"/>
        <v>6.9304980911538958E-2</v>
      </c>
      <c r="V132" s="5">
        <f t="shared" si="235"/>
        <v>1.0514043998399055E-3</v>
      </c>
      <c r="W132" s="5">
        <f t="shared" si="236"/>
        <v>2.0799931523764778E-3</v>
      </c>
      <c r="X132" s="5">
        <f t="shared" si="237"/>
        <v>3.0107979867731306E-3</v>
      </c>
      <c r="Y132" s="5">
        <f t="shared" si="238"/>
        <v>2.1790707596320959E-3</v>
      </c>
      <c r="Z132" s="5">
        <f t="shared" si="239"/>
        <v>7.6989914562311468E-2</v>
      </c>
      <c r="AA132" s="5">
        <f t="shared" si="240"/>
        <v>3.343974101764155E-2</v>
      </c>
      <c r="AB132" s="5">
        <f t="shared" si="241"/>
        <v>7.26209585816539E-3</v>
      </c>
      <c r="AC132" s="5">
        <f t="shared" si="242"/>
        <v>4.1314127626050873E-5</v>
      </c>
      <c r="AD132" s="5">
        <f t="shared" si="243"/>
        <v>2.258556615153912E-4</v>
      </c>
      <c r="AE132" s="5">
        <f t="shared" si="244"/>
        <v>3.2692692772325662E-4</v>
      </c>
      <c r="AF132" s="5">
        <f t="shared" si="245"/>
        <v>2.3661398468703858E-4</v>
      </c>
      <c r="AG132" s="5">
        <f t="shared" si="246"/>
        <v>1.1416654712286937E-4</v>
      </c>
      <c r="AH132" s="5">
        <f t="shared" si="247"/>
        <v>2.7860798423927548E-2</v>
      </c>
      <c r="AI132" s="5">
        <f t="shared" si="248"/>
        <v>1.2101038027348627E-2</v>
      </c>
      <c r="AJ132" s="5">
        <f t="shared" si="249"/>
        <v>2.6279778330684069E-3</v>
      </c>
      <c r="AK132" s="5">
        <f t="shared" si="250"/>
        <v>3.8047796536080041E-4</v>
      </c>
      <c r="AL132" s="5">
        <f t="shared" si="251"/>
        <v>1.0389804063283093E-6</v>
      </c>
      <c r="AM132" s="5">
        <f t="shared" si="252"/>
        <v>1.9619595297329927E-5</v>
      </c>
      <c r="AN132" s="5">
        <f t="shared" si="253"/>
        <v>2.8399438697677391E-5</v>
      </c>
      <c r="AO132" s="5">
        <f t="shared" si="254"/>
        <v>2.0554147680428924E-5</v>
      </c>
      <c r="AP132" s="5">
        <f t="shared" si="255"/>
        <v>9.9174022737154305E-6</v>
      </c>
      <c r="AQ132" s="5">
        <f t="shared" si="256"/>
        <v>3.5888693630561003E-6</v>
      </c>
      <c r="AR132" s="5">
        <f t="shared" si="257"/>
        <v>8.065722303827105E-3</v>
      </c>
      <c r="AS132" s="5">
        <f t="shared" si="258"/>
        <v>3.5032596995792252E-3</v>
      </c>
      <c r="AT132" s="5">
        <f t="shared" si="259"/>
        <v>7.6080157860583628E-4</v>
      </c>
      <c r="AU132" s="5">
        <f t="shared" si="260"/>
        <v>1.1014865994255848E-4</v>
      </c>
      <c r="AV132" s="5">
        <f t="shared" si="261"/>
        <v>1.1960471325560194E-5</v>
      </c>
      <c r="AW132" s="5">
        <f t="shared" si="262"/>
        <v>1.8144860600862375E-8</v>
      </c>
      <c r="AX132" s="5">
        <f t="shared" si="263"/>
        <v>1.4202600200806384E-6</v>
      </c>
      <c r="AY132" s="5">
        <f t="shared" si="264"/>
        <v>2.0558317724592091E-6</v>
      </c>
      <c r="AZ132" s="5">
        <f t="shared" si="265"/>
        <v>1.4879121487954046E-6</v>
      </c>
      <c r="BA132" s="5">
        <f t="shared" si="266"/>
        <v>7.1791949522688384E-7</v>
      </c>
      <c r="BB132" s="5">
        <f t="shared" si="267"/>
        <v>2.5979779890437003E-7</v>
      </c>
      <c r="BC132" s="5">
        <f t="shared" si="268"/>
        <v>7.5211660097599209E-8</v>
      </c>
      <c r="BD132" s="5">
        <f t="shared" si="269"/>
        <v>1.9458606106858285E-3</v>
      </c>
      <c r="BE132" s="5">
        <f t="shared" si="270"/>
        <v>8.4516361977646486E-4</v>
      </c>
      <c r="BF132" s="5">
        <f t="shared" si="271"/>
        <v>1.8354386235864496E-4</v>
      </c>
      <c r="BG132" s="5">
        <f t="shared" si="272"/>
        <v>2.657343392548404E-5</v>
      </c>
      <c r="BH132" s="5">
        <f t="shared" si="273"/>
        <v>2.8854712772099651E-6</v>
      </c>
      <c r="BI132" s="5">
        <f t="shared" si="274"/>
        <v>2.5065468060924096E-7</v>
      </c>
      <c r="BJ132" s="8">
        <f t="shared" si="275"/>
        <v>0.10957767111642616</v>
      </c>
      <c r="BK132" s="8">
        <f t="shared" si="276"/>
        <v>0.26421381132984267</v>
      </c>
      <c r="BL132" s="8">
        <f t="shared" si="277"/>
        <v>0.54846550343366984</v>
      </c>
      <c r="BM132" s="8">
        <f t="shared" si="278"/>
        <v>0.29062514088104757</v>
      </c>
      <c r="BN132" s="8">
        <f t="shared" si="279"/>
        <v>0.70861972187429112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1.45</v>
      </c>
      <c r="F133">
        <f>VLOOKUP(B133,home!$B$2:$E$405,3,FALSE)</f>
        <v>0.69</v>
      </c>
      <c r="G133">
        <f>VLOOKUP(C133,away!$B$2:$E$405,4,FALSE)</f>
        <v>0.69</v>
      </c>
      <c r="H133">
        <f>VLOOKUP(A133,away!$A$2:$E$405,3,FALSE)</f>
        <v>1.0333333333333301</v>
      </c>
      <c r="I133">
        <f>VLOOKUP(C133,away!$B$2:$E$405,3,FALSE)</f>
        <v>1.24</v>
      </c>
      <c r="J133">
        <f>VLOOKUP(B133,home!$B$2:$E$405,4,FALSE)</f>
        <v>0.57999999999999996</v>
      </c>
      <c r="K133" s="3">
        <f t="shared" si="224"/>
        <v>0.69034499999999988</v>
      </c>
      <c r="L133" s="3">
        <f t="shared" si="225"/>
        <v>0.74317333333333091</v>
      </c>
      <c r="M133" s="5">
        <f t="shared" si="226"/>
        <v>0.23846843311313443</v>
      </c>
      <c r="N133" s="5">
        <f t="shared" si="227"/>
        <v>0.16462549045748676</v>
      </c>
      <c r="O133" s="5">
        <f t="shared" si="228"/>
        <v>0.17722338033146456</v>
      </c>
      <c r="P133" s="5">
        <f t="shared" si="229"/>
        <v>0.12234527449492488</v>
      </c>
      <c r="Q133" s="5">
        <f t="shared" si="230"/>
        <v>5.6824192104936819E-2</v>
      </c>
      <c r="R133" s="5">
        <f t="shared" si="231"/>
        <v>6.5853845152767598E-2</v>
      </c>
      <c r="S133" s="5">
        <f t="shared" si="232"/>
        <v>1.5692188265581893E-2</v>
      </c>
      <c r="T133" s="5">
        <f t="shared" si="233"/>
        <v>4.2230224260599442E-2</v>
      </c>
      <c r="U133" s="5">
        <f t="shared" si="234"/>
        <v>4.5461872731987339E-2</v>
      </c>
      <c r="V133" s="5">
        <f t="shared" si="235"/>
        <v>8.9453492658936914E-4</v>
      </c>
      <c r="W133" s="5">
        <f t="shared" si="236"/>
        <v>1.3076098966227537E-2</v>
      </c>
      <c r="X133" s="5">
        <f t="shared" si="237"/>
        <v>9.7178080557278404E-3</v>
      </c>
      <c r="Y133" s="5">
        <f t="shared" si="238"/>
        <v>3.6110079027343775E-3</v>
      </c>
      <c r="Z133" s="5">
        <f t="shared" si="239"/>
        <v>1.6313607204999771E-2</v>
      </c>
      <c r="AA133" s="5">
        <f t="shared" si="240"/>
        <v>1.1262017165935565E-2</v>
      </c>
      <c r="AB133" s="5">
        <f t="shared" si="241"/>
        <v>3.8873386202088918E-3</v>
      </c>
      <c r="AC133" s="5">
        <f t="shared" si="242"/>
        <v>2.8683597580961636E-5</v>
      </c>
      <c r="AD133" s="5">
        <f t="shared" si="243"/>
        <v>2.2567548852100864E-3</v>
      </c>
      <c r="AE133" s="5">
        <f t="shared" si="244"/>
        <v>1.6771600505578583E-3</v>
      </c>
      <c r="AF133" s="5">
        <f t="shared" si="245"/>
        <v>6.2321031265329065E-4</v>
      </c>
      <c r="AG133" s="5">
        <f t="shared" si="246"/>
        <v>1.5438442847408445E-4</v>
      </c>
      <c r="AH133" s="5">
        <f t="shared" si="247"/>
        <v>3.0309594613075804E-3</v>
      </c>
      <c r="AI133" s="5">
        <f t="shared" si="248"/>
        <v>2.0924077093163814E-3</v>
      </c>
      <c r="AJ133" s="5">
        <f t="shared" si="249"/>
        <v>7.2224160004400839E-4</v>
      </c>
      <c r="AK133" s="5">
        <f t="shared" si="250"/>
        <v>1.6619862579412696E-4</v>
      </c>
      <c r="AL133" s="5">
        <f t="shared" si="251"/>
        <v>5.886401942146917E-7</v>
      </c>
      <c r="AM133" s="5">
        <f t="shared" si="252"/>
        <v>3.1158789024607141E-4</v>
      </c>
      <c r="AN133" s="5">
        <f t="shared" si="253"/>
        <v>2.3156381102047293E-4</v>
      </c>
      <c r="AO133" s="5">
        <f t="shared" si="254"/>
        <v>8.604602465772719E-5</v>
      </c>
      <c r="AP133" s="5">
        <f t="shared" si="255"/>
        <v>2.1315703654988367E-5</v>
      </c>
      <c r="AQ133" s="5">
        <f t="shared" si="256"/>
        <v>3.9603156344057921E-6</v>
      </c>
      <c r="AR133" s="5">
        <f t="shared" si="257"/>
        <v>4.505056492116305E-4</v>
      </c>
      <c r="AS133" s="5">
        <f t="shared" si="258"/>
        <v>3.1100432240500301E-4</v>
      </c>
      <c r="AT133" s="5">
        <f t="shared" si="259"/>
        <v>1.0735013947534086E-4</v>
      </c>
      <c r="AU133" s="5">
        <f t="shared" si="260"/>
        <v>2.4702877345368059E-5</v>
      </c>
      <c r="AV133" s="5">
        <f t="shared" si="261"/>
        <v>4.2633769652470269E-6</v>
      </c>
      <c r="AW133" s="5">
        <f t="shared" si="262"/>
        <v>8.3888748338927906E-9</v>
      </c>
      <c r="AX133" s="5">
        <f t="shared" si="263"/>
        <v>3.5850523681987346E-5</v>
      </c>
      <c r="AY133" s="5">
        <f t="shared" si="264"/>
        <v>2.6643153186488053E-5</v>
      </c>
      <c r="AZ133" s="5">
        <f t="shared" si="265"/>
        <v>9.9002404820564435E-6</v>
      </c>
      <c r="BA133" s="5">
        <f t="shared" si="266"/>
        <v>2.4525315732838233E-6</v>
      </c>
      <c r="BB133" s="5">
        <f t="shared" si="267"/>
        <v>4.5566401610564428E-7</v>
      </c>
      <c r="BC133" s="5">
        <f t="shared" si="268"/>
        <v>6.7727469145856865E-8</v>
      </c>
      <c r="BD133" s="5">
        <f t="shared" si="269"/>
        <v>5.5800630835017254E-5</v>
      </c>
      <c r="BE133" s="5">
        <f t="shared" si="270"/>
        <v>3.8521686493799984E-5</v>
      </c>
      <c r="BF133" s="5">
        <f t="shared" si="271"/>
        <v>1.3296626831281169E-5</v>
      </c>
      <c r="BG133" s="5">
        <f t="shared" si="272"/>
        <v>3.0597532832802658E-6</v>
      </c>
      <c r="BH133" s="5">
        <f t="shared" si="273"/>
        <v>5.2807134508652854E-7</v>
      </c>
      <c r="BI133" s="5">
        <f t="shared" si="274"/>
        <v>7.2910282544751915E-8</v>
      </c>
      <c r="BJ133" s="8">
        <f t="shared" si="275"/>
        <v>0.29552617501023082</v>
      </c>
      <c r="BK133" s="8">
        <f t="shared" si="276"/>
        <v>0.37745634619119223</v>
      </c>
      <c r="BL133" s="8">
        <f t="shared" si="277"/>
        <v>0.31070936744329969</v>
      </c>
      <c r="BM133" s="8">
        <f t="shared" si="278"/>
        <v>0.17463824543069573</v>
      </c>
      <c r="BN133" s="8">
        <f t="shared" si="279"/>
        <v>0.82534061565471506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1.45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1.0333333333333301</v>
      </c>
      <c r="I134">
        <f>VLOOKUP(C134,away!$B$2:$E$405,3,FALSE)</f>
        <v>1.21</v>
      </c>
      <c r="J134">
        <f>VLOOKUP(B134,home!$B$2:$E$405,4,FALSE)</f>
        <v>1.1599999999999999</v>
      </c>
      <c r="K134" s="3">
        <f t="shared" si="224"/>
        <v>0.69034499999999988</v>
      </c>
      <c r="L134" s="3">
        <f t="shared" si="225"/>
        <v>1.4503866666666618</v>
      </c>
      <c r="M134" s="5">
        <f t="shared" si="226"/>
        <v>0.11756879037973265</v>
      </c>
      <c r="N134" s="5">
        <f t="shared" si="227"/>
        <v>8.1163026594696527E-2</v>
      </c>
      <c r="O134" s="5">
        <f t="shared" si="228"/>
        <v>0.17052020598289197</v>
      </c>
      <c r="P134" s="5">
        <f t="shared" si="229"/>
        <v>0.11771777159925953</v>
      </c>
      <c r="Q134" s="5">
        <f t="shared" si="230"/>
        <v>2.8015244797257876E-2</v>
      </c>
      <c r="R134" s="5">
        <f t="shared" si="231"/>
        <v>0.12366011657741963</v>
      </c>
      <c r="S134" s="5">
        <f t="shared" si="232"/>
        <v>2.9466735401328669E-2</v>
      </c>
      <c r="T134" s="5">
        <f t="shared" si="233"/>
        <v>4.063293751734539E-2</v>
      </c>
      <c r="U134" s="5">
        <f t="shared" si="234"/>
        <v>8.5368143178638736E-2</v>
      </c>
      <c r="V134" s="5">
        <f t="shared" si="235"/>
        <v>3.278230573253482E-3</v>
      </c>
      <c r="W134" s="5">
        <f t="shared" si="236"/>
        <v>6.4467280565209959E-3</v>
      </c>
      <c r="X134" s="5">
        <f t="shared" si="237"/>
        <v>9.3502484168039354E-3</v>
      </c>
      <c r="Y134" s="5">
        <f t="shared" si="238"/>
        <v>6.7807378168767462E-3</v>
      </c>
      <c r="Z134" s="5">
        <f t="shared" si="239"/>
        <v>5.9784994760778185E-2</v>
      </c>
      <c r="AA134" s="5">
        <f t="shared" si="240"/>
        <v>4.1272272208129408E-2</v>
      </c>
      <c r="AB134" s="5">
        <f t="shared" si="241"/>
        <v>1.4246053378760544E-2</v>
      </c>
      <c r="AC134" s="5">
        <f t="shared" si="242"/>
        <v>2.0514904328857914E-4</v>
      </c>
      <c r="AD134" s="5">
        <f t="shared" si="243"/>
        <v>1.1126166200447463E-3</v>
      </c>
      <c r="AE134" s="5">
        <f t="shared" si="244"/>
        <v>1.6137243108246273E-3</v>
      </c>
      <c r="AF134" s="5">
        <f t="shared" si="245"/>
        <v>1.1702621120479439E-3</v>
      </c>
      <c r="AG134" s="5">
        <f t="shared" si="246"/>
        <v>5.6577752127316857E-4</v>
      </c>
      <c r="AH134" s="5">
        <f t="shared" si="247"/>
        <v>2.1677839816942209E-2</v>
      </c>
      <c r="AI134" s="5">
        <f t="shared" si="248"/>
        <v>1.4965188328426969E-2</v>
      </c>
      <c r="AJ134" s="5">
        <f t="shared" si="249"/>
        <v>5.1655714682939556E-3</v>
      </c>
      <c r="AK134" s="5">
        <f t="shared" si="250"/>
        <v>1.1886754784264635E-3</v>
      </c>
      <c r="AL134" s="5">
        <f t="shared" si="251"/>
        <v>8.2163601900303852E-6</v>
      </c>
      <c r="AM134" s="5">
        <f t="shared" si="252"/>
        <v>1.5361786411295807E-4</v>
      </c>
      <c r="AN134" s="5">
        <f t="shared" si="253"/>
        <v>2.2280530187124549E-4</v>
      </c>
      <c r="AO134" s="5">
        <f t="shared" si="254"/>
        <v>1.6157691954834757E-4</v>
      </c>
      <c r="AP134" s="5">
        <f t="shared" si="255"/>
        <v>7.811633658466511E-5</v>
      </c>
      <c r="AQ134" s="5">
        <f t="shared" si="256"/>
        <v>2.8324723257810835E-5</v>
      </c>
      <c r="AR134" s="5">
        <f t="shared" si="257"/>
        <v>6.2882499665257302E-3</v>
      </c>
      <c r="AS134" s="5">
        <f t="shared" si="258"/>
        <v>4.3410619231412043E-3</v>
      </c>
      <c r="AT134" s="5">
        <f t="shared" si="259"/>
        <v>1.4984151966654568E-3</v>
      </c>
      <c r="AU134" s="5">
        <f t="shared" si="260"/>
        <v>3.4480781298067159E-4</v>
      </c>
      <c r="AV134" s="5">
        <f t="shared" si="261"/>
        <v>5.9509087413035403E-5</v>
      </c>
      <c r="AW134" s="5">
        <f t="shared" si="262"/>
        <v>2.2852143959087771E-7</v>
      </c>
      <c r="AX134" s="5">
        <f t="shared" si="263"/>
        <v>1.7674887400176667E-5</v>
      </c>
      <c r="AY134" s="5">
        <f t="shared" si="264"/>
        <v>2.5635421020050818E-5</v>
      </c>
      <c r="AZ134" s="5">
        <f t="shared" si="265"/>
        <v>1.8590636420933995E-5</v>
      </c>
      <c r="BA134" s="5">
        <f t="shared" si="266"/>
        <v>8.987870396590103E-6</v>
      </c>
      <c r="BB134" s="5">
        <f t="shared" si="267"/>
        <v>3.258971846235569E-6</v>
      </c>
      <c r="BC134" s="5">
        <f t="shared" si="268"/>
        <v>9.4535386256442073E-7</v>
      </c>
      <c r="BD134" s="5">
        <f t="shared" si="269"/>
        <v>1.5200656513526696E-3</v>
      </c>
      <c r="BE134" s="5">
        <f t="shared" si="270"/>
        <v>1.0493697220830586E-3</v>
      </c>
      <c r="BF134" s="5">
        <f t="shared" si="271"/>
        <v>3.6221357039571439E-4</v>
      </c>
      <c r="BG134" s="5">
        <f t="shared" si="272"/>
        <v>8.3350775751609807E-5</v>
      </c>
      <c r="BH134" s="5">
        <f t="shared" si="273"/>
        <v>1.4385197821561263E-5</v>
      </c>
      <c r="BI134" s="5">
        <f t="shared" si="274"/>
        <v>1.9861498780251419E-6</v>
      </c>
      <c r="BJ134" s="8">
        <f t="shared" si="275"/>
        <v>0.17757083805001356</v>
      </c>
      <c r="BK134" s="8">
        <f t="shared" si="276"/>
        <v>0.268270528778073</v>
      </c>
      <c r="BL134" s="8">
        <f t="shared" si="277"/>
        <v>0.49362748147193852</v>
      </c>
      <c r="BM134" s="8">
        <f t="shared" si="278"/>
        <v>0.36058328022996472</v>
      </c>
      <c r="BN134" s="8">
        <f t="shared" si="279"/>
        <v>0.63864515593125826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1.28</v>
      </c>
      <c r="F135">
        <f>VLOOKUP(B135,home!$B$2:$E$405,3,FALSE)</f>
        <v>1.0900000000000001</v>
      </c>
      <c r="G135">
        <f>VLOOKUP(C135,away!$B$2:$E$405,4,FALSE)</f>
        <v>0.94</v>
      </c>
      <c r="H135">
        <f>VLOOKUP(A135,away!$A$2:$E$405,3,FALSE)</f>
        <v>1.26</v>
      </c>
      <c r="I135">
        <f>VLOOKUP(C135,away!$B$2:$E$405,3,FALSE)</f>
        <v>1.56</v>
      </c>
      <c r="J135">
        <f>VLOOKUP(B135,home!$B$2:$E$405,4,FALSE)</f>
        <v>0.95</v>
      </c>
      <c r="K135" s="3">
        <f t="shared" si="224"/>
        <v>1.3114880000000002</v>
      </c>
      <c r="L135" s="3">
        <f t="shared" si="225"/>
        <v>1.8673199999999999</v>
      </c>
      <c r="M135" s="5">
        <f t="shared" si="226"/>
        <v>4.1635254777599967E-2</v>
      </c>
      <c r="N135" s="5">
        <f t="shared" si="227"/>
        <v>5.4604137017765036E-2</v>
      </c>
      <c r="O135" s="5">
        <f t="shared" si="228"/>
        <v>7.7746343951307972E-2</v>
      </c>
      <c r="P135" s="5">
        <f t="shared" si="229"/>
        <v>0.101963397136013</v>
      </c>
      <c r="Q135" s="5">
        <f t="shared" si="230"/>
        <v>3.5806335224577338E-2</v>
      </c>
      <c r="R135" s="5">
        <f t="shared" si="231"/>
        <v>7.258865149357821E-2</v>
      </c>
      <c r="S135" s="5">
        <f t="shared" si="232"/>
        <v>6.2426268381511815E-2</v>
      </c>
      <c r="T135" s="5">
        <f t="shared" si="233"/>
        <v>6.6861885891557754E-2</v>
      </c>
      <c r="U135" s="5">
        <f t="shared" si="234"/>
        <v>9.5199145370009911E-2</v>
      </c>
      <c r="V135" s="5">
        <f t="shared" si="235"/>
        <v>1.6986657711392582E-2</v>
      </c>
      <c r="W135" s="5">
        <f t="shared" si="236"/>
        <v>1.565319299033683E-2</v>
      </c>
      <c r="X135" s="5">
        <f t="shared" si="237"/>
        <v>2.9229520334715764E-2</v>
      </c>
      <c r="Y135" s="5">
        <f t="shared" si="238"/>
        <v>2.7290433955710725E-2</v>
      </c>
      <c r="Z135" s="5">
        <f t="shared" si="239"/>
        <v>4.5182080235662822E-2</v>
      </c>
      <c r="AA135" s="5">
        <f t="shared" si="240"/>
        <v>5.9255756044108973E-2</v>
      </c>
      <c r="AB135" s="5">
        <f t="shared" si="241"/>
        <v>3.8856606491388217E-2</v>
      </c>
      <c r="AC135" s="5">
        <f t="shared" si="242"/>
        <v>2.5999860807445988E-3</v>
      </c>
      <c r="AD135" s="5">
        <f t="shared" si="243"/>
        <v>5.1322436921277179E-3</v>
      </c>
      <c r="AE135" s="5">
        <f t="shared" si="244"/>
        <v>9.5835412911839304E-3</v>
      </c>
      <c r="AF135" s="5">
        <f t="shared" si="245"/>
        <v>8.9477691619267892E-3</v>
      </c>
      <c r="AG135" s="5">
        <f t="shared" si="246"/>
        <v>5.5694494371497103E-3</v>
      </c>
      <c r="AH135" s="5">
        <f t="shared" si="247"/>
        <v>2.109235051641447E-2</v>
      </c>
      <c r="AI135" s="5">
        <f t="shared" si="248"/>
        <v>2.7662364594071388E-2</v>
      </c>
      <c r="AJ135" s="5">
        <f t="shared" si="249"/>
        <v>1.8139429608374759E-2</v>
      </c>
      <c r="AK135" s="5">
        <f t="shared" si="250"/>
        <v>7.9298814194093993E-3</v>
      </c>
      <c r="AL135" s="5">
        <f t="shared" si="251"/>
        <v>2.5469128479232447E-4</v>
      </c>
      <c r="AM135" s="5">
        <f t="shared" si="252"/>
        <v>1.3461752030602396E-3</v>
      </c>
      <c r="AN135" s="5">
        <f t="shared" si="253"/>
        <v>2.5137398801784467E-3</v>
      </c>
      <c r="AO135" s="5">
        <f t="shared" si="254"/>
        <v>2.3469783765274086E-3</v>
      </c>
      <c r="AP135" s="5">
        <f t="shared" si="255"/>
        <v>1.4608532206857204E-3</v>
      </c>
      <c r="AQ135" s="5">
        <f t="shared" si="256"/>
        <v>6.8197010901271471E-4</v>
      </c>
      <c r="AR135" s="5">
        <f t="shared" si="257"/>
        <v>7.8772335932622145E-3</v>
      </c>
      <c r="AS135" s="5">
        <f t="shared" si="258"/>
        <v>1.0330897330760275E-2</v>
      </c>
      <c r="AT135" s="5">
        <f t="shared" si="259"/>
        <v>6.7744239392620699E-3</v>
      </c>
      <c r="AU135" s="5">
        <f t="shared" si="260"/>
        <v>2.9615252344183116E-3</v>
      </c>
      <c r="AV135" s="5">
        <f t="shared" si="261"/>
        <v>9.7100120165920093E-4</v>
      </c>
      <c r="AW135" s="5">
        <f t="shared" si="262"/>
        <v>1.7325854119622957E-5</v>
      </c>
      <c r="AX135" s="5">
        <f t="shared" si="263"/>
        <v>2.9424877078517743E-4</v>
      </c>
      <c r="AY135" s="5">
        <f t="shared" si="264"/>
        <v>5.4945661466257749E-4</v>
      </c>
      <c r="AZ135" s="5">
        <f t="shared" si="265"/>
        <v>5.1300566284586215E-4</v>
      </c>
      <c r="BA135" s="5">
        <f t="shared" si="266"/>
        <v>3.1931524478177848E-4</v>
      </c>
      <c r="BB135" s="5">
        <f t="shared" si="267"/>
        <v>1.4906593572147761E-4</v>
      </c>
      <c r="BC135" s="5">
        <f t="shared" si="268"/>
        <v>5.5670760618285913E-5</v>
      </c>
      <c r="BD135" s="5">
        <f t="shared" si="269"/>
        <v>2.451552638895068E-3</v>
      </c>
      <c r="BE135" s="5">
        <f t="shared" si="270"/>
        <v>3.2151818672792156E-3</v>
      </c>
      <c r="BF135" s="5">
        <f t="shared" si="271"/>
        <v>2.1083362183771429E-3</v>
      </c>
      <c r="BG135" s="5">
        <f t="shared" si="272"/>
        <v>9.2168588345566756E-4</v>
      </c>
      <c r="BH135" s="5">
        <f t="shared" si="273"/>
        <v>3.0219499398037673E-4</v>
      </c>
      <c r="BI135" s="5">
        <f t="shared" si="274"/>
        <v>7.9265021653067286E-5</v>
      </c>
      <c r="BJ135" s="8">
        <f t="shared" si="275"/>
        <v>0.26890898877593133</v>
      </c>
      <c r="BK135" s="8">
        <f t="shared" si="276"/>
        <v>0.22641571198671689</v>
      </c>
      <c r="BL135" s="8">
        <f t="shared" si="277"/>
        <v>0.45646382741166597</v>
      </c>
      <c r="BM135" s="8">
        <f t="shared" si="278"/>
        <v>0.61209435804859247</v>
      </c>
      <c r="BN135" s="8">
        <f t="shared" si="279"/>
        <v>0.38434411960084147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1.28</v>
      </c>
      <c r="F136">
        <f>VLOOKUP(B136,home!$B$2:$E$405,3,FALSE)</f>
        <v>0.31</v>
      </c>
      <c r="G136">
        <f>VLOOKUP(C136,away!$B$2:$E$405,4,FALSE)</f>
        <v>1.56</v>
      </c>
      <c r="H136">
        <f>VLOOKUP(A136,away!$A$2:$E$405,3,FALSE)</f>
        <v>1.26</v>
      </c>
      <c r="I136">
        <f>VLOOKUP(C136,away!$B$2:$E$405,3,FALSE)</f>
        <v>2.0299999999999998</v>
      </c>
      <c r="J136">
        <f>VLOOKUP(B136,home!$B$2:$E$405,4,FALSE)</f>
        <v>1.27</v>
      </c>
      <c r="K136" s="3">
        <f t="shared" si="224"/>
        <v>0.619008</v>
      </c>
      <c r="L136" s="3">
        <f t="shared" si="225"/>
        <v>3.2484059999999997</v>
      </c>
      <c r="M136" s="5">
        <f t="shared" si="226"/>
        <v>2.0912378972794753E-2</v>
      </c>
      <c r="N136" s="5">
        <f t="shared" si="227"/>
        <v>1.2944929883191734E-2</v>
      </c>
      <c r="O136" s="5">
        <f t="shared" si="228"/>
        <v>6.7931897329500307E-2</v>
      </c>
      <c r="P136" s="5">
        <f t="shared" si="229"/>
        <v>4.2050387902139323E-2</v>
      </c>
      <c r="Q136" s="5">
        <f t="shared" si="230"/>
        <v>4.006507578567374E-3</v>
      </c>
      <c r="R136" s="5">
        <f t="shared" si="231"/>
        <v>0.11033519143826639</v>
      </c>
      <c r="S136" s="5">
        <f t="shared" si="232"/>
        <v>2.1138617526737524E-2</v>
      </c>
      <c r="T136" s="5">
        <f t="shared" si="233"/>
        <v>1.3014763257263728E-2</v>
      </c>
      <c r="U136" s="5">
        <f t="shared" si="234"/>
        <v>6.8298366181818407E-2</v>
      </c>
      <c r="V136" s="5">
        <f t="shared" si="235"/>
        <v>4.7228117739930298E-3</v>
      </c>
      <c r="W136" s="5">
        <f t="shared" si="236"/>
        <v>8.2668674773127792E-4</v>
      </c>
      <c r="X136" s="5">
        <f t="shared" si="237"/>
        <v>2.685414191450769E-3</v>
      </c>
      <c r="Y136" s="5">
        <f t="shared" si="238"/>
        <v>4.3616577859969139E-3</v>
      </c>
      <c r="Z136" s="5">
        <f t="shared" si="239"/>
        <v>0.11947116595973771</v>
      </c>
      <c r="AA136" s="5">
        <f t="shared" si="240"/>
        <v>7.3953607498405322E-2</v>
      </c>
      <c r="AB136" s="5">
        <f t="shared" si="241"/>
        <v>2.2888937335186439E-2</v>
      </c>
      <c r="AC136" s="5">
        <f t="shared" si="242"/>
        <v>5.9353621168457935E-4</v>
      </c>
      <c r="AD136" s="5">
        <f t="shared" si="243"/>
        <v>1.2793142758491069E-4</v>
      </c>
      <c r="AE136" s="5">
        <f t="shared" si="244"/>
        <v>4.1557321695538934E-4</v>
      </c>
      <c r="AF136" s="5">
        <f t="shared" si="245"/>
        <v>6.7497526569859439E-4</v>
      </c>
      <c r="AG136" s="5">
        <f t="shared" si="246"/>
        <v>7.3086456764896919E-4</v>
      </c>
      <c r="AH136" s="5">
        <f t="shared" si="247"/>
        <v>9.7022713082651924E-2</v>
      </c>
      <c r="AI136" s="5">
        <f t="shared" si="248"/>
        <v>6.0057835579866208E-2</v>
      </c>
      <c r="AJ136" s="5">
        <f t="shared" si="249"/>
        <v>1.8588140343310907E-2</v>
      </c>
      <c r="AK136" s="5">
        <f t="shared" si="250"/>
        <v>3.8354025258774001E-3</v>
      </c>
      <c r="AL136" s="5">
        <f t="shared" si="251"/>
        <v>4.7739050574344834E-5</v>
      </c>
      <c r="AM136" s="5">
        <f t="shared" si="252"/>
        <v>1.5838115425296084E-5</v>
      </c>
      <c r="AN136" s="5">
        <f t="shared" si="253"/>
        <v>5.1448629176224351E-5</v>
      </c>
      <c r="AO136" s="5">
        <f t="shared" si="254"/>
        <v>8.3563017853911125E-5</v>
      </c>
      <c r="AP136" s="5">
        <f t="shared" si="255"/>
        <v>9.0482202858250656E-5</v>
      </c>
      <c r="AQ136" s="5">
        <f t="shared" si="256"/>
        <v>7.3480732664489646E-5</v>
      </c>
      <c r="AR136" s="5">
        <f t="shared" si="257"/>
        <v>6.3033832662792999E-2</v>
      </c>
      <c r="AS136" s="5">
        <f t="shared" si="258"/>
        <v>3.9018446688930175E-2</v>
      </c>
      <c r="AT136" s="5">
        <f t="shared" si="259"/>
        <v>1.2076365324010643E-2</v>
      </c>
      <c r="AU136" s="5">
        <f t="shared" si="260"/>
        <v>2.4917889154950604E-3</v>
      </c>
      <c r="AV136" s="5">
        <f t="shared" si="261"/>
        <v>3.8560931825069156E-4</v>
      </c>
      <c r="AW136" s="5">
        <f t="shared" si="262"/>
        <v>2.6664770040730471E-6</v>
      </c>
      <c r="AX136" s="5">
        <f t="shared" si="263"/>
        <v>1.6339866921969453E-6</v>
      </c>
      <c r="AY136" s="5">
        <f t="shared" si="264"/>
        <v>5.3078521748527097E-6</v>
      </c>
      <c r="AZ136" s="5">
        <f t="shared" si="265"/>
        <v>8.6210294259522967E-6</v>
      </c>
      <c r="BA136" s="5">
        <f t="shared" si="266"/>
        <v>9.3348679044799964E-6</v>
      </c>
      <c r="BB136" s="5">
        <f t="shared" si="267"/>
        <v>7.5808602275300617E-6</v>
      </c>
      <c r="BC136" s="5">
        <f t="shared" si="268"/>
        <v>4.9251423696540038E-6</v>
      </c>
      <c r="BD136" s="5">
        <f t="shared" si="269"/>
        <v>3.4126580037468796E-2</v>
      </c>
      <c r="BE136" s="5">
        <f t="shared" si="270"/>
        <v>2.1124626055833484E-2</v>
      </c>
      <c r="BF136" s="5">
        <f t="shared" si="271"/>
        <v>6.5381562627846853E-3</v>
      </c>
      <c r="BG136" s="5">
        <f t="shared" si="272"/>
        <v>1.3490570106379411E-3</v>
      </c>
      <c r="BH136" s="5">
        <f t="shared" si="273"/>
        <v>2.0876927051024263E-4</v>
      </c>
      <c r="BI136" s="5">
        <f t="shared" si="274"/>
        <v>2.5845969720000863E-5</v>
      </c>
      <c r="BJ136" s="8">
        <f t="shared" si="275"/>
        <v>4.0141520358862502E-2</v>
      </c>
      <c r="BK136" s="8">
        <f t="shared" si="276"/>
        <v>8.9470779290098404E-2</v>
      </c>
      <c r="BL136" s="8">
        <f t="shared" si="277"/>
        <v>0.70329116883131815</v>
      </c>
      <c r="BM136" s="8">
        <f t="shared" si="278"/>
        <v>0.69419069996038618</v>
      </c>
      <c r="BN136" s="8">
        <f t="shared" si="279"/>
        <v>0.25818129310445992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1.28</v>
      </c>
      <c r="F137">
        <f>VLOOKUP(B137,home!$B$2:$E$405,3,FALSE)</f>
        <v>0.47</v>
      </c>
      <c r="G137">
        <f>VLOOKUP(C137,away!$B$2:$E$405,4,FALSE)</f>
        <v>0.78</v>
      </c>
      <c r="H137">
        <f>VLOOKUP(A137,away!$A$2:$E$405,3,FALSE)</f>
        <v>1.26</v>
      </c>
      <c r="I137">
        <f>VLOOKUP(C137,away!$B$2:$E$405,3,FALSE)</f>
        <v>0.13</v>
      </c>
      <c r="J137">
        <f>VLOOKUP(B137,home!$B$2:$E$405,4,FALSE)</f>
        <v>1.9</v>
      </c>
      <c r="K137" s="3">
        <f t="shared" si="224"/>
        <v>0.46924800000000005</v>
      </c>
      <c r="L137" s="3">
        <f t="shared" si="225"/>
        <v>0.31122</v>
      </c>
      <c r="M137" s="5">
        <f t="shared" si="226"/>
        <v>0.45819152748506137</v>
      </c>
      <c r="N137" s="5">
        <f t="shared" si="227"/>
        <v>0.21500545788931014</v>
      </c>
      <c r="O137" s="5">
        <f t="shared" si="228"/>
        <v>0.14259836718390079</v>
      </c>
      <c r="P137" s="5">
        <f t="shared" si="229"/>
        <v>6.691399860431109E-2</v>
      </c>
      <c r="Q137" s="5">
        <f t="shared" si="230"/>
        <v>5.0445440551821499E-2</v>
      </c>
      <c r="R137" s="5">
        <f t="shared" si="231"/>
        <v>2.2189731917486799E-2</v>
      </c>
      <c r="S137" s="5">
        <f t="shared" si="232"/>
        <v>2.4430194256285804E-3</v>
      </c>
      <c r="T137" s="5">
        <f t="shared" si="233"/>
        <v>1.5699630008537885E-2</v>
      </c>
      <c r="U137" s="5">
        <f t="shared" si="234"/>
        <v>1.0412487322816849E-2</v>
      </c>
      <c r="V137" s="5">
        <f t="shared" si="235"/>
        <v>3.9641888848943926E-5</v>
      </c>
      <c r="W137" s="5">
        <f t="shared" si="236"/>
        <v>7.8904740293537137E-3</v>
      </c>
      <c r="X137" s="5">
        <f t="shared" si="237"/>
        <v>2.4556733274154626E-3</v>
      </c>
      <c r="Y137" s="5">
        <f t="shared" si="238"/>
        <v>3.8212732647912011E-4</v>
      </c>
      <c r="Z137" s="5">
        <f t="shared" si="239"/>
        <v>2.3019627891200808E-3</v>
      </c>
      <c r="AA137" s="5">
        <f t="shared" si="240"/>
        <v>1.08019143486902E-3</v>
      </c>
      <c r="AB137" s="5">
        <f t="shared" si="241"/>
        <v>2.5343883521470895E-4</v>
      </c>
      <c r="AC137" s="5">
        <f t="shared" si="242"/>
        <v>3.6182976113588382E-7</v>
      </c>
      <c r="AD137" s="5">
        <f t="shared" si="243"/>
        <v>9.2564728933154281E-4</v>
      </c>
      <c r="AE137" s="5">
        <f t="shared" si="244"/>
        <v>2.8807994938576272E-4</v>
      </c>
      <c r="AF137" s="5">
        <f t="shared" si="245"/>
        <v>4.4828120923918534E-5</v>
      </c>
      <c r="AG137" s="5">
        <f t="shared" si="246"/>
        <v>4.6504692646473094E-6</v>
      </c>
      <c r="AH137" s="5">
        <f t="shared" si="247"/>
        <v>1.7910421480748785E-4</v>
      </c>
      <c r="AI137" s="5">
        <f t="shared" si="248"/>
        <v>8.404429458998409E-5</v>
      </c>
      <c r="AJ137" s="5">
        <f t="shared" si="249"/>
        <v>1.9718808573880424E-5</v>
      </c>
      <c r="AK137" s="5">
        <f t="shared" si="250"/>
        <v>3.0843371618920814E-6</v>
      </c>
      <c r="AL137" s="5">
        <f t="shared" si="251"/>
        <v>2.1136555068608628E-9</v>
      </c>
      <c r="AM137" s="5">
        <f t="shared" si="252"/>
        <v>8.6871627844849571E-5</v>
      </c>
      <c r="AN137" s="5">
        <f t="shared" si="253"/>
        <v>2.703618801787408E-5</v>
      </c>
      <c r="AO137" s="5">
        <f t="shared" si="254"/>
        <v>4.207101217461386E-6</v>
      </c>
      <c r="AP137" s="5">
        <f t="shared" si="255"/>
        <v>4.3644468029944424E-7</v>
      </c>
      <c r="AQ137" s="5">
        <f t="shared" si="256"/>
        <v>3.3957578350698252E-8</v>
      </c>
      <c r="AR137" s="5">
        <f t="shared" si="257"/>
        <v>1.1148162746477279E-5</v>
      </c>
      <c r="AS137" s="5">
        <f t="shared" si="258"/>
        <v>5.2312530724589718E-6</v>
      </c>
      <c r="AT137" s="5">
        <f t="shared" si="259"/>
        <v>1.2273775208726136E-6</v>
      </c>
      <c r="AU137" s="5">
        <f t="shared" si="260"/>
        <v>1.9198148230481079E-7</v>
      </c>
      <c r="AV137" s="5">
        <f t="shared" si="261"/>
        <v>2.2521731652141964E-8</v>
      </c>
      <c r="AW137" s="5">
        <f t="shared" si="262"/>
        <v>8.5743584137053889E-12</v>
      </c>
      <c r="AX137" s="5">
        <f t="shared" si="263"/>
        <v>6.7940562704899957E-6</v>
      </c>
      <c r="AY137" s="5">
        <f t="shared" si="264"/>
        <v>2.1144461925018961E-6</v>
      </c>
      <c r="AZ137" s="5">
        <f t="shared" si="265"/>
        <v>3.2902897201522008E-7</v>
      </c>
      <c r="BA137" s="5">
        <f t="shared" si="266"/>
        <v>3.4133465556858933E-8</v>
      </c>
      <c r="BB137" s="5">
        <f t="shared" si="267"/>
        <v>2.6557542876514088E-9</v>
      </c>
      <c r="BC137" s="5">
        <f t="shared" si="268"/>
        <v>1.6530476988057434E-10</v>
      </c>
      <c r="BD137" s="5">
        <f t="shared" si="269"/>
        <v>5.7825520165977625E-7</v>
      </c>
      <c r="BE137" s="5">
        <f t="shared" si="270"/>
        <v>2.7134509686844679E-7</v>
      </c>
      <c r="BF137" s="5">
        <f t="shared" si="271"/>
        <v>6.3664072007662449E-8</v>
      </c>
      <c r="BG137" s="5">
        <f t="shared" si="272"/>
        <v>9.9580794871505328E-9</v>
      </c>
      <c r="BH137" s="5">
        <f t="shared" si="273"/>
        <v>1.1682022207966032E-9</v>
      </c>
      <c r="BI137" s="5">
        <f t="shared" si="274"/>
        <v>1.0963531114087291E-10</v>
      </c>
      <c r="BJ137" s="8">
        <f t="shared" si="275"/>
        <v>0.29326986876712213</v>
      </c>
      <c r="BK137" s="8">
        <f t="shared" si="276"/>
        <v>0.52759066579345915</v>
      </c>
      <c r="BL137" s="8">
        <f t="shared" si="277"/>
        <v>0.17683891414626271</v>
      </c>
      <c r="BM137" s="8">
        <f t="shared" si="278"/>
        <v>4.4654773426454256E-2</v>
      </c>
      <c r="BN137" s="8">
        <f t="shared" si="279"/>
        <v>0.95534452363189182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1.28</v>
      </c>
      <c r="F138">
        <f>VLOOKUP(B138,home!$B$2:$E$405,3,FALSE)</f>
        <v>1.41</v>
      </c>
      <c r="G138">
        <f>VLOOKUP(C138,away!$B$2:$E$405,4,FALSE)</f>
        <v>0.39</v>
      </c>
      <c r="H138">
        <f>VLOOKUP(A138,away!$A$2:$E$405,3,FALSE)</f>
        <v>1.26</v>
      </c>
      <c r="I138">
        <f>VLOOKUP(C138,away!$B$2:$E$405,3,FALSE)</f>
        <v>1.17</v>
      </c>
      <c r="J138">
        <f>VLOOKUP(B138,home!$B$2:$E$405,4,FALSE)</f>
        <v>0.32</v>
      </c>
      <c r="K138" s="3">
        <f t="shared" si="224"/>
        <v>0.70387200000000005</v>
      </c>
      <c r="L138" s="3">
        <f t="shared" si="225"/>
        <v>0.471744</v>
      </c>
      <c r="M138" s="5">
        <f t="shared" si="226"/>
        <v>0.30862880577611046</v>
      </c>
      <c r="N138" s="5">
        <f t="shared" si="227"/>
        <v>0.2172351747792424</v>
      </c>
      <c r="O138" s="5">
        <f t="shared" si="228"/>
        <v>0.14559378735204545</v>
      </c>
      <c r="P138" s="5">
        <f t="shared" si="229"/>
        <v>0.10247939029105892</v>
      </c>
      <c r="Q138" s="5">
        <f t="shared" si="230"/>
        <v>7.6452878471107447E-2</v>
      </c>
      <c r="R138" s="5">
        <f t="shared" si="231"/>
        <v>3.4341497810301665E-2</v>
      </c>
      <c r="S138" s="5">
        <f t="shared" si="232"/>
        <v>8.5070035896501021E-3</v>
      </c>
      <c r="T138" s="5">
        <f t="shared" si="233"/>
        <v>3.6066186701474108E-2</v>
      </c>
      <c r="U138" s="5">
        <f t="shared" si="234"/>
        <v>2.4172018746732651E-2</v>
      </c>
      <c r="V138" s="5">
        <f t="shared" si="235"/>
        <v>3.1385870691237036E-4</v>
      </c>
      <c r="W138" s="5">
        <f t="shared" si="236"/>
        <v>1.793768015840512E-2</v>
      </c>
      <c r="X138" s="5">
        <f t="shared" si="237"/>
        <v>8.4619929886466643E-3</v>
      </c>
      <c r="Y138" s="5">
        <f t="shared" si="238"/>
        <v>1.9959472102180661E-3</v>
      </c>
      <c r="Z138" s="5">
        <f t="shared" si="239"/>
        <v>5.4001318476743143E-3</v>
      </c>
      <c r="AA138" s="5">
        <f t="shared" si="240"/>
        <v>3.8010016038862145E-3</v>
      </c>
      <c r="AB138" s="5">
        <f t="shared" si="241"/>
        <v>1.3377093004652986E-3</v>
      </c>
      <c r="AC138" s="5">
        <f t="shared" si="242"/>
        <v>6.5134978329867766E-6</v>
      </c>
      <c r="AD138" s="5">
        <f t="shared" si="243"/>
        <v>3.1564577021142319E-3</v>
      </c>
      <c r="AE138" s="5">
        <f t="shared" si="244"/>
        <v>1.489039982226176E-3</v>
      </c>
      <c r="AF138" s="5">
        <f t="shared" si="245"/>
        <v>3.5122283868765263E-4</v>
      </c>
      <c r="AG138" s="5">
        <f t="shared" si="246"/>
        <v>5.5229088937955974E-5</v>
      </c>
      <c r="AH138" s="5">
        <f t="shared" si="247"/>
        <v>6.3686994958731793E-4</v>
      </c>
      <c r="AI138" s="5">
        <f t="shared" si="248"/>
        <v>4.482749251559246E-4</v>
      </c>
      <c r="AJ138" s="5">
        <f t="shared" si="249"/>
        <v>1.5776408405967547E-4</v>
      </c>
      <c r="AK138" s="5">
        <f t="shared" si="250"/>
        <v>3.7015240458417308E-5</v>
      </c>
      <c r="AL138" s="5">
        <f t="shared" si="251"/>
        <v>8.6511598929731168E-8</v>
      </c>
      <c r="AM138" s="5">
        <f t="shared" si="252"/>
        <v>4.4434843914050988E-4</v>
      </c>
      <c r="AN138" s="5">
        <f t="shared" si="253"/>
        <v>2.0961871007390068E-4</v>
      </c>
      <c r="AO138" s="5">
        <f t="shared" si="254"/>
        <v>4.9443184382551098E-5</v>
      </c>
      <c r="AP138" s="5">
        <f t="shared" si="255"/>
        <v>7.7748418577873919E-6</v>
      </c>
      <c r="AQ138" s="5">
        <f t="shared" si="256"/>
        <v>9.1693374934001394E-7</v>
      </c>
      <c r="AR138" s="5">
        <f t="shared" si="257"/>
        <v>6.0087915499623982E-5</v>
      </c>
      <c r="AS138" s="5">
        <f t="shared" si="258"/>
        <v>4.2294201258551327E-5</v>
      </c>
      <c r="AT138" s="5">
        <f t="shared" si="259"/>
        <v>1.4884852014129518E-5</v>
      </c>
      <c r="AU138" s="5">
        <f t="shared" si="260"/>
        <v>3.4923435189631253E-6</v>
      </c>
      <c r="AV138" s="5">
        <f t="shared" si="261"/>
        <v>6.145407043449032E-7</v>
      </c>
      <c r="AW138" s="5">
        <f t="shared" si="262"/>
        <v>7.9794307968911358E-10</v>
      </c>
      <c r="AX138" s="5">
        <f t="shared" si="263"/>
        <v>5.212740409245148E-5</v>
      </c>
      <c r="AY138" s="5">
        <f t="shared" si="264"/>
        <v>2.4590790116189428E-5</v>
      </c>
      <c r="AZ138" s="5">
        <f t="shared" si="265"/>
        <v>5.8002788462858329E-6</v>
      </c>
      <c r="BA138" s="5">
        <f t="shared" si="266"/>
        <v>9.1208224802075432E-7</v>
      </c>
      <c r="BB138" s="5">
        <f t="shared" si="267"/>
        <v>1.0756733200257568E-7</v>
      </c>
      <c r="BC138" s="5">
        <f t="shared" si="268"/>
        <v>1.0148848693644619E-8</v>
      </c>
      <c r="BD138" s="5">
        <f t="shared" si="269"/>
        <v>4.7243522682424302E-6</v>
      </c>
      <c r="BE138" s="5">
        <f t="shared" si="270"/>
        <v>3.3253392797523355E-6</v>
      </c>
      <c r="BF138" s="5">
        <f t="shared" si="271"/>
        <v>1.1703066047589179E-6</v>
      </c>
      <c r="BG138" s="5">
        <f t="shared" si="272"/>
        <v>2.7458201683495645E-7</v>
      </c>
      <c r="BH138" s="5">
        <f t="shared" si="273"/>
        <v>4.8317648338413608E-8</v>
      </c>
      <c r="BI138" s="5">
        <f t="shared" si="274"/>
        <v>6.801887954251175E-9</v>
      </c>
      <c r="BJ138" s="8">
        <f t="shared" si="275"/>
        <v>0.36399746030174746</v>
      </c>
      <c r="BK138" s="8">
        <f t="shared" si="276"/>
        <v>0.41996024916327995</v>
      </c>
      <c r="BL138" s="8">
        <f t="shared" si="277"/>
        <v>0.21065686256539412</v>
      </c>
      <c r="BM138" s="8">
        <f t="shared" si="278"/>
        <v>0.11525857940605648</v>
      </c>
      <c r="BN138" s="8">
        <f t="shared" si="279"/>
        <v>0.88473153447986641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1.28</v>
      </c>
      <c r="F139">
        <f>VLOOKUP(B139,home!$B$2:$E$405,3,FALSE)</f>
        <v>0.31</v>
      </c>
      <c r="G139">
        <f>VLOOKUP(C139,away!$B$2:$E$405,4,FALSE)</f>
        <v>0.31</v>
      </c>
      <c r="H139">
        <f>VLOOKUP(A139,away!$A$2:$E$405,3,FALSE)</f>
        <v>1.26</v>
      </c>
      <c r="I139">
        <f>VLOOKUP(C139,away!$B$2:$E$405,3,FALSE)</f>
        <v>1.0900000000000001</v>
      </c>
      <c r="J139">
        <f>VLOOKUP(B139,home!$B$2:$E$405,4,FALSE)</f>
        <v>0.79</v>
      </c>
      <c r="K139" s="3">
        <f t="shared" si="224"/>
        <v>0.12300799999999999</v>
      </c>
      <c r="L139" s="3">
        <f t="shared" si="225"/>
        <v>1.0849860000000002</v>
      </c>
      <c r="M139" s="5">
        <f t="shared" si="226"/>
        <v>0.29879606355210414</v>
      </c>
      <c r="N139" s="5">
        <f t="shared" si="227"/>
        <v>3.6754306185417224E-2</v>
      </c>
      <c r="O139" s="5">
        <f t="shared" si="228"/>
        <v>0.32418954580914339</v>
      </c>
      <c r="P139" s="5">
        <f t="shared" si="229"/>
        <v>3.9877907650891109E-2</v>
      </c>
      <c r="Q139" s="5">
        <f t="shared" si="230"/>
        <v>2.2605368476279002E-3</v>
      </c>
      <c r="R139" s="5">
        <f t="shared" si="231"/>
        <v>0.17587055927463963</v>
      </c>
      <c r="S139" s="5">
        <f t="shared" si="232"/>
        <v>1.330545907891195E-3</v>
      </c>
      <c r="T139" s="5">
        <f t="shared" si="233"/>
        <v>2.4526508321604059E-3</v>
      </c>
      <c r="U139" s="5">
        <f t="shared" si="234"/>
        <v>2.1633485755254867E-2</v>
      </c>
      <c r="V139" s="5">
        <f t="shared" si="235"/>
        <v>1.9730806880780611E-5</v>
      </c>
      <c r="W139" s="5">
        <f t="shared" si="236"/>
        <v>9.2688038851004287E-5</v>
      </c>
      <c r="X139" s="5">
        <f t="shared" si="237"/>
        <v>1.0056522452079576E-4</v>
      </c>
      <c r="Y139" s="5">
        <f t="shared" si="238"/>
        <v>5.4555930345960056E-5</v>
      </c>
      <c r="Z139" s="5">
        <f t="shared" si="239"/>
        <v>6.3605698208384728E-2</v>
      </c>
      <c r="AA139" s="5">
        <f t="shared" si="240"/>
        <v>7.8240097252169887E-3</v>
      </c>
      <c r="AB139" s="5">
        <f t="shared" si="241"/>
        <v>4.8120789413974552E-4</v>
      </c>
      <c r="AC139" s="5">
        <f t="shared" si="242"/>
        <v>1.6458200731368757E-7</v>
      </c>
      <c r="AD139" s="5">
        <f t="shared" si="243"/>
        <v>2.8503425707460815E-6</v>
      </c>
      <c r="AE139" s="5">
        <f t="shared" si="244"/>
        <v>3.092581784463509E-6</v>
      </c>
      <c r="AF139" s="5">
        <f t="shared" si="245"/>
        <v>1.6777039699989622E-6</v>
      </c>
      <c r="AG139" s="5">
        <f t="shared" si="246"/>
        <v>6.0676177319776492E-7</v>
      </c>
      <c r="AH139" s="5">
        <f t="shared" si="247"/>
        <v>1.7252823019080633E-2</v>
      </c>
      <c r="AI139" s="5">
        <f t="shared" si="248"/>
        <v>2.1222352539310703E-3</v>
      </c>
      <c r="AJ139" s="5">
        <f t="shared" si="249"/>
        <v>1.3052595705777652E-4</v>
      </c>
      <c r="AK139" s="5">
        <f t="shared" si="250"/>
        <v>5.3519123085876593E-6</v>
      </c>
      <c r="AL139" s="5">
        <f t="shared" si="251"/>
        <v>8.7861747716887515E-10</v>
      </c>
      <c r="AM139" s="5">
        <f t="shared" si="252"/>
        <v>7.0122987788466764E-8</v>
      </c>
      <c r="AN139" s="5">
        <f t="shared" si="253"/>
        <v>7.6082460028657434E-8</v>
      </c>
      <c r="AO139" s="5">
        <f t="shared" si="254"/>
        <v>4.1274201988326451E-8</v>
      </c>
      <c r="AP139" s="5">
        <f t="shared" si="255"/>
        <v>1.4927310439502128E-8</v>
      </c>
      <c r="AQ139" s="5">
        <f t="shared" si="256"/>
        <v>4.048980711128414E-9</v>
      </c>
      <c r="AR139" s="5">
        <f t="shared" si="257"/>
        <v>3.7438142872360455E-3</v>
      </c>
      <c r="AS139" s="5">
        <f t="shared" si="258"/>
        <v>4.6051910784433145E-4</v>
      </c>
      <c r="AT139" s="5">
        <f t="shared" si="259"/>
        <v>2.8323767208857753E-5</v>
      </c>
      <c r="AU139" s="5">
        <f t="shared" si="260"/>
        <v>1.1613499856090584E-6</v>
      </c>
      <c r="AV139" s="5">
        <f t="shared" si="261"/>
        <v>3.5713834757449735E-8</v>
      </c>
      <c r="AW139" s="5">
        <f t="shared" si="262"/>
        <v>3.2572780204881471E-12</v>
      </c>
      <c r="AX139" s="5">
        <f t="shared" si="263"/>
        <v>1.4376147469806212E-9</v>
      </c>
      <c r="AY139" s="5">
        <f t="shared" si="264"/>
        <v>1.5597918738675168E-9</v>
      </c>
      <c r="AZ139" s="5">
        <f t="shared" si="265"/>
        <v>8.4617617303001073E-10</v>
      </c>
      <c r="BA139" s="5">
        <f t="shared" si="266"/>
        <v>3.0602976709037982E-10</v>
      </c>
      <c r="BB139" s="5">
        <f t="shared" si="267"/>
        <v>8.3009503219080734E-11</v>
      </c>
      <c r="BC139" s="5">
        <f t="shared" si="268"/>
        <v>1.8012829771931512E-11</v>
      </c>
      <c r="BD139" s="5">
        <f t="shared" si="269"/>
        <v>6.7699768137518136E-4</v>
      </c>
      <c r="BE139" s="5">
        <f t="shared" si="270"/>
        <v>8.3276130790598289E-5</v>
      </c>
      <c r="BF139" s="5">
        <f t="shared" si="271"/>
        <v>5.1218151481449563E-6</v>
      </c>
      <c r="BG139" s="5">
        <f t="shared" si="272"/>
        <v>2.1000807924767165E-7</v>
      </c>
      <c r="BH139" s="5">
        <f t="shared" si="273"/>
        <v>6.4581684530243929E-9</v>
      </c>
      <c r="BI139" s="5">
        <f t="shared" si="274"/>
        <v>1.5888127701392484E-10</v>
      </c>
      <c r="BJ139" s="8">
        <f t="shared" si="275"/>
        <v>4.1723741155597537E-2</v>
      </c>
      <c r="BK139" s="8">
        <f t="shared" si="276"/>
        <v>0.34002441493818381</v>
      </c>
      <c r="BL139" s="8">
        <f t="shared" si="277"/>
        <v>0.55450921107932505</v>
      </c>
      <c r="BM139" s="8">
        <f t="shared" si="278"/>
        <v>0.12211414450513336</v>
      </c>
      <c r="BN139" s="8">
        <f t="shared" si="279"/>
        <v>0.87774891931982335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1.74545454545455</v>
      </c>
      <c r="F140">
        <f>VLOOKUP(B140,home!$B$2:$E$405,3,FALSE)</f>
        <v>1.03</v>
      </c>
      <c r="G140">
        <f>VLOOKUP(C140,away!$B$2:$E$405,4,FALSE)</f>
        <v>2.1</v>
      </c>
      <c r="H140">
        <f>VLOOKUP(A140,away!$A$2:$E$405,3,FALSE)</f>
        <v>1.4545454545454499</v>
      </c>
      <c r="I140">
        <f>VLOOKUP(C140,away!$B$2:$E$405,3,FALSE)</f>
        <v>0.48</v>
      </c>
      <c r="J140">
        <f>VLOOKUP(B140,home!$B$2:$E$405,4,FALSE)</f>
        <v>1.24</v>
      </c>
      <c r="K140" s="3">
        <f t="shared" si="224"/>
        <v>3.7754181818181922</v>
      </c>
      <c r="L140" s="3">
        <f t="shared" si="225"/>
        <v>0.86574545454545171</v>
      </c>
      <c r="M140" s="5">
        <f t="shared" si="226"/>
        <v>9.6464661153546263E-3</v>
      </c>
      <c r="N140" s="5">
        <f t="shared" si="227"/>
        <v>3.6419443562202961E-2</v>
      </c>
      <c r="O140" s="5">
        <f t="shared" si="228"/>
        <v>8.3513841917949878E-3</v>
      </c>
      <c r="P140" s="5">
        <f t="shared" si="229"/>
        <v>3.1529967721051828E-2</v>
      </c>
      <c r="Q140" s="5">
        <f t="shared" si="230"/>
        <v>6.8749314698221306E-2</v>
      </c>
      <c r="R140" s="5">
        <f t="shared" si="231"/>
        <v>3.6150864516046257E-3</v>
      </c>
      <c r="S140" s="5">
        <f t="shared" si="232"/>
        <v>2.5764327905225419E-2</v>
      </c>
      <c r="T140" s="5">
        <f t="shared" si="233"/>
        <v>5.9519406703099915E-2</v>
      </c>
      <c r="U140" s="5">
        <f t="shared" si="234"/>
        <v>1.3648463118232715E-2</v>
      </c>
      <c r="V140" s="5">
        <f t="shared" si="235"/>
        <v>9.3568914540206379E-3</v>
      </c>
      <c r="W140" s="5">
        <f t="shared" si="236"/>
        <v>8.6519137566401796E-2</v>
      </c>
      <c r="X140" s="5">
        <f t="shared" si="237"/>
        <v>7.4903550079304979E-2</v>
      </c>
      <c r="Y140" s="5">
        <f t="shared" si="238"/>
        <v>3.2423704005237947E-2</v>
      </c>
      <c r="Z140" s="5">
        <f t="shared" si="239"/>
        <v>1.0432482210885172E-3</v>
      </c>
      <c r="AA140" s="5">
        <f t="shared" si="240"/>
        <v>3.9386983020470723E-3</v>
      </c>
      <c r="AB140" s="5">
        <f t="shared" si="241"/>
        <v>7.4351165911224829E-3</v>
      </c>
      <c r="AC140" s="5">
        <f t="shared" si="242"/>
        <v>1.9114673834095741E-3</v>
      </c>
      <c r="AD140" s="5">
        <f t="shared" si="243"/>
        <v>8.1661481260855678E-2</v>
      </c>
      <c r="AE140" s="5">
        <f t="shared" si="244"/>
        <v>7.0698056213034377E-2</v>
      </c>
      <c r="AF140" s="5">
        <f t="shared" si="245"/>
        <v>3.0603260405816672E-2</v>
      </c>
      <c r="AG140" s="5">
        <f t="shared" si="246"/>
        <v>8.8315445302021948E-3</v>
      </c>
      <c r="AH140" s="5">
        <f t="shared" si="247"/>
        <v>2.2579685134250304E-4</v>
      </c>
      <c r="AI140" s="5">
        <f t="shared" si="248"/>
        <v>8.5247753795578531E-4</v>
      </c>
      <c r="AJ140" s="5">
        <f t="shared" si="249"/>
        <v>1.6092295981949408E-3</v>
      </c>
      <c r="AK140" s="5">
        <f t="shared" si="250"/>
        <v>2.0251715612483873E-3</v>
      </c>
      <c r="AL140" s="5">
        <f t="shared" si="251"/>
        <v>2.4990915503374125E-4</v>
      </c>
      <c r="AM140" s="5">
        <f t="shared" si="252"/>
        <v>6.1661248221288011E-2</v>
      </c>
      <c r="AN140" s="5">
        <f t="shared" si="253"/>
        <v>5.3382945369178918E-2</v>
      </c>
      <c r="AO140" s="5">
        <f t="shared" si="254"/>
        <v>2.3108021151807406E-2</v>
      </c>
      <c r="AP140" s="5">
        <f t="shared" si="255"/>
        <v>6.6685547585724732E-3</v>
      </c>
      <c r="AQ140" s="5">
        <f t="shared" si="256"/>
        <v>1.44331774265539E-3</v>
      </c>
      <c r="AR140" s="5">
        <f t="shared" si="257"/>
        <v>3.9096519540089423E-5</v>
      </c>
      <c r="AS140" s="5">
        <f t="shared" si="258"/>
        <v>1.4760571071746381E-4</v>
      </c>
      <c r="AT140" s="5">
        <f t="shared" si="259"/>
        <v>2.7863664199145476E-4</v>
      </c>
      <c r="AU140" s="5">
        <f t="shared" si="260"/>
        <v>3.5065661476510148E-4</v>
      </c>
      <c r="AV140" s="5">
        <f t="shared" si="261"/>
        <v>3.3096883973974547E-4</v>
      </c>
      <c r="AW140" s="5">
        <f t="shared" si="262"/>
        <v>2.2690023640617389E-5</v>
      </c>
      <c r="AX140" s="5">
        <f t="shared" si="263"/>
        <v>3.8799499608042583E-2</v>
      </c>
      <c r="AY140" s="5">
        <f t="shared" si="264"/>
        <v>3.3590490424300901E-2</v>
      </c>
      <c r="AZ140" s="5">
        <f t="shared" si="265"/>
        <v>1.4540407200395513E-2</v>
      </c>
      <c r="BA140" s="5">
        <f t="shared" si="266"/>
        <v>4.1960971469941245E-3</v>
      </c>
      <c r="BB140" s="5">
        <f t="shared" si="267"/>
        <v>9.0818800796032531E-4</v>
      </c>
      <c r="BC140" s="5">
        <f t="shared" si="268"/>
        <v>1.5725192795286807E-4</v>
      </c>
      <c r="BD140" s="5">
        <f t="shared" si="269"/>
        <v>5.6412723467299729E-6</v>
      </c>
      <c r="BE140" s="5">
        <f t="shared" si="270"/>
        <v>2.1298162186432519E-5</v>
      </c>
      <c r="BF140" s="5">
        <f t="shared" si="271"/>
        <v>4.0204734378985036E-5</v>
      </c>
      <c r="BG140" s="5">
        <f t="shared" si="272"/>
        <v>5.0596561723197004E-5</v>
      </c>
      <c r="BH140" s="5">
        <f t="shared" si="273"/>
        <v>4.7755794766811092E-5</v>
      </c>
      <c r="BI140" s="5">
        <f t="shared" si="274"/>
        <v>3.6059619169959331E-5</v>
      </c>
      <c r="BJ140" s="8">
        <f t="shared" si="275"/>
        <v>0.78878492058352623</v>
      </c>
      <c r="BK140" s="8">
        <f t="shared" si="276"/>
        <v>0.11204952015839673</v>
      </c>
      <c r="BL140" s="8">
        <f t="shared" si="277"/>
        <v>4.3049944674869466E-2</v>
      </c>
      <c r="BM140" s="8">
        <f t="shared" si="278"/>
        <v>0.75304817049699047</v>
      </c>
      <c r="BN140" s="8">
        <f t="shared" si="279"/>
        <v>0.15831166274023034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1.74545454545455</v>
      </c>
      <c r="F141">
        <f>VLOOKUP(B141,home!$B$2:$E$405,3,FALSE)</f>
        <v>1.03</v>
      </c>
      <c r="G141">
        <f>VLOOKUP(C141,away!$B$2:$E$405,4,FALSE)</f>
        <v>0.56999999999999995</v>
      </c>
      <c r="H141">
        <f>VLOOKUP(A141,away!$A$2:$E$405,3,FALSE)</f>
        <v>1.4545454545454499</v>
      </c>
      <c r="I141">
        <f>VLOOKUP(C141,away!$B$2:$E$405,3,FALSE)</f>
        <v>0.92</v>
      </c>
      <c r="J141">
        <f>VLOOKUP(B141,home!$B$2:$E$405,4,FALSE)</f>
        <v>1.24</v>
      </c>
      <c r="K141" s="3">
        <f t="shared" si="224"/>
        <v>1.0247563636363664</v>
      </c>
      <c r="L141" s="3">
        <f t="shared" si="225"/>
        <v>1.6593454545454493</v>
      </c>
      <c r="M141" s="5">
        <f t="shared" si="226"/>
        <v>6.8282496558682695E-2</v>
      </c>
      <c r="N141" s="5">
        <f t="shared" si="227"/>
        <v>6.9972922873488372E-2</v>
      </c>
      <c r="O141" s="5">
        <f t="shared" si="228"/>
        <v>0.1133042502896654</v>
      </c>
      <c r="P141" s="5">
        <f t="shared" si="229"/>
        <v>0.11610925151138221</v>
      </c>
      <c r="Q141" s="5">
        <f t="shared" si="230"/>
        <v>3.5852598998421928E-2</v>
      </c>
      <c r="R141" s="5">
        <f t="shared" si="231"/>
        <v>9.4005446349418112E-2</v>
      </c>
      <c r="S141" s="5">
        <f t="shared" si="232"/>
        <v>4.9358763101710106E-2</v>
      </c>
      <c r="T141" s="5">
        <f t="shared" si="233"/>
        <v>5.949184718167215E-2</v>
      </c>
      <c r="U141" s="5">
        <f t="shared" si="234"/>
        <v>9.6332679363043239E-2</v>
      </c>
      <c r="V141" s="5">
        <f t="shared" si="235"/>
        <v>9.3256517297012551E-3</v>
      </c>
      <c r="W141" s="5">
        <f t="shared" si="236"/>
        <v>1.2246726325511896E-2</v>
      </c>
      <c r="X141" s="5">
        <f t="shared" si="237"/>
        <v>2.0321549661300255E-2</v>
      </c>
      <c r="Y141" s="5">
        <f t="shared" si="238"/>
        <v>1.6860235529899105E-2</v>
      </c>
      <c r="Z141" s="5">
        <f t="shared" si="239"/>
        <v>5.1995836700807693E-2</v>
      </c>
      <c r="AA141" s="5">
        <f t="shared" si="240"/>
        <v>5.3283064541750011E-2</v>
      </c>
      <c r="AB141" s="5">
        <f t="shared" si="241"/>
        <v>2.7301079731602774E-2</v>
      </c>
      <c r="AC141" s="5">
        <f t="shared" si="242"/>
        <v>9.9109810050376041E-4</v>
      </c>
      <c r="AD141" s="5">
        <f t="shared" si="243"/>
        <v>3.1374776839453319E-3</v>
      </c>
      <c r="AE141" s="5">
        <f t="shared" si="244"/>
        <v>5.2061593335924698E-3</v>
      </c>
      <c r="AF141" s="5">
        <f t="shared" si="245"/>
        <v>4.3194084129180169E-3</v>
      </c>
      <c r="AG141" s="5">
        <f t="shared" si="246"/>
        <v>2.3891302387669617E-3</v>
      </c>
      <c r="AH141" s="5">
        <f t="shared" si="247"/>
        <v>2.1569763821193171E-2</v>
      </c>
      <c r="AI141" s="5">
        <f t="shared" si="248"/>
        <v>2.2103752737901168E-2</v>
      </c>
      <c r="AJ141" s="5">
        <f t="shared" si="249"/>
        <v>1.1325480639204489E-2</v>
      </c>
      <c r="AK141" s="5">
        <f t="shared" si="250"/>
        <v>3.8686194520884212E-3</v>
      </c>
      <c r="AL141" s="5">
        <f t="shared" si="251"/>
        <v>6.7411512128849659E-5</v>
      </c>
      <c r="AM141" s="5">
        <f t="shared" si="252"/>
        <v>6.4303004447801367E-4</v>
      </c>
      <c r="AN141" s="5">
        <f t="shared" si="253"/>
        <v>1.0670089814407498E-3</v>
      </c>
      <c r="AO141" s="5">
        <f t="shared" si="254"/>
        <v>8.8526825165643921E-4</v>
      </c>
      <c r="AP141" s="5">
        <f t="shared" si="255"/>
        <v>4.8965528314650318E-4</v>
      </c>
      <c r="AQ141" s="5">
        <f t="shared" si="256"/>
        <v>2.0312681709582875E-4</v>
      </c>
      <c r="AR141" s="5">
        <f t="shared" si="257"/>
        <v>7.1583379104631535E-3</v>
      </c>
      <c r="AS141" s="5">
        <f t="shared" si="258"/>
        <v>7.3355523268065666E-3</v>
      </c>
      <c r="AT141" s="5">
        <f t="shared" si="259"/>
        <v>3.7585769638412915E-3</v>
      </c>
      <c r="AU141" s="5">
        <f t="shared" si="260"/>
        <v>1.2838752206378054E-3</v>
      </c>
      <c r="AV141" s="5">
        <f t="shared" si="261"/>
        <v>3.2891482561590873E-4</v>
      </c>
      <c r="AW141" s="5">
        <f t="shared" si="262"/>
        <v>3.1841168881742249E-6</v>
      </c>
      <c r="AX141" s="5">
        <f t="shared" si="263"/>
        <v>1.0982485501470331E-4</v>
      </c>
      <c r="AY141" s="5">
        <f t="shared" si="264"/>
        <v>1.822373739647609E-4</v>
      </c>
      <c r="AZ141" s="5">
        <f t="shared" si="265"/>
        <v>1.5119737906836266E-4</v>
      </c>
      <c r="BA141" s="5">
        <f t="shared" si="266"/>
        <v>8.3629561232090961E-5</v>
      </c>
      <c r="BB141" s="5">
        <f t="shared" si="267"/>
        <v>3.469258307402511E-5</v>
      </c>
      <c r="BC141" s="5">
        <f t="shared" si="268"/>
        <v>1.1513396006064791E-5</v>
      </c>
      <c r="BD141" s="5">
        <f t="shared" si="269"/>
        <v>1.979692578971235E-3</v>
      </c>
      <c r="BE141" s="5">
        <f t="shared" si="270"/>
        <v>2.0287025683444629E-3</v>
      </c>
      <c r="BF141" s="5">
        <f t="shared" si="271"/>
        <v>1.0394629334182141E-3</v>
      </c>
      <c r="BG141" s="5">
        <f t="shared" si="272"/>
        <v>3.5506541859481322E-4</v>
      </c>
      <c r="BH141" s="5">
        <f t="shared" si="273"/>
        <v>9.0963886803061244E-5</v>
      </c>
      <c r="BI141" s="5">
        <f t="shared" si="274"/>
        <v>1.8643164372507024E-5</v>
      </c>
      <c r="BJ141" s="8">
        <f t="shared" si="275"/>
        <v>0.23365924076569408</v>
      </c>
      <c r="BK141" s="8">
        <f t="shared" si="276"/>
        <v>0.24431690988807367</v>
      </c>
      <c r="BL141" s="8">
        <f t="shared" si="277"/>
        <v>0.46847192472373589</v>
      </c>
      <c r="BM141" s="8">
        <f t="shared" si="278"/>
        <v>0.50073789224017606</v>
      </c>
      <c r="BN141" s="8">
        <f t="shared" si="279"/>
        <v>0.49752696658105872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1.74545454545455</v>
      </c>
      <c r="F142">
        <f>VLOOKUP(B142,home!$B$2:$E$405,3,FALSE)</f>
        <v>0.76</v>
      </c>
      <c r="G142">
        <f>VLOOKUP(C142,away!$B$2:$E$405,4,FALSE)</f>
        <v>1.26</v>
      </c>
      <c r="H142">
        <f>VLOOKUP(A142,away!$A$2:$E$405,3,FALSE)</f>
        <v>1.4545454545454499</v>
      </c>
      <c r="I142">
        <f>VLOOKUP(C142,away!$B$2:$E$405,3,FALSE)</f>
        <v>0.8</v>
      </c>
      <c r="J142">
        <f>VLOOKUP(B142,home!$B$2:$E$405,4,FALSE)</f>
        <v>0.92</v>
      </c>
      <c r="K142" s="3">
        <f t="shared" ref="K142:K171" si="280">E142*F142*G142</f>
        <v>1.6714472727272771</v>
      </c>
      <c r="L142" s="3">
        <f t="shared" ref="L142:L171" si="281">H142*I142*J142</f>
        <v>1.0705454545454514</v>
      </c>
      <c r="M142" s="5">
        <f t="shared" ref="M142:M171" si="282">_xlfn.POISSON.DIST(0,K142,FALSE) * _xlfn.POISSON.DIST(0,L142,FALSE)</f>
        <v>6.4441803919985718E-2</v>
      </c>
      <c r="N142" s="5">
        <f t="shared" ref="N142:N171" si="283">_xlfn.POISSON.DIST(1,K142,FALSE) * _xlfn.POISSON.DIST(0,L142,FALSE)</f>
        <v>0.10771107741168608</v>
      </c>
      <c r="O142" s="5">
        <f t="shared" ref="O142:O171" si="284">_xlfn.POISSON.DIST(0,K142,FALSE) * _xlfn.POISSON.DIST(1,L142,FALSE)</f>
        <v>6.8987880269249957E-2</v>
      </c>
      <c r="P142" s="5">
        <f t="shared" ref="P142:P171" si="285">_xlfn.POISSON.DIST(1,K142,FALSE) * _xlfn.POISSON.DIST(1,L142,FALSE)</f>
        <v>0.11530960432727376</v>
      </c>
      <c r="Q142" s="5">
        <f t="shared" ref="Q142:Q171" si="286">_xlfn.POISSON.DIST(2,K142,FALSE) * _xlfn.POISSON.DIST(0,L142,FALSE)</f>
        <v>9.0016693291139691E-2</v>
      </c>
      <c r="R142" s="5">
        <f t="shared" ref="R142:R171" si="287">_xlfn.POISSON.DIST(0,K142,FALSE) * _xlfn.POISSON.DIST(2,L142,FALSE)</f>
        <v>3.6927330820485688E-2</v>
      </c>
      <c r="S142" s="5">
        <f t="shared" ref="S142:S171" si="288">_xlfn.POISSON.DIST(2,K142,FALSE) * _xlfn.POISSON.DIST(2,L142,FALSE)</f>
        <v>5.1582606480964667E-2</v>
      </c>
      <c r="T142" s="5">
        <f t="shared" ref="T142:T171" si="289">_xlfn.POISSON.DIST(2,K142,FALSE) * _xlfn.POISSON.DIST(1,L142,FALSE)</f>
        <v>9.6366961836041612E-2</v>
      </c>
      <c r="U142" s="5">
        <f t="shared" ref="U142:U171" si="290">_xlfn.POISSON.DIST(1,K142,FALSE) * _xlfn.POISSON.DIST(2,L142,FALSE)</f>
        <v>6.1722086388998711E-2</v>
      </c>
      <c r="V142" s="5">
        <f t="shared" ref="V142:V171" si="291">_xlfn.POISSON.DIST(3,K142,FALSE) * _xlfn.POISSON.DIST(3,L142,FALSE)</f>
        <v>1.0255540799217869E-2</v>
      </c>
      <c r="W142" s="5">
        <f t="shared" ref="W142:W171" si="292">_xlfn.POISSON.DIST(3,K142,FALSE) * _xlfn.POISSON.DIST(0,L142,FALSE)</f>
        <v>5.0152718833801069E-2</v>
      </c>
      <c r="X142" s="5">
        <f t="shared" ref="X142:X171" si="293">_xlfn.POISSON.DIST(3,K142,FALSE) * _xlfn.POISSON.DIST(1,L142,FALSE)</f>
        <v>5.3690765180621783E-2</v>
      </c>
      <c r="Y142" s="5">
        <f t="shared" ref="Y142:Y171" si="294">_xlfn.POISSON.DIST(3,K142,FALSE) * _xlfn.POISSON.DIST(2,L142,FALSE)</f>
        <v>2.873920230759092E-2</v>
      </c>
      <c r="Z142" s="5">
        <f t="shared" ref="Z142:Z171" si="295">_xlfn.POISSON.DIST(0,K142,FALSE) * _xlfn.POISSON.DIST(3,L142,FALSE)</f>
        <v>1.3177462052789036E-2</v>
      </c>
      <c r="AA142" s="5">
        <f t="shared" ref="AA142:AA171" si="296">_xlfn.POISSON.DIST(1,K142,FALSE) * _xlfn.POISSON.DIST(3,L142,FALSE)</f>
        <v>2.2025433009601417E-2</v>
      </c>
      <c r="AB142" s="5">
        <f t="shared" ref="AB142:AB171" si="297">_xlfn.POISSON.DIST(2,K142,FALSE) * _xlfn.POISSON.DIST(3,L142,FALSE)</f>
        <v>1.8407174967267823E-2</v>
      </c>
      <c r="AC142" s="5">
        <f t="shared" ref="AC142:AC171" si="298">_xlfn.POISSON.DIST(4,K142,FALSE) * _xlfn.POISSON.DIST(4,L142,FALSE)</f>
        <v>1.1469285849643855E-3</v>
      </c>
      <c r="AD142" s="5">
        <f t="shared" ref="AD142:AD171" si="299">_xlfn.POISSON.DIST(4,K142,FALSE) * _xlfn.POISSON.DIST(0,L142,FALSE)</f>
        <v>2.0956906278653691E-2</v>
      </c>
      <c r="AE142" s="5">
        <f t="shared" ref="AE142:AE171" si="300">_xlfn.POISSON.DIST(4,K142,FALSE) * _xlfn.POISSON.DIST(1,L142,FALSE)</f>
        <v>2.2435320757947737E-2</v>
      </c>
      <c r="AF142" s="5">
        <f t="shared" ref="AF142:AF171" si="301">_xlfn.POISSON.DIST(4,K142,FALSE) * _xlfn.POISSON.DIST(2,L142,FALSE)</f>
        <v>1.200901532934508E-2</v>
      </c>
      <c r="AG142" s="5">
        <f t="shared" ref="AG142:AG171" si="302">_xlfn.POISSON.DIST(4,K142,FALSE) * _xlfn.POISSON.DIST(3,L142,FALSE)</f>
        <v>4.2853989247990084E-3</v>
      </c>
      <c r="AH142" s="5">
        <f t="shared" ref="AH142:AH171" si="303">_xlfn.POISSON.DIST(0,K142,FALSE) * _xlfn.POISSON.DIST(4,L142,FALSE)</f>
        <v>3.5267680257646187E-3</v>
      </c>
      <c r="AI142" s="5">
        <f t="shared" ref="AI142:AI171" si="304">_xlfn.POISSON.DIST(1,K142,FALSE) * _xlfn.POISSON.DIST(4,L142,FALSE)</f>
        <v>5.8948067982060341E-3</v>
      </c>
      <c r="AJ142" s="5">
        <f t="shared" ref="AJ142:AJ171" si="305">_xlfn.POISSON.DIST(2,K142,FALSE) * _xlfn.POISSON.DIST(4,L142,FALSE)</f>
        <v>4.9264293730578463E-3</v>
      </c>
      <c r="AK142" s="5">
        <f t="shared" ref="AK142:AK171" si="306">_xlfn.POISSON.DIST(3,K142,FALSE) * _xlfn.POISSON.DIST(4,L142,FALSE)</f>
        <v>2.7447556466270286E-3</v>
      </c>
      <c r="AL142" s="5">
        <f t="shared" ref="AL142:AL171" si="307">_xlfn.POISSON.DIST(5,K142,FALSE) * _xlfn.POISSON.DIST(5,L142,FALSE)</f>
        <v>8.2090738172441041E-5</v>
      </c>
      <c r="AM142" s="5">
        <f t="shared" ref="AM142:AM171" si="308">_xlfn.POISSON.DIST(5,K142,FALSE) * _xlfn.POISSON.DIST(0,L142,FALSE)</f>
        <v>7.0056727688513716E-3</v>
      </c>
      <c r="AN142" s="5">
        <f t="shared" ref="AN142:AN171" si="309">_xlfn.POISSON.DIST(5,K142,FALSE) * _xlfn.POISSON.DIST(1,L142,FALSE)</f>
        <v>7.4998911387266819E-3</v>
      </c>
      <c r="AO142" s="5">
        <f t="shared" ref="AO142:AO171" si="310">_xlfn.POISSON.DIST(5,K142,FALSE) * _xlfn.POISSON.DIST(2,L142,FALSE)</f>
        <v>4.0144871840747795E-3</v>
      </c>
      <c r="AP142" s="5">
        <f t="shared" ref="AP142:AP171" si="311">_xlfn.POISSON.DIST(5,K142,FALSE) * _xlfn.POISSON.DIST(3,L142,FALSE)</f>
        <v>1.4325636690807413E-3</v>
      </c>
      <c r="AQ142" s="5">
        <f t="shared" ref="AQ142:AQ171" si="312">_xlfn.POISSON.DIST(5,K142,FALSE) * _xlfn.POISSON.DIST(4,L142,FALSE)</f>
        <v>3.8340613107033539E-4</v>
      </c>
      <c r="AR142" s="5">
        <f t="shared" ref="AR142:AR171" si="313">_xlfn.POISSON.DIST(0,K142,FALSE) * _xlfn.POISSON.DIST(5,L142,FALSE)</f>
        <v>7.5511309584370978E-4</v>
      </c>
      <c r="AS142" s="5">
        <f t="shared" ref="AS142:AS171" si="314">_xlfn.POISSON.DIST(1,K142,FALSE) * _xlfn.POISSON.DIST(5,L142,FALSE)</f>
        <v>1.2621317246486194E-3</v>
      </c>
      <c r="AT142" s="5">
        <f t="shared" ref="AT142:AT171" si="315">_xlfn.POISSON.DIST(2,K142,FALSE) * _xlfn.POISSON.DIST(5,L142,FALSE)</f>
        <v>1.0547933144932553E-3</v>
      </c>
      <c r="AU142" s="5">
        <f t="shared" ref="AU142:AU171" si="316">_xlfn.POISSON.DIST(3,K142,FALSE) * _xlfn.POISSON.DIST(5,L142,FALSE)</f>
        <v>5.8767713626690552E-4</v>
      </c>
      <c r="AV142" s="5">
        <f t="shared" ref="AV142:AV171" si="317">_xlfn.POISSON.DIST(4,K142,FALSE) * _xlfn.POISSON.DIST(5,L142,FALSE)</f>
        <v>2.4556783666437393E-4</v>
      </c>
      <c r="AW142" s="5">
        <f t="shared" ref="AW142:AW171" si="318">_xlfn.POISSON.DIST(6,K142,FALSE) * _xlfn.POISSON.DIST(6,L142,FALSE)</f>
        <v>4.0802751741328678E-6</v>
      </c>
      <c r="AX142" s="5">
        <f t="shared" ref="AX142:AX171" si="319">_xlfn.POISSON.DIST(6,K142,FALSE) * _xlfn.POISSON.DIST(0,L142,FALSE)</f>
        <v>1.951602107186064E-3</v>
      </c>
      <c r="AY142" s="5">
        <f t="shared" ref="AY142:AY171" si="320">_xlfn.POISSON.DIST(6,K142,FALSE) * _xlfn.POISSON.DIST(1,L142,FALSE)</f>
        <v>2.0892787649293655E-3</v>
      </c>
      <c r="AZ142" s="5">
        <f t="shared" ref="AZ142:AZ171" si="321">_xlfn.POISSON.DIST(6,K142,FALSE) * _xlfn.POISSON.DIST(2,L142,FALSE)</f>
        <v>1.1183339425367333E-3</v>
      </c>
      <c r="BA142" s="5">
        <f t="shared" ref="BA142:BA171" si="322">_xlfn.POISSON.DIST(6,K142,FALSE) * _xlfn.POISSON.DIST(3,L142,FALSE)</f>
        <v>3.9907577294886467E-4</v>
      </c>
      <c r="BB142" s="5">
        <f t="shared" ref="BB142:BB171" si="323">_xlfn.POISSON.DIST(6,K142,FALSE) * _xlfn.POISSON.DIST(4,L142,FALSE)</f>
        <v>1.0680718868740492E-4</v>
      </c>
      <c r="BC142" s="5">
        <f t="shared" ref="BC142:BC171" si="324">_xlfn.POISSON.DIST(6,K142,FALSE) * _xlfn.POISSON.DIST(5,L142,FALSE)</f>
        <v>2.2868390072415942E-5</v>
      </c>
      <c r="BD142" s="5">
        <f t="shared" ref="BD142:BD171" si="325">_xlfn.POISSON.DIST(0,K142,FALSE) * _xlfn.POISSON.DIST(6,L142,FALSE)</f>
        <v>1.3473048207053785E-4</v>
      </c>
      <c r="BE142" s="5">
        <f t="shared" ref="BE142:BE171" si="326">_xlfn.POISSON.DIST(1,K142,FALSE) * _xlfn.POISSON.DIST(6,L142,FALSE)</f>
        <v>2.2519489681003174E-4</v>
      </c>
      <c r="BF142" s="5">
        <f t="shared" ref="BF142:BF171" si="327">_xlfn.POISSON.DIST(2,K142,FALSE) * _xlfn.POISSON.DIST(6,L142,FALSE)</f>
        <v>1.8820069805261413E-4</v>
      </c>
      <c r="BG142" s="5">
        <f t="shared" ref="BG142:BG171" si="328">_xlfn.POISSON.DIST(3,K142,FALSE) * _xlfn.POISSON.DIST(6,L142,FALSE)</f>
        <v>1.0485584782847055E-4</v>
      </c>
      <c r="BH142" s="5">
        <f t="shared" ref="BH142:BH171" si="329">_xlfn.POISSON.DIST(4,K142,FALSE) * _xlfn.POISSON.DIST(6,L142,FALSE)</f>
        <v>4.3815255220600885E-5</v>
      </c>
      <c r="BI142" s="5">
        <f t="shared" ref="BI142:BI171" si="330">_xlfn.POISSON.DIST(5,K142,FALSE) * _xlfn.POISSON.DIST(6,L142,FALSE)</f>
        <v>1.4646977768464586E-5</v>
      </c>
      <c r="BJ142" s="8">
        <f t="shared" ref="BJ142:BJ171" si="331">SUM(N142,Q142,T142,W142,X142,Y142,AD142,AE142,AF142,AG142,AM142,AN142,AO142,AP142,AQ142,AX142,AY142,AZ142,BA142,BB142,BC142)</f>
        <v>0.51238804720979136</v>
      </c>
      <c r="BK142" s="8">
        <f t="shared" ref="BK142:BK171" si="332">SUM(M142,P142,S142,V142,AC142,AL142,AY142)</f>
        <v>0.24490785361550821</v>
      </c>
      <c r="BL142" s="8">
        <f t="shared" ref="BL142:BL171" si="333">SUM(O142,R142,U142,AA142,AB142,AH142,AI142,AJ142,AK142,AR142,AS142,AT142,AU142,AV142,BD142,BE142,BF142,BG142,BH142,BI142)</f>
        <v>0.22977939256492669</v>
      </c>
      <c r="BM142" s="8">
        <f t="shared" ref="BM142:BM171" si="334">SUM(S142:BI142)</f>
        <v>0.51477316691343922</v>
      </c>
      <c r="BN142" s="8">
        <f t="shared" ref="BN142:BN171" si="335">SUM(M142:R142)</f>
        <v>0.48339439003982088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1.74545454545455</v>
      </c>
      <c r="F143">
        <f>VLOOKUP(B143,home!$B$2:$E$405,3,FALSE)</f>
        <v>0.95</v>
      </c>
      <c r="G143">
        <f>VLOOKUP(C143,away!$B$2:$E$405,4,FALSE)</f>
        <v>1.24</v>
      </c>
      <c r="H143">
        <f>VLOOKUP(A143,away!$A$2:$E$405,3,FALSE)</f>
        <v>1.4545454545454499</v>
      </c>
      <c r="I143">
        <f>VLOOKUP(C143,away!$B$2:$E$405,3,FALSE)</f>
        <v>0.67</v>
      </c>
      <c r="J143">
        <f>VLOOKUP(B143,home!$B$2:$E$405,4,FALSE)</f>
        <v>1.03</v>
      </c>
      <c r="K143" s="3">
        <f t="shared" si="280"/>
        <v>2.0561454545454598</v>
      </c>
      <c r="L143" s="3">
        <f t="shared" si="281"/>
        <v>1.003781818181815</v>
      </c>
      <c r="M143" s="5">
        <f t="shared" si="282"/>
        <v>4.689110535818973E-2</v>
      </c>
      <c r="N143" s="5">
        <f t="shared" si="283"/>
        <v>9.6414933140854059E-2</v>
      </c>
      <c r="O143" s="5">
        <f t="shared" si="284"/>
        <v>4.7068438992998729E-2</v>
      </c>
      <c r="P143" s="5">
        <f t="shared" si="285"/>
        <v>9.6779556888004589E-2</v>
      </c>
      <c r="Q143" s="5">
        <f t="shared" si="286"/>
        <v>9.9121563263935772E-2</v>
      </c>
      <c r="R143" s="5">
        <f t="shared" si="287"/>
        <v>2.3623221635686049E-2</v>
      </c>
      <c r="S143" s="5">
        <f t="shared" si="288"/>
        <v>4.9936350187800932E-2</v>
      </c>
      <c r="T143" s="5">
        <f t="shared" si="289"/>
        <v>9.9496422994097236E-2</v>
      </c>
      <c r="U143" s="5">
        <f t="shared" si="290"/>
        <v>4.8572779787935824E-2</v>
      </c>
      <c r="V143" s="5">
        <f t="shared" si="291"/>
        <v>1.1451633658837815E-2</v>
      </c>
      <c r="W143" s="5">
        <f t="shared" si="292"/>
        <v>6.7936117250860587E-2</v>
      </c>
      <c r="X143" s="5">
        <f t="shared" si="293"/>
        <v>6.819303929428179E-2</v>
      </c>
      <c r="Y143" s="5">
        <f t="shared" si="294"/>
        <v>3.4225466485079063E-2</v>
      </c>
      <c r="Z143" s="5">
        <f t="shared" si="295"/>
        <v>7.9041867882603117E-3</v>
      </c>
      <c r="AA143" s="5">
        <f t="shared" si="296"/>
        <v>1.6252157736559716E-2</v>
      </c>
      <c r="AB143" s="5">
        <f t="shared" si="297"/>
        <v>1.6708400128291549E-2</v>
      </c>
      <c r="AC143" s="5">
        <f t="shared" si="298"/>
        <v>1.4772045021654043E-3</v>
      </c>
      <c r="AD143" s="5">
        <f t="shared" si="299"/>
        <v>3.4921634671206105E-2</v>
      </c>
      <c r="AE143" s="5">
        <f t="shared" si="300"/>
        <v>3.5053701944144366E-2</v>
      </c>
      <c r="AF143" s="5">
        <f t="shared" si="301"/>
        <v>1.7593134335748328E-2</v>
      </c>
      <c r="AG143" s="5">
        <f t="shared" si="302"/>
        <v>5.8865561236847927E-3</v>
      </c>
      <c r="AH143" s="5">
        <f t="shared" si="303"/>
        <v>1.9835197463921538E-3</v>
      </c>
      <c r="AI143" s="5">
        <f t="shared" si="304"/>
        <v>4.0784051105453899E-3</v>
      </c>
      <c r="AJ143" s="5">
        <f t="shared" si="305"/>
        <v>4.1928970649214399E-3</v>
      </c>
      <c r="AK143" s="5">
        <f t="shared" si="306"/>
        <v>2.8737354138050723E-3</v>
      </c>
      <c r="AL143" s="5">
        <f t="shared" si="307"/>
        <v>1.2195336071561736E-4</v>
      </c>
      <c r="AM143" s="5">
        <f t="shared" si="308"/>
        <v>1.4360792078899504E-2</v>
      </c>
      <c r="AN143" s="5">
        <f t="shared" si="309"/>
        <v>1.4415101983488748E-2</v>
      </c>
      <c r="AO143" s="5">
        <f t="shared" si="310"/>
        <v>7.2348086391313118E-3</v>
      </c>
      <c r="AP143" s="5">
        <f t="shared" si="311"/>
        <v>2.4207231233282439E-3</v>
      </c>
      <c r="AQ143" s="5">
        <f t="shared" si="312"/>
        <v>6.074694645122966E-4</v>
      </c>
      <c r="AR143" s="5">
        <f t="shared" si="313"/>
        <v>3.9820421148660989E-4</v>
      </c>
      <c r="AS143" s="5">
        <f t="shared" si="314"/>
        <v>8.1876577942905174E-4</v>
      </c>
      <c r="AT143" s="5">
        <f t="shared" si="315"/>
        <v>8.4175076785520796E-4</v>
      </c>
      <c r="AU143" s="5">
        <f t="shared" si="316"/>
        <v>5.7692067172854537E-4</v>
      </c>
      <c r="AV143" s="5">
        <f t="shared" si="317"/>
        <v>2.9655820420199059E-4</v>
      </c>
      <c r="AW143" s="5">
        <f t="shared" si="318"/>
        <v>6.9917264934618902E-6</v>
      </c>
      <c r="AX143" s="5">
        <f t="shared" si="319"/>
        <v>4.9213128927836141E-3</v>
      </c>
      <c r="AY143" s="5">
        <f t="shared" si="320"/>
        <v>4.9399244033599427E-3</v>
      </c>
      <c r="AZ143" s="5">
        <f t="shared" si="321"/>
        <v>2.4793031496426802E-3</v>
      </c>
      <c r="BA143" s="5">
        <f t="shared" si="322"/>
        <v>8.2955980779074359E-4</v>
      </c>
      <c r="BB143" s="5">
        <f t="shared" si="323"/>
        <v>2.0817426303868734E-4</v>
      </c>
      <c r="BC143" s="5">
        <f t="shared" si="324"/>
        <v>4.179230805032661E-5</v>
      </c>
      <c r="BD143" s="5">
        <f t="shared" si="325"/>
        <v>6.6618357902280856E-5</v>
      </c>
      <c r="BE143" s="5">
        <f t="shared" si="326"/>
        <v>1.3697703379005738E-4</v>
      </c>
      <c r="BF143" s="5">
        <f t="shared" si="327"/>
        <v>1.4082235270227323E-4</v>
      </c>
      <c r="BG143" s="5">
        <f t="shared" si="328"/>
        <v>9.6517080135725541E-5</v>
      </c>
      <c r="BH143" s="5">
        <f t="shared" si="329"/>
        <v>4.9613288901768001E-5</v>
      </c>
      <c r="BI143" s="5">
        <f t="shared" si="330"/>
        <v>2.0402427692084184E-5</v>
      </c>
      <c r="BJ143" s="8">
        <f t="shared" si="331"/>
        <v>0.61130153161791811</v>
      </c>
      <c r="BK143" s="8">
        <f t="shared" si="332"/>
        <v>0.21159772835907401</v>
      </c>
      <c r="BL143" s="8">
        <f t="shared" si="333"/>
        <v>0.16879670579296149</v>
      </c>
      <c r="BM143" s="8">
        <f t="shared" si="334"/>
        <v>0.58476840060167845</v>
      </c>
      <c r="BN143" s="8">
        <f t="shared" si="335"/>
        <v>0.40989881927966892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1.74545454545455</v>
      </c>
      <c r="F144">
        <f>VLOOKUP(B144,home!$B$2:$E$405,3,FALSE)</f>
        <v>1.1499999999999999</v>
      </c>
      <c r="G144">
        <f>VLOOKUP(C144,away!$B$2:$E$405,4,FALSE)</f>
        <v>0.95</v>
      </c>
      <c r="H144">
        <f>VLOOKUP(A144,away!$A$2:$E$405,3,FALSE)</f>
        <v>1.4545454545454499</v>
      </c>
      <c r="I144">
        <f>VLOOKUP(C144,away!$B$2:$E$405,3,FALSE)</f>
        <v>0.95</v>
      </c>
      <c r="J144">
        <f>VLOOKUP(B144,home!$B$2:$E$405,4,FALSE)</f>
        <v>0.8</v>
      </c>
      <c r="K144" s="3">
        <f t="shared" si="280"/>
        <v>1.9069090909090955</v>
      </c>
      <c r="L144" s="3">
        <f t="shared" si="281"/>
        <v>1.1054545454545419</v>
      </c>
      <c r="M144" s="5">
        <f t="shared" si="282"/>
        <v>4.9175308738504737E-2</v>
      </c>
      <c r="N144" s="5">
        <f t="shared" si="283"/>
        <v>9.3772843281716173E-2</v>
      </c>
      <c r="O144" s="5">
        <f t="shared" si="284"/>
        <v>5.4361068569110514E-2</v>
      </c>
      <c r="P144" s="5">
        <f t="shared" si="285"/>
        <v>0.10366161584596953</v>
      </c>
      <c r="Q144" s="5">
        <f t="shared" si="286"/>
        <v>8.9408143667149262E-2</v>
      </c>
      <c r="R144" s="5">
        <f t="shared" si="287"/>
        <v>3.0046845172744623E-2</v>
      </c>
      <c r="S144" s="5">
        <f t="shared" si="288"/>
        <v>5.4629705819128675E-2</v>
      </c>
      <c r="T144" s="5">
        <f t="shared" si="289"/>
        <v>9.8836638817502848E-2</v>
      </c>
      <c r="U144" s="5">
        <f t="shared" si="290"/>
        <v>5.7296602213044792E-2</v>
      </c>
      <c r="V144" s="5">
        <f t="shared" si="291"/>
        <v>1.2795499122705632E-2</v>
      </c>
      <c r="W144" s="5">
        <f t="shared" si="292"/>
        <v>5.6831067320064453E-2</v>
      </c>
      <c r="X144" s="5">
        <f t="shared" si="293"/>
        <v>6.2824161691998309E-2</v>
      </c>
      <c r="Y144" s="5">
        <f t="shared" si="294"/>
        <v>3.4724627553395324E-2</v>
      </c>
      <c r="Z144" s="5">
        <f t="shared" si="295"/>
        <v>1.107180719092647E-2</v>
      </c>
      <c r="AA144" s="5">
        <f t="shared" si="296"/>
        <v>2.1112929785170383E-2</v>
      </c>
      <c r="AB144" s="5">
        <f t="shared" si="297"/>
        <v>2.0130218871533413E-2</v>
      </c>
      <c r="AC144" s="5">
        <f t="shared" si="298"/>
        <v>1.6858080668957322E-3</v>
      </c>
      <c r="AD144" s="5">
        <f t="shared" si="299"/>
        <v>2.7092919729674442E-2</v>
      </c>
      <c r="AE144" s="5">
        <f t="shared" si="300"/>
        <v>2.9949991264803646E-2</v>
      </c>
      <c r="AF144" s="5">
        <f t="shared" si="301"/>
        <v>1.6554176990000509E-2</v>
      </c>
      <c r="AG144" s="5">
        <f t="shared" si="302"/>
        <v>6.0999633999516845E-3</v>
      </c>
      <c r="AH144" s="5">
        <f t="shared" si="303"/>
        <v>3.0598448964014864E-3</v>
      </c>
      <c r="AI144" s="5">
        <f t="shared" si="304"/>
        <v>5.8348460497197937E-3</v>
      </c>
      <c r="AJ144" s="5">
        <f t="shared" si="305"/>
        <v>5.5632604881328514E-3</v>
      </c>
      <c r="AK144" s="5">
        <f t="shared" si="306"/>
        <v>3.5362106666386351E-3</v>
      </c>
      <c r="AL144" s="5">
        <f t="shared" si="307"/>
        <v>1.4214742536735564E-4</v>
      </c>
      <c r="AM144" s="5">
        <f t="shared" si="308"/>
        <v>1.0332746986357312E-2</v>
      </c>
      <c r="AN144" s="5">
        <f t="shared" si="309"/>
        <v>1.1422382123100408E-2</v>
      </c>
      <c r="AO144" s="5">
        <f t="shared" si="310"/>
        <v>6.313462118950024E-3</v>
      </c>
      <c r="AP144" s="5">
        <f t="shared" si="311"/>
        <v>2.326415132316123E-3</v>
      </c>
      <c r="AQ144" s="5">
        <f t="shared" si="312"/>
        <v>6.4293654565827181E-4</v>
      </c>
      <c r="AR144" s="5">
        <f t="shared" si="313"/>
        <v>6.7650388982258113E-4</v>
      </c>
      <c r="AS144" s="5">
        <f t="shared" si="314"/>
        <v>1.290031417538045E-3</v>
      </c>
      <c r="AT144" s="5">
        <f t="shared" si="315"/>
        <v>1.2299863188308228E-3</v>
      </c>
      <c r="AU144" s="5">
        <f t="shared" si="316"/>
        <v>7.8182403102410297E-4</v>
      </c>
      <c r="AV144" s="5">
        <f t="shared" si="317"/>
        <v>3.7271683806276435E-4</v>
      </c>
      <c r="AW144" s="5">
        <f t="shared" si="318"/>
        <v>8.3235266843867415E-6</v>
      </c>
      <c r="AX144" s="5">
        <f t="shared" si="319"/>
        <v>3.2839348603913845E-3</v>
      </c>
      <c r="AY144" s="5">
        <f t="shared" si="320"/>
        <v>3.630240718396282E-3</v>
      </c>
      <c r="AZ144" s="5">
        <f t="shared" si="321"/>
        <v>2.0065330516226658E-3</v>
      </c>
      <c r="BA144" s="5">
        <f t="shared" si="322"/>
        <v>7.3937702750701646E-4</v>
      </c>
      <c r="BB144" s="5">
        <f t="shared" si="323"/>
        <v>2.0433692396557474E-4</v>
      </c>
      <c r="BC144" s="5">
        <f t="shared" si="324"/>
        <v>4.5177036280388746E-5</v>
      </c>
      <c r="BD144" s="5">
        <f t="shared" si="325"/>
        <v>1.2464071667034172E-4</v>
      </c>
      <c r="BE144" s="5">
        <f t="shared" si="326"/>
        <v>2.3767851571609945E-4</v>
      </c>
      <c r="BF144" s="5">
        <f t="shared" si="327"/>
        <v>2.2661566116640523E-4</v>
      </c>
      <c r="BG144" s="5">
        <f t="shared" si="328"/>
        <v>1.4404515480686446E-4</v>
      </c>
      <c r="BH144" s="5">
        <f t="shared" si="329"/>
        <v>6.8670253800654489E-5</v>
      </c>
      <c r="BI144" s="5">
        <f t="shared" si="330"/>
        <v>2.6189586249500571E-5</v>
      </c>
      <c r="BJ144" s="8">
        <f t="shared" si="331"/>
        <v>0.55704207624080204</v>
      </c>
      <c r="BK144" s="8">
        <f t="shared" si="332"/>
        <v>0.22572032573696796</v>
      </c>
      <c r="BL144" s="8">
        <f t="shared" si="333"/>
        <v>0.20612072909618467</v>
      </c>
      <c r="BM144" s="8">
        <f t="shared" si="334"/>
        <v>0.57590719579797434</v>
      </c>
      <c r="BN144" s="8">
        <f t="shared" si="335"/>
        <v>0.4204258252751949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1.62037037037037</v>
      </c>
      <c r="F150">
        <f>VLOOKUP(B150,home!$B$2:$E$405,3,FALSE)</f>
        <v>0.72</v>
      </c>
      <c r="G150">
        <f>VLOOKUP(C150,away!$B$2:$E$405,4,FALSE)</f>
        <v>0.93</v>
      </c>
      <c r="H150">
        <f>VLOOKUP(A150,away!$A$2:$E$405,3,FALSE)</f>
        <v>1.4537037037036999</v>
      </c>
      <c r="I150">
        <f>VLOOKUP(C150,away!$B$2:$E$405,3,FALSE)</f>
        <v>1.23</v>
      </c>
      <c r="J150">
        <f>VLOOKUP(B150,home!$B$2:$E$405,4,FALSE)</f>
        <v>1.26</v>
      </c>
      <c r="K150" s="3">
        <f t="shared" si="280"/>
        <v>1.0849999999999997</v>
      </c>
      <c r="L150" s="3">
        <f t="shared" si="281"/>
        <v>2.252949999999994</v>
      </c>
      <c r="M150" s="5">
        <f t="shared" si="282"/>
        <v>3.5509677997743933E-2</v>
      </c>
      <c r="N150" s="5">
        <f t="shared" si="283"/>
        <v>3.8528000627552163E-2</v>
      </c>
      <c r="O150" s="5">
        <f t="shared" si="284"/>
        <v>8.0001529045016964E-2</v>
      </c>
      <c r="P150" s="5">
        <f t="shared" si="285"/>
        <v>8.6801659013843388E-2</v>
      </c>
      <c r="Q150" s="5">
        <f t="shared" si="286"/>
        <v>2.0901440340447042E-2</v>
      </c>
      <c r="R150" s="5">
        <f t="shared" si="287"/>
        <v>9.0119722430985288E-2</v>
      </c>
      <c r="S150" s="5">
        <f t="shared" si="288"/>
        <v>5.3045595119408304E-2</v>
      </c>
      <c r="T150" s="5">
        <f t="shared" si="289"/>
        <v>4.7089900015010032E-2</v>
      </c>
      <c r="U150" s="5">
        <f t="shared" si="290"/>
        <v>9.7779898837619006E-2</v>
      </c>
      <c r="V150" s="5">
        <f t="shared" si="291"/>
        <v>1.4407482752648176E-2</v>
      </c>
      <c r="W150" s="5">
        <f t="shared" si="292"/>
        <v>7.5593542564616782E-3</v>
      </c>
      <c r="X150" s="5">
        <f t="shared" si="293"/>
        <v>1.7030847172095288E-2</v>
      </c>
      <c r="Y150" s="5">
        <f t="shared" si="294"/>
        <v>1.9184823568185995E-2</v>
      </c>
      <c r="Z150" s="5">
        <f t="shared" si="295"/>
        <v>6.7678409550295929E-2</v>
      </c>
      <c r="AA150" s="5">
        <f t="shared" si="296"/>
        <v>7.3431074362071067E-2</v>
      </c>
      <c r="AB150" s="5">
        <f t="shared" si="297"/>
        <v>3.9836357841423538E-2</v>
      </c>
      <c r="AC150" s="5">
        <f t="shared" si="298"/>
        <v>2.2011488762701736E-3</v>
      </c>
      <c r="AD150" s="5">
        <f t="shared" si="299"/>
        <v>2.0504748420652297E-3</v>
      </c>
      <c r="AE150" s="5">
        <f t="shared" si="300"/>
        <v>4.6196172954308459E-3</v>
      </c>
      <c r="AF150" s="5">
        <f t="shared" si="301"/>
        <v>5.20388339287045E-3</v>
      </c>
      <c r="AG150" s="5">
        <f t="shared" si="302"/>
        <v>3.9080296966558167E-3</v>
      </c>
      <c r="AH150" s="5">
        <f t="shared" si="303"/>
        <v>3.8119018199084684E-2</v>
      </c>
      <c r="AI150" s="5">
        <f t="shared" si="304"/>
        <v>4.1359134746006873E-2</v>
      </c>
      <c r="AJ150" s="5">
        <f t="shared" si="305"/>
        <v>2.2437330599708722E-2</v>
      </c>
      <c r="AK150" s="5">
        <f t="shared" si="306"/>
        <v>8.1148345668946523E-3</v>
      </c>
      <c r="AL150" s="5">
        <f t="shared" si="307"/>
        <v>2.1522400085841094E-4</v>
      </c>
      <c r="AM150" s="5">
        <f t="shared" si="308"/>
        <v>4.4495304072815484E-4</v>
      </c>
      <c r="AN150" s="5">
        <f t="shared" si="309"/>
        <v>1.0024569531084937E-3</v>
      </c>
      <c r="AO150" s="5">
        <f t="shared" si="310"/>
        <v>1.1292426962528877E-3</v>
      </c>
      <c r="AP150" s="5">
        <f t="shared" si="311"/>
        <v>8.4804244417431226E-4</v>
      </c>
      <c r="AQ150" s="5">
        <f t="shared" si="312"/>
        <v>4.7764930615062776E-4</v>
      </c>
      <c r="AR150" s="5">
        <f t="shared" si="313"/>
        <v>1.7176048410325533E-2</v>
      </c>
      <c r="AS150" s="5">
        <f t="shared" si="314"/>
        <v>1.8636012525203201E-2</v>
      </c>
      <c r="AT150" s="5">
        <f t="shared" si="315"/>
        <v>1.0110036794922733E-2</v>
      </c>
      <c r="AU150" s="5">
        <f t="shared" si="316"/>
        <v>3.6564633074970543E-3</v>
      </c>
      <c r="AV150" s="5">
        <f t="shared" si="317"/>
        <v>9.918156721585756E-4</v>
      </c>
      <c r="AW150" s="5">
        <f t="shared" si="318"/>
        <v>1.4614013064342821E-5</v>
      </c>
      <c r="AX150" s="5">
        <f t="shared" si="319"/>
        <v>8.0462341531674621E-5</v>
      </c>
      <c r="AY150" s="5">
        <f t="shared" si="320"/>
        <v>1.8127763235378582E-4</v>
      </c>
      <c r="AZ150" s="5">
        <f t="shared" si="321"/>
        <v>2.0420472090573041E-4</v>
      </c>
      <c r="BA150" s="5">
        <f t="shared" si="322"/>
        <v>1.5335434198818806E-4</v>
      </c>
      <c r="BB150" s="5">
        <f t="shared" si="323"/>
        <v>8.6374916195571799E-5</v>
      </c>
      <c r="BC150" s="5">
        <f t="shared" si="324"/>
        <v>3.8919673488562626E-5</v>
      </c>
      <c r="BD150" s="5">
        <f t="shared" si="325"/>
        <v>6.4494630443404678E-3</v>
      </c>
      <c r="BE150" s="5">
        <f t="shared" si="326"/>
        <v>6.997667403109406E-3</v>
      </c>
      <c r="BF150" s="5">
        <f t="shared" si="327"/>
        <v>3.7962345661868516E-3</v>
      </c>
      <c r="BG150" s="5">
        <f t="shared" si="328"/>
        <v>1.3729715014375776E-3</v>
      </c>
      <c r="BH150" s="5">
        <f t="shared" si="329"/>
        <v>3.7241851976494285E-4</v>
      </c>
      <c r="BI150" s="5">
        <f t="shared" si="330"/>
        <v>8.0814818788992596E-5</v>
      </c>
      <c r="BJ150" s="8">
        <f t="shared" si="331"/>
        <v>0.17072330927365251</v>
      </c>
      <c r="BK150" s="8">
        <f t="shared" si="332"/>
        <v>0.19236206539312617</v>
      </c>
      <c r="BL150" s="8">
        <f t="shared" si="333"/>
        <v>0.56083884719254606</v>
      </c>
      <c r="BM150" s="8">
        <f t="shared" si="334"/>
        <v>0.63957393833474241</v>
      </c>
      <c r="BN150" s="8">
        <f t="shared" si="335"/>
        <v>0.35186202945558875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1.62037037037037</v>
      </c>
      <c r="F151">
        <f>VLOOKUP(B151,home!$B$2:$E$405,3,FALSE)</f>
        <v>0.93</v>
      </c>
      <c r="G151">
        <f>VLOOKUP(C151,away!$B$2:$E$405,4,FALSE)</f>
        <v>0.82</v>
      </c>
      <c r="H151">
        <f>VLOOKUP(A151,away!$A$2:$E$405,3,FALSE)</f>
        <v>1.4537037037036999</v>
      </c>
      <c r="I151">
        <f>VLOOKUP(C151,away!$B$2:$E$405,3,FALSE)</f>
        <v>1.44</v>
      </c>
      <c r="J151">
        <f>VLOOKUP(B151,home!$B$2:$E$405,4,FALSE)</f>
        <v>0.92</v>
      </c>
      <c r="K151" s="3">
        <f t="shared" si="280"/>
        <v>1.2356944444444442</v>
      </c>
      <c r="L151" s="3">
        <f t="shared" si="281"/>
        <v>1.9258666666666617</v>
      </c>
      <c r="M151" s="5">
        <f t="shared" si="282"/>
        <v>4.2359561455028394E-2</v>
      </c>
      <c r="N151" s="5">
        <f t="shared" si="283"/>
        <v>5.234347475908159E-2</v>
      </c>
      <c r="O151" s="5">
        <f t="shared" si="284"/>
        <v>8.157886742085714E-2</v>
      </c>
      <c r="P151" s="5">
        <f t="shared" si="285"/>
        <v>0.10080655325602302</v>
      </c>
      <c r="Q151" s="5">
        <f t="shared" si="286"/>
        <v>3.2340270481357569E-2</v>
      </c>
      <c r="R151" s="5">
        <f t="shared" si="287"/>
        <v>7.8555010735123845E-2</v>
      </c>
      <c r="S151" s="5">
        <f t="shared" si="288"/>
        <v>5.9974423898061333E-2</v>
      </c>
      <c r="T151" s="5">
        <f t="shared" si="289"/>
        <v>6.2283048911030342E-2</v>
      </c>
      <c r="U151" s="5">
        <f t="shared" si="290"/>
        <v>9.7069990348666188E-2</v>
      </c>
      <c r="V151" s="5">
        <f t="shared" si="291"/>
        <v>1.5858455430941665E-2</v>
      </c>
      <c r="W151" s="5">
        <f t="shared" si="292"/>
        <v>1.3320897521881401E-2</v>
      </c>
      <c r="X151" s="5">
        <f t="shared" si="293"/>
        <v>2.565427250747393E-2</v>
      </c>
      <c r="Y151" s="5">
        <f t="shared" si="294"/>
        <v>2.47033541398635E-2</v>
      </c>
      <c r="Z151" s="5">
        <f t="shared" si="295"/>
        <v>5.0428825558138921E-2</v>
      </c>
      <c r="AA151" s="5">
        <f t="shared" si="296"/>
        <v>6.231461958205025E-2</v>
      </c>
      <c r="AB151" s="5">
        <f t="shared" si="297"/>
        <v>3.8500914612604249E-2</v>
      </c>
      <c r="AC151" s="5">
        <f t="shared" si="298"/>
        <v>2.3587299080850706E-3</v>
      </c>
      <c r="AD151" s="5">
        <f t="shared" si="299"/>
        <v>4.1151397657006534E-3</v>
      </c>
      <c r="AE151" s="5">
        <f t="shared" si="300"/>
        <v>7.9252105034373459E-3</v>
      </c>
      <c r="AF151" s="5">
        <f t="shared" si="301"/>
        <v>7.6314493674432488E-3</v>
      </c>
      <c r="AG151" s="5">
        <f t="shared" si="302"/>
        <v>4.8990513183711105E-3</v>
      </c>
      <c r="AH151" s="5">
        <f t="shared" si="303"/>
        <v>2.4279798545391883E-2</v>
      </c>
      <c r="AI151" s="5">
        <f t="shared" si="304"/>
        <v>3.0002412174771044E-2</v>
      </c>
      <c r="AJ151" s="5">
        <f t="shared" si="305"/>
        <v>1.8536907022148472E-2</v>
      </c>
      <c r="AK151" s="5">
        <f t="shared" si="306"/>
        <v>7.6353176748173582E-3</v>
      </c>
      <c r="AL151" s="5">
        <f t="shared" si="307"/>
        <v>2.2453058901319306E-4</v>
      </c>
      <c r="AM151" s="5">
        <f t="shared" si="308"/>
        <v>1.0170110693177407E-3</v>
      </c>
      <c r="AN151" s="5">
        <f t="shared" si="309"/>
        <v>1.9586277180300548E-3</v>
      </c>
      <c r="AO151" s="5">
        <f t="shared" si="310"/>
        <v>1.886027917281736E-3</v>
      </c>
      <c r="AP151" s="5">
        <f t="shared" si="311"/>
        <v>1.2107460994318811E-3</v>
      </c>
      <c r="AQ151" s="5">
        <f t="shared" si="312"/>
        <v>5.8293388867313464E-4</v>
      </c>
      <c r="AR151" s="5">
        <f t="shared" si="313"/>
        <v>9.3519309383903893E-3</v>
      </c>
      <c r="AS151" s="5">
        <f t="shared" si="314"/>
        <v>1.155612910539712E-2</v>
      </c>
      <c r="AT151" s="5">
        <f t="shared" si="315"/>
        <v>7.1399222674109865E-3</v>
      </c>
      <c r="AU151" s="5">
        <f t="shared" si="316"/>
        <v>2.9409207598683116E-3</v>
      </c>
      <c r="AV151" s="5">
        <f t="shared" si="317"/>
        <v>9.0851986113015177E-4</v>
      </c>
      <c r="AW151" s="5">
        <f t="shared" si="318"/>
        <v>1.4842611680609671E-5</v>
      </c>
      <c r="AX151" s="5">
        <f t="shared" si="319"/>
        <v>2.0945248804907259E-4</v>
      </c>
      <c r="AY151" s="5">
        <f t="shared" si="320"/>
        <v>4.0337756498410628E-4</v>
      </c>
      <c r="AZ151" s="5">
        <f t="shared" si="321"/>
        <v>3.8842570324202773E-4</v>
      </c>
      <c r="BA151" s="5">
        <f t="shared" si="322"/>
        <v>2.4935203811679265E-4</v>
      </c>
      <c r="BB151" s="5">
        <f t="shared" si="323"/>
        <v>1.2005469461863141E-4</v>
      </c>
      <c r="BC151" s="5">
        <f t="shared" si="324"/>
        <v>4.6241866908573559E-5</v>
      </c>
      <c r="BD151" s="5">
        <f t="shared" si="325"/>
        <v>3.0017620105357895E-3</v>
      </c>
      <c r="BE151" s="5">
        <f t="shared" si="326"/>
        <v>3.7092606399634596E-3</v>
      </c>
      <c r="BF151" s="5">
        <f t="shared" si="327"/>
        <v>2.2917563828996463E-3</v>
      </c>
      <c r="BG151" s="5">
        <f t="shared" si="328"/>
        <v>9.4397021012306253E-4</v>
      </c>
      <c r="BH151" s="5">
        <f t="shared" si="329"/>
        <v>2.9161468609253081E-4</v>
      </c>
      <c r="BI151" s="5">
        <f t="shared" si="330"/>
        <v>7.2069329504590094E-5</v>
      </c>
      <c r="BJ151" s="8">
        <f t="shared" si="331"/>
        <v>0.24328842032429443</v>
      </c>
      <c r="BK151" s="8">
        <f t="shared" si="332"/>
        <v>0.22198563210213679</v>
      </c>
      <c r="BL151" s="8">
        <f t="shared" si="333"/>
        <v>0.48068169430774643</v>
      </c>
      <c r="BM151" s="8">
        <f t="shared" si="334"/>
        <v>0.60801229923154165</v>
      </c>
      <c r="BN151" s="8">
        <f t="shared" si="335"/>
        <v>0.38798373810747155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1.62037037037037</v>
      </c>
      <c r="F152">
        <f>VLOOKUP(B152,home!$B$2:$E$405,3,FALSE)</f>
        <v>1.75</v>
      </c>
      <c r="G152">
        <f>VLOOKUP(C152,away!$B$2:$E$405,4,FALSE)</f>
        <v>1.54</v>
      </c>
      <c r="H152">
        <f>VLOOKUP(A152,away!$A$2:$E$405,3,FALSE)</f>
        <v>1.4537037037036999</v>
      </c>
      <c r="I152">
        <f>VLOOKUP(C152,away!$B$2:$E$405,3,FALSE)</f>
        <v>0.51</v>
      </c>
      <c r="J152">
        <f>VLOOKUP(B152,home!$B$2:$E$405,4,FALSE)</f>
        <v>1.03</v>
      </c>
      <c r="K152" s="3">
        <f t="shared" si="280"/>
        <v>4.366898148148147</v>
      </c>
      <c r="L152" s="3">
        <f t="shared" si="281"/>
        <v>0.76363055555555359</v>
      </c>
      <c r="M152" s="5">
        <f t="shared" si="282"/>
        <v>5.9134331930215328E-3</v>
      </c>
      <c r="N152" s="5">
        <f t="shared" si="283"/>
        <v>2.5823360459803511E-2</v>
      </c>
      <c r="O152" s="5">
        <f t="shared" si="284"/>
        <v>4.5156782744276841E-3</v>
      </c>
      <c r="P152" s="5">
        <f t="shared" si="285"/>
        <v>1.9719507094231072E-2</v>
      </c>
      <c r="Q152" s="5">
        <f t="shared" si="286"/>
        <v>5.6383992485439037E-2</v>
      </c>
      <c r="R152" s="5">
        <f t="shared" si="287"/>
        <v>1.7241549547056779E-3</v>
      </c>
      <c r="S152" s="5">
        <f t="shared" si="288"/>
        <v>1.6439644591669852E-2</v>
      </c>
      <c r="T152" s="5">
        <f t="shared" si="289"/>
        <v>4.3056539506095969E-2</v>
      </c>
      <c r="U152" s="5">
        <f t="shared" si="290"/>
        <v>7.5292090788246762E-3</v>
      </c>
      <c r="V152" s="5">
        <f t="shared" si="291"/>
        <v>6.0912479090758859E-3</v>
      </c>
      <c r="W152" s="5">
        <f t="shared" si="292"/>
        <v>8.2074384123287589E-2</v>
      </c>
      <c r="X152" s="5">
        <f t="shared" si="293"/>
        <v>6.2674507544946009E-2</v>
      </c>
      <c r="Y152" s="5">
        <f t="shared" si="294"/>
        <v>2.3930084507858926E-2</v>
      </c>
      <c r="Z152" s="5">
        <f t="shared" si="295"/>
        <v>4.3887246864191904E-4</v>
      </c>
      <c r="AA152" s="5">
        <f t="shared" si="296"/>
        <v>1.9165113705856018E-3</v>
      </c>
      <c r="AB152" s="5">
        <f t="shared" si="297"/>
        <v>4.1846049775575668E-3</v>
      </c>
      <c r="AC152" s="5">
        <f t="shared" si="298"/>
        <v>1.2695290793330091E-3</v>
      </c>
      <c r="AD152" s="5">
        <f t="shared" si="299"/>
        <v>8.9602619009596055E-2</v>
      </c>
      <c r="AE152" s="5">
        <f t="shared" si="300"/>
        <v>6.8423297733530453E-2</v>
      </c>
      <c r="AF152" s="5">
        <f t="shared" si="301"/>
        <v>2.612506043059945E-2</v>
      </c>
      <c r="AG152" s="5">
        <f t="shared" si="302"/>
        <v>6.6499648035136891E-3</v>
      </c>
      <c r="AH152" s="5">
        <f t="shared" si="303"/>
        <v>8.3784106761766483E-5</v>
      </c>
      <c r="AI152" s="5">
        <f t="shared" si="304"/>
        <v>3.6587666066220464E-4</v>
      </c>
      <c r="AJ152" s="5">
        <f t="shared" si="305"/>
        <v>7.9887305594820491E-4</v>
      </c>
      <c r="AK152" s="5">
        <f t="shared" si="306"/>
        <v>1.1628657562085557E-3</v>
      </c>
      <c r="AL152" s="5">
        <f t="shared" si="307"/>
        <v>1.6933978532662365E-4</v>
      </c>
      <c r="AM152" s="5">
        <f t="shared" si="308"/>
        <v>7.8257102204445789E-2</v>
      </c>
      <c r="AN152" s="5">
        <f t="shared" si="309"/>
        <v>5.9759514432548677E-2</v>
      </c>
      <c r="AO152" s="5">
        <f t="shared" si="310"/>
        <v>2.281709560292863E-2</v>
      </c>
      <c r="AP152" s="5">
        <f t="shared" si="311"/>
        <v>5.8079437971428564E-3</v>
      </c>
      <c r="AQ152" s="5">
        <f t="shared" si="312"/>
        <v>1.1087808371119078E-3</v>
      </c>
      <c r="AR152" s="5">
        <f t="shared" si="313"/>
        <v>1.2796020798642714E-5</v>
      </c>
      <c r="AS152" s="5">
        <f t="shared" si="314"/>
        <v>5.5878919529258037E-5</v>
      </c>
      <c r="AT152" s="5">
        <f t="shared" si="315"/>
        <v>1.2200877510641816E-4</v>
      </c>
      <c r="AU152" s="5">
        <f t="shared" si="316"/>
        <v>1.7759996469001376E-4</v>
      </c>
      <c r="AV152" s="5">
        <f t="shared" si="317"/>
        <v>1.9389023922899932E-4</v>
      </c>
      <c r="AW152" s="5">
        <f t="shared" si="318"/>
        <v>1.5686023617214062E-5</v>
      </c>
      <c r="AX152" s="5">
        <f t="shared" si="319"/>
        <v>5.6956799116005763E-2</v>
      </c>
      <c r="AY152" s="5">
        <f t="shared" si="320"/>
        <v>4.3493952151621544E-2</v>
      </c>
      <c r="AZ152" s="5">
        <f t="shared" si="321"/>
        <v>1.6606655422424711E-2</v>
      </c>
      <c r="BA152" s="5">
        <f t="shared" si="322"/>
        <v>4.2271165020486097E-3</v>
      </c>
      <c r="BB152" s="5">
        <f t="shared" si="323"/>
        <v>8.0698883071435702E-4</v>
      </c>
      <c r="BC152" s="5">
        <f t="shared" si="324"/>
        <v>1.2324826582510627E-4</v>
      </c>
      <c r="BD152" s="5">
        <f t="shared" si="325"/>
        <v>1.6285720785613248E-6</v>
      </c>
      <c r="BE152" s="5">
        <f t="shared" si="326"/>
        <v>7.111808393995227E-6</v>
      </c>
      <c r="BF152" s="5">
        <f t="shared" si="327"/>
        <v>1.5528271452861106E-5</v>
      </c>
      <c r="BG152" s="5">
        <f t="shared" si="328"/>
        <v>2.2603459950480301E-5</v>
      </c>
      <c r="BH152" s="5">
        <f t="shared" si="329"/>
        <v>2.4676751849873306E-5</v>
      </c>
      <c r="BI152" s="5">
        <f t="shared" si="330"/>
        <v>2.1552172391104619E-5</v>
      </c>
      <c r="BJ152" s="8">
        <f t="shared" si="331"/>
        <v>0.77470900776748863</v>
      </c>
      <c r="BK152" s="8">
        <f t="shared" si="332"/>
        <v>9.3096653804279519E-2</v>
      </c>
      <c r="BL152" s="8">
        <f t="shared" si="333"/>
        <v>2.2936833191152146E-2</v>
      </c>
      <c r="BM152" s="8">
        <f t="shared" si="334"/>
        <v>0.73362297464192949</v>
      </c>
      <c r="BN152" s="8">
        <f t="shared" si="335"/>
        <v>0.11408012646162852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1.62037037037037</v>
      </c>
      <c r="F153">
        <f>VLOOKUP(B153,home!$B$2:$E$405,3,FALSE)</f>
        <v>0.82</v>
      </c>
      <c r="G153">
        <f>VLOOKUP(C153,away!$B$2:$E$405,4,FALSE)</f>
        <v>0.62</v>
      </c>
      <c r="H153">
        <f>VLOOKUP(A153,away!$A$2:$E$405,3,FALSE)</f>
        <v>1.4537037037036999</v>
      </c>
      <c r="I153">
        <f>VLOOKUP(C153,away!$B$2:$E$405,3,FALSE)</f>
        <v>0.51</v>
      </c>
      <c r="J153">
        <f>VLOOKUP(B153,home!$B$2:$E$405,4,FALSE)</f>
        <v>1.03</v>
      </c>
      <c r="K153" s="3">
        <f t="shared" si="280"/>
        <v>0.82379629629629603</v>
      </c>
      <c r="L153" s="3">
        <f t="shared" si="281"/>
        <v>0.76363055555555359</v>
      </c>
      <c r="M153" s="5">
        <f t="shared" si="282"/>
        <v>0.20445101822888515</v>
      </c>
      <c r="N153" s="5">
        <f t="shared" si="283"/>
        <v>0.16842599159096205</v>
      </c>
      <c r="O153" s="5">
        <f t="shared" si="284"/>
        <v>0.15612504463402219</v>
      </c>
      <c r="P153" s="5">
        <f t="shared" si="285"/>
        <v>0.12861523352860138</v>
      </c>
      <c r="Q153" s="5">
        <f t="shared" si="286"/>
        <v>6.9374354036332811E-2</v>
      </c>
      <c r="R153" s="5">
        <f t="shared" si="287"/>
        <v>5.9610927285006977E-2</v>
      </c>
      <c r="S153" s="5">
        <f t="shared" si="288"/>
        <v>2.0227189914380675E-2</v>
      </c>
      <c r="T153" s="5">
        <f t="shared" si="289"/>
        <v>5.2976376514072492E-2</v>
      </c>
      <c r="U153" s="5">
        <f t="shared" si="290"/>
        <v>4.9107261116176554E-2</v>
      </c>
      <c r="V153" s="5">
        <f t="shared" si="291"/>
        <v>1.4138266884448176E-3</v>
      </c>
      <c r="W153" s="5">
        <f t="shared" si="292"/>
        <v>1.9050111971026327E-2</v>
      </c>
      <c r="X153" s="5">
        <f t="shared" si="293"/>
        <v>1.4547247587830336E-2</v>
      </c>
      <c r="Y153" s="5">
        <f t="shared" si="294"/>
        <v>5.5543613786495326E-3</v>
      </c>
      <c r="Z153" s="5">
        <f t="shared" si="295"/>
        <v>1.5173575173277195E-2</v>
      </c>
      <c r="AA153" s="5">
        <f t="shared" si="296"/>
        <v>1.2499935029319179E-2</v>
      </c>
      <c r="AB153" s="5">
        <f t="shared" si="297"/>
        <v>5.1487000905487352E-3</v>
      </c>
      <c r="AC153" s="5">
        <f t="shared" si="298"/>
        <v>5.5587779434451099E-5</v>
      </c>
      <c r="AD153" s="5">
        <f t="shared" si="299"/>
        <v>3.923352921440304E-3</v>
      </c>
      <c r="AE153" s="5">
        <f t="shared" si="300"/>
        <v>2.9959921710399637E-3</v>
      </c>
      <c r="AF153" s="5">
        <f t="shared" si="301"/>
        <v>1.1439155830056682E-3</v>
      </c>
      <c r="AG153" s="5">
        <f t="shared" si="302"/>
        <v>2.9117629738642449E-4</v>
      </c>
      <c r="AH153" s="5">
        <f t="shared" si="303"/>
        <v>2.896751409833405E-3</v>
      </c>
      <c r="AI153" s="5">
        <f t="shared" si="304"/>
        <v>2.3863330827118326E-3</v>
      </c>
      <c r="AJ153" s="5">
        <f t="shared" si="305"/>
        <v>9.8292617763366501E-4</v>
      </c>
      <c r="AK153" s="5">
        <f t="shared" si="306"/>
        <v>2.6991031488909618E-4</v>
      </c>
      <c r="AL153" s="5">
        <f t="shared" si="307"/>
        <v>1.3987575694623241E-6</v>
      </c>
      <c r="AM153" s="5">
        <f t="shared" si="308"/>
        <v>6.4640872114915527E-4</v>
      </c>
      <c r="AN153" s="5">
        <f t="shared" si="309"/>
        <v>4.936174508470844E-4</v>
      </c>
      <c r="AO153" s="5">
        <f t="shared" si="310"/>
        <v>1.8847068411113757E-4</v>
      </c>
      <c r="AP153" s="5">
        <f t="shared" si="311"/>
        <v>4.7973991071241075E-5</v>
      </c>
      <c r="AQ153" s="5">
        <f t="shared" si="312"/>
        <v>9.1586013634872488E-6</v>
      </c>
      <c r="AR153" s="5">
        <f t="shared" si="313"/>
        <v>4.424095776794834E-4</v>
      </c>
      <c r="AS153" s="5">
        <f t="shared" si="314"/>
        <v>3.6445537153836682E-4</v>
      </c>
      <c r="AT153" s="5">
        <f t="shared" si="315"/>
        <v>1.5011849261929855E-4</v>
      </c>
      <c r="AU153" s="5">
        <f t="shared" si="316"/>
        <v>4.1222352741786998E-5</v>
      </c>
      <c r="AV153" s="5">
        <f t="shared" si="317"/>
        <v>8.4897053783258985E-6</v>
      </c>
      <c r="AW153" s="5">
        <f t="shared" si="318"/>
        <v>2.4442356930707996E-8</v>
      </c>
      <c r="AX153" s="5">
        <f t="shared" si="319"/>
        <v>8.875151839604986E-5</v>
      </c>
      <c r="AY153" s="5">
        <f t="shared" si="320"/>
        <v>6.7773371299174488E-5</v>
      </c>
      <c r="AZ153" s="5">
        <f t="shared" si="321"/>
        <v>2.5876908588530707E-5</v>
      </c>
      <c r="BA153" s="5">
        <f t="shared" si="322"/>
        <v>6.5867993605066608E-6</v>
      </c>
      <c r="BB153" s="5">
        <f t="shared" si="323"/>
        <v>1.2574703137491666E-6</v>
      </c>
      <c r="BC153" s="5">
        <f t="shared" si="324"/>
        <v>1.9204855085657854E-7</v>
      </c>
      <c r="BD153" s="5">
        <f t="shared" si="325"/>
        <v>5.6306245264413589E-5</v>
      </c>
      <c r="BE153" s="5">
        <f t="shared" si="326"/>
        <v>4.6384876307174762E-5</v>
      </c>
      <c r="BF153" s="5">
        <f t="shared" si="327"/>
        <v>1.9105844653006189E-5</v>
      </c>
      <c r="BG153" s="5">
        <f t="shared" si="328"/>
        <v>5.246441354252964E-6</v>
      </c>
      <c r="BH153" s="5">
        <f t="shared" si="329"/>
        <v>1.0804997390923288E-6</v>
      </c>
      <c r="BI153" s="5">
        <f t="shared" si="330"/>
        <v>1.7802233664267495E-7</v>
      </c>
      <c r="BJ153" s="8">
        <f t="shared" si="331"/>
        <v>0.3398589476167968</v>
      </c>
      <c r="BK153" s="8">
        <f t="shared" si="332"/>
        <v>0.35483202826861499</v>
      </c>
      <c r="BL153" s="8">
        <f t="shared" si="333"/>
        <v>0.29016278656975353</v>
      </c>
      <c r="BM153" s="8">
        <f t="shared" si="334"/>
        <v>0.21335701939568988</v>
      </c>
      <c r="BN153" s="8">
        <f t="shared" si="335"/>
        <v>0.78660256930381056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1.4226190476190499</v>
      </c>
      <c r="F154">
        <f>VLOOKUP(B154,home!$B$2:$E$405,3,FALSE)</f>
        <v>1.61</v>
      </c>
      <c r="G154">
        <f>VLOOKUP(C154,away!$B$2:$E$405,4,FALSE)</f>
        <v>0.6</v>
      </c>
      <c r="H154">
        <f>VLOOKUP(A154,away!$A$2:$E$405,3,FALSE)</f>
        <v>1.11904761904762</v>
      </c>
      <c r="I154">
        <f>VLOOKUP(C154,away!$B$2:$E$405,3,FALSE)</f>
        <v>0.5</v>
      </c>
      <c r="J154">
        <f>VLOOKUP(B154,home!$B$2:$E$405,4,FALSE)</f>
        <v>0.64</v>
      </c>
      <c r="K154" s="3">
        <f t="shared" si="280"/>
        <v>1.3742500000000022</v>
      </c>
      <c r="L154" s="3">
        <f t="shared" si="281"/>
        <v>0.35809523809523841</v>
      </c>
      <c r="M154" s="5">
        <f t="shared" si="282"/>
        <v>0.17686912298170154</v>
      </c>
      <c r="N154" s="5">
        <f t="shared" si="283"/>
        <v>0.2430623922576037</v>
      </c>
      <c r="O154" s="5">
        <f t="shared" si="284"/>
        <v>6.3335990705828404E-2</v>
      </c>
      <c r="P154" s="5">
        <f t="shared" si="285"/>
        <v>8.7039485227484836E-2</v>
      </c>
      <c r="Q154" s="5">
        <f t="shared" si="286"/>
        <v>0.16701424628000625</v>
      </c>
      <c r="R154" s="5">
        <f t="shared" si="287"/>
        <v>1.1340158335900715E-2</v>
      </c>
      <c r="S154" s="5">
        <f t="shared" si="288"/>
        <v>1.0708302078041815E-2</v>
      </c>
      <c r="T154" s="5">
        <f t="shared" si="289"/>
        <v>5.9807006286935624E-2</v>
      </c>
      <c r="U154" s="5">
        <f t="shared" si="290"/>
        <v>1.5584212593111582E-2</v>
      </c>
      <c r="V154" s="5">
        <f t="shared" si="291"/>
        <v>5.8552089239805537E-4</v>
      </c>
      <c r="W154" s="5">
        <f t="shared" si="292"/>
        <v>7.6506442650099649E-2</v>
      </c>
      <c r="X154" s="5">
        <f t="shared" si="293"/>
        <v>2.7396592796607132E-2</v>
      </c>
      <c r="Y154" s="5">
        <f t="shared" si="294"/>
        <v>4.9052947102496622E-3</v>
      </c>
      <c r="Z154" s="5">
        <f t="shared" si="295"/>
        <v>1.3536188997773561E-3</v>
      </c>
      <c r="AA154" s="5">
        <f t="shared" si="296"/>
        <v>1.8602107730190348E-3</v>
      </c>
      <c r="AB154" s="5">
        <f t="shared" si="297"/>
        <v>1.2781973274107066E-3</v>
      </c>
      <c r="AC154" s="5">
        <f t="shared" si="298"/>
        <v>1.8008880028460658E-5</v>
      </c>
      <c r="AD154" s="5">
        <f t="shared" si="299"/>
        <v>2.6284744702974899E-2</v>
      </c>
      <c r="AE154" s="5">
        <f t="shared" si="300"/>
        <v>9.4124419126843523E-3</v>
      </c>
      <c r="AF154" s="5">
        <f t="shared" si="301"/>
        <v>1.6852753138901521E-3</v>
      </c>
      <c r="AG154" s="5">
        <f t="shared" si="302"/>
        <v>2.0116302159450719E-4</v>
      </c>
      <c r="AH154" s="5">
        <f t="shared" si="303"/>
        <v>1.2118112055149674E-4</v>
      </c>
      <c r="AI154" s="5">
        <f t="shared" si="304"/>
        <v>1.6653315491789466E-4</v>
      </c>
      <c r="AJ154" s="5">
        <f t="shared" si="305"/>
        <v>1.1442909407295858E-4</v>
      </c>
      <c r="AK154" s="5">
        <f t="shared" si="306"/>
        <v>5.2418060843254519E-5</v>
      </c>
      <c r="AL154" s="5">
        <f t="shared" si="307"/>
        <v>3.5449571316366314E-7</v>
      </c>
      <c r="AM154" s="5">
        <f t="shared" si="308"/>
        <v>7.2243620816126583E-3</v>
      </c>
      <c r="AN154" s="5">
        <f t="shared" si="309"/>
        <v>2.587009659701297E-3</v>
      </c>
      <c r="AO154" s="5">
        <f t="shared" si="310"/>
        <v>4.6319792002270878E-4</v>
      </c>
      <c r="AP154" s="5">
        <f t="shared" si="311"/>
        <v>5.5289656485250362E-5</v>
      </c>
      <c r="AQ154" s="5">
        <f t="shared" si="312"/>
        <v>4.949740675822417E-6</v>
      </c>
      <c r="AR154" s="5">
        <f t="shared" si="313"/>
        <v>8.6788764433072089E-6</v>
      </c>
      <c r="AS154" s="5">
        <f t="shared" si="314"/>
        <v>1.192694595221495E-5</v>
      </c>
      <c r="AT154" s="5">
        <f t="shared" si="315"/>
        <v>8.195302737415713E-6</v>
      </c>
      <c r="AU154" s="5">
        <f t="shared" si="316"/>
        <v>3.7541315956311862E-6</v>
      </c>
      <c r="AV154" s="5">
        <f t="shared" si="317"/>
        <v>1.2897788363240414E-6</v>
      </c>
      <c r="AW154" s="5">
        <f t="shared" si="318"/>
        <v>4.845881373399522E-9</v>
      </c>
      <c r="AX154" s="5">
        <f t="shared" si="319"/>
        <v>1.6546799317760351E-3</v>
      </c>
      <c r="AY154" s="5">
        <f t="shared" si="320"/>
        <v>5.925330041407521E-4</v>
      </c>
      <c r="AZ154" s="5">
        <f t="shared" si="321"/>
        <v>1.0609162359853475E-4</v>
      </c>
      <c r="BA154" s="5">
        <f t="shared" si="322"/>
        <v>1.2663635070809236E-5</v>
      </c>
      <c r="BB154" s="5">
        <f t="shared" si="323"/>
        <v>1.1336968539581611E-6</v>
      </c>
      <c r="BC154" s="5">
        <f t="shared" si="324"/>
        <v>8.1194288969194135E-8</v>
      </c>
      <c r="BD154" s="5">
        <f t="shared" si="325"/>
        <v>5.1797738772754114E-7</v>
      </c>
      <c r="BE154" s="5">
        <f t="shared" si="326"/>
        <v>7.1183042508457459E-7</v>
      </c>
      <c r="BF154" s="5">
        <f t="shared" si="327"/>
        <v>4.8911648083623917E-7</v>
      </c>
      <c r="BG154" s="5">
        <f t="shared" si="328"/>
        <v>2.2405610792973425E-7</v>
      </c>
      <c r="BH154" s="5">
        <f t="shared" si="329"/>
        <v>7.6977276580609438E-8</v>
      </c>
      <c r="BI154" s="5">
        <f t="shared" si="330"/>
        <v>2.1157204468180525E-8</v>
      </c>
      <c r="BJ154" s="8">
        <f t="shared" si="331"/>
        <v>0.62897759207687265</v>
      </c>
      <c r="BK154" s="8">
        <f t="shared" si="332"/>
        <v>0.2758133275595086</v>
      </c>
      <c r="BL154" s="8">
        <f t="shared" si="333"/>
        <v>9.3889217316103599E-2</v>
      </c>
      <c r="BM154" s="8">
        <f t="shared" si="334"/>
        <v>0.25077983190547737</v>
      </c>
      <c r="BN154" s="8">
        <f t="shared" si="335"/>
        <v>0.74866139578852553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1.4226190476190499</v>
      </c>
      <c r="F155">
        <f>VLOOKUP(B155,home!$B$2:$E$405,3,FALSE)</f>
        <v>1.51</v>
      </c>
      <c r="G155">
        <f>VLOOKUP(C155,away!$B$2:$E$405,4,FALSE)</f>
        <v>0.6</v>
      </c>
      <c r="H155">
        <f>VLOOKUP(A155,away!$A$2:$E$405,3,FALSE)</f>
        <v>1.11904761904762</v>
      </c>
      <c r="I155">
        <f>VLOOKUP(C155,away!$B$2:$E$405,3,FALSE)</f>
        <v>1.21</v>
      </c>
      <c r="J155">
        <f>VLOOKUP(B155,home!$B$2:$E$405,4,FALSE)</f>
        <v>0.51</v>
      </c>
      <c r="K155" s="3">
        <f t="shared" si="280"/>
        <v>1.2888928571428593</v>
      </c>
      <c r="L155" s="3">
        <f t="shared" si="281"/>
        <v>0.69056428571428619</v>
      </c>
      <c r="M155" s="5">
        <f t="shared" si="282"/>
        <v>0.13814420953033679</v>
      </c>
      <c r="N155" s="5">
        <f t="shared" si="283"/>
        <v>0.17805308491929756</v>
      </c>
      <c r="O155" s="5">
        <f t="shared" si="284"/>
        <v>9.53974573798817E-2</v>
      </c>
      <c r="P155" s="5">
        <f t="shared" si="285"/>
        <v>0.12295710140651986</v>
      </c>
      <c r="Q155" s="5">
        <f t="shared" si="286"/>
        <v>0.11474567467236683</v>
      </c>
      <c r="R155" s="5">
        <f t="shared" si="287"/>
        <v>3.2939038507248525E-2</v>
      </c>
      <c r="S155" s="5">
        <f t="shared" si="288"/>
        <v>2.7359903172367795E-2</v>
      </c>
      <c r="T155" s="5">
        <f t="shared" si="289"/>
        <v>7.9239264868926851E-2</v>
      </c>
      <c r="U155" s="5">
        <f t="shared" si="290"/>
        <v>4.245489145314621E-2</v>
      </c>
      <c r="V155" s="5">
        <f t="shared" si="291"/>
        <v>2.7057830849167245E-3</v>
      </c>
      <c r="W155" s="5">
        <f t="shared" si="292"/>
        <v>4.9298293491083972E-2</v>
      </c>
      <c r="X155" s="5">
        <f t="shared" si="293"/>
        <v>3.404364083160364E-2</v>
      </c>
      <c r="Y155" s="5">
        <f t="shared" si="294"/>
        <v>1.1754661256995036E-2</v>
      </c>
      <c r="Z155" s="5">
        <f t="shared" si="295"/>
        <v>7.5821745329578173E-3</v>
      </c>
      <c r="AA155" s="5">
        <f t="shared" si="296"/>
        <v>9.7726105971398247E-3</v>
      </c>
      <c r="AB155" s="5">
        <f t="shared" si="297"/>
        <v>6.2979239971460684E-3</v>
      </c>
      <c r="AC155" s="5">
        <f t="shared" si="298"/>
        <v>1.5051990157932178E-4</v>
      </c>
      <c r="AD155" s="5">
        <f t="shared" si="299"/>
        <v>1.5885054587497619E-2</v>
      </c>
      <c r="AE155" s="5">
        <f t="shared" si="300"/>
        <v>1.0969651374747738E-2</v>
      </c>
      <c r="AF155" s="5">
        <f t="shared" si="301"/>
        <v>3.7876247330687037E-3</v>
      </c>
      <c r="AG155" s="5">
        <f t="shared" si="302"/>
        <v>8.7186612278178474E-4</v>
      </c>
      <c r="AH155" s="5">
        <f t="shared" si="303"/>
        <v>1.3089947351282664E-3</v>
      </c>
      <c r="AI155" s="5">
        <f t="shared" si="304"/>
        <v>1.6871539641444312E-3</v>
      </c>
      <c r="AJ155" s="5">
        <f t="shared" si="305"/>
        <v>1.0872803466430089E-3</v>
      </c>
      <c r="AK155" s="5">
        <f t="shared" si="306"/>
        <v>4.6712929083332877E-4</v>
      </c>
      <c r="AL155" s="5">
        <f t="shared" si="307"/>
        <v>5.3588900657102857E-6</v>
      </c>
      <c r="AM155" s="5">
        <f t="shared" si="308"/>
        <v>4.0948266786300144E-3</v>
      </c>
      <c r="AN155" s="5">
        <f t="shared" si="309"/>
        <v>2.8277410604519385E-3</v>
      </c>
      <c r="AO155" s="5">
        <f t="shared" si="310"/>
        <v>9.7636849279797531E-4</v>
      </c>
      <c r="AP155" s="5">
        <f t="shared" si="311"/>
        <v>2.2474840360765607E-4</v>
      </c>
      <c r="AQ155" s="5">
        <f t="shared" si="312"/>
        <v>3.8800805200686767E-5</v>
      </c>
      <c r="AR155" s="5">
        <f t="shared" si="313"/>
        <v>1.8078900285352256E-4</v>
      </c>
      <c r="AS155" s="5">
        <f t="shared" si="314"/>
        <v>2.3301765442788522E-4</v>
      </c>
      <c r="AT155" s="5">
        <f t="shared" si="315"/>
        <v>1.5016739519014226E-4</v>
      </c>
      <c r="AU155" s="5">
        <f t="shared" si="316"/>
        <v>6.4516561012107772E-5</v>
      </c>
      <c r="AV155" s="5">
        <f t="shared" si="317"/>
        <v>2.0788733663981809E-5</v>
      </c>
      <c r="AW155" s="5">
        <f t="shared" si="318"/>
        <v>1.3249310498630962E-7</v>
      </c>
      <c r="AX155" s="5">
        <f t="shared" si="319"/>
        <v>8.7963214288737477E-4</v>
      </c>
      <c r="AY155" s="5">
        <f t="shared" si="320"/>
        <v>6.0744254244434685E-4</v>
      </c>
      <c r="AZ155" s="5">
        <f t="shared" si="321"/>
        <v>2.0973906271777514E-4</v>
      </c>
      <c r="BA155" s="5">
        <f t="shared" si="322"/>
        <v>4.8279435344028103E-5</v>
      </c>
      <c r="BB155" s="5">
        <f t="shared" si="323"/>
        <v>8.335013445759455E-6</v>
      </c>
      <c r="BC155" s="5">
        <f t="shared" si="324"/>
        <v>1.1511725213179703E-6</v>
      </c>
      <c r="BD155" s="5">
        <f t="shared" si="325"/>
        <v>2.080773810342347E-5</v>
      </c>
      <c r="BE155" s="5">
        <f t="shared" si="326"/>
        <v>2.6818945014801814E-5</v>
      </c>
      <c r="BF155" s="5">
        <f t="shared" si="327"/>
        <v>1.728337333284258E-5</v>
      </c>
      <c r="BG155" s="5">
        <f t="shared" si="328"/>
        <v>7.4254721453447258E-6</v>
      </c>
      <c r="BH155" s="5">
        <f t="shared" si="329"/>
        <v>2.3926595022620214E-6</v>
      </c>
      <c r="BI155" s="5">
        <f t="shared" si="330"/>
        <v>6.1677634840810114E-7</v>
      </c>
      <c r="BJ155" s="8">
        <f t="shared" si="331"/>
        <v>0.50856588166841876</v>
      </c>
      <c r="BK155" s="8">
        <f t="shared" si="332"/>
        <v>0.29193031852823048</v>
      </c>
      <c r="BL155" s="8">
        <f t="shared" si="333"/>
        <v>0.19213710458290609</v>
      </c>
      <c r="BM155" s="8">
        <f t="shared" si="334"/>
        <v>0.31737160284752225</v>
      </c>
      <c r="BN155" s="8">
        <f t="shared" si="335"/>
        <v>0.68223656641565134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1.65137614678899</v>
      </c>
      <c r="F156">
        <f>VLOOKUP(B156,home!$B$2:$E$405,3,FALSE)</f>
        <v>1.1100000000000001</v>
      </c>
      <c r="G156">
        <f>VLOOKUP(C156,away!$B$2:$E$405,4,FALSE)</f>
        <v>0.73</v>
      </c>
      <c r="H156">
        <f>VLOOKUP(A156,away!$A$2:$E$405,3,FALSE)</f>
        <v>1.2201834862385299</v>
      </c>
      <c r="I156">
        <f>VLOOKUP(C156,away!$B$2:$E$405,3,FALSE)</f>
        <v>1.0900000000000001</v>
      </c>
      <c r="J156">
        <f>VLOOKUP(B156,home!$B$2:$E$405,4,FALSE)</f>
        <v>0.41</v>
      </c>
      <c r="K156" s="3">
        <f t="shared" si="280"/>
        <v>1.3381100917431188</v>
      </c>
      <c r="L156" s="3">
        <f t="shared" si="281"/>
        <v>0.54529999999999901</v>
      </c>
      <c r="M156" s="5">
        <f t="shared" si="282"/>
        <v>0.15207064570376796</v>
      </c>
      <c r="N156" s="5">
        <f t="shared" si="283"/>
        <v>0.20348726567410427</v>
      </c>
      <c r="O156" s="5">
        <f t="shared" si="284"/>
        <v>8.2924123102264519E-2</v>
      </c>
      <c r="P156" s="5">
        <f t="shared" si="285"/>
        <v>0.11096160597208884</v>
      </c>
      <c r="Q156" s="5">
        <f t="shared" si="286"/>
        <v>0.13614418186986604</v>
      </c>
      <c r="R156" s="5">
        <f t="shared" si="287"/>
        <v>2.260926216383238E-2</v>
      </c>
      <c r="S156" s="5">
        <f t="shared" si="288"/>
        <v>2.0241378510172315E-2</v>
      </c>
      <c r="T156" s="5">
        <f t="shared" si="289"/>
        <v>7.4239422373637814E-2</v>
      </c>
      <c r="U156" s="5">
        <f t="shared" si="290"/>
        <v>3.0253681868289972E-2</v>
      </c>
      <c r="V156" s="5">
        <f t="shared" si="291"/>
        <v>1.6410617404411007E-3</v>
      </c>
      <c r="W156" s="5">
        <f t="shared" si="292"/>
        <v>6.0725301230726086E-2</v>
      </c>
      <c r="X156" s="5">
        <f t="shared" si="293"/>
        <v>3.3113506761114873E-2</v>
      </c>
      <c r="Y156" s="5">
        <f t="shared" si="294"/>
        <v>9.0283976184179545E-3</v>
      </c>
      <c r="Z156" s="5">
        <f t="shared" si="295"/>
        <v>4.109610219312592E-3</v>
      </c>
      <c r="AA156" s="5">
        <f t="shared" si="296"/>
        <v>5.4991109075928305E-3</v>
      </c>
      <c r="AB156" s="5">
        <f t="shared" si="297"/>
        <v>3.6792079005323144E-3</v>
      </c>
      <c r="AC156" s="5">
        <f t="shared" si="298"/>
        <v>7.4839741989643575E-5</v>
      </c>
      <c r="AD156" s="5">
        <f t="shared" si="299"/>
        <v>2.0314284600243867E-2</v>
      </c>
      <c r="AE156" s="5">
        <f t="shared" si="300"/>
        <v>1.107737939251296E-2</v>
      </c>
      <c r="AF156" s="5">
        <f t="shared" si="301"/>
        <v>3.020247491368653E-3</v>
      </c>
      <c r="AG156" s="5">
        <f t="shared" si="302"/>
        <v>5.4898031901444118E-4</v>
      </c>
      <c r="AH156" s="5">
        <f t="shared" si="303"/>
        <v>5.6024261314778815E-4</v>
      </c>
      <c r="AI156" s="5">
        <f t="shared" si="304"/>
        <v>7.4966629447759147E-4</v>
      </c>
      <c r="AJ156" s="5">
        <f t="shared" si="305"/>
        <v>5.0156801704006693E-4</v>
      </c>
      <c r="AK156" s="5">
        <f t="shared" si="306"/>
        <v>2.2371774176563268E-4</v>
      </c>
      <c r="AL156" s="5">
        <f t="shared" si="307"/>
        <v>2.1843368713997276E-6</v>
      </c>
      <c r="AM156" s="5">
        <f t="shared" si="308"/>
        <v>5.4365498460256277E-3</v>
      </c>
      <c r="AN156" s="5">
        <f t="shared" si="309"/>
        <v>2.9645506310377692E-3</v>
      </c>
      <c r="AO156" s="5">
        <f t="shared" si="310"/>
        <v>8.0828472955244638E-4</v>
      </c>
      <c r="AP156" s="5">
        <f t="shared" si="311"/>
        <v>1.4691922100831608E-4</v>
      </c>
      <c r="AQ156" s="5">
        <f t="shared" si="312"/>
        <v>2.0028762803958655E-5</v>
      </c>
      <c r="AR156" s="5">
        <f t="shared" si="313"/>
        <v>6.1100059389897684E-5</v>
      </c>
      <c r="AS156" s="5">
        <f t="shared" si="314"/>
        <v>8.1758606075725996E-5</v>
      </c>
      <c r="AT156" s="5">
        <f t="shared" si="315"/>
        <v>5.4701007938389621E-5</v>
      </c>
      <c r="AU156" s="5">
        <f t="shared" si="316"/>
        <v>2.4398656916959864E-5</v>
      </c>
      <c r="AV156" s="5">
        <f t="shared" si="317"/>
        <v>8.1620222613905162E-6</v>
      </c>
      <c r="AW156" s="5">
        <f t="shared" si="318"/>
        <v>4.4273561532474688E-8</v>
      </c>
      <c r="AX156" s="5">
        <f t="shared" si="319"/>
        <v>1.2124503688718969E-3</v>
      </c>
      <c r="AY156" s="5">
        <f t="shared" si="320"/>
        <v>6.6114918614584416E-4</v>
      </c>
      <c r="AZ156" s="5">
        <f t="shared" si="321"/>
        <v>1.802623256026641E-4</v>
      </c>
      <c r="BA156" s="5">
        <f t="shared" si="322"/>
        <v>3.2765682050377516E-5</v>
      </c>
      <c r="BB156" s="5">
        <f t="shared" si="323"/>
        <v>4.4667816055177076E-6</v>
      </c>
      <c r="BC156" s="5">
        <f t="shared" si="324"/>
        <v>4.8714720189776046E-7</v>
      </c>
      <c r="BD156" s="5">
        <f t="shared" si="325"/>
        <v>5.5529770642185199E-6</v>
      </c>
      <c r="BE156" s="5">
        <f t="shared" si="326"/>
        <v>7.4304946488488781E-6</v>
      </c>
      <c r="BF156" s="5">
        <f t="shared" si="327"/>
        <v>4.971409938133964E-6</v>
      </c>
      <c r="BG156" s="5">
        <f t="shared" si="328"/>
        <v>2.2174312694696967E-6</v>
      </c>
      <c r="BH156" s="5">
        <f t="shared" si="329"/>
        <v>7.4179178985603945E-7</v>
      </c>
      <c r="BI156" s="5">
        <f t="shared" si="330"/>
        <v>1.9851981599571142E-7</v>
      </c>
      <c r="BJ156" s="8">
        <f t="shared" si="331"/>
        <v>0.56316688201291298</v>
      </c>
      <c r="BK156" s="8">
        <f t="shared" si="332"/>
        <v>0.28565286519147709</v>
      </c>
      <c r="BL156" s="8">
        <f t="shared" si="333"/>
        <v>0.14725181358605199</v>
      </c>
      <c r="BM156" s="8">
        <f t="shared" si="334"/>
        <v>0.29132298161124665</v>
      </c>
      <c r="BN156" s="8">
        <f t="shared" si="335"/>
        <v>0.70819708448592411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1.65137614678899</v>
      </c>
      <c r="F157">
        <f>VLOOKUP(B157,home!$B$2:$E$405,3,FALSE)</f>
        <v>0.61</v>
      </c>
      <c r="G157">
        <f>VLOOKUP(C157,away!$B$2:$E$405,4,FALSE)</f>
        <v>1.61</v>
      </c>
      <c r="H157">
        <f>VLOOKUP(A157,away!$A$2:$E$405,3,FALSE)</f>
        <v>1.2201834862385299</v>
      </c>
      <c r="I157">
        <f>VLOOKUP(C157,away!$B$2:$E$405,3,FALSE)</f>
        <v>0.71</v>
      </c>
      <c r="J157">
        <f>VLOOKUP(B157,home!$B$2:$E$405,4,FALSE)</f>
        <v>1.31</v>
      </c>
      <c r="K157" s="3">
        <f t="shared" si="280"/>
        <v>1.6218165137614673</v>
      </c>
      <c r="L157" s="3">
        <f t="shared" si="281"/>
        <v>1.1348926605504568</v>
      </c>
      <c r="M157" s="5">
        <f t="shared" si="282"/>
        <v>6.3500393623214496E-2</v>
      </c>
      <c r="N157" s="5">
        <f t="shared" si="283"/>
        <v>0.10298598700848265</v>
      </c>
      <c r="O157" s="5">
        <f t="shared" si="284"/>
        <v>7.2066130665051159E-2</v>
      </c>
      <c r="P157" s="5">
        <f t="shared" si="285"/>
        <v>0.11687804079547165</v>
      </c>
      <c r="Q157" s="5">
        <f t="shared" si="286"/>
        <v>8.351218720819055E-2</v>
      </c>
      <c r="R157" s="5">
        <f t="shared" si="287"/>
        <v>4.0893661383018393E-2</v>
      </c>
      <c r="S157" s="5">
        <f t="shared" si="288"/>
        <v>5.3781069851486465E-2</v>
      </c>
      <c r="T157" s="5">
        <f t="shared" si="289"/>
        <v>9.4777368329091199E-2</v>
      </c>
      <c r="U157" s="5">
        <f t="shared" si="290"/>
        <v>6.6322015339148846E-2</v>
      </c>
      <c r="V157" s="5">
        <f t="shared" si="291"/>
        <v>1.0998752601656963E-2</v>
      </c>
      <c r="W157" s="5">
        <f t="shared" si="292"/>
        <v>4.5147148104860861E-2</v>
      </c>
      <c r="X157" s="5">
        <f t="shared" si="293"/>
        <v>5.123716702899106E-2</v>
      </c>
      <c r="Y157" s="5">
        <f t="shared" si="294"/>
        <v>2.9074342404299909E-2</v>
      </c>
      <c r="Z157" s="5">
        <f t="shared" si="295"/>
        <v>1.5469972055541072E-2</v>
      </c>
      <c r="AA157" s="5">
        <f t="shared" si="296"/>
        <v>2.5089456147104942E-2</v>
      </c>
      <c r="AB157" s="5">
        <f t="shared" si="297"/>
        <v>2.0345247150334478E-2</v>
      </c>
      <c r="AC157" s="5">
        <f t="shared" si="298"/>
        <v>1.2652605184066577E-3</v>
      </c>
      <c r="AD157" s="5">
        <f t="shared" si="299"/>
        <v>1.8305097586424526E-2</v>
      </c>
      <c r="AE157" s="5">
        <f t="shared" si="300"/>
        <v>2.0774320901493077E-2</v>
      </c>
      <c r="AF157" s="5">
        <f t="shared" si="301"/>
        <v>1.1788312159512223E-2</v>
      </c>
      <c r="AG157" s="5">
        <f t="shared" si="302"/>
        <v>4.459489650036042E-3</v>
      </c>
      <c r="AH157" s="5">
        <f t="shared" si="303"/>
        <v>4.3891894361885574E-3</v>
      </c>
      <c r="AI157" s="5">
        <f t="shared" si="304"/>
        <v>7.1184599096379871E-3</v>
      </c>
      <c r="AJ157" s="5">
        <f t="shared" si="305"/>
        <v>5.772417916999925E-3</v>
      </c>
      <c r="AK157" s="5">
        <f t="shared" si="306"/>
        <v>3.1206009007076828E-3</v>
      </c>
      <c r="AL157" s="5">
        <f t="shared" si="307"/>
        <v>9.3152915784868584E-5</v>
      </c>
      <c r="AM157" s="5">
        <f t="shared" si="308"/>
        <v>5.9375019103356909E-3</v>
      </c>
      <c r="AN157" s="5">
        <f t="shared" si="309"/>
        <v>6.7384273400442922E-3</v>
      </c>
      <c r="AO157" s="5">
        <f t="shared" si="310"/>
        <v>3.823695865934403E-3</v>
      </c>
      <c r="AP157" s="5">
        <f t="shared" si="311"/>
        <v>1.446494791475359E-3</v>
      </c>
      <c r="AQ157" s="5">
        <f t="shared" si="312"/>
        <v>4.1040408059246224E-4</v>
      </c>
      <c r="AR157" s="5">
        <f t="shared" si="313"/>
        <v>9.9625177537919691E-4</v>
      </c>
      <c r="AS157" s="5">
        <f t="shared" si="314"/>
        <v>1.6157375811741619E-3</v>
      </c>
      <c r="AT157" s="5">
        <f t="shared" si="315"/>
        <v>1.3102149455266326E-3</v>
      </c>
      <c r="AU157" s="5">
        <f t="shared" si="316"/>
        <v>7.0830941174405786E-4</v>
      </c>
      <c r="AV157" s="5">
        <f t="shared" si="317"/>
        <v>2.8718697520479602E-4</v>
      </c>
      <c r="AW157" s="5">
        <f t="shared" si="318"/>
        <v>4.7626696422646461E-6</v>
      </c>
      <c r="AX157" s="5">
        <f t="shared" si="319"/>
        <v>1.6049231081121142E-3</v>
      </c>
      <c r="AY157" s="5">
        <f t="shared" si="320"/>
        <v>1.8214154561442656E-3</v>
      </c>
      <c r="AZ157" s="5">
        <f t="shared" si="321"/>
        <v>1.0335555164956449E-3</v>
      </c>
      <c r="BA157" s="5">
        <f t="shared" si="322"/>
        <v>3.9099152331411468E-4</v>
      </c>
      <c r="BB157" s="5">
        <f t="shared" si="323"/>
        <v>1.1093335253665791E-4</v>
      </c>
      <c r="BC157" s="5">
        <f t="shared" si="324"/>
        <v>2.5179489520821858E-5</v>
      </c>
      <c r="BD157" s="5">
        <f t="shared" si="325"/>
        <v>1.884398046563689E-4</v>
      </c>
      <c r="BE157" s="5">
        <f t="shared" si="326"/>
        <v>3.0561478704168416E-4</v>
      </c>
      <c r="BF157" s="5">
        <f t="shared" si="327"/>
        <v>2.4782555423694873E-4</v>
      </c>
      <c r="BG157" s="5">
        <f t="shared" si="328"/>
        <v>1.339758587978572E-4</v>
      </c>
      <c r="BH157" s="5">
        <f t="shared" si="329"/>
        <v>5.4321065060934861E-5</v>
      </c>
      <c r="BI157" s="5">
        <f t="shared" si="330"/>
        <v>1.7619760072187032E-5</v>
      </c>
      <c r="BJ157" s="8">
        <f t="shared" si="331"/>
        <v>0.48540494281588786</v>
      </c>
      <c r="BK157" s="8">
        <f t="shared" si="332"/>
        <v>0.2483380857621654</v>
      </c>
      <c r="BL157" s="8">
        <f t="shared" si="333"/>
        <v>0.25098267636708682</v>
      </c>
      <c r="BM157" s="8">
        <f t="shared" si="334"/>
        <v>0.51854262353075031</v>
      </c>
      <c r="BN157" s="8">
        <f t="shared" si="335"/>
        <v>0.47983640068342892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1.65137614678899</v>
      </c>
      <c r="F158">
        <f>VLOOKUP(B158,home!$B$2:$E$405,3,FALSE)</f>
        <v>1.33</v>
      </c>
      <c r="G158">
        <f>VLOOKUP(C158,away!$B$2:$E$405,4,FALSE)</f>
        <v>0.61</v>
      </c>
      <c r="H158">
        <f>VLOOKUP(A158,away!$A$2:$E$405,3,FALSE)</f>
        <v>1.2201834862385299</v>
      </c>
      <c r="I158">
        <f>VLOOKUP(C158,away!$B$2:$E$405,3,FALSE)</f>
        <v>0.5</v>
      </c>
      <c r="J158">
        <f>VLOOKUP(B158,home!$B$2:$E$405,4,FALSE)</f>
        <v>0.82</v>
      </c>
      <c r="K158" s="3">
        <f t="shared" si="280"/>
        <v>1.3397614678899077</v>
      </c>
      <c r="L158" s="3">
        <f t="shared" si="281"/>
        <v>0.50027522935779722</v>
      </c>
      <c r="M158" s="5">
        <f t="shared" si="282"/>
        <v>0.15881159805143244</v>
      </c>
      <c r="N158" s="5">
        <f t="shared" si="283"/>
        <v>0.21276965972332917</v>
      </c>
      <c r="O158" s="5">
        <f t="shared" si="284"/>
        <v>7.9449508639858654E-2</v>
      </c>
      <c r="P158" s="5">
        <f t="shared" si="285"/>
        <v>0.10644339031846896</v>
      </c>
      <c r="Q158" s="5">
        <f t="shared" si="286"/>
        <v>0.14253029581668183</v>
      </c>
      <c r="R158" s="5">
        <f t="shared" si="287"/>
        <v>1.9873310578584789E-2</v>
      </c>
      <c r="S158" s="5">
        <f t="shared" si="288"/>
        <v>1.7835906636397791E-2</v>
      </c>
      <c r="T158" s="5">
        <f t="shared" si="289"/>
        <v>7.1304376430125188E-2</v>
      </c>
      <c r="U158" s="5">
        <f t="shared" si="290"/>
        <v>2.6625495752596793E-2</v>
      </c>
      <c r="V158" s="5">
        <f t="shared" si="291"/>
        <v>1.3282785633879147E-3</v>
      </c>
      <c r="W158" s="5">
        <f t="shared" si="292"/>
        <v>6.3652199447380126E-2</v>
      </c>
      <c r="X158" s="5">
        <f t="shared" si="293"/>
        <v>3.1843618677666344E-2</v>
      </c>
      <c r="Y158" s="5">
        <f t="shared" si="294"/>
        <v>7.9652868187758824E-3</v>
      </c>
      <c r="Z158" s="5">
        <f t="shared" si="295"/>
        <v>3.3140416692667481E-3</v>
      </c>
      <c r="AA158" s="5">
        <f t="shared" si="296"/>
        <v>4.4400253314651385E-3</v>
      </c>
      <c r="AB158" s="5">
        <f t="shared" si="297"/>
        <v>2.9742874277760545E-3</v>
      </c>
      <c r="AC158" s="5">
        <f t="shared" si="298"/>
        <v>5.5642375662861645E-5</v>
      </c>
      <c r="AD158" s="5">
        <f t="shared" si="299"/>
        <v>2.13196910415108E-2</v>
      </c>
      <c r="AE158" s="5">
        <f t="shared" si="300"/>
        <v>1.0665713325629189E-2</v>
      </c>
      <c r="AF158" s="5">
        <f t="shared" si="301"/>
        <v>2.6678960901218283E-3</v>
      </c>
      <c r="AG158" s="5">
        <f t="shared" si="302"/>
        <v>4.4489410946282274E-4</v>
      </c>
      <c r="AH158" s="5">
        <f t="shared" si="303"/>
        <v>4.1448323904842986E-4</v>
      </c>
      <c r="AI158" s="5">
        <f t="shared" si="304"/>
        <v>5.5530867276328802E-4</v>
      </c>
      <c r="AJ158" s="5">
        <f t="shared" si="305"/>
        <v>3.7199058127666959E-4</v>
      </c>
      <c r="AK158" s="5">
        <f t="shared" si="306"/>
        <v>1.6612621573748357E-4</v>
      </c>
      <c r="AL158" s="5">
        <f t="shared" si="307"/>
        <v>1.4917709244411039E-6</v>
      </c>
      <c r="AM158" s="5">
        <f t="shared" si="308"/>
        <v>5.7126601129467627E-3</v>
      </c>
      <c r="AN158" s="5">
        <f t="shared" si="309"/>
        <v>2.8579023482475812E-3</v>
      </c>
      <c r="AO158" s="5">
        <f t="shared" si="310"/>
        <v>7.1486887637587293E-4</v>
      </c>
      <c r="AP158" s="5">
        <f t="shared" si="311"/>
        <v>1.1921039702989688E-4</v>
      </c>
      <c r="AQ158" s="5">
        <f t="shared" si="312"/>
        <v>1.4909502178991432E-5</v>
      </c>
      <c r="AR158" s="5">
        <f t="shared" si="313"/>
        <v>4.1471139495983209E-5</v>
      </c>
      <c r="AS158" s="5">
        <f t="shared" si="314"/>
        <v>5.5561434726205594E-5</v>
      </c>
      <c r="AT158" s="5">
        <f t="shared" si="315"/>
        <v>3.7219534673425255E-5</v>
      </c>
      <c r="AU158" s="5">
        <f t="shared" si="316"/>
        <v>1.6621766136082508E-5</v>
      </c>
      <c r="AV158" s="5">
        <f t="shared" si="317"/>
        <v>5.5673004493501671E-6</v>
      </c>
      <c r="AW158" s="5">
        <f t="shared" si="318"/>
        <v>2.7773852218659627E-8</v>
      </c>
      <c r="AX158" s="5">
        <f t="shared" si="319"/>
        <v>1.2756003164129475E-3</v>
      </c>
      <c r="AY158" s="5">
        <f t="shared" si="320"/>
        <v>6.3815124086236586E-4</v>
      </c>
      <c r="AZ158" s="5">
        <f t="shared" si="321"/>
        <v>1.596256291936915E-4</v>
      </c>
      <c r="BA158" s="5">
        <f t="shared" si="322"/>
        <v>2.6618916085418903E-5</v>
      </c>
      <c r="BB158" s="5">
        <f t="shared" si="323"/>
        <v>3.3291960874722244E-6</v>
      </c>
      <c r="BC158" s="5">
        <f t="shared" si="324"/>
        <v>3.3310286724744983E-7</v>
      </c>
      <c r="BD158" s="5">
        <f t="shared" si="325"/>
        <v>3.4578306371803653E-6</v>
      </c>
      <c r="BE158" s="5">
        <f t="shared" si="326"/>
        <v>4.6326682501834618E-6</v>
      </c>
      <c r="BF158" s="5">
        <f t="shared" si="327"/>
        <v>3.1033352075563828E-6</v>
      </c>
      <c r="BG158" s="5">
        <f t="shared" si="328"/>
        <v>1.3859096443433899E-6</v>
      </c>
      <c r="BH158" s="5">
        <f t="shared" si="329"/>
        <v>4.6419708486707014E-7</v>
      </c>
      <c r="BI158" s="5">
        <f t="shared" si="330"/>
        <v>1.2438267356234434E-7</v>
      </c>
      <c r="BJ158" s="8">
        <f t="shared" si="331"/>
        <v>0.5766868411189715</v>
      </c>
      <c r="BK158" s="8">
        <f t="shared" si="332"/>
        <v>0.28511445895713677</v>
      </c>
      <c r="BL158" s="8">
        <f t="shared" si="333"/>
        <v>0.13504014593808605</v>
      </c>
      <c r="BM158" s="8">
        <f t="shared" si="334"/>
        <v>0.27963960108809488</v>
      </c>
      <c r="BN158" s="8">
        <f t="shared" si="335"/>
        <v>0.71987776312835583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1.65137614678899</v>
      </c>
      <c r="F159">
        <f>VLOOKUP(B159,home!$B$2:$E$405,3,FALSE)</f>
        <v>0.61</v>
      </c>
      <c r="G159">
        <f>VLOOKUP(C159,away!$B$2:$E$405,4,FALSE)</f>
        <v>1.1100000000000001</v>
      </c>
      <c r="H159">
        <f>VLOOKUP(A159,away!$A$2:$E$405,3,FALSE)</f>
        <v>1.2201834862385299</v>
      </c>
      <c r="I159">
        <f>VLOOKUP(C159,away!$B$2:$E$405,3,FALSE)</f>
        <v>0.61</v>
      </c>
      <c r="J159">
        <f>VLOOKUP(B159,home!$B$2:$E$405,4,FALSE)</f>
        <v>1.37</v>
      </c>
      <c r="K159" s="3">
        <f t="shared" si="280"/>
        <v>1.1181467889908252</v>
      </c>
      <c r="L159" s="3">
        <f t="shared" si="281"/>
        <v>1.0197073394495395</v>
      </c>
      <c r="M159" s="5">
        <f t="shared" si="282"/>
        <v>0.11790758628357641</v>
      </c>
      <c r="N159" s="5">
        <f t="shared" si="283"/>
        <v>0.13183798900063962</v>
      </c>
      <c r="O159" s="5">
        <f t="shared" si="284"/>
        <v>0.12023123111014272</v>
      </c>
      <c r="P159" s="5">
        <f t="shared" si="285"/>
        <v>0.13443616500221989</v>
      </c>
      <c r="Q159" s="5">
        <f t="shared" si="286"/>
        <v>7.3707112034036459E-2</v>
      </c>
      <c r="R159" s="5">
        <f t="shared" si="287"/>
        <v>6.1300334397033161E-2</v>
      </c>
      <c r="S159" s="5">
        <f t="shared" si="288"/>
        <v>3.832044024935978E-2</v>
      </c>
      <c r="T159" s="5">
        <f t="shared" si="289"/>
        <v>7.5159683110736467E-2</v>
      </c>
      <c r="U159" s="5">
        <f t="shared" si="290"/>
        <v>6.8542772070106464E-2</v>
      </c>
      <c r="V159" s="5">
        <f t="shared" si="291"/>
        <v>4.8546994309505119E-3</v>
      </c>
      <c r="W159" s="5">
        <f t="shared" si="292"/>
        <v>2.7471790215548297E-2</v>
      </c>
      <c r="X159" s="5">
        <f t="shared" si="293"/>
        <v>2.8013186110612646E-2</v>
      </c>
      <c r="Y159" s="5">
        <f t="shared" si="294"/>
        <v>1.4282625739178807E-2</v>
      </c>
      <c r="Z159" s="5">
        <f t="shared" si="295"/>
        <v>2.0836133631788597E-2</v>
      </c>
      <c r="AA159" s="5">
        <f t="shared" si="296"/>
        <v>2.3297855915368159E-2</v>
      </c>
      <c r="AB159" s="5">
        <f t="shared" si="297"/>
        <v>1.3025211391069904E-2</v>
      </c>
      <c r="AC159" s="5">
        <f t="shared" si="298"/>
        <v>3.4595270452200899E-4</v>
      </c>
      <c r="AD159" s="5">
        <f t="shared" si="299"/>
        <v>7.6793735043362279E-3</v>
      </c>
      <c r="AE159" s="5">
        <f t="shared" si="300"/>
        <v>7.8307135247459823E-3</v>
      </c>
      <c r="AF159" s="5">
        <f t="shared" si="301"/>
        <v>3.992518027155125E-3</v>
      </c>
      <c r="AG159" s="5">
        <f t="shared" si="302"/>
        <v>1.3570666450582257E-3</v>
      </c>
      <c r="AH159" s="5">
        <f t="shared" si="303"/>
        <v>5.3116895975215545E-3</v>
      </c>
      <c r="AI159" s="5">
        <f t="shared" si="304"/>
        <v>5.9392486675846944E-3</v>
      </c>
      <c r="AJ159" s="5">
        <f t="shared" si="305"/>
        <v>3.3204759133389316E-3</v>
      </c>
      <c r="AK159" s="5">
        <f t="shared" si="306"/>
        <v>1.2375931601404349E-3</v>
      </c>
      <c r="AL159" s="5">
        <f t="shared" si="307"/>
        <v>1.5777968605422403E-5</v>
      </c>
      <c r="AM159" s="5">
        <f t="shared" si="308"/>
        <v>1.7173333650669551E-3</v>
      </c>
      <c r="AN159" s="5">
        <f t="shared" si="309"/>
        <v>1.7511774366403496E-3</v>
      </c>
      <c r="AO159" s="5">
        <f t="shared" si="310"/>
        <v>8.9284424241029762E-4</v>
      </c>
      <c r="AP159" s="5">
        <f t="shared" si="311"/>
        <v>3.0347994232368149E-4</v>
      </c>
      <c r="AQ159" s="5">
        <f t="shared" si="312"/>
        <v>7.7365181140795237E-5</v>
      </c>
      <c r="AR159" s="5">
        <f t="shared" si="313"/>
        <v>1.0832737734941002E-3</v>
      </c>
      <c r="AS159" s="5">
        <f t="shared" si="314"/>
        <v>1.2112590914304026E-3</v>
      </c>
      <c r="AT159" s="5">
        <f t="shared" si="315"/>
        <v>6.7718273185942454E-4</v>
      </c>
      <c r="AU159" s="5">
        <f t="shared" si="316"/>
        <v>2.5239656572955023E-4</v>
      </c>
      <c r="AV159" s="5">
        <f t="shared" si="317"/>
        <v>7.0554102380702104E-5</v>
      </c>
      <c r="AW159" s="5">
        <f t="shared" si="318"/>
        <v>4.9971565248117642E-7</v>
      </c>
      <c r="AX159" s="5">
        <f t="shared" si="319"/>
        <v>3.2003846462940366E-4</v>
      </c>
      <c r="AY159" s="5">
        <f t="shared" si="320"/>
        <v>3.2634557128876474E-4</v>
      </c>
      <c r="AZ159" s="5">
        <f t="shared" si="321"/>
        <v>1.6638848712000317E-4</v>
      </c>
      <c r="BA159" s="5">
        <f t="shared" si="322"/>
        <v>5.6555853838724133E-5</v>
      </c>
      <c r="BB159" s="5">
        <f t="shared" si="323"/>
        <v>1.4417604812045602E-5</v>
      </c>
      <c r="BC159" s="5">
        <f t="shared" si="324"/>
        <v>2.9403474888251807E-6</v>
      </c>
      <c r="BD159" s="5">
        <f t="shared" si="325"/>
        <v>1.8410370291085528E-4</v>
      </c>
      <c r="BE159" s="5">
        <f t="shared" si="326"/>
        <v>2.0585496425109366E-4</v>
      </c>
      <c r="BF159" s="5">
        <f t="shared" si="327"/>
        <v>1.1508803363759074E-4</v>
      </c>
      <c r="BG159" s="5">
        <f t="shared" si="328"/>
        <v>4.2895105087713395E-5</v>
      </c>
      <c r="BH159" s="5">
        <f t="shared" si="329"/>
        <v>1.199075600431269E-5</v>
      </c>
      <c r="BI159" s="5">
        <f t="shared" si="330"/>
        <v>2.6814850647589391E-6</v>
      </c>
      <c r="BJ159" s="8">
        <f t="shared" si="331"/>
        <v>0.37696094440880773</v>
      </c>
      <c r="BK159" s="8">
        <f t="shared" si="332"/>
        <v>0.29620696721052275</v>
      </c>
      <c r="BL159" s="8">
        <f t="shared" si="333"/>
        <v>0.3060636925341565</v>
      </c>
      <c r="BM159" s="8">
        <f t="shared" si="334"/>
        <v>0.36032147410199106</v>
      </c>
      <c r="BN159" s="8">
        <f t="shared" si="335"/>
        <v>0.63942041782764825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1.65137614678899</v>
      </c>
      <c r="F160">
        <f>VLOOKUP(B160,home!$B$2:$E$405,3,FALSE)</f>
        <v>1.31</v>
      </c>
      <c r="G160">
        <f>VLOOKUP(C160,away!$B$2:$E$405,4,FALSE)</f>
        <v>0.71</v>
      </c>
      <c r="H160">
        <f>VLOOKUP(A160,away!$A$2:$E$405,3,FALSE)</f>
        <v>1.2201834862385299</v>
      </c>
      <c r="I160">
        <f>VLOOKUP(C160,away!$B$2:$E$405,3,FALSE)</f>
        <v>0.81</v>
      </c>
      <c r="J160">
        <f>VLOOKUP(B160,home!$B$2:$E$405,4,FALSE)</f>
        <v>0.96</v>
      </c>
      <c r="K160" s="3">
        <f t="shared" si="280"/>
        <v>1.5359449541284396</v>
      </c>
      <c r="L160" s="3">
        <f t="shared" si="281"/>
        <v>0.94881467889908089</v>
      </c>
      <c r="M160" s="5">
        <f t="shared" si="282"/>
        <v>8.3345585630664451E-2</v>
      </c>
      <c r="N160" s="5">
        <f t="shared" si="283"/>
        <v>0.12801423169829884</v>
      </c>
      <c r="O160" s="5">
        <f t="shared" si="284"/>
        <v>7.9079515067814729E-2</v>
      </c>
      <c r="P160" s="5">
        <f t="shared" si="285"/>
        <v>0.12146178214333395</v>
      </c>
      <c r="Q160" s="5">
        <f t="shared" si="286"/>
        <v>9.8311406616815533E-2</v>
      </c>
      <c r="R160" s="5">
        <f t="shared" si="287"/>
        <v>3.7515902348281831E-2</v>
      </c>
      <c r="S160" s="5">
        <f t="shared" si="288"/>
        <v>4.4252387243430731E-2</v>
      </c>
      <c r="T160" s="5">
        <f t="shared" si="289"/>
        <v>9.32793057012508E-2</v>
      </c>
      <c r="U160" s="5">
        <f t="shared" si="290"/>
        <v>5.762236091141875E-2</v>
      </c>
      <c r="V160" s="5">
        <f t="shared" si="291"/>
        <v>7.1655782207064632E-3</v>
      </c>
      <c r="W160" s="5">
        <f t="shared" si="292"/>
        <v>5.0333636308789016E-2</v>
      </c>
      <c r="X160" s="5">
        <f t="shared" si="293"/>
        <v>4.7757292972146759E-2</v>
      </c>
      <c r="Y160" s="5">
        <f t="shared" si="294"/>
        <v>2.2656410298228378E-2</v>
      </c>
      <c r="Z160" s="5">
        <f t="shared" si="295"/>
        <v>1.1865212946731435E-2</v>
      </c>
      <c r="AA160" s="5">
        <f t="shared" si="296"/>
        <v>1.8224313955191578E-2</v>
      </c>
      <c r="AB160" s="5">
        <f t="shared" si="297"/>
        <v>1.3995771530964507E-2</v>
      </c>
      <c r="AC160" s="5">
        <f t="shared" si="298"/>
        <v>6.5266196627924002E-4</v>
      </c>
      <c r="AD160" s="5">
        <f t="shared" si="299"/>
        <v>1.9327423677855143E-2</v>
      </c>
      <c r="AE160" s="5">
        <f t="shared" si="300"/>
        <v>1.8338143290850619E-2</v>
      </c>
      <c r="AF160" s="5">
        <f t="shared" si="301"/>
        <v>8.6997497690568804E-3</v>
      </c>
      <c r="AG160" s="5">
        <f t="shared" si="302"/>
        <v>2.7514834278766862E-3</v>
      </c>
      <c r="AH160" s="5">
        <f t="shared" si="303"/>
        <v>2.8144720530305506E-3</v>
      </c>
      <c r="AI160" s="5">
        <f t="shared" si="304"/>
        <v>4.3228741483877838E-3</v>
      </c>
      <c r="AJ160" s="5">
        <f t="shared" si="305"/>
        <v>3.3198483677742462E-3</v>
      </c>
      <c r="AK160" s="5">
        <f t="shared" si="306"/>
        <v>1.6997014496514624E-3</v>
      </c>
      <c r="AL160" s="5">
        <f t="shared" si="307"/>
        <v>3.8045679305795262E-5</v>
      </c>
      <c r="AM160" s="5">
        <f t="shared" si="308"/>
        <v>5.9371717748608185E-3</v>
      </c>
      <c r="AN160" s="5">
        <f t="shared" si="309"/>
        <v>5.633275731133253E-3</v>
      </c>
      <c r="AO160" s="5">
        <f t="shared" si="310"/>
        <v>2.6724673519925909E-3</v>
      </c>
      <c r="AP160" s="5">
        <f t="shared" si="311"/>
        <v>8.4522541748304251E-4</v>
      </c>
      <c r="AQ160" s="5">
        <f t="shared" si="312"/>
        <v>2.0049057077162864E-4</v>
      </c>
      <c r="AR160" s="5">
        <f t="shared" si="313"/>
        <v>5.340824794533239E-4</v>
      </c>
      <c r="AS160" s="5">
        <f t="shared" si="314"/>
        <v>8.2032128940473883E-4</v>
      </c>
      <c r="AT160" s="5">
        <f t="shared" si="315"/>
        <v>6.2998417261267209E-4</v>
      </c>
      <c r="AU160" s="5">
        <f t="shared" si="316"/>
        <v>3.2254033703507103E-4</v>
      </c>
      <c r="AV160" s="5">
        <f t="shared" si="317"/>
        <v>1.2385105079297602E-4</v>
      </c>
      <c r="AW160" s="5">
        <f t="shared" si="318"/>
        <v>1.5401388942359234E-6</v>
      </c>
      <c r="AX160" s="5">
        <f t="shared" si="319"/>
        <v>1.5198615048985446E-3</v>
      </c>
      <c r="AY160" s="5">
        <f t="shared" si="320"/>
        <v>1.4420669057413861E-3</v>
      </c>
      <c r="AZ160" s="5">
        <f t="shared" si="321"/>
        <v>6.8412712406100212E-4</v>
      </c>
      <c r="BA160" s="5">
        <f t="shared" si="322"/>
        <v>2.1636995251403049E-4</v>
      </c>
      <c r="BB160" s="5">
        <f t="shared" si="323"/>
        <v>5.1323746754502299E-5</v>
      </c>
      <c r="BC160" s="5">
        <f t="shared" si="324"/>
        <v>9.7393448593541719E-6</v>
      </c>
      <c r="BD160" s="5">
        <f t="shared" si="325"/>
        <v>8.4457549374688382E-5</v>
      </c>
      <c r="BE160" s="5">
        <f t="shared" si="326"/>
        <v>1.2972214680010617E-4</v>
      </c>
      <c r="BF160" s="5">
        <f t="shared" si="327"/>
        <v>9.9623038408165894E-5</v>
      </c>
      <c r="BG160" s="5">
        <f t="shared" si="328"/>
        <v>5.1005167719322023E-5</v>
      </c>
      <c r="BH160" s="5">
        <f t="shared" si="329"/>
        <v>1.9585282498241874E-5</v>
      </c>
      <c r="BI160" s="5">
        <f t="shared" si="330"/>
        <v>6.0163831656709216E-6</v>
      </c>
      <c r="BJ160" s="8">
        <f t="shared" si="331"/>
        <v>0.50868120318623866</v>
      </c>
      <c r="BK160" s="8">
        <f t="shared" si="332"/>
        <v>0.258358107789462</v>
      </c>
      <c r="BL160" s="8">
        <f t="shared" si="333"/>
        <v>0.2214159487297804</v>
      </c>
      <c r="BM160" s="8">
        <f t="shared" si="334"/>
        <v>0.45115152238015616</v>
      </c>
      <c r="BN160" s="8">
        <f t="shared" si="335"/>
        <v>0.54772842350520934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1.65137614678899</v>
      </c>
      <c r="F161">
        <f>VLOOKUP(B161,home!$B$2:$E$405,3,FALSE)</f>
        <v>0.61</v>
      </c>
      <c r="G161">
        <f>VLOOKUP(C161,away!$B$2:$E$405,4,FALSE)</f>
        <v>0.91</v>
      </c>
      <c r="H161">
        <f>VLOOKUP(A161,away!$A$2:$E$405,3,FALSE)</f>
        <v>1.2201834862385299</v>
      </c>
      <c r="I161">
        <f>VLOOKUP(C161,away!$B$2:$E$405,3,FALSE)</f>
        <v>0.71</v>
      </c>
      <c r="J161">
        <f>VLOOKUP(B161,home!$B$2:$E$405,4,FALSE)</f>
        <v>1.8</v>
      </c>
      <c r="K161" s="3">
        <f t="shared" si="280"/>
        <v>0.91667889908256839</v>
      </c>
      <c r="L161" s="3">
        <f t="shared" si="281"/>
        <v>1.5593944954128414</v>
      </c>
      <c r="M161" s="5">
        <f t="shared" si="282"/>
        <v>8.4072698634785573E-2</v>
      </c>
      <c r="N161" s="5">
        <f t="shared" si="283"/>
        <v>7.7067668827435779E-2</v>
      </c>
      <c r="O161" s="5">
        <f t="shared" si="284"/>
        <v>0.13110250346558733</v>
      </c>
      <c r="P161" s="5">
        <f t="shared" si="285"/>
        <v>0.12017889854380318</v>
      </c>
      <c r="Q161" s="5">
        <f t="shared" si="286"/>
        <v>3.5323152907796897E-2</v>
      </c>
      <c r="R161" s="5">
        <f t="shared" si="287"/>
        <v>0.10222026111953993</v>
      </c>
      <c r="S161" s="5">
        <f t="shared" si="288"/>
        <v>4.2947853137028591E-2</v>
      </c>
      <c r="T161" s="5">
        <f t="shared" si="289"/>
        <v>5.5082730205044582E-2</v>
      </c>
      <c r="U161" s="5">
        <f t="shared" si="290"/>
        <v>9.370315642699252E-2</v>
      </c>
      <c r="V161" s="5">
        <f t="shared" si="291"/>
        <v>6.8213790216257592E-3</v>
      </c>
      <c r="W161" s="5">
        <f t="shared" si="292"/>
        <v>1.0793329639881496E-2</v>
      </c>
      <c r="X161" s="5">
        <f t="shared" si="293"/>
        <v>1.6831058827607468E-2</v>
      </c>
      <c r="Y161" s="5">
        <f t="shared" si="294"/>
        <v>1.3123130243870402E-2</v>
      </c>
      <c r="Z161" s="5">
        <f t="shared" si="295"/>
        <v>5.3133904169824601E-2</v>
      </c>
      <c r="AA161" s="5">
        <f t="shared" si="296"/>
        <v>4.8706728778353504E-2</v>
      </c>
      <c r="AB161" s="5">
        <f t="shared" si="297"/>
        <v>2.2324215257227165E-2</v>
      </c>
      <c r="AC161" s="5">
        <f t="shared" si="298"/>
        <v>6.0943224634816141E-4</v>
      </c>
      <c r="AD161" s="5">
        <f t="shared" si="299"/>
        <v>2.4735043829304561E-3</v>
      </c>
      <c r="AE161" s="5">
        <f t="shared" si="300"/>
        <v>3.8571691191212898E-3</v>
      </c>
      <c r="AF161" s="5">
        <f t="shared" si="301"/>
        <v>3.0074241461170693E-3</v>
      </c>
      <c r="AG161" s="5">
        <f t="shared" si="302"/>
        <v>1.5632535529422071E-3</v>
      </c>
      <c r="AH161" s="5">
        <f t="shared" si="303"/>
        <v>2.0714179420554486E-2</v>
      </c>
      <c r="AI161" s="5">
        <f t="shared" si="304"/>
        <v>1.8988251186632679E-2</v>
      </c>
      <c r="AJ161" s="5">
        <f t="shared" si="305"/>
        <v>8.7030645966328576E-3</v>
      </c>
      <c r="AK161" s="5">
        <f t="shared" si="306"/>
        <v>2.659305224361962E-3</v>
      </c>
      <c r="AL161" s="5">
        <f t="shared" si="307"/>
        <v>3.4846458977775184E-5</v>
      </c>
      <c r="AM161" s="5">
        <f t="shared" si="308"/>
        <v>4.5348185492411977E-4</v>
      </c>
      <c r="AN161" s="5">
        <f t="shared" si="309"/>
        <v>7.0715710833827708E-4</v>
      </c>
      <c r="AO161" s="5">
        <f t="shared" si="310"/>
        <v>5.5136845106738581E-4</v>
      </c>
      <c r="AP161" s="5">
        <f t="shared" si="311"/>
        <v>2.8660030917959526E-4</v>
      </c>
      <c r="AQ161" s="5">
        <f t="shared" si="312"/>
        <v>1.1173073612956987E-4</v>
      </c>
      <c r="AR161" s="5">
        <f t="shared" si="313"/>
        <v>6.4603154730813236E-3</v>
      </c>
      <c r="AS161" s="5">
        <f t="shared" si="314"/>
        <v>5.9220348755902692E-3</v>
      </c>
      <c r="AT161" s="5">
        <f t="shared" si="315"/>
        <v>2.7143022050423308E-3</v>
      </c>
      <c r="AU161" s="5">
        <f t="shared" si="316"/>
        <v>8.2938118569853068E-4</v>
      </c>
      <c r="AV161" s="5">
        <f t="shared" si="317"/>
        <v>1.9006905805648108E-4</v>
      </c>
      <c r="AW161" s="5">
        <f t="shared" si="318"/>
        <v>1.3836599904687573E-6</v>
      </c>
      <c r="AX161" s="5">
        <f t="shared" si="319"/>
        <v>6.9282874587627151E-5</v>
      </c>
      <c r="AY161" s="5">
        <f t="shared" si="320"/>
        <v>1.08039333258324E-4</v>
      </c>
      <c r="AZ161" s="5">
        <f t="shared" si="321"/>
        <v>8.4237970785551989E-5</v>
      </c>
      <c r="BA161" s="5">
        <f t="shared" si="322"/>
        <v>4.3786742649245828E-5</v>
      </c>
      <c r="BB161" s="5">
        <f t="shared" si="323"/>
        <v>1.7070201364823169E-5</v>
      </c>
      <c r="BC161" s="5">
        <f t="shared" si="324"/>
        <v>5.3238356087788029E-6</v>
      </c>
      <c r="BD161" s="5">
        <f t="shared" si="325"/>
        <v>1.6790300645589046E-3</v>
      </c>
      <c r="BE161" s="5">
        <f t="shared" si="326"/>
        <v>1.5391314311063904E-3</v>
      </c>
      <c r="BF161" s="5">
        <f t="shared" si="327"/>
        <v>7.0544465290499185E-4</v>
      </c>
      <c r="BG161" s="5">
        <f t="shared" si="328"/>
        <v>2.1555540926287753E-4</v>
      </c>
      <c r="BH161" s="5">
        <f t="shared" si="329"/>
        <v>4.9398773813596754E-5</v>
      </c>
      <c r="BI161" s="5">
        <f t="shared" si="330"/>
        <v>9.0565627190953393E-6</v>
      </c>
      <c r="BJ161" s="8">
        <f t="shared" si="331"/>
        <v>0.22156050127064092</v>
      </c>
      <c r="BK161" s="8">
        <f t="shared" si="332"/>
        <v>0.2547731473758274</v>
      </c>
      <c r="BL161" s="8">
        <f t="shared" si="333"/>
        <v>0.46943538516771721</v>
      </c>
      <c r="BM161" s="8">
        <f t="shared" si="334"/>
        <v>0.44883109881179378</v>
      </c>
      <c r="BN161" s="8">
        <f t="shared" si="335"/>
        <v>0.54996518349894863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1.65137614678899</v>
      </c>
      <c r="F162">
        <f>VLOOKUP(B162,home!$B$2:$E$405,3,FALSE)</f>
        <v>1.21</v>
      </c>
      <c r="G162">
        <f>VLOOKUP(C162,away!$B$2:$E$405,4,FALSE)</f>
        <v>0.61</v>
      </c>
      <c r="H162">
        <f>VLOOKUP(A162,away!$A$2:$E$405,3,FALSE)</f>
        <v>1.2201834862385299</v>
      </c>
      <c r="I162">
        <f>VLOOKUP(C162,away!$B$2:$E$405,3,FALSE)</f>
        <v>0.76</v>
      </c>
      <c r="J162">
        <f>VLOOKUP(B162,home!$B$2:$E$405,4,FALSE)</f>
        <v>1.0900000000000001</v>
      </c>
      <c r="K162" s="3">
        <f t="shared" si="280"/>
        <v>1.2188807339449534</v>
      </c>
      <c r="L162" s="3">
        <f t="shared" si="281"/>
        <v>1.0107999999999984</v>
      </c>
      <c r="M162" s="5">
        <f t="shared" si="282"/>
        <v>0.10756276579430341</v>
      </c>
      <c r="N162" s="5">
        <f t="shared" si="283"/>
        <v>0.13110618291650966</v>
      </c>
      <c r="O162" s="5">
        <f t="shared" si="284"/>
        <v>0.1087244436648817</v>
      </c>
      <c r="P162" s="5">
        <f t="shared" si="285"/>
        <v>0.13252212969200772</v>
      </c>
      <c r="Q162" s="5">
        <f t="shared" si="286"/>
        <v>7.9901400228998318E-2</v>
      </c>
      <c r="R162" s="5">
        <f t="shared" si="287"/>
        <v>5.4949333828231119E-2</v>
      </c>
      <c r="S162" s="5">
        <f t="shared" si="288"/>
        <v>4.0818295086633559E-2</v>
      </c>
      <c r="T162" s="5">
        <f t="shared" si="289"/>
        <v>8.0764335351471359E-2</v>
      </c>
      <c r="U162" s="5">
        <f t="shared" si="290"/>
        <v>6.697668434634059E-2</v>
      </c>
      <c r="V162" s="5">
        <f t="shared" si="291"/>
        <v>5.587773546121352E-3</v>
      </c>
      <c r="W162" s="5">
        <f t="shared" si="292"/>
        <v>3.2463425784783645E-2</v>
      </c>
      <c r="X162" s="5">
        <f t="shared" si="293"/>
        <v>3.2814030783259257E-2</v>
      </c>
      <c r="Y162" s="5">
        <f t="shared" si="294"/>
        <v>1.6584211157859199E-2</v>
      </c>
      <c r="Z162" s="5">
        <f t="shared" si="295"/>
        <v>1.8514262211191977E-2</v>
      </c>
      <c r="AA162" s="5">
        <f t="shared" si="296"/>
        <v>2.2566677512426993E-2</v>
      </c>
      <c r="AB162" s="5">
        <f t="shared" si="297"/>
        <v>1.3753044224523047E-2</v>
      </c>
      <c r="AC162" s="5">
        <f t="shared" si="298"/>
        <v>4.3027415499009587E-4</v>
      </c>
      <c r="AD162" s="5">
        <f t="shared" si="299"/>
        <v>9.8922610617311543E-3</v>
      </c>
      <c r="AE162" s="5">
        <f t="shared" si="300"/>
        <v>9.9990974811978335E-3</v>
      </c>
      <c r="AF162" s="5">
        <f t="shared" si="301"/>
        <v>5.0535438669973773E-3</v>
      </c>
      <c r="AG162" s="5">
        <f t="shared" si="302"/>
        <v>1.7027073802536473E-3</v>
      </c>
      <c r="AH162" s="5">
        <f t="shared" si="303"/>
        <v>4.6785540607682044E-3</v>
      </c>
      <c r="AI162" s="5">
        <f t="shared" si="304"/>
        <v>5.7025994073902908E-3</v>
      </c>
      <c r="AJ162" s="5">
        <f t="shared" si="305"/>
        <v>3.4753942755369679E-3</v>
      </c>
      <c r="AK162" s="5">
        <f t="shared" si="306"/>
        <v>1.4120303751048631E-3</v>
      </c>
      <c r="AL162" s="5">
        <f t="shared" si="307"/>
        <v>2.1204678756498251E-5</v>
      </c>
      <c r="AM162" s="5">
        <f t="shared" si="308"/>
        <v>2.4114972846595913E-3</v>
      </c>
      <c r="AN162" s="5">
        <f t="shared" si="309"/>
        <v>2.4375414553339104E-3</v>
      </c>
      <c r="AO162" s="5">
        <f t="shared" si="310"/>
        <v>1.2319334515257564E-3</v>
      </c>
      <c r="AP162" s="5">
        <f t="shared" si="311"/>
        <v>4.1507944426741095E-4</v>
      </c>
      <c r="AQ162" s="5">
        <f t="shared" si="312"/>
        <v>1.0489057556637456E-4</v>
      </c>
      <c r="AR162" s="5">
        <f t="shared" si="313"/>
        <v>9.4581648892489898E-4</v>
      </c>
      <c r="AS162" s="5">
        <f t="shared" si="314"/>
        <v>1.1528374961980196E-3</v>
      </c>
      <c r="AT162" s="5">
        <f t="shared" si="315"/>
        <v>7.0258570674255243E-4</v>
      </c>
      <c r="AU162" s="5">
        <f t="shared" si="316"/>
        <v>2.8545606063119875E-4</v>
      </c>
      <c r="AV162" s="5">
        <f t="shared" si="317"/>
        <v>8.6984223172797672E-5</v>
      </c>
      <c r="AW162" s="5">
        <f t="shared" si="318"/>
        <v>7.256975258158342E-7</v>
      </c>
      <c r="AX162" s="5">
        <f t="shared" si="319"/>
        <v>4.8988793003869129E-4</v>
      </c>
      <c r="AY162" s="5">
        <f t="shared" si="320"/>
        <v>4.9517871968310834E-4</v>
      </c>
      <c r="AZ162" s="5">
        <f t="shared" si="321"/>
        <v>2.5026332492784253E-4</v>
      </c>
      <c r="BA162" s="5">
        <f t="shared" si="322"/>
        <v>8.4322056279020964E-5</v>
      </c>
      <c r="BB162" s="5">
        <f t="shared" si="323"/>
        <v>2.130818362170856E-5</v>
      </c>
      <c r="BC162" s="5">
        <f t="shared" si="324"/>
        <v>4.3076624009645963E-6</v>
      </c>
      <c r="BD162" s="5">
        <f t="shared" si="325"/>
        <v>1.5933855116754766E-4</v>
      </c>
      <c r="BE162" s="5">
        <f t="shared" si="326"/>
        <v>1.94214690192826E-4</v>
      </c>
      <c r="BF162" s="5">
        <f t="shared" si="327"/>
        <v>1.1836227206256176E-4</v>
      </c>
      <c r="BG162" s="5">
        <f t="shared" si="328"/>
        <v>4.8089831014335849E-5</v>
      </c>
      <c r="BH162" s="5">
        <f t="shared" si="329"/>
        <v>1.4653942130510617E-5</v>
      </c>
      <c r="BI162" s="5">
        <f t="shared" si="330"/>
        <v>3.5722815478447313E-6</v>
      </c>
      <c r="BJ162" s="8">
        <f t="shared" si="331"/>
        <v>0.40822740610136588</v>
      </c>
      <c r="BK162" s="8">
        <f t="shared" si="332"/>
        <v>0.2874376216724957</v>
      </c>
      <c r="BL162" s="8">
        <f t="shared" si="333"/>
        <v>0.28595067323898882</v>
      </c>
      <c r="BM162" s="8">
        <f t="shared" si="334"/>
        <v>0.38486925407695305</v>
      </c>
      <c r="BN162" s="8">
        <f t="shared" si="335"/>
        <v>0.61476625612493185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1.29113924050633</v>
      </c>
      <c r="F163">
        <f>VLOOKUP(B163,home!$B$2:$E$405,3,FALSE)</f>
        <v>1.08</v>
      </c>
      <c r="G163">
        <f>VLOOKUP(C163,away!$B$2:$E$405,4,FALSE)</f>
        <v>0.19</v>
      </c>
      <c r="H163">
        <f>VLOOKUP(A163,away!$A$2:$E$405,3,FALSE)</f>
        <v>1.17721518987342</v>
      </c>
      <c r="I163">
        <f>VLOOKUP(C163,away!$B$2:$E$405,3,FALSE)</f>
        <v>1.1599999999999999</v>
      </c>
      <c r="J163">
        <f>VLOOKUP(B163,home!$B$2:$E$405,4,FALSE)</f>
        <v>0.85</v>
      </c>
      <c r="K163" s="3">
        <f t="shared" si="280"/>
        <v>0.26494177215189896</v>
      </c>
      <c r="L163" s="3">
        <f t="shared" si="281"/>
        <v>1.160734177215192</v>
      </c>
      <c r="M163" s="5">
        <f t="shared" si="282"/>
        <v>0.24034594659754446</v>
      </c>
      <c r="N163" s="5">
        <f t="shared" si="283"/>
        <v>6.3677681021079097E-2</v>
      </c>
      <c r="O163" s="5">
        <f t="shared" si="284"/>
        <v>0.27897775457090723</v>
      </c>
      <c r="P163" s="5">
        <f t="shared" si="285"/>
        <v>7.3912860686973683E-2</v>
      </c>
      <c r="Q163" s="5">
        <f t="shared" si="286"/>
        <v>8.4354388281240172E-3</v>
      </c>
      <c r="R163" s="5">
        <f t="shared" si="287"/>
        <v>0.16190950720660197</v>
      </c>
      <c r="S163" s="5">
        <f t="shared" si="288"/>
        <v>5.6825495210866567E-3</v>
      </c>
      <c r="T163" s="5">
        <f t="shared" si="289"/>
        <v>9.7913021476116122E-3</v>
      </c>
      <c r="U163" s="5">
        <f t="shared" si="290"/>
        <v>4.2896591767557772E-2</v>
      </c>
      <c r="V163" s="5">
        <f t="shared" si="291"/>
        <v>1.9417080395285995E-4</v>
      </c>
      <c r="W163" s="5">
        <f t="shared" si="292"/>
        <v>7.4496670400070507E-4</v>
      </c>
      <c r="X163" s="5">
        <f t="shared" si="293"/>
        <v>8.6470831422097189E-4</v>
      </c>
      <c r="Y163" s="5">
        <f t="shared" si="294"/>
        <v>5.0184824681920803E-4</v>
      </c>
      <c r="Z163" s="5">
        <f t="shared" si="295"/>
        <v>6.2644632876924095E-2</v>
      </c>
      <c r="AA163" s="5">
        <f t="shared" si="296"/>
        <v>1.6597180050217382E-2</v>
      </c>
      <c r="AB163" s="5">
        <f t="shared" si="297"/>
        <v>2.1986431476143675E-3</v>
      </c>
      <c r="AC163" s="5">
        <f t="shared" si="298"/>
        <v>3.7320474365220782E-6</v>
      </c>
      <c r="AD163" s="5">
        <f t="shared" si="299"/>
        <v>4.9343199688026462E-5</v>
      </c>
      <c r="AE163" s="5">
        <f t="shared" si="300"/>
        <v>5.7274338291046306E-5</v>
      </c>
      <c r="AF163" s="5">
        <f t="shared" si="301"/>
        <v>3.3240140965901116E-5</v>
      </c>
      <c r="AG163" s="5">
        <f t="shared" si="302"/>
        <v>1.2860989224857407E-5</v>
      </c>
      <c r="AH163" s="5">
        <f t="shared" si="303"/>
        <v>1.8178441599836063E-2</v>
      </c>
      <c r="AI163" s="5">
        <f t="shared" si="304"/>
        <v>4.8162285324203679E-3</v>
      </c>
      <c r="AJ163" s="5">
        <f t="shared" si="305"/>
        <v>6.3801006123399568E-4</v>
      </c>
      <c r="AK163" s="5">
        <f t="shared" si="306"/>
        <v>5.6345172091358813E-5</v>
      </c>
      <c r="AL163" s="5">
        <f t="shared" si="307"/>
        <v>4.5908209588362076E-8</v>
      </c>
      <c r="AM163" s="5">
        <f t="shared" si="308"/>
        <v>2.6146149537981526E-6</v>
      </c>
      <c r="AN163" s="5">
        <f t="shared" si="309"/>
        <v>3.0348729371314353E-6</v>
      </c>
      <c r="AO163" s="5">
        <f t="shared" si="310"/>
        <v>1.7613403708169557E-6</v>
      </c>
      <c r="AP163" s="5">
        <f t="shared" si="311"/>
        <v>6.8148265537203999E-7</v>
      </c>
      <c r="AQ163" s="5">
        <f t="shared" si="312"/>
        <v>1.9775505231742228E-7</v>
      </c>
      <c r="AR163" s="5">
        <f t="shared" si="313"/>
        <v>4.2200676906880268E-3</v>
      </c>
      <c r="AS163" s="5">
        <f t="shared" si="314"/>
        <v>1.1180722125718574E-3</v>
      </c>
      <c r="AT163" s="5">
        <f t="shared" si="315"/>
        <v>1.4811201669629126E-4</v>
      </c>
      <c r="AU163" s="5">
        <f t="shared" si="316"/>
        <v>1.3080353393502353E-5</v>
      </c>
      <c r="AV163" s="5">
        <f t="shared" si="317"/>
        <v>8.6638300211190421E-7</v>
      </c>
      <c r="AW163" s="5">
        <f t="shared" si="318"/>
        <v>3.9216701635114177E-10</v>
      </c>
      <c r="AX163" s="5">
        <f t="shared" si="319"/>
        <v>1.1545345322568965E-7</v>
      </c>
      <c r="AY163" s="5">
        <f t="shared" si="320"/>
        <v>1.3401076903657351E-7</v>
      </c>
      <c r="AZ163" s="5">
        <f t="shared" si="321"/>
        <v>7.7775439867821185E-8</v>
      </c>
      <c r="BA163" s="5">
        <f t="shared" si="322"/>
        <v>3.0092203734175016E-8</v>
      </c>
      <c r="BB163" s="5">
        <f t="shared" si="323"/>
        <v>8.7322623354948918E-9</v>
      </c>
      <c r="BC163" s="5">
        <f t="shared" si="324"/>
        <v>2.0271670674435749E-9</v>
      </c>
      <c r="BD163" s="5">
        <f t="shared" si="325"/>
        <v>8.1639613312386344E-4</v>
      </c>
      <c r="BE163" s="5">
        <f t="shared" si="326"/>
        <v>2.1629743828779398E-4</v>
      </c>
      <c r="BF163" s="5">
        <f t="shared" si="327"/>
        <v>2.865311330594206E-5</v>
      </c>
      <c r="BG163" s="5">
        <f t="shared" si="328"/>
        <v>2.5304688723151491E-6</v>
      </c>
      <c r="BH163" s="5">
        <f t="shared" si="329"/>
        <v>1.6760672685159815E-7</v>
      </c>
      <c r="BI163" s="5">
        <f t="shared" si="330"/>
        <v>8.8812046473283375E-9</v>
      </c>
      <c r="BJ163" s="8">
        <f t="shared" si="331"/>
        <v>8.4177322087290132E-2</v>
      </c>
      <c r="BK163" s="8">
        <f t="shared" si="332"/>
        <v>0.3201394395759728</v>
      </c>
      <c r="BL163" s="8">
        <f t="shared" si="333"/>
        <v>0.53283295440635392</v>
      </c>
      <c r="BM163" s="8">
        <f t="shared" si="334"/>
        <v>0.17253502641670823</v>
      </c>
      <c r="BN163" s="8">
        <f t="shared" si="335"/>
        <v>0.8272591889112304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1.29113924050633</v>
      </c>
      <c r="F164">
        <f>VLOOKUP(B164,home!$B$2:$E$405,3,FALSE)</f>
        <v>1.24</v>
      </c>
      <c r="G164">
        <f>VLOOKUP(C164,away!$B$2:$E$405,4,FALSE)</f>
        <v>1.55</v>
      </c>
      <c r="H164">
        <f>VLOOKUP(A164,away!$A$2:$E$405,3,FALSE)</f>
        <v>1.17721518987342</v>
      </c>
      <c r="I164">
        <f>VLOOKUP(C164,away!$B$2:$E$405,3,FALSE)</f>
        <v>0.39</v>
      </c>
      <c r="J164">
        <f>VLOOKUP(B164,home!$B$2:$E$405,4,FALSE)</f>
        <v>1.7</v>
      </c>
      <c r="K164" s="3">
        <f t="shared" si="280"/>
        <v>2.4815696202531665</v>
      </c>
      <c r="L164" s="3">
        <f t="shared" si="281"/>
        <v>0.78049367088607746</v>
      </c>
      <c r="M164" s="5">
        <f t="shared" si="282"/>
        <v>3.8309273232876875E-2</v>
      </c>
      <c r="N164" s="5">
        <f t="shared" si="283"/>
        <v>9.5067128628685063E-2</v>
      </c>
      <c r="O164" s="5">
        <f t="shared" si="284"/>
        <v>2.9900145294505819E-2</v>
      </c>
      <c r="P164" s="5">
        <f t="shared" si="285"/>
        <v>7.4199292204001302E-2</v>
      </c>
      <c r="Q164" s="5">
        <f t="shared" si="286"/>
        <v>0.11795784914482248</v>
      </c>
      <c r="R164" s="5">
        <f t="shared" si="287"/>
        <v>1.1668437080467964E-2</v>
      </c>
      <c r="S164" s="5">
        <f t="shared" si="288"/>
        <v>3.5928213321271919E-2</v>
      </c>
      <c r="T164" s="5">
        <f t="shared" si="289"/>
        <v>9.2065354688868645E-2</v>
      </c>
      <c r="U164" s="5">
        <f t="shared" si="290"/>
        <v>2.8956038974724849E-2</v>
      </c>
      <c r="V164" s="5">
        <f t="shared" si="291"/>
        <v>7.7319486427314859E-3</v>
      </c>
      <c r="W164" s="5">
        <f t="shared" si="292"/>
        <v>9.7573538302732479E-2</v>
      </c>
      <c r="X164" s="5">
        <f t="shared" si="293"/>
        <v>7.6155529091242943E-2</v>
      </c>
      <c r="Y164" s="5">
        <f t="shared" si="294"/>
        <v>2.9719454229347842E-2</v>
      </c>
      <c r="Z164" s="5">
        <f t="shared" si="295"/>
        <v>3.0357137634792219E-3</v>
      </c>
      <c r="AA164" s="5">
        <f t="shared" si="296"/>
        <v>7.5333350512344433E-3</v>
      </c>
      <c r="AB164" s="5">
        <f t="shared" si="297"/>
        <v>9.3472477011658627E-3</v>
      </c>
      <c r="AC164" s="5">
        <f t="shared" si="298"/>
        <v>9.3597624712313309E-4</v>
      </c>
      <c r="AD164" s="5">
        <f t="shared" si="299"/>
        <v>6.0533882098167409E-2</v>
      </c>
      <c r="AE164" s="5">
        <f t="shared" si="300"/>
        <v>4.7246311851783684E-2</v>
      </c>
      <c r="AF164" s="5">
        <f t="shared" si="301"/>
        <v>1.8437723686513523E-2</v>
      </c>
      <c r="AG164" s="5">
        <f t="shared" si="302"/>
        <v>4.7968422142900397E-3</v>
      </c>
      <c r="AH164" s="5">
        <f t="shared" si="303"/>
        <v>5.9233884475432159E-4</v>
      </c>
      <c r="AI164" s="5">
        <f t="shared" si="304"/>
        <v>1.4699300820381811E-3</v>
      </c>
      <c r="AJ164" s="5">
        <f t="shared" si="305"/>
        <v>1.8238669177410977E-3</v>
      </c>
      <c r="AK164" s="5">
        <f t="shared" si="306"/>
        <v>1.5086842448170299E-3</v>
      </c>
      <c r="AL164" s="5">
        <f t="shared" si="307"/>
        <v>7.2513800649909749E-5</v>
      </c>
      <c r="AM164" s="5">
        <f t="shared" si="308"/>
        <v>3.0043808562159852E-2</v>
      </c>
      <c r="AN164" s="5">
        <f t="shared" si="309"/>
        <v>2.3449002432078706E-2</v>
      </c>
      <c r="AO164" s="5">
        <f t="shared" si="310"/>
        <v>9.1508989934148341E-3</v>
      </c>
      <c r="AP164" s="5">
        <f t="shared" si="311"/>
        <v>2.3807395824260186E-3</v>
      </c>
      <c r="AQ164" s="5">
        <f t="shared" si="312"/>
        <v>4.6453804402786747E-4</v>
      </c>
      <c r="AR164" s="5">
        <f t="shared" si="313"/>
        <v>9.2463343870143825E-5</v>
      </c>
      <c r="AS164" s="5">
        <f t="shared" si="314"/>
        <v>2.2945422513517074E-4</v>
      </c>
      <c r="AT164" s="5">
        <f t="shared" si="315"/>
        <v>2.8470331716708516E-4</v>
      </c>
      <c r="AU164" s="5">
        <f t="shared" si="316"/>
        <v>2.3550370088904678E-4</v>
      </c>
      <c r="AV164" s="5">
        <f t="shared" si="317"/>
        <v>1.4610470739586179E-4</v>
      </c>
      <c r="AW164" s="5">
        <f t="shared" si="318"/>
        <v>3.9013419447051591E-6</v>
      </c>
      <c r="AX164" s="5">
        <f t="shared" si="319"/>
        <v>1.2425967100759648E-2</v>
      </c>
      <c r="AY164" s="5">
        <f t="shared" si="320"/>
        <v>9.6983886767815271E-3</v>
      </c>
      <c r="AZ164" s="5">
        <f t="shared" si="321"/>
        <v>3.7847654900105914E-3</v>
      </c>
      <c r="BA164" s="5">
        <f t="shared" si="322"/>
        <v>9.8466183691377001E-4</v>
      </c>
      <c r="BB164" s="5">
        <f t="shared" si="323"/>
        <v>1.9213058291856408E-4</v>
      </c>
      <c r="BC164" s="5">
        <f t="shared" si="324"/>
        <v>2.9991340790318411E-5</v>
      </c>
      <c r="BD164" s="5">
        <f t="shared" si="325"/>
        <v>1.2027842446601699E-5</v>
      </c>
      <c r="BE164" s="5">
        <f t="shared" si="326"/>
        <v>2.9847928412678293E-5</v>
      </c>
      <c r="BF164" s="5">
        <f t="shared" si="327"/>
        <v>3.703485618819689E-5</v>
      </c>
      <c r="BG164" s="5">
        <f t="shared" si="328"/>
        <v>3.0634858002358132E-5</v>
      </c>
      <c r="BH164" s="5">
        <f t="shared" si="329"/>
        <v>1.9005633234855389E-5</v>
      </c>
      <c r="BI164" s="5">
        <f t="shared" si="330"/>
        <v>9.4327604098582091E-6</v>
      </c>
      <c r="BJ164" s="8">
        <f t="shared" si="331"/>
        <v>0.73215850657873582</v>
      </c>
      <c r="BK164" s="8">
        <f t="shared" si="332"/>
        <v>0.16687560612543614</v>
      </c>
      <c r="BL164" s="8">
        <f t="shared" si="333"/>
        <v>9.39262373646014E-2</v>
      </c>
      <c r="BM164" s="8">
        <f t="shared" si="334"/>
        <v>0.61919945091205619</v>
      </c>
      <c r="BN164" s="8">
        <f t="shared" si="335"/>
        <v>0.36710212558535948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1.29113924050633</v>
      </c>
      <c r="F165">
        <f>VLOOKUP(B165,home!$B$2:$E$405,3,FALSE)</f>
        <v>2.3199999999999998</v>
      </c>
      <c r="G165">
        <f>VLOOKUP(C165,away!$B$2:$E$405,4,FALSE)</f>
        <v>1.1599999999999999</v>
      </c>
      <c r="H165">
        <f>VLOOKUP(A165,away!$A$2:$E$405,3,FALSE)</f>
        <v>1.17721518987342</v>
      </c>
      <c r="I165">
        <f>VLOOKUP(C165,away!$B$2:$E$405,3,FALSE)</f>
        <v>0.39</v>
      </c>
      <c r="J165">
        <f>VLOOKUP(B165,home!$B$2:$E$405,4,FALSE)</f>
        <v>0.21</v>
      </c>
      <c r="K165" s="3">
        <f t="shared" si="280"/>
        <v>3.4747139240506351</v>
      </c>
      <c r="L165" s="3">
        <f t="shared" si="281"/>
        <v>9.6413924050633107E-2</v>
      </c>
      <c r="M165" s="5">
        <f t="shared" si="282"/>
        <v>2.8124116055161616E-2</v>
      </c>
      <c r="N165" s="5">
        <f t="shared" si="283"/>
        <v>9.7723257658486107E-2</v>
      </c>
      <c r="O165" s="5">
        <f t="shared" si="284"/>
        <v>2.7115563893335432E-3</v>
      </c>
      <c r="P165" s="5">
        <f t="shared" si="285"/>
        <v>9.4218827418657281E-3</v>
      </c>
      <c r="Q165" s="5">
        <f t="shared" si="286"/>
        <v>0.16978018204476475</v>
      </c>
      <c r="R165" s="5">
        <f t="shared" si="287"/>
        <v>1.3071589589010656E-4</v>
      </c>
      <c r="S165" s="5">
        <f t="shared" si="288"/>
        <v>7.8910812901064435E-4</v>
      </c>
      <c r="T165" s="5">
        <f t="shared" si="289"/>
        <v>1.6369173576966611E-2</v>
      </c>
      <c r="U165" s="5">
        <f t="shared" si="290"/>
        <v>4.542003435441065E-4</v>
      </c>
      <c r="V165" s="5">
        <f t="shared" si="291"/>
        <v>2.9373305448402873E-5</v>
      </c>
      <c r="W165" s="5">
        <f t="shared" si="292"/>
        <v>0.19664585419293187</v>
      </c>
      <c r="X165" s="5">
        <f t="shared" si="293"/>
        <v>1.8959398451029206E-2</v>
      </c>
      <c r="Y165" s="5">
        <f t="shared" si="294"/>
        <v>9.139750011516102E-4</v>
      </c>
      <c r="Z165" s="5">
        <f t="shared" si="295"/>
        <v>4.2009441528530646E-6</v>
      </c>
      <c r="AA165" s="5">
        <f t="shared" si="296"/>
        <v>1.4597079142077644E-5</v>
      </c>
      <c r="AB165" s="5">
        <f t="shared" si="297"/>
        <v>2.5360337072723145E-5</v>
      </c>
      <c r="AC165" s="5">
        <f t="shared" si="298"/>
        <v>6.1502341783170797E-7</v>
      </c>
      <c r="AD165" s="5">
        <f t="shared" si="299"/>
        <v>0.17082202191775286</v>
      </c>
      <c r="AE165" s="5">
        <f t="shared" si="300"/>
        <v>1.6469621447353807E-2</v>
      </c>
      <c r="AF165" s="5">
        <f t="shared" si="301"/>
        <v>7.9395041568392389E-4</v>
      </c>
      <c r="AG165" s="5">
        <f t="shared" si="302"/>
        <v>2.5515958359239466E-5</v>
      </c>
      <c r="AH165" s="5">
        <f t="shared" si="303"/>
        <v>1.0125737762353169E-7</v>
      </c>
      <c r="AI165" s="5">
        <f t="shared" si="304"/>
        <v>3.5184041994133883E-7</v>
      </c>
      <c r="AJ165" s="5">
        <f t="shared" si="305"/>
        <v>6.1127240310699638E-7</v>
      </c>
      <c r="AK165" s="5">
        <f t="shared" si="306"/>
        <v>7.0799891015459093E-7</v>
      </c>
      <c r="AL165" s="5">
        <f t="shared" si="307"/>
        <v>8.2415795965944332E-9</v>
      </c>
      <c r="AM165" s="5">
        <f t="shared" si="308"/>
        <v>0.11871153161841973</v>
      </c>
      <c r="AN165" s="5">
        <f t="shared" si="309"/>
        <v>1.144544459339265E-2</v>
      </c>
      <c r="AO165" s="5">
        <f t="shared" si="310"/>
        <v>5.5175011287654399E-4</v>
      </c>
      <c r="AP165" s="5">
        <f t="shared" si="311"/>
        <v>1.7732131159269113E-5</v>
      </c>
      <c r="AQ165" s="5">
        <f t="shared" si="312"/>
        <v>4.2740608671140945E-7</v>
      </c>
      <c r="AR165" s="5">
        <f t="shared" si="313"/>
        <v>1.9525242231522931E-9</v>
      </c>
      <c r="AS165" s="5">
        <f t="shared" si="314"/>
        <v>6.7844631052334238E-9</v>
      </c>
      <c r="AT165" s="5">
        <f t="shared" si="315"/>
        <v>1.1787034209481193E-8</v>
      </c>
      <c r="AU165" s="5">
        <f t="shared" si="316"/>
        <v>1.3652190630315155E-8</v>
      </c>
      <c r="AV165" s="5">
        <f t="shared" si="317"/>
        <v>1.1859364219237423E-8</v>
      </c>
      <c r="AW165" s="5">
        <f t="shared" si="318"/>
        <v>7.6694950276208412E-11</v>
      </c>
      <c r="AX165" s="5">
        <f t="shared" si="319"/>
        <v>6.8748101976650045E-2</v>
      </c>
      <c r="AY165" s="5">
        <f t="shared" si="320"/>
        <v>6.6282742826019167E-3</v>
      </c>
      <c r="AZ165" s="5">
        <f t="shared" si="321"/>
        <v>3.195289666347729E-4</v>
      </c>
      <c r="BA165" s="5">
        <f t="shared" si="322"/>
        <v>1.0269013840367421E-5</v>
      </c>
      <c r="BB165" s="5">
        <f t="shared" si="323"/>
        <v>2.4751898012002127E-7</v>
      </c>
      <c r="BC165" s="5">
        <f t="shared" si="324"/>
        <v>4.7728552300763823E-9</v>
      </c>
      <c r="BD165" s="5">
        <f t="shared" si="325"/>
        <v>3.1375087026337715E-11</v>
      </c>
      <c r="BE165" s="5">
        <f t="shared" si="326"/>
        <v>1.090194517587161E-10</v>
      </c>
      <c r="BF165" s="5">
        <f t="shared" si="327"/>
        <v>1.8940570350918866E-10</v>
      </c>
      <c r="BG165" s="5">
        <f t="shared" si="328"/>
        <v>2.1937687842599467E-10</v>
      </c>
      <c r="BH165" s="5">
        <f t="shared" si="329"/>
        <v>1.9056797352039179E-10</v>
      </c>
      <c r="BI165" s="5">
        <f t="shared" si="330"/>
        <v>1.3243383821388361E-10</v>
      </c>
      <c r="BJ165" s="8">
        <f t="shared" si="331"/>
        <v>0.89493626305797747</v>
      </c>
      <c r="BK165" s="8">
        <f t="shared" si="332"/>
        <v>4.4993377779085741E-2</v>
      </c>
      <c r="BL165" s="8">
        <f t="shared" si="333"/>
        <v>3.3382493218487041E-3</v>
      </c>
      <c r="BM165" s="8">
        <f t="shared" si="334"/>
        <v>0.62875210611165611</v>
      </c>
      <c r="BN165" s="8">
        <f t="shared" si="335"/>
        <v>0.30789171078550182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1.29113924050633</v>
      </c>
      <c r="F166">
        <f>VLOOKUP(B166,home!$B$2:$E$405,3,FALSE)</f>
        <v>0.77</v>
      </c>
      <c r="G166">
        <f>VLOOKUP(C166,away!$B$2:$E$405,4,FALSE)</f>
        <v>1.39</v>
      </c>
      <c r="H166">
        <f>VLOOKUP(A166,away!$A$2:$E$405,3,FALSE)</f>
        <v>1.17721518987342</v>
      </c>
      <c r="I166">
        <f>VLOOKUP(C166,away!$B$2:$E$405,3,FALSE)</f>
        <v>1.08</v>
      </c>
      <c r="J166">
        <f>VLOOKUP(B166,home!$B$2:$E$405,4,FALSE)</f>
        <v>0.85</v>
      </c>
      <c r="K166" s="3">
        <f t="shared" si="280"/>
        <v>1.3819063291139249</v>
      </c>
      <c r="L166" s="3">
        <f t="shared" si="281"/>
        <v>1.0806835443037996</v>
      </c>
      <c r="M166" s="5">
        <f t="shared" si="282"/>
        <v>8.5213971536760164E-2</v>
      </c>
      <c r="N166" s="5">
        <f t="shared" si="283"/>
        <v>0.1177577265955827</v>
      </c>
      <c r="O166" s="5">
        <f t="shared" si="284"/>
        <v>9.2089336784549072E-2</v>
      </c>
      <c r="P166" s="5">
        <f t="shared" si="285"/>
        <v>0.12725883734647211</v>
      </c>
      <c r="Q166" s="5">
        <f t="shared" si="286"/>
        <v>8.1365073842251459E-2</v>
      </c>
      <c r="R166" s="5">
        <f t="shared" si="287"/>
        <v>4.9759715434456377E-2</v>
      </c>
      <c r="S166" s="5">
        <f t="shared" si="288"/>
        <v>4.7512196036390661E-2</v>
      </c>
      <c r="T166" s="5">
        <f t="shared" si="289"/>
        <v>8.7929896382384687E-2</v>
      </c>
      <c r="U166" s="5">
        <f t="shared" si="290"/>
        <v>6.8763265693783118E-2</v>
      </c>
      <c r="V166" s="5">
        <f t="shared" si="291"/>
        <v>7.8838751678446204E-3</v>
      </c>
      <c r="W166" s="5">
        <f t="shared" si="292"/>
        <v>3.7479636837143039E-2</v>
      </c>
      <c r="X166" s="5">
        <f t="shared" si="293"/>
        <v>4.0503626776382987E-2</v>
      </c>
      <c r="Y166" s="5">
        <f t="shared" si="294"/>
        <v>2.1885801470929923E-2</v>
      </c>
      <c r="Z166" s="5">
        <f t="shared" si="295"/>
        <v>1.7924835213085601E-2</v>
      </c>
      <c r="AA166" s="5">
        <f t="shared" si="296"/>
        <v>2.4770443229287138E-2</v>
      </c>
      <c r="AB166" s="5">
        <f t="shared" si="297"/>
        <v>1.7115216136754534E-2</v>
      </c>
      <c r="AC166" s="5">
        <f t="shared" si="298"/>
        <v>7.3586288840837453E-4</v>
      </c>
      <c r="AD166" s="5">
        <f t="shared" si="299"/>
        <v>1.2948336839534844E-2</v>
      </c>
      <c r="AE166" s="5">
        <f t="shared" si="300"/>
        <v>1.3993054548587975E-2</v>
      </c>
      <c r="AF166" s="5">
        <f t="shared" si="301"/>
        <v>7.5610318926022284E-3</v>
      </c>
      <c r="AG166" s="5">
        <f t="shared" si="302"/>
        <v>2.7236942480971475E-3</v>
      </c>
      <c r="AH166" s="5">
        <f t="shared" si="303"/>
        <v>4.8427686122847254E-3</v>
      </c>
      <c r="AI166" s="5">
        <f t="shared" si="304"/>
        <v>6.6922525957505202E-3</v>
      </c>
      <c r="AJ166" s="5">
        <f t="shared" si="305"/>
        <v>4.6240331090483689E-3</v>
      </c>
      <c r="AK166" s="5">
        <f t="shared" si="306"/>
        <v>2.1299935398087595E-3</v>
      </c>
      <c r="AL166" s="5">
        <f t="shared" si="307"/>
        <v>4.3957606451833683E-5</v>
      </c>
      <c r="AM166" s="5">
        <f t="shared" si="308"/>
        <v>3.5786777260104386E-3</v>
      </c>
      <c r="AN166" s="5">
        <f t="shared" si="309"/>
        <v>3.8674181288660225E-3</v>
      </c>
      <c r="AO166" s="5">
        <f t="shared" si="310"/>
        <v>2.0897275654038509E-3</v>
      </c>
      <c r="AP166" s="5">
        <f t="shared" si="311"/>
        <v>7.5277806400332798E-4</v>
      </c>
      <c r="AQ166" s="5">
        <f t="shared" si="312"/>
        <v>2.0337871657031726E-4</v>
      </c>
      <c r="AR166" s="5">
        <f t="shared" si="313"/>
        <v>1.0467000696334102E-3</v>
      </c>
      <c r="AS166" s="5">
        <f t="shared" si="314"/>
        <v>1.4464414509103953E-3</v>
      </c>
      <c r="AT166" s="5">
        <f t="shared" si="315"/>
        <v>9.99423297852902E-4</v>
      </c>
      <c r="AU166" s="5">
        <f t="shared" si="316"/>
        <v>4.603697935889454E-4</v>
      </c>
      <c r="AV166" s="5">
        <f t="shared" si="317"/>
        <v>1.5904698287335875E-4</v>
      </c>
      <c r="AW166" s="5">
        <f t="shared" si="318"/>
        <v>1.8235122287236657E-6</v>
      </c>
      <c r="AX166" s="5">
        <f t="shared" si="319"/>
        <v>8.2423289990547484E-4</v>
      </c>
      <c r="AY166" s="5">
        <f t="shared" si="320"/>
        <v>8.9073493160164751E-4</v>
      </c>
      <c r="AZ166" s="5">
        <f t="shared" si="321"/>
        <v>4.8130129145923544E-4</v>
      </c>
      <c r="BA166" s="5">
        <f t="shared" si="322"/>
        <v>1.7337812851072088E-4</v>
      </c>
      <c r="BB166" s="5">
        <f t="shared" si="323"/>
        <v>4.6841722605931378E-5</v>
      </c>
      <c r="BC166" s="5">
        <f t="shared" si="324"/>
        <v>1.0124215761414669E-5</v>
      </c>
      <c r="BD166" s="5">
        <f t="shared" si="325"/>
        <v>1.8852525684574456E-4</v>
      </c>
      <c r="BE166" s="5">
        <f t="shared" si="326"/>
        <v>2.6052424563296269E-4</v>
      </c>
      <c r="BF166" s="5">
        <f t="shared" si="327"/>
        <v>1.8001005196391099E-4</v>
      </c>
      <c r="BG166" s="5">
        <f t="shared" si="328"/>
        <v>8.2919010037685008E-5</v>
      </c>
      <c r="BH166" s="5">
        <f t="shared" si="329"/>
        <v>2.8646576193734499E-5</v>
      </c>
      <c r="BI166" s="5">
        <f t="shared" si="330"/>
        <v>7.9173769899131964E-6</v>
      </c>
      <c r="BJ166" s="8">
        <f t="shared" si="331"/>
        <v>0.43706647282419536</v>
      </c>
      <c r="BK166" s="8">
        <f t="shared" si="332"/>
        <v>0.26953943551392939</v>
      </c>
      <c r="BL166" s="8">
        <f t="shared" si="333"/>
        <v>0.27564754924824547</v>
      </c>
      <c r="BM166" s="8">
        <f t="shared" si="334"/>
        <v>0.44584471984001101</v>
      </c>
      <c r="BN166" s="8">
        <f t="shared" si="335"/>
        <v>0.55344466154007188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1.45</v>
      </c>
      <c r="F167">
        <f>VLOOKUP(B167,home!$B$2:$E$405,3,FALSE)</f>
        <v>2.48</v>
      </c>
      <c r="G167">
        <f>VLOOKUP(C167,away!$B$2:$E$405,4,FALSE)</f>
        <v>1.66</v>
      </c>
      <c r="H167">
        <f>VLOOKUP(A167,away!$A$2:$E$405,3,FALSE)</f>
        <v>1.0333333333333301</v>
      </c>
      <c r="I167">
        <f>VLOOKUP(C167,away!$B$2:$E$405,3,FALSE)</f>
        <v>0.28000000000000003</v>
      </c>
      <c r="J167">
        <f>VLOOKUP(B167,home!$B$2:$E$405,4,FALSE)</f>
        <v>0.19</v>
      </c>
      <c r="K167" s="3">
        <f t="shared" si="280"/>
        <v>5.96936</v>
      </c>
      <c r="L167" s="3">
        <f t="shared" si="281"/>
        <v>5.4973333333333166E-2</v>
      </c>
      <c r="M167" s="5">
        <f t="shared" si="282"/>
        <v>2.4191638057625008E-3</v>
      </c>
      <c r="N167" s="5">
        <f t="shared" si="283"/>
        <v>1.4440859655566445E-2</v>
      </c>
      <c r="O167" s="5">
        <f t="shared" si="284"/>
        <v>1.3298949828211682E-4</v>
      </c>
      <c r="P167" s="5">
        <f t="shared" si="285"/>
        <v>7.9386219146533707E-4</v>
      </c>
      <c r="Q167" s="5">
        <f t="shared" si="286"/>
        <v>4.3101344996776057E-2</v>
      </c>
      <c r="R167" s="5">
        <f t="shared" si="287"/>
        <v>3.6554380094477728E-6</v>
      </c>
      <c r="S167" s="5">
        <f t="shared" si="288"/>
        <v>6.5127584326550784E-5</v>
      </c>
      <c r="T167" s="5">
        <f t="shared" si="289"/>
        <v>2.3694246056227622E-3</v>
      </c>
      <c r="U167" s="5">
        <f t="shared" si="290"/>
        <v>2.182062543607716E-5</v>
      </c>
      <c r="V167" s="5">
        <f t="shared" si="291"/>
        <v>2.3746647358600671E-6</v>
      </c>
      <c r="W167" s="5">
        <f t="shared" si="292"/>
        <v>8.5762481589985062E-2</v>
      </c>
      <c r="X167" s="5">
        <f t="shared" si="293"/>
        <v>4.7146494879400985E-3</v>
      </c>
      <c r="Y167" s="5">
        <f t="shared" si="294"/>
        <v>1.2958999892517974E-4</v>
      </c>
      <c r="Z167" s="5">
        <f t="shared" si="295"/>
        <v>6.6983870724236163E-8</v>
      </c>
      <c r="AA167" s="5">
        <f t="shared" si="296"/>
        <v>3.9985083854642645E-7</v>
      </c>
      <c r="AB167" s="5">
        <f t="shared" si="297"/>
        <v>1.1934268007927482E-6</v>
      </c>
      <c r="AC167" s="5">
        <f t="shared" si="298"/>
        <v>4.8703723232663127E-8</v>
      </c>
      <c r="AD167" s="5">
        <f t="shared" si="299"/>
        <v>0.12798678177599829</v>
      </c>
      <c r="AE167" s="5">
        <f t="shared" si="300"/>
        <v>7.0358600168325264E-3</v>
      </c>
      <c r="AF167" s="5">
        <f t="shared" si="301"/>
        <v>1.9339233899600273E-4</v>
      </c>
      <c r="AG167" s="5">
        <f t="shared" si="302"/>
        <v>3.5438071719134121E-6</v>
      </c>
      <c r="AH167" s="5">
        <f t="shared" si="303"/>
        <v>9.2058166332008201E-10</v>
      </c>
      <c r="AI167" s="5">
        <f t="shared" si="304"/>
        <v>5.4952833577563658E-9</v>
      </c>
      <c r="AJ167" s="5">
        <f t="shared" si="305"/>
        <v>1.640166233222827E-8</v>
      </c>
      <c r="AK167" s="5">
        <f t="shared" si="306"/>
        <v>3.2635809019836721E-8</v>
      </c>
      <c r="AL167" s="5">
        <f t="shared" si="307"/>
        <v>6.3929601403434624E-10</v>
      </c>
      <c r="AM167" s="5">
        <f t="shared" si="308"/>
        <v>0.15279983513247461</v>
      </c>
      <c r="AN167" s="5">
        <f t="shared" si="309"/>
        <v>8.3999162700158798E-3</v>
      </c>
      <c r="AO167" s="5">
        <f t="shared" si="310"/>
        <v>2.3088569854183574E-4</v>
      </c>
      <c r="AP167" s="5">
        <f t="shared" si="311"/>
        <v>4.2308521559466082E-6</v>
      </c>
      <c r="AQ167" s="5">
        <f t="shared" si="312"/>
        <v>5.8146011463225984E-8</v>
      </c>
      <c r="AR167" s="5">
        <f t="shared" si="313"/>
        <v>1.0121488527649823E-11</v>
      </c>
      <c r="AS167" s="5">
        <f t="shared" si="314"/>
        <v>6.041880875741176E-11</v>
      </c>
      <c r="AT167" s="5">
        <f t="shared" si="315"/>
        <v>1.8033081012207175E-10</v>
      </c>
      <c r="AU167" s="5">
        <f t="shared" si="316"/>
        <v>3.5881984157009677E-10</v>
      </c>
      <c r="AV167" s="5">
        <f t="shared" si="317"/>
        <v>5.3548120236871819E-10</v>
      </c>
      <c r="AW167" s="5">
        <f t="shared" si="318"/>
        <v>5.8274604992694761E-12</v>
      </c>
      <c r="AX167" s="5">
        <f t="shared" si="319"/>
        <v>0.15201953730773143</v>
      </c>
      <c r="AY167" s="5">
        <f t="shared" si="320"/>
        <v>8.357020697596999E-3</v>
      </c>
      <c r="AZ167" s="5">
        <f t="shared" si="321"/>
        <v>2.2970664224128209E-4</v>
      </c>
      <c r="BA167" s="5">
        <f t="shared" si="322"/>
        <v>4.2092466042702411E-6</v>
      </c>
      <c r="BB167" s="5">
        <f t="shared" si="323"/>
        <v>5.7849079164687113E-8</v>
      </c>
      <c r="BC167" s="5">
        <f t="shared" si="324"/>
        <v>6.3603134238934418E-10</v>
      </c>
      <c r="BD167" s="5">
        <f t="shared" si="325"/>
        <v>9.2735327110000424E-14</v>
      </c>
      <c r="BE167" s="5">
        <f t="shared" si="326"/>
        <v>5.5357055223735225E-13</v>
      </c>
      <c r="BF167" s="5">
        <f t="shared" si="327"/>
        <v>1.6522309558517807E-12</v>
      </c>
      <c r="BG167" s="5">
        <f t="shared" si="328"/>
        <v>3.2875871262077957E-12</v>
      </c>
      <c r="BH167" s="5">
        <f t="shared" si="329"/>
        <v>4.9061977719249413E-12</v>
      </c>
      <c r="BI167" s="5">
        <f t="shared" si="330"/>
        <v>5.8573721463635724E-12</v>
      </c>
      <c r="BJ167" s="8">
        <f t="shared" si="331"/>
        <v>0.6077833867522987</v>
      </c>
      <c r="BK167" s="8">
        <f t="shared" si="332"/>
        <v>1.1637598286906494E-2</v>
      </c>
      <c r="BL167" s="8">
        <f t="shared" si="333"/>
        <v>1.6011545422519934E-4</v>
      </c>
      <c r="BM167" s="8">
        <f t="shared" si="334"/>
        <v>0.55033227119966965</v>
      </c>
      <c r="BN167" s="8">
        <f t="shared" si="335"/>
        <v>6.0891875585861906E-2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1.45</v>
      </c>
      <c r="F168">
        <f>VLOOKUP(B168,home!$B$2:$E$405,3,FALSE)</f>
        <v>1.1000000000000001</v>
      </c>
      <c r="G168">
        <f>VLOOKUP(C168,away!$B$2:$E$405,4,FALSE)</f>
        <v>1.38</v>
      </c>
      <c r="H168">
        <f>VLOOKUP(A168,away!$A$2:$E$405,3,FALSE)</f>
        <v>1.0333333333333301</v>
      </c>
      <c r="I168">
        <f>VLOOKUP(C168,away!$B$2:$E$405,3,FALSE)</f>
        <v>0.28000000000000003</v>
      </c>
      <c r="J168">
        <f>VLOOKUP(B168,home!$B$2:$E$405,4,FALSE)</f>
        <v>0.97</v>
      </c>
      <c r="K168" s="3">
        <f t="shared" si="280"/>
        <v>2.2010999999999998</v>
      </c>
      <c r="L168" s="3">
        <f t="shared" si="281"/>
        <v>0.28065333333333248</v>
      </c>
      <c r="M168" s="5">
        <f t="shared" si="282"/>
        <v>8.3596524448908791E-2</v>
      </c>
      <c r="N168" s="5">
        <f t="shared" si="283"/>
        <v>0.1840043099644931</v>
      </c>
      <c r="O168" s="5">
        <f t="shared" si="284"/>
        <v>2.3461643241667676E-2</v>
      </c>
      <c r="P168" s="5">
        <f t="shared" si="285"/>
        <v>5.164142293923471E-2</v>
      </c>
      <c r="Q168" s="5">
        <f t="shared" si="286"/>
        <v>0.20250594333142294</v>
      </c>
      <c r="R168" s="5">
        <f t="shared" si="287"/>
        <v>3.2922941906257421E-3</v>
      </c>
      <c r="S168" s="5">
        <f t="shared" si="288"/>
        <v>7.9753212850935968E-3</v>
      </c>
      <c r="T168" s="5">
        <f t="shared" si="289"/>
        <v>5.6833968015774776E-2</v>
      </c>
      <c r="U168" s="5">
        <f t="shared" si="290"/>
        <v>7.2466687429863196E-3</v>
      </c>
      <c r="V168" s="5">
        <f t="shared" si="291"/>
        <v>5.4741369303312444E-4</v>
      </c>
      <c r="W168" s="5">
        <f t="shared" si="292"/>
        <v>0.14857861062226499</v>
      </c>
      <c r="X168" s="5">
        <f t="shared" si="293"/>
        <v>4.1699082333173952E-2</v>
      </c>
      <c r="Y168" s="5">
        <f t="shared" si="294"/>
        <v>5.8514932268731714E-3</v>
      </c>
      <c r="Z168" s="5">
        <f t="shared" si="295"/>
        <v>3.079977796376935E-4</v>
      </c>
      <c r="AA168" s="5">
        <f t="shared" si="296"/>
        <v>6.7793391276052702E-4</v>
      </c>
      <c r="AB168" s="5">
        <f t="shared" si="297"/>
        <v>7.4610016768859823E-4</v>
      </c>
      <c r="AC168" s="5">
        <f t="shared" si="298"/>
        <v>2.1135165480121966E-5</v>
      </c>
      <c r="AD168" s="5">
        <f t="shared" si="299"/>
        <v>8.1759094960166853E-2</v>
      </c>
      <c r="AE168" s="5">
        <f t="shared" si="300"/>
        <v>2.2945962530887293E-2</v>
      </c>
      <c r="AF168" s="5">
        <f t="shared" si="301"/>
        <v>3.2199304354176336E-3</v>
      </c>
      <c r="AG168" s="5">
        <f t="shared" si="302"/>
        <v>3.0122806993380252E-4</v>
      </c>
      <c r="AH168" s="5">
        <f t="shared" si="303"/>
        <v>2.1610150878645967E-5</v>
      </c>
      <c r="AI168" s="5">
        <f t="shared" si="304"/>
        <v>4.7566103098987631E-5</v>
      </c>
      <c r="AJ168" s="5">
        <f t="shared" si="305"/>
        <v>5.2348874765590856E-5</v>
      </c>
      <c r="AK168" s="5">
        <f t="shared" si="306"/>
        <v>3.8408369415514003E-5</v>
      </c>
      <c r="AL168" s="5">
        <f t="shared" si="307"/>
        <v>5.2224660134847943E-7</v>
      </c>
      <c r="AM168" s="5">
        <f t="shared" si="308"/>
        <v>3.5991988783364626E-2</v>
      </c>
      <c r="AN168" s="5">
        <f t="shared" si="309"/>
        <v>1.0101271625347196E-2</v>
      </c>
      <c r="AO168" s="5">
        <f t="shared" si="310"/>
        <v>1.4174777762795496E-3</v>
      </c>
      <c r="AP168" s="5">
        <f t="shared" si="311"/>
        <v>1.3260662094625843E-4</v>
      </c>
      <c r="AQ168" s="5">
        <f t="shared" si="312"/>
        <v>9.304122547659284E-6</v>
      </c>
      <c r="AR168" s="5">
        <f t="shared" si="313"/>
        <v>1.2129921755856476E-6</v>
      </c>
      <c r="AS168" s="5">
        <f t="shared" si="314"/>
        <v>2.6699170776815685E-6</v>
      </c>
      <c r="AT168" s="5">
        <f t="shared" si="315"/>
        <v>2.9383772398424512E-6</v>
      </c>
      <c r="AU168" s="5">
        <f t="shared" si="316"/>
        <v>2.1558873808724062E-6</v>
      </c>
      <c r="AV168" s="5">
        <f t="shared" si="317"/>
        <v>1.1863309285095631E-6</v>
      </c>
      <c r="AW168" s="5">
        <f t="shared" si="318"/>
        <v>8.9615493375955571E-9</v>
      </c>
      <c r="AX168" s="5">
        <f t="shared" si="319"/>
        <v>1.3203661085177327E-2</v>
      </c>
      <c r="AY168" s="5">
        <f t="shared" si="320"/>
        <v>3.7056514957586224E-3</v>
      </c>
      <c r="AZ168" s="5">
        <f t="shared" si="321"/>
        <v>5.2000172222815334E-4</v>
      </c>
      <c r="BA168" s="5">
        <f t="shared" si="322"/>
        <v>4.8646738894134959E-5</v>
      </c>
      <c r="BB168" s="5">
        <f t="shared" si="323"/>
        <v>3.4132173566088122E-6</v>
      </c>
      <c r="BC168" s="5">
        <f t="shared" si="324"/>
        <v>1.9158616570468988E-7</v>
      </c>
      <c r="BD168" s="5">
        <f t="shared" si="325"/>
        <v>5.6738382897560426E-8</v>
      </c>
      <c r="BE168" s="5">
        <f t="shared" si="326"/>
        <v>1.2488685459582023E-7</v>
      </c>
      <c r="BF168" s="5">
        <f t="shared" si="327"/>
        <v>1.3744422782542998E-7</v>
      </c>
      <c r="BG168" s="5">
        <f t="shared" si="328"/>
        <v>1.0084282995551798E-7</v>
      </c>
      <c r="BH168" s="5">
        <f t="shared" si="329"/>
        <v>5.5491288253772642E-8</v>
      </c>
      <c r="BI168" s="5">
        <f t="shared" si="330"/>
        <v>2.4428374915075774E-8</v>
      </c>
      <c r="BJ168" s="8">
        <f t="shared" si="331"/>
        <v>0.81283383826447453</v>
      </c>
      <c r="BK168" s="8">
        <f t="shared" si="332"/>
        <v>0.14748799127411033</v>
      </c>
      <c r="BL168" s="8">
        <f t="shared" si="333"/>
        <v>3.5595237090648532E-2</v>
      </c>
      <c r="BM168" s="8">
        <f t="shared" si="334"/>
        <v>0.44401728375830873</v>
      </c>
      <c r="BN168" s="8">
        <f t="shared" si="335"/>
        <v>0.54850213811635284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1.45</v>
      </c>
      <c r="F169">
        <f>VLOOKUP(B169,home!$B$2:$E$405,3,FALSE)</f>
        <v>0.52</v>
      </c>
      <c r="G169">
        <f>VLOOKUP(C169,away!$B$2:$E$405,4,FALSE)</f>
        <v>1.24</v>
      </c>
      <c r="H169">
        <f>VLOOKUP(A169,away!$A$2:$E$405,3,FALSE)</f>
        <v>1.0333333333333301</v>
      </c>
      <c r="I169">
        <f>VLOOKUP(C169,away!$B$2:$E$405,3,FALSE)</f>
        <v>0.83</v>
      </c>
      <c r="J169">
        <f>VLOOKUP(B169,home!$B$2:$E$405,4,FALSE)</f>
        <v>1.21</v>
      </c>
      <c r="K169" s="3">
        <f t="shared" si="280"/>
        <v>0.93496000000000001</v>
      </c>
      <c r="L169" s="3">
        <f t="shared" si="281"/>
        <v>1.0377766666666632</v>
      </c>
      <c r="M169" s="5">
        <f t="shared" si="282"/>
        <v>0.13907573102937007</v>
      </c>
      <c r="N169" s="5">
        <f t="shared" si="283"/>
        <v>0.13003024548321984</v>
      </c>
      <c r="O169" s="5">
        <f t="shared" si="284"/>
        <v>0.14432954856188909</v>
      </c>
      <c r="P169" s="5">
        <f t="shared" si="285"/>
        <v>0.13494235472342381</v>
      </c>
      <c r="Q169" s="5">
        <f t="shared" si="286"/>
        <v>6.0786539158495606E-2</v>
      </c>
      <c r="R169" s="5">
        <f t="shared" si="287"/>
        <v>7.4890918904030782E-2</v>
      </c>
      <c r="S169" s="5">
        <f t="shared" si="288"/>
        <v>3.2732955928983877E-2</v>
      </c>
      <c r="T169" s="5">
        <f t="shared" si="289"/>
        <v>6.3082851986106164E-2</v>
      </c>
      <c r="U169" s="5">
        <f t="shared" si="290"/>
        <v>7.0020013538512615E-2</v>
      </c>
      <c r="V169" s="5">
        <f t="shared" si="291"/>
        <v>3.5289024167881799E-3</v>
      </c>
      <c r="W169" s="5">
        <f t="shared" si="292"/>
        <v>1.8944327550542352E-2</v>
      </c>
      <c r="X169" s="5">
        <f t="shared" si="293"/>
        <v>1.9659981097643272E-2</v>
      </c>
      <c r="Y169" s="5">
        <f t="shared" si="294"/>
        <v>1.0201334825120922E-2</v>
      </c>
      <c r="Z169" s="5">
        <f t="shared" si="295"/>
        <v>2.5906682727942824E-2</v>
      </c>
      <c r="AA169" s="5">
        <f t="shared" si="296"/>
        <v>2.4221712083317422E-2</v>
      </c>
      <c r="AB169" s="5">
        <f t="shared" si="297"/>
        <v>1.1323165964709227E-2</v>
      </c>
      <c r="AC169" s="5">
        <f t="shared" si="298"/>
        <v>2.1400139252639191E-4</v>
      </c>
      <c r="AD169" s="5">
        <f t="shared" si="299"/>
        <v>4.4280471216637694E-3</v>
      </c>
      <c r="AE169" s="5">
        <f t="shared" si="300"/>
        <v>4.5953239817631388E-3</v>
      </c>
      <c r="AF169" s="5">
        <f t="shared" si="301"/>
        <v>2.3844600020237641E-3</v>
      </c>
      <c r="AG169" s="5">
        <f t="shared" si="302"/>
        <v>8.2484565090006914E-4</v>
      </c>
      <c r="AH169" s="5">
        <f t="shared" si="303"/>
        <v>6.7213377114488286E-3</v>
      </c>
      <c r="AI169" s="5">
        <f t="shared" si="304"/>
        <v>6.2841819066961962E-3</v>
      </c>
      <c r="AJ169" s="5">
        <f t="shared" si="305"/>
        <v>2.9377293577423375E-3</v>
      </c>
      <c r="AK169" s="5">
        <f t="shared" si="306"/>
        <v>9.1555314677159211E-4</v>
      </c>
      <c r="AL169" s="5">
        <f t="shared" si="307"/>
        <v>8.3056480402046918E-6</v>
      </c>
      <c r="AM169" s="5">
        <f t="shared" si="308"/>
        <v>8.2800938737415185E-4</v>
      </c>
      <c r="AN169" s="5">
        <f t="shared" si="309"/>
        <v>8.5928882199785307E-4</v>
      </c>
      <c r="AO169" s="5">
        <f t="shared" si="310"/>
        <v>4.4587494469842785E-4</v>
      </c>
      <c r="AP169" s="5">
        <f t="shared" si="311"/>
        <v>1.5423953795310578E-4</v>
      </c>
      <c r="AQ169" s="5">
        <f t="shared" si="312"/>
        <v>4.0016548391295086E-5</v>
      </c>
      <c r="AR169" s="5">
        <f t="shared" si="313"/>
        <v>1.3950494891456612E-3</v>
      </c>
      <c r="AS169" s="5">
        <f t="shared" si="314"/>
        <v>1.3043154703716274E-3</v>
      </c>
      <c r="AT169" s="5">
        <f t="shared" si="315"/>
        <v>6.0974139608932834E-4</v>
      </c>
      <c r="AU169" s="5">
        <f t="shared" si="316"/>
        <v>1.9002793856255949E-4</v>
      </c>
      <c r="AV169" s="5">
        <f t="shared" si="317"/>
        <v>4.441713035961265E-5</v>
      </c>
      <c r="AW169" s="5">
        <f t="shared" si="318"/>
        <v>2.2385559606700164E-7</v>
      </c>
      <c r="AX169" s="5">
        <f t="shared" si="319"/>
        <v>1.2902594280322279E-4</v>
      </c>
      <c r="AY169" s="5">
        <f t="shared" si="320"/>
        <v>1.3390011283585207E-4</v>
      </c>
      <c r="AZ169" s="5">
        <f t="shared" si="321"/>
        <v>6.9479206382540333E-5</v>
      </c>
      <c r="BA169" s="5">
        <f t="shared" si="322"/>
        <v>2.4034633067439288E-5</v>
      </c>
      <c r="BB169" s="5">
        <f t="shared" si="323"/>
        <v>6.2356453473208742E-6</v>
      </c>
      <c r="BC169" s="5">
        <f t="shared" si="324"/>
        <v>1.2942414486116294E-6</v>
      </c>
      <c r="BD169" s="5">
        <f t="shared" si="325"/>
        <v>2.4129163478010254E-4</v>
      </c>
      <c r="BE169" s="5">
        <f t="shared" si="326"/>
        <v>2.2559802685400467E-4</v>
      </c>
      <c r="BF169" s="5">
        <f t="shared" si="327"/>
        <v>1.0546256559371009E-4</v>
      </c>
      <c r="BG169" s="5">
        <f t="shared" si="328"/>
        <v>3.2867760109165065E-5</v>
      </c>
      <c r="BH169" s="5">
        <f t="shared" si="329"/>
        <v>7.6825102479162425E-6</v>
      </c>
      <c r="BI169" s="5">
        <f t="shared" si="330"/>
        <v>1.4365679562783545E-6</v>
      </c>
      <c r="BJ169" s="8">
        <f t="shared" si="331"/>
        <v>0.31762935587977886</v>
      </c>
      <c r="BK169" s="8">
        <f t="shared" si="332"/>
        <v>0.31063615125196842</v>
      </c>
      <c r="BL169" s="8">
        <f t="shared" si="333"/>
        <v>0.34580205166518807</v>
      </c>
      <c r="BM169" s="8">
        <f t="shared" si="334"/>
        <v>0.31578522740720916</v>
      </c>
      <c r="BN169" s="8">
        <f t="shared" si="335"/>
        <v>0.68405533786042927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1.45</v>
      </c>
      <c r="F170">
        <f>VLOOKUP(B170,home!$B$2:$E$405,3,FALSE)</f>
        <v>0.69</v>
      </c>
      <c r="G170">
        <f>VLOOKUP(C170,away!$B$2:$E$405,4,FALSE)</f>
        <v>0.97</v>
      </c>
      <c r="H170">
        <f>VLOOKUP(A170,away!$A$2:$E$405,3,FALSE)</f>
        <v>1.0333333333333301</v>
      </c>
      <c r="I170">
        <f>VLOOKUP(C170,away!$B$2:$E$405,3,FALSE)</f>
        <v>0.69</v>
      </c>
      <c r="J170">
        <f>VLOOKUP(B170,home!$B$2:$E$405,4,FALSE)</f>
        <v>1.55</v>
      </c>
      <c r="K170" s="3">
        <f t="shared" si="280"/>
        <v>0.97048499999999993</v>
      </c>
      <c r="L170" s="3">
        <f t="shared" si="281"/>
        <v>1.1051499999999965</v>
      </c>
      <c r="M170" s="5">
        <f t="shared" si="282"/>
        <v>0.1254767244701275</v>
      </c>
      <c r="N170" s="5">
        <f t="shared" si="283"/>
        <v>0.12177327894739166</v>
      </c>
      <c r="O170" s="5">
        <f t="shared" si="284"/>
        <v>0.13867060204816098</v>
      </c>
      <c r="P170" s="5">
        <f t="shared" si="285"/>
        <v>0.13457773922870947</v>
      </c>
      <c r="Q170" s="5">
        <f t="shared" si="286"/>
        <v>5.9089570309629705E-2</v>
      </c>
      <c r="R170" s="5">
        <f t="shared" si="287"/>
        <v>7.6625907926762327E-2</v>
      </c>
      <c r="S170" s="5">
        <f t="shared" si="288"/>
        <v>3.6084716054694072E-2</v>
      </c>
      <c r="T170" s="5">
        <f t="shared" si="289"/>
        <v>6.5302838627687057E-2</v>
      </c>
      <c r="U170" s="5">
        <f t="shared" si="290"/>
        <v>7.4364294254303923E-2</v>
      </c>
      <c r="V170" s="5">
        <f t="shared" si="291"/>
        <v>4.3002216173360407E-3</v>
      </c>
      <c r="W170" s="5">
        <f t="shared" si="292"/>
        <v>1.9115180547313659E-2</v>
      </c>
      <c r="X170" s="5">
        <f t="shared" si="293"/>
        <v>2.1125141781863626E-2</v>
      </c>
      <c r="Y170" s="5">
        <f t="shared" si="294"/>
        <v>1.1673225220113258E-2</v>
      </c>
      <c r="Z170" s="5">
        <f t="shared" si="295"/>
        <v>2.8227707381753699E-2</v>
      </c>
      <c r="AA170" s="5">
        <f t="shared" si="296"/>
        <v>2.7394566598381232E-2</v>
      </c>
      <c r="AB170" s="5">
        <f t="shared" si="297"/>
        <v>1.3293007982615006E-2</v>
      </c>
      <c r="AC170" s="5">
        <f t="shared" si="298"/>
        <v>2.8825769574364617E-4</v>
      </c>
      <c r="AD170" s="5">
        <f t="shared" si="299"/>
        <v>4.6377489983649234E-3</v>
      </c>
      <c r="AE170" s="5">
        <f t="shared" si="300"/>
        <v>5.1254083055429786E-3</v>
      </c>
      <c r="AF170" s="5">
        <f t="shared" si="301"/>
        <v>2.8321724944354032E-3</v>
      </c>
      <c r="AG170" s="5">
        <f t="shared" si="302"/>
        <v>1.0433251440750916E-3</v>
      </c>
      <c r="AH170" s="5">
        <f t="shared" si="303"/>
        <v>7.7989627032362544E-3</v>
      </c>
      <c r="AI170" s="5">
        <f t="shared" si="304"/>
        <v>7.5687763190502352E-3</v>
      </c>
      <c r="AJ170" s="5">
        <f t="shared" si="305"/>
        <v>3.6726919429967337E-3</v>
      </c>
      <c r="AK170" s="5">
        <f t="shared" si="306"/>
        <v>1.1880974800997284E-3</v>
      </c>
      <c r="AL170" s="5">
        <f t="shared" si="307"/>
        <v>1.2366618326155808E-5</v>
      </c>
      <c r="AM170" s="5">
        <f t="shared" si="308"/>
        <v>9.0017316733563676E-4</v>
      </c>
      <c r="AN170" s="5">
        <f t="shared" si="309"/>
        <v>9.9482637588097574E-4</v>
      </c>
      <c r="AO170" s="5">
        <f t="shared" si="310"/>
        <v>5.4971618465242855E-4</v>
      </c>
      <c r="AP170" s="5">
        <f t="shared" si="311"/>
        <v>2.0250628048954313E-4</v>
      </c>
      <c r="AQ170" s="5">
        <f t="shared" si="312"/>
        <v>5.5949953970754506E-5</v>
      </c>
      <c r="AR170" s="5">
        <f t="shared" si="313"/>
        <v>1.7238047262963011E-3</v>
      </c>
      <c r="AS170" s="5">
        <f t="shared" si="314"/>
        <v>1.6729266297996655E-3</v>
      </c>
      <c r="AT170" s="5">
        <f t="shared" si="315"/>
        <v>8.1177510016056413E-4</v>
      </c>
      <c r="AU170" s="5">
        <f t="shared" si="316"/>
        <v>2.6260518602644171E-4</v>
      </c>
      <c r="AV170" s="5">
        <f t="shared" si="317"/>
        <v>6.3713598490217798E-5</v>
      </c>
      <c r="AW170" s="5">
        <f t="shared" si="318"/>
        <v>3.6843299098484591E-7</v>
      </c>
      <c r="AX170" s="5">
        <f t="shared" si="319"/>
        <v>1.4560075938362083E-4</v>
      </c>
      <c r="AY170" s="5">
        <f t="shared" si="320"/>
        <v>1.6091067923280805E-4</v>
      </c>
      <c r="AZ170" s="5">
        <f t="shared" si="321"/>
        <v>8.8915218577068647E-5</v>
      </c>
      <c r="BA170" s="5">
        <f t="shared" si="322"/>
        <v>3.2754884603482362E-5</v>
      </c>
      <c r="BB170" s="5">
        <f t="shared" si="323"/>
        <v>9.0497651798846092E-6</v>
      </c>
      <c r="BC170" s="5">
        <f t="shared" si="324"/>
        <v>2.0002695977098855E-6</v>
      </c>
      <c r="BD170" s="5">
        <f t="shared" si="325"/>
        <v>3.1751046554439222E-4</v>
      </c>
      <c r="BE170" s="5">
        <f t="shared" si="326"/>
        <v>3.0813914415384942E-4</v>
      </c>
      <c r="BF170" s="5">
        <f t="shared" si="327"/>
        <v>1.4952220865707428E-4</v>
      </c>
      <c r="BG170" s="5">
        <f t="shared" si="328"/>
        <v>4.8369686889520242E-5</v>
      </c>
      <c r="BH170" s="5">
        <f t="shared" si="329"/>
        <v>1.173551389524401E-5</v>
      </c>
      <c r="BI170" s="5">
        <f t="shared" si="330"/>
        <v>2.277828040525177E-6</v>
      </c>
      <c r="BJ170" s="8">
        <f t="shared" si="331"/>
        <v>0.31486029391532139</v>
      </c>
      <c r="BK170" s="8">
        <f t="shared" si="332"/>
        <v>0.30090093636416976</v>
      </c>
      <c r="BL170" s="8">
        <f t="shared" si="333"/>
        <v>0.35594928734356024</v>
      </c>
      <c r="BM170" s="8">
        <f t="shared" si="334"/>
        <v>0.34356385982778148</v>
      </c>
      <c r="BN170" s="8">
        <f t="shared" si="335"/>
        <v>0.65621382293078168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1.29113924050633</v>
      </c>
      <c r="F171" s="15">
        <f>VLOOKUP(B171,home!$B$2:$E$405,3,FALSE)</f>
        <v>1.1599999999999999</v>
      </c>
      <c r="G171" s="15">
        <f>VLOOKUP(C171,away!$B$2:$E$405,4,FALSE)</f>
        <v>1.74</v>
      </c>
      <c r="H171" s="15">
        <f>VLOOKUP(A171,away!$A$2:$E$405,3,FALSE)</f>
        <v>1.17721518987342</v>
      </c>
      <c r="I171" s="15">
        <f>VLOOKUP(C171,away!$B$2:$E$405,3,FALSE)</f>
        <v>0.77</v>
      </c>
      <c r="J171" s="15">
        <f>VLOOKUP(B171,home!$B$2:$E$405,4,FALSE)</f>
        <v>1.27</v>
      </c>
      <c r="K171" s="20">
        <f t="shared" si="280"/>
        <v>2.6060354430379764</v>
      </c>
      <c r="L171" s="20">
        <f t="shared" si="281"/>
        <v>1.1511987341772174</v>
      </c>
      <c r="M171" s="21">
        <f t="shared" si="282"/>
        <v>2.3348228214399538E-2</v>
      </c>
      <c r="N171" s="21">
        <f t="shared" si="283"/>
        <v>6.0846310258864486E-2</v>
      </c>
      <c r="O171" s="21">
        <f t="shared" si="284"/>
        <v>2.6878450765697538E-2</v>
      </c>
      <c r="P171" s="21">
        <f t="shared" si="285"/>
        <v>7.0046195349359033E-2</v>
      </c>
      <c r="Q171" s="21">
        <f t="shared" si="286"/>
        <v>7.9283820556343046E-2</v>
      </c>
      <c r="R171" s="21">
        <f t="shared" si="287"/>
        <v>1.5471219249057836E-2</v>
      </c>
      <c r="S171" s="21">
        <f t="shared" si="288"/>
        <v>5.2535779566076496E-2</v>
      </c>
      <c r="T171" s="21">
        <f t="shared" si="289"/>
        <v>9.1271433865195761E-2</v>
      </c>
      <c r="U171" s="21">
        <f t="shared" si="290"/>
        <v>4.0318545710056115E-2</v>
      </c>
      <c r="V171" s="21">
        <f t="shared" si="291"/>
        <v>1.7512304214857038E-2</v>
      </c>
      <c r="W171" s="21">
        <f t="shared" si="292"/>
        <v>6.8872148809764291E-2</v>
      </c>
      <c r="X171" s="21">
        <f t="shared" si="293"/>
        <v>7.9285530529865603E-2</v>
      </c>
      <c r="Y171" s="21">
        <f t="shared" si="294"/>
        <v>4.5636701192275211E-2</v>
      </c>
      <c r="Z171" s="21">
        <f t="shared" si="295"/>
        <v>5.9368160052311915E-3</v>
      </c>
      <c r="AA171" s="21">
        <f t="shared" si="296"/>
        <v>1.5471552928427621E-2</v>
      </c>
      <c r="AB171" s="21">
        <f t="shared" si="297"/>
        <v>2.0159707645160188E-2</v>
      </c>
      <c r="AC171" s="21">
        <f t="shared" si="298"/>
        <v>3.2836278592189823E-3</v>
      </c>
      <c r="AD171" s="21">
        <f t="shared" si="299"/>
        <v>4.4870815209107892E-2</v>
      </c>
      <c r="AE171" s="21">
        <f t="shared" si="300"/>
        <v>5.165522567022484E-2</v>
      </c>
      <c r="AF171" s="21">
        <f t="shared" si="301"/>
        <v>2.9732715202600676E-2</v>
      </c>
      <c r="AG171" s="21">
        <f t="shared" si="302"/>
        <v>1.1409421368295198E-2</v>
      </c>
      <c r="AH171" s="21">
        <f t="shared" si="303"/>
        <v>1.7086137675662984E-3</v>
      </c>
      <c r="AI171" s="21">
        <f t="shared" si="304"/>
        <v>4.4527080367404246E-3</v>
      </c>
      <c r="AJ171" s="21">
        <f t="shared" si="305"/>
        <v>5.8019574806227958E-3</v>
      </c>
      <c r="AK171" s="21">
        <f t="shared" si="306"/>
        <v>5.040035611167443E-3</v>
      </c>
      <c r="AL171" s="21">
        <f t="shared" si="307"/>
        <v>3.9404384156156074E-4</v>
      </c>
      <c r="AM171" s="21">
        <f t="shared" si="308"/>
        <v>2.338698695858852E-2</v>
      </c>
      <c r="AN171" s="21">
        <f t="shared" si="309"/>
        <v>2.6923069782946195E-2</v>
      </c>
      <c r="AO171" s="21">
        <f t="shared" si="310"/>
        <v>1.5496901927146279E-2</v>
      </c>
      <c r="AP171" s="21">
        <f t="shared" si="311"/>
        <v>5.9466712940664237E-3</v>
      </c>
      <c r="AQ171" s="21">
        <f t="shared" si="312"/>
        <v>1.7114501165743157E-3</v>
      </c>
      <c r="AR171" s="21">
        <f t="shared" si="313"/>
        <v>3.933908012840179E-4</v>
      </c>
      <c r="AS171" s="21">
        <f t="shared" si="314"/>
        <v>1.0251903711112603E-3</v>
      </c>
      <c r="AT171" s="21">
        <f t="shared" si="315"/>
        <v>1.3358412214886004E-3</v>
      </c>
      <c r="AU171" s="21">
        <f t="shared" si="316"/>
        <v>1.160416523156812E-3</v>
      </c>
      <c r="AV171" s="21">
        <f t="shared" si="317"/>
        <v>7.560216470083879E-4</v>
      </c>
      <c r="AW171" s="21">
        <f t="shared" si="318"/>
        <v>3.2837695016678003E-5</v>
      </c>
      <c r="AX171" s="21">
        <f t="shared" si="319"/>
        <v>1.0157886153324769E-2</v>
      </c>
      <c r="AY171" s="21">
        <f t="shared" si="320"/>
        <v>1.1693745681623758E-2</v>
      </c>
      <c r="AZ171" s="21">
        <f t="shared" si="321"/>
        <v>6.7309126132377873E-3</v>
      </c>
      <c r="BA171" s="21">
        <f t="shared" si="322"/>
        <v>2.5828726934056015E-3</v>
      </c>
      <c r="BB171" s="21">
        <f t="shared" si="323"/>
        <v>7.4334994379735724E-4</v>
      </c>
      <c r="BC171" s="21">
        <f t="shared" si="324"/>
        <v>1.711487028700447E-4</v>
      </c>
      <c r="BD171" s="21">
        <f t="shared" si="325"/>
        <v>7.547849874585371E-5</v>
      </c>
      <c r="BE171" s="21">
        <f t="shared" si="326"/>
        <v>1.9669964291899226E-4</v>
      </c>
      <c r="BF171" s="21">
        <f t="shared" si="327"/>
        <v>2.5630312053990389E-4</v>
      </c>
      <c r="BG171" s="21">
        <f t="shared" si="328"/>
        <v>2.2264500542940811E-4</v>
      </c>
      <c r="BH171" s="21">
        <f t="shared" si="329"/>
        <v>1.4505519384110509E-4</v>
      </c>
      <c r="BI171" s="21">
        <f t="shared" si="330"/>
        <v>7.5603795269332729E-5</v>
      </c>
      <c r="BJ171" s="22">
        <f t="shared" si="331"/>
        <v>0.66840911853011808</v>
      </c>
      <c r="BK171" s="22">
        <f t="shared" si="332"/>
        <v>0.1788139247270964</v>
      </c>
      <c r="BL171" s="22">
        <f t="shared" si="333"/>
        <v>0.14094543701528994</v>
      </c>
      <c r="BM171" s="22">
        <f t="shared" si="334"/>
        <v>0.70657016389740723</v>
      </c>
      <c r="BN171" s="22">
        <f t="shared" si="335"/>
        <v>0.27587422439372145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1.18604651162791</v>
      </c>
      <c r="F172">
        <f>VLOOKUP(B172,home!$B$2:$E$405,3,FALSE)</f>
        <v>0.7</v>
      </c>
      <c r="G172">
        <f>VLOOKUP(C172,away!$B$2:$E$405,4,FALSE)</f>
        <v>1.32</v>
      </c>
      <c r="H172">
        <f>VLOOKUP(A172,away!$A$2:$E$405,3,FALSE)</f>
        <v>1.0465116279069799</v>
      </c>
      <c r="I172">
        <f>VLOOKUP(C172,away!$B$2:$E$405,3,FALSE)</f>
        <v>0.48</v>
      </c>
      <c r="J172">
        <f>VLOOKUP(B172,home!$B$2:$E$405,4,FALSE)</f>
        <v>0.48</v>
      </c>
      <c r="K172" s="3">
        <f t="shared" ref="K172" si="336">E172*F172*G172</f>
        <v>1.0959069767441887</v>
      </c>
      <c r="L172" s="3">
        <f t="shared" ref="L172" si="337">H172*I172*J172</f>
        <v>0.24111627906976815</v>
      </c>
      <c r="M172" s="5">
        <f t="shared" ref="M172" si="338">_xlfn.POISSON.DIST(0,K172,FALSE) * _xlfn.POISSON.DIST(0,L172,FALSE)</f>
        <v>0.2626262774118987</v>
      </c>
      <c r="N172" s="5">
        <f t="shared" ref="N172" si="339">_xlfn.POISSON.DIST(1,K172,FALSE) * _xlfn.POISSON.DIST(0,L172,FALSE)</f>
        <v>0.28781396969205447</v>
      </c>
      <c r="O172" s="5">
        <f t="shared" ref="O172" si="340">_xlfn.POISSON.DIST(0,K172,FALSE) * _xlfn.POISSON.DIST(1,L172,FALSE)</f>
        <v>6.3323470795501713E-2</v>
      </c>
      <c r="P172" s="5">
        <f t="shared" ref="P172" si="341">_xlfn.POISSON.DIST(1,K172,FALSE) * _xlfn.POISSON.DIST(1,L172,FALSE)</f>
        <v>6.9396633436447211E-2</v>
      </c>
      <c r="Q172" s="5">
        <f t="shared" ref="Q172" si="342">_xlfn.POISSON.DIST(2,K172,FALSE) * _xlfn.POISSON.DIST(0,L172,FALSE)</f>
        <v>0.15770866869498149</v>
      </c>
      <c r="R172" s="5">
        <f t="shared" ref="R172" si="343">_xlfn.POISSON.DIST(0,K172,FALSE) * _xlfn.POISSON.DIST(2,L172,FALSE)</f>
        <v>7.6341598279972512E-3</v>
      </c>
      <c r="S172" s="5">
        <f t="shared" ref="S172" si="344">_xlfn.POISSON.DIST(2,K172,FALSE) * _xlfn.POISSON.DIST(2,L172,FALSE)</f>
        <v>4.5843591697789779E-3</v>
      </c>
      <c r="T172" s="5">
        <f t="shared" ref="T172" si="345">_xlfn.POISSON.DIST(2,K172,FALSE) * _xlfn.POISSON.DIST(1,L172,FALSE)</f>
        <v>3.8026127372780764E-2</v>
      </c>
      <c r="U172" s="5">
        <f t="shared" ref="U172" si="346">_xlfn.POISSON.DIST(1,K172,FALSE) * _xlfn.POISSON.DIST(2,L172,FALSE)</f>
        <v>8.3663290170824037E-3</v>
      </c>
      <c r="V172" s="5">
        <f t="shared" ref="V172" si="347">_xlfn.POISSON.DIST(3,K172,FALSE) * _xlfn.POISSON.DIST(3,L172,FALSE)</f>
        <v>1.3459730093412606E-4</v>
      </c>
      <c r="W172" s="5">
        <f t="shared" ref="W172" si="348">_xlfn.POISSON.DIST(3,K172,FALSE) * _xlfn.POISSON.DIST(0,L172,FALSE)</f>
        <v>5.7611343438622682E-2</v>
      </c>
      <c r="X172" s="5">
        <f t="shared" ref="X172" si="349">_xlfn.POISSON.DIST(3,K172,FALSE) * _xlfn.POISSON.DIST(1,L172,FALSE)</f>
        <v>1.3891032762131203E-2</v>
      </c>
      <c r="Y172" s="5">
        <f t="shared" ref="Y172" si="350">_xlfn.POISSON.DIST(3,K172,FALSE) * _xlfn.POISSON.DIST(2,L172,FALSE)</f>
        <v>1.6746770660206597E-3</v>
      </c>
      <c r="Z172" s="5">
        <f t="shared" ref="Z172" si="351">_xlfn.POISSON.DIST(0,K172,FALSE) * _xlfn.POISSON.DIST(3,L172,FALSE)</f>
        <v>6.1357340385019988E-4</v>
      </c>
      <c r="AA172" s="5">
        <f t="shared" ref="AA172" si="352">_xlfn.POISSON.DIST(1,K172,FALSE) * _xlfn.POISSON.DIST(3,L172,FALSE)</f>
        <v>6.7241937402411371E-4</v>
      </c>
      <c r="AB172" s="5">
        <f t="shared" ref="AB172" si="353">_xlfn.POISSON.DIST(2,K172,FALSE) * _xlfn.POISSON.DIST(3,L172,FALSE)</f>
        <v>3.6845454164549315E-4</v>
      </c>
      <c r="AC172" s="5">
        <f t="shared" ref="AC172" si="354">_xlfn.POISSON.DIST(4,K172,FALSE) * _xlfn.POISSON.DIST(4,L172,FALSE)</f>
        <v>2.2228829419007147E-6</v>
      </c>
      <c r="AD172" s="5">
        <f t="shared" ref="AD172" si="355">_xlfn.POISSON.DIST(4,K172,FALSE) * _xlfn.POISSON.DIST(0,L172,FALSE)</f>
        <v>1.578416830349803E-2</v>
      </c>
      <c r="AE172" s="5">
        <f t="shared" ref="AE172" si="356">_xlfn.POISSON.DIST(4,K172,FALSE) * _xlfn.POISSON.DIST(1,L172,FALSE)</f>
        <v>3.8058199295504199E-3</v>
      </c>
      <c r="AF172" s="5">
        <f t="shared" ref="AF172" si="357">_xlfn.POISSON.DIST(4,K172,FALSE) * _xlfn.POISSON.DIST(2,L172,FALSE)</f>
        <v>4.5882257011138221E-4</v>
      </c>
      <c r="AG172" s="5">
        <f t="shared" ref="AG172" si="358">_xlfn.POISSON.DIST(4,K172,FALSE) * _xlfn.POISSON.DIST(3,L172,FALSE)</f>
        <v>3.6876530286161456E-5</v>
      </c>
      <c r="AH172" s="5">
        <f t="shared" ref="AH172" si="359">_xlfn.POISSON.DIST(0,K172,FALSE) * _xlfn.POISSON.DIST(4,L172,FALSE)</f>
        <v>3.6985634018133071E-5</v>
      </c>
      <c r="AI172" s="5">
        <f t="shared" ref="AI172" si="360">_xlfn.POISSON.DIST(1,K172,FALSE) * _xlfn.POISSON.DIST(4,L172,FALSE)</f>
        <v>4.0532814359779234E-5</v>
      </c>
      <c r="AJ172" s="5">
        <f t="shared" ref="AJ172" si="361">_xlfn.POISSON.DIST(2,K172,FALSE) * _xlfn.POISSON.DIST(4,L172,FALSE)</f>
        <v>2.2210097021979547E-5</v>
      </c>
      <c r="AK172" s="5">
        <f t="shared" ref="AK172" si="362">_xlfn.POISSON.DIST(3,K172,FALSE) * _xlfn.POISSON.DIST(4,L172,FALSE)</f>
        <v>8.113400093517573E-6</v>
      </c>
      <c r="AL172" s="5">
        <f t="shared" ref="AL172" si="363">_xlfn.POISSON.DIST(5,K172,FALSE) * _xlfn.POISSON.DIST(5,L172,FALSE)</f>
        <v>2.3495073564063132E-8</v>
      </c>
      <c r="AM172" s="5">
        <f t="shared" ref="AM172" si="364">_xlfn.POISSON.DIST(5,K172,FALSE) * _xlfn.POISSON.DIST(0,L172,FALSE)</f>
        <v>3.4595960331815965E-3</v>
      </c>
      <c r="AN172" s="5">
        <f t="shared" ref="AN172" si="365">_xlfn.POISSON.DIST(5,K172,FALSE) * _xlfn.POISSON.DIST(1,L172,FALSE)</f>
        <v>8.3416492260527666E-4</v>
      </c>
      <c r="AO172" s="5">
        <f t="shared" ref="AO172" si="366">_xlfn.POISSON.DIST(5,K172,FALSE) * _xlfn.POISSON.DIST(2,L172,FALSE)</f>
        <v>1.0056537113455272E-4</v>
      </c>
      <c r="AP172" s="5">
        <f t="shared" ref="AP172" si="367">_xlfn.POISSON.DIST(5,K172,FALSE) * _xlfn.POISSON.DIST(3,L172,FALSE)</f>
        <v>8.0826493637445453E-6</v>
      </c>
      <c r="AQ172" s="5">
        <f t="shared" ref="AQ172" si="368">_xlfn.POISSON.DIST(5,K172,FALSE) * _xlfn.POISSON.DIST(4,L172,FALSE)</f>
        <v>4.8721458490292816E-7</v>
      </c>
      <c r="AR172" s="5">
        <f t="shared" ref="AR172" si="369">_xlfn.POISSON.DIST(0,K172,FALSE) * _xlfn.POISSON.DIST(5,L172,FALSE)</f>
        <v>1.7835676906976964E-6</v>
      </c>
      <c r="AS172" s="5">
        <f t="shared" ref="AS172" si="370">_xlfn.POISSON.DIST(1,K172,FALSE) * _xlfn.POISSON.DIST(5,L172,FALSE)</f>
        <v>1.954624275731127E-6</v>
      </c>
      <c r="AT172" s="5">
        <f t="shared" ref="AT172" si="371">_xlfn.POISSON.DIST(2,K172,FALSE) * _xlfn.POISSON.DIST(5,L172,FALSE)</f>
        <v>1.0710431903436493E-6</v>
      </c>
      <c r="AU172" s="5">
        <f t="shared" ref="AU172" si="372">_xlfn.POISSON.DIST(3,K172,FALSE) * _xlfn.POISSON.DIST(5,L172,FALSE)</f>
        <v>3.9125456823065312E-7</v>
      </c>
      <c r="AV172" s="5">
        <f t="shared" ref="AV172" si="373">_xlfn.POISSON.DIST(4,K172,FALSE) * _xlfn.POISSON.DIST(5,L172,FALSE)</f>
        <v>1.0719465275175197E-7</v>
      </c>
      <c r="AW172" s="5">
        <f t="shared" ref="AW172" si="374">_xlfn.POISSON.DIST(6,K172,FALSE) * _xlfn.POISSON.DIST(6,L172,FALSE)</f>
        <v>1.7245450071945933E-10</v>
      </c>
      <c r="AX172" s="5">
        <f t="shared" ref="AX172" si="375">_xlfn.POISSON.DIST(6,K172,FALSE) * _xlfn.POISSON.DIST(0,L172,FALSE)</f>
        <v>6.3189923824670492E-4</v>
      </c>
      <c r="AY172" s="5">
        <f t="shared" ref="AY172" si="376">_xlfn.POISSON.DIST(6,K172,FALSE) * _xlfn.POISSON.DIST(1,L172,FALSE)</f>
        <v>1.5236119307306641E-4</v>
      </c>
      <c r="AZ172" s="5">
        <f t="shared" ref="AZ172" si="377">_xlfn.POISSON.DIST(6,K172,FALSE) * _xlfn.POISSON.DIST(2,L172,FALSE)</f>
        <v>1.8368381974204153E-5</v>
      </c>
      <c r="BA172" s="5">
        <f t="shared" ref="BA172" si="378">_xlfn.POISSON.DIST(6,K172,FALSE) * _xlfn.POISSON.DIST(3,L172,FALSE)</f>
        <v>1.4763053047174368E-6</v>
      </c>
      <c r="BB172" s="5">
        <f t="shared" ref="BB172" si="379">_xlfn.POISSON.DIST(6,K172,FALSE) * _xlfn.POISSON.DIST(4,L172,FALSE)</f>
        <v>8.8990310461107112E-8</v>
      </c>
      <c r="BC172" s="5">
        <f t="shared" ref="BC172" si="380">_xlfn.POISSON.DIST(6,K172,FALSE) * _xlfn.POISSON.DIST(5,L172,FALSE)</f>
        <v>4.2914025063291214E-9</v>
      </c>
      <c r="BD172" s="5">
        <f t="shared" ref="BD172" si="381">_xlfn.POISSON.DIST(0,K172,FALSE) * _xlfn.POISSON.DIST(6,L172,FALSE)</f>
        <v>7.1674534175014691E-8</v>
      </c>
      <c r="BE172" s="5">
        <f t="shared" ref="BE172" si="382">_xlfn.POISSON.DIST(1,K172,FALSE) * _xlfn.POISSON.DIST(6,L172,FALSE)</f>
        <v>7.8548622057288388E-8</v>
      </c>
      <c r="BF172" s="5">
        <f t="shared" ref="BF172" si="383">_xlfn.POISSON.DIST(2,K172,FALSE) * _xlfn.POISSON.DIST(6,L172,FALSE)</f>
        <v>4.3040991463112407E-8</v>
      </c>
      <c r="BG172" s="5">
        <f t="shared" ref="BG172" si="384">_xlfn.POISSON.DIST(3,K172,FALSE) * _xlfn.POISSON.DIST(6,L172,FALSE)</f>
        <v>1.5722974276803984E-8</v>
      </c>
      <c r="BH172" s="5">
        <f t="shared" ref="BH172" si="385">_xlfn.POISSON.DIST(4,K172,FALSE) * _xlfn.POISSON.DIST(6,L172,FALSE)</f>
        <v>4.3077293012797247E-9</v>
      </c>
      <c r="BI172" s="5">
        <f t="shared" ref="BI172" si="386">_xlfn.POISSON.DIST(5,K172,FALSE) * _xlfn.POISSON.DIST(6,L172,FALSE)</f>
        <v>9.4417411903956411E-10</v>
      </c>
      <c r="BJ172" s="8">
        <f t="shared" ref="BJ172" si="387">SUM(N172,Q172,T172,W172,X172,Y172,AD172,AE172,AF172,AG172,AM172,AN172,AO172,AP172,AQ172,AX172,AY172,AZ172,BA172,BB172,BC172)</f>
        <v>0.58201860095121893</v>
      </c>
      <c r="BK172" s="8">
        <f t="shared" ref="BK172" si="388">SUM(M172,P172,S172,V172,AC172,AL172,AY172)</f>
        <v>0.33689647489014746</v>
      </c>
      <c r="BL172" s="8">
        <f t="shared" ref="BL172" si="389">SUM(O172,R172,U172,AA172,AB172,AH172,AI172,AJ172,AK172,AR172,AS172,AT172,AU172,AV172,BD172,BE172,BF172,BG172,BH172,BI172)</f>
        <v>8.0478197425147516E-2</v>
      </c>
      <c r="BM172" s="8">
        <f t="shared" ref="BM172" si="390">SUM(S172:BI172)</f>
        <v>0.15135130579086489</v>
      </c>
      <c r="BN172" s="8">
        <f t="shared" ref="BN172" si="391">SUM(M172:R172)</f>
        <v>0.84850317985888069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1.62037037037037</v>
      </c>
      <c r="F173">
        <f>VLOOKUP(B173,home!$B$2:$E$405,3,FALSE)</f>
        <v>0.82</v>
      </c>
      <c r="G173">
        <f>VLOOKUP(C173,away!$B$2:$E$405,4,FALSE)</f>
        <v>0.93</v>
      </c>
      <c r="H173">
        <f>VLOOKUP(A173,away!$A$2:$E$405,3,FALSE)</f>
        <v>1.4537037037036999</v>
      </c>
      <c r="I173">
        <f>VLOOKUP(C173,away!$B$2:$E$405,3,FALSE)</f>
        <v>1.23</v>
      </c>
      <c r="J173">
        <f>VLOOKUP(B173,home!$B$2:$E$405,4,FALSE)</f>
        <v>0.69</v>
      </c>
      <c r="K173" s="3">
        <f t="shared" ref="K173:K236" si="392">E173*F173*G173</f>
        <v>1.2356944444444442</v>
      </c>
      <c r="L173" s="3">
        <f t="shared" ref="L173:L236" si="393">H173*I173*J173</f>
        <v>1.23375833333333</v>
      </c>
      <c r="M173" s="5">
        <f t="shared" ref="M173:M236" si="394">_xlfn.POISSON.DIST(0,K173,FALSE) * _xlfn.POISSON.DIST(0,L173,FALSE)</f>
        <v>8.4631158382944022E-2</v>
      </c>
      <c r="N173" s="5">
        <f t="shared" ref="N173:N236" si="395">_xlfn.POISSON.DIST(1,K173,FALSE) * _xlfn.POISSON.DIST(0,L173,FALSE)</f>
        <v>0.10457825224070176</v>
      </c>
      <c r="O173" s="5">
        <f t="shared" ref="O173:O236" si="396">_xlfn.POISSON.DIST(0,K173,FALSE) * _xlfn.POISSON.DIST(1,L173,FALSE)</f>
        <v>0.10441439691461009</v>
      </c>
      <c r="P173" s="5">
        <f t="shared" ref="P173:P236" si="397">_xlfn.POISSON.DIST(1,K173,FALSE) * _xlfn.POISSON.DIST(1,L173,FALSE)</f>
        <v>0.12902429018740078</v>
      </c>
      <c r="Q173" s="5">
        <f t="shared" ref="Q173:Q236" si="398">_xlfn.POISSON.DIST(2,K173,FALSE) * _xlfn.POISSON.DIST(0,L173,FALSE)</f>
        <v>6.461338265177248E-2</v>
      </c>
      <c r="R173" s="5">
        <f t="shared" ref="R173:R236" si="399">_xlfn.POISSON.DIST(0,K173,FALSE) * _xlfn.POISSON.DIST(2,L173,FALSE)</f>
        <v>6.4411066156687083E-2</v>
      </c>
      <c r="S173" s="5">
        <f t="shared" ref="S173:S236" si="400">_xlfn.POISSON.DIST(2,K173,FALSE) * _xlfn.POISSON.DIST(2,L173,FALSE)</f>
        <v>4.9175941155845011E-2</v>
      </c>
      <c r="T173" s="5">
        <f t="shared" ref="T173:T236" si="401">_xlfn.POISSON.DIST(2,K173,FALSE) * _xlfn.POISSON.DIST(1,L173,FALSE)</f>
        <v>7.9717299291479513E-2</v>
      </c>
      <c r="U173" s="5">
        <f t="shared" ref="U173:U236" si="402">_xlfn.POISSON.DIST(1,K173,FALSE) * _xlfn.POISSON.DIST(2,L173,FALSE)</f>
        <v>7.9592396610561764E-2</v>
      </c>
      <c r="V173" s="5">
        <f t="shared" ref="V173:V236" si="403">_xlfn.POISSON.DIST(3,K173,FALSE) * _xlfn.POISSON.DIST(3,L173,FALSE)</f>
        <v>8.3301220432583974E-3</v>
      </c>
      <c r="W173" s="5">
        <f t="shared" ref="W173:W236" si="404">_xlfn.POISSON.DIST(3,K173,FALSE) * _xlfn.POISSON.DIST(0,L173,FALSE)</f>
        <v>2.6614132659852765E-2</v>
      </c>
      <c r="X173" s="5">
        <f t="shared" ref="X173:X236" si="405">_xlfn.POISSON.DIST(3,K173,FALSE) * _xlfn.POISSON.DIST(1,L173,FALSE)</f>
        <v>3.2835407953532091E-2</v>
      </c>
      <c r="Y173" s="5">
        <f t="shared" ref="Y173:Y236" si="406">_xlfn.POISSON.DIST(3,K173,FALSE) * _xlfn.POISSON.DIST(2,L173,FALSE)</f>
        <v>2.0255479095534861E-2</v>
      </c>
      <c r="Z173" s="5">
        <f t="shared" ref="Z173:Z236" si="407">_xlfn.POISSON.DIST(0,K173,FALSE) * _xlfn.POISSON.DIST(3,L173,FALSE)</f>
        <v>2.6489229876565698E-2</v>
      </c>
      <c r="AA173" s="5">
        <f t="shared" ref="AA173:AA236" si="408">_xlfn.POISSON.DIST(1,K173,FALSE) * _xlfn.POISSON.DIST(3,L173,FALSE)</f>
        <v>3.2732594196084014E-2</v>
      </c>
      <c r="AB173" s="5">
        <f t="shared" ref="AB173:AB236" si="409">_xlfn.POISSON.DIST(2,K173,FALSE) * _xlfn.POISSON.DIST(3,L173,FALSE)</f>
        <v>2.0223742400177748E-2</v>
      </c>
      <c r="AC173" s="5">
        <f t="shared" ref="AC173:AC236" si="410">_xlfn.POISSON.DIST(4,K173,FALSE) * _xlfn.POISSON.DIST(4,L173,FALSE)</f>
        <v>7.9372959701095886E-4</v>
      </c>
      <c r="AD173" s="5">
        <f t="shared" ref="AD173:AD236" si="411">_xlfn.POISSON.DIST(4,K173,FALSE) * _xlfn.POISSON.DIST(0,L173,FALSE)</f>
        <v>8.2217339678718766E-3</v>
      </c>
      <c r="AE173" s="5">
        <f t="shared" ref="AE173:AE236" si="412">_xlfn.POISSON.DIST(4,K173,FALSE) * _xlfn.POISSON.DIST(1,L173,FALSE)</f>
        <v>1.0143632797311631E-2</v>
      </c>
      <c r="AF173" s="5">
        <f t="shared" ref="AF173:AF236" si="413">_xlfn.POISSON.DIST(4,K173,FALSE) * _xlfn.POISSON.DIST(2,L173,FALSE)</f>
        <v>6.2573957469782525E-3</v>
      </c>
      <c r="AG173" s="5">
        <f t="shared" ref="AG173:AG236" si="414">_xlfn.POISSON.DIST(4,K173,FALSE) * _xlfn.POISSON.DIST(3,L173,FALSE)</f>
        <v>2.5733713825996513E-3</v>
      </c>
      <c r="AH173" s="5">
        <f t="shared" ref="AH173:AH236" si="415">_xlfn.POISSON.DIST(0,K173,FALSE) * _xlfn.POISSON.DIST(4,L173,FALSE)</f>
        <v>8.1703270259487933E-3</v>
      </c>
      <c r="AI173" s="5">
        <f t="shared" ref="AI173:AI236" si="416">_xlfn.POISSON.DIST(1,K173,FALSE) * _xlfn.POISSON.DIST(4,L173,FALSE)</f>
        <v>1.0096027715259219E-2</v>
      </c>
      <c r="AJ173" s="5">
        <f t="shared" ref="AJ173:AJ236" si="417">_xlfn.POISSON.DIST(2,K173,FALSE) * _xlfn.POISSON.DIST(4,L173,FALSE)</f>
        <v>6.2378026793514785E-3</v>
      </c>
      <c r="AK173" s="5">
        <f t="shared" ref="AK173:AK236" si="418">_xlfn.POISSON.DIST(3,K173,FALSE) * _xlfn.POISSON.DIST(4,L173,FALSE)</f>
        <v>2.5693393721384302E-3</v>
      </c>
      <c r="AL173" s="5">
        <f t="shared" ref="AL173:AL236" si="419">_xlfn.POISSON.DIST(5,K173,FALSE) * _xlfn.POISSON.DIST(5,L173,FALSE)</f>
        <v>4.8403164891908E-5</v>
      </c>
      <c r="AM173" s="5">
        <f t="shared" ref="AM173:AM236" si="420">_xlfn.POISSON.DIST(5,K173,FALSE) * _xlfn.POISSON.DIST(0,L173,FALSE)</f>
        <v>2.0319101975598886E-3</v>
      </c>
      <c r="AN173" s="5">
        <f t="shared" ref="AN173:AN236" si="421">_xlfn.POISSON.DIST(5,K173,FALSE) * _xlfn.POISSON.DIST(1,L173,FALSE)</f>
        <v>2.5068861388244856E-3</v>
      </c>
      <c r="AO173" s="5">
        <f t="shared" ref="AO173:AO236" si="422">_xlfn.POISSON.DIST(5,K173,FALSE) * _xlfn.POISSON.DIST(2,L173,FALSE)</f>
        <v>1.5464458322462622E-3</v>
      </c>
      <c r="AP173" s="5">
        <f t="shared" ref="AP173:AP236" si="423">_xlfn.POISSON.DIST(5,K173,FALSE) * _xlfn.POISSON.DIST(3,L173,FALSE)</f>
        <v>6.3598014419414086E-4</v>
      </c>
      <c r="AQ173" s="5">
        <f t="shared" ref="AQ173:AQ236" si="424">_xlfn.POISSON.DIST(5,K173,FALSE) * _xlfn.POISSON.DIST(4,L173,FALSE)</f>
        <v>1.9616145068351366E-4</v>
      </c>
      <c r="AR173" s="5">
        <f t="shared" ref="AR173:AR236" si="425">_xlfn.POISSON.DIST(0,K173,FALSE) * _xlfn.POISSON.DIST(5,L173,FALSE)</f>
        <v>2.0160418108645687E-3</v>
      </c>
      <c r="AS173" s="5">
        <f t="shared" ref="AS173:AS236" si="426">_xlfn.POISSON.DIST(1,K173,FALSE) * _xlfn.POISSON.DIST(5,L173,FALSE)</f>
        <v>2.4912116654530639E-3</v>
      </c>
      <c r="AT173" s="5">
        <f t="shared" ref="AT173:AT236" si="427">_xlfn.POISSON.DIST(2,K173,FALSE) * _xlfn.POISSON.DIST(5,L173,FALSE)</f>
        <v>1.5391882074677718E-3</v>
      </c>
      <c r="AU173" s="5">
        <f t="shared" ref="AU173:AU236" si="428">_xlfn.POISSON.DIST(3,K173,FALSE) * _xlfn.POISSON.DIST(5,L173,FALSE)</f>
        <v>6.3398877230744276E-4</v>
      </c>
      <c r="AV173" s="5">
        <f t="shared" ref="AV173:AV236" si="429">_xlfn.POISSON.DIST(4,K173,FALSE) * _xlfn.POISSON.DIST(5,L173,FALSE)</f>
        <v>1.9585410094511522E-4</v>
      </c>
      <c r="AW173" s="5">
        <f t="shared" ref="AW173:AW236" si="430">_xlfn.POISSON.DIST(6,K173,FALSE) * _xlfn.POISSON.DIST(6,L173,FALSE)</f>
        <v>2.0498045454368929E-6</v>
      </c>
      <c r="AX173" s="5">
        <f t="shared" ref="AX173:AX236" si="431">_xlfn.POISSON.DIST(6,K173,FALSE) * _xlfn.POISSON.DIST(0,L173,FALSE)</f>
        <v>4.1847002378912784E-4</v>
      </c>
      <c r="AY173" s="5">
        <f t="shared" ref="AY173:AY236" si="432">_xlfn.POISSON.DIST(6,K173,FALSE) * _xlfn.POISSON.DIST(1,L173,FALSE)</f>
        <v>5.1629087910003331E-4</v>
      </c>
      <c r="AZ173" s="5">
        <f t="shared" ref="AZ173:AZ236" si="433">_xlfn.POISSON.DIST(6,K173,FALSE) * _xlfn.POISSON.DIST(2,L173,FALSE)</f>
        <v>3.1848908725682848E-4</v>
      </c>
      <c r="BA173" s="5">
        <f t="shared" ref="BA173:BA236" si="434">_xlfn.POISSON.DIST(6,K173,FALSE) * _xlfn.POISSON.DIST(3,L173,FALSE)</f>
        <v>1.3097952182627938E-4</v>
      </c>
      <c r="BB173" s="5">
        <f t="shared" ref="BB173:BB236" si="435">_xlfn.POISSON.DIST(6,K173,FALSE) * _xlfn.POISSON.DIST(4,L173,FALSE)</f>
        <v>4.039926913729677E-5</v>
      </c>
      <c r="BC173" s="5">
        <f t="shared" ref="BC173:BC236" si="436">_xlfn.POISSON.DIST(6,K173,FALSE) * _xlfn.POISSON.DIST(5,L173,FALSE)</f>
        <v>9.9685869917431779E-6</v>
      </c>
      <c r="BD173" s="5">
        <f t="shared" ref="BD173:BD236" si="437">_xlfn.POISSON.DIST(0,K173,FALSE) * _xlfn.POISSON.DIST(6,L173,FALSE)</f>
        <v>4.1455139741709574E-4</v>
      </c>
      <c r="BE173" s="5">
        <f t="shared" ref="BE173:BE236" si="438">_xlfn.POISSON.DIST(1,K173,FALSE) * _xlfn.POISSON.DIST(6,L173,FALSE)</f>
        <v>5.1225885872498611E-4</v>
      </c>
      <c r="BF173" s="5">
        <f t="shared" ref="BF173:BF236" si="439">_xlfn.POISSON.DIST(2,K173,FALSE) * _xlfn.POISSON.DIST(6,L173,FALSE)</f>
        <v>3.1649771292195845E-4</v>
      </c>
      <c r="BG173" s="5">
        <f t="shared" ref="BG173:BG236" si="440">_xlfn.POISSON.DIST(3,K173,FALSE) * _xlfn.POISSON.DIST(6,L173,FALSE)</f>
        <v>1.3036482184567889E-4</v>
      </c>
      <c r="BH173" s="5">
        <f t="shared" ref="BH173:BH236" si="441">_xlfn.POISSON.DIST(4,K173,FALSE) * _xlfn.POISSON.DIST(6,L173,FALSE)</f>
        <v>4.0272771526423786E-5</v>
      </c>
      <c r="BI173" s="5">
        <f t="shared" ref="BI173:BI236" si="442">_xlfn.POISSON.DIST(5,K173,FALSE) * _xlfn.POISSON.DIST(6,L173,FALSE)</f>
        <v>9.9529680075164435E-6</v>
      </c>
      <c r="BJ173" s="8">
        <f t="shared" ref="BJ173:BJ236" si="443">SUM(N173,Q173,T173,W173,X173,Y173,AD173,AE173,AF173,AG173,AM173,AN173,AO173,AP173,AQ173,AX173,AY173,AZ173,BA173,BB173,BC173)</f>
        <v>0.36416206891924457</v>
      </c>
      <c r="BK173" s="8">
        <f t="shared" ref="BK173:BK236" si="444">SUM(M173,P173,S173,V173,AC173,AL173,AY173)</f>
        <v>0.27251993541045111</v>
      </c>
      <c r="BL173" s="8">
        <f t="shared" ref="BL173:BL236" si="445">SUM(O173,R173,U173,AA173,AB173,AH173,AI173,AJ173,AK173,AR173,AS173,AT173,AU173,AV173,BD173,BE173,BF173,BG173,BH173,BI173)</f>
        <v>0.33674787615830026</v>
      </c>
      <c r="BM173" s="8">
        <f t="shared" ref="BM173:BM236" si="446">SUM(S173:BI173)</f>
        <v>0.44773232275589098</v>
      </c>
      <c r="BN173" s="8">
        <f t="shared" ref="BN173:BN236" si="447">SUM(M173:R173)</f>
        <v>0.55167254653411613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1.8395061728395099</v>
      </c>
      <c r="F174">
        <f>VLOOKUP(B174,home!$B$2:$E$405,3,FALSE)</f>
        <v>0.82</v>
      </c>
      <c r="G174">
        <f>VLOOKUP(C174,away!$B$2:$E$405,4,FALSE)</f>
        <v>0.54</v>
      </c>
      <c r="H174">
        <f>VLOOKUP(A174,away!$A$2:$E$405,3,FALSE)</f>
        <v>1.2222222222222201</v>
      </c>
      <c r="I174">
        <f>VLOOKUP(C174,away!$B$2:$E$405,3,FALSE)</f>
        <v>1.77</v>
      </c>
      <c r="J174">
        <f>VLOOKUP(B174,home!$B$2:$E$405,4,FALSE)</f>
        <v>0.61</v>
      </c>
      <c r="K174" s="3">
        <f t="shared" si="392"/>
        <v>0.814533333333335</v>
      </c>
      <c r="L174" s="3">
        <f t="shared" si="393"/>
        <v>1.319633333333331</v>
      </c>
      <c r="M174" s="5">
        <f t="shared" si="394"/>
        <v>0.11834316860383927</v>
      </c>
      <c r="N174" s="5">
        <f t="shared" si="395"/>
        <v>9.639445560011406E-2</v>
      </c>
      <c r="O174" s="5">
        <f t="shared" si="396"/>
        <v>0.15616959006191283</v>
      </c>
      <c r="P174" s="5">
        <f t="shared" si="397"/>
        <v>0.12720533675843029</v>
      </c>
      <c r="Q174" s="5">
        <f t="shared" si="398"/>
        <v>3.9258248617406531E-2</v>
      </c>
      <c r="R174" s="5">
        <f t="shared" si="399"/>
        <v>0.10304329834935094</v>
      </c>
      <c r="S174" s="5">
        <f t="shared" si="400"/>
        <v>3.4182787842180345E-2</v>
      </c>
      <c r="T174" s="5">
        <f t="shared" si="401"/>
        <v>5.1806493483816815E-2</v>
      </c>
      <c r="U174" s="5">
        <f t="shared" si="402"/>
        <v>8.3932201282158156E-2</v>
      </c>
      <c r="V174" s="5">
        <f t="shared" si="403"/>
        <v>4.0825086062142397E-3</v>
      </c>
      <c r="W174" s="5">
        <f t="shared" si="404"/>
        <v>1.0659050702388312E-2</v>
      </c>
      <c r="X174" s="5">
        <f t="shared" si="405"/>
        <v>1.4066038608561674E-2</v>
      </c>
      <c r="Y174" s="5">
        <f t="shared" si="406"/>
        <v>9.2810067079057857E-3</v>
      </c>
      <c r="Z174" s="5">
        <f t="shared" si="407"/>
        <v>4.5326457092804973E-2</v>
      </c>
      <c r="AA174" s="5">
        <f t="shared" si="408"/>
        <v>3.6919910183992814E-2</v>
      </c>
      <c r="AB174" s="5">
        <f t="shared" si="409"/>
        <v>1.5036248754267503E-2</v>
      </c>
      <c r="AC174" s="5">
        <f t="shared" si="410"/>
        <v>2.7426429013570488E-4</v>
      </c>
      <c r="AD174" s="5">
        <f t="shared" si="411"/>
        <v>2.1705380246963444E-3</v>
      </c>
      <c r="AE174" s="5">
        <f t="shared" si="412"/>
        <v>2.8643143286567812E-3</v>
      </c>
      <c r="AF174" s="5">
        <f t="shared" si="413"/>
        <v>1.8899223326198855E-3</v>
      </c>
      <c r="AG174" s="5">
        <f t="shared" si="414"/>
        <v>8.3133483584542801E-4</v>
      </c>
      <c r="AH174" s="5">
        <f t="shared" si="415"/>
        <v>1.4953575915392104E-2</v>
      </c>
      <c r="AI174" s="5">
        <f t="shared" si="416"/>
        <v>1.2180186035617406E-2</v>
      </c>
      <c r="AJ174" s="5">
        <f t="shared" si="417"/>
        <v>4.9605837661057918E-3</v>
      </c>
      <c r="AK174" s="5">
        <f t="shared" si="418"/>
        <v>1.3468536100951268E-3</v>
      </c>
      <c r="AL174" s="5">
        <f t="shared" si="419"/>
        <v>1.1792106565715984E-5</v>
      </c>
      <c r="AM174" s="5">
        <f t="shared" si="420"/>
        <v>3.5359511447653324E-4</v>
      </c>
      <c r="AN174" s="5">
        <f t="shared" si="421"/>
        <v>4.6661589956704832E-4</v>
      </c>
      <c r="AO174" s="5">
        <f t="shared" si="422"/>
        <v>3.0788094746599744E-4</v>
      </c>
      <c r="AP174" s="5">
        <f t="shared" si="423"/>
        <v>1.3542998699145946E-4</v>
      </c>
      <c r="AQ174" s="5">
        <f t="shared" si="424"/>
        <v>4.4679481291707318E-5</v>
      </c>
      <c r="AR174" s="5">
        <f t="shared" si="425"/>
        <v>3.9466474460963796E-3</v>
      </c>
      <c r="AS174" s="5">
        <f t="shared" si="426"/>
        <v>3.2146758997603771E-3</v>
      </c>
      <c r="AT174" s="5">
        <f t="shared" si="427"/>
        <v>1.3092303381090787E-3</v>
      </c>
      <c r="AU174" s="5">
        <f t="shared" si="428"/>
        <v>3.5547058380037245E-4</v>
      </c>
      <c r="AV174" s="5">
        <f t="shared" si="429"/>
        <v>7.2385659881215987E-5</v>
      </c>
      <c r="AW174" s="5">
        <f t="shared" si="430"/>
        <v>3.520878458055882E-7</v>
      </c>
      <c r="AX174" s="5">
        <f t="shared" si="431"/>
        <v>4.8002501207492114E-5</v>
      </c>
      <c r="AY174" s="5">
        <f t="shared" si="432"/>
        <v>6.3345700676780076E-5</v>
      </c>
      <c r="AZ174" s="5">
        <f t="shared" si="433"/>
        <v>4.179654906821737E-5</v>
      </c>
      <c r="BA174" s="5">
        <f t="shared" si="434"/>
        <v>1.8385373122907274E-5</v>
      </c>
      <c r="BB174" s="5">
        <f t="shared" si="435"/>
        <v>6.0654878046897889E-6</v>
      </c>
      <c r="BC174" s="5">
        <f t="shared" si="436"/>
        <v>1.6008439779990906E-6</v>
      </c>
      <c r="BD174" s="5">
        <f t="shared" si="437"/>
        <v>8.6802125413060704E-4</v>
      </c>
      <c r="BE174" s="5">
        <f t="shared" si="438"/>
        <v>7.0703224553118514E-4</v>
      </c>
      <c r="BF174" s="5">
        <f t="shared" si="439"/>
        <v>2.8795066586333456E-4</v>
      </c>
      <c r="BG174" s="5">
        <f t="shared" si="440"/>
        <v>7.8181805233738441E-5</v>
      </c>
      <c r="BH174" s="5">
        <f t="shared" si="441"/>
        <v>1.5920421605763637E-5</v>
      </c>
      <c r="BI174" s="5">
        <f t="shared" si="442"/>
        <v>2.5935428157229403E-6</v>
      </c>
      <c r="BJ174" s="8">
        <f t="shared" si="443"/>
        <v>0.23070880112766246</v>
      </c>
      <c r="BK174" s="8">
        <f t="shared" si="444"/>
        <v>0.28416320390804234</v>
      </c>
      <c r="BL174" s="8">
        <f t="shared" si="445"/>
        <v>0.43940055782172044</v>
      </c>
      <c r="BM174" s="8">
        <f t="shared" si="446"/>
        <v>0.35912192834634532</v>
      </c>
      <c r="BN174" s="8">
        <f t="shared" si="447"/>
        <v>0.64041409799105398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1.52525252525253</v>
      </c>
      <c r="F175">
        <f>VLOOKUP(B175,home!$B$2:$E$405,3,FALSE)</f>
        <v>1.31</v>
      </c>
      <c r="G175">
        <f>VLOOKUP(C175,away!$B$2:$E$405,4,FALSE)</f>
        <v>1.18</v>
      </c>
      <c r="H175">
        <f>VLOOKUP(A175,away!$A$2:$E$405,3,FALSE)</f>
        <v>1.3333333333333299</v>
      </c>
      <c r="I175">
        <f>VLOOKUP(C175,away!$B$2:$E$405,3,FALSE)</f>
        <v>0.52</v>
      </c>
      <c r="J175">
        <f>VLOOKUP(B175,home!$B$2:$E$405,4,FALSE)</f>
        <v>0.88</v>
      </c>
      <c r="K175" s="3">
        <f t="shared" si="392"/>
        <v>2.3577353535353609</v>
      </c>
      <c r="L175" s="3">
        <f t="shared" si="393"/>
        <v>0.61013333333333175</v>
      </c>
      <c r="M175" s="5">
        <f t="shared" si="394"/>
        <v>5.1412770356267561E-2</v>
      </c>
      <c r="N175" s="5">
        <f t="shared" si="395"/>
        <v>0.12121770629216681</v>
      </c>
      <c r="O175" s="5">
        <f t="shared" si="396"/>
        <v>3.1368644953370634E-2</v>
      </c>
      <c r="P175" s="5">
        <f t="shared" si="397"/>
        <v>7.3958963199060521E-2</v>
      </c>
      <c r="Q175" s="5">
        <f t="shared" si="398"/>
        <v>0.14289963579975376</v>
      </c>
      <c r="R175" s="5">
        <f t="shared" si="399"/>
        <v>9.5695279537749093E-3</v>
      </c>
      <c r="S175" s="5">
        <f t="shared" si="400"/>
        <v>2.659810101447475E-2</v>
      </c>
      <c r="T175" s="5">
        <f t="shared" si="401"/>
        <v>8.7187831122622877E-2</v>
      </c>
      <c r="U175" s="5">
        <f t="shared" si="402"/>
        <v>2.2562414373260006E-2</v>
      </c>
      <c r="V175" s="5">
        <f t="shared" si="403"/>
        <v>4.2513604660710559E-3</v>
      </c>
      <c r="W175" s="5">
        <f t="shared" si="404"/>
        <v>0.11230650777746891</v>
      </c>
      <c r="X175" s="5">
        <f t="shared" si="405"/>
        <v>6.852194394529286E-2</v>
      </c>
      <c r="Y175" s="5">
        <f t="shared" si="406"/>
        <v>2.0903761032910619E-2</v>
      </c>
      <c r="Z175" s="5">
        <f t="shared" si="407"/>
        <v>1.9462293296210612E-3</v>
      </c>
      <c r="AA175" s="5">
        <f t="shared" si="408"/>
        <v>4.5886936965350011E-3</v>
      </c>
      <c r="AB175" s="5">
        <f t="shared" si="409"/>
        <v>5.4094626774327179E-3</v>
      </c>
      <c r="AC175" s="5">
        <f t="shared" si="410"/>
        <v>3.8223262683237131E-4</v>
      </c>
      <c r="AD175" s="5">
        <f t="shared" si="411"/>
        <v>6.6197255954758102E-2</v>
      </c>
      <c r="AE175" s="5">
        <f t="shared" si="412"/>
        <v>4.038915243319631E-2</v>
      </c>
      <c r="AF175" s="5">
        <f t="shared" si="413"/>
        <v>1.2321384102287055E-2</v>
      </c>
      <c r="AG175" s="5">
        <f t="shared" si="414"/>
        <v>2.5058957178695743E-3</v>
      </c>
      <c r="AH175" s="5">
        <f t="shared" si="415"/>
        <v>2.9686484707819837E-4</v>
      </c>
      <c r="AI175" s="5">
        <f t="shared" si="416"/>
        <v>6.999287451781368E-4</v>
      </c>
      <c r="AJ175" s="5">
        <f t="shared" si="417"/>
        <v>8.2512337373106832E-4</v>
      </c>
      <c r="AK175" s="5">
        <f t="shared" si="418"/>
        <v>6.4847418309136988E-4</v>
      </c>
      <c r="AL175" s="5">
        <f t="shared" si="419"/>
        <v>2.1994168830413428E-5</v>
      </c>
      <c r="AM175" s="5">
        <f t="shared" si="420"/>
        <v>3.1215122134312465E-2</v>
      </c>
      <c r="AN175" s="5">
        <f t="shared" si="421"/>
        <v>1.9045386518215131E-2</v>
      </c>
      <c r="AO175" s="5">
        <f t="shared" si="422"/>
        <v>5.8101125804901474E-3</v>
      </c>
      <c r="AP175" s="5">
        <f t="shared" si="423"/>
        <v>1.1816477852587932E-3</v>
      </c>
      <c r="AQ175" s="5">
        <f t="shared" si="424"/>
        <v>1.8024067551147409E-4</v>
      </c>
      <c r="AR175" s="5">
        <f t="shared" si="425"/>
        <v>3.6225427739462203E-5</v>
      </c>
      <c r="AS175" s="5">
        <f t="shared" si="426"/>
        <v>8.5409971678270595E-5</v>
      </c>
      <c r="AT175" s="5">
        <f t="shared" si="427"/>
        <v>1.0068705488515627E-4</v>
      </c>
      <c r="AU175" s="5">
        <f t="shared" si="428"/>
        <v>7.9131142982029386E-5</v>
      </c>
      <c r="AV175" s="5">
        <f t="shared" si="429"/>
        <v>4.664257334359806E-5</v>
      </c>
      <c r="AW175" s="5">
        <f t="shared" si="430"/>
        <v>8.7887044829653524E-7</v>
      </c>
      <c r="AX175" s="5">
        <f t="shared" si="431"/>
        <v>1.2266166170165434E-2</v>
      </c>
      <c r="AY175" s="5">
        <f t="shared" si="432"/>
        <v>7.4839968526235843E-3</v>
      </c>
      <c r="AZ175" s="5">
        <f t="shared" si="433"/>
        <v>2.2831179731736956E-3</v>
      </c>
      <c r="BA175" s="5">
        <f t="shared" si="434"/>
        <v>4.6433545978856905E-4</v>
      </c>
      <c r="BB175" s="5">
        <f t="shared" si="435"/>
        <v>7.0826635466416212E-5</v>
      </c>
      <c r="BC175" s="5">
        <f t="shared" si="436"/>
        <v>8.642738237181863E-6</v>
      </c>
      <c r="BD175" s="5">
        <f t="shared" si="437"/>
        <v>3.6837234963506349E-6</v>
      </c>
      <c r="BE175" s="5">
        <f t="shared" si="438"/>
        <v>8.6852451199947794E-6</v>
      </c>
      <c r="BF175" s="5">
        <f t="shared" si="439"/>
        <v>1.0238754736766083E-5</v>
      </c>
      <c r="BG175" s="5">
        <f t="shared" si="440"/>
        <v>8.0467580063503423E-6</v>
      </c>
      <c r="BH175" s="5">
        <f t="shared" si="441"/>
        <v>4.7430314582289798E-6</v>
      </c>
      <c r="BI175" s="5">
        <f t="shared" si="442"/>
        <v>2.2365625903993679E-6</v>
      </c>
      <c r="BJ175" s="8">
        <f t="shared" si="443"/>
        <v>0.75446066970156944</v>
      </c>
      <c r="BK175" s="8">
        <f t="shared" si="444"/>
        <v>0.16410941868416024</v>
      </c>
      <c r="BL175" s="8">
        <f t="shared" si="445"/>
        <v>7.6354865049488602E-2</v>
      </c>
      <c r="BM175" s="8">
        <f t="shared" si="446"/>
        <v>0.55896081622827032</v>
      </c>
      <c r="BN175" s="8">
        <f t="shared" si="447"/>
        <v>0.43042724855439424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1.52525252525253</v>
      </c>
      <c r="F176">
        <f>VLOOKUP(B176,home!$B$2:$E$405,3,FALSE)</f>
        <v>2.08</v>
      </c>
      <c r="G176">
        <f>VLOOKUP(C176,away!$B$2:$E$405,4,FALSE)</f>
        <v>0.66</v>
      </c>
      <c r="H176">
        <f>VLOOKUP(A176,away!$A$2:$E$405,3,FALSE)</f>
        <v>1.3333333333333299</v>
      </c>
      <c r="I176">
        <f>VLOOKUP(C176,away!$B$2:$E$405,3,FALSE)</f>
        <v>1.0900000000000001</v>
      </c>
      <c r="J176">
        <f>VLOOKUP(B176,home!$B$2:$E$405,4,FALSE)</f>
        <v>0.38</v>
      </c>
      <c r="K176" s="3">
        <f t="shared" si="392"/>
        <v>2.0938666666666732</v>
      </c>
      <c r="L176" s="3">
        <f t="shared" si="393"/>
        <v>0.55226666666666535</v>
      </c>
      <c r="M176" s="5">
        <f t="shared" si="394"/>
        <v>7.0924926589392173E-2</v>
      </c>
      <c r="N176" s="5">
        <f t="shared" si="395"/>
        <v>0.14850733962130908</v>
      </c>
      <c r="O176" s="5">
        <f t="shared" si="396"/>
        <v>3.9169472791101556E-2</v>
      </c>
      <c r="P176" s="5">
        <f t="shared" si="397"/>
        <v>8.2015653428194765E-2</v>
      </c>
      <c r="Q176" s="5">
        <f t="shared" si="398"/>
        <v>0.15547728409420306</v>
      </c>
      <c r="R176" s="5">
        <f t="shared" si="399"/>
        <v>1.0815997086716152E-2</v>
      </c>
      <c r="S176" s="5">
        <f t="shared" si="400"/>
        <v>2.3710166970619791E-2</v>
      </c>
      <c r="T176" s="5">
        <f t="shared" si="401"/>
        <v>8.5864921429091662E-2</v>
      </c>
      <c r="U176" s="5">
        <f t="shared" si="402"/>
        <v>2.2647255766638796E-2</v>
      </c>
      <c r="V176" s="5">
        <f t="shared" si="403"/>
        <v>3.0464212583616642E-3</v>
      </c>
      <c r="W176" s="5">
        <f t="shared" si="404"/>
        <v>0.10851623419623875</v>
      </c>
      <c r="X176" s="5">
        <f t="shared" si="405"/>
        <v>5.9929898938775976E-2</v>
      </c>
      <c r="Y176" s="5">
        <f t="shared" si="406"/>
        <v>1.6548642760293969E-2</v>
      </c>
      <c r="Z176" s="5">
        <f t="shared" si="407"/>
        <v>1.9911048859190309E-3</v>
      </c>
      <c r="AA176" s="5">
        <f t="shared" si="408"/>
        <v>4.169108150463007E-3</v>
      </c>
      <c r="AB176" s="5">
        <f t="shared" si="409"/>
        <v>4.364778292991419E-3</v>
      </c>
      <c r="AC176" s="5">
        <f t="shared" si="410"/>
        <v>2.2017491076212529E-4</v>
      </c>
      <c r="AD176" s="5">
        <f t="shared" si="411"/>
        <v>5.6804631393924644E-2</v>
      </c>
      <c r="AE176" s="5">
        <f t="shared" si="412"/>
        <v>3.1371304431151374E-2</v>
      </c>
      <c r="AF176" s="5">
        <f t="shared" si="413"/>
        <v>8.6626628635885789E-3</v>
      </c>
      <c r="AG176" s="5">
        <f t="shared" si="414"/>
        <v>1.5946999813770579E-3</v>
      </c>
      <c r="AH176" s="5">
        <f t="shared" si="415"/>
        <v>2.7490521458255348E-4</v>
      </c>
      <c r="AI176" s="5">
        <f t="shared" si="416"/>
        <v>5.7561486530725771E-4</v>
      </c>
      <c r="AJ176" s="5">
        <f t="shared" si="417"/>
        <v>6.0263038965234711E-4</v>
      </c>
      <c r="AK176" s="5">
        <f t="shared" si="418"/>
        <v>4.2060922840446609E-4</v>
      </c>
      <c r="AL176" s="5">
        <f t="shared" si="419"/>
        <v>1.0184170808772304E-5</v>
      </c>
      <c r="AM176" s="5">
        <f t="shared" si="420"/>
        <v>2.3788264837605176E-2</v>
      </c>
      <c r="AN176" s="5">
        <f t="shared" si="421"/>
        <v>1.3137465727648052E-2</v>
      </c>
      <c r="AO176" s="5">
        <f t="shared" si="422"/>
        <v>3.6276922029278742E-3</v>
      </c>
      <c r="AP176" s="5">
        <f t="shared" si="423"/>
        <v>6.6781782686787627E-4</v>
      </c>
      <c r="AQ176" s="5">
        <f t="shared" si="424"/>
        <v>9.2203381296224559E-5</v>
      </c>
      <c r="AR176" s="5">
        <f t="shared" si="425"/>
        <v>3.0364197301358251E-5</v>
      </c>
      <c r="AS176" s="5">
        <f t="shared" si="426"/>
        <v>6.3578580589404183E-5</v>
      </c>
      <c r="AT176" s="5">
        <f t="shared" si="427"/>
        <v>6.6562535305067123E-5</v>
      </c>
      <c r="AU176" s="5">
        <f t="shared" si="428"/>
        <v>4.6457691308034539E-5</v>
      </c>
      <c r="AV176" s="5">
        <f t="shared" si="429"/>
        <v>2.4319052810045896E-5</v>
      </c>
      <c r="AW176" s="5">
        <f t="shared" si="430"/>
        <v>3.2713049310317966E-7</v>
      </c>
      <c r="AX176" s="5">
        <f t="shared" si="431"/>
        <v>8.3015758002167473E-3</v>
      </c>
      <c r="AY176" s="5">
        <f t="shared" si="432"/>
        <v>4.584683595266357E-3</v>
      </c>
      <c r="AZ176" s="5">
        <f t="shared" si="433"/>
        <v>1.2659839634395474E-3</v>
      </c>
      <c r="BA176" s="5">
        <f t="shared" si="434"/>
        <v>2.330535811807374E-4</v>
      </c>
      <c r="BB176" s="5">
        <f t="shared" si="435"/>
        <v>3.2176931108353734E-5</v>
      </c>
      <c r="BC176" s="5">
        <f t="shared" si="436"/>
        <v>3.5540492973546906E-6</v>
      </c>
      <c r="BD176" s="5">
        <f t="shared" si="437"/>
        <v>2.794855671605011E-6</v>
      </c>
      <c r="BE176" s="5">
        <f t="shared" si="438"/>
        <v>5.8520551289180297E-6</v>
      </c>
      <c r="BF176" s="5">
        <f t="shared" si="439"/>
        <v>6.1267115829686042E-6</v>
      </c>
      <c r="BG176" s="5">
        <f t="shared" si="440"/>
        <v>4.2761723866195218E-6</v>
      </c>
      <c r="BH176" s="5">
        <f t="shared" si="441"/>
        <v>2.2384337053157733E-6</v>
      </c>
      <c r="BI176" s="5">
        <f t="shared" si="442"/>
        <v>9.3739634422077235E-7</v>
      </c>
      <c r="BJ176" s="8">
        <f t="shared" si="443"/>
        <v>0.72901209160680847</v>
      </c>
      <c r="BK176" s="8">
        <f t="shared" si="444"/>
        <v>0.18451221092340564</v>
      </c>
      <c r="BL176" s="8">
        <f t="shared" si="445"/>
        <v>8.3293879467991105E-2</v>
      </c>
      <c r="BM176" s="8">
        <f t="shared" si="446"/>
        <v>0.48731425680843421</v>
      </c>
      <c r="BN176" s="8">
        <f t="shared" si="447"/>
        <v>0.5069106736109168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1.5222222222222199</v>
      </c>
      <c r="F177">
        <f>VLOOKUP(B177,home!$B$2:$E$405,3,FALSE)</f>
        <v>0.79</v>
      </c>
      <c r="G177">
        <f>VLOOKUP(C177,away!$B$2:$E$405,4,FALSE)</f>
        <v>1.1499999999999999</v>
      </c>
      <c r="H177">
        <f>VLOOKUP(A177,away!$A$2:$E$405,3,FALSE)</f>
        <v>1.2777777777777799</v>
      </c>
      <c r="I177">
        <f>VLOOKUP(C177,away!$B$2:$E$405,3,FALSE)</f>
        <v>0.16</v>
      </c>
      <c r="J177">
        <f>VLOOKUP(B177,home!$B$2:$E$405,4,FALSE)</f>
        <v>1.1000000000000001</v>
      </c>
      <c r="K177" s="3">
        <f t="shared" si="392"/>
        <v>1.3829388888888867</v>
      </c>
      <c r="L177" s="3">
        <f t="shared" si="393"/>
        <v>0.22488888888888928</v>
      </c>
      <c r="M177" s="5">
        <f t="shared" si="394"/>
        <v>0.20032228632382634</v>
      </c>
      <c r="N177" s="5">
        <f t="shared" si="395"/>
        <v>0.27703348006835382</v>
      </c>
      <c r="O177" s="5">
        <f t="shared" si="396"/>
        <v>4.505025639104724E-2</v>
      </c>
      <c r="P177" s="5">
        <f t="shared" si="397"/>
        <v>6.2301751517594338E-2</v>
      </c>
      <c r="Q177" s="5">
        <f t="shared" si="398"/>
        <v>0.19156018655537546</v>
      </c>
      <c r="R177" s="5">
        <f t="shared" si="399"/>
        <v>5.0656510519710984E-3</v>
      </c>
      <c r="S177" s="5">
        <f t="shared" si="400"/>
        <v>4.8440793999893605E-3</v>
      </c>
      <c r="T177" s="5">
        <f t="shared" si="401"/>
        <v>4.307975750978673E-2</v>
      </c>
      <c r="U177" s="5">
        <f t="shared" si="402"/>
        <v>7.0054858373117309E-3</v>
      </c>
      <c r="V177" s="5">
        <f t="shared" si="403"/>
        <v>1.6739394006193026E-4</v>
      </c>
      <c r="W177" s="5">
        <f t="shared" si="404"/>
        <v>8.8305343850079626E-2</v>
      </c>
      <c r="X177" s="5">
        <f t="shared" si="405"/>
        <v>1.9858890661395717E-2</v>
      </c>
      <c r="Y177" s="5">
        <f t="shared" si="406"/>
        <v>2.2330219277036109E-3</v>
      </c>
      <c r="Z177" s="5">
        <f t="shared" si="407"/>
        <v>3.7973621219220455E-4</v>
      </c>
      <c r="AA177" s="5">
        <f t="shared" si="408"/>
        <v>5.2515197535996192E-4</v>
      </c>
      <c r="AB177" s="5">
        <f t="shared" si="409"/>
        <v>3.6312654465105496E-4</v>
      </c>
      <c r="AC177" s="5">
        <f t="shared" si="410"/>
        <v>3.2537991187457037E-6</v>
      </c>
      <c r="AD177" s="5">
        <f t="shared" si="411"/>
        <v>3.0530223526745032E-2</v>
      </c>
      <c r="AE177" s="5">
        <f t="shared" si="412"/>
        <v>6.8659080464591165E-3</v>
      </c>
      <c r="AF177" s="5">
        <f t="shared" si="413"/>
        <v>7.7203321589073746E-4</v>
      </c>
      <c r="AG177" s="5">
        <f t="shared" si="414"/>
        <v>5.7873897368994657E-5</v>
      </c>
      <c r="AH177" s="5">
        <f t="shared" si="415"/>
        <v>2.1349613707695084E-5</v>
      </c>
      <c r="AI177" s="5">
        <f t="shared" si="416"/>
        <v>2.9525211059126786E-5</v>
      </c>
      <c r="AJ177" s="5">
        <f t="shared" si="417"/>
        <v>2.0415781288159341E-5</v>
      </c>
      <c r="AK177" s="5">
        <f t="shared" si="418"/>
        <v>9.4112592968152037E-6</v>
      </c>
      <c r="AL177" s="5">
        <f t="shared" si="419"/>
        <v>4.0478248906677169E-8</v>
      </c>
      <c r="AM177" s="5">
        <f t="shared" si="420"/>
        <v>8.4442866803212235E-3</v>
      </c>
      <c r="AN177" s="5">
        <f t="shared" si="421"/>
        <v>1.899026248996687E-3</v>
      </c>
      <c r="AO177" s="5">
        <f t="shared" si="422"/>
        <v>2.1353495155385004E-4</v>
      </c>
      <c r="AP177" s="5">
        <f t="shared" si="423"/>
        <v>1.6007212664629384E-5</v>
      </c>
      <c r="AQ177" s="5">
        <f t="shared" si="424"/>
        <v>8.9996106758916433E-7</v>
      </c>
      <c r="AR177" s="5">
        <f t="shared" si="425"/>
        <v>9.6025818098610989E-7</v>
      </c>
      <c r="AS177" s="5">
        <f t="shared" si="426"/>
        <v>1.3279783818593944E-6</v>
      </c>
      <c r="AT177" s="5">
        <f t="shared" si="427"/>
        <v>9.1825647393854653E-7</v>
      </c>
      <c r="AU177" s="5">
        <f t="shared" si="428"/>
        <v>4.2329752926120031E-7</v>
      </c>
      <c r="AV177" s="5">
        <f t="shared" si="429"/>
        <v>1.4634865369647376E-7</v>
      </c>
      <c r="AW177" s="5">
        <f t="shared" si="430"/>
        <v>3.4969562902453079E-10</v>
      </c>
      <c r="AX177" s="5">
        <f t="shared" si="431"/>
        <v>1.9463220731904423E-3</v>
      </c>
      <c r="AY177" s="5">
        <f t="shared" si="432"/>
        <v>4.3770620845971797E-4</v>
      </c>
      <c r="AZ177" s="5">
        <f t="shared" si="433"/>
        <v>4.9217631440137258E-5</v>
      </c>
      <c r="BA177" s="5">
        <f t="shared" si="434"/>
        <v>3.6894994827717779E-6</v>
      </c>
      <c r="BB177" s="5">
        <f t="shared" si="435"/>
        <v>2.0743185980916911E-7</v>
      </c>
      <c r="BC177" s="5">
        <f t="shared" si="436"/>
        <v>9.3298240945279819E-9</v>
      </c>
      <c r="BD177" s="5">
        <f t="shared" si="437"/>
        <v>3.5991899228072018E-8</v>
      </c>
      <c r="BE177" s="5">
        <f t="shared" si="438"/>
        <v>4.9774597127470698E-8</v>
      </c>
      <c r="BF177" s="5">
        <f t="shared" si="439"/>
        <v>3.441761302317816E-8</v>
      </c>
      <c r="BG177" s="5">
        <f t="shared" si="440"/>
        <v>1.5865818504160564E-8</v>
      </c>
      <c r="BH177" s="5">
        <f t="shared" si="441"/>
        <v>5.4853643533641348E-9</v>
      </c>
      <c r="BI177" s="5">
        <f t="shared" si="442"/>
        <v>1.5171847367984203E-9</v>
      </c>
      <c r="BJ177" s="8">
        <f t="shared" si="443"/>
        <v>0.67330762648801989</v>
      </c>
      <c r="BK177" s="8">
        <f t="shared" si="444"/>
        <v>0.2680765116672994</v>
      </c>
      <c r="BL177" s="8">
        <f t="shared" si="445"/>
        <v>5.8094292857389589E-2</v>
      </c>
      <c r="BM177" s="8">
        <f t="shared" si="446"/>
        <v>0.21808684945796858</v>
      </c>
      <c r="BN177" s="8">
        <f t="shared" si="447"/>
        <v>0.78133361190816819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1.65137614678899</v>
      </c>
      <c r="F178">
        <f>VLOOKUP(B178,home!$B$2:$E$405,3,FALSE)</f>
        <v>0.73</v>
      </c>
      <c r="G178">
        <f>VLOOKUP(C178,away!$B$2:$E$405,4,FALSE)</f>
        <v>0.85</v>
      </c>
      <c r="H178">
        <f>VLOOKUP(A178,away!$A$2:$E$405,3,FALSE)</f>
        <v>1.2201834862385299</v>
      </c>
      <c r="I178">
        <f>VLOOKUP(C178,away!$B$2:$E$405,3,FALSE)</f>
        <v>0.85</v>
      </c>
      <c r="J178">
        <f>VLOOKUP(B178,home!$B$2:$E$405,4,FALSE)</f>
        <v>0.49</v>
      </c>
      <c r="K178" s="3">
        <f t="shared" si="392"/>
        <v>1.0246788990825682</v>
      </c>
      <c r="L178" s="3">
        <f t="shared" si="393"/>
        <v>0.50820642201834765</v>
      </c>
      <c r="M178" s="5">
        <f t="shared" si="394"/>
        <v>0.21591179285788537</v>
      </c>
      <c r="N178" s="5">
        <f t="shared" si="395"/>
        <v>0.22124025820456147</v>
      </c>
      <c r="O178" s="5">
        <f t="shared" si="396"/>
        <v>0.10972775971987253</v>
      </c>
      <c r="P178" s="5">
        <f t="shared" si="397"/>
        <v>0.11243572002855556</v>
      </c>
      <c r="Q178" s="5">
        <f t="shared" si="398"/>
        <v>0.11335011210489658</v>
      </c>
      <c r="R178" s="5">
        <f t="shared" si="399"/>
        <v>2.7882176081662689E-2</v>
      </c>
      <c r="S178" s="5">
        <f t="shared" si="400"/>
        <v>1.4637680243177641E-2</v>
      </c>
      <c r="T178" s="5">
        <f t="shared" si="401"/>
        <v>5.760525490820808E-2</v>
      </c>
      <c r="U178" s="5">
        <f t="shared" si="402"/>
        <v>2.8570277491384438E-2</v>
      </c>
      <c r="V178" s="5">
        <f t="shared" si="403"/>
        <v>8.469498358591878E-4</v>
      </c>
      <c r="W178" s="5">
        <f t="shared" si="404"/>
        <v>3.8715822694177032E-2</v>
      </c>
      <c r="X178" s="5">
        <f t="shared" si="405"/>
        <v>1.9675629726904453E-2</v>
      </c>
      <c r="Y178" s="5">
        <f t="shared" si="406"/>
        <v>4.9996406922339746E-3</v>
      </c>
      <c r="Z178" s="5">
        <f t="shared" si="407"/>
        <v>4.7233003148491161E-3</v>
      </c>
      <c r="AA178" s="5">
        <f t="shared" si="408"/>
        <v>4.8398661666559399E-3</v>
      </c>
      <c r="AB178" s="5">
        <f t="shared" si="409"/>
        <v>2.4796543676779892E-3</v>
      </c>
      <c r="AC178" s="5">
        <f t="shared" si="410"/>
        <v>2.7565485586275401E-5</v>
      </c>
      <c r="AD178" s="5">
        <f t="shared" si="411"/>
        <v>9.9178216438363075E-3</v>
      </c>
      <c r="AE178" s="5">
        <f t="shared" si="412"/>
        <v>5.0403006518301759E-3</v>
      </c>
      <c r="AF178" s="5">
        <f t="shared" si="413"/>
        <v>1.2807565800816794E-3</v>
      </c>
      <c r="AG178" s="5">
        <f t="shared" si="414"/>
        <v>2.1696290634658856E-4</v>
      </c>
      <c r="AH178" s="5">
        <f t="shared" si="415"/>
        <v>6.0010288828190098E-4</v>
      </c>
      <c r="AI178" s="5">
        <f t="shared" si="416"/>
        <v>6.1491276690096765E-4</v>
      </c>
      <c r="AJ178" s="5">
        <f t="shared" si="417"/>
        <v>3.1504406850994967E-4</v>
      </c>
      <c r="AK178" s="5">
        <f t="shared" si="418"/>
        <v>1.0760633642775614E-4</v>
      </c>
      <c r="AL178" s="5">
        <f t="shared" si="419"/>
        <v>5.7418729728573145E-7</v>
      </c>
      <c r="AM178" s="5">
        <f t="shared" si="420"/>
        <v>2.0325165126606915E-3</v>
      </c>
      <c r="AN178" s="5">
        <f t="shared" si="421"/>
        <v>1.0329379445924995E-3</v>
      </c>
      <c r="AO178" s="5">
        <f t="shared" si="422"/>
        <v>2.6247284849417014E-4</v>
      </c>
      <c r="AP178" s="5">
        <f t="shared" si="423"/>
        <v>4.4463462403395357E-5</v>
      </c>
      <c r="AQ178" s="5">
        <f t="shared" si="424"/>
        <v>5.6491542846442175E-6</v>
      </c>
      <c r="AR178" s="5">
        <f t="shared" si="425"/>
        <v>6.0995228339324243E-5</v>
      </c>
      <c r="AS178" s="5">
        <f t="shared" si="426"/>
        <v>6.2500523424028622E-5</v>
      </c>
      <c r="AT178" s="5">
        <f t="shared" si="427"/>
        <v>3.2021483767108956E-5</v>
      </c>
      <c r="AU178" s="5">
        <f t="shared" si="428"/>
        <v>1.0937246244490511E-5</v>
      </c>
      <c r="AV178" s="5">
        <f t="shared" si="429"/>
        <v>2.8017913601998723E-6</v>
      </c>
      <c r="AW178" s="5">
        <f t="shared" si="430"/>
        <v>8.3057531847513845E-9</v>
      </c>
      <c r="AX178" s="5">
        <f t="shared" si="431"/>
        <v>3.4711279709338284E-4</v>
      </c>
      <c r="AY178" s="5">
        <f t="shared" si="432"/>
        <v>1.7640495264760879E-4</v>
      </c>
      <c r="AZ178" s="5">
        <f t="shared" si="433"/>
        <v>4.4825064905678643E-5</v>
      </c>
      <c r="BA178" s="5">
        <f t="shared" si="434"/>
        <v>7.5934619508183825E-6</v>
      </c>
      <c r="BB178" s="5">
        <f t="shared" si="435"/>
        <v>9.6476153218946779E-7</v>
      </c>
      <c r="BC178" s="5">
        <f t="shared" si="436"/>
        <v>9.8059601274989711E-8</v>
      </c>
      <c r="BD178" s="5">
        <f t="shared" si="437"/>
        <v>5.1663611257533474E-6</v>
      </c>
      <c r="BE178" s="5">
        <f t="shared" si="438"/>
        <v>5.2938612305999175E-6</v>
      </c>
      <c r="BF178" s="5">
        <f t="shared" si="439"/>
        <v>2.7122539488335063E-6</v>
      </c>
      <c r="BG178" s="5">
        <f t="shared" si="440"/>
        <v>9.263964634410217E-7</v>
      </c>
      <c r="BH178" s="5">
        <f t="shared" si="441"/>
        <v>2.3731472706818268E-7</v>
      </c>
      <c r="BI178" s="5">
        <f t="shared" si="442"/>
        <v>4.8634278653661129E-8</v>
      </c>
      <c r="BJ178" s="8">
        <f t="shared" si="443"/>
        <v>0.47599759913324263</v>
      </c>
      <c r="BK178" s="8">
        <f t="shared" si="444"/>
        <v>0.34403668759100892</v>
      </c>
      <c r="BL178" s="8">
        <f t="shared" si="445"/>
        <v>0.17532104098228363</v>
      </c>
      <c r="BM178" s="8">
        <f t="shared" si="446"/>
        <v>0.19935441237705573</v>
      </c>
      <c r="BN178" s="8">
        <f t="shared" si="447"/>
        <v>0.8005478189974341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1.7840909090909101</v>
      </c>
      <c r="F179">
        <f>VLOOKUP(B179,home!$B$2:$E$405,3,FALSE)</f>
        <v>0.9</v>
      </c>
      <c r="G179">
        <f>VLOOKUP(C179,away!$B$2:$E$405,4,FALSE)</f>
        <v>0.67</v>
      </c>
      <c r="H179">
        <f>VLOOKUP(A179,away!$A$2:$E$405,3,FALSE)</f>
        <v>1.3295454545454499</v>
      </c>
      <c r="I179">
        <f>VLOOKUP(C179,away!$B$2:$E$405,3,FALSE)</f>
        <v>0.56000000000000005</v>
      </c>
      <c r="J179">
        <f>VLOOKUP(B179,home!$B$2:$E$405,4,FALSE)</f>
        <v>0.75</v>
      </c>
      <c r="K179" s="3">
        <f t="shared" si="392"/>
        <v>1.0758068181818188</v>
      </c>
      <c r="L179" s="3">
        <f t="shared" si="393"/>
        <v>0.55840909090908908</v>
      </c>
      <c r="M179" s="5">
        <f t="shared" si="394"/>
        <v>0.19510529162510826</v>
      </c>
      <c r="N179" s="5">
        <f t="shared" si="395"/>
        <v>0.20989560299364354</v>
      </c>
      <c r="O179" s="5">
        <f t="shared" si="396"/>
        <v>0.10894856852792939</v>
      </c>
      <c r="P179" s="5">
        <f t="shared" si="397"/>
        <v>0.11720761285349554</v>
      </c>
      <c r="Q179" s="5">
        <f t="shared" si="398"/>
        <v>0.11290356040347295</v>
      </c>
      <c r="R179" s="5">
        <f t="shared" si="399"/>
        <v>3.0418935553763824E-2</v>
      </c>
      <c r="S179" s="5">
        <f t="shared" si="400"/>
        <v>1.7602834341894129E-2</v>
      </c>
      <c r="T179" s="5">
        <f t="shared" si="401"/>
        <v>6.3046374525302748E-2</v>
      </c>
      <c r="U179" s="5">
        <f t="shared" si="402"/>
        <v>3.2724898270572456E-2</v>
      </c>
      <c r="V179" s="5">
        <f t="shared" si="403"/>
        <v>1.1749702347234946E-3</v>
      </c>
      <c r="W179" s="5">
        <f t="shared" si="404"/>
        <v>4.0487473359686339E-2</v>
      </c>
      <c r="X179" s="5">
        <f t="shared" si="405"/>
        <v>2.2608573191988408E-2</v>
      </c>
      <c r="Y179" s="5">
        <f t="shared" si="406"/>
        <v>6.3124164014449246E-3</v>
      </c>
      <c r="Z179" s="5">
        <f t="shared" si="407"/>
        <v>5.6620700496664749E-3</v>
      </c>
      <c r="AA179" s="5">
        <f t="shared" si="408"/>
        <v>6.0912935644542622E-3</v>
      </c>
      <c r="AB179" s="5">
        <f t="shared" si="409"/>
        <v>3.2765275740934642E-3</v>
      </c>
      <c r="AC179" s="5">
        <f t="shared" si="410"/>
        <v>4.4115748744807956E-5</v>
      </c>
      <c r="AD179" s="5">
        <f t="shared" si="411"/>
        <v>1.0889174972826326E-2</v>
      </c>
      <c r="AE179" s="5">
        <f t="shared" si="412"/>
        <v>6.0806142973259527E-3</v>
      </c>
      <c r="AF179" s="5">
        <f t="shared" si="413"/>
        <v>1.6977351509692975E-3</v>
      </c>
      <c r="AG179" s="5">
        <f t="shared" si="414"/>
        <v>3.1601024741905679E-4</v>
      </c>
      <c r="AH179" s="5">
        <f t="shared" si="415"/>
        <v>7.9043784727445921E-4</v>
      </c>
      <c r="AI179" s="5">
        <f t="shared" si="416"/>
        <v>8.5035842544682236E-4</v>
      </c>
      <c r="AJ179" s="5">
        <f t="shared" si="417"/>
        <v>4.5741069599702363E-4</v>
      </c>
      <c r="AK179" s="5">
        <f t="shared" si="418"/>
        <v>1.640285151542964E-4</v>
      </c>
      <c r="AL179" s="5">
        <f t="shared" si="419"/>
        <v>1.0600843383702702E-6</v>
      </c>
      <c r="AM179" s="5">
        <f t="shared" si="420"/>
        <v>2.3429297360282775E-3</v>
      </c>
      <c r="AN179" s="5">
        <f t="shared" si="421"/>
        <v>1.3083132639594222E-3</v>
      </c>
      <c r="AO179" s="5">
        <f t="shared" si="422"/>
        <v>3.6528701017594207E-4</v>
      </c>
      <c r="AP179" s="5">
        <f t="shared" si="423"/>
        <v>6.7993195757748984E-5</v>
      </c>
      <c r="AQ179" s="5">
        <f t="shared" si="424"/>
        <v>9.492004657772086E-6</v>
      </c>
      <c r="AR179" s="5">
        <f t="shared" si="425"/>
        <v>8.8277535943333653E-5</v>
      </c>
      <c r="AS179" s="5">
        <f t="shared" si="426"/>
        <v>9.4969575060128915E-5</v>
      </c>
      <c r="AT179" s="5">
        <f t="shared" si="427"/>
        <v>5.1084458184758344E-5</v>
      </c>
      <c r="AU179" s="5">
        <f t="shared" si="428"/>
        <v>1.8319002806095683E-5</v>
      </c>
      <c r="AV179" s="5">
        <f t="shared" si="429"/>
        <v>4.9269270302724009E-6</v>
      </c>
      <c r="AW179" s="5">
        <f t="shared" si="430"/>
        <v>1.7689871978701867E-8</v>
      </c>
      <c r="AX179" s="5">
        <f t="shared" si="431"/>
        <v>4.2008996409002478E-4</v>
      </c>
      <c r="AY179" s="5">
        <f t="shared" si="432"/>
        <v>2.3458205494754255E-4</v>
      </c>
      <c r="AZ179" s="5">
        <f t="shared" si="433"/>
        <v>6.5496376023421613E-5</v>
      </c>
      <c r="BA179" s="5">
        <f t="shared" si="434"/>
        <v>1.2191257264359573E-5</v>
      </c>
      <c r="BB179" s="5">
        <f t="shared" si="435"/>
        <v>1.7019272215074646E-6</v>
      </c>
      <c r="BC179" s="5">
        <f t="shared" si="436"/>
        <v>1.9007432651108306E-7</v>
      </c>
      <c r="BD179" s="5">
        <f t="shared" si="437"/>
        <v>8.2158297656352252E-6</v>
      </c>
      <c r="BE179" s="5">
        <f t="shared" si="438"/>
        <v>8.8386456788915084E-6</v>
      </c>
      <c r="BF179" s="5">
        <f t="shared" si="439"/>
        <v>4.7543376424223775E-6</v>
      </c>
      <c r="BG179" s="5">
        <f t="shared" si="440"/>
        <v>1.7049162838854894E-6</v>
      </c>
      <c r="BH179" s="5">
        <f t="shared" si="441"/>
        <v>4.5854014065830459E-7</v>
      </c>
      <c r="BI179" s="5">
        <f t="shared" si="442"/>
        <v>9.86601219460509E-8</v>
      </c>
      <c r="BJ179" s="8">
        <f t="shared" si="443"/>
        <v>0.47906580240853203</v>
      </c>
      <c r="BK179" s="8">
        <f t="shared" si="444"/>
        <v>0.33137046694325217</v>
      </c>
      <c r="BL179" s="8">
        <f t="shared" si="445"/>
        <v>0.18400410740334397</v>
      </c>
      <c r="BM179" s="8">
        <f t="shared" si="446"/>
        <v>0.22538831048230559</v>
      </c>
      <c r="BN179" s="8">
        <f t="shared" si="447"/>
        <v>0.77447957195741357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1.29113924050633</v>
      </c>
      <c r="F180">
        <f>VLOOKUP(B180,home!$B$2:$E$405,3,FALSE)</f>
        <v>0.77</v>
      </c>
      <c r="G180">
        <f>VLOOKUP(C180,away!$B$2:$E$405,4,FALSE)</f>
        <v>0.57999999999999996</v>
      </c>
      <c r="H180">
        <f>VLOOKUP(A180,away!$A$2:$E$405,3,FALSE)</f>
        <v>1.17721518987342</v>
      </c>
      <c r="I180">
        <f>VLOOKUP(C180,away!$B$2:$E$405,3,FALSE)</f>
        <v>0.77</v>
      </c>
      <c r="J180">
        <f>VLOOKUP(B180,home!$B$2:$E$405,4,FALSE)</f>
        <v>0.85</v>
      </c>
      <c r="K180" s="3">
        <f t="shared" si="392"/>
        <v>0.57662278481012696</v>
      </c>
      <c r="L180" s="3">
        <f t="shared" si="393"/>
        <v>0.77048734177215339</v>
      </c>
      <c r="M180" s="5">
        <f t="shared" si="394"/>
        <v>0.25999051573291304</v>
      </c>
      <c r="N180" s="5">
        <f t="shared" si="395"/>
        <v>0.14991645520613345</v>
      </c>
      <c r="O180" s="5">
        <f t="shared" si="396"/>
        <v>0.20031940135302342</v>
      </c>
      <c r="P180" s="5">
        <f t="shared" si="397"/>
        <v>0.11550873105967786</v>
      </c>
      <c r="Q180" s="5">
        <f t="shared" si="398"/>
        <v>4.3222621944911652E-2</v>
      </c>
      <c r="R180" s="5">
        <f t="shared" si="399"/>
        <v>7.7171781526940056E-2</v>
      </c>
      <c r="S180" s="5">
        <f t="shared" si="400"/>
        <v>1.2829570833964027E-2</v>
      </c>
      <c r="T180" s="5">
        <f t="shared" si="401"/>
        <v>3.3302483086757727E-2</v>
      </c>
      <c r="U180" s="5">
        <f t="shared" si="402"/>
        <v>4.449900757282288E-2</v>
      </c>
      <c r="V180" s="5">
        <f t="shared" si="403"/>
        <v>6.3332543022189621E-4</v>
      </c>
      <c r="W180" s="5">
        <f t="shared" si="404"/>
        <v>8.3077162108900881E-3</v>
      </c>
      <c r="X180" s="5">
        <f t="shared" si="405"/>
        <v>6.4009901795261314E-3</v>
      </c>
      <c r="Y180" s="5">
        <f t="shared" si="406"/>
        <v>2.4659409540663739E-3</v>
      </c>
      <c r="Z180" s="5">
        <f t="shared" si="407"/>
        <v>1.9819960269504475E-2</v>
      </c>
      <c r="AA180" s="5">
        <f t="shared" si="408"/>
        <v>1.1428640685427744E-2</v>
      </c>
      <c r="AB180" s="5">
        <f t="shared" si="409"/>
        <v>3.2950073093128318E-3</v>
      </c>
      <c r="AC180" s="5">
        <f t="shared" si="410"/>
        <v>1.7585885918408635E-5</v>
      </c>
      <c r="AD180" s="5">
        <f t="shared" si="411"/>
        <v>1.1976046142339193E-3</v>
      </c>
      <c r="AE180" s="5">
        <f t="shared" si="412"/>
        <v>9.2273919571515784E-4</v>
      </c>
      <c r="AF180" s="5">
        <f t="shared" si="413"/>
        <v>3.5547943502777332E-4</v>
      </c>
      <c r="AG180" s="5">
        <f t="shared" si="414"/>
        <v>9.1297468316405353E-5</v>
      </c>
      <c r="AH180" s="5">
        <f t="shared" si="415"/>
        <v>3.8177571255200485E-3</v>
      </c>
      <c r="AI180" s="5">
        <f t="shared" si="416"/>
        <v>2.2014057454460756E-3</v>
      </c>
      <c r="AJ180" s="5">
        <f t="shared" si="417"/>
        <v>6.3469035571806463E-4</v>
      </c>
      <c r="AK180" s="5">
        <f t="shared" si="418"/>
        <v>1.2199230680209353E-4</v>
      </c>
      <c r="AL180" s="5">
        <f t="shared" si="419"/>
        <v>3.1252268741716849E-7</v>
      </c>
      <c r="AM180" s="5">
        <f t="shared" si="420"/>
        <v>1.3811322155220411E-4</v>
      </c>
      <c r="AN180" s="5">
        <f t="shared" si="421"/>
        <v>1.0641448893734625E-4</v>
      </c>
      <c r="AO180" s="5">
        <f t="shared" si="422"/>
        <v>4.0995508353689062E-5</v>
      </c>
      <c r="AP180" s="5">
        <f t="shared" si="423"/>
        <v>1.0528840085344002E-5</v>
      </c>
      <c r="AQ180" s="5">
        <f t="shared" si="424"/>
        <v>2.0280845023251976E-6</v>
      </c>
      <c r="AR180" s="5">
        <f t="shared" si="425"/>
        <v>5.8830670783472803E-4</v>
      </c>
      <c r="AS180" s="5">
        <f t="shared" si="426"/>
        <v>3.3923105219413856E-4</v>
      </c>
      <c r="AT180" s="5">
        <f t="shared" si="427"/>
        <v>9.7804177005126851E-5</v>
      </c>
      <c r="AU180" s="5">
        <f t="shared" si="428"/>
        <v>1.8798705636919612E-5</v>
      </c>
      <c r="AV180" s="5">
        <f t="shared" si="429"/>
        <v>2.7099404987966034E-6</v>
      </c>
      <c r="AW180" s="5">
        <f t="shared" si="430"/>
        <v>3.8568820427453479E-9</v>
      </c>
      <c r="AX180" s="5">
        <f t="shared" si="431"/>
        <v>1.3273205071754997E-5</v>
      </c>
      <c r="AY180" s="5">
        <f t="shared" si="432"/>
        <v>1.0226836492533172E-5</v>
      </c>
      <c r="AZ180" s="5">
        <f t="shared" si="433"/>
        <v>3.939824031935168E-6</v>
      </c>
      <c r="BA180" s="5">
        <f t="shared" si="434"/>
        <v>1.011861515138592E-6</v>
      </c>
      <c r="BB180" s="5">
        <f t="shared" si="435"/>
        <v>1.9490662226016928E-7</v>
      </c>
      <c r="BC180" s="5">
        <f t="shared" si="436"/>
        <v>3.003461705580542E-8</v>
      </c>
      <c r="BD180" s="5">
        <f t="shared" si="437"/>
        <v>7.5547145244384377E-5</v>
      </c>
      <c r="BE180" s="5">
        <f t="shared" si="438"/>
        <v>4.3562205275272055E-5</v>
      </c>
      <c r="BF180" s="5">
        <f t="shared" si="439"/>
        <v>1.2559480059148886E-5</v>
      </c>
      <c r="BG180" s="5">
        <f t="shared" si="440"/>
        <v>2.4140274558245631E-6</v>
      </c>
      <c r="BH180" s="5">
        <f t="shared" si="441"/>
        <v>3.4799580854641622E-7</v>
      </c>
      <c r="BI180" s="5">
        <f t="shared" si="442"/>
        <v>4.0132462445257275E-8</v>
      </c>
      <c r="BJ180" s="8">
        <f t="shared" si="443"/>
        <v>0.24651008510736028</v>
      </c>
      <c r="BK180" s="8">
        <f t="shared" si="444"/>
        <v>0.38899026830187516</v>
      </c>
      <c r="BL180" s="8">
        <f t="shared" si="445"/>
        <v>0.34467100555048857</v>
      </c>
      <c r="BM180" s="8">
        <f t="shared" si="446"/>
        <v>0.15385158942601848</v>
      </c>
      <c r="BN180" s="8">
        <f t="shared" si="447"/>
        <v>0.84612950682359944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1.3684210526315801</v>
      </c>
      <c r="F182">
        <f>VLOOKUP(B182,home!$B$2:$E$405,3,FALSE)</f>
        <v>1.17</v>
      </c>
      <c r="G182">
        <f>VLOOKUP(C182,away!$B$2:$E$405,4,FALSE)</f>
        <v>1.17</v>
      </c>
      <c r="H182">
        <f>VLOOKUP(A182,away!$A$2:$E$405,3,FALSE)</f>
        <v>1.0105263157894699</v>
      </c>
      <c r="I182">
        <f>VLOOKUP(C182,away!$B$2:$E$405,3,FALSE)</f>
        <v>0.15</v>
      </c>
      <c r="J182">
        <f>VLOOKUP(B182,home!$B$2:$E$405,4,FALSE)</f>
        <v>0.99</v>
      </c>
      <c r="K182" s="3">
        <f t="shared" si="392"/>
        <v>1.8732315789473697</v>
      </c>
      <c r="L182" s="3">
        <f t="shared" si="393"/>
        <v>0.15006315789473629</v>
      </c>
      <c r="M182" s="5">
        <f t="shared" si="394"/>
        <v>0.13221911944875081</v>
      </c>
      <c r="N182" s="5">
        <f t="shared" si="395"/>
        <v>0.24767702989201437</v>
      </c>
      <c r="O182" s="5">
        <f t="shared" si="396"/>
        <v>1.9841218598540891E-2</v>
      </c>
      <c r="P182" s="5">
        <f t="shared" si="397"/>
        <v>3.7167197243584672E-2</v>
      </c>
      <c r="Q182" s="5">
        <f t="shared" si="398"/>
        <v>0.2319782168868065</v>
      </c>
      <c r="R182" s="5">
        <f t="shared" si="399"/>
        <v>1.48871795968841E-3</v>
      </c>
      <c r="S182" s="5">
        <f t="shared" si="400"/>
        <v>2.6119530910182964E-3</v>
      </c>
      <c r="T182" s="5">
        <f t="shared" si="401"/>
        <v>3.4811383788824223E-2</v>
      </c>
      <c r="U182" s="5">
        <f t="shared" si="402"/>
        <v>2.7887134942344268E-3</v>
      </c>
      <c r="V182" s="5">
        <f t="shared" si="403"/>
        <v>8.1580885603307852E-5</v>
      </c>
      <c r="W182" s="5">
        <f t="shared" si="404"/>
        <v>0.14484964050008931</v>
      </c>
      <c r="X182" s="5">
        <f t="shared" si="405"/>
        <v>2.1736594473360689E-2</v>
      </c>
      <c r="Y182" s="5">
        <f t="shared" si="406"/>
        <v>1.6309310042748886E-3</v>
      </c>
      <c r="Z182" s="5">
        <f t="shared" si="407"/>
        <v>7.4467239415150537E-5</v>
      </c>
      <c r="AA182" s="5">
        <f t="shared" si="408"/>
        <v>1.3949438446949424E-4</v>
      </c>
      <c r="AB182" s="5">
        <f t="shared" si="409"/>
        <v>1.306526430370411E-4</v>
      </c>
      <c r="AC182" s="5">
        <f t="shared" si="410"/>
        <v>1.4332897159493905E-6</v>
      </c>
      <c r="AD182" s="5">
        <f t="shared" si="411"/>
        <v>6.7834230195985279E-2</v>
      </c>
      <c r="AE182" s="5">
        <f t="shared" si="412"/>
        <v>1.0179418796568026E-2</v>
      </c>
      <c r="AF182" s="5">
        <f t="shared" si="413"/>
        <v>7.6377786507301701E-4</v>
      </c>
      <c r="AG182" s="5">
        <f t="shared" si="414"/>
        <v>3.8204972787652266E-5</v>
      </c>
      <c r="AH182" s="5">
        <f t="shared" si="415"/>
        <v>2.7936972765852145E-6</v>
      </c>
      <c r="AI182" s="5">
        <f t="shared" si="416"/>
        <v>5.2332419605186881E-6</v>
      </c>
      <c r="AJ182" s="5">
        <f t="shared" si="417"/>
        <v>4.9015370503580255E-6</v>
      </c>
      <c r="AK182" s="5">
        <f t="shared" si="418"/>
        <v>3.0605713293703991E-6</v>
      </c>
      <c r="AL182" s="5">
        <f t="shared" si="419"/>
        <v>1.6116084209906064E-8</v>
      </c>
      <c r="AM182" s="5">
        <f t="shared" si="420"/>
        <v>2.5413844427340966E-2</v>
      </c>
      <c r="AN182" s="5">
        <f t="shared" si="421"/>
        <v>3.8136817490123315E-3</v>
      </c>
      <c r="AO182" s="5">
        <f t="shared" si="422"/>
        <v>2.8614656323115576E-4</v>
      </c>
      <c r="AP182" s="5">
        <f t="shared" si="423"/>
        <v>1.4313352299731029E-5</v>
      </c>
      <c r="AQ182" s="5">
        <f t="shared" si="424"/>
        <v>5.3697671153938075E-7</v>
      </c>
      <c r="AR182" s="5">
        <f t="shared" si="425"/>
        <v>8.3846207105260326E-8</v>
      </c>
      <c r="AS182" s="5">
        <f t="shared" si="426"/>
        <v>1.5706336292453498E-7</v>
      </c>
      <c r="AT182" s="5">
        <f t="shared" si="427"/>
        <v>1.4710802566295523E-7</v>
      </c>
      <c r="AU182" s="5">
        <f t="shared" si="428"/>
        <v>9.1855799729482599E-8</v>
      </c>
      <c r="AV182" s="5">
        <f t="shared" si="429"/>
        <v>4.3016796190683007E-8</v>
      </c>
      <c r="AW182" s="5">
        <f t="shared" si="430"/>
        <v>1.2584112123057403E-10</v>
      </c>
      <c r="AX182" s="5">
        <f t="shared" si="431"/>
        <v>7.9343359872917924E-3</v>
      </c>
      <c r="AY182" s="5">
        <f t="shared" si="432"/>
        <v>1.1906515140508566E-3</v>
      </c>
      <c r="AZ182" s="5">
        <f t="shared" si="433"/>
        <v>8.9336463075310248E-5</v>
      </c>
      <c r="BA182" s="5">
        <f t="shared" si="434"/>
        <v>4.4687039214091891E-6</v>
      </c>
      <c r="BB182" s="5">
        <f t="shared" si="435"/>
        <v>1.6764695553581347E-7</v>
      </c>
      <c r="BC182" s="5">
        <f t="shared" si="436"/>
        <v>5.031526311828521E-9</v>
      </c>
      <c r="BD182" s="5">
        <f t="shared" si="437"/>
        <v>2.0970377692852426E-9</v>
      </c>
      <c r="BE182" s="5">
        <f t="shared" si="438"/>
        <v>3.9282373716704645E-9</v>
      </c>
      <c r="BF182" s="5">
        <f t="shared" si="439"/>
        <v>3.6792491471071656E-9</v>
      </c>
      <c r="BG182" s="5">
        <f t="shared" si="440"/>
        <v>2.297361896392106E-9</v>
      </c>
      <c r="BH182" s="5">
        <f t="shared" si="441"/>
        <v>1.0758727131480269E-9</v>
      </c>
      <c r="BI182" s="5">
        <f t="shared" si="442"/>
        <v>4.0307174823933379E-10</v>
      </c>
      <c r="BJ182" s="8">
        <f t="shared" si="443"/>
        <v>0.80024691679120086</v>
      </c>
      <c r="BK182" s="8">
        <f t="shared" si="444"/>
        <v>0.17327195158880809</v>
      </c>
      <c r="BL182" s="8">
        <f t="shared" si="445"/>
        <v>2.4405322498609359E-2</v>
      </c>
      <c r="BM182" s="8">
        <f t="shared" si="446"/>
        <v>0.32643650670043806</v>
      </c>
      <c r="BN182" s="8">
        <f t="shared" si="447"/>
        <v>0.67037150002938573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1.30534351145038</v>
      </c>
      <c r="F183">
        <f>VLOOKUP(B183,home!$B$2:$E$405,3,FALSE)</f>
        <v>0.77</v>
      </c>
      <c r="G183">
        <f>VLOOKUP(C183,away!$B$2:$E$405,4,FALSE)</f>
        <v>1.02</v>
      </c>
      <c r="H183">
        <f>VLOOKUP(A183,away!$A$2:$E$405,3,FALSE)</f>
        <v>1.0381679389313001</v>
      </c>
      <c r="I183">
        <f>VLOOKUP(C183,away!$B$2:$E$405,3,FALSE)</f>
        <v>1.1499999999999999</v>
      </c>
      <c r="J183">
        <f>VLOOKUP(B183,home!$B$2:$E$405,4,FALSE)</f>
        <v>0.64</v>
      </c>
      <c r="K183" s="3">
        <f t="shared" si="392"/>
        <v>1.0252167938931285</v>
      </c>
      <c r="L183" s="3">
        <f t="shared" si="393"/>
        <v>0.76409160305343682</v>
      </c>
      <c r="M183" s="5">
        <f t="shared" si="394"/>
        <v>0.16707567976914989</v>
      </c>
      <c r="N183" s="5">
        <f t="shared" si="395"/>
        <v>0.17128879275044287</v>
      </c>
      <c r="O183" s="5">
        <f t="shared" si="396"/>
        <v>0.12766112398605239</v>
      </c>
      <c r="P183" s="5">
        <f t="shared" si="397"/>
        <v>0.13088032823777379</v>
      </c>
      <c r="Q183" s="5">
        <f t="shared" si="398"/>
        <v>8.7804073466716773E-2</v>
      </c>
      <c r="R183" s="5">
        <f t="shared" si="399"/>
        <v>4.8772396437053153E-2</v>
      </c>
      <c r="S183" s="5">
        <f t="shared" si="400"/>
        <v>2.563158854612416E-2</v>
      </c>
      <c r="T183" s="5">
        <f t="shared" si="401"/>
        <v>6.7090355249805361E-2</v>
      </c>
      <c r="U183" s="5">
        <f t="shared" si="402"/>
        <v>5.0002279905680271E-2</v>
      </c>
      <c r="V183" s="5">
        <f t="shared" si="403"/>
        <v>2.2309721670293204E-3</v>
      </c>
      <c r="W183" s="5">
        <f t="shared" si="404"/>
        <v>3.0006070230101361E-2</v>
      </c>
      <c r="X183" s="5">
        <f t="shared" si="405"/>
        <v>2.292738630345216E-2</v>
      </c>
      <c r="Y183" s="5">
        <f t="shared" si="406"/>
        <v>8.7593116772150832E-3</v>
      </c>
      <c r="Z183" s="5">
        <f t="shared" si="407"/>
        <v>1.2422192859448559E-2</v>
      </c>
      <c r="AA183" s="5">
        <f t="shared" si="408"/>
        <v>1.2735440736485965E-2</v>
      </c>
      <c r="AB183" s="5">
        <f t="shared" si="409"/>
        <v>6.5282938603380414E-3</v>
      </c>
      <c r="AC183" s="5">
        <f t="shared" si="410"/>
        <v>1.0922833364855263E-4</v>
      </c>
      <c r="AD183" s="5">
        <f t="shared" si="411"/>
        <v>7.6906817796591415E-3</v>
      </c>
      <c r="AE183" s="5">
        <f t="shared" si="412"/>
        <v>5.8763853695936123E-3</v>
      </c>
      <c r="AF183" s="5">
        <f t="shared" si="413"/>
        <v>2.2450483586062722E-3</v>
      </c>
      <c r="AG183" s="5">
        <f t="shared" si="414"/>
        <v>5.7180753308665134E-4</v>
      </c>
      <c r="AH183" s="5">
        <f t="shared" si="415"/>
        <v>2.3729233138537515E-3</v>
      </c>
      <c r="AI183" s="5">
        <f t="shared" si="416"/>
        <v>2.432760831983401E-3</v>
      </c>
      <c r="AJ183" s="5">
        <f t="shared" si="417"/>
        <v>1.2470536302374008E-3</v>
      </c>
      <c r="AK183" s="5">
        <f t="shared" si="418"/>
        <v>4.2616677486825838E-4</v>
      </c>
      <c r="AL183" s="5">
        <f t="shared" si="419"/>
        <v>3.4226023034687875E-6</v>
      </c>
      <c r="AM183" s="5">
        <f t="shared" si="420"/>
        <v>1.5769232233988893E-3</v>
      </c>
      <c r="AN183" s="5">
        <f t="shared" si="421"/>
        <v>1.2049137936590503E-3</v>
      </c>
      <c r="AO183" s="5">
        <f t="shared" si="422"/>
        <v>4.6033225606907072E-4</v>
      </c>
      <c r="AP183" s="5">
        <f t="shared" si="423"/>
        <v>1.1724533715900715E-4</v>
      </c>
      <c r="AQ183" s="5">
        <f t="shared" si="424"/>
        <v>2.2396544405091618E-5</v>
      </c>
      <c r="AR183" s="5">
        <f t="shared" si="425"/>
        <v>3.6262615576107738E-4</v>
      </c>
      <c r="AS183" s="5">
        <f t="shared" si="426"/>
        <v>3.7177042479116194E-4</v>
      </c>
      <c r="AT183" s="5">
        <f t="shared" si="427"/>
        <v>1.9057264148434073E-4</v>
      </c>
      <c r="AU183" s="5">
        <f t="shared" si="428"/>
        <v>6.5126090835440135E-5</v>
      </c>
      <c r="AV183" s="5">
        <f t="shared" si="429"/>
        <v>1.6692090511275648E-5</v>
      </c>
      <c r="AW183" s="5">
        <f t="shared" si="430"/>
        <v>7.4475782725178776E-8</v>
      </c>
      <c r="AX183" s="5">
        <f t="shared" si="431"/>
        <v>2.6944802855143768E-4</v>
      </c>
      <c r="AY183" s="5">
        <f t="shared" si="432"/>
        <v>2.0588297607545625E-4</v>
      </c>
      <c r="AZ183" s="5">
        <f t="shared" si="433"/>
        <v>7.8656726615453855E-5</v>
      </c>
      <c r="BA183" s="5">
        <f t="shared" si="434"/>
        <v>2.0033648110179358E-5</v>
      </c>
      <c r="BB183" s="5">
        <f t="shared" si="435"/>
        <v>3.8268855748788502E-6</v>
      </c>
      <c r="BC183" s="5">
        <f t="shared" si="436"/>
        <v>5.8481822672225085E-7</v>
      </c>
      <c r="BD183" s="5">
        <f t="shared" si="437"/>
        <v>4.6179933444097794E-5</v>
      </c>
      <c r="BE183" s="5">
        <f t="shared" si="438"/>
        <v>4.7344443307755995E-5</v>
      </c>
      <c r="BF183" s="5">
        <f t="shared" si="439"/>
        <v>2.4269159188316287E-5</v>
      </c>
      <c r="BG183" s="5">
        <f t="shared" si="440"/>
        <v>8.2937165245091948E-6</v>
      </c>
      <c r="BH183" s="5">
        <f t="shared" si="441"/>
        <v>2.1257143661789442E-6</v>
      </c>
      <c r="BI183" s="5">
        <f t="shared" si="442"/>
        <v>4.3586361344530832E-7</v>
      </c>
      <c r="BJ183" s="8">
        <f t="shared" si="443"/>
        <v>0.40822015695652458</v>
      </c>
      <c r="BK183" s="8">
        <f t="shared" si="444"/>
        <v>0.32613710263210466</v>
      </c>
      <c r="BL183" s="8">
        <f t="shared" si="445"/>
        <v>0.25331387571038011</v>
      </c>
      <c r="BM183" s="8">
        <f t="shared" si="446"/>
        <v>0.26640512501097624</v>
      </c>
      <c r="BN183" s="8">
        <f t="shared" si="447"/>
        <v>0.7334823946471889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1.30534351145038</v>
      </c>
      <c r="F184">
        <f>VLOOKUP(B184,home!$B$2:$E$405,3,FALSE)</f>
        <v>0.26</v>
      </c>
      <c r="G184">
        <f>VLOOKUP(C184,away!$B$2:$E$405,4,FALSE)</f>
        <v>1.4</v>
      </c>
      <c r="H184">
        <f>VLOOKUP(A184,away!$A$2:$E$405,3,FALSE)</f>
        <v>1.0381679389313001</v>
      </c>
      <c r="I184">
        <f>VLOOKUP(C184,away!$B$2:$E$405,3,FALSE)</f>
        <v>0.77</v>
      </c>
      <c r="J184">
        <f>VLOOKUP(B184,home!$B$2:$E$405,4,FALSE)</f>
        <v>0.48</v>
      </c>
      <c r="K184" s="3">
        <f t="shared" si="392"/>
        <v>0.47514503816793829</v>
      </c>
      <c r="L184" s="3">
        <f t="shared" si="393"/>
        <v>0.38370687022900851</v>
      </c>
      <c r="M184" s="5">
        <f t="shared" si="394"/>
        <v>0.42364819014595073</v>
      </c>
      <c r="N184" s="5">
        <f t="shared" si="395"/>
        <v>0.20129433547667575</v>
      </c>
      <c r="O184" s="5">
        <f t="shared" si="396"/>
        <v>0.16255672111908667</v>
      </c>
      <c r="P184" s="5">
        <f t="shared" si="397"/>
        <v>7.7238019460583326E-2</v>
      </c>
      <c r="Q184" s="5">
        <f t="shared" si="398"/>
        <v>4.7822002356527435E-2</v>
      </c>
      <c r="R184" s="5">
        <f t="shared" si="399"/>
        <v>3.1187065347647251E-2</v>
      </c>
      <c r="S184" s="5">
        <f t="shared" si="400"/>
        <v>3.5204397120982651E-3</v>
      </c>
      <c r="T184" s="5">
        <f t="shared" si="401"/>
        <v>1.8349630852307414E-2</v>
      </c>
      <c r="U184" s="5">
        <f t="shared" si="402"/>
        <v>1.481837935495384E-2</v>
      </c>
      <c r="V184" s="5">
        <f t="shared" si="403"/>
        <v>7.1314883254947943E-5</v>
      </c>
      <c r="W184" s="5">
        <f t="shared" si="404"/>
        <v>7.5741290449864891E-3</v>
      </c>
      <c r="X184" s="5">
        <f t="shared" si="405"/>
        <v>2.9062453505623951E-3</v>
      </c>
      <c r="Y184" s="5">
        <f t="shared" si="406"/>
        <v>5.575731537909521E-4</v>
      </c>
      <c r="Z184" s="5">
        <f t="shared" si="407"/>
        <v>3.9888970787244305E-3</v>
      </c>
      <c r="AA184" s="5">
        <f t="shared" si="408"/>
        <v>1.8953046547184971E-3</v>
      </c>
      <c r="AB184" s="5">
        <f t="shared" si="409"/>
        <v>4.5027230125304566E-4</v>
      </c>
      <c r="AC184" s="5">
        <f t="shared" si="410"/>
        <v>8.1261711792886195E-7</v>
      </c>
      <c r="AD184" s="5">
        <f t="shared" si="411"/>
        <v>8.997024585422486E-4</v>
      </c>
      <c r="AE184" s="5">
        <f t="shared" si="412"/>
        <v>3.4522201450459052E-4</v>
      </c>
      <c r="AF184" s="5">
        <f t="shared" si="413"/>
        <v>6.6232029359854905E-5</v>
      </c>
      <c r="AG184" s="5">
        <f t="shared" si="414"/>
        <v>8.4712282315285747E-6</v>
      </c>
      <c r="AH184" s="5">
        <f t="shared" si="415"/>
        <v>3.8264180343574656E-4</v>
      </c>
      <c r="AI184" s="5">
        <f t="shared" si="416"/>
        <v>1.8181035429812653E-4</v>
      </c>
      <c r="AJ184" s="5">
        <f t="shared" si="417"/>
        <v>4.3193143866154854E-5</v>
      </c>
      <c r="AK184" s="5">
        <f t="shared" si="418"/>
        <v>6.8410026636258009E-6</v>
      </c>
      <c r="AL184" s="5">
        <f t="shared" si="419"/>
        <v>5.9261376045977714E-9</v>
      </c>
      <c r="AM184" s="5">
        <f t="shared" si="420"/>
        <v>8.5497831800768954E-5</v>
      </c>
      <c r="AN184" s="5">
        <f t="shared" si="421"/>
        <v>3.2806105451639253E-5</v>
      </c>
      <c r="AO184" s="5">
        <f t="shared" si="422"/>
        <v>6.2939640236256556E-6</v>
      </c>
      <c r="AP184" s="5">
        <f t="shared" si="423"/>
        <v>8.050124122797925E-7</v>
      </c>
      <c r="AQ184" s="5">
        <f t="shared" si="424"/>
        <v>7.7222198302845849E-8</v>
      </c>
      <c r="AR184" s="5">
        <f t="shared" si="425"/>
        <v>2.9364457763022778E-5</v>
      </c>
      <c r="AS184" s="5">
        <f t="shared" si="426"/>
        <v>1.395237640459227E-5</v>
      </c>
      <c r="AT184" s="5">
        <f t="shared" si="427"/>
        <v>3.3147012096467175E-6</v>
      </c>
      <c r="AU184" s="5">
        <f t="shared" si="428"/>
        <v>5.249879442576337E-7</v>
      </c>
      <c r="AV184" s="5">
        <f t="shared" si="429"/>
        <v>6.2361354203000193E-8</v>
      </c>
      <c r="AW184" s="5">
        <f t="shared" si="430"/>
        <v>3.0012004606432656E-11</v>
      </c>
      <c r="AX184" s="5">
        <f t="shared" si="431"/>
        <v>6.7706450923753869E-6</v>
      </c>
      <c r="AY184" s="5">
        <f t="shared" si="432"/>
        <v>2.5979430378267561E-6</v>
      </c>
      <c r="AZ184" s="5">
        <f t="shared" si="433"/>
        <v>4.9842429603887363E-7</v>
      </c>
      <c r="BA184" s="5">
        <f t="shared" si="434"/>
        <v>6.3749608893057653E-8</v>
      </c>
      <c r="BB184" s="5">
        <f t="shared" si="435"/>
        <v>6.1152907266696303E-9</v>
      </c>
      <c r="BC184" s="5">
        <f t="shared" si="436"/>
        <v>4.6929581305417692E-10</v>
      </c>
      <c r="BD184" s="5">
        <f t="shared" si="437"/>
        <v>1.8778906973702287E-6</v>
      </c>
      <c r="BE184" s="5">
        <f t="shared" si="438"/>
        <v>8.9227044707719357E-7</v>
      </c>
      <c r="BF184" s="5">
        <f t="shared" si="439"/>
        <v>2.1197893781630823E-7</v>
      </c>
      <c r="BG184" s="5">
        <f t="shared" si="440"/>
        <v>3.3573580166509603E-8</v>
      </c>
      <c r="BH184" s="5">
        <f t="shared" si="441"/>
        <v>3.9880800074126349E-9</v>
      </c>
      <c r="BI184" s="5">
        <f t="shared" si="442"/>
        <v>3.7898328546777371E-10</v>
      </c>
      <c r="BJ184" s="8">
        <f t="shared" si="443"/>
        <v>0.27995896144799698</v>
      </c>
      <c r="BK184" s="8">
        <f t="shared" si="444"/>
        <v>0.5044813806881806</v>
      </c>
      <c r="BL184" s="8">
        <f t="shared" si="445"/>
        <v>0.21157246804732441</v>
      </c>
      <c r="BM184" s="8">
        <f t="shared" si="446"/>
        <v>5.6252775442729407E-2</v>
      </c>
      <c r="BN184" s="8">
        <f t="shared" si="447"/>
        <v>0.94374633390647111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1.5858585858585901</v>
      </c>
      <c r="F185">
        <f>VLOOKUP(B185,home!$B$2:$E$405,3,FALSE)</f>
        <v>1.51</v>
      </c>
      <c r="G185">
        <f>VLOOKUP(C185,away!$B$2:$E$405,4,FALSE)</f>
        <v>1.77</v>
      </c>
      <c r="H185">
        <f>VLOOKUP(A185,away!$A$2:$E$405,3,FALSE)</f>
        <v>1.1313131313131299</v>
      </c>
      <c r="I185">
        <f>VLOOKUP(C185,away!$B$2:$E$405,3,FALSE)</f>
        <v>0.38</v>
      </c>
      <c r="J185">
        <f>VLOOKUP(B185,home!$B$2:$E$405,4,FALSE)</f>
        <v>0.71</v>
      </c>
      <c r="K185" s="3">
        <f t="shared" si="392"/>
        <v>4.238524242424254</v>
      </c>
      <c r="L185" s="3">
        <f t="shared" si="393"/>
        <v>0.30522828282828246</v>
      </c>
      <c r="M185" s="5">
        <f t="shared" si="394"/>
        <v>1.063342938048727E-2</v>
      </c>
      <c r="N185" s="5">
        <f t="shared" si="395"/>
        <v>4.5070048209301612E-2</v>
      </c>
      <c r="O185" s="5">
        <f t="shared" si="396"/>
        <v>3.2456233903819368E-3</v>
      </c>
      <c r="P185" s="5">
        <f t="shared" si="397"/>
        <v>1.3756653421913038E-2</v>
      </c>
      <c r="Q185" s="5">
        <f t="shared" si="398"/>
        <v>9.5515245971177387E-2</v>
      </c>
      <c r="R185" s="5">
        <f t="shared" si="399"/>
        <v>4.9532802707679335E-4</v>
      </c>
      <c r="S185" s="5">
        <f t="shared" si="400"/>
        <v>4.4493057366305584E-3</v>
      </c>
      <c r="T185" s="5">
        <f t="shared" si="401"/>
        <v>2.9153954511703498E-2</v>
      </c>
      <c r="U185" s="5">
        <f t="shared" si="402"/>
        <v>2.0994598507171661E-3</v>
      </c>
      <c r="V185" s="5">
        <f t="shared" si="403"/>
        <v>6.3957162095768752E-4</v>
      </c>
      <c r="W185" s="5">
        <f t="shared" si="404"/>
        <v>0.13494789518998362</v>
      </c>
      <c r="X185" s="5">
        <f t="shared" si="405"/>
        <v>4.1189914320129743E-2</v>
      </c>
      <c r="Y185" s="5">
        <f t="shared" si="406"/>
        <v>6.2861634088886408E-3</v>
      </c>
      <c r="Z185" s="5">
        <f t="shared" si="407"/>
        <v>5.0396041047123555E-5</v>
      </c>
      <c r="AA185" s="5">
        <f t="shared" si="408"/>
        <v>2.13604841700441E-4</v>
      </c>
      <c r="AB185" s="5">
        <f t="shared" si="409"/>
        <v>4.5268464992325727E-4</v>
      </c>
      <c r="AC185" s="5">
        <f t="shared" si="410"/>
        <v>5.1714061458804618E-5</v>
      </c>
      <c r="AD185" s="5">
        <f t="shared" si="411"/>
        <v>0.14299498130671823</v>
      </c>
      <c r="AE185" s="5">
        <f t="shared" si="412"/>
        <v>4.3646112597311958E-2</v>
      </c>
      <c r="AF185" s="5">
        <f t="shared" si="413"/>
        <v>6.6610140001036973E-3</v>
      </c>
      <c r="AG185" s="5">
        <f t="shared" si="414"/>
        <v>6.7770995504893357E-4</v>
      </c>
      <c r="AH185" s="5">
        <f t="shared" si="415"/>
        <v>3.8455742675392898E-6</v>
      </c>
      <c r="AI185" s="5">
        <f t="shared" si="416"/>
        <v>1.6299559759008176E-5</v>
      </c>
      <c r="AJ185" s="5">
        <f t="shared" si="417"/>
        <v>3.4543039589699497E-5</v>
      </c>
      <c r="AK185" s="5">
        <f t="shared" si="418"/>
        <v>4.8803836902654023E-5</v>
      </c>
      <c r="AL185" s="5">
        <f t="shared" si="419"/>
        <v>2.6761354030666847E-6</v>
      </c>
      <c r="AM185" s="5">
        <f t="shared" si="420"/>
        <v>0.12121753896270562</v>
      </c>
      <c r="AN185" s="5">
        <f t="shared" si="421"/>
        <v>3.6999021266257058E-2</v>
      </c>
      <c r="AO185" s="5">
        <f t="shared" si="422"/>
        <v>5.6465738637133736E-3</v>
      </c>
      <c r="AP185" s="5">
        <f t="shared" si="423"/>
        <v>5.7449801476143123E-4</v>
      </c>
      <c r="AQ185" s="5">
        <f t="shared" si="424"/>
        <v>4.3838260633472218E-5</v>
      </c>
      <c r="AR185" s="5">
        <f t="shared" si="425"/>
        <v>2.3475560603392956E-7</v>
      </c>
      <c r="AS185" s="5">
        <f t="shared" si="426"/>
        <v>9.9501732721980787E-7</v>
      </c>
      <c r="AT185" s="5">
        <f t="shared" si="427"/>
        <v>2.1087025315266717E-6</v>
      </c>
      <c r="AU185" s="5">
        <f t="shared" si="428"/>
        <v>2.979262266645731E-6</v>
      </c>
      <c r="AV185" s="5">
        <f t="shared" si="429"/>
        <v>3.1569188354294402E-6</v>
      </c>
      <c r="AW185" s="5">
        <f t="shared" si="430"/>
        <v>9.6171198325976724E-8</v>
      </c>
      <c r="AX185" s="5">
        <f t="shared" si="431"/>
        <v>8.5630579583405739E-2</v>
      </c>
      <c r="AY185" s="5">
        <f t="shared" si="432"/>
        <v>2.6136874763833518E-2</v>
      </c>
      <c r="AZ185" s="5">
        <f t="shared" si="433"/>
        <v>3.9888567013313878E-3</v>
      </c>
      <c r="BA185" s="5">
        <f t="shared" si="434"/>
        <v>4.0583729379848888E-4</v>
      </c>
      <c r="BB185" s="5">
        <f t="shared" si="435"/>
        <v>3.0968255073447477E-5</v>
      </c>
      <c r="BC185" s="5">
        <f t="shared" si="436"/>
        <v>1.8904774636513245E-6</v>
      </c>
      <c r="BD185" s="5">
        <f t="shared" si="437"/>
        <v>1.1942341752341511E-8</v>
      </c>
      <c r="BE185" s="5">
        <f t="shared" si="438"/>
        <v>5.0617905028614847E-8</v>
      </c>
      <c r="BF185" s="5">
        <f t="shared" si="439"/>
        <v>1.0727260878225632E-7</v>
      </c>
      <c r="BG185" s="5">
        <f t="shared" si="440"/>
        <v>1.515591842905621E-7</v>
      </c>
      <c r="BH185" s="5">
        <f t="shared" si="441"/>
        <v>1.6059681919439813E-7</v>
      </c>
      <c r="BI185" s="5">
        <f t="shared" si="442"/>
        <v>1.3613870228233623E-7</v>
      </c>
      <c r="BJ185" s="8">
        <f t="shared" si="443"/>
        <v>0.82681951691334443</v>
      </c>
      <c r="BK185" s="8">
        <f t="shared" si="444"/>
        <v>5.5670225120683939E-2</v>
      </c>
      <c r="BL185" s="8">
        <f t="shared" si="445"/>
        <v>6.6202855544466839E-3</v>
      </c>
      <c r="BM185" s="8">
        <f t="shared" si="446"/>
        <v>0.6943073166365491</v>
      </c>
      <c r="BN185" s="8">
        <f t="shared" si="447"/>
        <v>0.16871632840033807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1.62037037037037</v>
      </c>
      <c r="F186">
        <f>VLOOKUP(B186,home!$B$2:$E$405,3,FALSE)</f>
        <v>1.34</v>
      </c>
      <c r="G186">
        <f>VLOOKUP(C186,away!$B$2:$E$405,4,FALSE)</f>
        <v>0.82</v>
      </c>
      <c r="H186">
        <f>VLOOKUP(A186,away!$A$2:$E$405,3,FALSE)</f>
        <v>1.4537037037036999</v>
      </c>
      <c r="I186">
        <f>VLOOKUP(C186,away!$B$2:$E$405,3,FALSE)</f>
        <v>0.62</v>
      </c>
      <c r="J186">
        <f>VLOOKUP(B186,home!$B$2:$E$405,4,FALSE)</f>
        <v>0.69</v>
      </c>
      <c r="K186" s="3">
        <f t="shared" si="392"/>
        <v>1.7804629629629625</v>
      </c>
      <c r="L186" s="3">
        <f t="shared" si="393"/>
        <v>0.62189444444444275</v>
      </c>
      <c r="M186" s="5">
        <f t="shared" si="394"/>
        <v>9.0504345992979407E-2</v>
      </c>
      <c r="N186" s="5">
        <f t="shared" si="395"/>
        <v>0.16113963602768525</v>
      </c>
      <c r="O186" s="5">
        <f t="shared" si="396"/>
        <v>5.6284149971111544E-2</v>
      </c>
      <c r="P186" s="5">
        <f t="shared" si="397"/>
        <v>0.10021184442541702</v>
      </c>
      <c r="Q186" s="5">
        <f t="shared" si="398"/>
        <v>0.14345157690631291</v>
      </c>
      <c r="R186" s="5">
        <f t="shared" si="399"/>
        <v>1.7501400088656055E-2</v>
      </c>
      <c r="S186" s="5">
        <f t="shared" si="400"/>
        <v>2.7740142346100689E-2</v>
      </c>
      <c r="T186" s="5">
        <f t="shared" si="401"/>
        <v>8.9211738724830722E-2</v>
      </c>
      <c r="U186" s="5">
        <f t="shared" si="402"/>
        <v>3.1160594657848817E-2</v>
      </c>
      <c r="V186" s="5">
        <f t="shared" si="403"/>
        <v>3.4128389681505294E-3</v>
      </c>
      <c r="W186" s="5">
        <f t="shared" si="404"/>
        <v>8.5136739886774379E-2</v>
      </c>
      <c r="X186" s="5">
        <f t="shared" si="405"/>
        <v>5.2946065553696575E-2</v>
      </c>
      <c r="Y186" s="5">
        <f t="shared" si="406"/>
        <v>1.6463432011517589E-2</v>
      </c>
      <c r="Z186" s="5">
        <f t="shared" si="407"/>
        <v>3.6280078283782271E-3</v>
      </c>
      <c r="AA186" s="5">
        <f t="shared" si="408"/>
        <v>6.4595335677671223E-3</v>
      </c>
      <c r="AB186" s="5">
        <f t="shared" si="409"/>
        <v>5.7504801377126847E-3</v>
      </c>
      <c r="AC186" s="5">
        <f t="shared" si="410"/>
        <v>2.3618126011859666E-4</v>
      </c>
      <c r="AD186" s="5">
        <f t="shared" si="411"/>
        <v>3.7895703038953329E-2</v>
      </c>
      <c r="AE186" s="5">
        <f t="shared" si="412"/>
        <v>2.3567127188241457E-2</v>
      </c>
      <c r="AF186" s="5">
        <f t="shared" si="413"/>
        <v>7.3281327349414716E-3</v>
      </c>
      <c r="AG186" s="5">
        <f t="shared" si="414"/>
        <v>1.5191083453371876E-3</v>
      </c>
      <c r="AH186" s="5">
        <f t="shared" si="415"/>
        <v>5.640594782173416E-4</v>
      </c>
      <c r="AI186" s="5">
        <f t="shared" si="416"/>
        <v>1.0042870098741906E-3</v>
      </c>
      <c r="AJ186" s="5">
        <f t="shared" si="417"/>
        <v>8.9404791263290786E-4</v>
      </c>
      <c r="AK186" s="5">
        <f t="shared" si="418"/>
        <v>5.3060639851907959E-4</v>
      </c>
      <c r="AL186" s="5">
        <f t="shared" si="419"/>
        <v>1.0460562721281811E-5</v>
      </c>
      <c r="AM186" s="5">
        <f t="shared" si="420"/>
        <v>1.3494379143259889E-2</v>
      </c>
      <c r="AN186" s="5">
        <f t="shared" si="421"/>
        <v>8.3920794204202821E-3</v>
      </c>
      <c r="AO186" s="5">
        <f t="shared" si="422"/>
        <v>2.6094937844479563E-3</v>
      </c>
      <c r="AP186" s="5">
        <f t="shared" si="423"/>
        <v>5.4094322912016284E-4</v>
      </c>
      <c r="AQ186" s="5">
        <f t="shared" si="424"/>
        <v>8.4102397237416628E-5</v>
      </c>
      <c r="AR186" s="5">
        <f t="shared" si="425"/>
        <v>7.0157091167919188E-5</v>
      </c>
      <c r="AS186" s="5">
        <f t="shared" si="426"/>
        <v>1.2491210241369609E-4</v>
      </c>
      <c r="AT186" s="5">
        <f t="shared" si="427"/>
        <v>1.1120068598671121E-4</v>
      </c>
      <c r="AU186" s="5">
        <f t="shared" si="428"/>
        <v>6.5996234285137931E-5</v>
      </c>
      <c r="AV186" s="5">
        <f t="shared" si="429"/>
        <v>2.9375962709928624E-5</v>
      </c>
      <c r="AW186" s="5">
        <f t="shared" si="430"/>
        <v>3.2173785951202515E-7</v>
      </c>
      <c r="AX186" s="5">
        <f t="shared" si="431"/>
        <v>4.0043737121256825E-3</v>
      </c>
      <c r="AY186" s="5">
        <f t="shared" si="432"/>
        <v>2.4902977650503319E-3</v>
      </c>
      <c r="AZ186" s="5">
        <f t="shared" si="433"/>
        <v>7.7435117254860675E-4</v>
      </c>
      <c r="BA186" s="5">
        <f t="shared" si="434"/>
        <v>1.6052156408567292E-4</v>
      </c>
      <c r="BB186" s="5">
        <f t="shared" si="435"/>
        <v>2.4956867229603135E-5</v>
      </c>
      <c r="BC186" s="5">
        <f t="shared" si="436"/>
        <v>3.1041074161655529E-6</v>
      </c>
      <c r="BD186" s="5">
        <f t="shared" si="437"/>
        <v>7.271717539285204E-6</v>
      </c>
      <c r="BE186" s="5">
        <f t="shared" si="438"/>
        <v>1.2947023755825477E-5</v>
      </c>
      <c r="BF186" s="5">
        <f t="shared" si="439"/>
        <v>1.1525848138924449E-5</v>
      </c>
      <c r="BG186" s="5">
        <f t="shared" si="440"/>
        <v>6.8404485760301889E-6</v>
      </c>
      <c r="BH186" s="5">
        <f t="shared" si="441"/>
        <v>3.0447913349186214E-6</v>
      </c>
      <c r="BI186" s="5">
        <f t="shared" si="442"/>
        <v>1.0842276403546335E-6</v>
      </c>
      <c r="BJ186" s="8">
        <f t="shared" si="443"/>
        <v>0.65123786358123281</v>
      </c>
      <c r="BK186" s="8">
        <f t="shared" si="444"/>
        <v>0.22460611132053787</v>
      </c>
      <c r="BL186" s="8">
        <f t="shared" si="445"/>
        <v>0.12059351535588848</v>
      </c>
      <c r="BM186" s="8">
        <f t="shared" si="446"/>
        <v>0.42848256864668433</v>
      </c>
      <c r="BN186" s="8">
        <f t="shared" si="447"/>
        <v>0.56909295341216215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1.62037037037037</v>
      </c>
      <c r="F187">
        <f>VLOOKUP(B187,home!$B$2:$E$405,3,FALSE)</f>
        <v>0.93</v>
      </c>
      <c r="G187">
        <f>VLOOKUP(C187,away!$B$2:$E$405,4,FALSE)</f>
        <v>0.72</v>
      </c>
      <c r="H187">
        <f>VLOOKUP(A187,away!$A$2:$E$405,3,FALSE)</f>
        <v>1.4537037037036999</v>
      </c>
      <c r="I187">
        <f>VLOOKUP(C187,away!$B$2:$E$405,3,FALSE)</f>
        <v>0.62</v>
      </c>
      <c r="J187">
        <f>VLOOKUP(B187,home!$B$2:$E$405,4,FALSE)</f>
        <v>1.1499999999999999</v>
      </c>
      <c r="K187" s="3">
        <f t="shared" si="392"/>
        <v>1.0849999999999997</v>
      </c>
      <c r="L187" s="3">
        <f t="shared" si="393"/>
        <v>1.036490740740738</v>
      </c>
      <c r="M187" s="5">
        <f t="shared" si="394"/>
        <v>0.11985282578002864</v>
      </c>
      <c r="N187" s="5">
        <f t="shared" si="395"/>
        <v>0.13004031597133103</v>
      </c>
      <c r="O187" s="5">
        <f t="shared" si="396"/>
        <v>0.12422634417261251</v>
      </c>
      <c r="P187" s="5">
        <f t="shared" si="397"/>
        <v>0.13478558342728453</v>
      </c>
      <c r="Q187" s="5">
        <f t="shared" si="398"/>
        <v>7.0546871414447071E-2</v>
      </c>
      <c r="R187" s="5">
        <f t="shared" si="399"/>
        <v>6.4379727745492499E-2</v>
      </c>
      <c r="S187" s="5">
        <f t="shared" si="400"/>
        <v>3.7894712497593679E-2</v>
      </c>
      <c r="T187" s="5">
        <f t="shared" si="401"/>
        <v>7.3121179009301845E-2</v>
      </c>
      <c r="U187" s="5">
        <f t="shared" si="402"/>
        <v>6.9852004603859333E-2</v>
      </c>
      <c r="V187" s="5">
        <f t="shared" si="403"/>
        <v>4.7351230788961291E-3</v>
      </c>
      <c r="W187" s="5">
        <f t="shared" si="404"/>
        <v>2.5514451828225017E-2</v>
      </c>
      <c r="X187" s="5">
        <f t="shared" si="405"/>
        <v>2.6445493075030826E-2</v>
      </c>
      <c r="Y187" s="5">
        <f t="shared" si="406"/>
        <v>1.3705254353296377E-2</v>
      </c>
      <c r="Z187" s="5">
        <f t="shared" si="407"/>
        <v>2.2242997233204189E-2</v>
      </c>
      <c r="AA187" s="5">
        <f t="shared" si="408"/>
        <v>2.4133651998026539E-2</v>
      </c>
      <c r="AB187" s="5">
        <f t="shared" si="409"/>
        <v>1.3092506208929395E-2</v>
      </c>
      <c r="AC187" s="5">
        <f t="shared" si="410"/>
        <v>3.3281773011780108E-4</v>
      </c>
      <c r="AD187" s="5">
        <f t="shared" si="411"/>
        <v>6.9207950584060339E-3</v>
      </c>
      <c r="AE187" s="5">
        <f t="shared" si="412"/>
        <v>7.1733399966021089E-3</v>
      </c>
      <c r="AF187" s="5">
        <f t="shared" si="413"/>
        <v>3.7175502433316413E-3</v>
      </c>
      <c r="AG187" s="5">
        <f t="shared" si="414"/>
        <v>1.2844021351505748E-3</v>
      </c>
      <c r="AH187" s="5">
        <f t="shared" si="415"/>
        <v>5.7636651696344977E-3</v>
      </c>
      <c r="AI187" s="5">
        <f t="shared" si="416"/>
        <v>6.2535767090534282E-3</v>
      </c>
      <c r="AJ187" s="5">
        <f t="shared" si="417"/>
        <v>3.3925653646614839E-3</v>
      </c>
      <c r="AK187" s="5">
        <f t="shared" si="418"/>
        <v>1.2269778068859031E-3</v>
      </c>
      <c r="AL187" s="5">
        <f t="shared" si="419"/>
        <v>1.4971372309970967E-5</v>
      </c>
      <c r="AM187" s="5">
        <f t="shared" si="420"/>
        <v>1.5018125276741094E-3</v>
      </c>
      <c r="AN187" s="5">
        <f t="shared" si="421"/>
        <v>1.5566147792626579E-3</v>
      </c>
      <c r="AO187" s="5">
        <f t="shared" si="422"/>
        <v>8.0670840280296628E-4</v>
      </c>
      <c r="AP187" s="5">
        <f t="shared" si="423"/>
        <v>2.7871526332767473E-4</v>
      </c>
      <c r="AQ187" s="5">
        <f t="shared" si="424"/>
        <v>7.2221447435562842E-5</v>
      </c>
      <c r="AR187" s="5">
        <f t="shared" si="425"/>
        <v>1.1947971162112108E-3</v>
      </c>
      <c r="AS187" s="5">
        <f t="shared" si="426"/>
        <v>1.2963548710891635E-3</v>
      </c>
      <c r="AT187" s="5">
        <f t="shared" si="427"/>
        <v>7.0327251756587092E-4</v>
      </c>
      <c r="AU187" s="5">
        <f t="shared" si="428"/>
        <v>2.5435022718632328E-4</v>
      </c>
      <c r="AV187" s="5">
        <f t="shared" si="429"/>
        <v>6.8992499124290163E-5</v>
      </c>
      <c r="AW187" s="5">
        <f t="shared" si="430"/>
        <v>4.6768589781616317E-7</v>
      </c>
      <c r="AX187" s="5">
        <f t="shared" si="431"/>
        <v>2.71577765421068E-4</v>
      </c>
      <c r="AY187" s="5">
        <f t="shared" si="432"/>
        <v>2.8148783924999716E-4</v>
      </c>
      <c r="AZ187" s="5">
        <f t="shared" si="433"/>
        <v>1.4587976950686965E-4</v>
      </c>
      <c r="BA187" s="5">
        <f t="shared" si="434"/>
        <v>5.0401010118421157E-5</v>
      </c>
      <c r="BB187" s="5">
        <f t="shared" si="435"/>
        <v>1.3060045077930941E-5</v>
      </c>
      <c r="BC187" s="5">
        <f t="shared" si="436"/>
        <v>2.7073231593864149E-6</v>
      </c>
      <c r="BD187" s="5">
        <f t="shared" si="437"/>
        <v>2.0639935800277582E-4</v>
      </c>
      <c r="BE187" s="5">
        <f t="shared" si="438"/>
        <v>2.239433034330117E-4</v>
      </c>
      <c r="BF187" s="5">
        <f t="shared" si="439"/>
        <v>1.2148924211240882E-4</v>
      </c>
      <c r="BG187" s="5">
        <f t="shared" si="440"/>
        <v>4.393860923065451E-5</v>
      </c>
      <c r="BH187" s="5">
        <f t="shared" si="441"/>
        <v>1.1918347753815033E-5</v>
      </c>
      <c r="BI187" s="5">
        <f t="shared" si="442"/>
        <v>2.5862814625778624E-6</v>
      </c>
      <c r="BJ187" s="8">
        <f t="shared" si="443"/>
        <v>0.36345083925815924</v>
      </c>
      <c r="BK187" s="8">
        <f t="shared" si="444"/>
        <v>0.29789752172548073</v>
      </c>
      <c r="BL187" s="8">
        <f t="shared" si="445"/>
        <v>0.31644906215232765</v>
      </c>
      <c r="BM187" s="8">
        <f t="shared" si="446"/>
        <v>0.35592773170462338</v>
      </c>
      <c r="BN187" s="8">
        <f t="shared" si="447"/>
        <v>0.64383166851119622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1.62037037037037</v>
      </c>
      <c r="F188">
        <f>VLOOKUP(B188,home!$B$2:$E$405,3,FALSE)</f>
        <v>1.1299999999999999</v>
      </c>
      <c r="G188">
        <f>VLOOKUP(C188,away!$B$2:$E$405,4,FALSE)</f>
        <v>1.1299999999999999</v>
      </c>
      <c r="H188">
        <f>VLOOKUP(A188,away!$A$2:$E$405,3,FALSE)</f>
        <v>1.4537037037036999</v>
      </c>
      <c r="I188">
        <f>VLOOKUP(C188,away!$B$2:$E$405,3,FALSE)</f>
        <v>0.82</v>
      </c>
      <c r="J188">
        <f>VLOOKUP(B188,home!$B$2:$E$405,4,FALSE)</f>
        <v>1.03</v>
      </c>
      <c r="K188" s="3">
        <f t="shared" si="392"/>
        <v>2.0690509259259251</v>
      </c>
      <c r="L188" s="3">
        <f t="shared" si="393"/>
        <v>1.227798148148145</v>
      </c>
      <c r="M188" s="5">
        <f t="shared" si="394"/>
        <v>3.6999566816297971E-2</v>
      </c>
      <c r="N188" s="5">
        <f t="shared" si="395"/>
        <v>7.6553987980119448E-2</v>
      </c>
      <c r="O188" s="5">
        <f t="shared" si="396"/>
        <v>4.5427999619334213E-2</v>
      </c>
      <c r="P188" s="5">
        <f t="shared" si="397"/>
        <v>9.3992844675346021E-2</v>
      </c>
      <c r="Q188" s="5">
        <f t="shared" si="398"/>
        <v>7.9197049856794169E-2</v>
      </c>
      <c r="R188" s="5">
        <f t="shared" si="399"/>
        <v>2.7888206903346594E-2</v>
      </c>
      <c r="S188" s="5">
        <f t="shared" si="400"/>
        <v>5.9694312733630045E-2</v>
      </c>
      <c r="T188" s="5">
        <f t="shared" si="401"/>
        <v>9.7237991152968203E-2</v>
      </c>
      <c r="U188" s="5">
        <f t="shared" si="402"/>
        <v>5.7702120315783048E-2</v>
      </c>
      <c r="V188" s="5">
        <f t="shared" si="403"/>
        <v>1.6849561427544107E-2</v>
      </c>
      <c r="W188" s="5">
        <f t="shared" si="404"/>
        <v>5.4620909778933878E-2</v>
      </c>
      <c r="X188" s="5">
        <f t="shared" si="405"/>
        <v>6.7063451876741925E-2</v>
      </c>
      <c r="Y188" s="5">
        <f t="shared" si="406"/>
        <v>4.1170191011342998E-2</v>
      </c>
      <c r="Z188" s="5">
        <f t="shared" si="407"/>
        <v>1.1413696263700418E-2</v>
      </c>
      <c r="AA188" s="5">
        <f t="shared" si="408"/>
        <v>2.3615518822646623E-2</v>
      </c>
      <c r="AB188" s="5">
        <f t="shared" si="409"/>
        <v>2.4430855543109063E-2</v>
      </c>
      <c r="AC188" s="5">
        <f t="shared" si="410"/>
        <v>2.6752647841292326E-3</v>
      </c>
      <c r="AD188" s="5">
        <f t="shared" si="411"/>
        <v>2.8253360988254893E-2</v>
      </c>
      <c r="AE188" s="5">
        <f t="shared" si="412"/>
        <v>3.4689424300340409E-2</v>
      </c>
      <c r="AF188" s="5">
        <f t="shared" si="413"/>
        <v>2.1295805458141609E-2</v>
      </c>
      <c r="AG188" s="5">
        <f t="shared" si="414"/>
        <v>8.7156501682764745E-3</v>
      </c>
      <c r="AH188" s="5">
        <f t="shared" si="415"/>
        <v>3.5034287840241961E-3</v>
      </c>
      <c r="AI188" s="5">
        <f t="shared" si="416"/>
        <v>7.2487725695008012E-3</v>
      </c>
      <c r="AJ188" s="5">
        <f t="shared" si="417"/>
        <v>7.4990397983760422E-3</v>
      </c>
      <c r="AK188" s="5">
        <f t="shared" si="418"/>
        <v>5.1719650794617711E-3</v>
      </c>
      <c r="AL188" s="5">
        <f t="shared" si="419"/>
        <v>2.7184723385390307E-4</v>
      </c>
      <c r="AM188" s="5">
        <f t="shared" si="420"/>
        <v>1.169152854265364E-2</v>
      </c>
      <c r="AN188" s="5">
        <f t="shared" si="421"/>
        <v>1.4354837093691323E-2</v>
      </c>
      <c r="AO188" s="5">
        <f t="shared" si="422"/>
        <v>8.8124212003012539E-3</v>
      </c>
      <c r="AP188" s="5">
        <f t="shared" si="423"/>
        <v>3.6066248101437768E-3</v>
      </c>
      <c r="AQ188" s="5">
        <f t="shared" si="424"/>
        <v>1.1070518157399217E-3</v>
      </c>
      <c r="AR188" s="5">
        <f t="shared" si="425"/>
        <v>8.6030067463876178E-4</v>
      </c>
      <c r="AS188" s="5">
        <f t="shared" si="426"/>
        <v>1.7800059074360281E-3</v>
      </c>
      <c r="AT188" s="5">
        <f t="shared" si="427"/>
        <v>1.8414614354670658E-3</v>
      </c>
      <c r="AU188" s="5">
        <f t="shared" si="428"/>
        <v>1.2700258293700053E-3</v>
      </c>
      <c r="AV188" s="5">
        <f t="shared" si="429"/>
        <v>6.5693702955196267E-4</v>
      </c>
      <c r="AW188" s="5">
        <f t="shared" si="430"/>
        <v>1.9183178664643382E-5</v>
      </c>
      <c r="AX188" s="5">
        <f t="shared" si="431"/>
        <v>4.0317279927778163E-3</v>
      </c>
      <c r="AY188" s="5">
        <f t="shared" si="432"/>
        <v>4.9501481633696413E-3</v>
      </c>
      <c r="AZ188" s="5">
        <f t="shared" si="433"/>
        <v>3.0388913740220938E-3</v>
      </c>
      <c r="BA188" s="5">
        <f t="shared" si="434"/>
        <v>1.2437150671492326E-3</v>
      </c>
      <c r="BB188" s="5">
        <f t="shared" si="435"/>
        <v>3.8175776406744368E-4</v>
      </c>
      <c r="BC188" s="5">
        <f t="shared" si="436"/>
        <v>9.3744295152636614E-5</v>
      </c>
      <c r="BD188" s="5">
        <f t="shared" si="437"/>
        <v>1.7604592919534515E-4</v>
      </c>
      <c r="BE188" s="5">
        <f t="shared" si="438"/>
        <v>3.6424799280711874E-4</v>
      </c>
      <c r="BF188" s="5">
        <f t="shared" si="439"/>
        <v>3.7682382339211445E-4</v>
      </c>
      <c r="BG188" s="5">
        <f t="shared" si="440"/>
        <v>2.598892269001339E-4</v>
      </c>
      <c r="BH188" s="5">
        <f t="shared" si="441"/>
        <v>1.3443101138897374E-4</v>
      </c>
      <c r="BI188" s="5">
        <f t="shared" si="442"/>
        <v>5.5628921717502951E-5</v>
      </c>
      <c r="BJ188" s="8">
        <f t="shared" si="443"/>
        <v>0.56211027069098285</v>
      </c>
      <c r="BK188" s="8">
        <f t="shared" si="444"/>
        <v>0.2154335458341709</v>
      </c>
      <c r="BL188" s="8">
        <f t="shared" si="445"/>
        <v>0.21026370521744736</v>
      </c>
      <c r="BM188" s="8">
        <f t="shared" si="446"/>
        <v>0.6342305971703579</v>
      </c>
      <c r="BN188" s="8">
        <f t="shared" si="447"/>
        <v>0.36005965585123839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1.62037037037037</v>
      </c>
      <c r="F189">
        <f>VLOOKUP(B189,home!$B$2:$E$405,3,FALSE)</f>
        <v>1.23</v>
      </c>
      <c r="G189">
        <f>VLOOKUP(C189,away!$B$2:$E$405,4,FALSE)</f>
        <v>1.23</v>
      </c>
      <c r="H189">
        <f>VLOOKUP(A189,away!$A$2:$E$405,3,FALSE)</f>
        <v>1.4537037037036999</v>
      </c>
      <c r="I189">
        <f>VLOOKUP(C189,away!$B$2:$E$405,3,FALSE)</f>
        <v>0.62</v>
      </c>
      <c r="J189">
        <f>VLOOKUP(B189,home!$B$2:$E$405,4,FALSE)</f>
        <v>0.92</v>
      </c>
      <c r="K189" s="3">
        <f t="shared" si="392"/>
        <v>2.4514583333333326</v>
      </c>
      <c r="L189" s="3">
        <f t="shared" si="393"/>
        <v>0.82919259259259048</v>
      </c>
      <c r="M189" s="5">
        <f t="shared" si="394"/>
        <v>3.7603771569175777E-2</v>
      </c>
      <c r="N189" s="5">
        <f t="shared" si="395"/>
        <v>9.2184079178019004E-2</v>
      </c>
      <c r="O189" s="5">
        <f t="shared" si="396"/>
        <v>3.1180768838704409E-2</v>
      </c>
      <c r="P189" s="5">
        <f t="shared" si="397"/>
        <v>7.6438355609382211E-2</v>
      </c>
      <c r="Q189" s="5">
        <f t="shared" si="398"/>
        <v>0.11299271455080723</v>
      </c>
      <c r="R189" s="5">
        <f t="shared" si="399"/>
        <v>1.2927431276197783E-2</v>
      </c>
      <c r="S189" s="5">
        <f t="shared" si="400"/>
        <v>3.8844655498969947E-2</v>
      </c>
      <c r="T189" s="5">
        <f t="shared" si="401"/>
        <v>9.369272192245838E-2</v>
      </c>
      <c r="U189" s="5">
        <f t="shared" si="402"/>
        <v>3.1691059130629008E-2</v>
      </c>
      <c r="V189" s="5">
        <f t="shared" si="403"/>
        <v>8.7734154393175959E-3</v>
      </c>
      <c r="W189" s="5">
        <f t="shared" si="404"/>
        <v>9.2332310563843625E-2</v>
      </c>
      <c r="X189" s="5">
        <f t="shared" si="405"/>
        <v>7.6561267976497732E-2</v>
      </c>
      <c r="Y189" s="5">
        <f t="shared" si="406"/>
        <v>3.1742018142804113E-2</v>
      </c>
      <c r="Z189" s="5">
        <f t="shared" si="407"/>
        <v>3.5731100851576596E-3</v>
      </c>
      <c r="AA189" s="5">
        <f t="shared" si="408"/>
        <v>8.7593304941771168E-3</v>
      </c>
      <c r="AB189" s="5">
        <f t="shared" si="409"/>
        <v>1.0736566867185639E-2</v>
      </c>
      <c r="AC189" s="5">
        <f t="shared" si="410"/>
        <v>1.1146246461370937E-3</v>
      </c>
      <c r="AD189" s="5">
        <f t="shared" si="411"/>
        <v>5.658720304191394E-2</v>
      </c>
      <c r="AE189" s="5">
        <f t="shared" si="412"/>
        <v>4.692168959788795E-2</v>
      </c>
      <c r="AF189" s="5">
        <f t="shared" si="413"/>
        <v>1.9453558723248745E-2</v>
      </c>
      <c r="AG189" s="5">
        <f t="shared" si="414"/>
        <v>5.3769155976276101E-3</v>
      </c>
      <c r="AH189" s="5">
        <f t="shared" si="415"/>
        <v>7.4069910378265276E-4</v>
      </c>
      <c r="AI189" s="5">
        <f t="shared" si="416"/>
        <v>1.8157929904605149E-3</v>
      </c>
      <c r="AJ189" s="5">
        <f t="shared" si="417"/>
        <v>2.2256704290363415E-3</v>
      </c>
      <c r="AK189" s="5">
        <f t="shared" si="418"/>
        <v>1.8187127735049043E-3</v>
      </c>
      <c r="AL189" s="5">
        <f t="shared" si="419"/>
        <v>9.0629286922111222E-5</v>
      </c>
      <c r="AM189" s="5">
        <f t="shared" si="420"/>
        <v>2.7744234091425037E-2</v>
      </c>
      <c r="AN189" s="5">
        <f t="shared" si="421"/>
        <v>2.3005313395764462E-2</v>
      </c>
      <c r="AO189" s="5">
        <f t="shared" si="422"/>
        <v>9.537917729019494E-3</v>
      </c>
      <c r="AP189" s="5">
        <f t="shared" si="423"/>
        <v>2.6362569098868352E-3</v>
      </c>
      <c r="AQ189" s="5">
        <f t="shared" si="424"/>
        <v>5.4649117546229896E-4</v>
      </c>
      <c r="AR189" s="5">
        <f t="shared" si="425"/>
        <v>1.2283644203930926E-4</v>
      </c>
      <c r="AS189" s="5">
        <f t="shared" si="426"/>
        <v>3.011284194742816E-4</v>
      </c>
      <c r="AT189" s="5">
        <f t="shared" si="427"/>
        <v>3.691018866618616E-4</v>
      </c>
      <c r="AU189" s="5">
        <f t="shared" si="428"/>
        <v>3.0161263196875861E-4</v>
      </c>
      <c r="AV189" s="5">
        <f t="shared" si="429"/>
        <v>1.8484770001960318E-4</v>
      </c>
      <c r="AW189" s="5">
        <f t="shared" si="430"/>
        <v>5.1173602579502808E-6</v>
      </c>
      <c r="AX189" s="5">
        <f t="shared" si="431"/>
        <v>1.1335638977562444E-2</v>
      </c>
      <c r="AY189" s="5">
        <f t="shared" si="432"/>
        <v>9.3994278724986256E-3</v>
      </c>
      <c r="AZ189" s="5">
        <f t="shared" si="433"/>
        <v>3.8969679832420961E-3</v>
      </c>
      <c r="BA189" s="5">
        <f t="shared" si="434"/>
        <v>1.077112328424944E-3</v>
      </c>
      <c r="BB189" s="5">
        <f t="shared" si="435"/>
        <v>2.2328339103003025E-4</v>
      </c>
      <c r="BC189" s="5">
        <f t="shared" si="436"/>
        <v>3.7028986778211204E-5</v>
      </c>
      <c r="BD189" s="5">
        <f t="shared" si="437"/>
        <v>1.6975844639904045E-5</v>
      </c>
      <c r="BE189" s="5">
        <f t="shared" si="438"/>
        <v>4.1615575807864755E-5</v>
      </c>
      <c r="BF189" s="5">
        <f t="shared" si="439"/>
        <v>5.1009425055327557E-5</v>
      </c>
      <c r="BG189" s="5">
        <f t="shared" si="440"/>
        <v>4.1682493376808272E-5</v>
      </c>
      <c r="BH189" s="5">
        <f t="shared" si="441"/>
        <v>2.5545723935672019E-5</v>
      </c>
      <c r="BI189" s="5">
        <f t="shared" si="442"/>
        <v>1.2524855564627187E-5</v>
      </c>
      <c r="BJ189" s="8">
        <f t="shared" si="443"/>
        <v>0.71728415213620267</v>
      </c>
      <c r="BK189" s="8">
        <f t="shared" si="444"/>
        <v>0.17226487992240336</v>
      </c>
      <c r="BL189" s="8">
        <f t="shared" si="445"/>
        <v>0.1033649129022224</v>
      </c>
      <c r="BM189" s="8">
        <f t="shared" si="446"/>
        <v>0.62376562351145881</v>
      </c>
      <c r="BN189" s="8">
        <f t="shared" si="447"/>
        <v>0.36332712102228643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1.8395061728395099</v>
      </c>
      <c r="F190">
        <f>VLOOKUP(B190,home!$B$2:$E$405,3,FALSE)</f>
        <v>0.41</v>
      </c>
      <c r="G190">
        <f>VLOOKUP(C190,away!$B$2:$E$405,4,FALSE)</f>
        <v>1.0900000000000001</v>
      </c>
      <c r="H190">
        <f>VLOOKUP(A190,away!$A$2:$E$405,3,FALSE)</f>
        <v>1.2222222222222201</v>
      </c>
      <c r="I190">
        <f>VLOOKUP(C190,away!$B$2:$E$405,3,FALSE)</f>
        <v>0.76</v>
      </c>
      <c r="J190">
        <f>VLOOKUP(B190,home!$B$2:$E$405,4,FALSE)</f>
        <v>1.84</v>
      </c>
      <c r="K190" s="3">
        <f t="shared" si="392"/>
        <v>0.82207530864197698</v>
      </c>
      <c r="L190" s="3">
        <f t="shared" si="393"/>
        <v>1.7091555555555527</v>
      </c>
      <c r="M190" s="5">
        <f t="shared" si="394"/>
        <v>7.9561031167837762E-2</v>
      </c>
      <c r="N190" s="5">
        <f t="shared" si="395"/>
        <v>6.5405159253174167E-2</v>
      </c>
      <c r="O190" s="5">
        <f t="shared" si="396"/>
        <v>0.13598217842623836</v>
      </c>
      <c r="P190" s="5">
        <f t="shared" si="397"/>
        <v>0.11178759129955829</v>
      </c>
      <c r="Q190" s="5">
        <f t="shared" si="398"/>
        <v>2.6883983239915404E-2</v>
      </c>
      <c r="R190" s="5">
        <f t="shared" si="399"/>
        <v>0.11620734785687591</v>
      </c>
      <c r="S190" s="5">
        <f t="shared" si="400"/>
        <v>3.9266916809421439E-2</v>
      </c>
      <c r="T190" s="5">
        <f t="shared" si="401"/>
        <v>4.5948909309963773E-2</v>
      </c>
      <c r="U190" s="5">
        <f t="shared" si="402"/>
        <v>9.5531191355906833E-2</v>
      </c>
      <c r="V190" s="5">
        <f t="shared" si="403"/>
        <v>6.1302401487724791E-3</v>
      </c>
      <c r="W190" s="5">
        <f t="shared" si="404"/>
        <v>7.3668862731597305E-3</v>
      </c>
      <c r="X190" s="5">
        <f t="shared" si="405"/>
        <v>1.2591154600916893E-2</v>
      </c>
      <c r="Y190" s="5">
        <f t="shared" si="406"/>
        <v>1.0760120918507986E-2</v>
      </c>
      <c r="Z190" s="5">
        <f t="shared" si="407"/>
        <v>6.6205478061985359E-2</v>
      </c>
      <c r="AA190" s="5">
        <f t="shared" si="408"/>
        <v>5.442588881159624E-2</v>
      </c>
      <c r="AB190" s="5">
        <f t="shared" si="409"/>
        <v>2.2371089671453449E-2</v>
      </c>
      <c r="AC190" s="5">
        <f t="shared" si="410"/>
        <v>5.3833262517164393E-4</v>
      </c>
      <c r="AD190" s="5">
        <f t="shared" si="411"/>
        <v>1.5140338266845322E-3</v>
      </c>
      <c r="AE190" s="5">
        <f t="shared" si="412"/>
        <v>2.5877193261769006E-3</v>
      </c>
      <c r="AF190" s="5">
        <f t="shared" si="413"/>
        <v>2.2114074312768613E-3</v>
      </c>
      <c r="AG190" s="5">
        <f t="shared" si="414"/>
        <v>1.2598797655878934E-3</v>
      </c>
      <c r="AH190" s="5">
        <f t="shared" si="415"/>
        <v>2.8288865159463383E-2</v>
      </c>
      <c r="AI190" s="5">
        <f t="shared" si="416"/>
        <v>2.3255577557097128E-2</v>
      </c>
      <c r="AJ190" s="5">
        <f t="shared" si="417"/>
        <v>9.5589180489490267E-3</v>
      </c>
      <c r="AK190" s="5">
        <f t="shared" si="418"/>
        <v>2.6193835017910452E-3</v>
      </c>
      <c r="AL190" s="5">
        <f t="shared" si="419"/>
        <v>3.0255468840747307E-5</v>
      </c>
      <c r="AM190" s="5">
        <f t="shared" si="420"/>
        <v>2.4892996507321611E-4</v>
      </c>
      <c r="AN190" s="5">
        <f t="shared" si="421"/>
        <v>4.2546003274913696E-4</v>
      </c>
      <c r="AO190" s="5">
        <f t="shared" si="422"/>
        <v>3.6358868932001755E-4</v>
      </c>
      <c r="AP190" s="5">
        <f t="shared" si="423"/>
        <v>2.0714320942948991E-4</v>
      </c>
      <c r="AQ190" s="5">
        <f t="shared" si="424"/>
        <v>8.8509991798005E-5</v>
      </c>
      <c r="AR190" s="5">
        <f t="shared" si="425"/>
        <v>9.6700142095317437E-3</v>
      </c>
      <c r="AS190" s="5">
        <f t="shared" si="426"/>
        <v>7.9494799158731106E-3</v>
      </c>
      <c r="AT190" s="5">
        <f t="shared" si="427"/>
        <v>3.2675355776922918E-3</v>
      </c>
      <c r="AU190" s="5">
        <f t="shared" si="428"/>
        <v>8.9538677284334376E-4</v>
      </c>
      <c r="AV190" s="5">
        <f t="shared" si="429"/>
        <v>1.8401883940978388E-4</v>
      </c>
      <c r="AW190" s="5">
        <f t="shared" si="430"/>
        <v>1.1808495858464156E-6</v>
      </c>
      <c r="AX190" s="5">
        <f t="shared" si="431"/>
        <v>3.4106529644633437E-5</v>
      </c>
      <c r="AY190" s="5">
        <f t="shared" si="432"/>
        <v>5.8293364622845378E-5</v>
      </c>
      <c r="AZ190" s="5">
        <f t="shared" si="433"/>
        <v>4.9816213998580865E-5</v>
      </c>
      <c r="BA190" s="5">
        <f t="shared" si="434"/>
        <v>2.8381219637472921E-5</v>
      </c>
      <c r="BB190" s="5">
        <f t="shared" si="435"/>
        <v>1.2126979804207297E-5</v>
      </c>
      <c r="BC190" s="5">
        <f t="shared" si="436"/>
        <v>4.1453789808941751E-6</v>
      </c>
      <c r="BD190" s="5">
        <f t="shared" si="437"/>
        <v>2.7545930847537189E-3</v>
      </c>
      <c r="BE190" s="5">
        <f t="shared" si="438"/>
        <v>2.2644829603319688E-3</v>
      </c>
      <c r="BF190" s="5">
        <f t="shared" si="439"/>
        <v>9.3078776426470044E-4</v>
      </c>
      <c r="BG190" s="5">
        <f t="shared" si="440"/>
        <v>2.550592128626931E-4</v>
      </c>
      <c r="BH190" s="5">
        <f t="shared" si="441"/>
        <v>5.2419470284019532E-5</v>
      </c>
      <c r="BI190" s="5">
        <f t="shared" si="442"/>
        <v>8.6185504425168616E-6</v>
      </c>
      <c r="BJ190" s="8">
        <f t="shared" si="443"/>
        <v>0.17804975552042263</v>
      </c>
      <c r="BK190" s="8">
        <f t="shared" si="444"/>
        <v>0.23737266088422518</v>
      </c>
      <c r="BL190" s="8">
        <f t="shared" si="445"/>
        <v>0.51647283674766131</v>
      </c>
      <c r="BM190" s="8">
        <f t="shared" si="446"/>
        <v>0.46221632745565749</v>
      </c>
      <c r="BN190" s="8">
        <f t="shared" si="447"/>
        <v>0.53582729124359985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1.8395061728395099</v>
      </c>
      <c r="F191">
        <f>VLOOKUP(B191,home!$B$2:$E$405,3,FALSE)</f>
        <v>0.22</v>
      </c>
      <c r="G191">
        <f>VLOOKUP(C191,away!$B$2:$E$405,4,FALSE)</f>
        <v>0.33</v>
      </c>
      <c r="H191">
        <f>VLOOKUP(A191,away!$A$2:$E$405,3,FALSE)</f>
        <v>1.2222222222222201</v>
      </c>
      <c r="I191">
        <f>VLOOKUP(C191,away!$B$2:$E$405,3,FALSE)</f>
        <v>0.76</v>
      </c>
      <c r="J191">
        <f>VLOOKUP(B191,home!$B$2:$E$405,4,FALSE)</f>
        <v>1.31</v>
      </c>
      <c r="K191" s="3">
        <f t="shared" si="392"/>
        <v>0.13354814814814844</v>
      </c>
      <c r="L191" s="3">
        <f t="shared" si="393"/>
        <v>1.2168444444444424</v>
      </c>
      <c r="M191" s="5">
        <f t="shared" si="394"/>
        <v>0.25913850481546019</v>
      </c>
      <c r="N191" s="5">
        <f t="shared" si="395"/>
        <v>3.4607467431984756E-2</v>
      </c>
      <c r="O191" s="5">
        <f t="shared" si="396"/>
        <v>0.3153312499263321</v>
      </c>
      <c r="P191" s="5">
        <f t="shared" si="397"/>
        <v>4.2111904480902622E-2</v>
      </c>
      <c r="Q191" s="5">
        <f t="shared" si="398"/>
        <v>2.3108815938194609E-3</v>
      </c>
      <c r="R191" s="5">
        <f t="shared" si="399"/>
        <v>0.19185453981628964</v>
      </c>
      <c r="S191" s="5">
        <f t="shared" si="400"/>
        <v>1.7108732068508723E-3</v>
      </c>
      <c r="T191" s="5">
        <f t="shared" si="401"/>
        <v>2.8119834292081292E-3</v>
      </c>
      <c r="U191" s="5">
        <f t="shared" si="402"/>
        <v>2.5621818506280692E-2</v>
      </c>
      <c r="V191" s="5">
        <f t="shared" si="403"/>
        <v>3.0892158151807671E-5</v>
      </c>
      <c r="W191" s="5">
        <f t="shared" si="404"/>
        <v>1.0287131914807693E-4</v>
      </c>
      <c r="X191" s="5">
        <f t="shared" si="405"/>
        <v>1.2517839319800859E-4</v>
      </c>
      <c r="Y191" s="5">
        <f t="shared" si="406"/>
        <v>7.6161316163739386E-5</v>
      </c>
      <c r="Z191" s="5">
        <f t="shared" si="407"/>
        <v>7.7819043638965732E-2</v>
      </c>
      <c r="AA191" s="5">
        <f t="shared" si="408"/>
        <v>1.0392589168643824E-2</v>
      </c>
      <c r="AB191" s="5">
        <f t="shared" si="409"/>
        <v>6.9395551896844407E-4</v>
      </c>
      <c r="AC191" s="5">
        <f t="shared" si="410"/>
        <v>3.1376261852331844E-7</v>
      </c>
      <c r="AD191" s="5">
        <f t="shared" si="411"/>
        <v>3.4345685424457085E-6</v>
      </c>
      <c r="AE191" s="5">
        <f t="shared" si="412"/>
        <v>4.1793356499387065E-6</v>
      </c>
      <c r="AF191" s="5">
        <f t="shared" si="413"/>
        <v>2.5428006835482591E-6</v>
      </c>
      <c r="AG191" s="5">
        <f t="shared" si="414"/>
        <v>1.0313976283684103E-6</v>
      </c>
      <c r="AH191" s="5">
        <f t="shared" si="415"/>
        <v>2.3673417731013769E-2</v>
      </c>
      <c r="AI191" s="5">
        <f t="shared" si="416"/>
        <v>3.1615410983144307E-3</v>
      </c>
      <c r="AJ191" s="5">
        <f t="shared" si="417"/>
        <v>2.1110897948707773E-4</v>
      </c>
      <c r="AK191" s="5">
        <f t="shared" si="418"/>
        <v>9.3977377559815635E-6</v>
      </c>
      <c r="AL191" s="5">
        <f t="shared" si="419"/>
        <v>2.0395489169533215E-9</v>
      </c>
      <c r="AM191" s="5">
        <f t="shared" si="420"/>
        <v>9.1736053706301972E-8</v>
      </c>
      <c r="AN191" s="5">
        <f t="shared" si="421"/>
        <v>1.1162850730777054E-7</v>
      </c>
      <c r="AO191" s="5">
        <f t="shared" si="422"/>
        <v>6.791726447954322E-8</v>
      </c>
      <c r="AP191" s="5">
        <f t="shared" si="423"/>
        <v>2.7548248654598688E-8</v>
      </c>
      <c r="AQ191" s="5">
        <f t="shared" si="424"/>
        <v>8.3804833323806251E-9</v>
      </c>
      <c r="AR191" s="5">
        <f t="shared" si="425"/>
        <v>5.7613733693993308E-3</v>
      </c>
      <c r="AS191" s="5">
        <f t="shared" si="426"/>
        <v>7.6942074427333886E-4</v>
      </c>
      <c r="AT191" s="5">
        <f t="shared" si="427"/>
        <v>5.1377357772237244E-5</v>
      </c>
      <c r="AU191" s="5">
        <f t="shared" si="428"/>
        <v>2.2871169957423888E-6</v>
      </c>
      <c r="AV191" s="5">
        <f t="shared" si="429"/>
        <v>7.636005984488816E-8</v>
      </c>
      <c r="AW191" s="5">
        <f t="shared" si="430"/>
        <v>9.2067120240959247E-12</v>
      </c>
      <c r="AX191" s="5">
        <f t="shared" si="431"/>
        <v>2.0418633484826187E-9</v>
      </c>
      <c r="AY191" s="5">
        <f t="shared" si="432"/>
        <v>2.4846300719158008E-9</v>
      </c>
      <c r="AZ191" s="5">
        <f t="shared" si="433"/>
        <v>1.511704149755169E-9</v>
      </c>
      <c r="BA191" s="5">
        <f t="shared" si="434"/>
        <v>6.1316959875772924E-10</v>
      </c>
      <c r="BB191" s="5">
        <f t="shared" si="435"/>
        <v>1.8653300493764265E-10</v>
      </c>
      <c r="BC191" s="5">
        <f t="shared" si="436"/>
        <v>4.5396330152779627E-11</v>
      </c>
      <c r="BD191" s="5">
        <f t="shared" si="437"/>
        <v>1.1684491961539542E-3</v>
      </c>
      <c r="BE191" s="5">
        <f t="shared" si="438"/>
        <v>1.5604422635155324E-4</v>
      </c>
      <c r="BF191" s="5">
        <f t="shared" si="439"/>
        <v>1.0419708729230219E-5</v>
      </c>
      <c r="BG191" s="5">
        <f t="shared" si="440"/>
        <v>4.6384426834393098E-7</v>
      </c>
      <c r="BH191" s="5">
        <f t="shared" si="441"/>
        <v>1.5486385766616199E-8</v>
      </c>
      <c r="BI191" s="5">
        <f t="shared" si="442"/>
        <v>4.1363562812788762E-10</v>
      </c>
      <c r="BJ191" s="8">
        <f t="shared" si="443"/>
        <v>4.0046045679880453E-2</v>
      </c>
      <c r="BK191" s="8">
        <f t="shared" si="444"/>
        <v>0.30299249294816299</v>
      </c>
      <c r="BL191" s="8">
        <f t="shared" si="445"/>
        <v>0.57886954630711096</v>
      </c>
      <c r="BM191" s="8">
        <f t="shared" si="446"/>
        <v>0.15437257803390803</v>
      </c>
      <c r="BN191" s="8">
        <f t="shared" si="447"/>
        <v>0.84535454806478871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1.8395061728395099</v>
      </c>
      <c r="F192">
        <f>VLOOKUP(B192,home!$B$2:$E$405,3,FALSE)</f>
        <v>1.3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0.43</v>
      </c>
      <c r="J192">
        <f>VLOOKUP(B192,home!$B$2:$E$405,4,FALSE)</f>
        <v>1.47</v>
      </c>
      <c r="K192" s="3">
        <f t="shared" si="392"/>
        <v>4.4240123456790217</v>
      </c>
      <c r="L192" s="3">
        <f t="shared" si="393"/>
        <v>0.77256666666666529</v>
      </c>
      <c r="M192" s="5">
        <f t="shared" si="394"/>
        <v>5.535468836988907E-3</v>
      </c>
      <c r="N192" s="5">
        <f t="shared" si="395"/>
        <v>2.4488982473960422E-2</v>
      </c>
      <c r="O192" s="5">
        <f t="shared" si="396"/>
        <v>4.276518707829721E-3</v>
      </c>
      <c r="P192" s="5">
        <f t="shared" si="397"/>
        <v>1.8919371559965988E-2</v>
      </c>
      <c r="Q192" s="5">
        <f t="shared" si="398"/>
        <v>5.4169780398959068E-2</v>
      </c>
      <c r="R192" s="5">
        <f t="shared" si="399"/>
        <v>1.6519479015228212E-3</v>
      </c>
      <c r="S192" s="5">
        <f t="shared" si="400"/>
        <v>1.6165867371170935E-2</v>
      </c>
      <c r="T192" s="5">
        <f t="shared" si="401"/>
        <v>4.1849766676889062E-2</v>
      </c>
      <c r="U192" s="5">
        <f t="shared" si="402"/>
        <v>7.3082379107555148E-3</v>
      </c>
      <c r="V192" s="5">
        <f t="shared" si="403"/>
        <v>6.1391578240669572E-3</v>
      </c>
      <c r="W192" s="5">
        <f t="shared" si="404"/>
        <v>7.9882592415905437E-2</v>
      </c>
      <c r="X192" s="5">
        <f t="shared" si="405"/>
        <v>6.1714628147447895E-2</v>
      </c>
      <c r="Y192" s="5">
        <f t="shared" si="406"/>
        <v>2.3839332276223285E-2</v>
      </c>
      <c r="Z192" s="5">
        <f t="shared" si="407"/>
        <v>4.2541329459549289E-4</v>
      </c>
      <c r="AA192" s="5">
        <f t="shared" si="408"/>
        <v>1.8820336673064473E-3</v>
      </c>
      <c r="AB192" s="5">
        <f t="shared" si="409"/>
        <v>4.163070089573645E-3</v>
      </c>
      <c r="AC192" s="5">
        <f t="shared" si="410"/>
        <v>1.311417914173191E-3</v>
      </c>
      <c r="AD192" s="5">
        <f t="shared" si="411"/>
        <v>8.8350393763202764E-2</v>
      </c>
      <c r="AE192" s="5">
        <f t="shared" si="412"/>
        <v>6.8256569208324888E-2</v>
      </c>
      <c r="AF192" s="5">
        <f t="shared" si="413"/>
        <v>2.636637507568905E-2</v>
      </c>
      <c r="AG192" s="5">
        <f t="shared" si="414"/>
        <v>6.7899275014360449E-3</v>
      </c>
      <c r="AH192" s="5">
        <f t="shared" si="415"/>
        <v>8.2165032740331005E-5</v>
      </c>
      <c r="AI192" s="5">
        <f t="shared" si="416"/>
        <v>3.6349911922634541E-4</v>
      </c>
      <c r="AJ192" s="5">
        <f t="shared" si="417"/>
        <v>8.0406229555040167E-4</v>
      </c>
      <c r="AK192" s="5">
        <f t="shared" si="418"/>
        <v>1.1857271740699966E-3</v>
      </c>
      <c r="AL192" s="5">
        <f t="shared" si="419"/>
        <v>1.7928889869523379E-4</v>
      </c>
      <c r="AM192" s="5">
        <f t="shared" si="420"/>
        <v>7.817264655080236E-2</v>
      </c>
      <c r="AN192" s="5">
        <f t="shared" si="421"/>
        <v>6.039358097026476E-2</v>
      </c>
      <c r="AO192" s="5">
        <f t="shared" si="422"/>
        <v>2.3329033769130397E-2</v>
      </c>
      <c r="AP192" s="5">
        <f t="shared" si="423"/>
        <v>6.0077446185237138E-3</v>
      </c>
      <c r="AQ192" s="5">
        <f t="shared" si="424"/>
        <v>1.1603458085293655E-3</v>
      </c>
      <c r="AR192" s="5">
        <f t="shared" si="425"/>
        <v>1.2695593092150993E-5</v>
      </c>
      <c r="AS192" s="5">
        <f t="shared" si="426"/>
        <v>5.616546057539331E-5</v>
      </c>
      <c r="AT192" s="5">
        <f t="shared" si="427"/>
        <v>1.2423834549314422E-4</v>
      </c>
      <c r="AU192" s="5">
        <f t="shared" si="428"/>
        <v>1.832106580894685E-4</v>
      </c>
      <c r="AV192" s="5">
        <f t="shared" si="429"/>
        <v>2.0263155331194671E-4</v>
      </c>
      <c r="AW192" s="5">
        <f t="shared" si="430"/>
        <v>1.7021710309773915E-5</v>
      </c>
      <c r="AX192" s="5">
        <f t="shared" si="431"/>
        <v>5.7639458905858698E-2</v>
      </c>
      <c r="AY192" s="5">
        <f t="shared" si="432"/>
        <v>4.4530324635369482E-2</v>
      </c>
      <c r="AZ192" s="5">
        <f t="shared" si="433"/>
        <v>1.7201322234565945E-2</v>
      </c>
      <c r="BA192" s="5">
        <f t="shared" si="434"/>
        <v>4.4297227270059351E-3</v>
      </c>
      <c r="BB192" s="5">
        <f t="shared" si="435"/>
        <v>8.5556403036513647E-4</v>
      </c>
      <c r="BC192" s="5">
        <f t="shared" si="436"/>
        <v>1.3219605021181827E-4</v>
      </c>
      <c r="BD192" s="5">
        <f t="shared" si="437"/>
        <v>1.6346986727599049E-6</v>
      </c>
      <c r="BE192" s="5">
        <f t="shared" si="438"/>
        <v>7.231927109754931E-6</v>
      </c>
      <c r="BF192" s="5">
        <f t="shared" si="439"/>
        <v>1.5997067408303314E-5</v>
      </c>
      <c r="BG192" s="5">
        <f t="shared" si="440"/>
        <v>2.3590407902997782E-5</v>
      </c>
      <c r="BH192" s="5">
        <f t="shared" si="441"/>
        <v>2.6091063950616542E-5</v>
      </c>
      <c r="BI192" s="5">
        <f t="shared" si="442"/>
        <v>2.3085437805885685E-5</v>
      </c>
      <c r="BJ192" s="8">
        <f t="shared" si="443"/>
        <v>0.76956028823866551</v>
      </c>
      <c r="BK192" s="8">
        <f t="shared" si="444"/>
        <v>9.2780897040430702E-2</v>
      </c>
      <c r="BL192" s="8">
        <f t="shared" si="445"/>
        <v>2.2393834111987643E-2</v>
      </c>
      <c r="BM192" s="8">
        <f t="shared" si="446"/>
        <v>0.73160505988139257</v>
      </c>
      <c r="BN192" s="8">
        <f t="shared" si="447"/>
        <v>0.10904206987922692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1.8395061728395099</v>
      </c>
      <c r="F193">
        <f>VLOOKUP(B193,home!$B$2:$E$405,3,FALSE)</f>
        <v>0.65</v>
      </c>
      <c r="G193">
        <f>VLOOKUP(C193,away!$B$2:$E$405,4,FALSE)</f>
        <v>0.54</v>
      </c>
      <c r="H193">
        <f>VLOOKUP(A193,away!$A$2:$E$405,3,FALSE)</f>
        <v>1.2222222222222201</v>
      </c>
      <c r="I193">
        <f>VLOOKUP(C193,away!$B$2:$E$405,3,FALSE)</f>
        <v>1.52</v>
      </c>
      <c r="J193">
        <f>VLOOKUP(B193,home!$B$2:$E$405,4,FALSE)</f>
        <v>0.33</v>
      </c>
      <c r="K193" s="3">
        <f t="shared" si="392"/>
        <v>0.64566666666666805</v>
      </c>
      <c r="L193" s="3">
        <f t="shared" si="393"/>
        <v>0.61306666666666565</v>
      </c>
      <c r="M193" s="5">
        <f t="shared" si="394"/>
        <v>0.28401354924967537</v>
      </c>
      <c r="N193" s="5">
        <f t="shared" si="395"/>
        <v>0.18337808163220742</v>
      </c>
      <c r="O193" s="5">
        <f t="shared" si="396"/>
        <v>0.17411923992666739</v>
      </c>
      <c r="P193" s="5">
        <f t="shared" si="397"/>
        <v>0.11242298924598514</v>
      </c>
      <c r="Q193" s="5">
        <f t="shared" si="398"/>
        <v>5.9200557353597763E-2</v>
      </c>
      <c r="R193" s="5">
        <f t="shared" si="399"/>
        <v>5.3373351012187681E-2</v>
      </c>
      <c r="S193" s="5">
        <f t="shared" si="400"/>
        <v>1.1125286579102646E-2</v>
      </c>
      <c r="T193" s="5">
        <f t="shared" si="401"/>
        <v>3.6293888361578944E-2</v>
      </c>
      <c r="U193" s="5">
        <f t="shared" si="402"/>
        <v>3.4461393636869245E-2</v>
      </c>
      <c r="V193" s="5">
        <f t="shared" si="403"/>
        <v>4.8931076107117544E-4</v>
      </c>
      <c r="W193" s="5">
        <f t="shared" si="404"/>
        <v>1.2741275510435458E-2</v>
      </c>
      <c r="X193" s="5">
        <f t="shared" si="405"/>
        <v>7.8112513062642856E-3</v>
      </c>
      <c r="Y193" s="5">
        <f t="shared" si="406"/>
        <v>2.3944089004135412E-3</v>
      </c>
      <c r="Z193" s="5">
        <f t="shared" si="407"/>
        <v>1.0907140797957271E-2</v>
      </c>
      <c r="AA193" s="5">
        <f t="shared" si="408"/>
        <v>7.0423772418810914E-3</v>
      </c>
      <c r="AB193" s="5">
        <f t="shared" si="409"/>
        <v>2.273514119587284E-3</v>
      </c>
      <c r="AC193" s="5">
        <f t="shared" si="410"/>
        <v>1.210544764835555E-5</v>
      </c>
      <c r="AD193" s="5">
        <f t="shared" si="411"/>
        <v>2.0566542219761274E-3</v>
      </c>
      <c r="AE193" s="5">
        <f t="shared" si="412"/>
        <v>1.2608661483528294E-3</v>
      </c>
      <c r="AF193" s="5">
        <f t="shared" si="413"/>
        <v>3.8649750334175328E-4</v>
      </c>
      <c r="AG193" s="5">
        <f t="shared" si="414"/>
        <v>7.8982912016239057E-5</v>
      </c>
      <c r="AH193" s="5">
        <f t="shared" si="415"/>
        <v>1.6717011129669145E-3</v>
      </c>
      <c r="AI193" s="5">
        <f t="shared" si="416"/>
        <v>1.0793616852723066E-3</v>
      </c>
      <c r="AJ193" s="5">
        <f t="shared" si="417"/>
        <v>3.4845393072874373E-4</v>
      </c>
      <c r="AK193" s="5">
        <f t="shared" si="418"/>
        <v>7.4995029313508675E-5</v>
      </c>
      <c r="AL193" s="5">
        <f t="shared" si="419"/>
        <v>1.9167122334611194E-7</v>
      </c>
      <c r="AM193" s="5">
        <f t="shared" si="420"/>
        <v>2.655826151978512E-4</v>
      </c>
      <c r="AN193" s="5">
        <f t="shared" si="421"/>
        <v>1.6281984862396239E-4</v>
      </c>
      <c r="AO193" s="5">
        <f t="shared" si="422"/>
        <v>4.9909710931531851E-5</v>
      </c>
      <c r="AP193" s="5">
        <f t="shared" si="423"/>
        <v>1.0199326705030361E-5</v>
      </c>
      <c r="AQ193" s="5">
        <f t="shared" si="424"/>
        <v>1.563216806324317E-6</v>
      </c>
      <c r="AR193" s="5">
        <f t="shared" si="425"/>
        <v>2.0497284579791628E-4</v>
      </c>
      <c r="AS193" s="5">
        <f t="shared" si="426"/>
        <v>1.3234413410352156E-4</v>
      </c>
      <c r="AT193" s="5">
        <f t="shared" si="427"/>
        <v>4.2725097959753632E-5</v>
      </c>
      <c r="AU193" s="5">
        <f t="shared" si="428"/>
        <v>9.1953905275603302E-6</v>
      </c>
      <c r="AV193" s="5">
        <f t="shared" si="429"/>
        <v>1.484289287657033E-6</v>
      </c>
      <c r="AW193" s="5">
        <f t="shared" si="430"/>
        <v>2.1075140739991164E-9</v>
      </c>
      <c r="AX193" s="5">
        <f t="shared" si="431"/>
        <v>2.8579640313235484E-5</v>
      </c>
      <c r="AY193" s="5">
        <f t="shared" si="432"/>
        <v>1.7521224821367541E-5</v>
      </c>
      <c r="AZ193" s="5">
        <f t="shared" si="433"/>
        <v>5.3708394485765205E-6</v>
      </c>
      <c r="BA193" s="5">
        <f t="shared" si="434"/>
        <v>1.097560879313547E-6</v>
      </c>
      <c r="BB193" s="5">
        <f t="shared" si="435"/>
        <v>1.6821949743612264E-7</v>
      </c>
      <c r="BC193" s="5">
        <f t="shared" si="436"/>
        <v>2.0625953312301084E-8</v>
      </c>
      <c r="BD193" s="5">
        <f t="shared" si="437"/>
        <v>2.094366988841817E-5</v>
      </c>
      <c r="BE193" s="5">
        <f t="shared" si="438"/>
        <v>1.3522629524622025E-5</v>
      </c>
      <c r="BF193" s="5">
        <f t="shared" si="439"/>
        <v>4.3655555648654868E-6</v>
      </c>
      <c r="BG193" s="5">
        <f t="shared" si="440"/>
        <v>9.3956456990494065E-7</v>
      </c>
      <c r="BH193" s="5">
        <f t="shared" si="441"/>
        <v>1.5166138099215613E-7</v>
      </c>
      <c r="BI193" s="5">
        <f t="shared" si="442"/>
        <v>1.9584539665453808E-8</v>
      </c>
      <c r="BJ193" s="8">
        <f t="shared" si="443"/>
        <v>0.30614529667936236</v>
      </c>
      <c r="BK193" s="8">
        <f t="shared" si="444"/>
        <v>0.40808095417952739</v>
      </c>
      <c r="BL193" s="8">
        <f t="shared" si="445"/>
        <v>0.27487505211861912</v>
      </c>
      <c r="BM193" s="8">
        <f t="shared" si="446"/>
        <v>0.13348315623783791</v>
      </c>
      <c r="BN193" s="8">
        <f t="shared" si="447"/>
        <v>0.86650776842032073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1.8395061728395099</v>
      </c>
      <c r="F194">
        <f>VLOOKUP(B194,home!$B$2:$E$405,3,FALSE)</f>
        <v>0.43</v>
      </c>
      <c r="G194">
        <f>VLOOKUP(C194,away!$B$2:$E$405,4,FALSE)</f>
        <v>1.41</v>
      </c>
      <c r="H194">
        <f>VLOOKUP(A194,away!$A$2:$E$405,3,FALSE)</f>
        <v>1.2222222222222201</v>
      </c>
      <c r="I194">
        <f>VLOOKUP(C194,away!$B$2:$E$405,3,FALSE)</f>
        <v>0.22</v>
      </c>
      <c r="J194">
        <f>VLOOKUP(B194,home!$B$2:$E$405,4,FALSE)</f>
        <v>0.98</v>
      </c>
      <c r="K194" s="3">
        <f t="shared" si="392"/>
        <v>1.1152925925925947</v>
      </c>
      <c r="L194" s="3">
        <f t="shared" si="393"/>
        <v>0.26351111111111064</v>
      </c>
      <c r="M194" s="5">
        <f t="shared" si="394"/>
        <v>0.25187969564297313</v>
      </c>
      <c r="N194" s="5">
        <f t="shared" si="395"/>
        <v>0.28091955877508518</v>
      </c>
      <c r="O194" s="5">
        <f t="shared" si="396"/>
        <v>6.6373098465208238E-2</v>
      </c>
      <c r="P194" s="5">
        <f t="shared" si="397"/>
        <v>7.4025425065665659E-2</v>
      </c>
      <c r="Q194" s="5">
        <f t="shared" si="398"/>
        <v>0.15665375150811631</v>
      </c>
      <c r="R194" s="5">
        <f t="shared" si="399"/>
        <v>8.7450244622270853E-3</v>
      </c>
      <c r="S194" s="5">
        <f t="shared" si="400"/>
        <v>5.4388698761171387E-3</v>
      </c>
      <c r="T194" s="5">
        <f t="shared" si="401"/>
        <v>4.1280004119627553E-2</v>
      </c>
      <c r="U194" s="5">
        <f t="shared" si="402"/>
        <v>9.7532610047629063E-3</v>
      </c>
      <c r="V194" s="5">
        <f t="shared" si="403"/>
        <v>1.7760447697887468E-4</v>
      </c>
      <c r="W194" s="5">
        <f t="shared" si="404"/>
        <v>5.8238256219614377E-2</v>
      </c>
      <c r="X194" s="5">
        <f t="shared" si="405"/>
        <v>1.5346427605604136E-2</v>
      </c>
      <c r="Y194" s="5">
        <f t="shared" si="406"/>
        <v>2.0219770949694831E-3</v>
      </c>
      <c r="Z194" s="5">
        <f t="shared" si="407"/>
        <v>7.6813703757843386E-4</v>
      </c>
      <c r="AA194" s="5">
        <f t="shared" si="408"/>
        <v>8.5669754810724678E-4</v>
      </c>
      <c r="AB194" s="5">
        <f t="shared" si="409"/>
        <v>4.7773421474812521E-4</v>
      </c>
      <c r="AC194" s="5">
        <f t="shared" si="410"/>
        <v>3.2622833264620285E-6</v>
      </c>
      <c r="AD194" s="5">
        <f t="shared" si="411"/>
        <v>1.623817394181138E-2</v>
      </c>
      <c r="AE194" s="5">
        <f t="shared" si="412"/>
        <v>4.2789392578222001E-3</v>
      </c>
      <c r="AF194" s="5">
        <f t="shared" si="413"/>
        <v>5.6377401910283939E-4</v>
      </c>
      <c r="AG194" s="5">
        <f t="shared" si="414"/>
        <v>4.9520239396455235E-5</v>
      </c>
      <c r="AH194" s="5">
        <f t="shared" si="415"/>
        <v>5.0603161064472513E-5</v>
      </c>
      <c r="AI194" s="5">
        <f t="shared" si="416"/>
        <v>5.6437330696976186E-5</v>
      </c>
      <c r="AJ194" s="5">
        <f t="shared" si="417"/>
        <v>3.1472068436018103E-5</v>
      </c>
      <c r="AK194" s="5">
        <f t="shared" si="418"/>
        <v>1.1700188266752734E-5</v>
      </c>
      <c r="AL194" s="5">
        <f t="shared" si="419"/>
        <v>3.835035758789992E-8</v>
      </c>
      <c r="AM194" s="5">
        <f t="shared" si="420"/>
        <v>3.6220630229064649E-3</v>
      </c>
      <c r="AN194" s="5">
        <f t="shared" si="421"/>
        <v>9.5445385168055081E-4</v>
      </c>
      <c r="AO194" s="5">
        <f t="shared" si="422"/>
        <v>1.2575459748031054E-4</v>
      </c>
      <c r="AP194" s="5">
        <f t="shared" si="423"/>
        <v>1.10459112364557E-5</v>
      </c>
      <c r="AQ194" s="5">
        <f t="shared" si="424"/>
        <v>7.2768008578828582E-7</v>
      </c>
      <c r="AR194" s="5">
        <f t="shared" si="425"/>
        <v>2.6668990395667301E-6</v>
      </c>
      <c r="AS194" s="5">
        <f t="shared" si="426"/>
        <v>2.9743727440210789E-6</v>
      </c>
      <c r="AT194" s="5">
        <f t="shared" si="427"/>
        <v>1.6586479445080097E-6</v>
      </c>
      <c r="AU194" s="5">
        <f t="shared" si="428"/>
        <v>6.1662592207623886E-7</v>
      </c>
      <c r="AV194" s="5">
        <f t="shared" si="429"/>
        <v>1.7192958082305193E-7</v>
      </c>
      <c r="AW194" s="5">
        <f t="shared" si="430"/>
        <v>3.1307952554908112E-10</v>
      </c>
      <c r="AX194" s="5">
        <f t="shared" si="431"/>
        <v>6.7327667655852025E-4</v>
      </c>
      <c r="AY194" s="5">
        <f t="shared" si="432"/>
        <v>1.7741588512513155E-4</v>
      </c>
      <c r="AZ194" s="5">
        <f t="shared" si="433"/>
        <v>2.3375528509042285E-5</v>
      </c>
      <c r="BA194" s="5">
        <f t="shared" si="434"/>
        <v>2.0532371634090584E-6</v>
      </c>
      <c r="BB194" s="5">
        <f t="shared" si="435"/>
        <v>1.352627015761365E-7</v>
      </c>
      <c r="BC194" s="5">
        <f t="shared" si="436"/>
        <v>7.1286449568436637E-9</v>
      </c>
      <c r="BD194" s="5">
        <f t="shared" si="437"/>
        <v>1.1712625485623032E-7</v>
      </c>
      <c r="BE194" s="5">
        <f t="shared" si="438"/>
        <v>1.3063004443926607E-7</v>
      </c>
      <c r="BF194" s="5">
        <f t="shared" si="439"/>
        <v>7.2845360466577468E-8</v>
      </c>
      <c r="BG194" s="5">
        <f t="shared" si="440"/>
        <v>2.7081296977703768E-8</v>
      </c>
      <c r="BH194" s="5">
        <f t="shared" si="441"/>
        <v>7.5508924792583086E-9</v>
      </c>
      <c r="BI194" s="5">
        <f t="shared" si="442"/>
        <v>1.6842908899159845E-9</v>
      </c>
      <c r="BJ194" s="8">
        <f t="shared" si="443"/>
        <v>0.58118069156324192</v>
      </c>
      <c r="BK194" s="8">
        <f t="shared" si="444"/>
        <v>0.33170231158054408</v>
      </c>
      <c r="BL194" s="8">
        <f t="shared" si="445"/>
        <v>8.6364473836888916E-2</v>
      </c>
      <c r="BM194" s="8">
        <f t="shared" si="446"/>
        <v>0.16124164452693224</v>
      </c>
      <c r="BN194" s="8">
        <f t="shared" si="447"/>
        <v>0.83859655391927568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1.8395061728395099</v>
      </c>
      <c r="F195">
        <f>VLOOKUP(B195,home!$B$2:$E$405,3,FALSE)</f>
        <v>1.85</v>
      </c>
      <c r="G195">
        <f>VLOOKUP(C195,away!$B$2:$E$405,4,FALSE)</f>
        <v>1.0900000000000001</v>
      </c>
      <c r="H195">
        <f>VLOOKUP(A195,away!$A$2:$E$405,3,FALSE)</f>
        <v>1.2222222222222201</v>
      </c>
      <c r="I195">
        <f>VLOOKUP(C195,away!$B$2:$E$405,3,FALSE)</f>
        <v>0.65</v>
      </c>
      <c r="J195">
        <f>VLOOKUP(B195,home!$B$2:$E$405,4,FALSE)</f>
        <v>1.31</v>
      </c>
      <c r="K195" s="3">
        <f t="shared" si="392"/>
        <v>3.7093641975308724</v>
      </c>
      <c r="L195" s="3">
        <f t="shared" si="393"/>
        <v>1.0407222222222205</v>
      </c>
      <c r="M195" s="5">
        <f t="shared" si="394"/>
        <v>8.6509475580634609E-3</v>
      </c>
      <c r="N195" s="5">
        <f t="shared" si="395"/>
        <v>3.2089515146597726E-2</v>
      </c>
      <c r="O195" s="5">
        <f t="shared" si="396"/>
        <v>9.0032333669556961E-3</v>
      </c>
      <c r="P195" s="5">
        <f t="shared" si="397"/>
        <v>3.3396271513400792E-2</v>
      </c>
      <c r="Q195" s="5">
        <f t="shared" si="398"/>
        <v>5.951584930045712E-2</v>
      </c>
      <c r="R195" s="5">
        <f t="shared" si="399"/>
        <v>4.6849325184216885E-3</v>
      </c>
      <c r="S195" s="5">
        <f t="shared" si="400"/>
        <v>3.2230889839264337E-2</v>
      </c>
      <c r="T195" s="5">
        <f t="shared" si="401"/>
        <v>6.1939466941414521E-2</v>
      </c>
      <c r="U195" s="5">
        <f t="shared" si="402"/>
        <v>1.7378120951681553E-2</v>
      </c>
      <c r="V195" s="5">
        <f t="shared" si="403"/>
        <v>1.3824966583988563E-2</v>
      </c>
      <c r="W195" s="5">
        <f t="shared" si="404"/>
        <v>7.3588653526919512E-2</v>
      </c>
      <c r="X195" s="5">
        <f t="shared" si="405"/>
        <v>7.6585347028876719E-2</v>
      </c>
      <c r="Y195" s="5">
        <f t="shared" si="406"/>
        <v>3.9852036274776251E-2</v>
      </c>
      <c r="Z195" s="5">
        <f t="shared" si="407"/>
        <v>1.6252377938443215E-3</v>
      </c>
      <c r="AA195" s="5">
        <f t="shared" si="408"/>
        <v>6.0285988849601872E-3</v>
      </c>
      <c r="AB195" s="5">
        <f t="shared" si="409"/>
        <v>1.1181134432572926E-2</v>
      </c>
      <c r="AC195" s="5">
        <f t="shared" si="410"/>
        <v>3.3356341502167809E-3</v>
      </c>
      <c r="AD195" s="5">
        <f t="shared" si="411"/>
        <v>6.8241779184314802E-2</v>
      </c>
      <c r="AE195" s="5">
        <f t="shared" si="412"/>
        <v>7.1020736081098171E-2</v>
      </c>
      <c r="AF195" s="5">
        <f t="shared" si="413"/>
        <v>3.6956429139089163E-2</v>
      </c>
      <c r="AG195" s="5">
        <f t="shared" si="414"/>
        <v>1.2820459019676968E-2</v>
      </c>
      <c r="AH195" s="5">
        <f t="shared" si="415"/>
        <v>4.2285527211230033E-4</v>
      </c>
      <c r="AI195" s="5">
        <f t="shared" si="416"/>
        <v>1.5685242071105416E-3</v>
      </c>
      <c r="AJ195" s="5">
        <f t="shared" si="417"/>
        <v>2.9091137684081705E-3</v>
      </c>
      <c r="AK195" s="5">
        <f t="shared" si="418"/>
        <v>3.5969874863591295E-3</v>
      </c>
      <c r="AL195" s="5">
        <f t="shared" si="419"/>
        <v>5.1507765133163399E-4</v>
      </c>
      <c r="AM195" s="5">
        <f t="shared" si="420"/>
        <v>5.0626722496420966E-2</v>
      </c>
      <c r="AN195" s="5">
        <f t="shared" si="421"/>
        <v>5.2688355140302914E-2</v>
      </c>
      <c r="AO195" s="5">
        <f t="shared" si="422"/>
        <v>2.7416971023424799E-2</v>
      </c>
      <c r="AP195" s="5">
        <f t="shared" si="423"/>
        <v>9.5111503367002973E-3</v>
      </c>
      <c r="AQ195" s="5">
        <f t="shared" si="424"/>
        <v>2.4746163785750882E-3</v>
      </c>
      <c r="AR195" s="5">
        <f t="shared" si="425"/>
        <v>8.801497569421901E-5</v>
      </c>
      <c r="AS195" s="5">
        <f t="shared" si="426"/>
        <v>3.264795996866859E-4</v>
      </c>
      <c r="AT195" s="5">
        <f t="shared" si="427"/>
        <v>6.0551586915100198E-4</v>
      </c>
      <c r="AU195" s="5">
        <f t="shared" si="428"/>
        <v>7.4869296202183862E-4</v>
      </c>
      <c r="AV195" s="5">
        <f t="shared" si="429"/>
        <v>6.9429371706678747E-4</v>
      </c>
      <c r="AW195" s="5">
        <f t="shared" si="430"/>
        <v>5.5233747449506346E-5</v>
      </c>
      <c r="AX195" s="5">
        <f t="shared" si="431"/>
        <v>3.1298825311092453E-2</v>
      </c>
      <c r="AY195" s="5">
        <f t="shared" si="432"/>
        <v>3.2573383030705221E-2</v>
      </c>
      <c r="AZ195" s="5">
        <f t="shared" si="433"/>
        <v>1.6949921786505551E-2</v>
      </c>
      <c r="BA195" s="5">
        <f t="shared" si="434"/>
        <v>5.8800534227149643E-3</v>
      </c>
      <c r="BB195" s="5">
        <f t="shared" si="435"/>
        <v>1.5298755662183226E-3</v>
      </c>
      <c r="BC195" s="5">
        <f t="shared" si="436"/>
        <v>3.1843509979964218E-4</v>
      </c>
      <c r="BD195" s="5">
        <f t="shared" si="437"/>
        <v>1.5266523515553715E-5</v>
      </c>
      <c r="BE195" s="5">
        <f t="shared" si="438"/>
        <v>5.6629095749358098E-5</v>
      </c>
      <c r="BF195" s="5">
        <f t="shared" si="439"/>
        <v>1.0502897015560831E-4</v>
      </c>
      <c r="BG195" s="5">
        <f t="shared" si="440"/>
        <v>1.2986356719958404E-4</v>
      </c>
      <c r="BH195" s="5">
        <f t="shared" si="441"/>
        <v>1.204278166834454E-4</v>
      </c>
      <c r="BI195" s="5">
        <f t="shared" si="442"/>
        <v>8.9342126318476674E-5</v>
      </c>
      <c r="BJ195" s="8">
        <f t="shared" si="443"/>
        <v>0.76387858123568098</v>
      </c>
      <c r="BK195" s="8">
        <f t="shared" si="444"/>
        <v>0.12452717032697078</v>
      </c>
      <c r="BL195" s="8">
        <f t="shared" si="445"/>
        <v>5.9753056111824743E-2</v>
      </c>
      <c r="BM195" s="8">
        <f t="shared" si="446"/>
        <v>0.76992514678116863</v>
      </c>
      <c r="BN195" s="8">
        <f t="shared" si="447"/>
        <v>0.14734074940389649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1.52525252525253</v>
      </c>
      <c r="F196">
        <f>VLOOKUP(B196,home!$B$2:$E$405,3,FALSE)</f>
        <v>0.44</v>
      </c>
      <c r="G196">
        <f>VLOOKUP(C196,away!$B$2:$E$405,4,FALSE)</f>
        <v>0.52</v>
      </c>
      <c r="H196">
        <f>VLOOKUP(A196,away!$A$2:$E$405,3,FALSE)</f>
        <v>1.3333333333333299</v>
      </c>
      <c r="I196">
        <f>VLOOKUP(C196,away!$B$2:$E$405,3,FALSE)</f>
        <v>0.92</v>
      </c>
      <c r="J196">
        <f>VLOOKUP(B196,home!$B$2:$E$405,4,FALSE)</f>
        <v>1.5</v>
      </c>
      <c r="K196" s="3">
        <f t="shared" si="392"/>
        <v>0.34897777777777889</v>
      </c>
      <c r="L196" s="3">
        <f t="shared" si="393"/>
        <v>1.8399999999999954</v>
      </c>
      <c r="M196" s="5">
        <f t="shared" si="394"/>
        <v>0.11203121089778093</v>
      </c>
      <c r="N196" s="5">
        <f t="shared" si="395"/>
        <v>3.9096403020861273E-2</v>
      </c>
      <c r="O196" s="5">
        <f t="shared" si="396"/>
        <v>0.20613742805191637</v>
      </c>
      <c r="P196" s="5">
        <f t="shared" si="397"/>
        <v>7.1937381558384556E-2</v>
      </c>
      <c r="Q196" s="5">
        <f t="shared" si="398"/>
        <v>6.8218879226623055E-3</v>
      </c>
      <c r="R196" s="5">
        <f t="shared" si="399"/>
        <v>0.18964643380776264</v>
      </c>
      <c r="S196" s="5">
        <f t="shared" si="400"/>
        <v>1.1548091875482693E-2</v>
      </c>
      <c r="T196" s="5">
        <f t="shared" si="401"/>
        <v>1.255227377769861E-2</v>
      </c>
      <c r="U196" s="5">
        <f t="shared" si="402"/>
        <v>6.6182391033713636E-2</v>
      </c>
      <c r="V196" s="5">
        <f t="shared" si="403"/>
        <v>8.2391672112382174E-4</v>
      </c>
      <c r="W196" s="5">
        <f t="shared" si="404"/>
        <v>7.9356242916658664E-4</v>
      </c>
      <c r="X196" s="5">
        <f t="shared" si="405"/>
        <v>1.4601548696665156E-3</v>
      </c>
      <c r="Y196" s="5">
        <f t="shared" si="406"/>
        <v>1.3433424800931913E-3</v>
      </c>
      <c r="Z196" s="5">
        <f t="shared" si="407"/>
        <v>0.11631647940209411</v>
      </c>
      <c r="AA196" s="5">
        <f t="shared" si="408"/>
        <v>4.0591866500677594E-2</v>
      </c>
      <c r="AB196" s="5">
        <f t="shared" si="409"/>
        <v>7.0828296836293672E-3</v>
      </c>
      <c r="AC196" s="5">
        <f t="shared" si="410"/>
        <v>3.3065792037350652E-5</v>
      </c>
      <c r="AD196" s="5">
        <f t="shared" si="411"/>
        <v>6.9233913264622868E-5</v>
      </c>
      <c r="AE196" s="5">
        <f t="shared" si="412"/>
        <v>1.2739040040690575E-4</v>
      </c>
      <c r="AF196" s="5">
        <f t="shared" si="413"/>
        <v>1.1719916837435301E-4</v>
      </c>
      <c r="AG196" s="5">
        <f t="shared" si="414"/>
        <v>7.1882156602936321E-5</v>
      </c>
      <c r="AH196" s="5">
        <f t="shared" si="415"/>
        <v>5.3505580524963202E-2</v>
      </c>
      <c r="AI196" s="5">
        <f t="shared" si="416"/>
        <v>1.8672258590311661E-2</v>
      </c>
      <c r="AJ196" s="5">
        <f t="shared" si="417"/>
        <v>3.2581016544695036E-3</v>
      </c>
      <c r="AK196" s="5">
        <f t="shared" si="418"/>
        <v>3.7900169171695738E-4</v>
      </c>
      <c r="AL196" s="5">
        <f t="shared" si="419"/>
        <v>8.4928707964833839E-7</v>
      </c>
      <c r="AM196" s="5">
        <f t="shared" si="420"/>
        <v>4.8322194395895146E-6</v>
      </c>
      <c r="AN196" s="5">
        <f t="shared" si="421"/>
        <v>8.8912837688446836E-6</v>
      </c>
      <c r="AO196" s="5">
        <f t="shared" si="422"/>
        <v>8.1799810673370908E-6</v>
      </c>
      <c r="AP196" s="5">
        <f t="shared" si="423"/>
        <v>5.0170550546334024E-6</v>
      </c>
      <c r="AQ196" s="5">
        <f t="shared" si="424"/>
        <v>2.307845325131361E-6</v>
      </c>
      <c r="AR196" s="5">
        <f t="shared" si="425"/>
        <v>1.9690053633186398E-2</v>
      </c>
      <c r="AS196" s="5">
        <f t="shared" si="426"/>
        <v>6.8713911612346716E-3</v>
      </c>
      <c r="AT196" s="5">
        <f t="shared" si="427"/>
        <v>1.1989814088447738E-3</v>
      </c>
      <c r="AU196" s="5">
        <f t="shared" si="428"/>
        <v>1.3947262255183991E-4</v>
      </c>
      <c r="AV196" s="5">
        <f t="shared" si="429"/>
        <v>1.2168211469745004E-5</v>
      </c>
      <c r="AW196" s="5">
        <f t="shared" si="430"/>
        <v>1.514842957394284E-8</v>
      </c>
      <c r="AX196" s="5">
        <f t="shared" si="431"/>
        <v>2.8105620029375551E-7</v>
      </c>
      <c r="AY196" s="5">
        <f t="shared" si="432"/>
        <v>5.1714340854050878E-7</v>
      </c>
      <c r="AZ196" s="5">
        <f t="shared" si="433"/>
        <v>4.7577193585726702E-7</v>
      </c>
      <c r="BA196" s="5">
        <f t="shared" si="434"/>
        <v>2.9180678732578963E-7</v>
      </c>
      <c r="BB196" s="5">
        <f t="shared" si="435"/>
        <v>1.3423112216986301E-7</v>
      </c>
      <c r="BC196" s="5">
        <f t="shared" si="436"/>
        <v>4.9397052958509444E-8</v>
      </c>
      <c r="BD196" s="5">
        <f t="shared" si="437"/>
        <v>6.0382831141771393E-3</v>
      </c>
      <c r="BE196" s="5">
        <f t="shared" si="438"/>
        <v>2.1072266227786245E-3</v>
      </c>
      <c r="BF196" s="5">
        <f t="shared" si="439"/>
        <v>3.6768763204572924E-4</v>
      </c>
      <c r="BG196" s="5">
        <f t="shared" si="440"/>
        <v>4.2771604249230744E-5</v>
      </c>
      <c r="BH196" s="5">
        <f t="shared" si="441"/>
        <v>3.7315848507217871E-6</v>
      </c>
      <c r="BI196" s="5">
        <f t="shared" si="442"/>
        <v>2.6044803775882278E-7</v>
      </c>
      <c r="BJ196" s="8">
        <f t="shared" si="443"/>
        <v>6.248430792995998E-2</v>
      </c>
      <c r="BK196" s="8">
        <f t="shared" si="444"/>
        <v>0.19637503327529754</v>
      </c>
      <c r="BL196" s="8">
        <f t="shared" si="445"/>
        <v>0.62192791958258775</v>
      </c>
      <c r="BM196" s="8">
        <f t="shared" si="446"/>
        <v>0.37143249293559205</v>
      </c>
      <c r="BN196" s="8">
        <f t="shared" si="447"/>
        <v>0.62567074525936806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1.52525252525253</v>
      </c>
      <c r="F197">
        <f>VLOOKUP(B197,home!$B$2:$E$405,3,FALSE)</f>
        <v>0.98</v>
      </c>
      <c r="G197">
        <f>VLOOKUP(C197,away!$B$2:$E$405,4,FALSE)</f>
        <v>0.76</v>
      </c>
      <c r="H197">
        <f>VLOOKUP(A197,away!$A$2:$E$405,3,FALSE)</f>
        <v>1.3333333333333299</v>
      </c>
      <c r="I197">
        <f>VLOOKUP(C197,away!$B$2:$E$405,3,FALSE)</f>
        <v>0.76</v>
      </c>
      <c r="J197">
        <f>VLOOKUP(B197,home!$B$2:$E$405,4,FALSE)</f>
        <v>0.13</v>
      </c>
      <c r="K197" s="3">
        <f t="shared" si="392"/>
        <v>1.1360080808080844</v>
      </c>
      <c r="L197" s="3">
        <f t="shared" si="393"/>
        <v>0.13173333333333301</v>
      </c>
      <c r="M197" s="5">
        <f t="shared" si="394"/>
        <v>0.28146662093809377</v>
      </c>
      <c r="N197" s="5">
        <f t="shared" si="395"/>
        <v>0.31974835586342049</v>
      </c>
      <c r="O197" s="5">
        <f t="shared" si="396"/>
        <v>3.7078536198244798E-2</v>
      </c>
      <c r="P197" s="5">
        <f t="shared" si="397"/>
        <v>4.2121516745741161E-2</v>
      </c>
      <c r="Q197" s="5">
        <f t="shared" si="398"/>
        <v>0.18161835804297238</v>
      </c>
      <c r="R197" s="5">
        <f t="shared" si="399"/>
        <v>2.4422395842577179E-3</v>
      </c>
      <c r="S197" s="5">
        <f t="shared" si="400"/>
        <v>1.5758726266088745E-3</v>
      </c>
      <c r="T197" s="5">
        <f t="shared" si="401"/>
        <v>2.3925191699527507E-2</v>
      </c>
      <c r="U197" s="5">
        <f t="shared" si="402"/>
        <v>2.7744039029861441E-3</v>
      </c>
      <c r="V197" s="5">
        <f t="shared" si="403"/>
        <v>2.620328281028318E-5</v>
      </c>
      <c r="W197" s="5">
        <f t="shared" si="404"/>
        <v>6.8773307453304178E-2</v>
      </c>
      <c r="X197" s="5">
        <f t="shared" si="405"/>
        <v>9.0597370351819164E-3</v>
      </c>
      <c r="Y197" s="5">
        <f t="shared" si="406"/>
        <v>5.9673467938398074E-4</v>
      </c>
      <c r="Z197" s="5">
        <f t="shared" si="407"/>
        <v>1.0724145374429421E-4</v>
      </c>
      <c r="AA197" s="5">
        <f t="shared" si="408"/>
        <v>1.2182715805112462E-4</v>
      </c>
      <c r="AB197" s="5">
        <f t="shared" si="409"/>
        <v>6.9198318003980635E-5</v>
      </c>
      <c r="AC197" s="5">
        <f t="shared" si="410"/>
        <v>2.4508279436655858E-7</v>
      </c>
      <c r="AD197" s="5">
        <f t="shared" si="411"/>
        <v>1.9531758252713111E-2</v>
      </c>
      <c r="AE197" s="5">
        <f t="shared" si="412"/>
        <v>2.5729836204907348E-3</v>
      </c>
      <c r="AF197" s="5">
        <f t="shared" si="413"/>
        <v>1.6947385446965596E-4</v>
      </c>
      <c r="AG197" s="5">
        <f t="shared" si="414"/>
        <v>7.4417852540453202E-6</v>
      </c>
      <c r="AH197" s="5">
        <f t="shared" si="415"/>
        <v>3.5318185433120806E-6</v>
      </c>
      <c r="AI197" s="5">
        <f t="shared" si="416"/>
        <v>4.0121744051503607E-6</v>
      </c>
      <c r="AJ197" s="5">
        <f t="shared" si="417"/>
        <v>2.2789312729310902E-6</v>
      </c>
      <c r="AK197" s="5">
        <f t="shared" si="418"/>
        <v>8.6296144721865727E-7</v>
      </c>
      <c r="AL197" s="5">
        <f t="shared" si="419"/>
        <v>1.467066893061475E-9</v>
      </c>
      <c r="AM197" s="5">
        <f t="shared" si="420"/>
        <v>4.4376470414944124E-3</v>
      </c>
      <c r="AN197" s="5">
        <f t="shared" si="421"/>
        <v>5.8458603693286248E-4</v>
      </c>
      <c r="AO197" s="5">
        <f t="shared" si="422"/>
        <v>3.8504733632644451E-5</v>
      </c>
      <c r="AP197" s="5">
        <f t="shared" si="423"/>
        <v>1.6907856368467835E-6</v>
      </c>
      <c r="AQ197" s="5">
        <f t="shared" si="424"/>
        <v>5.5683206973487259E-8</v>
      </c>
      <c r="AR197" s="5">
        <f t="shared" si="425"/>
        <v>9.3051645887795443E-8</v>
      </c>
      <c r="AS197" s="5">
        <f t="shared" si="426"/>
        <v>1.0570742166102798E-7</v>
      </c>
      <c r="AT197" s="5">
        <f t="shared" si="427"/>
        <v>6.0042242604157665E-8</v>
      </c>
      <c r="AU197" s="5">
        <f t="shared" si="428"/>
        <v>2.273615759605418E-8</v>
      </c>
      <c r="AV197" s="5">
        <f t="shared" si="429"/>
        <v>6.4571146889109181E-9</v>
      </c>
      <c r="AW197" s="5">
        <f t="shared" si="430"/>
        <v>6.0985209165059039E-12</v>
      </c>
      <c r="AX197" s="5">
        <f t="shared" si="431"/>
        <v>8.4020048315195653E-4</v>
      </c>
      <c r="AY197" s="5">
        <f t="shared" si="432"/>
        <v>1.1068241031388416E-4</v>
      </c>
      <c r="AZ197" s="5">
        <f t="shared" si="433"/>
        <v>7.2902814260078178E-6</v>
      </c>
      <c r="BA197" s="5">
        <f t="shared" si="434"/>
        <v>3.2012435772869812E-7</v>
      </c>
      <c r="BB197" s="5">
        <f t="shared" si="435"/>
        <v>1.0542762181198432E-8</v>
      </c>
      <c r="BC197" s="5">
        <f t="shared" si="436"/>
        <v>2.7776664093397417E-10</v>
      </c>
      <c r="BD197" s="5">
        <f t="shared" si="437"/>
        <v>2.0430005808253693E-9</v>
      </c>
      <c r="BE197" s="5">
        <f t="shared" si="438"/>
        <v>2.3208651689132297E-9</v>
      </c>
      <c r="BF197" s="5">
        <f t="shared" si="439"/>
        <v>1.3182607931757246E-9</v>
      </c>
      <c r="BG197" s="5">
        <f t="shared" si="440"/>
        <v>4.9918497122003251E-10</v>
      </c>
      <c r="BH197" s="5">
        <f t="shared" si="441"/>
        <v>1.4176954028097708E-10</v>
      </c>
      <c r="BI197" s="5">
        <f t="shared" si="442"/>
        <v>3.2210268674327404E-11</v>
      </c>
      <c r="BJ197" s="8">
        <f t="shared" si="443"/>
        <v>0.63202433068739994</v>
      </c>
      <c r="BK197" s="8">
        <f t="shared" si="444"/>
        <v>0.32530114255342923</v>
      </c>
      <c r="BL197" s="8">
        <f t="shared" si="445"/>
        <v>4.2497185397086135E-2</v>
      </c>
      <c r="BM197" s="8">
        <f t="shared" si="446"/>
        <v>0.13534359031471413</v>
      </c>
      <c r="BN197" s="8">
        <f t="shared" si="447"/>
        <v>0.8644756273727302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1.52525252525253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1.3333333333333299</v>
      </c>
      <c r="I198" t="e">
        <f>VLOOKUP(C198,away!$B$2:$E$405,3,FALSE)</f>
        <v>#N/A</v>
      </c>
      <c r="J198">
        <f>VLOOKUP(B198,home!$B$2:$E$405,4,FALSE)</f>
        <v>1.88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1.52525252525253</v>
      </c>
      <c r="F199">
        <f>VLOOKUP(B199,home!$B$2:$E$405,3,FALSE)</f>
        <v>1.05</v>
      </c>
      <c r="G199">
        <f>VLOOKUP(C199,away!$B$2:$E$405,4,FALSE)</f>
        <v>1.0900000000000001</v>
      </c>
      <c r="H199">
        <f>VLOOKUP(A199,away!$A$2:$E$405,3,FALSE)</f>
        <v>1.3333333333333299</v>
      </c>
      <c r="I199">
        <f>VLOOKUP(C199,away!$B$2:$E$405,3,FALSE)</f>
        <v>0.55000000000000004</v>
      </c>
      <c r="J199">
        <f>VLOOKUP(B199,home!$B$2:$E$405,4,FALSE)</f>
        <v>0.6</v>
      </c>
      <c r="K199" s="3">
        <f t="shared" si="392"/>
        <v>1.7456515151515206</v>
      </c>
      <c r="L199" s="3">
        <f t="shared" si="393"/>
        <v>0.43999999999999889</v>
      </c>
      <c r="M199" s="5">
        <f t="shared" si="394"/>
        <v>0.11240447657324566</v>
      </c>
      <c r="N199" s="5">
        <f t="shared" si="395"/>
        <v>0.19621904483989991</v>
      </c>
      <c r="O199" s="5">
        <f t="shared" si="396"/>
        <v>4.9457969692227967E-2</v>
      </c>
      <c r="P199" s="5">
        <f t="shared" si="397"/>
        <v>8.633637972955574E-2</v>
      </c>
      <c r="Q199" s="5">
        <f t="shared" si="398"/>
        <v>0.17126503646317776</v>
      </c>
      <c r="R199" s="5">
        <f t="shared" si="399"/>
        <v>1.0880753332290126E-2</v>
      </c>
      <c r="S199" s="5">
        <f t="shared" si="400"/>
        <v>1.6578455529635522E-2</v>
      </c>
      <c r="T199" s="5">
        <f t="shared" si="401"/>
        <v>7.5356616043798008E-2</v>
      </c>
      <c r="U199" s="5">
        <f t="shared" si="402"/>
        <v>1.8994003540502215E-2</v>
      </c>
      <c r="V199" s="5">
        <f t="shared" si="403"/>
        <v>1.4148545162488136E-3</v>
      </c>
      <c r="W199" s="5">
        <f t="shared" si="404"/>
        <v>9.9656356798142193E-2</v>
      </c>
      <c r="X199" s="5">
        <f t="shared" si="405"/>
        <v>4.3848796991182458E-2</v>
      </c>
      <c r="Y199" s="5">
        <f t="shared" si="406"/>
        <v>9.6467353380601164E-3</v>
      </c>
      <c r="Z199" s="5">
        <f t="shared" si="407"/>
        <v>1.5958438220692146E-3</v>
      </c>
      <c r="AA199" s="5">
        <f t="shared" si="408"/>
        <v>2.7857871859403179E-3</v>
      </c>
      <c r="AB199" s="5">
        <f t="shared" si="409"/>
        <v>2.431506811013204E-3</v>
      </c>
      <c r="AC199" s="5">
        <f t="shared" si="410"/>
        <v>6.7920680575239475E-5</v>
      </c>
      <c r="AD199" s="5">
        <f t="shared" si="411"/>
        <v>4.3491317559789383E-2</v>
      </c>
      <c r="AE199" s="5">
        <f t="shared" si="412"/>
        <v>1.9136179726307278E-2</v>
      </c>
      <c r="AF199" s="5">
        <f t="shared" si="413"/>
        <v>4.2099595397875915E-3</v>
      </c>
      <c r="AG199" s="5">
        <f t="shared" si="414"/>
        <v>6.174607325021785E-4</v>
      </c>
      <c r="AH199" s="5">
        <f t="shared" si="415"/>
        <v>1.7554282042761316E-4</v>
      </c>
      <c r="AI199" s="5">
        <f t="shared" si="416"/>
        <v>3.0643659045343424E-4</v>
      </c>
      <c r="AJ199" s="5">
        <f t="shared" si="417"/>
        <v>2.6746574921145176E-4</v>
      </c>
      <c r="AK199" s="5">
        <f t="shared" si="418"/>
        <v>1.5563399678736911E-4</v>
      </c>
      <c r="AL199" s="5">
        <f t="shared" si="419"/>
        <v>2.0867587656306862E-6</v>
      </c>
      <c r="AM199" s="5">
        <f t="shared" si="420"/>
        <v>1.5184136878836451E-2</v>
      </c>
      <c r="AN199" s="5">
        <f t="shared" si="421"/>
        <v>6.6810202266880218E-3</v>
      </c>
      <c r="AO199" s="5">
        <f t="shared" si="422"/>
        <v>1.4698244498713611E-3</v>
      </c>
      <c r="AP199" s="5">
        <f t="shared" si="423"/>
        <v>2.1557425264779909E-4</v>
      </c>
      <c r="AQ199" s="5">
        <f t="shared" si="424"/>
        <v>2.3713167791257842E-5</v>
      </c>
      <c r="AR199" s="5">
        <f t="shared" si="425"/>
        <v>1.5447768197629928E-5</v>
      </c>
      <c r="AS199" s="5">
        <f t="shared" si="426"/>
        <v>2.6966419959902159E-5</v>
      </c>
      <c r="AT199" s="5">
        <f t="shared" si="427"/>
        <v>2.3536985930607714E-5</v>
      </c>
      <c r="AU199" s="5">
        <f t="shared" si="428"/>
        <v>1.3695791717288456E-5</v>
      </c>
      <c r="AV199" s="5">
        <f t="shared" si="429"/>
        <v>5.977019890621062E-6</v>
      </c>
      <c r="AW199" s="5">
        <f t="shared" si="430"/>
        <v>4.4522544011964507E-8</v>
      </c>
      <c r="AX199" s="5">
        <f t="shared" si="431"/>
        <v>4.417701924801491E-3</v>
      </c>
      <c r="AY199" s="5">
        <f t="shared" si="432"/>
        <v>1.943788846912651E-3</v>
      </c>
      <c r="AZ199" s="5">
        <f t="shared" si="433"/>
        <v>4.276335463207822E-4</v>
      </c>
      <c r="BA199" s="5">
        <f t="shared" si="434"/>
        <v>6.2719586793714564E-5</v>
      </c>
      <c r="BB199" s="5">
        <f t="shared" si="435"/>
        <v>6.8991545473085855E-6</v>
      </c>
      <c r="BC199" s="5">
        <f t="shared" si="436"/>
        <v>6.0712560016315431E-7</v>
      </c>
      <c r="BD199" s="5">
        <f t="shared" si="437"/>
        <v>1.1328363344928576E-6</v>
      </c>
      <c r="BE199" s="5">
        <f t="shared" si="438"/>
        <v>1.9775374637261518E-6</v>
      </c>
      <c r="BF199" s="5">
        <f t="shared" si="439"/>
        <v>1.7260456349112264E-6</v>
      </c>
      <c r="BG199" s="5">
        <f t="shared" si="440"/>
        <v>1.0043580592678169E-6</v>
      </c>
      <c r="BH199" s="5">
        <f t="shared" si="441"/>
        <v>4.3831479197887641E-7</v>
      </c>
      <c r="BI199" s="5">
        <f t="shared" si="442"/>
        <v>1.530289761462498E-7</v>
      </c>
      <c r="BJ199" s="8">
        <f t="shared" si="443"/>
        <v>0.69388112319345796</v>
      </c>
      <c r="BK199" s="8">
        <f t="shared" si="444"/>
        <v>0.21874796263493926</v>
      </c>
      <c r="BL199" s="8">
        <f t="shared" si="445"/>
        <v>8.5547155825810225E-2</v>
      </c>
      <c r="BM199" s="8">
        <f t="shared" si="446"/>
        <v>0.3712646805215109</v>
      </c>
      <c r="BN199" s="8">
        <f t="shared" si="447"/>
        <v>0.62656366063039726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1.5222222222222199</v>
      </c>
      <c r="F200">
        <f>VLOOKUP(B200,home!$B$2:$E$405,3,FALSE)</f>
        <v>1.31</v>
      </c>
      <c r="G200">
        <f>VLOOKUP(C200,away!$B$2:$E$405,4,FALSE)</f>
        <v>1.31</v>
      </c>
      <c r="H200">
        <f>VLOOKUP(A200,away!$A$2:$E$405,3,FALSE)</f>
        <v>1.2777777777777799</v>
      </c>
      <c r="I200">
        <f>VLOOKUP(C200,away!$B$2:$E$405,3,FALSE)</f>
        <v>0.49</v>
      </c>
      <c r="J200">
        <f>VLOOKUP(B200,home!$B$2:$E$405,4,FALSE)</f>
        <v>1.41</v>
      </c>
      <c r="K200" s="3">
        <f t="shared" si="392"/>
        <v>2.6122855555555518</v>
      </c>
      <c r="L200" s="3">
        <f t="shared" si="393"/>
        <v>0.88281666666666814</v>
      </c>
      <c r="M200" s="5">
        <f t="shared" si="394"/>
        <v>3.034564627867286E-2</v>
      </c>
      <c r="N200" s="5">
        <f t="shared" si="395"/>
        <v>7.927149344777519E-2</v>
      </c>
      <c r="O200" s="5">
        <f t="shared" si="396"/>
        <v>2.6789642295583754E-2</v>
      </c>
      <c r="P200" s="5">
        <f t="shared" si="397"/>
        <v>6.9982195607253508E-2</v>
      </c>
      <c r="Q200" s="5">
        <f t="shared" si="398"/>
        <v>0.10353988865046988</v>
      </c>
      <c r="R200" s="5">
        <f t="shared" si="399"/>
        <v>1.1825171356289818E-2</v>
      </c>
      <c r="S200" s="5">
        <f t="shared" si="400"/>
        <v>4.0347696478735887E-2</v>
      </c>
      <c r="T200" s="5">
        <f t="shared" si="401"/>
        <v>9.1406739365445785E-2</v>
      </c>
      <c r="U200" s="5">
        <f t="shared" si="402"/>
        <v>3.0890724326005144E-2</v>
      </c>
      <c r="V200" s="5">
        <f t="shared" si="403"/>
        <v>1.0338735108990834E-2</v>
      </c>
      <c r="W200" s="5">
        <f t="shared" si="404"/>
        <v>9.0158585181817547E-2</v>
      </c>
      <c r="X200" s="5">
        <f t="shared" si="405"/>
        <v>7.9593501641595024E-2</v>
      </c>
      <c r="Y200" s="5">
        <f t="shared" si="406"/>
        <v>3.5133234903780446E-2</v>
      </c>
      <c r="Z200" s="5">
        <f t="shared" si="407"/>
        <v>3.4798194531739809E-3</v>
      </c>
      <c r="AA200" s="5">
        <f t="shared" si="408"/>
        <v>9.0902820934676085E-3</v>
      </c>
      <c r="AB200" s="5">
        <f t="shared" si="409"/>
        <v>1.1873206304345362E-2</v>
      </c>
      <c r="AC200" s="5">
        <f t="shared" si="410"/>
        <v>1.4901795468545437E-3</v>
      </c>
      <c r="AD200" s="5">
        <f t="shared" si="411"/>
        <v>5.887999244494671E-2</v>
      </c>
      <c r="AE200" s="5">
        <f t="shared" si="412"/>
        <v>5.1980238663606453E-2</v>
      </c>
      <c r="AF200" s="5">
        <f t="shared" si="413"/>
        <v>2.2944510514771456E-2</v>
      </c>
      <c r="AG200" s="5">
        <f t="shared" si="414"/>
        <v>6.7519320969829525E-3</v>
      </c>
      <c r="AH200" s="5">
        <f t="shared" si="415"/>
        <v>7.6801065256322022E-4</v>
      </c>
      <c r="AI200" s="5">
        <f t="shared" si="416"/>
        <v>2.0062631342036936E-3</v>
      </c>
      <c r="AJ200" s="5">
        <f t="shared" si="417"/>
        <v>2.6204661030619597E-3</v>
      </c>
      <c r="AK200" s="5">
        <f t="shared" si="418"/>
        <v>2.2818019166172339E-3</v>
      </c>
      <c r="AL200" s="5">
        <f t="shared" si="419"/>
        <v>1.3746424851883427E-4</v>
      </c>
      <c r="AM200" s="5">
        <f t="shared" si="420"/>
        <v>3.0762270755030852E-2</v>
      </c>
      <c r="AN200" s="5">
        <f t="shared" si="421"/>
        <v>2.7157445327053862E-2</v>
      </c>
      <c r="AO200" s="5">
        <f t="shared" si="422"/>
        <v>1.1987522679405987E-2</v>
      </c>
      <c r="AP200" s="5">
        <f t="shared" si="423"/>
        <v>3.527594937808094E-3</v>
      </c>
      <c r="AQ200" s="5">
        <f t="shared" si="424"/>
        <v>7.7855490108648818E-4</v>
      </c>
      <c r="AR200" s="5">
        <f t="shared" si="425"/>
        <v>1.3560252085207097E-4</v>
      </c>
      <c r="AS200" s="5">
        <f t="shared" si="426"/>
        <v>3.5423250651878553E-4</v>
      </c>
      <c r="AT200" s="5">
        <f t="shared" si="427"/>
        <v>4.6267823004363074E-4</v>
      </c>
      <c r="AU200" s="5">
        <f t="shared" si="428"/>
        <v>4.0288255240432841E-4</v>
      </c>
      <c r="AV200" s="5">
        <f t="shared" si="429"/>
        <v>2.6311106805779498E-4</v>
      </c>
      <c r="AW200" s="5">
        <f t="shared" si="430"/>
        <v>8.8059949911993104E-6</v>
      </c>
      <c r="AX200" s="5">
        <f t="shared" si="431"/>
        <v>1.3393305924909353E-2</v>
      </c>
      <c r="AY200" s="5">
        <f t="shared" si="432"/>
        <v>1.1823833692275409E-2</v>
      </c>
      <c r="AZ200" s="5">
        <f t="shared" si="433"/>
        <v>5.2191387237178104E-3</v>
      </c>
      <c r="BA200" s="5">
        <f t="shared" si="434"/>
        <v>1.5358475503144957E-3</v>
      </c>
      <c r="BB200" s="5">
        <f t="shared" si="435"/>
        <v>3.3896795371920265E-4</v>
      </c>
      <c r="BC200" s="5">
        <f t="shared" si="436"/>
        <v>5.9849311801841605E-5</v>
      </c>
      <c r="BD200" s="5">
        <f t="shared" si="437"/>
        <v>1.9952027575037104E-5</v>
      </c>
      <c r="BE200" s="5">
        <f t="shared" si="438"/>
        <v>5.2120393438315492E-5</v>
      </c>
      <c r="BF200" s="5">
        <f t="shared" si="439"/>
        <v>6.8076675464391969E-5</v>
      </c>
      <c r="BG200" s="5">
        <f t="shared" si="440"/>
        <v>5.9278571995291387E-5</v>
      </c>
      <c r="BH200" s="5">
        <f t="shared" si="441"/>
        <v>3.8713139344314889E-5</v>
      </c>
      <c r="BI200" s="5">
        <f t="shared" si="442"/>
        <v>2.0225954943872618E-5</v>
      </c>
      <c r="BJ200" s="8">
        <f t="shared" si="443"/>
        <v>0.72624444866831495</v>
      </c>
      <c r="BK200" s="8">
        <f t="shared" si="444"/>
        <v>0.16446575096130184</v>
      </c>
      <c r="BL200" s="8">
        <f t="shared" si="445"/>
        <v>0.10002244182277564</v>
      </c>
      <c r="BM200" s="8">
        <f t="shared" si="446"/>
        <v>0.66064339557223695</v>
      </c>
      <c r="BN200" s="8">
        <f t="shared" si="447"/>
        <v>0.32175403763604499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1.5222222222222199</v>
      </c>
      <c r="F201">
        <f>VLOOKUP(B201,home!$B$2:$E$405,3,FALSE)</f>
        <v>0.33</v>
      </c>
      <c r="G201">
        <f>VLOOKUP(C201,away!$B$2:$E$405,4,FALSE)</f>
        <v>0.33</v>
      </c>
      <c r="H201">
        <f>VLOOKUP(A201,away!$A$2:$E$405,3,FALSE)</f>
        <v>1.2777777777777799</v>
      </c>
      <c r="I201">
        <f>VLOOKUP(C201,away!$B$2:$E$405,3,FALSE)</f>
        <v>0.66</v>
      </c>
      <c r="J201">
        <f>VLOOKUP(B201,home!$B$2:$E$405,4,FALSE)</f>
        <v>0.78</v>
      </c>
      <c r="K201" s="3">
        <f t="shared" si="392"/>
        <v>0.16576999999999978</v>
      </c>
      <c r="L201" s="3">
        <f t="shared" si="393"/>
        <v>0.65780000000000116</v>
      </c>
      <c r="M201" s="5">
        <f t="shared" si="394"/>
        <v>0.43886211679119974</v>
      </c>
      <c r="N201" s="5">
        <f t="shared" si="395"/>
        <v>7.2750173100477086E-2</v>
      </c>
      <c r="O201" s="5">
        <f t="shared" si="396"/>
        <v>0.2886835004252517</v>
      </c>
      <c r="P201" s="5">
        <f t="shared" si="397"/>
        <v>4.7855063865493916E-2</v>
      </c>
      <c r="Q201" s="5">
        <f t="shared" si="398"/>
        <v>6.0298980974330344E-3</v>
      </c>
      <c r="R201" s="5">
        <f t="shared" si="399"/>
        <v>9.494800328986544E-2</v>
      </c>
      <c r="S201" s="5">
        <f t="shared" si="400"/>
        <v>1.3045709859368423E-3</v>
      </c>
      <c r="T201" s="5">
        <f t="shared" si="401"/>
        <v>3.9664669684914573E-3</v>
      </c>
      <c r="U201" s="5">
        <f t="shared" si="402"/>
        <v>1.5739530505360973E-2</v>
      </c>
      <c r="V201" s="5">
        <f t="shared" si="403"/>
        <v>1.5806110459158903E-5</v>
      </c>
      <c r="W201" s="5">
        <f t="shared" si="404"/>
        <v>3.3319206920382437E-4</v>
      </c>
      <c r="X201" s="5">
        <f t="shared" si="405"/>
        <v>2.1917374312227606E-4</v>
      </c>
      <c r="Y201" s="5">
        <f t="shared" si="406"/>
        <v>7.2086244112916717E-5</v>
      </c>
      <c r="Z201" s="5">
        <f t="shared" si="407"/>
        <v>2.0818932188024535E-2</v>
      </c>
      <c r="AA201" s="5">
        <f t="shared" si="408"/>
        <v>3.4511543888088229E-3</v>
      </c>
      <c r="AB201" s="5">
        <f t="shared" si="409"/>
        <v>2.8604893151641886E-4</v>
      </c>
      <c r="AC201" s="5">
        <f t="shared" si="410"/>
        <v>1.0772210629312225E-7</v>
      </c>
      <c r="AD201" s="5">
        <f t="shared" si="411"/>
        <v>1.3808312327979467E-5</v>
      </c>
      <c r="AE201" s="5">
        <f t="shared" si="412"/>
        <v>9.0831078493449104E-6</v>
      </c>
      <c r="AF201" s="5">
        <f t="shared" si="413"/>
        <v>2.9874341716495455E-6</v>
      </c>
      <c r="AG201" s="5">
        <f t="shared" si="414"/>
        <v>6.5504473270369171E-7</v>
      </c>
      <c r="AH201" s="5">
        <f t="shared" si="415"/>
        <v>3.4236733983206398E-3</v>
      </c>
      <c r="AI201" s="5">
        <f t="shared" si="416"/>
        <v>5.6754233923961175E-4</v>
      </c>
      <c r="AJ201" s="5">
        <f t="shared" si="417"/>
        <v>4.7040746787875147E-5</v>
      </c>
      <c r="AK201" s="5">
        <f t="shared" si="418"/>
        <v>2.5993148650086853E-6</v>
      </c>
      <c r="AL201" s="5">
        <f t="shared" si="419"/>
        <v>4.6985584575626897E-10</v>
      </c>
      <c r="AM201" s="5">
        <f t="shared" si="420"/>
        <v>4.578007869218308E-7</v>
      </c>
      <c r="AN201" s="5">
        <f t="shared" si="421"/>
        <v>3.0114135763718081E-7</v>
      </c>
      <c r="AO201" s="5">
        <f t="shared" si="422"/>
        <v>9.9045392526868923E-8</v>
      </c>
      <c r="AP201" s="5">
        <f t="shared" si="423"/>
        <v>2.1717353068058169E-8</v>
      </c>
      <c r="AQ201" s="5">
        <f t="shared" si="424"/>
        <v>3.5714187120421711E-9</v>
      </c>
      <c r="AR201" s="5">
        <f t="shared" si="425"/>
        <v>4.5041847228306423E-4</v>
      </c>
      <c r="AS201" s="5">
        <f t="shared" si="426"/>
        <v>7.466587015036347E-5</v>
      </c>
      <c r="AT201" s="5">
        <f t="shared" si="427"/>
        <v>6.1886806474128662E-6</v>
      </c>
      <c r="AU201" s="5">
        <f t="shared" si="428"/>
        <v>3.4196586364054327E-7</v>
      </c>
      <c r="AV201" s="5">
        <f t="shared" si="429"/>
        <v>1.4171920303923191E-8</v>
      </c>
      <c r="AW201" s="5">
        <f t="shared" si="430"/>
        <v>1.4231869093294114E-12</v>
      </c>
      <c r="AX201" s="5">
        <f t="shared" si="431"/>
        <v>1.2648272741338633E-8</v>
      </c>
      <c r="AY201" s="5">
        <f t="shared" si="432"/>
        <v>8.3200338092525679E-9</v>
      </c>
      <c r="AZ201" s="5">
        <f t="shared" si="433"/>
        <v>2.7364591198631737E-9</v>
      </c>
      <c r="BA201" s="5">
        <f t="shared" si="434"/>
        <v>6.000142696819998E-10</v>
      </c>
      <c r="BB201" s="5">
        <f t="shared" si="435"/>
        <v>9.8672346649205004E-11</v>
      </c>
      <c r="BC201" s="5">
        <f t="shared" si="436"/>
        <v>1.2981333925169435E-11</v>
      </c>
      <c r="BD201" s="5">
        <f t="shared" si="437"/>
        <v>4.9380878511300021E-5</v>
      </c>
      <c r="BE201" s="5">
        <f t="shared" si="438"/>
        <v>8.185868230818194E-6</v>
      </c>
      <c r="BF201" s="5">
        <f t="shared" si="439"/>
        <v>6.7848568831136498E-7</v>
      </c>
      <c r="BG201" s="5">
        <f t="shared" si="440"/>
        <v>3.7490857517124955E-8</v>
      </c>
      <c r="BH201" s="5">
        <f t="shared" si="441"/>
        <v>1.5537148626534483E-9</v>
      </c>
      <c r="BI201" s="5">
        <f t="shared" si="442"/>
        <v>5.1511862556412365E-11</v>
      </c>
      <c r="BJ201" s="8">
        <f t="shared" si="443"/>
        <v>8.3398431814664775E-2</v>
      </c>
      <c r="BK201" s="8">
        <f t="shared" si="444"/>
        <v>0.4880376742650856</v>
      </c>
      <c r="BL201" s="8">
        <f t="shared" si="445"/>
        <v>0.40773900682939584</v>
      </c>
      <c r="BM201" s="8">
        <f t="shared" si="446"/>
        <v>5.0865281208839312E-2</v>
      </c>
      <c r="BN201" s="8">
        <f t="shared" si="447"/>
        <v>0.94912875556972087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1.5222222222222199</v>
      </c>
      <c r="F202">
        <f>VLOOKUP(B202,home!$B$2:$E$405,3,FALSE)</f>
        <v>2.1</v>
      </c>
      <c r="G202">
        <f>VLOOKUP(C202,away!$B$2:$E$405,4,FALSE)</f>
        <v>1.64</v>
      </c>
      <c r="H202">
        <f>VLOOKUP(A202,away!$A$2:$E$405,3,FALSE)</f>
        <v>1.2777777777777799</v>
      </c>
      <c r="I202">
        <f>VLOOKUP(C202,away!$B$2:$E$405,3,FALSE)</f>
        <v>0.66</v>
      </c>
      <c r="J202">
        <f>VLOOKUP(B202,home!$B$2:$E$405,4,FALSE)</f>
        <v>0.31</v>
      </c>
      <c r="K202" s="3">
        <f t="shared" si="392"/>
        <v>5.2425333333333253</v>
      </c>
      <c r="L202" s="3">
        <f t="shared" si="393"/>
        <v>0.26143333333333379</v>
      </c>
      <c r="M202" s="5">
        <f t="shared" si="394"/>
        <v>4.0705926874945791E-3</v>
      </c>
      <c r="N202" s="5">
        <f t="shared" si="395"/>
        <v>2.1340217850613217E-2</v>
      </c>
      <c r="O202" s="5">
        <f t="shared" si="396"/>
        <v>1.0641886149340015E-3</v>
      </c>
      <c r="P202" s="5">
        <f t="shared" si="397"/>
        <v>5.5790442867453263E-3</v>
      </c>
      <c r="Q202" s="5">
        <f t="shared" si="398"/>
        <v>5.593840171121732E-2</v>
      </c>
      <c r="R202" s="5">
        <f t="shared" si="399"/>
        <v>1.3910718844878977E-4</v>
      </c>
      <c r="S202" s="5">
        <f t="shared" si="400"/>
        <v>1.9116218167128459E-3</v>
      </c>
      <c r="T202" s="5">
        <f t="shared" si="401"/>
        <v>1.462416282070261E-2</v>
      </c>
      <c r="U202" s="5">
        <f t="shared" si="402"/>
        <v>7.2927407234906112E-4</v>
      </c>
      <c r="V202" s="5">
        <f t="shared" si="403"/>
        <v>2.9111302002542242E-4</v>
      </c>
      <c r="W202" s="5">
        <f t="shared" si="404"/>
        <v>9.7752978528148932E-2</v>
      </c>
      <c r="X202" s="5">
        <f t="shared" si="405"/>
        <v>2.5555887019875784E-2</v>
      </c>
      <c r="Y202" s="5">
        <f t="shared" si="406"/>
        <v>3.3405803649481018E-3</v>
      </c>
      <c r="Z202" s="5">
        <f t="shared" si="407"/>
        <v>1.2122418655598451E-5</v>
      </c>
      <c r="AA202" s="5">
        <f t="shared" si="408"/>
        <v>6.3552183882596653E-5</v>
      </c>
      <c r="AB202" s="5">
        <f t="shared" si="409"/>
        <v>1.6658722120532093E-4</v>
      </c>
      <c r="AC202" s="5">
        <f t="shared" si="410"/>
        <v>2.493697717778863E-5</v>
      </c>
      <c r="AD202" s="5">
        <f t="shared" si="411"/>
        <v>0.12811831209160937</v>
      </c>
      <c r="AE202" s="5">
        <f t="shared" si="412"/>
        <v>3.3494397391149802E-2</v>
      </c>
      <c r="AF202" s="5">
        <f t="shared" si="413"/>
        <v>4.3782759789798061E-3</v>
      </c>
      <c r="AG202" s="5">
        <f t="shared" si="414"/>
        <v>3.8154242781265218E-4</v>
      </c>
      <c r="AH202" s="5">
        <f t="shared" si="415"/>
        <v>7.9230107929882339E-7</v>
      </c>
      <c r="AI202" s="5">
        <f t="shared" si="416"/>
        <v>4.1536648182600525E-6</v>
      </c>
      <c r="AJ202" s="5">
        <f t="shared" si="417"/>
        <v>1.0887863132611117E-5</v>
      </c>
      <c r="AK202" s="5">
        <f t="shared" si="418"/>
        <v>1.902666180049493E-5</v>
      </c>
      <c r="AL202" s="5">
        <f t="shared" si="419"/>
        <v>1.3671178693938088E-6</v>
      </c>
      <c r="AM202" s="5">
        <f t="shared" si="420"/>
        <v>0.13433290435013281</v>
      </c>
      <c r="AN202" s="5">
        <f t="shared" si="421"/>
        <v>3.5119098960603119E-2</v>
      </c>
      <c r="AO202" s="5">
        <f t="shared" si="422"/>
        <v>4.5906515524668451E-3</v>
      </c>
      <c r="AP202" s="5">
        <f t="shared" si="423"/>
        <v>4.0004977917775051E-4</v>
      </c>
      <c r="AQ202" s="5">
        <f t="shared" si="424"/>
        <v>2.6146586817425852E-5</v>
      </c>
      <c r="AR202" s="5">
        <f t="shared" si="425"/>
        <v>4.142678243293789E-8</v>
      </c>
      <c r="AS202" s="5">
        <f t="shared" si="426"/>
        <v>2.1718128779742434E-7</v>
      </c>
      <c r="AT202" s="5">
        <f t="shared" si="427"/>
        <v>5.692900703271277E-7</v>
      </c>
      <c r="AU202" s="5">
        <f t="shared" si="428"/>
        <v>9.9484072334188008E-7</v>
      </c>
      <c r="AV202" s="5">
        <f t="shared" si="429"/>
        <v>1.3038714133693105E-6</v>
      </c>
      <c r="AW202" s="5">
        <f t="shared" si="430"/>
        <v>5.2048188638890182E-8</v>
      </c>
      <c r="AX202" s="5">
        <f t="shared" si="431"/>
        <v>0.11737412146984141</v>
      </c>
      <c r="AY202" s="5">
        <f t="shared" si="432"/>
        <v>3.0685507822932265E-2</v>
      </c>
      <c r="AZ202" s="5">
        <f t="shared" si="433"/>
        <v>4.0111072975876358E-3</v>
      </c>
      <c r="BA202" s="5">
        <f t="shared" si="434"/>
        <v>3.495457170553322E-4</v>
      </c>
      <c r="BB202" s="5">
        <f t="shared" si="435"/>
        <v>2.2845725490541454E-5</v>
      </c>
      <c r="BC202" s="5">
        <f t="shared" si="436"/>
        <v>1.1945268334821131E-6</v>
      </c>
      <c r="BD202" s="5">
        <f t="shared" si="437"/>
        <v>1.8050569701196251E-9</v>
      </c>
      <c r="BE202" s="5">
        <f t="shared" si="438"/>
        <v>9.4630713344177922E-9</v>
      </c>
      <c r="BF202" s="5">
        <f t="shared" si="439"/>
        <v>2.4805233453198177E-8</v>
      </c>
      <c r="BG202" s="5">
        <f t="shared" si="440"/>
        <v>4.3347421073168787E-8</v>
      </c>
      <c r="BH202" s="5">
        <f t="shared" si="441"/>
        <v>5.6812574972530689E-8</v>
      </c>
      <c r="BI202" s="5">
        <f t="shared" si="442"/>
        <v>5.956836360919814E-8</v>
      </c>
      <c r="BJ202" s="8">
        <f t="shared" si="443"/>
        <v>0.7118379299739962</v>
      </c>
      <c r="BK202" s="8">
        <f t="shared" si="444"/>
        <v>4.2564183728957622E-2</v>
      </c>
      <c r="BL202" s="8">
        <f t="shared" si="445"/>
        <v>2.2008921836491166E-3</v>
      </c>
      <c r="BM202" s="8">
        <f t="shared" si="446"/>
        <v>0.63779812019106163</v>
      </c>
      <c r="BN202" s="8">
        <f t="shared" si="447"/>
        <v>8.8131552339453217E-2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1.5222222222222199</v>
      </c>
      <c r="F203">
        <f>VLOOKUP(B203,home!$B$2:$E$405,3,FALSE)</f>
        <v>1.31</v>
      </c>
      <c r="G203">
        <f>VLOOKUP(C203,away!$B$2:$E$405,4,FALSE)</f>
        <v>1.31</v>
      </c>
      <c r="H203">
        <f>VLOOKUP(A203,away!$A$2:$E$405,3,FALSE)</f>
        <v>1.2777777777777799</v>
      </c>
      <c r="I203">
        <f>VLOOKUP(C203,away!$B$2:$E$405,3,FALSE)</f>
        <v>0.66</v>
      </c>
      <c r="J203">
        <f>VLOOKUP(B203,home!$B$2:$E$405,4,FALSE)</f>
        <v>1.25</v>
      </c>
      <c r="K203" s="3">
        <f t="shared" si="392"/>
        <v>2.6122855555555518</v>
      </c>
      <c r="L203" s="3">
        <f t="shared" si="393"/>
        <v>1.0541666666666685</v>
      </c>
      <c r="M203" s="5">
        <f t="shared" si="394"/>
        <v>2.5567015323078778E-2</v>
      </c>
      <c r="N203" s="5">
        <f t="shared" si="395"/>
        <v>6.6788344827146157E-2</v>
      </c>
      <c r="O203" s="5">
        <f t="shared" si="396"/>
        <v>2.6951895319745595E-2</v>
      </c>
      <c r="P203" s="5">
        <f t="shared" si="397"/>
        <v>7.0406046838616704E-2</v>
      </c>
      <c r="Q203" s="5">
        <f t="shared" si="398"/>
        <v>8.723511423570865E-2</v>
      </c>
      <c r="R203" s="5">
        <f t="shared" si="399"/>
        <v>1.4205894824782595E-2</v>
      </c>
      <c r="S203" s="5">
        <f t="shared" si="400"/>
        <v>4.8470767596471294E-2</v>
      </c>
      <c r="T203" s="5">
        <f t="shared" si="401"/>
        <v>9.1960349590143028E-2</v>
      </c>
      <c r="U203" s="5">
        <f t="shared" si="402"/>
        <v>3.7109853854520938E-2</v>
      </c>
      <c r="V203" s="5">
        <f t="shared" si="403"/>
        <v>1.483089350597913E-2</v>
      </c>
      <c r="W203" s="5">
        <f t="shared" si="404"/>
        <v>7.5961009618393388E-2</v>
      </c>
      <c r="X203" s="5">
        <f t="shared" si="405"/>
        <v>8.0075564306056515E-2</v>
      </c>
      <c r="Y203" s="5">
        <f t="shared" si="406"/>
        <v>4.2206495352984014E-2</v>
      </c>
      <c r="Z203" s="5">
        <f t="shared" si="407"/>
        <v>4.9917935981527812E-3</v>
      </c>
      <c r="AA203" s="5">
        <f t="shared" si="408"/>
        <v>1.3039990312769187E-2</v>
      </c>
      <c r="AB203" s="5">
        <f t="shared" si="409"/>
        <v>1.7032089169315638E-2</v>
      </c>
      <c r="AC203" s="5">
        <f t="shared" si="410"/>
        <v>2.5525676580880085E-3</v>
      </c>
      <c r="AD203" s="5">
        <f t="shared" si="411"/>
        <v>4.9607962052886354E-2</v>
      </c>
      <c r="AE203" s="5">
        <f t="shared" si="412"/>
        <v>5.2295059997417792E-2</v>
      </c>
      <c r="AF203" s="5">
        <f t="shared" si="413"/>
        <v>2.7563854540305667E-2</v>
      </c>
      <c r="AG203" s="5">
        <f t="shared" si="414"/>
        <v>9.6856322204129808E-3</v>
      </c>
      <c r="AH203" s="5">
        <f t="shared" si="415"/>
        <v>1.3155456045131832E-3</v>
      </c>
      <c r="AI203" s="5">
        <f t="shared" si="416"/>
        <v>3.4365807803443849E-3</v>
      </c>
      <c r="AJ203" s="5">
        <f t="shared" si="417"/>
        <v>4.4886651664967324E-3</v>
      </c>
      <c r="AK203" s="5">
        <f t="shared" si="418"/>
        <v>3.90855839272159E-3</v>
      </c>
      <c r="AL203" s="5">
        <f t="shared" si="419"/>
        <v>2.8116883542813324E-4</v>
      </c>
      <c r="AM203" s="5">
        <f t="shared" si="420"/>
        <v>2.5918032542260584E-2</v>
      </c>
      <c r="AN203" s="5">
        <f t="shared" si="421"/>
        <v>2.7321925971633083E-2</v>
      </c>
      <c r="AO203" s="5">
        <f t="shared" si="422"/>
        <v>1.4400931814214958E-2</v>
      </c>
      <c r="AP203" s="5">
        <f t="shared" si="423"/>
        <v>5.060327429161654E-3</v>
      </c>
      <c r="AQ203" s="5">
        <f t="shared" si="424"/>
        <v>1.3336071245603131E-3</v>
      </c>
      <c r="AR203" s="5">
        <f t="shared" si="425"/>
        <v>2.7736086495153004E-4</v>
      </c>
      <c r="AS203" s="5">
        <f t="shared" si="426"/>
        <v>7.2454578118927597E-4</v>
      </c>
      <c r="AT203" s="5">
        <f t="shared" si="427"/>
        <v>9.4636023926972983E-4</v>
      </c>
      <c r="AU203" s="5">
        <f t="shared" si="428"/>
        <v>8.2405439446547022E-4</v>
      </c>
      <c r="AV203" s="5">
        <f t="shared" si="429"/>
        <v>5.3816634791355622E-4</v>
      </c>
      <c r="AW203" s="5">
        <f t="shared" si="430"/>
        <v>2.1507731681447498E-5</v>
      </c>
      <c r="AX203" s="5">
        <f t="shared" si="431"/>
        <v>1.1284217006427682E-2</v>
      </c>
      <c r="AY203" s="5">
        <f t="shared" si="432"/>
        <v>1.1895445427609204E-2</v>
      </c>
      <c r="AZ203" s="5">
        <f t="shared" si="433"/>
        <v>6.2698910274690267E-3</v>
      </c>
      <c r="BA203" s="5">
        <f t="shared" si="434"/>
        <v>2.2031700415967594E-3</v>
      </c>
      <c r="BB203" s="5">
        <f t="shared" si="435"/>
        <v>5.8062710471248023E-4</v>
      </c>
      <c r="BC203" s="5">
        <f t="shared" si="436"/>
        <v>1.2241554791021482E-4</v>
      </c>
      <c r="BD203" s="5">
        <f t="shared" si="437"/>
        <v>4.873076307828972E-5</v>
      </c>
      <c r="BE203" s="5">
        <f t="shared" si="438"/>
        <v>1.2729866850061603E-4</v>
      </c>
      <c r="BF203" s="5">
        <f t="shared" si="439"/>
        <v>1.6627023648280693E-4</v>
      </c>
      <c r="BG203" s="5">
        <f t="shared" si="440"/>
        <v>1.4478177902761406E-4</v>
      </c>
      <c r="BH203" s="5">
        <f t="shared" si="441"/>
        <v>9.455283751536801E-5</v>
      </c>
      <c r="BI203" s="5">
        <f t="shared" si="442"/>
        <v>4.9399802335637367E-5</v>
      </c>
      <c r="BJ203" s="8">
        <f t="shared" si="443"/>
        <v>0.68976997777901039</v>
      </c>
      <c r="BK203" s="8">
        <f t="shared" si="444"/>
        <v>0.17400390518527126</v>
      </c>
      <c r="BL203" s="8">
        <f t="shared" si="445"/>
        <v>0.1254305951399397</v>
      </c>
      <c r="BM203" s="8">
        <f t="shared" si="446"/>
        <v>0.69116802263736821</v>
      </c>
      <c r="BN203" s="8">
        <f t="shared" si="447"/>
        <v>0.29115431136907849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1.5222222222222199</v>
      </c>
      <c r="F204">
        <f>VLOOKUP(B204,home!$B$2:$E$405,3,FALSE)</f>
        <v>1.1499999999999999</v>
      </c>
      <c r="G204">
        <f>VLOOKUP(C204,away!$B$2:$E$405,4,FALSE)</f>
        <v>0.53</v>
      </c>
      <c r="H204">
        <f>VLOOKUP(A204,away!$A$2:$E$405,3,FALSE)</f>
        <v>1.2777777777777799</v>
      </c>
      <c r="I204">
        <f>VLOOKUP(C204,away!$B$2:$E$405,3,FALSE)</f>
        <v>0.92</v>
      </c>
      <c r="J204">
        <f>VLOOKUP(B204,home!$B$2:$E$405,4,FALSE)</f>
        <v>0.98</v>
      </c>
      <c r="K204" s="3">
        <f t="shared" si="392"/>
        <v>0.92779444444444303</v>
      </c>
      <c r="L204" s="3">
        <f t="shared" si="393"/>
        <v>1.1520444444444462</v>
      </c>
      <c r="M204" s="5">
        <f t="shared" si="394"/>
        <v>0.12495034146536177</v>
      </c>
      <c r="N204" s="5">
        <f t="shared" si="395"/>
        <v>0.11592823264299879</v>
      </c>
      <c r="O204" s="5">
        <f t="shared" si="396"/>
        <v>0.14394834671660653</v>
      </c>
      <c r="P204" s="5">
        <f t="shared" si="397"/>
        <v>0.13355447637063003</v>
      </c>
      <c r="Q204" s="5">
        <f t="shared" si="398"/>
        <v>5.3778785100218593E-2</v>
      </c>
      <c r="R204" s="5">
        <f t="shared" si="399"/>
        <v>8.2917446560914779E-2</v>
      </c>
      <c r="S204" s="5">
        <f t="shared" si="400"/>
        <v>3.5687773937732349E-2</v>
      </c>
      <c r="T204" s="5">
        <f t="shared" si="401"/>
        <v>6.1955550603678584E-2</v>
      </c>
      <c r="U204" s="5">
        <f t="shared" si="402"/>
        <v>7.6930346266735727E-2</v>
      </c>
      <c r="V204" s="5">
        <f t="shared" si="403"/>
        <v>4.2383610651423338E-3</v>
      </c>
      <c r="W204" s="5">
        <f t="shared" si="404"/>
        <v>1.66318860149848E-2</v>
      </c>
      <c r="X204" s="5">
        <f t="shared" si="405"/>
        <v>1.9160671884196519E-2</v>
      </c>
      <c r="Y204" s="5">
        <f t="shared" si="406"/>
        <v>1.1036972798005753E-2</v>
      </c>
      <c r="Z204" s="5">
        <f t="shared" si="407"/>
        <v>3.1841527886007033E-2</v>
      </c>
      <c r="AA204" s="5">
        <f t="shared" si="408"/>
        <v>2.954239267526014E-2</v>
      </c>
      <c r="AB204" s="5">
        <f t="shared" si="409"/>
        <v>1.3704633899851281E-2</v>
      </c>
      <c r="AC204" s="5">
        <f t="shared" si="410"/>
        <v>2.8313852831770203E-4</v>
      </c>
      <c r="AD204" s="5">
        <f t="shared" si="411"/>
        <v>3.857742861334031E-3</v>
      </c>
      <c r="AE204" s="5">
        <f t="shared" si="412"/>
        <v>4.4442912314950917E-3</v>
      </c>
      <c r="AF204" s="5">
        <f t="shared" si="413"/>
        <v>2.560010511368544E-3</v>
      </c>
      <c r="AG204" s="5">
        <f t="shared" si="414"/>
        <v>9.8308196244717232E-4</v>
      </c>
      <c r="AH204" s="5">
        <f t="shared" si="415"/>
        <v>9.1707138259243277E-3</v>
      </c>
      <c r="AI204" s="5">
        <f t="shared" si="416"/>
        <v>8.5085373392824338E-3</v>
      </c>
      <c r="AJ204" s="5">
        <f t="shared" si="417"/>
        <v>3.9470868368671717E-3</v>
      </c>
      <c r="AK204" s="5">
        <f t="shared" si="418"/>
        <v>1.2206950796617175E-3</v>
      </c>
      <c r="AL204" s="5">
        <f t="shared" si="419"/>
        <v>1.210542282521229E-5</v>
      </c>
      <c r="AM204" s="5">
        <f t="shared" si="420"/>
        <v>7.1583847896818488E-4</v>
      </c>
      <c r="AN204" s="5">
        <f t="shared" si="421"/>
        <v>8.2467774281485987E-4</v>
      </c>
      <c r="AO204" s="5">
        <f t="shared" si="422"/>
        <v>4.7503270603342271E-4</v>
      </c>
      <c r="AP204" s="5">
        <f t="shared" si="423"/>
        <v>1.8241959663840542E-4</v>
      </c>
      <c r="AQ204" s="5">
        <f t="shared" si="424"/>
        <v>5.2538870716267924E-5</v>
      </c>
      <c r="AR204" s="5">
        <f t="shared" si="425"/>
        <v>2.1130139829491981E-3</v>
      </c>
      <c r="AS204" s="5">
        <f t="shared" si="426"/>
        <v>1.960442634413691E-3</v>
      </c>
      <c r="AT204" s="5">
        <f t="shared" si="427"/>
        <v>9.0944389243052533E-4</v>
      </c>
      <c r="AU204" s="5">
        <f t="shared" si="428"/>
        <v>2.8125899697699038E-4</v>
      </c>
      <c r="AV204" s="5">
        <f t="shared" si="429"/>
        <v>6.5237633711317023E-5</v>
      </c>
      <c r="AW204" s="5">
        <f t="shared" si="430"/>
        <v>3.5941687529309946E-7</v>
      </c>
      <c r="AX204" s="5">
        <f t="shared" si="431"/>
        <v>1.1069182731770699E-4</v>
      </c>
      <c r="AY204" s="5">
        <f t="shared" si="432"/>
        <v>1.2752190470676831E-4</v>
      </c>
      <c r="AZ204" s="5">
        <f t="shared" si="433"/>
        <v>7.3455450931203273E-5</v>
      </c>
      <c r="BA204" s="5">
        <f t="shared" si="434"/>
        <v>2.8207981386484782E-5</v>
      </c>
      <c r="BB204" s="5">
        <f t="shared" si="435"/>
        <v>8.1242120613230326E-6</v>
      </c>
      <c r="BC204" s="5">
        <f t="shared" si="436"/>
        <v>1.8718906741471521E-6</v>
      </c>
      <c r="BD204" s="5">
        <f t="shared" si="437"/>
        <v>4.0571433668167608E-4</v>
      </c>
      <c r="BE204" s="5">
        <f t="shared" si="438"/>
        <v>3.764195076047214E-4</v>
      </c>
      <c r="BF204" s="5">
        <f t="shared" si="439"/>
        <v>1.7461996396808663E-4</v>
      </c>
      <c r="BG204" s="5">
        <f t="shared" si="440"/>
        <v>5.4003810819559868E-5</v>
      </c>
      <c r="BH204" s="5">
        <f t="shared" si="441"/>
        <v>1.2526108914304086E-5</v>
      </c>
      <c r="BI204" s="5">
        <f t="shared" si="442"/>
        <v>2.3243308522394694E-6</v>
      </c>
      <c r="BJ204" s="8">
        <f t="shared" si="443"/>
        <v>0.29293760627297666</v>
      </c>
      <c r="BK204" s="8">
        <f t="shared" si="444"/>
        <v>0.29885371869471616</v>
      </c>
      <c r="BL204" s="8">
        <f t="shared" si="445"/>
        <v>0.37624520440042636</v>
      </c>
      <c r="BM204" s="8">
        <f t="shared" si="446"/>
        <v>0.34467326590956421</v>
      </c>
      <c r="BN204" s="8">
        <f t="shared" si="447"/>
        <v>0.65507762885673049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1.5222222222222199</v>
      </c>
      <c r="F205">
        <f>VLOOKUP(B205,home!$B$2:$E$405,3,FALSE)</f>
        <v>0.66</v>
      </c>
      <c r="G205">
        <f>VLOOKUP(C205,away!$B$2:$E$405,4,FALSE)</f>
        <v>1.45</v>
      </c>
      <c r="H205">
        <f>VLOOKUP(A205,away!$A$2:$E$405,3,FALSE)</f>
        <v>1.2777777777777799</v>
      </c>
      <c r="I205">
        <f>VLOOKUP(C205,away!$B$2:$E$405,3,FALSE)</f>
        <v>0.66</v>
      </c>
      <c r="J205">
        <f>VLOOKUP(B205,home!$B$2:$E$405,4,FALSE)</f>
        <v>1.96</v>
      </c>
      <c r="K205" s="3">
        <f t="shared" si="392"/>
        <v>1.4567666666666645</v>
      </c>
      <c r="L205" s="3">
        <f t="shared" si="393"/>
        <v>1.6529333333333363</v>
      </c>
      <c r="M205" s="5">
        <f t="shared" si="394"/>
        <v>4.4614337634120288E-2</v>
      </c>
      <c r="N205" s="5">
        <f t="shared" si="395"/>
        <v>6.4992679920798532E-2</v>
      </c>
      <c r="O205" s="5">
        <f t="shared" si="396"/>
        <v>7.3744525820025358E-2</v>
      </c>
      <c r="P205" s="5">
        <f t="shared" si="397"/>
        <v>0.1074285670637521</v>
      </c>
      <c r="Q205" s="5">
        <f t="shared" si="398"/>
        <v>4.7339584842977574E-2</v>
      </c>
      <c r="R205" s="5">
        <f t="shared" si="399"/>
        <v>6.0947392439390409E-2</v>
      </c>
      <c r="S205" s="5">
        <f t="shared" si="400"/>
        <v>6.4670337123557381E-2</v>
      </c>
      <c r="T205" s="5">
        <f t="shared" si="401"/>
        <v>7.8249177773119211E-2</v>
      </c>
      <c r="U205" s="5">
        <f t="shared" si="402"/>
        <v>8.8786129725955829E-2</v>
      </c>
      <c r="V205" s="5">
        <f t="shared" si="403"/>
        <v>1.7302463779666349E-2</v>
      </c>
      <c r="W205" s="5">
        <f t="shared" si="404"/>
        <v>2.2987576404362737E-2</v>
      </c>
      <c r="X205" s="5">
        <f t="shared" si="405"/>
        <v>3.7996931291318051E-2</v>
      </c>
      <c r="Y205" s="5">
        <f t="shared" si="406"/>
        <v>3.1403197147898056E-2</v>
      </c>
      <c r="Z205" s="5">
        <f t="shared" si="407"/>
        <v>3.358065884760552E-2</v>
      </c>
      <c r="AA205" s="5">
        <f t="shared" si="408"/>
        <v>4.891918445389673E-2</v>
      </c>
      <c r="AB205" s="5">
        <f t="shared" si="409"/>
        <v>3.5631918636477432E-2</v>
      </c>
      <c r="AC205" s="5">
        <f t="shared" si="410"/>
        <v>2.6039539488484755E-3</v>
      </c>
      <c r="AD205" s="5">
        <f t="shared" si="411"/>
        <v>8.3718837633321875E-3</v>
      </c>
      <c r="AE205" s="5">
        <f t="shared" si="412"/>
        <v>1.3838165735203909E-2</v>
      </c>
      <c r="AF205" s="5">
        <f t="shared" si="413"/>
        <v>1.143678270795488E-2</v>
      </c>
      <c r="AG205" s="5">
        <f t="shared" si="414"/>
        <v>6.3014131213563066E-3</v>
      </c>
      <c r="AH205" s="5">
        <f t="shared" si="415"/>
        <v>1.3876647591125545E-2</v>
      </c>
      <c r="AI205" s="5">
        <f t="shared" si="416"/>
        <v>2.021503765583196E-2</v>
      </c>
      <c r="AJ205" s="5">
        <f t="shared" si="417"/>
        <v>1.4724296511213717E-2</v>
      </c>
      <c r="AK205" s="5">
        <f t="shared" si="418"/>
        <v>7.1499547825508037E-3</v>
      </c>
      <c r="AL205" s="5">
        <f t="shared" si="419"/>
        <v>2.508064055272233E-4</v>
      </c>
      <c r="AM205" s="5">
        <f t="shared" si="420"/>
        <v>2.4391762407260423E-3</v>
      </c>
      <c r="AN205" s="5">
        <f t="shared" si="421"/>
        <v>4.0317957141707741E-3</v>
      </c>
      <c r="AO205" s="5">
        <f t="shared" si="422"/>
        <v>3.332144764571679E-3</v>
      </c>
      <c r="AP205" s="5">
        <f t="shared" si="423"/>
        <v>1.8359377176175632E-3</v>
      </c>
      <c r="AQ205" s="5">
        <f t="shared" si="424"/>
        <v>7.5867066284349908E-4</v>
      </c>
      <c r="AR205" s="5">
        <f t="shared" si="425"/>
        <v>4.5874346716582321E-3</v>
      </c>
      <c r="AS205" s="5">
        <f t="shared" si="426"/>
        <v>6.6828219151826469E-3</v>
      </c>
      <c r="AT205" s="5">
        <f t="shared" si="427"/>
        <v>4.867656102653781E-3</v>
      </c>
      <c r="AU205" s="5">
        <f t="shared" si="428"/>
        <v>2.3636797183808657E-3</v>
      </c>
      <c r="AV205" s="5">
        <f t="shared" si="429"/>
        <v>8.6083245610332293E-4</v>
      </c>
      <c r="AW205" s="5">
        <f t="shared" si="430"/>
        <v>1.6775731117080876E-5</v>
      </c>
      <c r="AX205" s="5">
        <f t="shared" si="431"/>
        <v>5.9221844026916708E-4</v>
      </c>
      <c r="AY205" s="5">
        <f t="shared" si="432"/>
        <v>9.7889760053558377E-4</v>
      </c>
      <c r="AZ205" s="5">
        <f t="shared" si="433"/>
        <v>8.0902623692264363E-4</v>
      </c>
      <c r="BA205" s="5">
        <f t="shared" si="434"/>
        <v>4.4575547818355692E-4</v>
      </c>
      <c r="BB205" s="5">
        <f t="shared" si="435"/>
        <v>1.8420102210138549E-4</v>
      </c>
      <c r="BC205" s="5">
        <f t="shared" si="436"/>
        <v>6.0894401893090134E-5</v>
      </c>
      <c r="BD205" s="5">
        <f t="shared" si="437"/>
        <v>1.2637872805454928E-3</v>
      </c>
      <c r="BE205" s="5">
        <f t="shared" si="438"/>
        <v>1.8410431840559863E-3</v>
      </c>
      <c r="BF205" s="5">
        <f t="shared" si="439"/>
        <v>1.3409851712133112E-3</v>
      </c>
      <c r="BG205" s="5">
        <f t="shared" si="440"/>
        <v>6.5116749930594741E-4</v>
      </c>
      <c r="BH205" s="5">
        <f t="shared" si="441"/>
        <v>2.3714977685139796E-4</v>
      </c>
      <c r="BI205" s="5">
        <f t="shared" si="442"/>
        <v>6.9094377984910921E-5</v>
      </c>
      <c r="BJ205" s="8">
        <f t="shared" si="443"/>
        <v>0.33838611098815652</v>
      </c>
      <c r="BK205" s="8">
        <f t="shared" si="444"/>
        <v>0.23784936355600739</v>
      </c>
      <c r="BL205" s="8">
        <f t="shared" si="445"/>
        <v>0.3887607397704036</v>
      </c>
      <c r="BM205" s="8">
        <f t="shared" si="446"/>
        <v>0.59854766357169065</v>
      </c>
      <c r="BN205" s="8">
        <f t="shared" si="447"/>
        <v>0.39906708772106425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1.5222222222222199</v>
      </c>
      <c r="F206">
        <f>VLOOKUP(B206,home!$B$2:$E$405,3,FALSE)</f>
        <v>0.33</v>
      </c>
      <c r="G206">
        <f>VLOOKUP(C206,away!$B$2:$E$405,4,FALSE)</f>
        <v>0.39</v>
      </c>
      <c r="H206">
        <f>VLOOKUP(A206,away!$A$2:$E$405,3,FALSE)</f>
        <v>1.2777777777777799</v>
      </c>
      <c r="I206">
        <f>VLOOKUP(C206,away!$B$2:$E$405,3,FALSE)</f>
        <v>2.5</v>
      </c>
      <c r="J206">
        <f>VLOOKUP(B206,home!$B$2:$E$405,4,FALSE)</f>
        <v>1.57</v>
      </c>
      <c r="K206" s="3">
        <f t="shared" si="392"/>
        <v>0.19590999999999972</v>
      </c>
      <c r="L206" s="3">
        <f t="shared" si="393"/>
        <v>5.0152777777777864</v>
      </c>
      <c r="M206" s="5">
        <f t="shared" si="394"/>
        <v>5.4551902841885932E-3</v>
      </c>
      <c r="N206" s="5">
        <f t="shared" si="395"/>
        <v>1.0687263285753855E-3</v>
      </c>
      <c r="O206" s="5">
        <f t="shared" si="396"/>
        <v>2.7359294605840336E-2</v>
      </c>
      <c r="P206" s="5">
        <f t="shared" si="397"/>
        <v>5.359959406230172E-3</v>
      </c>
      <c r="Q206" s="5">
        <f t="shared" si="398"/>
        <v>1.0468708751560172E-4</v>
      </c>
      <c r="R206" s="5">
        <f t="shared" si="399"/>
        <v>6.8607231126173368E-2</v>
      </c>
      <c r="S206" s="5">
        <f t="shared" si="400"/>
        <v>1.316597741773754E-3</v>
      </c>
      <c r="T206" s="5">
        <f t="shared" si="401"/>
        <v>5.2503482363727564E-4</v>
      </c>
      <c r="U206" s="5">
        <f t="shared" si="402"/>
        <v>1.3440842649928604E-2</v>
      </c>
      <c r="V206" s="5">
        <f t="shared" si="403"/>
        <v>1.4373488738066766E-4</v>
      </c>
      <c r="W206" s="5">
        <f t="shared" si="404"/>
        <v>6.8364157717271676E-6</v>
      </c>
      <c r="X206" s="5">
        <f t="shared" si="405"/>
        <v>3.4286524099592836E-5</v>
      </c>
      <c r="Y206" s="5">
        <f t="shared" si="406"/>
        <v>8.5978221196965268E-5</v>
      </c>
      <c r="Z206" s="5">
        <f t="shared" si="407"/>
        <v>0.11469477388732059</v>
      </c>
      <c r="AA206" s="5">
        <f t="shared" si="408"/>
        <v>2.2469853152264942E-2</v>
      </c>
      <c r="AB206" s="5">
        <f t="shared" si="409"/>
        <v>2.201034465530109E-3</v>
      </c>
      <c r="AC206" s="5">
        <f t="shared" si="410"/>
        <v>8.826607339578299E-6</v>
      </c>
      <c r="AD206" s="5">
        <f t="shared" si="411"/>
        <v>3.3483055345976692E-7</v>
      </c>
      <c r="AE206" s="5">
        <f t="shared" si="412"/>
        <v>1.6792682340878059E-6</v>
      </c>
      <c r="AF206" s="5">
        <f t="shared" si="413"/>
        <v>4.2109983286743609E-6</v>
      </c>
      <c r="AG206" s="5">
        <f t="shared" si="414"/>
        <v>7.0397754466866413E-6</v>
      </c>
      <c r="AH206" s="5">
        <f t="shared" si="415"/>
        <v>0.1438065376760817</v>
      </c>
      <c r="AI206" s="5">
        <f t="shared" si="416"/>
        <v>2.8173138796121124E-2</v>
      </c>
      <c r="AJ206" s="5">
        <f t="shared" si="417"/>
        <v>2.7596998107740404E-3</v>
      </c>
      <c r="AK206" s="5">
        <f t="shared" si="418"/>
        <v>1.802175966429138E-4</v>
      </c>
      <c r="AL206" s="5">
        <f t="shared" si="419"/>
        <v>3.4690087472840478E-7</v>
      </c>
      <c r="AM206" s="5">
        <f t="shared" si="420"/>
        <v>1.3119330745660561E-8</v>
      </c>
      <c r="AN206" s="5">
        <f t="shared" si="421"/>
        <v>6.5797087948028287E-8</v>
      </c>
      <c r="AO206" s="5">
        <f t="shared" si="422"/>
        <v>1.6499533651411848E-7</v>
      </c>
      <c r="AP206" s="5">
        <f t="shared" si="423"/>
        <v>2.7583248155207543E-7</v>
      </c>
      <c r="AQ206" s="5">
        <f t="shared" si="424"/>
        <v>3.4584412877935626E-7</v>
      </c>
      <c r="AR206" s="5">
        <f t="shared" si="425"/>
        <v>0.14424594654120329</v>
      </c>
      <c r="AS206" s="5">
        <f t="shared" si="426"/>
        <v>2.8259223386887088E-2</v>
      </c>
      <c r="AT206" s="5">
        <f t="shared" si="427"/>
        <v>2.7681322268625205E-3</v>
      </c>
      <c r="AU206" s="5">
        <f t="shared" si="428"/>
        <v>1.8076826152154518E-4</v>
      </c>
      <c r="AV206" s="5">
        <f t="shared" si="429"/>
        <v>8.8535775286714685E-6</v>
      </c>
      <c r="AW206" s="5">
        <f t="shared" si="430"/>
        <v>9.4679180624613786E-9</v>
      </c>
      <c r="AX206" s="5">
        <f t="shared" si="431"/>
        <v>4.2836801439705946E-10</v>
      </c>
      <c r="AY206" s="5">
        <f t="shared" si="432"/>
        <v>2.148384583316367E-9</v>
      </c>
      <c r="AZ206" s="5">
        <f t="shared" si="433"/>
        <v>5.3873727294134832E-9</v>
      </c>
      <c r="BA206" s="5">
        <f t="shared" si="434"/>
        <v>9.0063902434778356E-9</v>
      </c>
      <c r="BB206" s="5">
        <f t="shared" si="435"/>
        <v>1.1292387211527262E-8</v>
      </c>
      <c r="BC206" s="5">
        <f t="shared" si="436"/>
        <v>1.1326891728006946E-8</v>
      </c>
      <c r="BD206" s="5">
        <f t="shared" si="437"/>
        <v>0.12057224837043656</v>
      </c>
      <c r="BE206" s="5">
        <f t="shared" si="438"/>
        <v>2.3621309178252191E-2</v>
      </c>
      <c r="BF206" s="5">
        <f t="shared" si="439"/>
        <v>2.3138253405556898E-3</v>
      </c>
      <c r="BG206" s="5">
        <f t="shared" si="440"/>
        <v>1.5110050748942149E-4</v>
      </c>
      <c r="BH206" s="5">
        <f t="shared" si="441"/>
        <v>7.4005251055631317E-6</v>
      </c>
      <c r="BI206" s="5">
        <f t="shared" si="442"/>
        <v>2.8996737468617403E-7</v>
      </c>
      <c r="BJ206" s="8">
        <f t="shared" si="443"/>
        <v>1.8397194515195061E-3</v>
      </c>
      <c r="BK206" s="8">
        <f t="shared" si="444"/>
        <v>1.2284657976172078E-2</v>
      </c>
      <c r="BL206" s="8">
        <f t="shared" si="445"/>
        <v>0.63112694776257439</v>
      </c>
      <c r="BM206" s="8">
        <f t="shared" si="446"/>
        <v>0.6519910175585969</v>
      </c>
      <c r="BN206" s="8">
        <f t="shared" si="447"/>
        <v>0.10795508883852345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1.4226190476190499</v>
      </c>
      <c r="F207">
        <f>VLOOKUP(B207,home!$B$2:$E$405,3,FALSE)</f>
        <v>1.1000000000000001</v>
      </c>
      <c r="G207">
        <f>VLOOKUP(C207,away!$B$2:$E$405,4,FALSE)</f>
        <v>0.6</v>
      </c>
      <c r="H207">
        <f>VLOOKUP(A207,away!$A$2:$E$405,3,FALSE)</f>
        <v>1.11904761904762</v>
      </c>
      <c r="I207">
        <f>VLOOKUP(C207,away!$B$2:$E$405,3,FALSE)</f>
        <v>0.3</v>
      </c>
      <c r="J207">
        <f>VLOOKUP(B207,home!$B$2:$E$405,4,FALSE)</f>
        <v>1.02</v>
      </c>
      <c r="K207" s="3">
        <f t="shared" si="392"/>
        <v>0.938928571428573</v>
      </c>
      <c r="L207" s="3">
        <f t="shared" si="393"/>
        <v>0.34242857142857169</v>
      </c>
      <c r="M207" s="5">
        <f t="shared" si="394"/>
        <v>0.27766022005072838</v>
      </c>
      <c r="N207" s="5">
        <f t="shared" si="395"/>
        <v>0.26070311375477362</v>
      </c>
      <c r="O207" s="5">
        <f t="shared" si="396"/>
        <v>9.5078792494513772E-2</v>
      </c>
      <c r="P207" s="5">
        <f t="shared" si="397"/>
        <v>8.9272194810027544E-2</v>
      </c>
      <c r="Q207" s="5">
        <f t="shared" si="398"/>
        <v>0.12239080108237517</v>
      </c>
      <c r="R207" s="5">
        <f t="shared" si="399"/>
        <v>1.6278847543524978E-2</v>
      </c>
      <c r="S207" s="5">
        <f t="shared" si="400"/>
        <v>7.1756090634296481E-3</v>
      </c>
      <c r="T207" s="5">
        <f t="shared" si="401"/>
        <v>4.1910107170636215E-2</v>
      </c>
      <c r="U207" s="5">
        <f t="shared" si="402"/>
        <v>1.5284675068545441E-2</v>
      </c>
      <c r="V207" s="5">
        <f t="shared" si="403"/>
        <v>2.5634143377512784E-4</v>
      </c>
      <c r="W207" s="5">
        <f t="shared" si="404"/>
        <v>3.8305406672091057E-2</v>
      </c>
      <c r="X207" s="5">
        <f t="shared" si="405"/>
        <v>1.3116865684714618E-2</v>
      </c>
      <c r="Y207" s="5">
        <f t="shared" si="406"/>
        <v>2.2457947890186405E-3</v>
      </c>
      <c r="Z207" s="5">
        <f t="shared" si="407"/>
        <v>1.8581141696109239E-3</v>
      </c>
      <c r="AA207" s="5">
        <f t="shared" si="408"/>
        <v>1.7446364828239739E-3</v>
      </c>
      <c r="AB207" s="5">
        <f t="shared" si="409"/>
        <v>8.1904452024004191E-4</v>
      </c>
      <c r="AC207" s="5">
        <f t="shared" si="410"/>
        <v>5.1511165359035919E-6</v>
      </c>
      <c r="AD207" s="5">
        <f t="shared" si="411"/>
        <v>8.9915101911542464E-3</v>
      </c>
      <c r="AE207" s="5">
        <f t="shared" si="412"/>
        <v>3.0789499897423919E-3</v>
      </c>
      <c r="AF207" s="5">
        <f t="shared" si="413"/>
        <v>5.2716022324375133E-4</v>
      </c>
      <c r="AG207" s="5">
        <f t="shared" si="414"/>
        <v>6.0171574053108235E-5</v>
      </c>
      <c r="AH207" s="5">
        <f t="shared" si="415"/>
        <v>1.5906784516276387E-4</v>
      </c>
      <c r="AI207" s="5">
        <f t="shared" si="416"/>
        <v>1.4935334461889531E-4</v>
      </c>
      <c r="AJ207" s="5">
        <f t="shared" si="417"/>
        <v>7.0116061250549355E-5</v>
      </c>
      <c r="AK207" s="5">
        <f t="shared" si="418"/>
        <v>2.1944657741392214E-5</v>
      </c>
      <c r="AL207" s="5">
        <f t="shared" si="419"/>
        <v>6.6246649058813741E-8</v>
      </c>
      <c r="AM207" s="5">
        <f t="shared" si="420"/>
        <v>1.6884771637531825E-3</v>
      </c>
      <c r="AN207" s="5">
        <f t="shared" si="421"/>
        <v>5.7818282307376876E-4</v>
      </c>
      <c r="AO207" s="5">
        <f t="shared" si="422"/>
        <v>9.8993159064844635E-5</v>
      </c>
      <c r="AP207" s="5">
        <f t="shared" si="423"/>
        <v>1.1299362013258703E-5</v>
      </c>
      <c r="AQ207" s="5">
        <f t="shared" si="424"/>
        <v>9.6730609806361189E-7</v>
      </c>
      <c r="AR207" s="5">
        <f t="shared" si="425"/>
        <v>1.08938749958613E-5</v>
      </c>
      <c r="AS207" s="5">
        <f t="shared" si="426"/>
        <v>1.0228570487185501E-5</v>
      </c>
      <c r="AT207" s="5">
        <f t="shared" si="427"/>
        <v>4.8019485376447724E-6</v>
      </c>
      <c r="AU207" s="5">
        <f t="shared" si="428"/>
        <v>1.5028955601747774E-6</v>
      </c>
      <c r="AV207" s="5">
        <f t="shared" si="429"/>
        <v>3.5277789533031214E-7</v>
      </c>
      <c r="AW207" s="5">
        <f t="shared" si="430"/>
        <v>5.9164876641208178E-10</v>
      </c>
      <c r="AX207" s="5">
        <f t="shared" si="431"/>
        <v>2.6422657520875731E-4</v>
      </c>
      <c r="AY207" s="5">
        <f t="shared" si="432"/>
        <v>9.0478728682198819E-5</v>
      </c>
      <c r="AZ207" s="5">
        <f t="shared" si="433"/>
        <v>1.5491250903659338E-5</v>
      </c>
      <c r="BA207" s="5">
        <f t="shared" si="434"/>
        <v>1.7682156388605459E-6</v>
      </c>
      <c r="BB207" s="5">
        <f t="shared" si="435"/>
        <v>1.51371888798169E-7</v>
      </c>
      <c r="BC207" s="5">
        <f t="shared" si="436"/>
        <v>1.0366811927120331E-8</v>
      </c>
      <c r="BD207" s="5">
        <f t="shared" si="437"/>
        <v>6.2172900869236992E-7</v>
      </c>
      <c r="BE207" s="5">
        <f t="shared" si="438"/>
        <v>5.8375912994722974E-7</v>
      </c>
      <c r="BF207" s="5">
        <f t="shared" si="439"/>
        <v>2.7405406296986957E-7</v>
      </c>
      <c r="BG207" s="5">
        <f t="shared" si="440"/>
        <v>8.577239661283194E-8</v>
      </c>
      <c r="BH207" s="5">
        <f t="shared" si="441"/>
        <v>2.0133538454922816E-8</v>
      </c>
      <c r="BI207" s="5">
        <f t="shared" si="442"/>
        <v>3.7807908998565847E-9</v>
      </c>
      <c r="BJ207" s="8">
        <f t="shared" si="443"/>
        <v>0.49407992745494</v>
      </c>
      <c r="BK207" s="8">
        <f t="shared" si="444"/>
        <v>0.3744600614498278</v>
      </c>
      <c r="BL207" s="8">
        <f t="shared" si="445"/>
        <v>0.12963584731482555</v>
      </c>
      <c r="BM207" s="8">
        <f t="shared" si="446"/>
        <v>0.13855950251622756</v>
      </c>
      <c r="BN207" s="8">
        <f t="shared" si="447"/>
        <v>0.86138396973594356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1.4226190476190499</v>
      </c>
      <c r="F208">
        <f>VLOOKUP(B208,home!$B$2:$E$405,3,FALSE)</f>
        <v>0.5</v>
      </c>
      <c r="G208">
        <f>VLOOKUP(C208,away!$B$2:$E$405,4,FALSE)</f>
        <v>1.31</v>
      </c>
      <c r="H208">
        <f>VLOOKUP(A208,away!$A$2:$E$405,3,FALSE)</f>
        <v>1.11904761904762</v>
      </c>
      <c r="I208">
        <f>VLOOKUP(C208,away!$B$2:$E$405,3,FALSE)</f>
        <v>0.5</v>
      </c>
      <c r="J208">
        <f>VLOOKUP(B208,home!$B$2:$E$405,4,FALSE)</f>
        <v>1.1499999999999999</v>
      </c>
      <c r="K208" s="3">
        <f t="shared" si="392"/>
        <v>0.93181547619047767</v>
      </c>
      <c r="L208" s="3">
        <f t="shared" si="393"/>
        <v>0.64345238095238144</v>
      </c>
      <c r="M208" s="5">
        <f t="shared" si="394"/>
        <v>0.2069521116550101</v>
      </c>
      <c r="N208" s="5">
        <f t="shared" si="395"/>
        <v>0.19284118047043813</v>
      </c>
      <c r="O208" s="5">
        <f t="shared" si="396"/>
        <v>0.13316382898753934</v>
      </c>
      <c r="P208" s="5">
        <f t="shared" si="397"/>
        <v>0.12408411671937131</v>
      </c>
      <c r="Q208" s="5">
        <f t="shared" si="398"/>
        <v>8.9846198204597563E-2</v>
      </c>
      <c r="R208" s="5">
        <f t="shared" si="399"/>
        <v>4.2842291409383969E-2</v>
      </c>
      <c r="S208" s="5">
        <f t="shared" si="400"/>
        <v>1.8599554141893935E-2</v>
      </c>
      <c r="T208" s="5">
        <f t="shared" si="401"/>
        <v>5.7811750154267885E-2</v>
      </c>
      <c r="U208" s="5">
        <f t="shared" si="402"/>
        <v>3.9921110170726332E-2</v>
      </c>
      <c r="V208" s="5">
        <f t="shared" si="403"/>
        <v>1.2390999962984066E-3</v>
      </c>
      <c r="W208" s="5">
        <f t="shared" si="404"/>
        <v>2.790669265464038E-2</v>
      </c>
      <c r="X208" s="5">
        <f t="shared" si="405"/>
        <v>1.7956627833134689E-2</v>
      </c>
      <c r="Y208" s="5">
        <f t="shared" si="406"/>
        <v>5.7771174665531581E-3</v>
      </c>
      <c r="Z208" s="5">
        <f t="shared" si="407"/>
        <v>9.1889914709412917E-3</v>
      </c>
      <c r="AA208" s="5">
        <f t="shared" si="408"/>
        <v>8.5624444632053966E-3</v>
      </c>
      <c r="AB208" s="5">
        <f t="shared" si="409"/>
        <v>3.9893091324181276E-3</v>
      </c>
      <c r="AC208" s="5">
        <f t="shared" si="410"/>
        <v>4.6433637273042829E-5</v>
      </c>
      <c r="AD208" s="5">
        <f t="shared" si="411"/>
        <v>6.5009720262212576E-3</v>
      </c>
      <c r="AE208" s="5">
        <f t="shared" si="412"/>
        <v>4.1830659287768962E-3</v>
      </c>
      <c r="AF208" s="5">
        <f t="shared" si="413"/>
        <v>1.3458018657761391E-3</v>
      </c>
      <c r="AG208" s="5">
        <f t="shared" si="414"/>
        <v>2.886531382746047E-4</v>
      </c>
      <c r="AH208" s="5">
        <f t="shared" si="415"/>
        <v>1.4781696101320745E-3</v>
      </c>
      <c r="AI208" s="5">
        <f t="shared" si="416"/>
        <v>1.3773813191555117E-3</v>
      </c>
      <c r="AJ208" s="5">
        <f t="shared" si="417"/>
        <v>6.4173261490238064E-4</v>
      </c>
      <c r="AK208" s="5">
        <f t="shared" si="418"/>
        <v>1.9932546071407413E-4</v>
      </c>
      <c r="AL208" s="5">
        <f t="shared" si="419"/>
        <v>1.1136251417811931E-6</v>
      </c>
      <c r="AM208" s="5">
        <f t="shared" si="420"/>
        <v>1.2115412688628671E-3</v>
      </c>
      <c r="AN208" s="5">
        <f t="shared" si="421"/>
        <v>7.795691140718812E-4</v>
      </c>
      <c r="AO208" s="5">
        <f t="shared" si="422"/>
        <v>2.5080780128324529E-4</v>
      </c>
      <c r="AP208" s="5">
        <f t="shared" si="423"/>
        <v>5.379429229904532E-5</v>
      </c>
      <c r="AQ208" s="5">
        <f t="shared" si="424"/>
        <v>8.6535163653672635E-6</v>
      </c>
      <c r="AR208" s="5">
        <f t="shared" si="425"/>
        <v>1.9022635101818741E-4</v>
      </c>
      <c r="AS208" s="5">
        <f t="shared" si="426"/>
        <v>1.7725585785798926E-4</v>
      </c>
      <c r="AT208" s="5">
        <f t="shared" si="427"/>
        <v>8.2584875798746927E-5</v>
      </c>
      <c r="AU208" s="5">
        <f t="shared" si="428"/>
        <v>2.5651288456180283E-5</v>
      </c>
      <c r="AV208" s="5">
        <f t="shared" si="429"/>
        <v>5.9755668919237321E-6</v>
      </c>
      <c r="AW208" s="5">
        <f t="shared" si="430"/>
        <v>1.8547392299458334E-8</v>
      </c>
      <c r="AX208" s="5">
        <f t="shared" si="431"/>
        <v>1.8815548406164463E-4</v>
      </c>
      <c r="AY208" s="5">
        <f t="shared" si="432"/>
        <v>1.210690942087131E-4</v>
      </c>
      <c r="AZ208" s="5">
        <f t="shared" si="433"/>
        <v>3.8951098464172302E-5</v>
      </c>
      <c r="BA208" s="5">
        <f t="shared" si="434"/>
        <v>8.3543923491607729E-6</v>
      </c>
      <c r="BB208" s="5">
        <f t="shared" si="435"/>
        <v>1.3439134121194644E-6</v>
      </c>
      <c r="BC208" s="5">
        <f t="shared" si="436"/>
        <v>1.7294885696442171E-7</v>
      </c>
      <c r="BD208" s="5">
        <f t="shared" si="437"/>
        <v>2.0400266413756027E-5</v>
      </c>
      <c r="BE208" s="5">
        <f t="shared" si="438"/>
        <v>1.9009283962746678E-5</v>
      </c>
      <c r="BF208" s="5">
        <f t="shared" si="439"/>
        <v>8.856572493893403E-6</v>
      </c>
      <c r="BG208" s="5">
        <f t="shared" si="440"/>
        <v>2.7508971052709233E-6</v>
      </c>
      <c r="BH208" s="5">
        <f t="shared" si="441"/>
        <v>6.4083212402475785E-7</v>
      </c>
      <c r="BI208" s="5">
        <f t="shared" si="442"/>
        <v>1.1942745816125702E-7</v>
      </c>
      <c r="BJ208" s="8">
        <f t="shared" si="443"/>
        <v>0.40712047266691587</v>
      </c>
      <c r="BK208" s="8">
        <f t="shared" si="444"/>
        <v>0.35104349886919728</v>
      </c>
      <c r="BL208" s="8">
        <f t="shared" si="445"/>
        <v>0.23270906438775812</v>
      </c>
      <c r="BM208" s="8">
        <f t="shared" si="446"/>
        <v>0.21021124940165575</v>
      </c>
      <c r="BN208" s="8">
        <f t="shared" si="447"/>
        <v>0.78972972744634051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1.4226190476190499</v>
      </c>
      <c r="F209">
        <f>VLOOKUP(B209,home!$B$2:$E$405,3,FALSE)</f>
        <v>0.5</v>
      </c>
      <c r="G209">
        <f>VLOOKUP(C209,away!$B$2:$E$405,4,FALSE)</f>
        <v>1.1000000000000001</v>
      </c>
      <c r="H209">
        <f>VLOOKUP(A209,away!$A$2:$E$405,3,FALSE)</f>
        <v>1.11904761904762</v>
      </c>
      <c r="I209">
        <f>VLOOKUP(C209,away!$B$2:$E$405,3,FALSE)</f>
        <v>0.7</v>
      </c>
      <c r="J209">
        <f>VLOOKUP(B209,home!$B$2:$E$405,4,FALSE)</f>
        <v>1.28</v>
      </c>
      <c r="K209" s="3">
        <f t="shared" si="392"/>
        <v>0.78244047619047752</v>
      </c>
      <c r="L209" s="3">
        <f t="shared" si="393"/>
        <v>1.0026666666666675</v>
      </c>
      <c r="M209" s="5">
        <f t="shared" si="394"/>
        <v>0.16777908370673628</v>
      </c>
      <c r="N209" s="5">
        <f t="shared" si="395"/>
        <v>0.1312771461503007</v>
      </c>
      <c r="O209" s="5">
        <f t="shared" si="396"/>
        <v>0.16822649459662103</v>
      </c>
      <c r="P209" s="5">
        <f t="shared" si="397"/>
        <v>0.13162721854003495</v>
      </c>
      <c r="Q209" s="5">
        <f t="shared" si="398"/>
        <v>5.1358276373384096E-2</v>
      </c>
      <c r="R209" s="5">
        <f t="shared" si="399"/>
        <v>8.4337549291106081E-2</v>
      </c>
      <c r="S209" s="5">
        <f t="shared" si="400"/>
        <v>2.5816276197559326E-2</v>
      </c>
      <c r="T209" s="5">
        <f t="shared" si="401"/>
        <v>5.1495231777046485E-2</v>
      </c>
      <c r="U209" s="5">
        <f t="shared" si="402"/>
        <v>6.5989112228070898E-2</v>
      </c>
      <c r="V209" s="5">
        <f t="shared" si="403"/>
        <v>2.2503961451845024E-3</v>
      </c>
      <c r="W209" s="5">
        <f t="shared" si="404"/>
        <v>1.3394931407304269E-2</v>
      </c>
      <c r="X209" s="5">
        <f t="shared" si="405"/>
        <v>1.3430651224390423E-2</v>
      </c>
      <c r="Y209" s="5">
        <f t="shared" si="406"/>
        <v>6.7332331471610706E-3</v>
      </c>
      <c r="Z209" s="5">
        <f t="shared" si="407"/>
        <v>2.8187483140849706E-2</v>
      </c>
      <c r="AA209" s="5">
        <f t="shared" si="408"/>
        <v>2.2055027731337499E-2</v>
      </c>
      <c r="AB209" s="5">
        <f t="shared" si="409"/>
        <v>8.6283732002509477E-3</v>
      </c>
      <c r="AC209" s="5">
        <f t="shared" si="410"/>
        <v>1.1034353130453701E-4</v>
      </c>
      <c r="AD209" s="5">
        <f t="shared" si="411"/>
        <v>2.6201841272174833E-3</v>
      </c>
      <c r="AE209" s="5">
        <f t="shared" si="412"/>
        <v>2.6271712848900653E-3</v>
      </c>
      <c r="AF209" s="5">
        <f t="shared" si="413"/>
        <v>1.3170885374915538E-3</v>
      </c>
      <c r="AG209" s="5">
        <f t="shared" si="414"/>
        <v>4.4020025786384418E-4</v>
      </c>
      <c r="AH209" s="5">
        <f t="shared" si="415"/>
        <v>7.065662440639664E-3</v>
      </c>
      <c r="AI209" s="5">
        <f t="shared" si="416"/>
        <v>5.5284602846552696E-3</v>
      </c>
      <c r="AJ209" s="5">
        <f t="shared" si="417"/>
        <v>2.1628455488629057E-3</v>
      </c>
      <c r="AK209" s="5">
        <f t="shared" si="418"/>
        <v>5.640993003929156E-4</v>
      </c>
      <c r="AL209" s="5">
        <f t="shared" si="419"/>
        <v>3.4626991132908067E-6</v>
      </c>
      <c r="AM209" s="5">
        <f t="shared" si="420"/>
        <v>4.1002762324135586E-4</v>
      </c>
      <c r="AN209" s="5">
        <f t="shared" si="421"/>
        <v>4.1112103023666644E-4</v>
      </c>
      <c r="AO209" s="5">
        <f t="shared" si="422"/>
        <v>2.0610867649198226E-4</v>
      </c>
      <c r="AP209" s="5">
        <f t="shared" si="423"/>
        <v>6.8886099876431484E-5</v>
      </c>
      <c r="AQ209" s="5">
        <f t="shared" si="424"/>
        <v>1.7267449035692167E-5</v>
      </c>
      <c r="AR209" s="5">
        <f t="shared" si="425"/>
        <v>1.4169008414296087E-3</v>
      </c>
      <c r="AS209" s="5">
        <f t="shared" si="426"/>
        <v>1.1086405690828713E-3</v>
      </c>
      <c r="AT209" s="5">
        <f t="shared" si="427"/>
        <v>4.3372262739864182E-4</v>
      </c>
      <c r="AU209" s="5">
        <f t="shared" si="428"/>
        <v>1.1312071303879281E-4</v>
      </c>
      <c r="AV209" s="5">
        <f t="shared" si="429"/>
        <v>2.2127556144269848E-5</v>
      </c>
      <c r="AW209" s="5">
        <f t="shared" si="430"/>
        <v>7.5460580341367303E-8</v>
      </c>
      <c r="AX209" s="5">
        <f t="shared" si="431"/>
        <v>5.3470368130036012E-5</v>
      </c>
      <c r="AY209" s="5">
        <f t="shared" si="432"/>
        <v>5.3612955778382811E-5</v>
      </c>
      <c r="AZ209" s="5">
        <f t="shared" si="433"/>
        <v>2.687796183022927E-5</v>
      </c>
      <c r="BA209" s="5">
        <f t="shared" si="434"/>
        <v>8.9832121317033032E-6</v>
      </c>
      <c r="BB209" s="5">
        <f t="shared" si="435"/>
        <v>2.2517918410136293E-6</v>
      </c>
      <c r="BC209" s="5">
        <f t="shared" si="436"/>
        <v>4.5155932385126698E-7</v>
      </c>
      <c r="BD209" s="5">
        <f t="shared" si="437"/>
        <v>2.3677987394557027E-4</v>
      </c>
      <c r="BE209" s="5">
        <f t="shared" si="438"/>
        <v>1.8526615732229322E-4</v>
      </c>
      <c r="BF209" s="5">
        <f t="shared" si="439"/>
        <v>7.2479870178617498E-5</v>
      </c>
      <c r="BG209" s="5">
        <f t="shared" si="440"/>
        <v>1.8903728045593825E-5</v>
      </c>
      <c r="BH209" s="5">
        <f t="shared" si="441"/>
        <v>3.6977604934424287E-6</v>
      </c>
      <c r="BI209" s="5">
        <f t="shared" si="442"/>
        <v>5.7865549626548605E-7</v>
      </c>
      <c r="BJ209" s="8">
        <f t="shared" si="443"/>
        <v>0.2759531730149673</v>
      </c>
      <c r="BK209" s="8">
        <f t="shared" si="444"/>
        <v>0.32764039377571125</v>
      </c>
      <c r="BL209" s="8">
        <f t="shared" si="445"/>
        <v>0.36816984297451316</v>
      </c>
      <c r="BM209" s="8">
        <f t="shared" si="446"/>
        <v>0.26529158675266018</v>
      </c>
      <c r="BN209" s="8">
        <f t="shared" si="447"/>
        <v>0.73460576865818306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1.4226190476190499</v>
      </c>
      <c r="F210">
        <f>VLOOKUP(B210,home!$B$2:$E$405,3,FALSE)</f>
        <v>0.6</v>
      </c>
      <c r="G210">
        <f>VLOOKUP(C210,away!$B$2:$E$405,4,FALSE)</f>
        <v>1.41</v>
      </c>
      <c r="H210">
        <f>VLOOKUP(A210,away!$A$2:$E$405,3,FALSE)</f>
        <v>1.11904761904762</v>
      </c>
      <c r="I210">
        <f>VLOOKUP(C210,away!$B$2:$E$405,3,FALSE)</f>
        <v>0.7</v>
      </c>
      <c r="J210">
        <f>VLOOKUP(B210,home!$B$2:$E$405,4,FALSE)</f>
        <v>0.89</v>
      </c>
      <c r="K210" s="3">
        <f t="shared" si="392"/>
        <v>1.2035357142857162</v>
      </c>
      <c r="L210" s="3">
        <f t="shared" si="393"/>
        <v>0.69716666666666716</v>
      </c>
      <c r="M210" s="5">
        <f t="shared" si="394"/>
        <v>0.14946360195879912</v>
      </c>
      <c r="N210" s="5">
        <f t="shared" si="395"/>
        <v>0.17988478294319926</v>
      </c>
      <c r="O210" s="5">
        <f t="shared" si="396"/>
        <v>0.10420104116560951</v>
      </c>
      <c r="P210" s="5">
        <f t="shared" si="397"/>
        <v>0.12540967450856713</v>
      </c>
      <c r="Q210" s="5">
        <f t="shared" si="398"/>
        <v>0.10824888036433719</v>
      </c>
      <c r="R210" s="5">
        <f t="shared" si="399"/>
        <v>3.632274626631208E-2</v>
      </c>
      <c r="S210" s="5">
        <f t="shared" si="400"/>
        <v>2.6306716575518176E-2</v>
      </c>
      <c r="T210" s="5">
        <f t="shared" si="401"/>
        <v>7.5467511094003792E-2</v>
      </c>
      <c r="U210" s="5">
        <f t="shared" si="402"/>
        <v>4.3715722372444733E-2</v>
      </c>
      <c r="V210" s="5">
        <f t="shared" si="403"/>
        <v>2.4525605192971564E-3</v>
      </c>
      <c r="W210" s="5">
        <f t="shared" si="404"/>
        <v>4.342713118330719E-2</v>
      </c>
      <c r="X210" s="5">
        <f t="shared" si="405"/>
        <v>3.0275948289962343E-2</v>
      </c>
      <c r="Y210" s="5">
        <f t="shared" si="406"/>
        <v>1.0553690974742715E-2</v>
      </c>
      <c r="Z210" s="5">
        <f t="shared" si="407"/>
        <v>8.4410026462213086E-3</v>
      </c>
      <c r="AA210" s="5">
        <f t="shared" si="408"/>
        <v>1.0159048149107581E-2</v>
      </c>
      <c r="AB210" s="5">
        <f t="shared" si="409"/>
        <v>6.1133886352995898E-3</v>
      </c>
      <c r="AC210" s="5">
        <f t="shared" si="410"/>
        <v>1.2861610302052184E-4</v>
      </c>
      <c r="AD210" s="5">
        <f t="shared" si="411"/>
        <v>1.306652583702028E-2</v>
      </c>
      <c r="AE210" s="5">
        <f t="shared" si="412"/>
        <v>9.1095462627093105E-3</v>
      </c>
      <c r="AF210" s="5">
        <f t="shared" si="413"/>
        <v>3.1754360014094227E-3</v>
      </c>
      <c r="AG210" s="5">
        <f t="shared" si="414"/>
        <v>7.3793604410531263E-4</v>
      </c>
      <c r="AH210" s="5">
        <f t="shared" si="415"/>
        <v>1.4711964195476563E-3</v>
      </c>
      <c r="AI210" s="5">
        <f t="shared" si="416"/>
        <v>1.7706374336548764E-3</v>
      </c>
      <c r="AJ210" s="5">
        <f t="shared" si="417"/>
        <v>1.0655126942274249E-3</v>
      </c>
      <c r="AK210" s="5">
        <f t="shared" si="418"/>
        <v>4.2746086050916707E-4</v>
      </c>
      <c r="AL210" s="5">
        <f t="shared" si="419"/>
        <v>4.3166907273679304E-6</v>
      </c>
      <c r="AM210" s="5">
        <f t="shared" si="420"/>
        <v>3.1452061012981918E-3</v>
      </c>
      <c r="AN210" s="5">
        <f t="shared" si="421"/>
        <v>2.1927328536217238E-3</v>
      </c>
      <c r="AO210" s="5">
        <f t="shared" si="422"/>
        <v>7.6435012722497319E-4</v>
      </c>
      <c r="AP210" s="5">
        <f t="shared" si="423"/>
        <v>1.7762647678789254E-4</v>
      </c>
      <c r="AQ210" s="5">
        <f t="shared" si="424"/>
        <v>3.0958814683489782E-5</v>
      </c>
      <c r="AR210" s="5">
        <f t="shared" si="425"/>
        <v>2.0513382076559511E-4</v>
      </c>
      <c r="AS210" s="5">
        <f t="shared" si="426"/>
        <v>2.4688587949927855E-4</v>
      </c>
      <c r="AT210" s="5">
        <f t="shared" si="427"/>
        <v>1.4856798666511078E-4</v>
      </c>
      <c r="AU210" s="5">
        <f t="shared" si="428"/>
        <v>5.960229265032827E-5</v>
      </c>
      <c r="AV210" s="5">
        <f t="shared" si="429"/>
        <v>1.7933371964494781E-5</v>
      </c>
      <c r="AW210" s="5">
        <f t="shared" si="430"/>
        <v>1.0061066744653372E-7</v>
      </c>
      <c r="AX210" s="5">
        <f t="shared" si="431"/>
        <v>6.3089464528361832E-4</v>
      </c>
      <c r="AY210" s="5">
        <f t="shared" si="432"/>
        <v>4.3983871687022948E-4</v>
      </c>
      <c r="AZ210" s="5">
        <f t="shared" si="433"/>
        <v>1.5332044605568095E-4</v>
      </c>
      <c r="BA210" s="5">
        <f t="shared" si="434"/>
        <v>3.5629968102828555E-5</v>
      </c>
      <c r="BB210" s="5">
        <f t="shared" si="435"/>
        <v>6.210006523922163E-6</v>
      </c>
      <c r="BC210" s="5">
        <f t="shared" si="436"/>
        <v>8.6588190965221459E-7</v>
      </c>
      <c r="BD210" s="5">
        <f t="shared" si="437"/>
        <v>2.3835410340624565E-5</v>
      </c>
      <c r="BE210" s="5">
        <f t="shared" si="438"/>
        <v>2.8686767609596728E-5</v>
      </c>
      <c r="BF210" s="5">
        <f t="shared" si="439"/>
        <v>1.7262774672782179E-5</v>
      </c>
      <c r="BG210" s="5">
        <f t="shared" si="440"/>
        <v>6.9254552821200875E-6</v>
      </c>
      <c r="BH210" s="5">
        <f t="shared" si="441"/>
        <v>2.0837581924300465E-6</v>
      </c>
      <c r="BI210" s="5">
        <f t="shared" si="442"/>
        <v>5.0157548090500154E-7</v>
      </c>
      <c r="BJ210" s="8">
        <f t="shared" si="443"/>
        <v>0.48152502303315903</v>
      </c>
      <c r="BK210" s="8">
        <f t="shared" si="444"/>
        <v>0.30420532507279974</v>
      </c>
      <c r="BL210" s="8">
        <f t="shared" si="445"/>
        <v>0.20600417308983585</v>
      </c>
      <c r="BM210" s="8">
        <f t="shared" si="446"/>
        <v>0.29620505852898887</v>
      </c>
      <c r="BN210" s="8">
        <f t="shared" si="447"/>
        <v>0.7035307272068243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1.4226190476190499</v>
      </c>
      <c r="F211">
        <f>VLOOKUP(B211,home!$B$2:$E$405,3,FALSE)</f>
        <v>1.1000000000000001</v>
      </c>
      <c r="G211">
        <f>VLOOKUP(C211,away!$B$2:$E$405,4,FALSE)</f>
        <v>0.9</v>
      </c>
      <c r="H211">
        <f>VLOOKUP(A211,away!$A$2:$E$405,3,FALSE)</f>
        <v>1.11904761904762</v>
      </c>
      <c r="I211">
        <f>VLOOKUP(C211,away!$B$2:$E$405,3,FALSE)</f>
        <v>1.71</v>
      </c>
      <c r="J211">
        <f>VLOOKUP(B211,home!$B$2:$E$405,4,FALSE)</f>
        <v>1.1499999999999999</v>
      </c>
      <c r="K211" s="3">
        <f t="shared" si="392"/>
        <v>1.4083928571428597</v>
      </c>
      <c r="L211" s="3">
        <f t="shared" si="393"/>
        <v>2.2006071428571445</v>
      </c>
      <c r="M211" s="5">
        <f t="shared" si="394"/>
        <v>2.707891224364985E-2</v>
      </c>
      <c r="N211" s="5">
        <f t="shared" si="395"/>
        <v>3.8137746583154775E-2</v>
      </c>
      <c r="O211" s="5">
        <f t="shared" si="396"/>
        <v>5.9590047704177647E-2</v>
      </c>
      <c r="P211" s="5">
        <f t="shared" si="397"/>
        <v>8.3926197543366055E-2</v>
      </c>
      <c r="Q211" s="5">
        <f t="shared" si="398"/>
        <v>2.685646493761985E-2</v>
      </c>
      <c r="R211" s="5">
        <f t="shared" si="399"/>
        <v>6.5567142310505686E-2</v>
      </c>
      <c r="S211" s="5">
        <f t="shared" si="400"/>
        <v>6.5028522662869057E-2</v>
      </c>
      <c r="T211" s="5">
        <f t="shared" si="401"/>
        <v>5.9100528573618701E-2</v>
      </c>
      <c r="U211" s="5">
        <f t="shared" si="402"/>
        <v>9.2344294893385567E-2</v>
      </c>
      <c r="V211" s="5">
        <f t="shared" si="403"/>
        <v>2.2393795625708868E-2</v>
      </c>
      <c r="W211" s="5">
        <f t="shared" si="404"/>
        <v>1.260815112875048E-2</v>
      </c>
      <c r="X211" s="5">
        <f t="shared" si="405"/>
        <v>2.7745587432150678E-2</v>
      </c>
      <c r="Y211" s="5">
        <f t="shared" si="406"/>
        <v>3.052856894297911E-2</v>
      </c>
      <c r="Z211" s="5">
        <f t="shared" si="407"/>
        <v>4.8095840568409889E-2</v>
      </c>
      <c r="AA211" s="5">
        <f t="shared" si="408"/>
        <v>6.7737838314830254E-2</v>
      </c>
      <c r="AB211" s="5">
        <f t="shared" si="409"/>
        <v>4.7700743820452439E-2</v>
      </c>
      <c r="AC211" s="5">
        <f t="shared" si="410"/>
        <v>4.3378453003354665E-3</v>
      </c>
      <c r="AD211" s="5">
        <f t="shared" si="411"/>
        <v>4.4393074978774649E-3</v>
      </c>
      <c r="AE211" s="5">
        <f t="shared" si="412"/>
        <v>9.7691717891684269E-3</v>
      </c>
      <c r="AF211" s="5">
        <f t="shared" si="413"/>
        <v>1.074905460952128E-2</v>
      </c>
      <c r="AG211" s="5">
        <f t="shared" si="414"/>
        <v>7.884815450891345E-3</v>
      </c>
      <c r="AH211" s="5">
        <f t="shared" si="415"/>
        <v>2.6460012574140299E-2</v>
      </c>
      <c r="AI211" s="5">
        <f t="shared" si="416"/>
        <v>3.7266092709329443E-2</v>
      </c>
      <c r="AJ211" s="5">
        <f t="shared" si="417"/>
        <v>2.6242649392721602E-2</v>
      </c>
      <c r="AK211" s="5">
        <f t="shared" si="418"/>
        <v>1.2319986652404498E-2</v>
      </c>
      <c r="AL211" s="5">
        <f t="shared" si="419"/>
        <v>5.3777472050989099E-4</v>
      </c>
      <c r="AM211" s="5">
        <f t="shared" si="420"/>
        <v>1.2504577941342722E-3</v>
      </c>
      <c r="AN211" s="5">
        <f t="shared" si="421"/>
        <v>2.7517663536132681E-3</v>
      </c>
      <c r="AO211" s="5">
        <f t="shared" si="422"/>
        <v>3.0277783466176596E-3</v>
      </c>
      <c r="AP211" s="5">
        <f t="shared" si="423"/>
        <v>2.2209835521850049E-3</v>
      </c>
      <c r="AQ211" s="5">
        <f t="shared" si="424"/>
        <v>1.2218780672766385E-3</v>
      </c>
      <c r="AR211" s="5">
        <f t="shared" si="425"/>
        <v>1.1645618534148607E-2</v>
      </c>
      <c r="AS211" s="5">
        <f t="shared" si="426"/>
        <v>1.6401605960505394E-2</v>
      </c>
      <c r="AT211" s="5">
        <f t="shared" si="427"/>
        <v>1.1549952340223778E-2</v>
      </c>
      <c r="AU211" s="5">
        <f t="shared" si="428"/>
        <v>5.4222901254372072E-3</v>
      </c>
      <c r="AV211" s="5">
        <f t="shared" si="429"/>
        <v>1.9091786705055056E-3</v>
      </c>
      <c r="AW211" s="5">
        <f t="shared" si="430"/>
        <v>4.6298211502533487E-5</v>
      </c>
      <c r="AX211" s="5">
        <f t="shared" si="431"/>
        <v>2.9352263756955439E-4</v>
      </c>
      <c r="AY211" s="5">
        <f t="shared" si="432"/>
        <v>6.4592801282583028E-4</v>
      </c>
      <c r="AZ211" s="5">
        <f t="shared" si="433"/>
        <v>7.107168993980219E-4</v>
      </c>
      <c r="BA211" s="5">
        <f t="shared" si="434"/>
        <v>5.2133622845485644E-4</v>
      </c>
      <c r="BB211" s="5">
        <f t="shared" si="435"/>
        <v>2.868140570419902E-4</v>
      </c>
      <c r="BC211" s="5">
        <f t="shared" si="436"/>
        <v>1.2623301251968809E-4</v>
      </c>
      <c r="BD211" s="5">
        <f t="shared" si="437"/>
        <v>4.2712385548728284E-3</v>
      </c>
      <c r="BE211" s="5">
        <f t="shared" si="438"/>
        <v>6.0155818718360806E-3</v>
      </c>
      <c r="BF211" s="5">
        <f t="shared" si="439"/>
        <v>4.2361512699260057E-3</v>
      </c>
      <c r="BG211" s="5">
        <f t="shared" si="440"/>
        <v>1.9887217301134798E-3</v>
      </c>
      <c r="BH211" s="5">
        <f t="shared" si="441"/>
        <v>7.0022536988415365E-4</v>
      </c>
      <c r="BI211" s="5">
        <f t="shared" si="442"/>
        <v>1.9723848186701173E-4</v>
      </c>
      <c r="BJ211" s="8">
        <f t="shared" si="443"/>
        <v>0.24087681190736887</v>
      </c>
      <c r="BK211" s="8">
        <f t="shared" si="444"/>
        <v>0.20394897610926502</v>
      </c>
      <c r="BL211" s="8">
        <f t="shared" si="445"/>
        <v>0.49956661128126756</v>
      </c>
      <c r="BM211" s="8">
        <f t="shared" si="446"/>
        <v>0.69073209874251418</v>
      </c>
      <c r="BN211" s="8">
        <f t="shared" si="447"/>
        <v>0.30115651132247384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1.4226190476190499</v>
      </c>
      <c r="F212">
        <f>VLOOKUP(B212,home!$B$2:$E$405,3,FALSE)</f>
        <v>0.5</v>
      </c>
      <c r="G212">
        <f>VLOOKUP(C212,away!$B$2:$E$405,4,FALSE)</f>
        <v>1.51</v>
      </c>
      <c r="H212">
        <f>VLOOKUP(A212,away!$A$2:$E$405,3,FALSE)</f>
        <v>1.11904761904762</v>
      </c>
      <c r="I212">
        <f>VLOOKUP(C212,away!$B$2:$E$405,3,FALSE)</f>
        <v>1.31</v>
      </c>
      <c r="J212">
        <f>VLOOKUP(B212,home!$B$2:$E$405,4,FALSE)</f>
        <v>1.28</v>
      </c>
      <c r="K212" s="3">
        <f t="shared" si="392"/>
        <v>1.0740773809523827</v>
      </c>
      <c r="L212" s="3">
        <f t="shared" si="393"/>
        <v>1.8764190476190492</v>
      </c>
      <c r="M212" s="5">
        <f t="shared" si="394"/>
        <v>5.2313729471245456E-2</v>
      </c>
      <c r="N212" s="5">
        <f t="shared" si="395"/>
        <v>5.6188993538326786E-2</v>
      </c>
      <c r="O212" s="5">
        <f t="shared" si="396"/>
        <v>9.8162478431834982E-2</v>
      </c>
      <c r="P212" s="5">
        <f t="shared" si="397"/>
        <v>0.10543409774186006</v>
      </c>
      <c r="Q212" s="5">
        <f t="shared" si="398"/>
        <v>3.0175663508998196E-2</v>
      </c>
      <c r="R212" s="5">
        <f t="shared" si="399"/>
        <v>9.2096972145494643E-2</v>
      </c>
      <c r="S212" s="5">
        <f t="shared" si="400"/>
        <v>5.3123477713198926E-2</v>
      </c>
      <c r="T212" s="5">
        <f t="shared" si="401"/>
        <v>5.6622189782827292E-2</v>
      </c>
      <c r="U212" s="5">
        <f t="shared" si="402"/>
        <v>9.8919274635677415E-2</v>
      </c>
      <c r="V212" s="5">
        <f t="shared" si="403"/>
        <v>1.1896231104599584E-2</v>
      </c>
      <c r="W212" s="5">
        <f t="shared" si="404"/>
        <v>1.0803665876748393E-2</v>
      </c>
      <c r="X212" s="5">
        <f t="shared" si="405"/>
        <v>2.0272204435242639E-2</v>
      </c>
      <c r="Y212" s="5">
        <f t="shared" si="406"/>
        <v>1.9019575269758331E-2</v>
      </c>
      <c r="Z212" s="5">
        <f t="shared" si="407"/>
        <v>5.7604170920615726E-2</v>
      </c>
      <c r="AA212" s="5">
        <f t="shared" si="408"/>
        <v>6.1871337034348335E-2</v>
      </c>
      <c r="AB212" s="5">
        <f t="shared" si="409"/>
        <v>3.3227301818937516E-2</v>
      </c>
      <c r="AC212" s="5">
        <f t="shared" si="410"/>
        <v>1.4984933278026043E-3</v>
      </c>
      <c r="AD212" s="5">
        <f t="shared" si="411"/>
        <v>2.9009932873956343E-3</v>
      </c>
      <c r="AE212" s="5">
        <f t="shared" si="412"/>
        <v>5.4434790614841713E-3</v>
      </c>
      <c r="AF212" s="5">
        <f t="shared" si="413"/>
        <v>5.1071238981421829E-3</v>
      </c>
      <c r="AG212" s="5">
        <f t="shared" si="414"/>
        <v>3.1943681870081472E-3</v>
      </c>
      <c r="AH212" s="5">
        <f t="shared" si="415"/>
        <v>2.7022390884436677E-2</v>
      </c>
      <c r="AI212" s="5">
        <f t="shared" si="416"/>
        <v>2.9024138828227283E-2</v>
      </c>
      <c r="AJ212" s="5">
        <f t="shared" si="417"/>
        <v>1.5587085508510359E-2</v>
      </c>
      <c r="AK212" s="5">
        <f t="shared" si="418"/>
        <v>5.5805786598872162E-3</v>
      </c>
      <c r="AL212" s="5">
        <f t="shared" si="419"/>
        <v>1.2080369232777129E-4</v>
      </c>
      <c r="AM212" s="5">
        <f t="shared" si="420"/>
        <v>6.2317825445726944E-4</v>
      </c>
      <c r="AN212" s="5">
        <f t="shared" si="421"/>
        <v>1.169343546725611E-3</v>
      </c>
      <c r="AO212" s="5">
        <f t="shared" si="422"/>
        <v>1.0970892521431762E-3</v>
      </c>
      <c r="AP212" s="5">
        <f t="shared" si="423"/>
        <v>6.861997232198646E-4</v>
      </c>
      <c r="AQ212" s="5">
        <f t="shared" si="424"/>
        <v>3.2189955778016846E-4</v>
      </c>
      <c r="AR212" s="5">
        <f t="shared" si="425"/>
        <v>1.0141065793552863E-2</v>
      </c>
      <c r="AS212" s="5">
        <f t="shared" si="426"/>
        <v>1.0892289387605055E-2</v>
      </c>
      <c r="AT212" s="5">
        <f t="shared" si="427"/>
        <v>5.8495808290071347E-3</v>
      </c>
      <c r="AU212" s="5">
        <f t="shared" si="428"/>
        <v>2.0943008188297509E-3</v>
      </c>
      <c r="AV212" s="5">
        <f t="shared" si="429"/>
        <v>5.6236028460377222E-4</v>
      </c>
      <c r="AW212" s="5">
        <f t="shared" si="430"/>
        <v>6.7630579928271977E-6</v>
      </c>
      <c r="AX212" s="5">
        <f t="shared" si="431"/>
        <v>1.1155694456899016E-4</v>
      </c>
      <c r="AY212" s="5">
        <f t="shared" si="432"/>
        <v>2.0932757568343561E-4</v>
      </c>
      <c r="AZ212" s="5">
        <f t="shared" si="433"/>
        <v>1.9639312510215834E-4</v>
      </c>
      <c r="BA212" s="5">
        <f t="shared" si="434"/>
        <v>1.2283860025437361E-4</v>
      </c>
      <c r="BB212" s="5">
        <f t="shared" si="435"/>
        <v>5.7624172325042212E-5</v>
      </c>
      <c r="BC212" s="5">
        <f t="shared" si="436"/>
        <v>2.1625418910798323E-5</v>
      </c>
      <c r="BD212" s="5">
        <f t="shared" si="437"/>
        <v>3.1714815030300983E-3</v>
      </c>
      <c r="BE212" s="5">
        <f t="shared" si="438"/>
        <v>3.406416546513494E-3</v>
      </c>
      <c r="BF212" s="5">
        <f t="shared" si="439"/>
        <v>1.8293774813560369E-3</v>
      </c>
      <c r="BG212" s="5">
        <f t="shared" si="440"/>
        <v>6.5496432464938633E-4</v>
      </c>
      <c r="BH212" s="5">
        <f t="shared" si="441"/>
        <v>1.7587059160916469E-4</v>
      </c>
      <c r="BI212" s="5">
        <f t="shared" si="442"/>
        <v>3.7779724884423556E-5</v>
      </c>
      <c r="BJ212" s="8">
        <f t="shared" si="443"/>
        <v>0.21434533301710262</v>
      </c>
      <c r="BK212" s="8">
        <f t="shared" si="444"/>
        <v>0.22459616062671783</v>
      </c>
      <c r="BL212" s="8">
        <f t="shared" si="445"/>
        <v>0.50030704523299552</v>
      </c>
      <c r="BM212" s="8">
        <f t="shared" si="446"/>
        <v>0.56227821044198112</v>
      </c>
      <c r="BN212" s="8">
        <f t="shared" si="447"/>
        <v>0.43437193483776015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1.4226190476190499</v>
      </c>
      <c r="F213">
        <f>VLOOKUP(B213,home!$B$2:$E$405,3,FALSE)</f>
        <v>1.21</v>
      </c>
      <c r="G213">
        <f>VLOOKUP(C213,away!$B$2:$E$405,4,FALSE)</f>
        <v>1.21</v>
      </c>
      <c r="H213">
        <f>VLOOKUP(A213,away!$A$2:$E$405,3,FALSE)</f>
        <v>1.11904761904762</v>
      </c>
      <c r="I213">
        <f>VLOOKUP(C213,away!$B$2:$E$405,3,FALSE)</f>
        <v>1.1000000000000001</v>
      </c>
      <c r="J213">
        <f>VLOOKUP(B213,home!$B$2:$E$405,4,FALSE)</f>
        <v>0.89</v>
      </c>
      <c r="K213" s="3">
        <f t="shared" si="392"/>
        <v>2.082856547619051</v>
      </c>
      <c r="L213" s="3">
        <f t="shared" si="393"/>
        <v>1.0955476190476201</v>
      </c>
      <c r="M213" s="5">
        <f t="shared" si="394"/>
        <v>4.165207187674487E-2</v>
      </c>
      <c r="N213" s="5">
        <f t="shared" si="395"/>
        <v>8.675529063037736E-2</v>
      </c>
      <c r="O213" s="5">
        <f t="shared" si="396"/>
        <v>4.5631828172968181E-2</v>
      </c>
      <c r="P213" s="5">
        <f t="shared" si="397"/>
        <v>9.5044552089894221E-2</v>
      </c>
      <c r="Q213" s="5">
        <f t="shared" si="398"/>
        <v>9.0349412565037632E-2</v>
      </c>
      <c r="R213" s="5">
        <f t="shared" si="399"/>
        <v>2.4995920353842696E-2</v>
      </c>
      <c r="S213" s="5">
        <f t="shared" si="400"/>
        <v>5.4219793127578929E-2</v>
      </c>
      <c r="T213" s="5">
        <f t="shared" si="401"/>
        <v>9.8982083817978114E-2</v>
      </c>
      <c r="U213" s="5">
        <f t="shared" si="402"/>
        <v>5.2062916372765555E-2</v>
      </c>
      <c r="V213" s="5">
        <f t="shared" si="403"/>
        <v>1.3746937747290329E-2</v>
      </c>
      <c r="W213" s="5">
        <f t="shared" si="404"/>
        <v>6.2728288511541191E-2</v>
      </c>
      <c r="X213" s="5">
        <f t="shared" si="405"/>
        <v>6.8721827125751145E-2</v>
      </c>
      <c r="Y213" s="5">
        <f t="shared" si="406"/>
        <v>3.7644017042109401E-2</v>
      </c>
      <c r="Z213" s="5">
        <f t="shared" si="407"/>
        <v>9.1280736765187703E-3</v>
      </c>
      <c r="AA213" s="5">
        <f t="shared" si="408"/>
        <v>1.901246802428622E-2</v>
      </c>
      <c r="AB213" s="5">
        <f t="shared" si="409"/>
        <v>1.9800121755391205E-2</v>
      </c>
      <c r="AC213" s="5">
        <f t="shared" si="410"/>
        <v>1.9605440406800516E-3</v>
      </c>
      <c r="AD213" s="5">
        <f t="shared" si="411"/>
        <v>3.2663506611800119E-2</v>
      </c>
      <c r="AE213" s="5">
        <f t="shared" si="412"/>
        <v>3.5784426898303821E-2</v>
      </c>
      <c r="AF213" s="5">
        <f t="shared" si="413"/>
        <v>1.9601771843710179E-2</v>
      </c>
      <c r="AG213" s="5">
        <f t="shared" si="414"/>
        <v>7.1582248241637879E-3</v>
      </c>
      <c r="AH213" s="5">
        <f t="shared" si="415"/>
        <v>2.5000598457003485E-3</v>
      </c>
      <c r="AI213" s="5">
        <f t="shared" si="416"/>
        <v>5.2072660190564442E-3</v>
      </c>
      <c r="AJ213" s="5">
        <f t="shared" si="417"/>
        <v>5.4229940614929544E-3</v>
      </c>
      <c r="AK213" s="5">
        <f t="shared" si="418"/>
        <v>3.7651062295599434E-3</v>
      </c>
      <c r="AL213" s="5">
        <f t="shared" si="419"/>
        <v>1.7894815004675292E-4</v>
      </c>
      <c r="AM213" s="5">
        <f t="shared" si="420"/>
        <v>1.3606679722917207E-2</v>
      </c>
      <c r="AN213" s="5">
        <f t="shared" si="421"/>
        <v>1.4906765573585478E-2</v>
      </c>
      <c r="AO213" s="5">
        <f t="shared" si="422"/>
        <v>8.1655357659212984E-3</v>
      </c>
      <c r="AP213" s="5">
        <f t="shared" si="423"/>
        <v>2.9819110888677546E-3</v>
      </c>
      <c r="AQ213" s="5">
        <f t="shared" si="424"/>
        <v>8.1670639840519116E-4</v>
      </c>
      <c r="AR213" s="5">
        <f t="shared" si="425"/>
        <v>5.4778692228671572E-4</v>
      </c>
      <c r="AS213" s="5">
        <f t="shared" si="426"/>
        <v>1.1409615777849737E-3</v>
      </c>
      <c r="AT213" s="5">
        <f t="shared" si="427"/>
        <v>1.1882296464355983E-3</v>
      </c>
      <c r="AU213" s="5">
        <f t="shared" si="428"/>
        <v>8.2497063305115193E-4</v>
      </c>
      <c r="AV213" s="5">
        <f t="shared" si="429"/>
        <v>4.2957387116100639E-4</v>
      </c>
      <c r="AW213" s="5">
        <f t="shared" si="430"/>
        <v>1.1342670899246772E-5</v>
      </c>
      <c r="AX213" s="5">
        <f t="shared" si="431"/>
        <v>4.7234603253722444E-3</v>
      </c>
      <c r="AY213" s="5">
        <f t="shared" si="432"/>
        <v>5.1747757131274594E-3</v>
      </c>
      <c r="AZ213" s="5">
        <f t="shared" si="433"/>
        <v>2.8346066058111186E-3</v>
      </c>
      <c r="BA213" s="5">
        <f t="shared" si="434"/>
        <v>1.035148839311009E-3</v>
      </c>
      <c r="BB213" s="5">
        <f t="shared" si="435"/>
        <v>2.8351371156677083E-4</v>
      </c>
      <c r="BC213" s="5">
        <f t="shared" si="436"/>
        <v>6.2120554334865928E-5</v>
      </c>
      <c r="BD213" s="5">
        <f t="shared" si="437"/>
        <v>1.0002110974277246E-4</v>
      </c>
      <c r="BE213" s="5">
        <f t="shared" si="438"/>
        <v>2.0832962332785723E-4</v>
      </c>
      <c r="BF213" s="5">
        <f t="shared" si="439"/>
        <v>2.1696036000571907E-4</v>
      </c>
      <c r="BG213" s="5">
        <f t="shared" si="440"/>
        <v>1.5063243547056615E-4</v>
      </c>
      <c r="BH213" s="5">
        <f t="shared" si="441"/>
        <v>7.8436438625918239E-5</v>
      </c>
      <c r="BI213" s="5">
        <f t="shared" si="442"/>
        <v>3.2674369952782722E-5</v>
      </c>
      <c r="BJ213" s="8">
        <f t="shared" si="443"/>
        <v>0.5949800741699931</v>
      </c>
      <c r="BK213" s="8">
        <f t="shared" si="444"/>
        <v>0.21197762274536264</v>
      </c>
      <c r="BL213" s="8">
        <f t="shared" si="445"/>
        <v>0.18331725782290859</v>
      </c>
      <c r="BM213" s="8">
        <f t="shared" si="446"/>
        <v>0.60981051968368993</v>
      </c>
      <c r="BN213" s="8">
        <f t="shared" si="447"/>
        <v>0.38442907568886497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1.4226190476190499</v>
      </c>
      <c r="F214">
        <f>VLOOKUP(B214,home!$B$2:$E$405,3,FALSE)</f>
        <v>0.8</v>
      </c>
      <c r="G214">
        <f>VLOOKUP(C214,away!$B$2:$E$405,4,FALSE)</f>
        <v>0.9</v>
      </c>
      <c r="H214">
        <f>VLOOKUP(A214,away!$A$2:$E$405,3,FALSE)</f>
        <v>1.11904761904762</v>
      </c>
      <c r="I214">
        <f>VLOOKUP(C214,away!$B$2:$E$405,3,FALSE)</f>
        <v>0.7</v>
      </c>
      <c r="J214">
        <f>VLOOKUP(B214,home!$B$2:$E$405,4,FALSE)</f>
        <v>1.02</v>
      </c>
      <c r="K214" s="3">
        <f t="shared" si="392"/>
        <v>1.024285714285716</v>
      </c>
      <c r="L214" s="3">
        <f t="shared" si="393"/>
        <v>0.7990000000000006</v>
      </c>
      <c r="M214" s="5">
        <f t="shared" si="394"/>
        <v>0.16149425426065547</v>
      </c>
      <c r="N214" s="5">
        <f t="shared" si="395"/>
        <v>0.16541625757841452</v>
      </c>
      <c r="O214" s="5">
        <f t="shared" si="396"/>
        <v>0.12903390915426383</v>
      </c>
      <c r="P214" s="5">
        <f t="shared" si="397"/>
        <v>0.13216758980515331</v>
      </c>
      <c r="Q214" s="5">
        <f t="shared" si="398"/>
        <v>8.471675477408816E-2</v>
      </c>
      <c r="R214" s="5">
        <f t="shared" si="399"/>
        <v>5.1549046707128433E-2</v>
      </c>
      <c r="S214" s="5">
        <f t="shared" si="400"/>
        <v>2.7041630482266366E-2</v>
      </c>
      <c r="T214" s="5">
        <f t="shared" si="401"/>
        <v>6.7688687064496489E-2</v>
      </c>
      <c r="U214" s="5">
        <f t="shared" si="402"/>
        <v>5.2800952127158782E-2</v>
      </c>
      <c r="V214" s="5">
        <f t="shared" si="403"/>
        <v>2.4589984754876579E-3</v>
      </c>
      <c r="W214" s="5">
        <f t="shared" si="404"/>
        <v>2.8924720558581585E-2</v>
      </c>
      <c r="X214" s="5">
        <f t="shared" si="405"/>
        <v>2.3110851726306701E-2</v>
      </c>
      <c r="Y214" s="5">
        <f t="shared" si="406"/>
        <v>9.2327852646595342E-3</v>
      </c>
      <c r="Z214" s="5">
        <f t="shared" si="407"/>
        <v>1.3729229439665218E-2</v>
      </c>
      <c r="AA214" s="5">
        <f t="shared" si="408"/>
        <v>1.4062653583199969E-2</v>
      </c>
      <c r="AB214" s="5">
        <f t="shared" si="409"/>
        <v>7.2020875851102817E-3</v>
      </c>
      <c r="AC214" s="5">
        <f t="shared" si="410"/>
        <v>1.2577843068149988E-4</v>
      </c>
      <c r="AD214" s="5">
        <f t="shared" si="411"/>
        <v>7.4067945144653657E-3</v>
      </c>
      <c r="AE214" s="5">
        <f t="shared" si="412"/>
        <v>5.9180288170578316E-3</v>
      </c>
      <c r="AF214" s="5">
        <f t="shared" si="413"/>
        <v>2.3642525124146054E-3</v>
      </c>
      <c r="AG214" s="5">
        <f t="shared" si="414"/>
        <v>6.2967925247309046E-4</v>
      </c>
      <c r="AH214" s="5">
        <f t="shared" si="415"/>
        <v>2.742413580573129E-3</v>
      </c>
      <c r="AI214" s="5">
        <f t="shared" si="416"/>
        <v>2.8090150532441953E-3</v>
      </c>
      <c r="AJ214" s="5">
        <f t="shared" si="417"/>
        <v>1.4386169951257797E-3</v>
      </c>
      <c r="AK214" s="5">
        <f t="shared" si="418"/>
        <v>4.9118494547865997E-4</v>
      </c>
      <c r="AL214" s="5">
        <f t="shared" si="419"/>
        <v>4.1175042688062811E-6</v>
      </c>
      <c r="AM214" s="5">
        <f t="shared" si="420"/>
        <v>1.5173347619633366E-3</v>
      </c>
      <c r="AN214" s="5">
        <f t="shared" si="421"/>
        <v>1.2123504748087067E-3</v>
      </c>
      <c r="AO214" s="5">
        <f t="shared" si="422"/>
        <v>4.8433401468607869E-4</v>
      </c>
      <c r="AP214" s="5">
        <f t="shared" si="423"/>
        <v>1.2899429257805909E-4</v>
      </c>
      <c r="AQ214" s="5">
        <f t="shared" si="424"/>
        <v>2.5766609942467315E-5</v>
      </c>
      <c r="AR214" s="5">
        <f t="shared" si="425"/>
        <v>4.3823769017558645E-4</v>
      </c>
      <c r="AS214" s="5">
        <f t="shared" si="426"/>
        <v>4.4888060550842283E-4</v>
      </c>
      <c r="AT214" s="5">
        <f t="shared" si="427"/>
        <v>2.2989099582109983E-4</v>
      </c>
      <c r="AU214" s="5">
        <f t="shared" si="428"/>
        <v>7.8491354287489948E-5</v>
      </c>
      <c r="AV214" s="5">
        <f t="shared" si="429"/>
        <v>2.0099393222903703E-5</v>
      </c>
      <c r="AW214" s="5">
        <f t="shared" si="430"/>
        <v>9.3605087223275921E-8</v>
      </c>
      <c r="AX214" s="5">
        <f t="shared" si="431"/>
        <v>2.5903072007802709E-4</v>
      </c>
      <c r="AY214" s="5">
        <f t="shared" si="432"/>
        <v>2.069655453423438E-4</v>
      </c>
      <c r="AZ214" s="5">
        <f t="shared" si="433"/>
        <v>8.2682735364266407E-5</v>
      </c>
      <c r="BA214" s="5">
        <f t="shared" si="434"/>
        <v>2.2021168518682971E-5</v>
      </c>
      <c r="BB214" s="5">
        <f t="shared" si="435"/>
        <v>4.398728411606926E-6</v>
      </c>
      <c r="BC214" s="5">
        <f t="shared" si="436"/>
        <v>7.0291680017478751E-7</v>
      </c>
      <c r="BD214" s="5">
        <f t="shared" si="437"/>
        <v>5.8358652408382295E-5</v>
      </c>
      <c r="BE214" s="5">
        <f t="shared" si="438"/>
        <v>5.9775933966871672E-5</v>
      </c>
      <c r="BF214" s="5">
        <f t="shared" si="439"/>
        <v>3.0613817610176475E-5</v>
      </c>
      <c r="BG214" s="5">
        <f t="shared" si="440"/>
        <v>1.0452432012617416E-5</v>
      </c>
      <c r="BH214" s="5">
        <f t="shared" si="441"/>
        <v>2.6765691975166777E-6</v>
      </c>
      <c r="BI214" s="5">
        <f t="shared" si="442"/>
        <v>5.4831431846270335E-7</v>
      </c>
      <c r="BJ214" s="8">
        <f t="shared" si="443"/>
        <v>0.3993533940314517</v>
      </c>
      <c r="BK214" s="8">
        <f t="shared" si="444"/>
        <v>0.32349933450385543</v>
      </c>
      <c r="BL214" s="8">
        <f t="shared" si="445"/>
        <v>0.26350790548981257</v>
      </c>
      <c r="BM214" s="8">
        <f t="shared" si="446"/>
        <v>0.2755051792448262</v>
      </c>
      <c r="BN214" s="8">
        <f t="shared" si="447"/>
        <v>0.72437781227970377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1.4226190476190499</v>
      </c>
      <c r="F215">
        <f>VLOOKUP(B215,home!$B$2:$E$405,3,FALSE)</f>
        <v>0.6</v>
      </c>
      <c r="G215">
        <f>VLOOKUP(C215,away!$B$2:$E$405,4,FALSE)</f>
        <v>0.1</v>
      </c>
      <c r="H215">
        <f>VLOOKUP(A215,away!$A$2:$E$405,3,FALSE)</f>
        <v>1.11904761904762</v>
      </c>
      <c r="I215">
        <f>VLOOKUP(C215,away!$B$2:$E$405,3,FALSE)</f>
        <v>0.8</v>
      </c>
      <c r="J215">
        <f>VLOOKUP(B215,home!$B$2:$E$405,4,FALSE)</f>
        <v>1.79</v>
      </c>
      <c r="K215" s="3">
        <f t="shared" si="392"/>
        <v>8.5357142857142992E-2</v>
      </c>
      <c r="L215" s="3">
        <f t="shared" si="393"/>
        <v>1.6024761904761919</v>
      </c>
      <c r="M215" s="5">
        <f t="shared" si="394"/>
        <v>0.1849197497162709</v>
      </c>
      <c r="N215" s="5">
        <f t="shared" si="395"/>
        <v>1.5784221493638857E-2</v>
      </c>
      <c r="O215" s="5">
        <f t="shared" si="396"/>
        <v>0.29632949606914066</v>
      </c>
      <c r="P215" s="5">
        <f t="shared" si="397"/>
        <v>2.5293839128758825E-2</v>
      </c>
      <c r="Q215" s="5">
        <f t="shared" si="398"/>
        <v>6.736480244606593E-4</v>
      </c>
      <c r="R215" s="5">
        <f t="shared" si="399"/>
        <v>0.23743048099330316</v>
      </c>
      <c r="S215" s="5">
        <f t="shared" si="400"/>
        <v>8.6494046586852726E-4</v>
      </c>
      <c r="T215" s="5">
        <f t="shared" si="401"/>
        <v>1.07950491995953E-3</v>
      </c>
      <c r="U215" s="5">
        <f t="shared" si="402"/>
        <v>2.0266387484785549E-2</v>
      </c>
      <c r="V215" s="5">
        <f t="shared" si="403"/>
        <v>1.3145441037831542E-5</v>
      </c>
      <c r="W215" s="5">
        <f t="shared" si="404"/>
        <v>1.9166890219773551E-5</v>
      </c>
      <c r="X215" s="5">
        <f t="shared" si="405"/>
        <v>3.0714485222658098E-5</v>
      </c>
      <c r="Y215" s="5">
        <f t="shared" si="406"/>
        <v>2.4609615636021228E-5</v>
      </c>
      <c r="Z215" s="5">
        <f t="shared" si="407"/>
        <v>0.12682556422835947</v>
      </c>
      <c r="AA215" s="5">
        <f t="shared" si="408"/>
        <v>1.082546780377784E-2</v>
      </c>
      <c r="AB215" s="5">
        <f t="shared" si="409"/>
        <v>4.6201550091123347E-4</v>
      </c>
      <c r="AC215" s="5">
        <f t="shared" si="410"/>
        <v>1.1237938058186733E-7</v>
      </c>
      <c r="AD215" s="5">
        <f t="shared" si="411"/>
        <v>4.0900774665409675E-7</v>
      </c>
      <c r="AE215" s="5">
        <f t="shared" si="412"/>
        <v>6.5542517573350836E-7</v>
      </c>
      <c r="AF215" s="5">
        <f t="shared" si="413"/>
        <v>5.2515161937581074E-7</v>
      </c>
      <c r="AG215" s="5">
        <f t="shared" si="414"/>
        <v>2.805143221465841E-7</v>
      </c>
      <c r="AH215" s="5">
        <f t="shared" si="415"/>
        <v>5.0808736754913757E-2</v>
      </c>
      <c r="AI215" s="5">
        <f t="shared" si="416"/>
        <v>4.3368886015801439E-3</v>
      </c>
      <c r="AJ215" s="5">
        <f t="shared" si="417"/>
        <v>1.8509220996029569E-4</v>
      </c>
      <c r="AK215" s="5">
        <f t="shared" si="418"/>
        <v>5.266314069108421E-6</v>
      </c>
      <c r="AL215" s="5">
        <f t="shared" si="419"/>
        <v>6.1486260460306178E-10</v>
      </c>
      <c r="AM215" s="5">
        <f t="shared" si="420"/>
        <v>6.9823465321663786E-9</v>
      </c>
      <c r="AN215" s="5">
        <f t="shared" si="421"/>
        <v>1.1189044071450628E-8</v>
      </c>
      <c r="AO215" s="5">
        <f t="shared" si="422"/>
        <v>8.9650883593442131E-9</v>
      </c>
      <c r="AP215" s="5">
        <f t="shared" si="423"/>
        <v>4.7887802137881232E-9</v>
      </c>
      <c r="AQ215" s="5">
        <f t="shared" si="424"/>
        <v>1.9184765685047387E-9</v>
      </c>
      <c r="AR215" s="5">
        <f t="shared" si="425"/>
        <v>1.6283958183584364E-2</v>
      </c>
      <c r="AS215" s="5">
        <f t="shared" si="426"/>
        <v>1.3899521449559529E-3</v>
      </c>
      <c r="AT215" s="5">
        <f t="shared" si="427"/>
        <v>5.9321171900798788E-5</v>
      </c>
      <c r="AU215" s="5">
        <f t="shared" si="428"/>
        <v>1.6878285814632061E-6</v>
      </c>
      <c r="AV215" s="5">
        <f t="shared" si="429"/>
        <v>3.6017056336580958E-8</v>
      </c>
      <c r="AW215" s="5">
        <f t="shared" si="430"/>
        <v>2.3361839439032698E-12</v>
      </c>
      <c r="AX215" s="5">
        <f t="shared" si="431"/>
        <v>9.9332191737367034E-11</v>
      </c>
      <c r="AY215" s="5">
        <f t="shared" si="432"/>
        <v>1.5917747220694658E-10</v>
      </c>
      <c r="AZ215" s="5">
        <f t="shared" si="433"/>
        <v>1.2753905463590889E-10</v>
      </c>
      <c r="BA215" s="5">
        <f t="shared" si="434"/>
        <v>6.8126099469962063E-11</v>
      </c>
      <c r="BB215" s="5">
        <f t="shared" si="435"/>
        <v>2.7292613087656723E-11</v>
      </c>
      <c r="BC215" s="5">
        <f t="shared" si="436"/>
        <v>8.747152529769755E-12</v>
      </c>
      <c r="BD215" s="5">
        <f t="shared" si="437"/>
        <v>4.3491092126506457E-3</v>
      </c>
      <c r="BE215" s="5">
        <f t="shared" si="438"/>
        <v>3.7122753636553772E-4</v>
      </c>
      <c r="BF215" s="5">
        <f t="shared" si="439"/>
        <v>1.5843460927029221E-5</v>
      </c>
      <c r="BG215" s="5">
        <f t="shared" si="440"/>
        <v>4.5078418589999877E-7</v>
      </c>
      <c r="BH215" s="5">
        <f t="shared" si="441"/>
        <v>9.6194125384017697E-9</v>
      </c>
      <c r="BI215" s="5">
        <f t="shared" si="442"/>
        <v>1.6421711404843052E-10</v>
      </c>
      <c r="BJ215" s="8">
        <f t="shared" si="443"/>
        <v>1.761376986195173E-2</v>
      </c>
      <c r="BK215" s="8">
        <f t="shared" si="444"/>
        <v>0.21109178790535674</v>
      </c>
      <c r="BL215" s="8">
        <f t="shared" si="445"/>
        <v>0.64312142785627924</v>
      </c>
      <c r="BM215" s="8">
        <f t="shared" si="446"/>
        <v>0.23822111426953305</v>
      </c>
      <c r="BN215" s="8">
        <f t="shared" si="447"/>
        <v>0.76043143542557301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1.4226190476190499</v>
      </c>
      <c r="F216">
        <f>VLOOKUP(B216,home!$B$2:$E$405,3,FALSE)</f>
        <v>1.41</v>
      </c>
      <c r="G216">
        <f>VLOOKUP(C216,away!$B$2:$E$405,4,FALSE)</f>
        <v>1</v>
      </c>
      <c r="H216">
        <f>VLOOKUP(A216,away!$A$2:$E$405,3,FALSE)</f>
        <v>1.11904761904762</v>
      </c>
      <c r="I216">
        <f>VLOOKUP(C216,away!$B$2:$E$405,3,FALSE)</f>
        <v>0.5</v>
      </c>
      <c r="J216">
        <f>VLOOKUP(B216,home!$B$2:$E$405,4,FALSE)</f>
        <v>1.4</v>
      </c>
      <c r="K216" s="3">
        <f t="shared" si="392"/>
        <v>2.00589285714286</v>
      </c>
      <c r="L216" s="3">
        <f t="shared" si="393"/>
        <v>0.78333333333333388</v>
      </c>
      <c r="M216" s="5">
        <f t="shared" si="394"/>
        <v>6.1468760628968826E-2</v>
      </c>
      <c r="N216" s="5">
        <f t="shared" si="395"/>
        <v>0.12329974788307281</v>
      </c>
      <c r="O216" s="5">
        <f t="shared" si="396"/>
        <v>4.8150529159358947E-2</v>
      </c>
      <c r="P216" s="5">
        <f t="shared" si="397"/>
        <v>9.6584802508407105E-2</v>
      </c>
      <c r="Q216" s="5">
        <f t="shared" si="398"/>
        <v>0.12366304178308564</v>
      </c>
      <c r="R216" s="5">
        <f t="shared" si="399"/>
        <v>1.8858957254082265E-2</v>
      </c>
      <c r="S216" s="5">
        <f t="shared" si="400"/>
        <v>3.7940508235949515E-2</v>
      </c>
      <c r="T216" s="5">
        <f t="shared" si="401"/>
        <v>9.6869382730083817E-2</v>
      </c>
      <c r="U216" s="5">
        <f t="shared" si="402"/>
        <v>3.7829047649126139E-2</v>
      </c>
      <c r="V216" s="5">
        <f t="shared" si="403"/>
        <v>6.6239184073008705E-3</v>
      </c>
      <c r="W216" s="5">
        <f t="shared" si="404"/>
        <v>8.2684937401750189E-2</v>
      </c>
      <c r="X216" s="5">
        <f t="shared" si="405"/>
        <v>6.476986763137102E-2</v>
      </c>
      <c r="Y216" s="5">
        <f t="shared" si="406"/>
        <v>2.5368198155620334E-2</v>
      </c>
      <c r="Z216" s="5">
        <f t="shared" si="407"/>
        <v>4.9242832830103745E-3</v>
      </c>
      <c r="AA216" s="5">
        <f t="shared" si="408"/>
        <v>9.8775846639384997E-3</v>
      </c>
      <c r="AB216" s="5">
        <f t="shared" si="409"/>
        <v>9.9066882616090507E-3</v>
      </c>
      <c r="AC216" s="5">
        <f t="shared" si="410"/>
        <v>6.5050304074644894E-4</v>
      </c>
      <c r="AD216" s="5">
        <f t="shared" si="411"/>
        <v>4.1464281331868809E-2</v>
      </c>
      <c r="AE216" s="5">
        <f t="shared" si="412"/>
        <v>3.2480353709963924E-2</v>
      </c>
      <c r="AF216" s="5">
        <f t="shared" si="413"/>
        <v>1.2721471869735879E-2</v>
      </c>
      <c r="AG216" s="5">
        <f t="shared" si="414"/>
        <v>3.3217176548754825E-3</v>
      </c>
      <c r="AH216" s="5">
        <f t="shared" si="415"/>
        <v>9.6433880958953194E-4</v>
      </c>
      <c r="AI216" s="5">
        <f t="shared" si="416"/>
        <v>1.9343603300212904E-3</v>
      </c>
      <c r="AJ216" s="5">
        <f t="shared" si="417"/>
        <v>1.9400597845651063E-3</v>
      </c>
      <c r="AK216" s="5">
        <f t="shared" si="418"/>
        <v>1.2971840214297543E-3</v>
      </c>
      <c r="AL216" s="5">
        <f t="shared" si="419"/>
        <v>4.0884967960134413E-5</v>
      </c>
      <c r="AM216" s="5">
        <f t="shared" si="420"/>
        <v>1.6634581150031524E-2</v>
      </c>
      <c r="AN216" s="5">
        <f t="shared" si="421"/>
        <v>1.3030421900858036E-2</v>
      </c>
      <c r="AO216" s="5">
        <f t="shared" si="422"/>
        <v>5.1035819111694006E-3</v>
      </c>
      <c r="AP216" s="5">
        <f t="shared" si="423"/>
        <v>1.3326019434720113E-3</v>
      </c>
      <c r="AQ216" s="5">
        <f t="shared" si="424"/>
        <v>2.6096788059660233E-4</v>
      </c>
      <c r="AR216" s="5">
        <f t="shared" si="425"/>
        <v>1.510797468356935E-4</v>
      </c>
      <c r="AS216" s="5">
        <f t="shared" si="426"/>
        <v>3.0304978503666919E-4</v>
      </c>
      <c r="AT216" s="5">
        <f t="shared" si="427"/>
        <v>3.0394269958186702E-4</v>
      </c>
      <c r="AU216" s="5">
        <f t="shared" si="428"/>
        <v>2.0322549669066174E-4</v>
      </c>
      <c r="AV216" s="5">
        <f t="shared" si="429"/>
        <v>1.019121430502771E-4</v>
      </c>
      <c r="AW216" s="5">
        <f t="shared" si="430"/>
        <v>1.7844956778704491E-6</v>
      </c>
      <c r="AX216" s="5">
        <f t="shared" si="431"/>
        <v>5.5611979184019148E-3</v>
      </c>
      <c r="AY216" s="5">
        <f t="shared" si="432"/>
        <v>4.3562717027481697E-3</v>
      </c>
      <c r="AZ216" s="5">
        <f t="shared" si="433"/>
        <v>1.7062064169097008E-3</v>
      </c>
      <c r="BA216" s="5">
        <f t="shared" si="434"/>
        <v>4.4550945330420008E-4</v>
      </c>
      <c r="BB216" s="5">
        <f t="shared" si="435"/>
        <v>8.7245601272072546E-5</v>
      </c>
      <c r="BC216" s="5">
        <f t="shared" si="436"/>
        <v>1.3668477532624714E-5</v>
      </c>
      <c r="BD216" s="5">
        <f t="shared" si="437"/>
        <v>1.9724300281326656E-5</v>
      </c>
      <c r="BE216" s="5">
        <f t="shared" si="438"/>
        <v>3.9564833046454039E-5</v>
      </c>
      <c r="BF216" s="5">
        <f t="shared" si="439"/>
        <v>3.9681408000965981E-5</v>
      </c>
      <c r="BG216" s="5">
        <f t="shared" si="440"/>
        <v>2.6532217623503066E-5</v>
      </c>
      <c r="BH216" s="5">
        <f t="shared" si="441"/>
        <v>1.330519645378618E-5</v>
      </c>
      <c r="BI216" s="5">
        <f t="shared" si="442"/>
        <v>5.3377597059064377E-6</v>
      </c>
      <c r="BJ216" s="8">
        <f t="shared" si="443"/>
        <v>0.65517525450772396</v>
      </c>
      <c r="BK216" s="8">
        <f t="shared" si="444"/>
        <v>0.20766564949208108</v>
      </c>
      <c r="BL216" s="8">
        <f t="shared" si="445"/>
        <v>0.13196610552002769</v>
      </c>
      <c r="BM216" s="8">
        <f t="shared" si="446"/>
        <v>0.52335096637879741</v>
      </c>
      <c r="BN216" s="8">
        <f t="shared" si="447"/>
        <v>0.47202583921697555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1.4226190476190499</v>
      </c>
      <c r="F217">
        <f>VLOOKUP(B217,home!$B$2:$E$405,3,FALSE)</f>
        <v>1.41</v>
      </c>
      <c r="G217">
        <f>VLOOKUP(C217,away!$B$2:$E$405,4,FALSE)</f>
        <v>1</v>
      </c>
      <c r="H217">
        <f>VLOOKUP(A217,away!$A$2:$E$405,3,FALSE)</f>
        <v>1.11904761904762</v>
      </c>
      <c r="I217">
        <f>VLOOKUP(C217,away!$B$2:$E$405,3,FALSE)</f>
        <v>1.1000000000000001</v>
      </c>
      <c r="J217">
        <f>VLOOKUP(B217,home!$B$2:$E$405,4,FALSE)</f>
        <v>0.51</v>
      </c>
      <c r="K217" s="3">
        <f t="shared" si="392"/>
        <v>2.00589285714286</v>
      </c>
      <c r="L217" s="3">
        <f t="shared" si="393"/>
        <v>0.62778571428571495</v>
      </c>
      <c r="M217" s="5">
        <f t="shared" si="394"/>
        <v>7.1813803548351637E-2</v>
      </c>
      <c r="N217" s="5">
        <f t="shared" si="395"/>
        <v>0.14405079558189909</v>
      </c>
      <c r="O217" s="5">
        <f t="shared" si="396"/>
        <v>4.5083679956175939E-2</v>
      </c>
      <c r="P217" s="5">
        <f t="shared" si="397"/>
        <v>9.0433031597808022E-2</v>
      </c>
      <c r="Q217" s="5">
        <f t="shared" si="398"/>
        <v>0.14447523096173884</v>
      </c>
      <c r="R217" s="5">
        <f t="shared" si="399"/>
        <v>1.415144511195824E-2</v>
      </c>
      <c r="S217" s="5">
        <f t="shared" si="400"/>
        <v>2.8469920822616918E-2</v>
      </c>
      <c r="T217" s="5">
        <f t="shared" si="401"/>
        <v>9.0699486065908858E-2</v>
      </c>
      <c r="U217" s="5">
        <f t="shared" si="402"/>
        <v>2.8386282668326268E-2</v>
      </c>
      <c r="V217" s="5">
        <f t="shared" si="403"/>
        <v>3.9834824723035921E-3</v>
      </c>
      <c r="W217" s="5">
        <f t="shared" si="404"/>
        <v>9.6600611273405662E-2</v>
      </c>
      <c r="X217" s="5">
        <f t="shared" si="405"/>
        <v>6.0644483748711654E-2</v>
      </c>
      <c r="Y217" s="5">
        <f t="shared" si="406"/>
        <v>1.9035870273836686E-2</v>
      </c>
      <c r="Z217" s="5">
        <f t="shared" si="407"/>
        <v>2.9613583592619317E-3</v>
      </c>
      <c r="AA217" s="5">
        <f t="shared" si="408"/>
        <v>5.9401675802838077E-3</v>
      </c>
      <c r="AB217" s="5">
        <f t="shared" si="409"/>
        <v>5.9576698597614396E-3</v>
      </c>
      <c r="AC217" s="5">
        <f t="shared" si="410"/>
        <v>3.1351771742305063E-4</v>
      </c>
      <c r="AD217" s="5">
        <f t="shared" si="411"/>
        <v>4.844261903723962E-2</v>
      </c>
      <c r="AE217" s="5">
        <f t="shared" si="412"/>
        <v>3.0411584194164249E-2</v>
      </c>
      <c r="AF217" s="5">
        <f t="shared" si="413"/>
        <v>9.5459790529467802E-3</v>
      </c>
      <c r="AG217" s="5">
        <f t="shared" si="414"/>
        <v>1.9976097594368897E-3</v>
      </c>
      <c r="AH217" s="5">
        <f t="shared" si="415"/>
        <v>4.6477461820630602E-4</v>
      </c>
      <c r="AI217" s="5">
        <f t="shared" si="416"/>
        <v>9.3228808684132892E-4</v>
      </c>
      <c r="AJ217" s="5">
        <f t="shared" si="417"/>
        <v>9.3503500709720224E-4</v>
      </c>
      <c r="AK217" s="5">
        <f t="shared" si="418"/>
        <v>6.2519334730493385E-4</v>
      </c>
      <c r="AL217" s="5">
        <f t="shared" si="419"/>
        <v>1.5792149277876346E-5</v>
      </c>
      <c r="AM217" s="5">
        <f t="shared" si="420"/>
        <v>1.9434140701618322E-2</v>
      </c>
      <c r="AN217" s="5">
        <f t="shared" si="421"/>
        <v>1.2200475901894544E-2</v>
      </c>
      <c r="AO217" s="5">
        <f t="shared" si="422"/>
        <v>3.8296422393482589E-3</v>
      </c>
      <c r="AP217" s="5">
        <f t="shared" si="423"/>
        <v>8.0139822956266417E-4</v>
      </c>
      <c r="AQ217" s="5">
        <f t="shared" si="424"/>
        <v>1.2577658999332608E-4</v>
      </c>
      <c r="AR217" s="5">
        <f t="shared" si="425"/>
        <v>5.8355773134503269E-5</v>
      </c>
      <c r="AS217" s="5">
        <f t="shared" si="426"/>
        <v>1.1705542850354929E-4</v>
      </c>
      <c r="AT217" s="5">
        <f t="shared" si="427"/>
        <v>1.1740032396253316E-4</v>
      </c>
      <c r="AU217" s="5">
        <f t="shared" si="428"/>
        <v>7.849749042090101E-5</v>
      </c>
      <c r="AV217" s="5">
        <f t="shared" si="429"/>
        <v>3.9364388834731365E-5</v>
      </c>
      <c r="AW217" s="5">
        <f t="shared" si="430"/>
        <v>5.5240538110706108E-7</v>
      </c>
      <c r="AX217" s="5">
        <f t="shared" si="431"/>
        <v>6.4971340030142528E-3</v>
      </c>
      <c r="AY217" s="5">
        <f t="shared" si="432"/>
        <v>4.0788079108923089E-3</v>
      </c>
      <c r="AZ217" s="5">
        <f t="shared" si="433"/>
        <v>1.2803086688868762E-3</v>
      </c>
      <c r="BA217" s="5">
        <f t="shared" si="434"/>
        <v>2.6791983073444693E-4</v>
      </c>
      <c r="BB217" s="5">
        <f t="shared" si="435"/>
        <v>4.2049060577233141E-5</v>
      </c>
      <c r="BC217" s="5">
        <f t="shared" si="436"/>
        <v>5.279559905904322E-6</v>
      </c>
      <c r="BD217" s="5">
        <f t="shared" si="437"/>
        <v>6.1058201199898773E-6</v>
      </c>
      <c r="BE217" s="5">
        <f t="shared" si="438"/>
        <v>1.2247620965686853E-5</v>
      </c>
      <c r="BF217" s="5">
        <f t="shared" si="439"/>
        <v>1.2283707706032202E-5</v>
      </c>
      <c r="BG217" s="5">
        <f t="shared" si="440"/>
        <v>8.2132671822535682E-6</v>
      </c>
      <c r="BH217" s="5">
        <f t="shared" si="441"/>
        <v>4.1187334936720752E-6</v>
      </c>
      <c r="BI217" s="5">
        <f t="shared" si="442"/>
        <v>1.6523476190863731E-6</v>
      </c>
      <c r="BJ217" s="8">
        <f t="shared" si="443"/>
        <v>0.69446720264571637</v>
      </c>
      <c r="BK217" s="8">
        <f t="shared" si="444"/>
        <v>0.19910835621867343</v>
      </c>
      <c r="BL217" s="8">
        <f t="shared" si="445"/>
        <v>0.10293183113789837</v>
      </c>
      <c r="BM217" s="8">
        <f t="shared" si="446"/>
        <v>0.48538250609810724</v>
      </c>
      <c r="BN217" s="8">
        <f t="shared" si="447"/>
        <v>0.5100079867579318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1.4226190476190499</v>
      </c>
      <c r="F218">
        <f>VLOOKUP(B218,home!$B$2:$E$405,3,FALSE)</f>
        <v>0.7</v>
      </c>
      <c r="G218">
        <f>VLOOKUP(C218,away!$B$2:$E$405,4,FALSE)</f>
        <v>1.1000000000000001</v>
      </c>
      <c r="H218">
        <f>VLOOKUP(A218,away!$A$2:$E$405,3,FALSE)</f>
        <v>1.11904761904762</v>
      </c>
      <c r="I218">
        <f>VLOOKUP(C218,away!$B$2:$E$405,3,FALSE)</f>
        <v>0.7</v>
      </c>
      <c r="J218">
        <f>VLOOKUP(B218,home!$B$2:$E$405,4,FALSE)</f>
        <v>0.51</v>
      </c>
      <c r="K218" s="3">
        <f t="shared" si="392"/>
        <v>1.0954166666666685</v>
      </c>
      <c r="L218" s="3">
        <f t="shared" si="393"/>
        <v>0.3995000000000003</v>
      </c>
      <c r="M218" s="5">
        <f t="shared" si="394"/>
        <v>0.22426729289292505</v>
      </c>
      <c r="N218" s="5">
        <f t="shared" si="395"/>
        <v>0.24566613042312535</v>
      </c>
      <c r="O218" s="5">
        <f t="shared" si="396"/>
        <v>8.95947835107236E-2</v>
      </c>
      <c r="P218" s="5">
        <f t="shared" si="397"/>
        <v>9.814361910403864E-2</v>
      </c>
      <c r="Q218" s="5">
        <f t="shared" si="398"/>
        <v>0.1345533868504995</v>
      </c>
      <c r="R218" s="5">
        <f t="shared" si="399"/>
        <v>1.7896558006267053E-2</v>
      </c>
      <c r="S218" s="5">
        <f t="shared" si="400"/>
        <v>1.0737377089843231E-2</v>
      </c>
      <c r="T218" s="5">
        <f t="shared" si="401"/>
        <v>5.3754078046774588E-2</v>
      </c>
      <c r="U218" s="5">
        <f t="shared" si="402"/>
        <v>1.9604187916031735E-2</v>
      </c>
      <c r="V218" s="5">
        <f t="shared" si="403"/>
        <v>5.2209775303215596E-4</v>
      </c>
      <c r="W218" s="5">
        <f t="shared" si="404"/>
        <v>4.9130674170828302E-2</v>
      </c>
      <c r="X218" s="5">
        <f t="shared" si="405"/>
        <v>1.9627704331245915E-2</v>
      </c>
      <c r="Y218" s="5">
        <f t="shared" si="406"/>
        <v>3.9206339401663751E-3</v>
      </c>
      <c r="Z218" s="5">
        <f t="shared" si="407"/>
        <v>2.3832249745012308E-3</v>
      </c>
      <c r="AA218" s="5">
        <f t="shared" si="408"/>
        <v>2.6106243574848943E-3</v>
      </c>
      <c r="AB218" s="5">
        <f t="shared" si="409"/>
        <v>1.429860715797458E-3</v>
      </c>
      <c r="AC218" s="5">
        <f t="shared" si="410"/>
        <v>1.4279992176881659E-5</v>
      </c>
      <c r="AD218" s="5">
        <f t="shared" si="411"/>
        <v>1.3454639832823729E-2</v>
      </c>
      <c r="AE218" s="5">
        <f t="shared" si="412"/>
        <v>5.3751286132130826E-3</v>
      </c>
      <c r="AF218" s="5">
        <f t="shared" si="413"/>
        <v>1.0736819404893142E-3</v>
      </c>
      <c r="AG218" s="5">
        <f t="shared" si="414"/>
        <v>1.4297864507516043E-4</v>
      </c>
      <c r="AH218" s="5">
        <f t="shared" si="415"/>
        <v>2.3802459432831062E-4</v>
      </c>
      <c r="AI218" s="5">
        <f t="shared" si="416"/>
        <v>2.6073610770380401E-4</v>
      </c>
      <c r="AJ218" s="5">
        <f t="shared" si="417"/>
        <v>1.4280733899027124E-4</v>
      </c>
      <c r="AK218" s="5">
        <f t="shared" si="418"/>
        <v>5.2144513084086618E-5</v>
      </c>
      <c r="AL218" s="5">
        <f t="shared" si="419"/>
        <v>2.4996781205820494E-7</v>
      </c>
      <c r="AM218" s="5">
        <f t="shared" si="420"/>
        <v>2.9476873433744717E-3</v>
      </c>
      <c r="AN218" s="5">
        <f t="shared" si="421"/>
        <v>1.1776010936781021E-3</v>
      </c>
      <c r="AO218" s="5">
        <f t="shared" si="422"/>
        <v>2.352258184622011E-4</v>
      </c>
      <c r="AP218" s="5">
        <f t="shared" si="423"/>
        <v>3.13242381585498E-5</v>
      </c>
      <c r="AQ218" s="5">
        <f t="shared" si="424"/>
        <v>3.1285082860851636E-6</v>
      </c>
      <c r="AR218" s="5">
        <f t="shared" si="425"/>
        <v>1.9018165086832046E-5</v>
      </c>
      <c r="AS218" s="5">
        <f t="shared" si="426"/>
        <v>2.083281500553397E-5</v>
      </c>
      <c r="AT218" s="5">
        <f t="shared" si="427"/>
        <v>1.1410306385322687E-5</v>
      </c>
      <c r="AU218" s="5">
        <f t="shared" si="428"/>
        <v>4.1663465954185266E-6</v>
      </c>
      <c r="AV218" s="5">
        <f t="shared" si="429"/>
        <v>1.1409713749328462E-6</v>
      </c>
      <c r="AW218" s="5">
        <f t="shared" si="430"/>
        <v>3.0386292647159493E-9</v>
      </c>
      <c r="AX218" s="5">
        <f t="shared" si="431"/>
        <v>5.3815764067579827E-4</v>
      </c>
      <c r="AY218" s="5">
        <f t="shared" si="432"/>
        <v>2.1499397744998154E-4</v>
      </c>
      <c r="AZ218" s="5">
        <f t="shared" si="433"/>
        <v>4.2945046995633848E-5</v>
      </c>
      <c r="BA218" s="5">
        <f t="shared" si="434"/>
        <v>5.7188487582519112E-6</v>
      </c>
      <c r="BB218" s="5">
        <f t="shared" si="435"/>
        <v>5.7117001973041008E-7</v>
      </c>
      <c r="BC218" s="5">
        <f t="shared" si="436"/>
        <v>4.5636484576459828E-8</v>
      </c>
      <c r="BD218" s="5">
        <f t="shared" si="437"/>
        <v>1.2662928253648999E-6</v>
      </c>
      <c r="BE218" s="5">
        <f t="shared" si="438"/>
        <v>1.3871182657851363E-6</v>
      </c>
      <c r="BF218" s="5">
        <f t="shared" si="439"/>
        <v>7.5973623348940202E-7</v>
      </c>
      <c r="BG218" s="5">
        <f t="shared" si="440"/>
        <v>2.7740924414495016E-7</v>
      </c>
      <c r="BH218" s="5">
        <f t="shared" si="441"/>
        <v>7.5969677380945317E-8</v>
      </c>
      <c r="BI218" s="5">
        <f t="shared" si="442"/>
        <v>1.6643690152875471E-8</v>
      </c>
      <c r="BJ218" s="8">
        <f t="shared" si="443"/>
        <v>0.53189643611658466</v>
      </c>
      <c r="BK218" s="8">
        <f t="shared" si="444"/>
        <v>0.33389991077727804</v>
      </c>
      <c r="BL218" s="8">
        <f t="shared" si="445"/>
        <v>0.13189007883479553</v>
      </c>
      <c r="BM218" s="8">
        <f t="shared" si="446"/>
        <v>0.18973288897675947</v>
      </c>
      <c r="BN218" s="8">
        <f t="shared" si="447"/>
        <v>0.81012177078757919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</v>
      </c>
      <c r="F219">
        <f>VLOOKUP(B219,home!$B$2:$E$405,3,FALSE)</f>
        <v>1</v>
      </c>
      <c r="G219">
        <f>VLOOKUP(C219,away!$B$2:$E$405,4,FALSE)</f>
        <v>1.33</v>
      </c>
      <c r="H219">
        <f>VLOOKUP(A219,away!$A$2:$E$405,3,FALSE)</f>
        <v>1.2619047619047601</v>
      </c>
      <c r="I219">
        <f>VLOOKUP(C219,away!$B$2:$E$405,3,FALSE)</f>
        <v>0.93</v>
      </c>
      <c r="J219">
        <f>VLOOKUP(B219,home!$B$2:$E$405,4,FALSE)</f>
        <v>1.06</v>
      </c>
      <c r="K219" s="3">
        <f t="shared" si="392"/>
        <v>1.9950000000000001</v>
      </c>
      <c r="L219" s="3">
        <f t="shared" si="393"/>
        <v>1.2439857142857127</v>
      </c>
      <c r="M219" s="5">
        <f t="shared" si="394"/>
        <v>3.92036386305427E-2</v>
      </c>
      <c r="N219" s="5">
        <f t="shared" si="395"/>
        <v>7.8211259067932679E-2</v>
      </c>
      <c r="O219" s="5">
        <f t="shared" si="396"/>
        <v>4.8768766404414625E-2</v>
      </c>
      <c r="P219" s="5">
        <f t="shared" si="397"/>
        <v>9.7293688976807166E-2</v>
      </c>
      <c r="Q219" s="5">
        <f t="shared" si="398"/>
        <v>7.8015730920262885E-2</v>
      </c>
      <c r="R219" s="5">
        <f t="shared" si="399"/>
        <v>3.0333824355214402E-2</v>
      </c>
      <c r="S219" s="5">
        <f t="shared" si="400"/>
        <v>6.036468963968112E-2</v>
      </c>
      <c r="T219" s="5">
        <f t="shared" si="401"/>
        <v>9.705045475436519E-2</v>
      </c>
      <c r="U219" s="5">
        <f t="shared" si="402"/>
        <v>6.0515979588652721E-2</v>
      </c>
      <c r="V219" s="5">
        <f t="shared" si="403"/>
        <v>1.6645573228923655E-2</v>
      </c>
      <c r="W219" s="5">
        <f t="shared" si="404"/>
        <v>5.1880461061974803E-2</v>
      </c>
      <c r="X219" s="5">
        <f t="shared" si="405"/>
        <v>6.4538552411652836E-2</v>
      </c>
      <c r="Y219" s="5">
        <f t="shared" si="406"/>
        <v>4.0142518610387937E-2</v>
      </c>
      <c r="Z219" s="5">
        <f t="shared" si="407"/>
        <v>1.2578281385846249E-2</v>
      </c>
      <c r="AA219" s="5">
        <f t="shared" si="408"/>
        <v>2.5093671364763266E-2</v>
      </c>
      <c r="AB219" s="5">
        <f t="shared" si="409"/>
        <v>2.5030937186351368E-2</v>
      </c>
      <c r="AC219" s="5">
        <f t="shared" si="410"/>
        <v>2.5818860205775664E-3</v>
      </c>
      <c r="AD219" s="5">
        <f t="shared" si="411"/>
        <v>2.5875379954659938E-2</v>
      </c>
      <c r="AE219" s="5">
        <f t="shared" si="412"/>
        <v>3.2188603015311859E-2</v>
      </c>
      <c r="AF219" s="5">
        <f t="shared" si="413"/>
        <v>2.0021081156930985E-2</v>
      </c>
      <c r="AG219" s="5">
        <f t="shared" si="414"/>
        <v>8.3019796479256742E-3</v>
      </c>
      <c r="AH219" s="5">
        <f t="shared" si="415"/>
        <v>3.9118005885646562E-3</v>
      </c>
      <c r="AI219" s="5">
        <f t="shared" si="416"/>
        <v>7.804042174186487E-3</v>
      </c>
      <c r="AJ219" s="5">
        <f t="shared" si="417"/>
        <v>7.7845320687510251E-3</v>
      </c>
      <c r="AK219" s="5">
        <f t="shared" si="418"/>
        <v>5.1767138257194307E-3</v>
      </c>
      <c r="AL219" s="5">
        <f t="shared" si="419"/>
        <v>2.5630398017589562E-4</v>
      </c>
      <c r="AM219" s="5">
        <f t="shared" si="420"/>
        <v>1.0324276601909311E-2</v>
      </c>
      <c r="AN219" s="5">
        <f t="shared" si="421"/>
        <v>1.2843252603109426E-2</v>
      </c>
      <c r="AO219" s="5">
        <f t="shared" si="422"/>
        <v>7.9884113816154605E-3</v>
      </c>
      <c r="AP219" s="5">
        <f t="shared" si="423"/>
        <v>3.312489879522343E-3</v>
      </c>
      <c r="AQ219" s="5">
        <f t="shared" si="424"/>
        <v>1.0301725222104485E-3</v>
      </c>
      <c r="AR219" s="5">
        <f t="shared" si="425"/>
        <v>9.7324480986177428E-4</v>
      </c>
      <c r="AS219" s="5">
        <f t="shared" si="426"/>
        <v>1.9416233956742394E-3</v>
      </c>
      <c r="AT219" s="5">
        <f t="shared" si="427"/>
        <v>1.9367693371850547E-3</v>
      </c>
      <c r="AU219" s="5">
        <f t="shared" si="428"/>
        <v>1.2879516092280611E-3</v>
      </c>
      <c r="AV219" s="5">
        <f t="shared" si="429"/>
        <v>6.423658651024956E-4</v>
      </c>
      <c r="AW219" s="5">
        <f t="shared" si="430"/>
        <v>1.7668966312708308E-5</v>
      </c>
      <c r="AX219" s="5">
        <f t="shared" si="431"/>
        <v>3.4328219701348448E-3</v>
      </c>
      <c r="AY219" s="5">
        <f t="shared" si="432"/>
        <v>4.2703814905338828E-3</v>
      </c>
      <c r="AZ219" s="5">
        <f t="shared" si="433"/>
        <v>2.6561467843871397E-3</v>
      </c>
      <c r="BA219" s="5">
        <f t="shared" si="434"/>
        <v>1.1014028849411787E-3</v>
      </c>
      <c r="BB219" s="5">
        <f t="shared" si="435"/>
        <v>3.4253236363497407E-4</v>
      </c>
      <c r="BC219" s="5">
        <f t="shared" si="436"/>
        <v>8.522107340848528E-5</v>
      </c>
      <c r="BD219" s="5">
        <f t="shared" si="437"/>
        <v>2.0178377332846057E-4</v>
      </c>
      <c r="BE219" s="5">
        <f t="shared" si="438"/>
        <v>4.0255862779027882E-4</v>
      </c>
      <c r="BF219" s="5">
        <f t="shared" si="439"/>
        <v>4.0155223122080331E-4</v>
      </c>
      <c r="BG219" s="5">
        <f t="shared" si="440"/>
        <v>2.6703223376183411E-4</v>
      </c>
      <c r="BH219" s="5">
        <f t="shared" si="441"/>
        <v>1.3318232658871478E-4</v>
      </c>
      <c r="BI219" s="5">
        <f t="shared" si="442"/>
        <v>5.3139748308897181E-5</v>
      </c>
      <c r="BJ219" s="8">
        <f t="shared" si="443"/>
        <v>0.54361313015681245</v>
      </c>
      <c r="BK219" s="8">
        <f t="shared" si="444"/>
        <v>0.22061616196724199</v>
      </c>
      <c r="BL219" s="8">
        <f t="shared" si="445"/>
        <v>0.22266147151466859</v>
      </c>
      <c r="BM219" s="8">
        <f t="shared" si="446"/>
        <v>0.62338942414517373</v>
      </c>
      <c r="BN219" s="8">
        <f t="shared" si="447"/>
        <v>0.37182690835517446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</v>
      </c>
      <c r="F220">
        <f>VLOOKUP(B220,home!$B$2:$E$405,3,FALSE)</f>
        <v>0.95</v>
      </c>
      <c r="G220">
        <f>VLOOKUP(C220,away!$B$2:$E$405,4,FALSE)</f>
        <v>1</v>
      </c>
      <c r="H220">
        <f>VLOOKUP(A220,away!$A$2:$E$405,3,FALSE)</f>
        <v>1.2619047619047601</v>
      </c>
      <c r="I220">
        <f>VLOOKUP(C220,away!$B$2:$E$405,3,FALSE)</f>
        <v>1.08</v>
      </c>
      <c r="J220">
        <f>VLOOKUP(B220,home!$B$2:$E$405,4,FALSE)</f>
        <v>1.25</v>
      </c>
      <c r="K220" s="3">
        <f t="shared" si="392"/>
        <v>1.4249999999999998</v>
      </c>
      <c r="L220" s="3">
        <f t="shared" si="393"/>
        <v>1.7035714285714263</v>
      </c>
      <c r="M220" s="5">
        <f t="shared" si="394"/>
        <v>4.3780295880074045E-2</v>
      </c>
      <c r="N220" s="5">
        <f t="shared" si="395"/>
        <v>6.2386921629105502E-2</v>
      </c>
      <c r="O220" s="5">
        <f t="shared" si="396"/>
        <v>7.4582861195697472E-2</v>
      </c>
      <c r="P220" s="5">
        <f t="shared" si="397"/>
        <v>0.10628057720386888</v>
      </c>
      <c r="Q220" s="5">
        <f t="shared" si="398"/>
        <v>4.4450681660737672E-2</v>
      </c>
      <c r="R220" s="5">
        <f t="shared" si="399"/>
        <v>6.3528615697049387E-2</v>
      </c>
      <c r="S220" s="5">
        <f t="shared" si="400"/>
        <v>6.4501397624910445E-2</v>
      </c>
      <c r="T220" s="5">
        <f t="shared" si="401"/>
        <v>7.5724911257756572E-2</v>
      </c>
      <c r="U220" s="5">
        <f t="shared" si="402"/>
        <v>9.0528277368295357E-2</v>
      </c>
      <c r="V220" s="5">
        <f t="shared" si="403"/>
        <v>1.7398100198647695E-2</v>
      </c>
      <c r="W220" s="5">
        <f t="shared" si="404"/>
        <v>2.1114073788850392E-2</v>
      </c>
      <c r="X220" s="5">
        <f t="shared" si="405"/>
        <v>3.5969332847434372E-2</v>
      </c>
      <c r="Y220" s="5">
        <f t="shared" si="406"/>
        <v>3.0638163871832456E-2</v>
      </c>
      <c r="Z220" s="5">
        <f t="shared" si="407"/>
        <v>3.6075178199395853E-2</v>
      </c>
      <c r="AA220" s="5">
        <f t="shared" si="408"/>
        <v>5.1407128934139089E-2</v>
      </c>
      <c r="AB220" s="5">
        <f t="shared" si="409"/>
        <v>3.6627579365574099E-2</v>
      </c>
      <c r="AC220" s="5">
        <f t="shared" si="410"/>
        <v>2.6397151021262913E-3</v>
      </c>
      <c r="AD220" s="5">
        <f t="shared" si="411"/>
        <v>7.5218887872779546E-3</v>
      </c>
      <c r="AE220" s="5">
        <f t="shared" si="412"/>
        <v>1.2814074826898499E-2</v>
      </c>
      <c r="AF220" s="5">
        <f t="shared" si="413"/>
        <v>1.0914845879340317E-2</v>
      </c>
      <c r="AG220" s="5">
        <f t="shared" si="414"/>
        <v>6.1980731957682438E-3</v>
      </c>
      <c r="AH220" s="5">
        <f t="shared" si="415"/>
        <v>1.5364160715278383E-2</v>
      </c>
      <c r="AI220" s="5">
        <f t="shared" si="416"/>
        <v>2.1893929019271691E-2</v>
      </c>
      <c r="AJ220" s="5">
        <f t="shared" si="417"/>
        <v>1.5599424426231081E-2</v>
      </c>
      <c r="AK220" s="5">
        <f t="shared" si="418"/>
        <v>7.4097266024597628E-3</v>
      </c>
      <c r="AL220" s="5">
        <f t="shared" si="419"/>
        <v>2.5632576397039873E-4</v>
      </c>
      <c r="AM220" s="5">
        <f t="shared" si="420"/>
        <v>2.1437383043742182E-3</v>
      </c>
      <c r="AN220" s="5">
        <f t="shared" si="421"/>
        <v>3.6520113256660741E-3</v>
      </c>
      <c r="AO220" s="5">
        <f t="shared" si="422"/>
        <v>3.1107310756119918E-3</v>
      </c>
      <c r="AP220" s="5">
        <f t="shared" si="423"/>
        <v>1.7664508607939504E-3</v>
      </c>
      <c r="AQ220" s="5">
        <f t="shared" si="424"/>
        <v>7.5231880410599346E-4</v>
      </c>
      <c r="AR220" s="5">
        <f t="shared" si="425"/>
        <v>5.234789043705554E-3</v>
      </c>
      <c r="AS220" s="5">
        <f t="shared" si="426"/>
        <v>7.4595743872804135E-3</v>
      </c>
      <c r="AT220" s="5">
        <f t="shared" si="427"/>
        <v>5.3149467509372942E-3</v>
      </c>
      <c r="AU220" s="5">
        <f t="shared" si="428"/>
        <v>2.5245997066952147E-3</v>
      </c>
      <c r="AV220" s="5">
        <f t="shared" si="429"/>
        <v>8.9938864551017048E-4</v>
      </c>
      <c r="AW220" s="5">
        <f t="shared" si="430"/>
        <v>1.728482439630741E-5</v>
      </c>
      <c r="AX220" s="5">
        <f t="shared" si="431"/>
        <v>5.0913784728887513E-4</v>
      </c>
      <c r="AY220" s="5">
        <f t="shared" si="432"/>
        <v>8.6735268984568985E-4</v>
      </c>
      <c r="AZ220" s="5">
        <f t="shared" si="433"/>
        <v>7.3879863045784569E-4</v>
      </c>
      <c r="BA220" s="5">
        <f t="shared" si="434"/>
        <v>4.1953207943856187E-4</v>
      </c>
      <c r="BB220" s="5">
        <f t="shared" si="435"/>
        <v>1.7867571597517286E-4</v>
      </c>
      <c r="BC220" s="5">
        <f t="shared" si="436"/>
        <v>6.0877368942969505E-5</v>
      </c>
      <c r="BD220" s="5">
        <f t="shared" si="437"/>
        <v>1.4863061749092554E-3</v>
      </c>
      <c r="BE220" s="5">
        <f t="shared" si="438"/>
        <v>2.1179862992456886E-3</v>
      </c>
      <c r="BF220" s="5">
        <f t="shared" si="439"/>
        <v>1.5090652382125532E-3</v>
      </c>
      <c r="BG220" s="5">
        <f t="shared" si="440"/>
        <v>7.1680598815096269E-4</v>
      </c>
      <c r="BH220" s="5">
        <f t="shared" si="441"/>
        <v>2.5536213327878056E-4</v>
      </c>
      <c r="BI220" s="5">
        <f t="shared" si="442"/>
        <v>7.2778207984452496E-5</v>
      </c>
      <c r="BJ220" s="8">
        <f t="shared" si="443"/>
        <v>0.32193259244750327</v>
      </c>
      <c r="BK220" s="8">
        <f t="shared" si="444"/>
        <v>0.23572376446344342</v>
      </c>
      <c r="BL220" s="8">
        <f t="shared" si="445"/>
        <v>0.40453330589990655</v>
      </c>
      <c r="BM220" s="8">
        <f t="shared" si="446"/>
        <v>0.60240481987826699</v>
      </c>
      <c r="BN220" s="8">
        <f t="shared" si="447"/>
        <v>0.39500995326653293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</v>
      </c>
      <c r="F221">
        <f>VLOOKUP(B221,home!$B$2:$E$405,3,FALSE)</f>
        <v>1</v>
      </c>
      <c r="G221">
        <f>VLOOKUP(C221,away!$B$2:$E$405,4,FALSE)</f>
        <v>0.89</v>
      </c>
      <c r="H221">
        <f>VLOOKUP(A221,away!$A$2:$E$405,3,FALSE)</f>
        <v>1.2619047619047601</v>
      </c>
      <c r="I221">
        <f>VLOOKUP(C221,away!$B$2:$E$405,3,FALSE)</f>
        <v>1.1100000000000001</v>
      </c>
      <c r="J221">
        <f>VLOOKUP(B221,home!$B$2:$E$405,4,FALSE)</f>
        <v>1.0900000000000001</v>
      </c>
      <c r="K221" s="3">
        <f t="shared" si="392"/>
        <v>1.335</v>
      </c>
      <c r="L221" s="3">
        <f t="shared" si="393"/>
        <v>1.5267785714285695</v>
      </c>
      <c r="M221" s="5">
        <f t="shared" si="394"/>
        <v>5.7166994210634876E-2</v>
      </c>
      <c r="N221" s="5">
        <f t="shared" si="395"/>
        <v>7.6317937271197567E-2</v>
      </c>
      <c r="O221" s="5">
        <f t="shared" si="396"/>
        <v>8.7281341753778413E-2</v>
      </c>
      <c r="P221" s="5">
        <f t="shared" si="397"/>
        <v>0.11652059124129419</v>
      </c>
      <c r="Q221" s="5">
        <f t="shared" si="398"/>
        <v>5.0942223128524373E-2</v>
      </c>
      <c r="R221" s="5">
        <f t="shared" si="399"/>
        <v>6.6629641137601309E-2</v>
      </c>
      <c r="S221" s="5">
        <f t="shared" si="400"/>
        <v>5.937450608823075E-2</v>
      </c>
      <c r="T221" s="5">
        <f t="shared" si="401"/>
        <v>7.7777494653563872E-2</v>
      </c>
      <c r="U221" s="5">
        <f t="shared" si="402"/>
        <v>8.8950570918697749E-2</v>
      </c>
      <c r="V221" s="5">
        <f t="shared" si="403"/>
        <v>1.3446672331725423E-2</v>
      </c>
      <c r="W221" s="5">
        <f t="shared" si="404"/>
        <v>2.2669289292193338E-2</v>
      </c>
      <c r="X221" s="5">
        <f t="shared" si="405"/>
        <v>3.4610985120835915E-2</v>
      </c>
      <c r="Y221" s="5">
        <f t="shared" si="406"/>
        <v>2.6421655209262675E-2</v>
      </c>
      <c r="Z221" s="5">
        <f t="shared" si="407"/>
        <v>3.3909569436955042E-2</v>
      </c>
      <c r="AA221" s="5">
        <f t="shared" si="408"/>
        <v>4.5269275198334985E-2</v>
      </c>
      <c r="AB221" s="5">
        <f t="shared" si="409"/>
        <v>3.0217241194888601E-2</v>
      </c>
      <c r="AC221" s="5">
        <f t="shared" si="410"/>
        <v>1.712979482255516E-3</v>
      </c>
      <c r="AD221" s="5">
        <f t="shared" si="411"/>
        <v>7.5658753012695264E-3</v>
      </c>
      <c r="AE221" s="5">
        <f t="shared" si="412"/>
        <v>1.1551416284078984E-2</v>
      </c>
      <c r="AF221" s="5">
        <f t="shared" si="413"/>
        <v>8.818227426091417E-3</v>
      </c>
      <c r="AG221" s="5">
        <f t="shared" si="414"/>
        <v>4.4878268907133593E-3</v>
      </c>
      <c r="AH221" s="5">
        <f t="shared" si="415"/>
        <v>1.2943100995678027E-2</v>
      </c>
      <c r="AI221" s="5">
        <f t="shared" si="416"/>
        <v>1.727903982923017E-2</v>
      </c>
      <c r="AJ221" s="5">
        <f t="shared" si="417"/>
        <v>1.1533759086011139E-2</v>
      </c>
      <c r="AK221" s="5">
        <f t="shared" si="418"/>
        <v>5.1325227932749549E-3</v>
      </c>
      <c r="AL221" s="5">
        <f t="shared" si="419"/>
        <v>1.3965917558736161E-4</v>
      </c>
      <c r="AM221" s="5">
        <f t="shared" si="420"/>
        <v>2.0200887054389618E-3</v>
      </c>
      <c r="AN221" s="5">
        <f t="shared" si="421"/>
        <v>3.0842281478490863E-3</v>
      </c>
      <c r="AO221" s="5">
        <f t="shared" si="422"/>
        <v>2.3544667227664066E-3</v>
      </c>
      <c r="AP221" s="5">
        <f t="shared" si="423"/>
        <v>1.1982497798204662E-3</v>
      </c>
      <c r="AQ221" s="5">
        <f t="shared" si="424"/>
        <v>4.573655217622224E-4</v>
      </c>
      <c r="AR221" s="5">
        <f t="shared" si="425"/>
        <v>3.952249849607398E-3</v>
      </c>
      <c r="AS221" s="5">
        <f t="shared" si="426"/>
        <v>5.2762535492258764E-3</v>
      </c>
      <c r="AT221" s="5">
        <f t="shared" si="427"/>
        <v>3.5218992441082729E-3</v>
      </c>
      <c r="AU221" s="5">
        <f t="shared" si="428"/>
        <v>1.5672451636281808E-3</v>
      </c>
      <c r="AV221" s="5">
        <f t="shared" si="429"/>
        <v>5.2306807336090536E-4</v>
      </c>
      <c r="AW221" s="5">
        <f t="shared" si="430"/>
        <v>7.9072286068852266E-6</v>
      </c>
      <c r="AX221" s="5">
        <f t="shared" si="431"/>
        <v>4.4946973696016881E-4</v>
      </c>
      <c r="AY221" s="5">
        <f t="shared" si="432"/>
        <v>6.8624076289642134E-4</v>
      </c>
      <c r="AZ221" s="5">
        <f t="shared" si="433"/>
        <v>5.2386884581552518E-4</v>
      </c>
      <c r="BA221" s="5">
        <f t="shared" si="434"/>
        <v>2.6661057601005359E-4</v>
      </c>
      <c r="BB221" s="5">
        <f t="shared" si="435"/>
        <v>1.0176382859209443E-4</v>
      </c>
      <c r="BC221" s="5">
        <f t="shared" si="436"/>
        <v>3.1074166568187941E-5</v>
      </c>
      <c r="BD221" s="5">
        <f t="shared" si="437"/>
        <v>1.0057017298853927E-3</v>
      </c>
      <c r="BE221" s="5">
        <f t="shared" si="438"/>
        <v>1.3426118093969994E-3</v>
      </c>
      <c r="BF221" s="5">
        <f t="shared" si="439"/>
        <v>8.9619338277249717E-4</v>
      </c>
      <c r="BG221" s="5">
        <f t="shared" si="440"/>
        <v>3.988060553337611E-4</v>
      </c>
      <c r="BH221" s="5">
        <f t="shared" si="441"/>
        <v>1.3310152096764275E-4</v>
      </c>
      <c r="BI221" s="5">
        <f t="shared" si="442"/>
        <v>3.5538106098360591E-5</v>
      </c>
      <c r="BJ221" s="8">
        <f t="shared" si="443"/>
        <v>0.33233635737221057</v>
      </c>
      <c r="BK221" s="8">
        <f t="shared" si="444"/>
        <v>0.24904764329262452</v>
      </c>
      <c r="BL221" s="8">
        <f t="shared" si="445"/>
        <v>0.38388916139188062</v>
      </c>
      <c r="BM221" s="8">
        <f t="shared" si="446"/>
        <v>0.54364566921635038</v>
      </c>
      <c r="BN221" s="8">
        <f t="shared" si="447"/>
        <v>0.45485872874303068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</v>
      </c>
      <c r="F222">
        <f>VLOOKUP(B222,home!$B$2:$E$405,3,FALSE)</f>
        <v>0.86</v>
      </c>
      <c r="G222">
        <f>VLOOKUP(C222,away!$B$2:$E$405,4,FALSE)</f>
        <v>0.57999999999999996</v>
      </c>
      <c r="H222">
        <f>VLOOKUP(A222,away!$A$2:$E$405,3,FALSE)</f>
        <v>1.2619047619047601</v>
      </c>
      <c r="I222">
        <f>VLOOKUP(C222,away!$B$2:$E$405,3,FALSE)</f>
        <v>0.75</v>
      </c>
      <c r="J222">
        <f>VLOOKUP(B222,home!$B$2:$E$405,4,FALSE)</f>
        <v>0.91</v>
      </c>
      <c r="K222" s="3">
        <f t="shared" si="392"/>
        <v>0.74819999999999998</v>
      </c>
      <c r="L222" s="3">
        <f t="shared" si="393"/>
        <v>0.86124999999999874</v>
      </c>
      <c r="M222" s="5">
        <f t="shared" si="394"/>
        <v>0.19999758250143121</v>
      </c>
      <c r="N222" s="5">
        <f t="shared" si="395"/>
        <v>0.1496381912275708</v>
      </c>
      <c r="O222" s="5">
        <f t="shared" si="396"/>
        <v>0.1722479179293574</v>
      </c>
      <c r="P222" s="5">
        <f t="shared" si="397"/>
        <v>0.12887589219474518</v>
      </c>
      <c r="Q222" s="5">
        <f t="shared" si="398"/>
        <v>5.597964733823424E-2</v>
      </c>
      <c r="R222" s="5">
        <f t="shared" si="399"/>
        <v>7.4174259658329397E-2</v>
      </c>
      <c r="S222" s="5">
        <f t="shared" si="400"/>
        <v>2.0761495440667042E-2</v>
      </c>
      <c r="T222" s="5">
        <f t="shared" si="401"/>
        <v>4.8212471270054166E-2</v>
      </c>
      <c r="U222" s="5">
        <f t="shared" si="402"/>
        <v>5.5497181076362048E-2</v>
      </c>
      <c r="V222" s="5">
        <f t="shared" si="403"/>
        <v>1.4864936614332172E-3</v>
      </c>
      <c r="W222" s="5">
        <f t="shared" si="404"/>
        <v>1.3961324046155616E-2</v>
      </c>
      <c r="X222" s="5">
        <f t="shared" si="405"/>
        <v>1.2024190334751508E-2</v>
      </c>
      <c r="Y222" s="5">
        <f t="shared" si="406"/>
        <v>5.1779169629023597E-3</v>
      </c>
      <c r="Z222" s="5">
        <f t="shared" si="407"/>
        <v>2.1294193710245372E-2</v>
      </c>
      <c r="AA222" s="5">
        <f t="shared" si="408"/>
        <v>1.5932315734005584E-2</v>
      </c>
      <c r="AB222" s="5">
        <f t="shared" si="409"/>
        <v>5.9602793160914895E-3</v>
      </c>
      <c r="AC222" s="5">
        <f t="shared" si="410"/>
        <v>5.9867347664586262E-5</v>
      </c>
      <c r="AD222" s="5">
        <f t="shared" si="411"/>
        <v>2.6114656628334078E-3</v>
      </c>
      <c r="AE222" s="5">
        <f t="shared" si="412"/>
        <v>2.2491248021152691E-3</v>
      </c>
      <c r="AF222" s="5">
        <f t="shared" si="413"/>
        <v>9.685293679108862E-4</v>
      </c>
      <c r="AG222" s="5">
        <f t="shared" si="414"/>
        <v>2.7804863937108324E-4</v>
      </c>
      <c r="AH222" s="5">
        <f t="shared" si="415"/>
        <v>4.584906083237199E-3</v>
      </c>
      <c r="AI222" s="5">
        <f t="shared" si="416"/>
        <v>3.430426731478072E-3</v>
      </c>
      <c r="AJ222" s="5">
        <f t="shared" si="417"/>
        <v>1.2833226402459467E-3</v>
      </c>
      <c r="AK222" s="5">
        <f t="shared" si="418"/>
        <v>3.2006066647733902E-4</v>
      </c>
      <c r="AL222" s="5">
        <f t="shared" si="419"/>
        <v>1.5431102210550654E-6</v>
      </c>
      <c r="AM222" s="5">
        <f t="shared" si="420"/>
        <v>3.907797217863913E-4</v>
      </c>
      <c r="AN222" s="5">
        <f t="shared" si="421"/>
        <v>3.3655903538852902E-4</v>
      </c>
      <c r="AO222" s="5">
        <f t="shared" si="422"/>
        <v>1.4493073461418509E-4</v>
      </c>
      <c r="AP222" s="5">
        <f t="shared" si="423"/>
        <v>4.1607198395488917E-5</v>
      </c>
      <c r="AQ222" s="5">
        <f t="shared" si="424"/>
        <v>8.9585499045286913E-6</v>
      </c>
      <c r="AR222" s="5">
        <f t="shared" si="425"/>
        <v>7.8975007283760669E-4</v>
      </c>
      <c r="AS222" s="5">
        <f t="shared" si="426"/>
        <v>5.9089100449709721E-4</v>
      </c>
      <c r="AT222" s="5">
        <f t="shared" si="427"/>
        <v>2.2105232478236407E-4</v>
      </c>
      <c r="AU222" s="5">
        <f t="shared" si="428"/>
        <v>5.5130449800721587E-5</v>
      </c>
      <c r="AV222" s="5">
        <f t="shared" si="429"/>
        <v>1.0312150635224972E-5</v>
      </c>
      <c r="AW222" s="5">
        <f t="shared" si="430"/>
        <v>2.7621126438682311E-8</v>
      </c>
      <c r="AX222" s="5">
        <f t="shared" si="431"/>
        <v>4.8730231306762965E-5</v>
      </c>
      <c r="AY222" s="5">
        <f t="shared" si="432"/>
        <v>4.1968911712949543E-5</v>
      </c>
      <c r="AZ222" s="5">
        <f t="shared" si="433"/>
        <v>1.8072862606388868E-5</v>
      </c>
      <c r="BA222" s="5">
        <f t="shared" si="434"/>
        <v>5.188417639917464E-6</v>
      </c>
      <c r="BB222" s="5">
        <f t="shared" si="435"/>
        <v>1.1171311730947273E-6</v>
      </c>
      <c r="BC222" s="5">
        <f t="shared" si="436"/>
        <v>1.9242584456556654E-7</v>
      </c>
      <c r="BD222" s="5">
        <f t="shared" si="437"/>
        <v>1.1336204170523124E-4</v>
      </c>
      <c r="BE222" s="5">
        <f t="shared" si="438"/>
        <v>8.4817479603853998E-5</v>
      </c>
      <c r="BF222" s="5">
        <f t="shared" si="439"/>
        <v>3.1730219119801781E-5</v>
      </c>
      <c r="BG222" s="5">
        <f t="shared" si="440"/>
        <v>7.9135166484785634E-6</v>
      </c>
      <c r="BH222" s="5">
        <f t="shared" si="441"/>
        <v>1.480223289097915E-6</v>
      </c>
      <c r="BI222" s="5">
        <f t="shared" si="442"/>
        <v>2.215006129806121E-7</v>
      </c>
      <c r="BJ222" s="8">
        <f t="shared" si="443"/>
        <v>0.29213901487227212</v>
      </c>
      <c r="BK222" s="8">
        <f t="shared" si="444"/>
        <v>0.35122484316787522</v>
      </c>
      <c r="BL222" s="8">
        <f t="shared" si="445"/>
        <v>0.33533733081911699</v>
      </c>
      <c r="BM222" s="8">
        <f t="shared" si="446"/>
        <v>0.219039950429255</v>
      </c>
      <c r="BN222" s="8">
        <f t="shared" si="447"/>
        <v>0.7809134908496681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</v>
      </c>
      <c r="F223">
        <f>VLOOKUP(B223,home!$B$2:$E$405,3,FALSE)</f>
        <v>0.67</v>
      </c>
      <c r="G223">
        <f>VLOOKUP(C223,away!$B$2:$E$405,4,FALSE)</f>
        <v>1.24</v>
      </c>
      <c r="H223">
        <f>VLOOKUP(A223,away!$A$2:$E$405,3,FALSE)</f>
        <v>1.2619047619047601</v>
      </c>
      <c r="I223">
        <f>VLOOKUP(C223,away!$B$2:$E$405,3,FALSE)</f>
        <v>1.1399999999999999</v>
      </c>
      <c r="J223">
        <f>VLOOKUP(B223,home!$B$2:$E$405,4,FALSE)</f>
        <v>0.91</v>
      </c>
      <c r="K223" s="3">
        <f t="shared" si="392"/>
        <v>1.2462000000000002</v>
      </c>
      <c r="L223" s="3">
        <f t="shared" si="393"/>
        <v>1.3090999999999982</v>
      </c>
      <c r="M223" s="5">
        <f t="shared" si="394"/>
        <v>7.7668927893483161E-2</v>
      </c>
      <c r="N223" s="5">
        <f t="shared" si="395"/>
        <v>9.6791017940858717E-2</v>
      </c>
      <c r="O223" s="5">
        <f t="shared" si="396"/>
        <v>0.10167639350535866</v>
      </c>
      <c r="P223" s="5">
        <f t="shared" si="397"/>
        <v>0.12670912158637798</v>
      </c>
      <c r="Q223" s="5">
        <f t="shared" si="398"/>
        <v>6.0310483278949091E-2</v>
      </c>
      <c r="R223" s="5">
        <f t="shared" si="399"/>
        <v>6.655228336893243E-2</v>
      </c>
      <c r="S223" s="5">
        <f t="shared" si="400"/>
        <v>5.1678328543461979E-2</v>
      </c>
      <c r="T223" s="5">
        <f t="shared" si="401"/>
        <v>7.8952453660472141E-2</v>
      </c>
      <c r="U223" s="5">
        <f t="shared" si="402"/>
        <v>8.2937455534363602E-2</v>
      </c>
      <c r="V223" s="5">
        <f t="shared" si="403"/>
        <v>9.3675607656335223E-3</v>
      </c>
      <c r="W223" s="5">
        <f t="shared" si="404"/>
        <v>2.5052974754075454E-2</v>
      </c>
      <c r="X223" s="5">
        <f t="shared" si="405"/>
        <v>3.2796849250560131E-2</v>
      </c>
      <c r="Y223" s="5">
        <f t="shared" si="406"/>
        <v>2.1467177676954108E-2</v>
      </c>
      <c r="Z223" s="5">
        <f t="shared" si="407"/>
        <v>2.9041198052756428E-2</v>
      </c>
      <c r="AA223" s="5">
        <f t="shared" si="408"/>
        <v>3.6191141013345064E-2</v>
      </c>
      <c r="AB223" s="5">
        <f t="shared" si="409"/>
        <v>2.2550699965415318E-2</v>
      </c>
      <c r="AC223" s="5">
        <f t="shared" si="410"/>
        <v>9.5514016046437816E-4</v>
      </c>
      <c r="AD223" s="5">
        <f t="shared" si="411"/>
        <v>7.8052542846322129E-3</v>
      </c>
      <c r="AE223" s="5">
        <f t="shared" si="412"/>
        <v>1.0217858384012016E-2</v>
      </c>
      <c r="AF223" s="5">
        <f t="shared" si="413"/>
        <v>6.6880992052550572E-3</v>
      </c>
      <c r="AG223" s="5">
        <f t="shared" si="414"/>
        <v>2.9184635565331265E-3</v>
      </c>
      <c r="AH223" s="5">
        <f t="shared" si="415"/>
        <v>9.5044580927158527E-3</v>
      </c>
      <c r="AI223" s="5">
        <f t="shared" si="416"/>
        <v>1.1844455675142498E-2</v>
      </c>
      <c r="AJ223" s="5">
        <f t="shared" si="417"/>
        <v>7.3802803311812928E-3</v>
      </c>
      <c r="AK223" s="5">
        <f t="shared" si="418"/>
        <v>3.0657684495727089E-3</v>
      </c>
      <c r="AL223" s="5">
        <f t="shared" si="419"/>
        <v>6.2328642357618069E-5</v>
      </c>
      <c r="AM223" s="5">
        <f t="shared" si="420"/>
        <v>1.9453815779017323E-3</v>
      </c>
      <c r="AN223" s="5">
        <f t="shared" si="421"/>
        <v>2.5466990236311542E-3</v>
      </c>
      <c r="AO223" s="5">
        <f t="shared" si="422"/>
        <v>1.66694184591777E-3</v>
      </c>
      <c r="AP223" s="5">
        <f t="shared" si="423"/>
        <v>7.2739785683031619E-4</v>
      </c>
      <c r="AQ223" s="5">
        <f t="shared" si="424"/>
        <v>2.3805913359414157E-4</v>
      </c>
      <c r="AR223" s="5">
        <f t="shared" si="425"/>
        <v>2.4884572178348616E-3</v>
      </c>
      <c r="AS223" s="5">
        <f t="shared" si="426"/>
        <v>3.1011153848658048E-3</v>
      </c>
      <c r="AT223" s="5">
        <f t="shared" si="427"/>
        <v>1.9323049963098837E-3</v>
      </c>
      <c r="AU223" s="5">
        <f t="shared" si="428"/>
        <v>8.0267949546712571E-4</v>
      </c>
      <c r="AV223" s="5">
        <f t="shared" si="429"/>
        <v>2.5007479681278321E-4</v>
      </c>
      <c r="AW223" s="5">
        <f t="shared" si="430"/>
        <v>2.8245270366735395E-6</v>
      </c>
      <c r="AX223" s="5">
        <f t="shared" si="431"/>
        <v>4.0405575373018938E-4</v>
      </c>
      <c r="AY223" s="5">
        <f t="shared" si="432"/>
        <v>5.2894938720819012E-4</v>
      </c>
      <c r="AZ223" s="5">
        <f t="shared" si="433"/>
        <v>3.4622382139712045E-4</v>
      </c>
      <c r="BA223" s="5">
        <f t="shared" si="434"/>
        <v>1.5108053486365651E-4</v>
      </c>
      <c r="BB223" s="5">
        <f t="shared" si="435"/>
        <v>4.9444882047503148E-5</v>
      </c>
      <c r="BC223" s="5">
        <f t="shared" si="436"/>
        <v>1.2945659017677259E-5</v>
      </c>
      <c r="BD223" s="5">
        <f t="shared" si="437"/>
        <v>5.4293989064460092E-4</v>
      </c>
      <c r="BE223" s="5">
        <f t="shared" si="438"/>
        <v>6.7661169172130169E-4</v>
      </c>
      <c r="BF223" s="5">
        <f t="shared" si="439"/>
        <v>4.2159674511154321E-4</v>
      </c>
      <c r="BG223" s="5">
        <f t="shared" si="440"/>
        <v>1.7513128791933505E-4</v>
      </c>
      <c r="BH223" s="5">
        <f t="shared" si="441"/>
        <v>5.4562152751268879E-5</v>
      </c>
      <c r="BI223" s="5">
        <f t="shared" si="442"/>
        <v>1.3599070951726251E-5</v>
      </c>
      <c r="BJ223" s="8">
        <f t="shared" si="443"/>
        <v>0.35161781146844151</v>
      </c>
      <c r="BK223" s="8">
        <f t="shared" si="444"/>
        <v>0.26697035697898686</v>
      </c>
      <c r="BL223" s="8">
        <f t="shared" si="445"/>
        <v>0.35216200866641761</v>
      </c>
      <c r="BM223" s="8">
        <f t="shared" si="446"/>
        <v>0.46955702273247069</v>
      </c>
      <c r="BN223" s="8">
        <f t="shared" si="447"/>
        <v>0.52970822757396008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</v>
      </c>
      <c r="F224">
        <f>VLOOKUP(B224,home!$B$2:$E$405,3,FALSE)</f>
        <v>0.95</v>
      </c>
      <c r="G224">
        <f>VLOOKUP(C224,away!$B$2:$E$405,4,FALSE)</f>
        <v>1</v>
      </c>
      <c r="H224">
        <f>VLOOKUP(A224,away!$A$2:$E$405,3,FALSE)</f>
        <v>1.2619047619047601</v>
      </c>
      <c r="I224">
        <f>VLOOKUP(C224,away!$B$2:$E$405,3,FALSE)</f>
        <v>1.1100000000000001</v>
      </c>
      <c r="J224">
        <f>VLOOKUP(B224,home!$B$2:$E$405,4,FALSE)</f>
        <v>1.02</v>
      </c>
      <c r="K224" s="3">
        <f t="shared" si="392"/>
        <v>1.4249999999999998</v>
      </c>
      <c r="L224" s="3">
        <f t="shared" si="393"/>
        <v>1.4287285714285696</v>
      </c>
      <c r="M224" s="5">
        <f t="shared" si="394"/>
        <v>5.7629045776410717E-2</v>
      </c>
      <c r="N224" s="5">
        <f t="shared" si="395"/>
        <v>8.2121390231385261E-2</v>
      </c>
      <c r="O224" s="5">
        <f t="shared" si="396"/>
        <v>8.2336264244922935E-2</v>
      </c>
      <c r="P224" s="5">
        <f t="shared" si="397"/>
        <v>0.11732917654901516</v>
      </c>
      <c r="Q224" s="5">
        <f t="shared" si="398"/>
        <v>5.8511490539862002E-2</v>
      </c>
      <c r="R224" s="5">
        <f t="shared" si="399"/>
        <v>5.8818086595706975E-2</v>
      </c>
      <c r="S224" s="5">
        <f t="shared" si="400"/>
        <v>5.9718738546703731E-2</v>
      </c>
      <c r="T224" s="5">
        <f t="shared" si="401"/>
        <v>8.3597038291173306E-2</v>
      </c>
      <c r="U224" s="5">
        <f t="shared" si="402"/>
        <v>8.3815773398882423E-2</v>
      </c>
      <c r="V224" s="5">
        <f t="shared" si="403"/>
        <v>1.3509295768463476E-2</v>
      </c>
      <c r="W224" s="5">
        <f t="shared" si="404"/>
        <v>2.7792958006434446E-2</v>
      </c>
      <c r="X224" s="5">
        <f t="shared" si="405"/>
        <v>3.9708593188307315E-2</v>
      </c>
      <c r="Y224" s="5">
        <f t="shared" si="406"/>
        <v>2.8366400809684267E-2</v>
      </c>
      <c r="Z224" s="5">
        <f t="shared" si="407"/>
        <v>2.8011693612015443E-2</v>
      </c>
      <c r="AA224" s="5">
        <f t="shared" si="408"/>
        <v>3.9916663397122E-2</v>
      </c>
      <c r="AB224" s="5">
        <f t="shared" si="409"/>
        <v>2.8440622670449427E-2</v>
      </c>
      <c r="AC224" s="5">
        <f t="shared" si="410"/>
        <v>1.7190057189439417E-3</v>
      </c>
      <c r="AD224" s="5">
        <f t="shared" si="411"/>
        <v>9.9012412897922751E-3</v>
      </c>
      <c r="AE224" s="5">
        <f t="shared" si="412"/>
        <v>1.4146186323334486E-2</v>
      </c>
      <c r="AF224" s="5">
        <f t="shared" si="413"/>
        <v>1.0105530288450024E-2</v>
      </c>
      <c r="AG224" s="5">
        <f t="shared" si="414"/>
        <v>4.8126866175151155E-3</v>
      </c>
      <c r="AH224" s="5">
        <f t="shared" si="415"/>
        <v>1.0005276749397406E-2</v>
      </c>
      <c r="AI224" s="5">
        <f t="shared" si="416"/>
        <v>1.4257519367891301E-2</v>
      </c>
      <c r="AJ224" s="5">
        <f t="shared" si="417"/>
        <v>1.0158482549622552E-2</v>
      </c>
      <c r="AK224" s="5">
        <f t="shared" si="418"/>
        <v>4.8252792110707113E-3</v>
      </c>
      <c r="AL224" s="5">
        <f t="shared" si="419"/>
        <v>1.3999157735094606E-4</v>
      </c>
      <c r="AM224" s="5">
        <f t="shared" si="420"/>
        <v>2.8218537675908E-3</v>
      </c>
      <c r="AN224" s="5">
        <f t="shared" si="421"/>
        <v>4.0316631021503303E-3</v>
      </c>
      <c r="AO224" s="5">
        <f t="shared" si="422"/>
        <v>2.8800761322082583E-3</v>
      </c>
      <c r="AP224" s="5">
        <f t="shared" si="423"/>
        <v>1.3716156859918086E-3</v>
      </c>
      <c r="AQ224" s="5">
        <f t="shared" si="424"/>
        <v>4.8991662989902364E-4</v>
      </c>
      <c r="AR224" s="5">
        <f t="shared" si="425"/>
        <v>2.8589649513828036E-3</v>
      </c>
      <c r="AS224" s="5">
        <f t="shared" si="426"/>
        <v>4.0740250557204944E-3</v>
      </c>
      <c r="AT224" s="5">
        <f t="shared" si="427"/>
        <v>2.9027428522008522E-3</v>
      </c>
      <c r="AU224" s="5">
        <f t="shared" si="428"/>
        <v>1.3788028547954048E-3</v>
      </c>
      <c r="AV224" s="5">
        <f t="shared" si="429"/>
        <v>4.9119851702086306E-4</v>
      </c>
      <c r="AW224" s="5">
        <f t="shared" si="430"/>
        <v>7.9170611668590133E-6</v>
      </c>
      <c r="AX224" s="5">
        <f t="shared" si="431"/>
        <v>6.7019026980281277E-4</v>
      </c>
      <c r="AY224" s="5">
        <f t="shared" si="432"/>
        <v>9.5751998676070038E-4</v>
      </c>
      <c r="AZ224" s="5">
        <f t="shared" si="433"/>
        <v>6.8401808139945911E-4</v>
      </c>
      <c r="BA224" s="5">
        <f t="shared" si="434"/>
        <v>3.2575872542305349E-4</v>
      </c>
      <c r="BB224" s="5">
        <f t="shared" si="435"/>
        <v>1.1635519960101773E-4</v>
      </c>
      <c r="BC224" s="5">
        <f t="shared" si="436"/>
        <v>3.3247999620849578E-5</v>
      </c>
      <c r="BD224" s="5">
        <f t="shared" si="437"/>
        <v>6.8078081845891758E-4</v>
      </c>
      <c r="BE224" s="5">
        <f t="shared" si="438"/>
        <v>9.701126663039574E-4</v>
      </c>
      <c r="BF224" s="5">
        <f t="shared" si="439"/>
        <v>6.9120527474156963E-4</v>
      </c>
      <c r="BG224" s="5">
        <f t="shared" si="440"/>
        <v>3.2832250550224556E-4</v>
      </c>
      <c r="BH224" s="5">
        <f t="shared" si="441"/>
        <v>1.1696489258517503E-4</v>
      </c>
      <c r="BI224" s="5">
        <f t="shared" si="442"/>
        <v>3.3334994386774897E-5</v>
      </c>
      <c r="BJ224" s="8">
        <f t="shared" si="443"/>
        <v>0.37344573116638652</v>
      </c>
      <c r="BK224" s="8">
        <f t="shared" si="444"/>
        <v>0.25100277392364867</v>
      </c>
      <c r="BL224" s="8">
        <f t="shared" si="445"/>
        <v>0.34710042356816495</v>
      </c>
      <c r="BM224" s="8">
        <f t="shared" si="446"/>
        <v>0.54186556540731889</v>
      </c>
      <c r="BN224" s="8">
        <f t="shared" si="447"/>
        <v>0.45674545393730304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</v>
      </c>
      <c r="F225">
        <f>VLOOKUP(B225,home!$B$2:$E$405,3,FALSE)</f>
        <v>1.1399999999999999</v>
      </c>
      <c r="G225">
        <f>VLOOKUP(C225,away!$B$2:$E$405,4,FALSE)</f>
        <v>1.05</v>
      </c>
      <c r="H225">
        <f>VLOOKUP(A225,away!$A$2:$E$405,3,FALSE)</f>
        <v>1.2619047619047601</v>
      </c>
      <c r="I225">
        <f>VLOOKUP(C225,away!$B$2:$E$405,3,FALSE)</f>
        <v>0.28999999999999998</v>
      </c>
      <c r="J225">
        <f>VLOOKUP(B225,home!$B$2:$E$405,4,FALSE)</f>
        <v>1.02</v>
      </c>
      <c r="K225" s="3">
        <f t="shared" si="392"/>
        <v>1.7955000000000001</v>
      </c>
      <c r="L225" s="3">
        <f t="shared" si="393"/>
        <v>0.37327142857142803</v>
      </c>
      <c r="M225" s="5">
        <f t="shared" si="394"/>
        <v>0.11431797847320316</v>
      </c>
      <c r="N225" s="5">
        <f t="shared" si="395"/>
        <v>0.20525793034863629</v>
      </c>
      <c r="O225" s="5">
        <f t="shared" si="396"/>
        <v>4.2671635136090291E-2</v>
      </c>
      <c r="P225" s="5">
        <f t="shared" si="397"/>
        <v>7.6616920886850126E-2</v>
      </c>
      <c r="Q225" s="5">
        <f t="shared" si="398"/>
        <v>0.1842703069704883</v>
      </c>
      <c r="R225" s="5">
        <f t="shared" si="399"/>
        <v>7.9640511033635831E-3</v>
      </c>
      <c r="S225" s="5">
        <f t="shared" si="400"/>
        <v>1.2837334609529186E-2</v>
      </c>
      <c r="T225" s="5">
        <f t="shared" si="401"/>
        <v>6.8782840726169719E-2</v>
      </c>
      <c r="U225" s="5">
        <f t="shared" si="402"/>
        <v>1.4299453756089316E-2</v>
      </c>
      <c r="V225" s="5">
        <f t="shared" si="403"/>
        <v>9.5596614063530488E-4</v>
      </c>
      <c r="W225" s="5">
        <f t="shared" si="404"/>
        <v>0.11028577872183723</v>
      </c>
      <c r="X225" s="5">
        <f t="shared" si="405"/>
        <v>4.1166530174612574E-2</v>
      </c>
      <c r="Y225" s="5">
        <f t="shared" si="406"/>
        <v>7.683144763803218E-3</v>
      </c>
      <c r="Z225" s="5">
        <f t="shared" si="407"/>
        <v>9.9091757752279436E-4</v>
      </c>
      <c r="AA225" s="5">
        <f t="shared" si="408"/>
        <v>1.7791925104421774E-3</v>
      </c>
      <c r="AB225" s="5">
        <f t="shared" si="409"/>
        <v>1.5972700762494653E-3</v>
      </c>
      <c r="AC225" s="5">
        <f t="shared" si="410"/>
        <v>4.0043560484632823E-5</v>
      </c>
      <c r="AD225" s="5">
        <f t="shared" si="411"/>
        <v>4.950452892376471E-2</v>
      </c>
      <c r="AE225" s="5">
        <f t="shared" si="412"/>
        <v>1.8478626232129227E-2</v>
      </c>
      <c r="AF225" s="5">
        <f t="shared" si="413"/>
        <v>3.4487716058521707E-3</v>
      </c>
      <c r="AG225" s="5">
        <f t="shared" si="414"/>
        <v>4.2910930137767266E-4</v>
      </c>
      <c r="AH225" s="5">
        <f t="shared" si="415"/>
        <v>9.2470304939618032E-5</v>
      </c>
      <c r="AI225" s="5">
        <f t="shared" si="416"/>
        <v>1.660304325190842E-4</v>
      </c>
      <c r="AJ225" s="5">
        <f t="shared" si="417"/>
        <v>1.4905382079400789E-4</v>
      </c>
      <c r="AK225" s="5">
        <f t="shared" si="418"/>
        <v>8.9208711745213714E-5</v>
      </c>
      <c r="AL225" s="5">
        <f t="shared" si="419"/>
        <v>1.0735019448924469E-6</v>
      </c>
      <c r="AM225" s="5">
        <f t="shared" si="420"/>
        <v>1.7777076336523898E-2</v>
      </c>
      <c r="AN225" s="5">
        <f t="shared" si="421"/>
        <v>6.6356746799576026E-3</v>
      </c>
      <c r="AO225" s="5">
        <f t="shared" si="422"/>
        <v>1.238453883661514E-3</v>
      </c>
      <c r="AP225" s="5">
        <f t="shared" si="423"/>
        <v>1.5409315012472217E-4</v>
      </c>
      <c r="AQ225" s="5">
        <f t="shared" si="424"/>
        <v>1.437964257003164E-5</v>
      </c>
      <c r="AR225" s="5">
        <f t="shared" si="425"/>
        <v>6.9033045650493642E-6</v>
      </c>
      <c r="AS225" s="5">
        <f t="shared" si="426"/>
        <v>1.2394883346546135E-5</v>
      </c>
      <c r="AT225" s="5">
        <f t="shared" si="427"/>
        <v>1.1127506524361797E-5</v>
      </c>
      <c r="AU225" s="5">
        <f t="shared" si="428"/>
        <v>6.6598126548305341E-6</v>
      </c>
      <c r="AV225" s="5">
        <f t="shared" si="429"/>
        <v>2.9894234054370574E-6</v>
      </c>
      <c r="AW225" s="5">
        <f t="shared" si="430"/>
        <v>1.9985291776642455E-8</v>
      </c>
      <c r="AX225" s="5">
        <f t="shared" si="431"/>
        <v>5.3197900937047744E-3</v>
      </c>
      <c r="AY225" s="5">
        <f t="shared" si="432"/>
        <v>1.9857256479773118E-3</v>
      </c>
      <c r="AZ225" s="5">
        <f t="shared" si="433"/>
        <v>3.7060732468570791E-4</v>
      </c>
      <c r="BA225" s="5">
        <f t="shared" si="434"/>
        <v>4.6112375174823095E-5</v>
      </c>
      <c r="BB225" s="5">
        <f t="shared" si="435"/>
        <v>4.3031080390819669E-6</v>
      </c>
      <c r="BC225" s="5">
        <f t="shared" si="436"/>
        <v>3.2124545700906461E-7</v>
      </c>
      <c r="BD225" s="5">
        <f t="shared" si="437"/>
        <v>4.294677261432725E-7</v>
      </c>
      <c r="BE225" s="5">
        <f t="shared" si="438"/>
        <v>7.7110930229024588E-7</v>
      </c>
      <c r="BF225" s="5">
        <f t="shared" si="439"/>
        <v>6.9226337613106845E-7</v>
      </c>
      <c r="BG225" s="5">
        <f t="shared" si="440"/>
        <v>4.1431963061444442E-7</v>
      </c>
      <c r="BH225" s="5">
        <f t="shared" si="441"/>
        <v>1.8597772419205882E-7</v>
      </c>
      <c r="BI225" s="5">
        <f t="shared" si="442"/>
        <v>6.6784600757368293E-8</v>
      </c>
      <c r="BJ225" s="8">
        <f t="shared" si="443"/>
        <v>0.72285410525654759</v>
      </c>
      <c r="BK225" s="8">
        <f t="shared" si="444"/>
        <v>0.2067550428206246</v>
      </c>
      <c r="BL225" s="8">
        <f t="shared" si="445"/>
        <v>6.8851000705089108E-2</v>
      </c>
      <c r="BM225" s="8">
        <f t="shared" si="446"/>
        <v>0.36636653777846678</v>
      </c>
      <c r="BN225" s="8">
        <f t="shared" si="447"/>
        <v>0.63109882291863184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</v>
      </c>
      <c r="F226">
        <f>VLOOKUP(B226,home!$B$2:$E$405,3,FALSE)</f>
        <v>1.25</v>
      </c>
      <c r="G226">
        <f>VLOOKUP(C226,away!$B$2:$E$405,4,FALSE)</f>
        <v>0.95</v>
      </c>
      <c r="H226">
        <f>VLOOKUP(A226,away!$A$2:$E$405,3,FALSE)</f>
        <v>1.2619047619047601</v>
      </c>
      <c r="I226">
        <f>VLOOKUP(C226,away!$B$2:$E$405,3,FALSE)</f>
        <v>0.76</v>
      </c>
      <c r="J226">
        <f>VLOOKUP(B226,home!$B$2:$E$405,4,FALSE)</f>
        <v>0.69</v>
      </c>
      <c r="K226" s="3">
        <f t="shared" si="392"/>
        <v>1.78125</v>
      </c>
      <c r="L226" s="3">
        <f t="shared" si="393"/>
        <v>0.66174285714285619</v>
      </c>
      <c r="M226" s="5">
        <f t="shared" si="394"/>
        <v>8.6900381454290729E-2</v>
      </c>
      <c r="N226" s="5">
        <f t="shared" si="395"/>
        <v>0.15479130446545533</v>
      </c>
      <c r="O226" s="5">
        <f t="shared" si="396"/>
        <v>5.7505706710366415E-2</v>
      </c>
      <c r="P226" s="5">
        <f t="shared" si="397"/>
        <v>0.10243204007784015</v>
      </c>
      <c r="Q226" s="5">
        <f t="shared" si="398"/>
        <v>0.13786100553954622</v>
      </c>
      <c r="R226" s="5">
        <f t="shared" si="399"/>
        <v>1.9026995330268491E-2</v>
      </c>
      <c r="S226" s="5">
        <f t="shared" si="400"/>
        <v>3.01849159316613E-2</v>
      </c>
      <c r="T226" s="5">
        <f t="shared" si="401"/>
        <v>9.1228535694326415E-2</v>
      </c>
      <c r="U226" s="5">
        <f t="shared" si="402"/>
        <v>3.3891835432040746E-2</v>
      </c>
      <c r="V226" s="5">
        <f t="shared" si="403"/>
        <v>3.953316642848489E-3</v>
      </c>
      <c r="W226" s="5">
        <f t="shared" si="404"/>
        <v>8.1854972039105564E-2</v>
      </c>
      <c r="X226" s="5">
        <f t="shared" si="405"/>
        <v>5.4166943068506314E-2</v>
      </c>
      <c r="Y226" s="5">
        <f t="shared" si="406"/>
        <v>1.7922293834423897E-2</v>
      </c>
      <c r="Z226" s="5">
        <f t="shared" si="407"/>
        <v>4.1969927508985518E-3</v>
      </c>
      <c r="AA226" s="5">
        <f t="shared" si="408"/>
        <v>7.4758933375380435E-3</v>
      </c>
      <c r="AB226" s="5">
        <f t="shared" si="409"/>
        <v>6.6582175037448229E-3</v>
      </c>
      <c r="AC226" s="5">
        <f t="shared" si="410"/>
        <v>2.9124317553603688E-4</v>
      </c>
      <c r="AD226" s="5">
        <f t="shared" si="411"/>
        <v>3.6451042236164202E-2</v>
      </c>
      <c r="AE226" s="5">
        <f t="shared" si="412"/>
        <v>2.4121216835194224E-2</v>
      </c>
      <c r="AF226" s="5">
        <f t="shared" si="413"/>
        <v>7.9810214731418933E-3</v>
      </c>
      <c r="AG226" s="5">
        <f t="shared" si="414"/>
        <v>1.760461317518468E-3</v>
      </c>
      <c r="AH226" s="5">
        <f t="shared" si="415"/>
        <v>6.9433249359686562E-4</v>
      </c>
      <c r="AI226" s="5">
        <f t="shared" si="416"/>
        <v>1.2367797542194167E-3</v>
      </c>
      <c r="AJ226" s="5">
        <f t="shared" si="417"/>
        <v>1.1015069686016684E-3</v>
      </c>
      <c r="AK226" s="5">
        <f t="shared" si="418"/>
        <v>6.5401976260724064E-4</v>
      </c>
      <c r="AL226" s="5">
        <f t="shared" si="419"/>
        <v>1.3731876491058494E-5</v>
      </c>
      <c r="AM226" s="5">
        <f t="shared" si="420"/>
        <v>1.2985683796633486E-2</v>
      </c>
      <c r="AN226" s="5">
        <f t="shared" si="421"/>
        <v>8.5931834975379352E-3</v>
      </c>
      <c r="AO226" s="5">
        <f t="shared" si="422"/>
        <v>2.8432388998067973E-3</v>
      </c>
      <c r="AP226" s="5">
        <f t="shared" si="423"/>
        <v>6.2716434436595365E-4</v>
      </c>
      <c r="AQ226" s="5">
        <f t="shared" si="424"/>
        <v>1.0375538128471306E-4</v>
      </c>
      <c r="AR226" s="5">
        <f t="shared" si="425"/>
        <v>9.1893913623982779E-5</v>
      </c>
      <c r="AS226" s="5">
        <f t="shared" si="426"/>
        <v>1.636860336427193E-4</v>
      </c>
      <c r="AT226" s="5">
        <f t="shared" si="427"/>
        <v>1.4578287371304693E-4</v>
      </c>
      <c r="AU226" s="5">
        <f t="shared" si="428"/>
        <v>8.6558581267121614E-5</v>
      </c>
      <c r="AV226" s="5">
        <f t="shared" si="429"/>
        <v>3.8545618220515102E-5</v>
      </c>
      <c r="AW226" s="5">
        <f t="shared" si="430"/>
        <v>4.4961576166508249E-7</v>
      </c>
      <c r="AX226" s="5">
        <f t="shared" si="431"/>
        <v>3.855124877125572E-3</v>
      </c>
      <c r="AY226" s="5">
        <f t="shared" si="432"/>
        <v>2.5511013508315783E-3</v>
      </c>
      <c r="AZ226" s="5">
        <f t="shared" si="433"/>
        <v>8.4408654838014421E-4</v>
      </c>
      <c r="BA226" s="5">
        <f t="shared" si="434"/>
        <v>1.8618941473364276E-4</v>
      </c>
      <c r="BB226" s="5">
        <f t="shared" si="435"/>
        <v>3.0802378818899237E-5</v>
      </c>
      <c r="BC226" s="5">
        <f t="shared" si="436"/>
        <v>4.0766508332829964E-6</v>
      </c>
      <c r="BD226" s="5">
        <f t="shared" si="437"/>
        <v>1.0135023492595531E-5</v>
      </c>
      <c r="BE226" s="5">
        <f t="shared" si="438"/>
        <v>1.8053010596185785E-5</v>
      </c>
      <c r="BF226" s="5">
        <f t="shared" si="439"/>
        <v>1.6078462562227973E-5</v>
      </c>
      <c r="BG226" s="5">
        <f t="shared" si="440"/>
        <v>9.5465871463228584E-6</v>
      </c>
      <c r="BH226" s="5">
        <f t="shared" si="441"/>
        <v>4.2512145885968991E-6</v>
      </c>
      <c r="BI226" s="5">
        <f t="shared" si="442"/>
        <v>1.514495197187644E-6</v>
      </c>
      <c r="BJ226" s="8">
        <f t="shared" si="443"/>
        <v>0.64076320364373462</v>
      </c>
      <c r="BK226" s="8">
        <f t="shared" si="444"/>
        <v>0.22632673050949934</v>
      </c>
      <c r="BL226" s="8">
        <f t="shared" si="445"/>
        <v>0.12883133310703429</v>
      </c>
      <c r="BM226" s="8">
        <f t="shared" si="446"/>
        <v>0.43905017469832952</v>
      </c>
      <c r="BN226" s="8">
        <f t="shared" si="447"/>
        <v>0.55851743357776729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</v>
      </c>
      <c r="F227">
        <f>VLOOKUP(B227,home!$B$2:$E$405,3,FALSE)</f>
        <v>1.17</v>
      </c>
      <c r="G227">
        <f>VLOOKUP(C227,away!$B$2:$E$405,4,FALSE)</f>
        <v>0.83</v>
      </c>
      <c r="H227">
        <f>VLOOKUP(A227,away!$A$2:$E$405,3,FALSE)</f>
        <v>1.2619047619047601</v>
      </c>
      <c r="I227">
        <f>VLOOKUP(C227,away!$B$2:$E$405,3,FALSE)</f>
        <v>0.67</v>
      </c>
      <c r="J227">
        <f>VLOOKUP(B227,home!$B$2:$E$405,4,FALSE)</f>
        <v>0.5</v>
      </c>
      <c r="K227" s="3">
        <f t="shared" si="392"/>
        <v>1.4566499999999998</v>
      </c>
      <c r="L227" s="3">
        <f t="shared" si="393"/>
        <v>0.42273809523809464</v>
      </c>
      <c r="M227" s="5">
        <f t="shared" si="394"/>
        <v>0.15268350494200497</v>
      </c>
      <c r="N227" s="5">
        <f t="shared" si="395"/>
        <v>0.22240642747377151</v>
      </c>
      <c r="O227" s="5">
        <f t="shared" si="396"/>
        <v>6.4545134053459394E-2</v>
      </c>
      <c r="P227" s="5">
        <f t="shared" si="397"/>
        <v>9.4019669518971602E-2</v>
      </c>
      <c r="Q227" s="5">
        <f t="shared" si="398"/>
        <v>0.16198416128983464</v>
      </c>
      <c r="R227" s="5">
        <f t="shared" si="399"/>
        <v>1.3642843513323451E-2</v>
      </c>
      <c r="S227" s="5">
        <f t="shared" si="400"/>
        <v>1.4473892022282133E-2</v>
      </c>
      <c r="T227" s="5">
        <f t="shared" si="401"/>
        <v>6.8476875802404996E-2</v>
      </c>
      <c r="U227" s="5">
        <f t="shared" si="402"/>
        <v>1.9872848003682605E-2</v>
      </c>
      <c r="V227" s="5">
        <f t="shared" si="403"/>
        <v>9.9030601832575979E-4</v>
      </c>
      <c r="W227" s="5">
        <f t="shared" si="404"/>
        <v>7.8651409514279194E-2</v>
      </c>
      <c r="X227" s="5">
        <f t="shared" si="405"/>
        <v>3.3248947045857742E-2</v>
      </c>
      <c r="Y227" s="5">
        <f t="shared" si="406"/>
        <v>7.0277982714190886E-3</v>
      </c>
      <c r="Z227" s="5">
        <f t="shared" si="407"/>
        <v>1.9224498934845837E-3</v>
      </c>
      <c r="AA227" s="5">
        <f t="shared" si="408"/>
        <v>2.8003366373443184E-3</v>
      </c>
      <c r="AB227" s="5">
        <f t="shared" si="409"/>
        <v>2.0395551813938008E-3</v>
      </c>
      <c r="AC227" s="5">
        <f t="shared" si="410"/>
        <v>3.8113254523222193E-5</v>
      </c>
      <c r="AD227" s="5">
        <f t="shared" si="411"/>
        <v>2.8641893917243703E-2</v>
      </c>
      <c r="AE227" s="5">
        <f t="shared" si="412"/>
        <v>1.2108019678587172E-2</v>
      </c>
      <c r="AF227" s="5">
        <f t="shared" si="413"/>
        <v>2.5592605880156542E-3</v>
      </c>
      <c r="AG227" s="5">
        <f t="shared" si="414"/>
        <v>3.606323153985546E-4</v>
      </c>
      <c r="AH227" s="5">
        <f t="shared" si="415"/>
        <v>2.0317320154058773E-4</v>
      </c>
      <c r="AI227" s="5">
        <f t="shared" si="416"/>
        <v>2.9595224402409703E-4</v>
      </c>
      <c r="AJ227" s="5">
        <f t="shared" si="417"/>
        <v>2.1554941812885049E-4</v>
      </c>
      <c r="AK227" s="5">
        <f t="shared" si="418"/>
        <v>1.0466001997246334E-4</v>
      </c>
      <c r="AL227" s="5">
        <f t="shared" si="419"/>
        <v>9.3877739993639999E-7</v>
      </c>
      <c r="AM227" s="5">
        <f t="shared" si="420"/>
        <v>8.3442429549105985E-3</v>
      </c>
      <c r="AN227" s="5">
        <f t="shared" si="421"/>
        <v>3.5274293729627964E-3</v>
      </c>
      <c r="AO227" s="5">
        <f t="shared" si="422"/>
        <v>7.4558938710659966E-4</v>
      </c>
      <c r="AP227" s="5">
        <f t="shared" si="423"/>
        <v>1.0506301244506078E-4</v>
      </c>
      <c r="AQ227" s="5">
        <f t="shared" si="424"/>
        <v>1.1103534440250307E-5</v>
      </c>
      <c r="AR227" s="5">
        <f t="shared" si="425"/>
        <v>1.7177810444538721E-5</v>
      </c>
      <c r="AS227" s="5">
        <f t="shared" si="426"/>
        <v>2.5022057584037323E-5</v>
      </c>
      <c r="AT227" s="5">
        <f t="shared" si="427"/>
        <v>1.8224190089893984E-5</v>
      </c>
      <c r="AU227" s="5">
        <f t="shared" si="428"/>
        <v>8.8487554981480224E-6</v>
      </c>
      <c r="AV227" s="5">
        <f t="shared" si="429"/>
        <v>3.22238492409433E-6</v>
      </c>
      <c r="AW227" s="5">
        <f t="shared" si="430"/>
        <v>1.6057825144646911E-8</v>
      </c>
      <c r="AX227" s="5">
        <f t="shared" si="431"/>
        <v>2.0257735833784209E-3</v>
      </c>
      <c r="AY227" s="5">
        <f t="shared" si="432"/>
        <v>8.5637166602104309E-4</v>
      </c>
      <c r="AZ227" s="5">
        <f t="shared" si="433"/>
        <v>1.8101046345480476E-4</v>
      </c>
      <c r="BA227" s="5">
        <f t="shared" si="434"/>
        <v>2.5506672846349633E-5</v>
      </c>
      <c r="BB227" s="5">
        <f t="shared" si="435"/>
        <v>2.6956605737317686E-6</v>
      </c>
      <c r="BC227" s="5">
        <f t="shared" si="436"/>
        <v>2.2791168326955952E-7</v>
      </c>
      <c r="BD227" s="5">
        <f t="shared" si="437"/>
        <v>1.2102858112808905E-6</v>
      </c>
      <c r="BE227" s="5">
        <f t="shared" si="438"/>
        <v>1.7629628270023088E-6</v>
      </c>
      <c r="BF227" s="5">
        <f t="shared" si="439"/>
        <v>1.2840099009764566E-6</v>
      </c>
      <c r="BG227" s="5">
        <f t="shared" si="440"/>
        <v>6.2345100741911845E-7</v>
      </c>
      <c r="BH227" s="5">
        <f t="shared" si="441"/>
        <v>2.2703747748926474E-7</v>
      </c>
      <c r="BI227" s="5">
        <f t="shared" si="442"/>
        <v>6.6142828316947417E-8</v>
      </c>
      <c r="BJ227" s="8">
        <f t="shared" si="443"/>
        <v>0.63129044011663527</v>
      </c>
      <c r="BK227" s="8">
        <f t="shared" si="444"/>
        <v>0.26306279619952866</v>
      </c>
      <c r="BL227" s="8">
        <f t="shared" si="445"/>
        <v>0.10379772136126274</v>
      </c>
      <c r="BM227" s="8">
        <f t="shared" si="446"/>
        <v>0.28993531117134969</v>
      </c>
      <c r="BN227" s="8">
        <f t="shared" si="447"/>
        <v>0.70928174079136552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</v>
      </c>
      <c r="F228">
        <f>VLOOKUP(B228,home!$B$2:$E$405,3,FALSE)</f>
        <v>1.1100000000000001</v>
      </c>
      <c r="G228">
        <f>VLOOKUP(C228,away!$B$2:$E$405,4,FALSE)</f>
        <v>1.08</v>
      </c>
      <c r="H228">
        <f>VLOOKUP(A228,away!$A$2:$E$405,3,FALSE)</f>
        <v>1.2619047619047601</v>
      </c>
      <c r="I228">
        <f>VLOOKUP(C228,away!$B$2:$E$405,3,FALSE)</f>
        <v>0.33</v>
      </c>
      <c r="J228">
        <f>VLOOKUP(B228,home!$B$2:$E$405,4,FALSE)</f>
        <v>1.06</v>
      </c>
      <c r="K228" s="3">
        <f t="shared" si="392"/>
        <v>1.7982000000000002</v>
      </c>
      <c r="L228" s="3">
        <f t="shared" si="393"/>
        <v>0.44141428571428515</v>
      </c>
      <c r="M228" s="5">
        <f t="shared" si="394"/>
        <v>0.10649957486545517</v>
      </c>
      <c r="N228" s="5">
        <f t="shared" si="395"/>
        <v>0.19150753552306146</v>
      </c>
      <c r="O228" s="5">
        <f t="shared" si="396"/>
        <v>4.7010433768109927E-2</v>
      </c>
      <c r="P228" s="5">
        <f t="shared" si="397"/>
        <v>8.4534162001815266E-2</v>
      </c>
      <c r="Q228" s="5">
        <f t="shared" si="398"/>
        <v>0.17218442518878463</v>
      </c>
      <c r="R228" s="5">
        <f t="shared" si="399"/>
        <v>1.0375538521434476E-2</v>
      </c>
      <c r="S228" s="5">
        <f t="shared" si="400"/>
        <v>1.6774772468286816E-2</v>
      </c>
      <c r="T228" s="5">
        <f t="shared" si="401"/>
        <v>7.600466505583213E-2</v>
      </c>
      <c r="U228" s="5">
        <f t="shared" si="402"/>
        <v>1.8657293369243474E-2</v>
      </c>
      <c r="V228" s="5">
        <f t="shared" si="403"/>
        <v>1.479443916580275E-3</v>
      </c>
      <c r="W228" s="5">
        <f t="shared" si="404"/>
        <v>0.10320734445815753</v>
      </c>
      <c r="X228" s="5">
        <f t="shared" si="405"/>
        <v>4.5557196234465795E-2</v>
      </c>
      <c r="Y228" s="5">
        <f t="shared" si="406"/>
        <v>1.0054798617491119E-2</v>
      </c>
      <c r="Z228" s="5">
        <f t="shared" si="407"/>
        <v>1.5266369751133501E-3</v>
      </c>
      <c r="AA228" s="5">
        <f t="shared" si="408"/>
        <v>2.7451986086488266E-3</v>
      </c>
      <c r="AB228" s="5">
        <f t="shared" si="409"/>
        <v>2.4682080690361604E-3</v>
      </c>
      <c r="AC228" s="5">
        <f t="shared" si="410"/>
        <v>7.3394396101342626E-5</v>
      </c>
      <c r="AD228" s="5">
        <f t="shared" si="411"/>
        <v>4.6396861701164693E-2</v>
      </c>
      <c r="AE228" s="5">
        <f t="shared" si="412"/>
        <v>2.0480237567204088E-2</v>
      </c>
      <c r="AF228" s="5">
        <f t="shared" si="413"/>
        <v>4.5201347184931307E-3</v>
      </c>
      <c r="AG228" s="5">
        <f t="shared" si="414"/>
        <v>6.6508401269866236E-4</v>
      </c>
      <c r="AH228" s="5">
        <f t="shared" si="415"/>
        <v>1.6846984247866905E-4</v>
      </c>
      <c r="AI228" s="5">
        <f t="shared" si="416"/>
        <v>3.0294247074514268E-4</v>
      </c>
      <c r="AJ228" s="5">
        <f t="shared" si="417"/>
        <v>2.7237557544695787E-4</v>
      </c>
      <c r="AK228" s="5">
        <f t="shared" si="418"/>
        <v>1.6326191992290659E-4</v>
      </c>
      <c r="AL228" s="5">
        <f t="shared" si="419"/>
        <v>2.3302755068813982E-6</v>
      </c>
      <c r="AM228" s="5">
        <f t="shared" si="420"/>
        <v>1.6686167342206876E-2</v>
      </c>
      <c r="AN228" s="5">
        <f t="shared" si="421"/>
        <v>7.3655126386692801E-3</v>
      </c>
      <c r="AO228" s="5">
        <f t="shared" si="422"/>
        <v>1.62562125015887E-3</v>
      </c>
      <c r="AP228" s="5">
        <f t="shared" si="423"/>
        <v>2.3919081432694698E-4</v>
      </c>
      <c r="AQ228" s="5">
        <f t="shared" si="424"/>
        <v>2.639556061388687E-5</v>
      </c>
      <c r="AR228" s="5">
        <f t="shared" si="425"/>
        <v>1.4872999036423965E-5</v>
      </c>
      <c r="AS228" s="5">
        <f t="shared" si="426"/>
        <v>2.6744626867297576E-5</v>
      </c>
      <c r="AT228" s="5">
        <f t="shared" si="427"/>
        <v>2.4046094016387259E-5</v>
      </c>
      <c r="AU228" s="5">
        <f t="shared" si="428"/>
        <v>1.4413228753422526E-5</v>
      </c>
      <c r="AV228" s="5">
        <f t="shared" si="429"/>
        <v>6.4794669861010941E-6</v>
      </c>
      <c r="AW228" s="5">
        <f t="shared" si="430"/>
        <v>5.1379414074458E-8</v>
      </c>
      <c r="AX228" s="5">
        <f t="shared" si="431"/>
        <v>5.0008443524594062E-3</v>
      </c>
      <c r="AY228" s="5">
        <f t="shared" si="432"/>
        <v>2.2074441378091858E-3</v>
      </c>
      <c r="AZ228" s="5">
        <f t="shared" si="433"/>
        <v>4.8719868867261388E-4</v>
      </c>
      <c r="BA228" s="5">
        <f t="shared" si="434"/>
        <v>7.1685487053786099E-5</v>
      </c>
      <c r="BB228" s="5">
        <f t="shared" si="435"/>
        <v>7.9107495159819031E-6</v>
      </c>
      <c r="BC228" s="5">
        <f t="shared" si="436"/>
        <v>6.9838356941235582E-7</v>
      </c>
      <c r="BD228" s="5">
        <f t="shared" si="437"/>
        <v>1.094192374348723E-6</v>
      </c>
      <c r="BE228" s="5">
        <f t="shared" si="438"/>
        <v>1.9675767275538736E-6</v>
      </c>
      <c r="BF228" s="5">
        <f t="shared" si="439"/>
        <v>1.7690482357436884E-6</v>
      </c>
      <c r="BG228" s="5">
        <f t="shared" si="440"/>
        <v>1.0603675125047672E-6</v>
      </c>
      <c r="BH228" s="5">
        <f t="shared" si="441"/>
        <v>4.7668821524651782E-7</v>
      </c>
      <c r="BI228" s="5">
        <f t="shared" si="442"/>
        <v>1.7143614973125772E-7</v>
      </c>
      <c r="BJ228" s="8">
        <f t="shared" si="443"/>
        <v>0.70429695248240942</v>
      </c>
      <c r="BK228" s="8">
        <f t="shared" si="444"/>
        <v>0.21157112206155496</v>
      </c>
      <c r="BL228" s="8">
        <f t="shared" si="445"/>
        <v>8.2256817869941351E-2</v>
      </c>
      <c r="BM228" s="8">
        <f t="shared" si="446"/>
        <v>0.38533246676196303</v>
      </c>
      <c r="BN228" s="8">
        <f t="shared" si="447"/>
        <v>0.61211166986866095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</v>
      </c>
      <c r="F229">
        <f>VLOOKUP(B229,home!$B$2:$E$405,3,FALSE)</f>
        <v>0.78</v>
      </c>
      <c r="G229">
        <f>VLOOKUP(C229,away!$B$2:$E$405,4,FALSE)</f>
        <v>1.52</v>
      </c>
      <c r="H229">
        <f>VLOOKUP(A229,away!$A$2:$E$405,3,FALSE)</f>
        <v>1.2619047619047601</v>
      </c>
      <c r="I229">
        <f>VLOOKUP(C229,away!$B$2:$E$405,3,FALSE)</f>
        <v>0.19</v>
      </c>
      <c r="J229">
        <f>VLOOKUP(B229,home!$B$2:$E$405,4,FALSE)</f>
        <v>0.53</v>
      </c>
      <c r="K229" s="3">
        <f t="shared" si="392"/>
        <v>1.7784</v>
      </c>
      <c r="L229" s="3">
        <f t="shared" si="393"/>
        <v>0.12707380952380934</v>
      </c>
      <c r="M229" s="5">
        <f t="shared" si="394"/>
        <v>0.14875214573907369</v>
      </c>
      <c r="N229" s="5">
        <f t="shared" si="395"/>
        <v>0.26454081598236862</v>
      </c>
      <c r="O229" s="5">
        <f t="shared" si="396"/>
        <v>1.8902501833904982E-2</v>
      </c>
      <c r="P229" s="5">
        <f t="shared" si="397"/>
        <v>3.3616209261416612E-2</v>
      </c>
      <c r="Q229" s="5">
        <f t="shared" si="398"/>
        <v>0.23522969357152224</v>
      </c>
      <c r="R229" s="5">
        <f t="shared" si="399"/>
        <v>1.2010064587825492E-3</v>
      </c>
      <c r="S229" s="5">
        <f t="shared" si="400"/>
        <v>1.8992155028969692E-3</v>
      </c>
      <c r="T229" s="5">
        <f t="shared" si="401"/>
        <v>2.989153327525166E-2</v>
      </c>
      <c r="U229" s="5">
        <f t="shared" si="402"/>
        <v>2.1358698862988849E-3</v>
      </c>
      <c r="V229" s="5">
        <f t="shared" si="403"/>
        <v>4.7688892494215571E-5</v>
      </c>
      <c r="W229" s="5">
        <f t="shared" si="404"/>
        <v>0.13944416234919843</v>
      </c>
      <c r="X229" s="5">
        <f t="shared" si="405"/>
        <v>1.7719700925569192E-2</v>
      </c>
      <c r="Y229" s="5">
        <f t="shared" si="406"/>
        <v>1.1258549501173237E-3</v>
      </c>
      <c r="Z229" s="5">
        <f t="shared" si="407"/>
        <v>5.0872155326732823E-5</v>
      </c>
      <c r="AA229" s="5">
        <f t="shared" si="408"/>
        <v>9.0471041033061628E-5</v>
      </c>
      <c r="AB229" s="5">
        <f t="shared" si="409"/>
        <v>8.0446849686598433E-5</v>
      </c>
      <c r="AC229" s="5">
        <f t="shared" si="410"/>
        <v>6.7357002716064372E-7</v>
      </c>
      <c r="AD229" s="5">
        <f t="shared" si="411"/>
        <v>6.199687458045363E-2</v>
      </c>
      <c r="AE229" s="5">
        <f t="shared" si="412"/>
        <v>7.8781790315080626E-3</v>
      </c>
      <c r="AF229" s="5">
        <f t="shared" si="413"/>
        <v>5.0055511082216218E-4</v>
      </c>
      <c r="AG229" s="5">
        <f t="shared" si="414"/>
        <v>2.1202481602928244E-5</v>
      </c>
      <c r="AH229" s="5">
        <f t="shared" si="415"/>
        <v>1.6161296440137222E-6</v>
      </c>
      <c r="AI229" s="5">
        <f t="shared" si="416"/>
        <v>2.8741249589140026E-6</v>
      </c>
      <c r="AJ229" s="5">
        <f t="shared" si="417"/>
        <v>2.5556719134663323E-6</v>
      </c>
      <c r="AK229" s="5">
        <f t="shared" si="418"/>
        <v>1.5150023103028422E-6</v>
      </c>
      <c r="AL229" s="5">
        <f t="shared" si="419"/>
        <v>6.0887514254666694E-9</v>
      </c>
      <c r="AM229" s="5">
        <f t="shared" si="420"/>
        <v>2.2051048350775732E-2</v>
      </c>
      <c r="AN229" s="5">
        <f t="shared" si="421"/>
        <v>2.8021107179267857E-3</v>
      </c>
      <c r="AO229" s="5">
        <f t="shared" si="422"/>
        <v>1.7803744181722652E-4</v>
      </c>
      <c r="AP229" s="5">
        <f t="shared" si="423"/>
        <v>7.5412986565295128E-6</v>
      </c>
      <c r="AQ229" s="5">
        <f t="shared" si="424"/>
        <v>2.395753872604976E-7</v>
      </c>
      <c r="AR229" s="5">
        <f t="shared" si="425"/>
        <v>4.1073550109836321E-8</v>
      </c>
      <c r="AS229" s="5">
        <f t="shared" si="426"/>
        <v>7.3045201515332904E-8</v>
      </c>
      <c r="AT229" s="5">
        <f t="shared" si="427"/>
        <v>6.4951793187434046E-8</v>
      </c>
      <c r="AU229" s="5">
        <f t="shared" si="428"/>
        <v>3.8503423001510911E-8</v>
      </c>
      <c r="AV229" s="5">
        <f t="shared" si="429"/>
        <v>1.7118621866471752E-8</v>
      </c>
      <c r="AW229" s="5">
        <f t="shared" si="430"/>
        <v>3.8221809440552209E-11</v>
      </c>
      <c r="AX229" s="5">
        <f t="shared" si="431"/>
        <v>6.5359307311699368E-3</v>
      </c>
      <c r="AY229" s="5">
        <f t="shared" si="432"/>
        <v>8.3054561679350063E-4</v>
      </c>
      <c r="AZ229" s="5">
        <f t="shared" si="433"/>
        <v>5.277029775462602E-5</v>
      </c>
      <c r="BA229" s="5">
        <f t="shared" si="434"/>
        <v>2.2352409217953511E-6</v>
      </c>
      <c r="BB229" s="5">
        <f t="shared" si="435"/>
        <v>7.1010144784011596E-8</v>
      </c>
      <c r="BC229" s="5">
        <f t="shared" si="436"/>
        <v>1.8047059225083236E-9</v>
      </c>
      <c r="BD229" s="5">
        <f t="shared" si="437"/>
        <v>8.6989541385399628E-10</v>
      </c>
      <c r="BE229" s="5">
        <f t="shared" si="438"/>
        <v>1.5470220039979466E-9</v>
      </c>
      <c r="BF229" s="5">
        <f t="shared" si="439"/>
        <v>1.3756119659549746E-9</v>
      </c>
      <c r="BG229" s="5">
        <f t="shared" si="440"/>
        <v>8.1546277341810926E-10</v>
      </c>
      <c r="BH229" s="5">
        <f t="shared" si="441"/>
        <v>3.6255474906169141E-10</v>
      </c>
      <c r="BI229" s="5">
        <f t="shared" si="442"/>
        <v>1.2895347314626232E-10</v>
      </c>
      <c r="BJ229" s="8">
        <f t="shared" si="443"/>
        <v>0.79080910434446861</v>
      </c>
      <c r="BK229" s="8">
        <f t="shared" si="444"/>
        <v>0.18514648467145356</v>
      </c>
      <c r="BL229" s="8">
        <f t="shared" si="445"/>
        <v>2.2419096790622827E-2</v>
      </c>
      <c r="BM229" s="8">
        <f t="shared" si="446"/>
        <v>0.29535263953623114</v>
      </c>
      <c r="BN229" s="8">
        <f t="shared" si="447"/>
        <v>0.7022423728470687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</v>
      </c>
      <c r="F230">
        <f>VLOOKUP(B230,home!$B$2:$E$405,3,FALSE)</f>
        <v>0.86</v>
      </c>
      <c r="G230">
        <f>VLOOKUP(C230,away!$B$2:$E$405,4,FALSE)</f>
        <v>0.22</v>
      </c>
      <c r="H230">
        <f>VLOOKUP(A230,away!$A$2:$E$405,3,FALSE)</f>
        <v>1.2619047619047601</v>
      </c>
      <c r="I230">
        <f>VLOOKUP(C230,away!$B$2:$E$405,3,FALSE)</f>
        <v>1</v>
      </c>
      <c r="J230">
        <f>VLOOKUP(B230,home!$B$2:$E$405,4,FALSE)</f>
        <v>0.68</v>
      </c>
      <c r="K230" s="3">
        <f t="shared" si="392"/>
        <v>0.2838</v>
      </c>
      <c r="L230" s="3">
        <f t="shared" si="393"/>
        <v>0.85809523809523691</v>
      </c>
      <c r="M230" s="5">
        <f t="shared" si="394"/>
        <v>0.31921346264324341</v>
      </c>
      <c r="N230" s="5">
        <f t="shared" si="395"/>
        <v>9.0592780698152492E-2</v>
      </c>
      <c r="O230" s="5">
        <f t="shared" si="396"/>
        <v>0.27391555223005898</v>
      </c>
      <c r="P230" s="5">
        <f t="shared" si="397"/>
        <v>7.7737233722890736E-2</v>
      </c>
      <c r="Q230" s="5">
        <f t="shared" si="398"/>
        <v>1.2855115581067836E-2</v>
      </c>
      <c r="R230" s="5">
        <f t="shared" si="399"/>
        <v>0.11752281550442038</v>
      </c>
      <c r="S230" s="5">
        <f t="shared" si="400"/>
        <v>4.732787158197924E-3</v>
      </c>
      <c r="T230" s="5">
        <f t="shared" si="401"/>
        <v>1.1030913465278194E-2</v>
      </c>
      <c r="U230" s="5">
        <f t="shared" si="402"/>
        <v>3.3352975040154505E-2</v>
      </c>
      <c r="V230" s="5">
        <f t="shared" si="403"/>
        <v>1.2806260962353535E-4</v>
      </c>
      <c r="W230" s="5">
        <f t="shared" si="404"/>
        <v>1.2160939339690177E-3</v>
      </c>
      <c r="X230" s="5">
        <f t="shared" si="405"/>
        <v>1.0435244138153174E-3</v>
      </c>
      <c r="Y230" s="5">
        <f t="shared" si="406"/>
        <v>4.4772166516552373E-4</v>
      </c>
      <c r="Z230" s="5">
        <f t="shared" si="407"/>
        <v>3.3615256117296072E-2</v>
      </c>
      <c r="AA230" s="5">
        <f t="shared" si="408"/>
        <v>9.5400096860886272E-3</v>
      </c>
      <c r="AB230" s="5">
        <f t="shared" si="409"/>
        <v>1.3537273744559761E-3</v>
      </c>
      <c r="AC230" s="5">
        <f t="shared" si="410"/>
        <v>1.9491723761103875E-6</v>
      </c>
      <c r="AD230" s="5">
        <f t="shared" si="411"/>
        <v>8.62818646151018E-5</v>
      </c>
      <c r="AE230" s="5">
        <f t="shared" si="412"/>
        <v>7.4038057160196767E-5</v>
      </c>
      <c r="AF230" s="5">
        <f t="shared" si="413"/>
        <v>3.1765852143493909E-5</v>
      </c>
      <c r="AG230" s="5">
        <f t="shared" si="414"/>
        <v>9.0860421527898332E-6</v>
      </c>
      <c r="AH230" s="5">
        <f t="shared" si="415"/>
        <v>7.2112728004008848E-3</v>
      </c>
      <c r="AI230" s="5">
        <f t="shared" si="416"/>
        <v>2.046559220753771E-3</v>
      </c>
      <c r="AJ230" s="5">
        <f t="shared" si="417"/>
        <v>2.9040675342496011E-4</v>
      </c>
      <c r="AK230" s="5">
        <f t="shared" si="418"/>
        <v>2.7472478874001231E-5</v>
      </c>
      <c r="AL230" s="5">
        <f t="shared" si="419"/>
        <v>1.8987077463864946E-8</v>
      </c>
      <c r="AM230" s="5">
        <f t="shared" si="420"/>
        <v>4.8973586355531802E-6</v>
      </c>
      <c r="AN230" s="5">
        <f t="shared" si="421"/>
        <v>4.20240012441277E-6</v>
      </c>
      <c r="AO230" s="5">
        <f t="shared" si="422"/>
        <v>1.8030297676647148E-6</v>
      </c>
      <c r="AP230" s="5">
        <f t="shared" si="423"/>
        <v>5.1572375259235107E-7</v>
      </c>
      <c r="AQ230" s="5">
        <f t="shared" si="424"/>
        <v>1.1063502406802563E-7</v>
      </c>
      <c r="AR230" s="5">
        <f t="shared" si="425"/>
        <v>1.2375917701259408E-3</v>
      </c>
      <c r="AS230" s="5">
        <f t="shared" si="426"/>
        <v>3.5122854436174202E-4</v>
      </c>
      <c r="AT230" s="5">
        <f t="shared" si="427"/>
        <v>4.9839330444931192E-5</v>
      </c>
      <c r="AU230" s="5">
        <f t="shared" si="428"/>
        <v>4.7148006600904915E-6</v>
      </c>
      <c r="AV230" s="5">
        <f t="shared" si="429"/>
        <v>3.3451510683342038E-7</v>
      </c>
      <c r="AW230" s="5">
        <f t="shared" si="430"/>
        <v>1.2844094863504284E-10</v>
      </c>
      <c r="AX230" s="5">
        <f t="shared" si="431"/>
        <v>2.3164506346166533E-7</v>
      </c>
      <c r="AY230" s="5">
        <f t="shared" si="432"/>
        <v>1.9877352588472396E-7</v>
      </c>
      <c r="AZ230" s="5">
        <f t="shared" si="433"/>
        <v>8.5283308010540983E-8</v>
      </c>
      <c r="BA230" s="5">
        <f t="shared" si="434"/>
        <v>2.4393733497618199E-8</v>
      </c>
      <c r="BB230" s="5">
        <f t="shared" si="435"/>
        <v>5.23303663841761E-9</v>
      </c>
      <c r="BC230" s="5">
        <f t="shared" si="436"/>
        <v>8.9808876404081173E-10</v>
      </c>
      <c r="BD230" s="5">
        <f t="shared" si="437"/>
        <v>1.7699526744182077E-4</v>
      </c>
      <c r="BE230" s="5">
        <f t="shared" si="438"/>
        <v>5.0231256899988737E-5</v>
      </c>
      <c r="BF230" s="5">
        <f t="shared" si="439"/>
        <v>7.1278153541084009E-6</v>
      </c>
      <c r="BG230" s="5">
        <f t="shared" si="440"/>
        <v>6.7429133249865491E-7</v>
      </c>
      <c r="BH230" s="5">
        <f t="shared" si="441"/>
        <v>4.7840970040779563E-8</v>
      </c>
      <c r="BI230" s="5">
        <f t="shared" si="442"/>
        <v>2.7154534595146487E-9</v>
      </c>
      <c r="BJ230" s="8">
        <f t="shared" si="443"/>
        <v>0.11739939694758052</v>
      </c>
      <c r="BK230" s="8">
        <f t="shared" si="444"/>
        <v>0.40181371306693503</v>
      </c>
      <c r="BL230" s="8">
        <f t="shared" si="445"/>
        <v>0.44713957923678366</v>
      </c>
      <c r="BM230" s="8">
        <f t="shared" si="446"/>
        <v>0.10813078634367645</v>
      </c>
      <c r="BN230" s="8">
        <f t="shared" si="447"/>
        <v>0.89183696037983395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1.3293413173652699</v>
      </c>
      <c r="F231">
        <f>VLOOKUP(B231,home!$B$2:$E$405,3,FALSE)</f>
        <v>1.07</v>
      </c>
      <c r="G231">
        <f>VLOOKUP(C231,away!$B$2:$E$405,4,FALSE)</f>
        <v>1.07</v>
      </c>
      <c r="H231">
        <f>VLOOKUP(A231,away!$A$2:$E$405,3,FALSE)</f>
        <v>1.1077844311377201</v>
      </c>
      <c r="I231">
        <f>VLOOKUP(C231,away!$B$2:$E$405,3,FALSE)</f>
        <v>0.54</v>
      </c>
      <c r="J231">
        <f>VLOOKUP(B231,home!$B$2:$E$405,4,FALSE)</f>
        <v>1.1599999999999999</v>
      </c>
      <c r="K231" s="3">
        <f t="shared" si="392"/>
        <v>1.5219628742514979</v>
      </c>
      <c r="L231" s="3">
        <f t="shared" si="393"/>
        <v>0.69391616766466779</v>
      </c>
      <c r="M231" s="5">
        <f t="shared" si="394"/>
        <v>0.10905760589405049</v>
      </c>
      <c r="N231" s="5">
        <f t="shared" si="395"/>
        <v>0.16598162732549618</v>
      </c>
      <c r="O231" s="5">
        <f t="shared" si="396"/>
        <v>7.5676835936683201E-2</v>
      </c>
      <c r="P231" s="5">
        <f t="shared" si="397"/>
        <v>0.11517733473645339</v>
      </c>
      <c r="Q231" s="5">
        <f t="shared" si="398"/>
        <v>0.12630893729862661</v>
      </c>
      <c r="R231" s="5">
        <f t="shared" si="399"/>
        <v>2.6256689987085507E-2</v>
      </c>
      <c r="S231" s="5">
        <f t="shared" si="400"/>
        <v>3.0410117497629622E-2</v>
      </c>
      <c r="T231" s="5">
        <f t="shared" si="401"/>
        <v>8.7647813712059777E-2</v>
      </c>
      <c r="U231" s="5">
        <f t="shared" si="402"/>
        <v>3.9961707361075183E-2</v>
      </c>
      <c r="V231" s="5">
        <f t="shared" si="403"/>
        <v>3.5685078273649047E-3</v>
      </c>
      <c r="W231" s="5">
        <f t="shared" si="404"/>
        <v>6.4079171084889974E-2</v>
      </c>
      <c r="X231" s="5">
        <f t="shared" si="405"/>
        <v>4.4465572826355437E-2</v>
      </c>
      <c r="Y231" s="5">
        <f t="shared" si="406"/>
        <v>1.5427689944339379E-2</v>
      </c>
      <c r="Z231" s="5">
        <f t="shared" si="407"/>
        <v>6.0733138971325439E-3</v>
      </c>
      <c r="AA231" s="5">
        <f t="shared" si="408"/>
        <v>9.2433582751114129E-3</v>
      </c>
      <c r="AB231" s="5">
        <f t="shared" si="409"/>
        <v>7.0340240640624687E-3</v>
      </c>
      <c r="AC231" s="5">
        <f t="shared" si="410"/>
        <v>2.355470860861823E-4</v>
      </c>
      <c r="AD231" s="5">
        <f t="shared" si="411"/>
        <v>2.4381529851003156E-2</v>
      </c>
      <c r="AE231" s="5">
        <f t="shared" si="412"/>
        <v>1.6918737756009807E-2</v>
      </c>
      <c r="AF231" s="5">
        <f t="shared" si="413"/>
        <v>5.8700928326869233E-3</v>
      </c>
      <c r="AG231" s="5">
        <f t="shared" si="414"/>
        <v>1.3577841074313148E-3</v>
      </c>
      <c r="AH231" s="5">
        <f t="shared" si="415"/>
        <v>1.0535926761306956E-3</v>
      </c>
      <c r="AI231" s="5">
        <f t="shared" si="416"/>
        <v>1.6035289376542009E-3</v>
      </c>
      <c r="AJ231" s="5">
        <f t="shared" si="417"/>
        <v>1.2202557554488196E-3</v>
      </c>
      <c r="AK231" s="5">
        <f t="shared" si="418"/>
        <v>6.19061318961606E-4</v>
      </c>
      <c r="AL231" s="5">
        <f t="shared" si="419"/>
        <v>9.9505890883762591E-6</v>
      </c>
      <c r="AM231" s="5">
        <f t="shared" si="420"/>
        <v>7.4215566501362896E-3</v>
      </c>
      <c r="AN231" s="5">
        <f t="shared" si="421"/>
        <v>5.1499381487688034E-3</v>
      </c>
      <c r="AO231" s="5">
        <f t="shared" si="422"/>
        <v>1.7868126719518609E-3</v>
      </c>
      <c r="AP231" s="5">
        <f t="shared" si="423"/>
        <v>4.1329940055183356E-4</v>
      </c>
      <c r="AQ231" s="5">
        <f t="shared" si="424"/>
        <v>7.1698784032258188E-5</v>
      </c>
      <c r="AR231" s="5">
        <f t="shared" si="425"/>
        <v>1.4622099842003482E-4</v>
      </c>
      <c r="AS231" s="5">
        <f t="shared" si="426"/>
        <v>2.225429310312799E-4</v>
      </c>
      <c r="AT231" s="5">
        <f t="shared" si="427"/>
        <v>1.6935103947835986E-4</v>
      </c>
      <c r="AU231" s="5">
        <f t="shared" si="428"/>
        <v>8.5915331600654467E-5</v>
      </c>
      <c r="AV231" s="5">
        <f t="shared" si="429"/>
        <v>3.2689986256300659E-5</v>
      </c>
      <c r="AW231" s="5">
        <f t="shared" si="430"/>
        <v>2.9191563508041623E-7</v>
      </c>
      <c r="AX231" s="5">
        <f t="shared" si="431"/>
        <v>1.8825556151102927E-3</v>
      </c>
      <c r="AY231" s="5">
        <f t="shared" si="432"/>
        <v>1.3063357778529355E-3</v>
      </c>
      <c r="AZ231" s="5">
        <f t="shared" si="433"/>
        <v>4.5324375832547596E-4</v>
      </c>
      <c r="BA231" s="5">
        <f t="shared" si="434"/>
        <v>1.0483772393171506E-4</v>
      </c>
      <c r="BB231" s="5">
        <f t="shared" si="435"/>
        <v>1.818714790434553E-5</v>
      </c>
      <c r="BC231" s="5">
        <f t="shared" si="436"/>
        <v>2.5240711949067899E-6</v>
      </c>
      <c r="BD231" s="5">
        <f t="shared" si="437"/>
        <v>1.6910852475955324E-5</v>
      </c>
      <c r="BE231" s="5">
        <f t="shared" si="438"/>
        <v>2.5737689640348024E-5</v>
      </c>
      <c r="BF231" s="5">
        <f t="shared" si="439"/>
        <v>1.9585904050808546E-5</v>
      </c>
      <c r="BG231" s="5">
        <f t="shared" si="440"/>
        <v>9.9363396079942069E-6</v>
      </c>
      <c r="BH231" s="5">
        <f t="shared" si="441"/>
        <v>3.7806849973304667E-6</v>
      </c>
      <c r="BI231" s="5">
        <f t="shared" si="442"/>
        <v>1.1508124410353183E-6</v>
      </c>
      <c r="BJ231" s="8">
        <f t="shared" si="443"/>
        <v>0.57104994648865937</v>
      </c>
      <c r="BK231" s="8">
        <f t="shared" si="444"/>
        <v>0.25976539940852589</v>
      </c>
      <c r="BL231" s="8">
        <f t="shared" si="445"/>
        <v>0.16340287688221317</v>
      </c>
      <c r="BM231" s="8">
        <f t="shared" si="446"/>
        <v>0.38052646163591758</v>
      </c>
      <c r="BN231" s="8">
        <f t="shared" si="447"/>
        <v>0.6184590311783954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1.3293413173652699</v>
      </c>
      <c r="F232">
        <f>VLOOKUP(B232,home!$B$2:$E$405,3,FALSE)</f>
        <v>1.4</v>
      </c>
      <c r="G232">
        <f>VLOOKUP(C232,away!$B$2:$E$405,4,FALSE)</f>
        <v>0.86</v>
      </c>
      <c r="H232">
        <f>VLOOKUP(A232,away!$A$2:$E$405,3,FALSE)</f>
        <v>1.1077844311377201</v>
      </c>
      <c r="I232">
        <f>VLOOKUP(C232,away!$B$2:$E$405,3,FALSE)</f>
        <v>0.43</v>
      </c>
      <c r="J232">
        <f>VLOOKUP(B232,home!$B$2:$E$405,4,FALSE)</f>
        <v>1.1599999999999999</v>
      </c>
      <c r="K232" s="3">
        <f t="shared" si="392"/>
        <v>1.6005269461077849</v>
      </c>
      <c r="L232" s="3">
        <f t="shared" si="393"/>
        <v>0.55256287425149475</v>
      </c>
      <c r="M232" s="5">
        <f t="shared" si="394"/>
        <v>0.11612479811556875</v>
      </c>
      <c r="N232" s="5">
        <f t="shared" si="395"/>
        <v>0.18586086849529432</v>
      </c>
      <c r="O232" s="5">
        <f t="shared" si="396"/>
        <v>6.4166252218613232E-2</v>
      </c>
      <c r="P232" s="5">
        <f t="shared" si="397"/>
        <v>0.10269981570663891</v>
      </c>
      <c r="Q232" s="5">
        <f t="shared" si="398"/>
        <v>0.14873766412685704</v>
      </c>
      <c r="R232" s="5">
        <f t="shared" si="399"/>
        <v>1.7727944377931633E-2</v>
      </c>
      <c r="S232" s="5">
        <f t="shared" si="400"/>
        <v>2.2706717939093526E-2</v>
      </c>
      <c r="T232" s="5">
        <f t="shared" si="401"/>
        <v>8.2186911199389562E-2</v>
      </c>
      <c r="U232" s="5">
        <f t="shared" si="402"/>
        <v>2.8374052675979596E-2</v>
      </c>
      <c r="V232" s="5">
        <f t="shared" si="403"/>
        <v>2.2312927179207148E-3</v>
      </c>
      <c r="W232" s="5">
        <f t="shared" si="404"/>
        <v>7.9352879778721269E-2</v>
      </c>
      <c r="X232" s="5">
        <f t="shared" si="405"/>
        <v>4.3847455330663539E-2</v>
      </c>
      <c r="Y232" s="5">
        <f t="shared" si="406"/>
        <v>1.2114237973062733E-2</v>
      </c>
      <c r="Z232" s="5">
        <f t="shared" si="407"/>
        <v>3.265267966680177E-3</v>
      </c>
      <c r="AA232" s="5">
        <f t="shared" si="408"/>
        <v>5.2261493669342003E-3</v>
      </c>
      <c r="AB232" s="5">
        <f t="shared" si="409"/>
        <v>4.1822964430811649E-3</v>
      </c>
      <c r="AC232" s="5">
        <f t="shared" si="410"/>
        <v>1.2333355721422159E-4</v>
      </c>
      <c r="AD232" s="5">
        <f t="shared" si="411"/>
        <v>3.1751605584273743E-2</v>
      </c>
      <c r="AE232" s="5">
        <f t="shared" si="412"/>
        <v>1.754475844374611E-2</v>
      </c>
      <c r="AF232" s="5">
        <f t="shared" si="413"/>
        <v>4.8472910768622649E-3</v>
      </c>
      <c r="AG232" s="5">
        <f t="shared" si="414"/>
        <v>8.9281102992154536E-4</v>
      </c>
      <c r="AH232" s="5">
        <f t="shared" si="415"/>
        <v>4.5106646321753309E-4</v>
      </c>
      <c r="AI232" s="5">
        <f t="shared" si="416"/>
        <v>7.2194402886519785E-4</v>
      </c>
      <c r="AJ232" s="5">
        <f t="shared" si="417"/>
        <v>5.7774543589018295E-4</v>
      </c>
      <c r="AK232" s="5">
        <f t="shared" si="418"/>
        <v>3.0823237937767497E-4</v>
      </c>
      <c r="AL232" s="5">
        <f t="shared" si="419"/>
        <v>4.3630073169174699E-6</v>
      </c>
      <c r="AM232" s="5">
        <f t="shared" si="420"/>
        <v>1.0163860063963304E-2</v>
      </c>
      <c r="AN232" s="5">
        <f t="shared" si="421"/>
        <v>5.616171730433544E-3</v>
      </c>
      <c r="AO232" s="5">
        <f t="shared" si="422"/>
        <v>1.5516439968291747E-3</v>
      </c>
      <c r="AP232" s="5">
        <f t="shared" si="423"/>
        <v>2.8579362223433535E-4</v>
      </c>
      <c r="AQ232" s="5">
        <f t="shared" si="424"/>
        <v>3.9479736336137557E-5</v>
      </c>
      <c r="AR232" s="5">
        <f t="shared" si="425"/>
        <v>4.984851627878726E-5</v>
      </c>
      <c r="AS232" s="5">
        <f t="shared" si="426"/>
        <v>7.978389352769158E-5</v>
      </c>
      <c r="AT232" s="5">
        <f t="shared" si="427"/>
        <v>6.3848135728232448E-5</v>
      </c>
      <c r="AU232" s="5">
        <f t="shared" si="428"/>
        <v>3.4063553897261061E-5</v>
      </c>
      <c r="AV232" s="5">
        <f t="shared" si="429"/>
        <v>1.3629908973190295E-5</v>
      </c>
      <c r="AW232" s="5">
        <f t="shared" si="430"/>
        <v>1.0718354894557474E-7</v>
      </c>
      <c r="AX232" s="5">
        <f t="shared" si="431"/>
        <v>2.7112553181403484E-3</v>
      </c>
      <c r="AY232" s="5">
        <f t="shared" si="432"/>
        <v>1.4981390314212817E-3</v>
      </c>
      <c r="AZ232" s="5">
        <f t="shared" si="433"/>
        <v>4.1390800461524682E-4</v>
      </c>
      <c r="BA232" s="5">
        <f t="shared" si="434"/>
        <v>7.6236732235300571E-5</v>
      </c>
      <c r="BB232" s="5">
        <f t="shared" si="435"/>
        <v>1.0531396971869816E-5</v>
      </c>
      <c r="BC232" s="5">
        <f t="shared" si="436"/>
        <v>1.1638517961319752E-6</v>
      </c>
      <c r="BD232" s="5">
        <f t="shared" si="437"/>
        <v>4.5907399053631825E-6</v>
      </c>
      <c r="BE232" s="5">
        <f t="shared" si="438"/>
        <v>7.3476029211060761E-6</v>
      </c>
      <c r="BF232" s="5">
        <f t="shared" si="439"/>
        <v>5.8800182322652751E-6</v>
      </c>
      <c r="BG232" s="5">
        <f t="shared" si="440"/>
        <v>3.137042541448544E-6</v>
      </c>
      <c r="BH232" s="5">
        <f t="shared" si="441"/>
        <v>1.2552302796687106E-6</v>
      </c>
      <c r="BI232" s="5">
        <f t="shared" si="442"/>
        <v>4.0180597723603631E-7</v>
      </c>
      <c r="BJ232" s="8">
        <f t="shared" si="443"/>
        <v>0.6295046665237688</v>
      </c>
      <c r="BK232" s="8">
        <f t="shared" si="444"/>
        <v>0.24538846007517434</v>
      </c>
      <c r="BL232" s="8">
        <f t="shared" si="445"/>
        <v>0.12199946983815267</v>
      </c>
      <c r="BM232" s="8">
        <f t="shared" si="446"/>
        <v>0.3633424895149997</v>
      </c>
      <c r="BN232" s="8">
        <f t="shared" si="447"/>
        <v>0.63531734304090393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1.3293413173652699</v>
      </c>
      <c r="F233">
        <f>VLOOKUP(B233,home!$B$2:$E$405,3,FALSE)</f>
        <v>0.86</v>
      </c>
      <c r="G233">
        <f>VLOOKUP(C233,away!$B$2:$E$405,4,FALSE)</f>
        <v>1.4</v>
      </c>
      <c r="H233">
        <f>VLOOKUP(A233,away!$A$2:$E$405,3,FALSE)</f>
        <v>1.1077844311377201</v>
      </c>
      <c r="I233">
        <f>VLOOKUP(C233,away!$B$2:$E$405,3,FALSE)</f>
        <v>0.43</v>
      </c>
      <c r="J233">
        <f>VLOOKUP(B233,home!$B$2:$E$405,4,FALSE)</f>
        <v>1.42</v>
      </c>
      <c r="K233" s="3">
        <f t="shared" si="392"/>
        <v>1.6005269461077849</v>
      </c>
      <c r="L233" s="3">
        <f t="shared" si="393"/>
        <v>0.67641317365269182</v>
      </c>
      <c r="M233" s="5">
        <f t="shared" si="394"/>
        <v>0.10259766346396575</v>
      </c>
      <c r="N233" s="5">
        <f t="shared" si="395"/>
        <v>0.16421032498177537</v>
      </c>
      <c r="O233" s="5">
        <f t="shared" si="396"/>
        <v>6.9398411153011902E-2</v>
      </c>
      <c r="P233" s="5">
        <f t="shared" si="397"/>
        <v>0.1110740270674626</v>
      </c>
      <c r="Q233" s="5">
        <f t="shared" si="398"/>
        <v>0.13141152498122394</v>
      </c>
      <c r="R233" s="5">
        <f t="shared" si="399"/>
        <v>2.3470999767231569E-2</v>
      </c>
      <c r="S233" s="5">
        <f t="shared" si="400"/>
        <v>3.0062671683835557E-2</v>
      </c>
      <c r="T233" s="5">
        <f t="shared" si="401"/>
        <v>8.8888486667089692E-2</v>
      </c>
      <c r="U233" s="5">
        <f t="shared" si="402"/>
        <v>3.7565967579543676E-2</v>
      </c>
      <c r="V233" s="5">
        <f t="shared" si="403"/>
        <v>3.6162638662639007E-3</v>
      </c>
      <c r="W233" s="5">
        <f t="shared" si="404"/>
        <v>7.010922892052171E-2</v>
      </c>
      <c r="X233" s="5">
        <f t="shared" si="405"/>
        <v>4.7422806036473177E-2</v>
      </c>
      <c r="Y233" s="5">
        <f t="shared" si="406"/>
        <v>1.6038705367323425E-2</v>
      </c>
      <c r="Z233" s="5">
        <f t="shared" si="407"/>
        <v>5.2920311471182334E-3</v>
      </c>
      <c r="AA233" s="5">
        <f t="shared" si="408"/>
        <v>8.4700384506044245E-3</v>
      </c>
      <c r="AB233" s="5">
        <f t="shared" si="409"/>
        <v>6.7782623873807084E-3</v>
      </c>
      <c r="AC233" s="5">
        <f t="shared" si="410"/>
        <v>2.4468941165602082E-4</v>
      </c>
      <c r="AD233" s="5">
        <f t="shared" si="411"/>
        <v>2.8052927514533553E-2</v>
      </c>
      <c r="AE233" s="5">
        <f t="shared" si="412"/>
        <v>1.8975369730354564E-2</v>
      </c>
      <c r="AF233" s="5">
        <f t="shared" si="413"/>
        <v>6.4175950302711761E-3</v>
      </c>
      <c r="AG233" s="5">
        <f t="shared" si="414"/>
        <v>1.4469819405478232E-3</v>
      </c>
      <c r="AH233" s="5">
        <f t="shared" si="415"/>
        <v>8.9489989582278455E-4</v>
      </c>
      <c r="AI233" s="5">
        <f t="shared" si="416"/>
        <v>1.4323113973334163E-3</v>
      </c>
      <c r="AJ233" s="5">
        <f t="shared" si="417"/>
        <v>1.1462264933247135E-3</v>
      </c>
      <c r="AK233" s="5">
        <f t="shared" si="418"/>
        <v>6.1152212963627944E-4</v>
      </c>
      <c r="AL233" s="5">
        <f t="shared" si="419"/>
        <v>1.0596201673909662E-5</v>
      </c>
      <c r="AM233" s="5">
        <f t="shared" si="420"/>
        <v>8.9798932808438856E-3</v>
      </c>
      <c r="AN233" s="5">
        <f t="shared" si="421"/>
        <v>6.0741181131580956E-3</v>
      </c>
      <c r="AO233" s="5">
        <f t="shared" si="422"/>
        <v>2.0543067550312837E-3</v>
      </c>
      <c r="AP233" s="5">
        <f t="shared" si="423"/>
        <v>4.6318671727562456E-4</v>
      </c>
      <c r="AQ233" s="5">
        <f t="shared" si="424"/>
        <v>7.8326399356544303E-5</v>
      </c>
      <c r="AR233" s="5">
        <f t="shared" si="425"/>
        <v>1.2106441572699063E-4</v>
      </c>
      <c r="AS233" s="5">
        <f t="shared" si="426"/>
        <v>1.9376685958584361E-4</v>
      </c>
      <c r="AT233" s="5">
        <f t="shared" si="427"/>
        <v>1.5506454001491316E-4</v>
      </c>
      <c r="AU233" s="5">
        <f t="shared" si="428"/>
        <v>8.2728324893225738E-5</v>
      </c>
      <c r="AV233" s="5">
        <f t="shared" si="429"/>
        <v>3.3102228299491815E-5</v>
      </c>
      <c r="AW233" s="5">
        <f t="shared" si="430"/>
        <v>3.1865648565766246E-7</v>
      </c>
      <c r="AX233" s="5">
        <f t="shared" si="431"/>
        <v>2.3954268615271508E-3</v>
      </c>
      <c r="AY233" s="5">
        <f t="shared" si="432"/>
        <v>1.6202982856584874E-3</v>
      </c>
      <c r="AZ233" s="5">
        <f t="shared" si="433"/>
        <v>5.479955528331366E-4</v>
      </c>
      <c r="BA233" s="5">
        <f t="shared" si="434"/>
        <v>1.2355713701314112E-4</v>
      </c>
      <c r="BB233" s="5">
        <f t="shared" si="435"/>
        <v>2.0893918793624805E-5</v>
      </c>
      <c r="BC233" s="5">
        <f t="shared" si="436"/>
        <v>2.8265843842474762E-6</v>
      </c>
      <c r="BD233" s="5">
        <f t="shared" si="437"/>
        <v>1.3648260943050429E-5</v>
      </c>
      <c r="BE233" s="5">
        <f t="shared" si="438"/>
        <v>2.1844409406862659E-5</v>
      </c>
      <c r="BF233" s="5">
        <f t="shared" si="439"/>
        <v>1.7481282938747034E-5</v>
      </c>
      <c r="BG233" s="5">
        <f t="shared" si="440"/>
        <v>9.3264214653329657E-6</v>
      </c>
      <c r="BH233" s="5">
        <f t="shared" si="441"/>
        <v>3.7317972165058668E-6</v>
      </c>
      <c r="BI233" s="5">
        <f t="shared" si="442"/>
        <v>1.1945684004855329E-6</v>
      </c>
      <c r="BJ233" s="8">
        <f t="shared" si="443"/>
        <v>0.59533478077598978</v>
      </c>
      <c r="BK233" s="8">
        <f t="shared" si="444"/>
        <v>0.2492262099805162</v>
      </c>
      <c r="BL233" s="8">
        <f t="shared" si="445"/>
        <v>0.15042159236278088</v>
      </c>
      <c r="BM233" s="8">
        <f t="shared" si="446"/>
        <v>0.39649168322256112</v>
      </c>
      <c r="BN233" s="8">
        <f t="shared" si="447"/>
        <v>0.60216295141467113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1.3293413173652699</v>
      </c>
      <c r="F234">
        <f>VLOOKUP(B234,home!$B$2:$E$405,3,FALSE)</f>
        <v>0.38</v>
      </c>
      <c r="G234">
        <f>VLOOKUP(C234,away!$B$2:$E$405,4,FALSE)</f>
        <v>0.54</v>
      </c>
      <c r="H234">
        <f>VLOOKUP(A234,away!$A$2:$E$405,3,FALSE)</f>
        <v>1.1077844311377201</v>
      </c>
      <c r="I234">
        <f>VLOOKUP(C234,away!$B$2:$E$405,3,FALSE)</f>
        <v>0.75</v>
      </c>
      <c r="J234">
        <f>VLOOKUP(B234,home!$B$2:$E$405,4,FALSE)</f>
        <v>0.9</v>
      </c>
      <c r="K234" s="3">
        <f t="shared" si="392"/>
        <v>0.27278083832335343</v>
      </c>
      <c r="L234" s="3">
        <f t="shared" si="393"/>
        <v>0.7477544910179611</v>
      </c>
      <c r="M234" s="5">
        <f t="shared" si="394"/>
        <v>0.3604019547812542</v>
      </c>
      <c r="N234" s="5">
        <f t="shared" si="395"/>
        <v>9.8310747358605829E-2</v>
      </c>
      <c r="O234" s="5">
        <f t="shared" si="396"/>
        <v>0.26949218025933491</v>
      </c>
      <c r="P234" s="5">
        <f t="shared" si="397"/>
        <v>7.3512302852729652E-2</v>
      </c>
      <c r="Q234" s="5">
        <f t="shared" si="398"/>
        <v>1.3408644040337949E-2</v>
      </c>
      <c r="R234" s="5">
        <f t="shared" si="399"/>
        <v>0.10075699404156981</v>
      </c>
      <c r="S234" s="5">
        <f t="shared" si="400"/>
        <v>3.7486330186468019E-3</v>
      </c>
      <c r="T234" s="5">
        <f t="shared" si="401"/>
        <v>1.0026373799623919E-2</v>
      </c>
      <c r="U234" s="5">
        <f t="shared" si="402"/>
        <v>2.7484577301600536E-2</v>
      </c>
      <c r="V234" s="5">
        <f t="shared" si="403"/>
        <v>8.4957809558855682E-5</v>
      </c>
      <c r="W234" s="5">
        <f t="shared" si="404"/>
        <v>1.2192070540342744E-3</v>
      </c>
      <c r="X234" s="5">
        <f t="shared" si="405"/>
        <v>9.116675501349065E-4</v>
      </c>
      <c r="Y234" s="5">
        <f t="shared" si="406"/>
        <v>3.4085175246435925E-4</v>
      </c>
      <c r="Z234" s="5">
        <f t="shared" si="407"/>
        <v>2.5113831598684591E-2</v>
      </c>
      <c r="AA234" s="5">
        <f t="shared" si="408"/>
        <v>6.8505720370007055E-3</v>
      </c>
      <c r="AB234" s="5">
        <f t="shared" si="409"/>
        <v>9.343523916237876E-4</v>
      </c>
      <c r="AC234" s="5">
        <f t="shared" si="410"/>
        <v>1.0830692202033487E-6</v>
      </c>
      <c r="AD234" s="5">
        <f t="shared" si="411"/>
        <v>8.3144080572303836E-5</v>
      </c>
      <c r="AE234" s="5">
        <f t="shared" si="412"/>
        <v>6.2171359649499403E-5</v>
      </c>
      <c r="AF234" s="5">
        <f t="shared" si="413"/>
        <v>2.3244456695303011E-5</v>
      </c>
      <c r="AG234" s="5">
        <f t="shared" si="414"/>
        <v>5.7937156283951142E-6</v>
      </c>
      <c r="AH234" s="5">
        <f t="shared" si="415"/>
        <v>4.6947450911462955E-3</v>
      </c>
      <c r="AI234" s="5">
        <f t="shared" si="416"/>
        <v>1.2806365016773348E-3</v>
      </c>
      <c r="AJ234" s="5">
        <f t="shared" si="417"/>
        <v>1.7466654925751498E-4</v>
      </c>
      <c r="AK234" s="5">
        <f t="shared" si="418"/>
        <v>1.5881895911170747E-5</v>
      </c>
      <c r="AL234" s="5">
        <f t="shared" si="419"/>
        <v>8.8366793209413117E-9</v>
      </c>
      <c r="AM234" s="5">
        <f t="shared" si="420"/>
        <v>4.5360224000274983E-6</v>
      </c>
      <c r="AN234" s="5">
        <f t="shared" si="421"/>
        <v>3.3918311209786315E-6</v>
      </c>
      <c r="AO234" s="5">
        <f t="shared" si="422"/>
        <v>1.2681284767431284E-6</v>
      </c>
      <c r="AP234" s="5">
        <f t="shared" si="423"/>
        <v>3.160829212241468E-7</v>
      </c>
      <c r="AQ234" s="5">
        <f t="shared" si="424"/>
        <v>5.9088105969858042E-8</v>
      </c>
      <c r="AR234" s="5">
        <f t="shared" si="425"/>
        <v>7.0210334521783407E-4</v>
      </c>
      <c r="AS234" s="5">
        <f t="shared" si="426"/>
        <v>1.9152033909815159E-4</v>
      </c>
      <c r="AT234" s="5">
        <f t="shared" si="427"/>
        <v>2.6121539327583356E-5</v>
      </c>
      <c r="AU234" s="5">
        <f t="shared" si="428"/>
        <v>2.3751517986915444E-6</v>
      </c>
      <c r="AV234" s="5">
        <f t="shared" si="429"/>
        <v>1.6197397469807506E-7</v>
      </c>
      <c r="AW234" s="5">
        <f t="shared" si="430"/>
        <v>5.0067912432797742E-11</v>
      </c>
      <c r="AX234" s="5">
        <f t="shared" si="431"/>
        <v>2.0622333215550166E-7</v>
      </c>
      <c r="AY234" s="5">
        <f t="shared" si="432"/>
        <v>1.5420442277196504E-7</v>
      </c>
      <c r="AZ234" s="5">
        <f t="shared" si="433"/>
        <v>5.7653524831284608E-8</v>
      </c>
      <c r="BA234" s="5">
        <f t="shared" si="434"/>
        <v>1.4370227371869535E-8</v>
      </c>
      <c r="BB234" s="5">
        <f t="shared" si="435"/>
        <v>2.6863505135661691E-9</v>
      </c>
      <c r="BC234" s="5">
        <f t="shared" si="436"/>
        <v>4.0174613219350195E-10</v>
      </c>
      <c r="BD234" s="5">
        <f t="shared" si="437"/>
        <v>8.7500154924228203E-5</v>
      </c>
      <c r="BE234" s="5">
        <f t="shared" si="438"/>
        <v>2.386836561365427E-5</v>
      </c>
      <c r="BF234" s="5">
        <f t="shared" si="439"/>
        <v>3.2554163907504565E-6</v>
      </c>
      <c r="BG234" s="5">
        <f t="shared" si="440"/>
        <v>2.9600507072016501E-7</v>
      </c>
      <c r="BH234" s="5">
        <f t="shared" si="441"/>
        <v>2.0186127834752532E-8</v>
      </c>
      <c r="BI234" s="5">
        <f t="shared" si="442"/>
        <v>1.1012777746532352E-9</v>
      </c>
      <c r="BJ234" s="8">
        <f t="shared" si="443"/>
        <v>0.12440185186037546</v>
      </c>
      <c r="BK234" s="8">
        <f t="shared" si="444"/>
        <v>0.43774909457251182</v>
      </c>
      <c r="BL234" s="8">
        <f t="shared" si="445"/>
        <v>0.41272182964794379</v>
      </c>
      <c r="BM234" s="8">
        <f t="shared" si="446"/>
        <v>8.4103630191328674E-2</v>
      </c>
      <c r="BN234" s="8">
        <f t="shared" si="447"/>
        <v>0.91588282333383231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1.3293413173652699</v>
      </c>
      <c r="F235">
        <f>VLOOKUP(B235,home!$B$2:$E$405,3,FALSE)</f>
        <v>1.07</v>
      </c>
      <c r="G235">
        <f>VLOOKUP(C235,away!$B$2:$E$405,4,FALSE)</f>
        <v>0.86</v>
      </c>
      <c r="H235">
        <f>VLOOKUP(A235,away!$A$2:$E$405,3,FALSE)</f>
        <v>1.1077844311377201</v>
      </c>
      <c r="I235">
        <f>VLOOKUP(C235,away!$B$2:$E$405,3,FALSE)</f>
        <v>1.18</v>
      </c>
      <c r="J235">
        <f>VLOOKUP(B235,home!$B$2:$E$405,4,FALSE)</f>
        <v>0.39</v>
      </c>
      <c r="K235" s="3">
        <f t="shared" si="392"/>
        <v>1.2232598802395216</v>
      </c>
      <c r="L235" s="3">
        <f t="shared" si="393"/>
        <v>0.50980239520957882</v>
      </c>
      <c r="M235" s="5">
        <f t="shared" si="394"/>
        <v>0.17674234667088617</v>
      </c>
      <c r="N235" s="5">
        <f t="shared" si="395"/>
        <v>0.21620182182188025</v>
      </c>
      <c r="O235" s="5">
        <f t="shared" si="396"/>
        <v>9.0103671667779495E-2</v>
      </c>
      <c r="P235" s="5">
        <f t="shared" si="397"/>
        <v>0.11022020661346914</v>
      </c>
      <c r="Q235" s="5">
        <f t="shared" si="398"/>
        <v>0.13223550733469983</v>
      </c>
      <c r="R235" s="5">
        <f t="shared" si="399"/>
        <v>2.2967533816705726E-2</v>
      </c>
      <c r="S235" s="5">
        <f t="shared" si="400"/>
        <v>1.718390382206714E-2</v>
      </c>
      <c r="T235" s="5">
        <f t="shared" si="401"/>
        <v>6.7413978370983799E-2</v>
      </c>
      <c r="U235" s="5">
        <f t="shared" si="402"/>
        <v>2.809526266602061E-2</v>
      </c>
      <c r="V235" s="5">
        <f t="shared" si="403"/>
        <v>1.1906933488020561E-3</v>
      </c>
      <c r="W235" s="5">
        <f t="shared" si="404"/>
        <v>5.3919463621885759E-2</v>
      </c>
      <c r="X235" s="5">
        <f t="shared" si="405"/>
        <v>2.7488271702853114E-2</v>
      </c>
      <c r="Y235" s="5">
        <f t="shared" si="406"/>
        <v>7.0067933771431022E-3</v>
      </c>
      <c r="Z235" s="5">
        <f t="shared" si="407"/>
        <v>3.9029679172711937E-3</v>
      </c>
      <c r="AA235" s="5">
        <f t="shared" si="408"/>
        <v>4.7743440670598557E-3</v>
      </c>
      <c r="AB235" s="5">
        <f t="shared" si="409"/>
        <v>2.9201317758469555E-3</v>
      </c>
      <c r="AC235" s="5">
        <f t="shared" si="410"/>
        <v>4.6408822429319451E-5</v>
      </c>
      <c r="AD235" s="5">
        <f t="shared" si="411"/>
        <v>1.6489379153171804E-2</v>
      </c>
      <c r="AE235" s="5">
        <f t="shared" si="412"/>
        <v>8.4063249878058837E-3</v>
      </c>
      <c r="AF235" s="5">
        <f t="shared" si="413"/>
        <v>2.142782306846786E-3</v>
      </c>
      <c r="AG235" s="5">
        <f t="shared" si="414"/>
        <v>3.6413185081439952E-4</v>
      </c>
      <c r="AH235" s="5">
        <f t="shared" si="415"/>
        <v>4.9743559816274878E-4</v>
      </c>
      <c r="AI235" s="5">
        <f t="shared" si="416"/>
        <v>6.084930102354389E-4</v>
      </c>
      <c r="AJ235" s="5">
        <f t="shared" si="417"/>
        <v>3.7217254341359455E-4</v>
      </c>
      <c r="AK235" s="5">
        <f t="shared" si="418"/>
        <v>1.5175458029485059E-4</v>
      </c>
      <c r="AL235" s="5">
        <f t="shared" si="419"/>
        <v>1.1576603102079292E-6</v>
      </c>
      <c r="AM235" s="5">
        <f t="shared" si="420"/>
        <v>4.0341591936265972E-3</v>
      </c>
      <c r="AN235" s="5">
        <f t="shared" si="421"/>
        <v>2.0566240195675823E-3</v>
      </c>
      <c r="AO235" s="5">
        <f t="shared" si="422"/>
        <v>5.2423592561055257E-4</v>
      </c>
      <c r="AP235" s="5">
        <f t="shared" si="423"/>
        <v>8.9085576843723441E-5</v>
      </c>
      <c r="AQ235" s="5">
        <f t="shared" si="424"/>
        <v>1.1354010113389296E-5</v>
      </c>
      <c r="AR235" s="5">
        <f t="shared" si="425"/>
        <v>5.0718771881175789E-5</v>
      </c>
      <c r="AS235" s="5">
        <f t="shared" si="426"/>
        <v>6.2042238817262718E-5</v>
      </c>
      <c r="AT235" s="5">
        <f t="shared" si="427"/>
        <v>3.7946890812698304E-5</v>
      </c>
      <c r="AU235" s="5">
        <f t="shared" si="428"/>
        <v>1.5472969703667841E-5</v>
      </c>
      <c r="AV235" s="5">
        <f t="shared" si="429"/>
        <v>4.7318657666646177E-6</v>
      </c>
      <c r="AW235" s="5">
        <f t="shared" si="430"/>
        <v>2.0053918565445168E-8</v>
      </c>
      <c r="AX235" s="5">
        <f t="shared" si="431"/>
        <v>8.2247084867713904E-4</v>
      </c>
      <c r="AY235" s="5">
        <f t="shared" si="432"/>
        <v>4.1929760864566057E-4</v>
      </c>
      <c r="AZ235" s="5">
        <f t="shared" si="433"/>
        <v>1.0687946259660317E-4</v>
      </c>
      <c r="BA235" s="5">
        <f t="shared" si="434"/>
        <v>1.8162468676820301E-5</v>
      </c>
      <c r="BB235" s="5">
        <f t="shared" si="435"/>
        <v>2.3148175085904839E-6</v>
      </c>
      <c r="BC235" s="5">
        <f t="shared" si="436"/>
        <v>2.3601990207049972E-7</v>
      </c>
      <c r="BD235" s="5">
        <f t="shared" si="437"/>
        <v>4.3094252311852761E-6</v>
      </c>
      <c r="BE235" s="5">
        <f t="shared" si="438"/>
        <v>5.2715469922008735E-6</v>
      </c>
      <c r="BF235" s="5">
        <f t="shared" si="439"/>
        <v>3.2242359711783264E-6</v>
      </c>
      <c r="BG235" s="5">
        <f t="shared" si="440"/>
        <v>1.3146928359891857E-6</v>
      </c>
      <c r="BH235" s="5">
        <f t="shared" si="441"/>
        <v>4.0205275027597207E-7</v>
      </c>
      <c r="BI235" s="5">
        <f t="shared" si="442"/>
        <v>9.8362999830511068E-8</v>
      </c>
      <c r="BJ235" s="8">
        <f t="shared" si="443"/>
        <v>0.53975327447985366</v>
      </c>
      <c r="BK235" s="8">
        <f t="shared" si="444"/>
        <v>0.30580401454660977</v>
      </c>
      <c r="BL235" s="8">
        <f t="shared" si="445"/>
        <v>0.15067633277928139</v>
      </c>
      <c r="BM235" s="8">
        <f t="shared" si="446"/>
        <v>0.25124622424286791</v>
      </c>
      <c r="BN235" s="8">
        <f t="shared" si="447"/>
        <v>0.7484710879254205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1.3293413173652699</v>
      </c>
      <c r="F236">
        <f>VLOOKUP(B236,home!$B$2:$E$405,3,FALSE)</f>
        <v>0.85</v>
      </c>
      <c r="G236">
        <f>VLOOKUP(C236,away!$B$2:$E$405,4,FALSE)</f>
        <v>1.1299999999999999</v>
      </c>
      <c r="H236">
        <f>VLOOKUP(A236,away!$A$2:$E$405,3,FALSE)</f>
        <v>1.1077844311377201</v>
      </c>
      <c r="I236">
        <f>VLOOKUP(C236,away!$B$2:$E$405,3,FALSE)</f>
        <v>1.03</v>
      </c>
      <c r="J236">
        <f>VLOOKUP(B236,home!$B$2:$E$405,4,FALSE)</f>
        <v>1.24</v>
      </c>
      <c r="K236" s="3">
        <f t="shared" si="392"/>
        <v>1.2768323353293416</v>
      </c>
      <c r="L236" s="3">
        <f t="shared" si="393"/>
        <v>1.414862275449096</v>
      </c>
      <c r="M236" s="5">
        <f t="shared" si="394"/>
        <v>6.7766005012258587E-2</v>
      </c>
      <c r="N236" s="5">
        <f t="shared" si="395"/>
        <v>8.6525826435741998E-2</v>
      </c>
      <c r="O236" s="5">
        <f t="shared" si="396"/>
        <v>9.5879564049739047E-2</v>
      </c>
      <c r="P236" s="5">
        <f t="shared" si="397"/>
        <v>0.12242212767598749</v>
      </c>
      <c r="Q236" s="5">
        <f t="shared" si="398"/>
        <v>5.5239486517124875E-2</v>
      </c>
      <c r="R236" s="5">
        <f t="shared" si="399"/>
        <v>6.7828189080240575E-2</v>
      </c>
      <c r="S236" s="5">
        <f t="shared" si="400"/>
        <v>5.529017588540399E-2</v>
      </c>
      <c r="T236" s="5">
        <f t="shared" si="401"/>
        <v>7.8156265588258972E-2</v>
      </c>
      <c r="U236" s="5">
        <f t="shared" si="402"/>
        <v>8.6605225064483718E-2</v>
      </c>
      <c r="V236" s="5">
        <f t="shared" si="403"/>
        <v>1.1098224397725176E-2</v>
      </c>
      <c r="W236" s="5">
        <f t="shared" si="404"/>
        <v>2.3510520857351419E-2</v>
      </c>
      <c r="X236" s="5">
        <f t="shared" si="405"/>
        <v>3.3264149037225667E-2</v>
      </c>
      <c r="Y236" s="5">
        <f t="shared" si="406"/>
        <v>2.3532094798843484E-2</v>
      </c>
      <c r="Z236" s="5">
        <f t="shared" si="407"/>
        <v>3.1989181980553574E-2</v>
      </c>
      <c r="AA236" s="5">
        <f t="shared" si="408"/>
        <v>4.0844821933505512E-2</v>
      </c>
      <c r="AB236" s="5">
        <f t="shared" si="409"/>
        <v>2.6075994687734479E-2</v>
      </c>
      <c r="AC236" s="5">
        <f t="shared" si="410"/>
        <v>1.2530879641913493E-3</v>
      </c>
      <c r="AD236" s="5">
        <f t="shared" si="411"/>
        <v>7.5047483127753008E-3</v>
      </c>
      <c r="AE236" s="5">
        <f t="shared" si="412"/>
        <v>1.0618185274486028E-2</v>
      </c>
      <c r="AF236" s="5">
        <f t="shared" si="413"/>
        <v>7.5116348892996935E-3</v>
      </c>
      <c r="AG236" s="5">
        <f t="shared" si="414"/>
        <v>3.5426429439391277E-3</v>
      </c>
      <c r="AH236" s="5">
        <f t="shared" si="415"/>
        <v>1.1315071701690309E-2</v>
      </c>
      <c r="AI236" s="5">
        <f t="shared" si="416"/>
        <v>1.4447449425288184E-2</v>
      </c>
      <c r="AJ236" s="5">
        <f t="shared" si="417"/>
        <v>9.2234852946216344E-3</v>
      </c>
      <c r="AK236" s="5">
        <f t="shared" si="418"/>
        <v>3.9256147562025286E-3</v>
      </c>
      <c r="AL236" s="5">
        <f t="shared" si="419"/>
        <v>9.0550236634859052E-5</v>
      </c>
      <c r="AM236" s="5">
        <f t="shared" si="420"/>
        <v>1.9164610628519638E-3</v>
      </c>
      <c r="AN236" s="5">
        <f t="shared" si="421"/>
        <v>2.7115284601963228E-3</v>
      </c>
      <c r="AO236" s="5">
        <f t="shared" si="422"/>
        <v>1.9182196635691767E-3</v>
      </c>
      <c r="AP236" s="5">
        <f t="shared" si="423"/>
        <v>9.0467221266956168E-4</v>
      </c>
      <c r="AQ236" s="5">
        <f t="shared" si="424"/>
        <v>3.1999664633830603E-4</v>
      </c>
      <c r="AR236" s="5">
        <f t="shared" si="425"/>
        <v>3.2018536189446448E-3</v>
      </c>
      <c r="AS236" s="5">
        <f t="shared" si="426"/>
        <v>4.0882302336597946E-3</v>
      </c>
      <c r="AT236" s="5">
        <f t="shared" si="427"/>
        <v>2.6099922783039279E-3</v>
      </c>
      <c r="AU236" s="5">
        <f t="shared" si="428"/>
        <v>1.1108408452994514E-3</v>
      </c>
      <c r="AV236" s="5">
        <f t="shared" si="429"/>
        <v>3.5458937767072953E-4</v>
      </c>
      <c r="AW236" s="5">
        <f t="shared" si="430"/>
        <v>4.5439665788171011E-6</v>
      </c>
      <c r="AX236" s="5">
        <f t="shared" si="431"/>
        <v>4.0783324240817065E-4</v>
      </c>
      <c r="AY236" s="5">
        <f t="shared" si="432"/>
        <v>5.7702786935740717E-4</v>
      </c>
      <c r="AZ236" s="5">
        <f t="shared" si="433"/>
        <v>4.0820748211828242E-4</v>
      </c>
      <c r="BA236" s="5">
        <f t="shared" si="434"/>
        <v>1.9251912233507311E-4</v>
      </c>
      <c r="BB236" s="5">
        <f t="shared" si="435"/>
        <v>6.809701087361609E-5</v>
      </c>
      <c r="BC236" s="5">
        <f t="shared" si="436"/>
        <v>1.9269578351185256E-5</v>
      </c>
      <c r="BD236" s="5">
        <f t="shared" si="437"/>
        <v>7.5503031615915708E-4</v>
      </c>
      <c r="BE236" s="5">
        <f t="shared" si="438"/>
        <v>9.6404712182594754E-4</v>
      </c>
      <c r="BF236" s="5">
        <f t="shared" si="439"/>
        <v>6.1546326896427751E-4</v>
      </c>
      <c r="BG236" s="5">
        <f t="shared" si="440"/>
        <v>2.6194780100702981E-4</v>
      </c>
      <c r="BH236" s="5">
        <f t="shared" si="441"/>
        <v>8.3615855623547862E-5</v>
      </c>
      <c r="BI236" s="5">
        <f t="shared" si="442"/>
        <v>2.1352685641275128E-5</v>
      </c>
      <c r="BJ236" s="8">
        <f t="shared" si="443"/>
        <v>0.33884938700611578</v>
      </c>
      <c r="BK236" s="8">
        <f t="shared" si="444"/>
        <v>0.25849719904155888</v>
      </c>
      <c r="BL236" s="8">
        <f t="shared" si="445"/>
        <v>0.37021237939660584</v>
      </c>
      <c r="BM236" s="8">
        <f t="shared" si="446"/>
        <v>0.50331446475096286</v>
      </c>
      <c r="BN236" s="8">
        <f t="shared" si="447"/>
        <v>0.49566119877109249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1.3293413173652699</v>
      </c>
      <c r="F237">
        <f>VLOOKUP(B237,home!$B$2:$E$405,3,FALSE)</f>
        <v>1.4</v>
      </c>
      <c r="G237">
        <f>VLOOKUP(C237,away!$B$2:$E$405,4,FALSE)</f>
        <v>0.43</v>
      </c>
      <c r="H237">
        <f>VLOOKUP(A237,away!$A$2:$E$405,3,FALSE)</f>
        <v>1.1077844311377201</v>
      </c>
      <c r="I237">
        <f>VLOOKUP(C237,away!$B$2:$E$405,3,FALSE)</f>
        <v>0.32</v>
      </c>
      <c r="J237">
        <f>VLOOKUP(B237,home!$B$2:$E$405,4,FALSE)</f>
        <v>0.77</v>
      </c>
      <c r="K237" s="3">
        <f t="shared" ref="K237:K300" si="448">E237*F237*G237</f>
        <v>0.80026347305389245</v>
      </c>
      <c r="L237" s="3">
        <f t="shared" ref="L237:L300" si="449">H237*I237*J237</f>
        <v>0.27295808383233428</v>
      </c>
      <c r="M237" s="5">
        <f t="shared" ref="M237:M300" si="450">_xlfn.POISSON.DIST(0,K237,FALSE) * _xlfn.POISSON.DIST(0,L237,FALSE)</f>
        <v>0.34190527400225568</v>
      </c>
      <c r="N237" s="5">
        <f t="shared" ref="N237:N300" si="451">_xlfn.POISSON.DIST(1,K237,FALSE) * _xlfn.POISSON.DIST(0,L237,FALSE)</f>
        <v>0.2736143020284878</v>
      </c>
      <c r="O237" s="5">
        <f t="shared" ref="O237:O300" si="452">_xlfn.POISSON.DIST(0,K237,FALSE) * _xlfn.POISSON.DIST(1,L237,FALSE)</f>
        <v>9.3325808443824931E-2</v>
      </c>
      <c r="P237" s="5">
        <f t="shared" ref="P237:P300" si="453">_xlfn.POISSON.DIST(1,K237,FALSE) * _xlfn.POISSON.DIST(1,L237,FALSE)</f>
        <v>7.4685235590817606E-2</v>
      </c>
      <c r="Q237" s="5">
        <f t="shared" ref="Q237:Q300" si="454">_xlfn.POISSON.DIST(2,K237,FALSE) * _xlfn.POISSON.DIST(0,L237,FALSE)</f>
        <v>0.10948176580926718</v>
      </c>
      <c r="R237" s="5">
        <f t="shared" ref="R237:R300" si="455">_xlfn.POISSON.DIST(0,K237,FALSE) * _xlfn.POISSON.DIST(2,L237,FALSE)</f>
        <v>1.2737016922464968E-2</v>
      </c>
      <c r="S237" s="5">
        <f t="shared" ref="S237:S300" si="456">_xlfn.POISSON.DIST(2,K237,FALSE) * _xlfn.POISSON.DIST(2,L237,FALSE)</f>
        <v>4.0785305458750625E-3</v>
      </c>
      <c r="T237" s="5">
        <f t="shared" ref="T237:T300" si="457">_xlfn.POISSON.DIST(2,K237,FALSE) * _xlfn.POISSON.DIST(1,L237,FALSE)</f>
        <v>2.988393300987794E-2</v>
      </c>
      <c r="U237" s="5">
        <f t="shared" ref="U237:U300" si="458">_xlfn.POISSON.DIST(1,K237,FALSE) * _xlfn.POISSON.DIST(2,L237,FALSE)</f>
        <v>1.0192969398718015E-2</v>
      </c>
      <c r="V237" s="5">
        <f t="shared" ref="V237:V300" si="459">_xlfn.POISSON.DIST(3,K237,FALSE) * _xlfn.POISSON.DIST(3,L237,FALSE)</f>
        <v>9.8989735801311601E-5</v>
      </c>
      <c r="W237" s="5">
        <f t="shared" ref="W237:W300" si="460">_xlfn.POISSON.DIST(3,K237,FALSE) * _xlfn.POISSON.DIST(0,L237,FALSE)</f>
        <v>2.9204752714199023E-2</v>
      </c>
      <c r="X237" s="5">
        <f t="shared" ref="X237:X300" si="461">_xlfn.POISSON.DIST(3,K237,FALSE) * _xlfn.POISSON.DIST(1,L237,FALSE)</f>
        <v>7.9716733396649284E-3</v>
      </c>
      <c r="Y237" s="5">
        <f t="shared" ref="Y237:Y300" si="462">_xlfn.POISSON.DIST(3,K237,FALSE) * _xlfn.POISSON.DIST(2,L237,FALSE)</f>
        <v>1.0879663398661219E-3</v>
      </c>
      <c r="Z237" s="5">
        <f t="shared" ref="Z237:Z300" si="463">_xlfn.POISSON.DIST(0,K237,FALSE) * _xlfn.POISSON.DIST(3,L237,FALSE)</f>
        <v>1.1588905776320176E-3</v>
      </c>
      <c r="AA237" s="5">
        <f t="shared" ref="AA237:AA300" si="464">_xlfn.POISSON.DIST(1,K237,FALSE) * _xlfn.POISSON.DIST(3,L237,FALSE)</f>
        <v>9.2741779854522987E-4</v>
      </c>
      <c r="AB237" s="5">
        <f t="shared" ref="AB237:AB300" si="465">_xlfn.POISSON.DIST(2,K237,FALSE) * _xlfn.POISSON.DIST(3,L237,FALSE)</f>
        <v>3.7108929421790043E-4</v>
      </c>
      <c r="AC237" s="5">
        <f t="shared" ref="AC237:AC300" si="466">_xlfn.POISSON.DIST(4,K237,FALSE) * _xlfn.POISSON.DIST(4,L237,FALSE)</f>
        <v>1.351447371089868E-6</v>
      </c>
      <c r="AD237" s="5">
        <f t="shared" ref="AD237:AD300" si="467">_xlfn.POISSON.DIST(4,K237,FALSE) * _xlfn.POISSON.DIST(0,L237,FALSE)</f>
        <v>5.8428742091862496E-3</v>
      </c>
      <c r="AE237" s="5">
        <f t="shared" ref="AE237:AE300" si="468">_xlfn.POISSON.DIST(4,K237,FALSE) * _xlfn.POISSON.DIST(1,L237,FALSE)</f>
        <v>1.5948597482128442E-3</v>
      </c>
      <c r="AF237" s="5">
        <f t="shared" ref="AF237:AF300" si="469">_xlfn.POISSON.DIST(4,K237,FALSE) * _xlfn.POISSON.DIST(2,L237,FALSE)</f>
        <v>2.1766493042674851E-4</v>
      </c>
      <c r="AG237" s="5">
        <f t="shared" ref="AG237:AG300" si="470">_xlfn.POISSON.DIST(4,K237,FALSE) * _xlfn.POISSON.DIST(3,L237,FALSE)</f>
        <v>1.9804467442261211E-5</v>
      </c>
      <c r="AH237" s="5">
        <f t="shared" ref="AH237:AH300" si="471">_xlfn.POISSON.DIST(0,K237,FALSE) * _xlfn.POISSON.DIST(4,L237,FALSE)</f>
        <v>7.9082137860445661E-5</v>
      </c>
      <c r="AI237" s="5">
        <f t="shared" ref="AI237:AI300" si="472">_xlfn.POISSON.DIST(1,K237,FALSE) * _xlfn.POISSON.DIST(4,L237,FALSE)</f>
        <v>6.3286546300726963E-5</v>
      </c>
      <c r="AJ237" s="5">
        <f t="shared" ref="AJ237:AJ300" si="473">_xlfn.POISSON.DIST(2,K237,FALSE) * _xlfn.POISSON.DIST(4,L237,FALSE)</f>
        <v>2.5322955670102864E-5</v>
      </c>
      <c r="AK237" s="5">
        <f t="shared" ref="AK237:AK300" si="474">_xlfn.POISSON.DIST(3,K237,FALSE) * _xlfn.POISSON.DIST(4,L237,FALSE)</f>
        <v>6.75501215084876E-6</v>
      </c>
      <c r="AL237" s="5">
        <f t="shared" ref="AL237:AL300" si="475">_xlfn.POISSON.DIST(5,K237,FALSE) * _xlfn.POISSON.DIST(5,L237,FALSE)</f>
        <v>1.1808319201039539E-8</v>
      </c>
      <c r="AM237" s="5">
        <f t="shared" ref="AM237:AM300" si="476">_xlfn.POISSON.DIST(5,K237,FALSE) * _xlfn.POISSON.DIST(0,L237,FALSE)</f>
        <v>9.3516776145208106E-4</v>
      </c>
      <c r="AN237" s="5">
        <f t="shared" ref="AN237:AN300" si="477">_xlfn.POISSON.DIST(5,K237,FALSE) * _xlfn.POISSON.DIST(1,L237,FALSE)</f>
        <v>2.5526160022773352E-4</v>
      </c>
      <c r="AO237" s="5">
        <f t="shared" ref="AO237:AO300" si="478">_xlfn.POISSON.DIST(5,K237,FALSE) * _xlfn.POISSON.DIST(2,L237,FALSE)</f>
        <v>3.4837858637068746E-5</v>
      </c>
      <c r="AP237" s="5">
        <f t="shared" ref="AP237:AP300" si="479">_xlfn.POISSON.DIST(5,K237,FALSE) * _xlfn.POISSON.DIST(3,L237,FALSE)</f>
        <v>3.16975837946534E-6</v>
      </c>
      <c r="AQ237" s="5">
        <f t="shared" ref="AQ237:AQ300" si="480">_xlfn.POISSON.DIST(5,K237,FALSE) * _xlfn.POISSON.DIST(4,L237,FALSE)</f>
        <v>2.1630279336758614E-7</v>
      </c>
      <c r="AR237" s="5">
        <f t="shared" ref="AR237:AR300" si="481">_xlfn.POISSON.DIST(0,K237,FALSE) * _xlfn.POISSON.DIST(5,L237,FALSE)</f>
        <v>4.3172217631503511E-6</v>
      </c>
      <c r="AS237" s="5">
        <f t="shared" ref="AS237:AS300" si="482">_xlfn.POISSON.DIST(1,K237,FALSE) * _xlfn.POISSON.DIST(5,L237,FALSE)</f>
        <v>3.4549148821225489E-6</v>
      </c>
      <c r="AT237" s="5">
        <f t="shared" ref="AT237:AT300" si="483">_xlfn.POISSON.DIST(2,K237,FALSE) * _xlfn.POISSON.DIST(5,L237,FALSE)</f>
        <v>1.3824210913364852E-6</v>
      </c>
      <c r="AU237" s="5">
        <f t="shared" ref="AU237:AU300" si="484">_xlfn.POISSON.DIST(3,K237,FALSE) * _xlfn.POISSON.DIST(5,L237,FALSE)</f>
        <v>3.6876703459196271E-7</v>
      </c>
      <c r="AV237" s="5">
        <f t="shared" ref="AV237:AV300" si="485">_xlfn.POISSON.DIST(4,K237,FALSE) * _xlfn.POISSON.DIST(5,L237,FALSE)</f>
        <v>7.377769696258723E-8</v>
      </c>
      <c r="AW237" s="5">
        <f t="shared" ref="AW237:AW300" si="486">_xlfn.POISSON.DIST(6,K237,FALSE) * _xlfn.POISSON.DIST(6,L237,FALSE)</f>
        <v>7.1649726833029312E-11</v>
      </c>
      <c r="AX237" s="5">
        <f t="shared" ref="AX237:AX300" si="487">_xlfn.POISSON.DIST(6,K237,FALSE) * _xlfn.POISSON.DIST(0,L237,FALSE)</f>
        <v>1.2473010011127933E-4</v>
      </c>
      <c r="AY237" s="5">
        <f t="shared" ref="AY237:AY300" si="488">_xlfn.POISSON.DIST(6,K237,FALSE) * _xlfn.POISSON.DIST(1,L237,FALSE)</f>
        <v>3.4046089122590031E-5</v>
      </c>
      <c r="AZ237" s="5">
        <f t="shared" ref="AZ237:AZ300" si="489">_xlfn.POISSON.DIST(6,K237,FALSE) * _xlfn.POISSON.DIST(2,L237,FALSE)</f>
        <v>4.6465776244435275E-6</v>
      </c>
      <c r="BA237" s="5">
        <f t="shared" ref="BA237:BA300" si="490">_xlfn.POISSON.DIST(6,K237,FALSE) * _xlfn.POISSON.DIST(3,L237,FALSE)</f>
        <v>4.2277364158210163E-7</v>
      </c>
      <c r="BB237" s="5">
        <f t="shared" ref="BB237:BB300" si="491">_xlfn.POISSON.DIST(6,K237,FALSE) * _xlfn.POISSON.DIST(4,L237,FALSE)</f>
        <v>2.8849870775267143E-8</v>
      </c>
      <c r="BC237" s="5">
        <f t="shared" ref="BC237:BC300" si="492">_xlfn.POISSON.DIST(6,K237,FALSE) * _xlfn.POISSON.DIST(5,L237,FALSE)</f>
        <v>1.5749610891254767E-9</v>
      </c>
      <c r="BD237" s="5">
        <f t="shared" ref="BD237:BD300" si="493">_xlfn.POISSON.DIST(0,K237,FALSE) * _xlfn.POISSON.DIST(6,L237,FALSE)</f>
        <v>1.9640342999146171E-7</v>
      </c>
      <c r="BE237" s="5">
        <f t="shared" ref="BE237:BE300" si="494">_xlfn.POISSON.DIST(1,K237,FALSE) * _xlfn.POISSON.DIST(6,L237,FALSE)</f>
        <v>1.5717449100466414E-7</v>
      </c>
      <c r="BF237" s="5">
        <f t="shared" ref="BF237:BF300" si="495">_xlfn.POISSON.DIST(2,K237,FALSE) * _xlfn.POISSON.DIST(6,L237,FALSE)</f>
        <v>6.2890502023435162E-8</v>
      </c>
      <c r="BG237" s="5">
        <f t="shared" ref="BG237:BG300" si="496">_xlfn.POISSON.DIST(3,K237,FALSE) * _xlfn.POISSON.DIST(6,L237,FALSE)</f>
        <v>1.6776323857125693E-8</v>
      </c>
      <c r="BH237" s="5">
        <f t="shared" ref="BH237:BH300" si="497">_xlfn.POISSON.DIST(4,K237,FALSE) * _xlfn.POISSON.DIST(6,L237,FALSE)</f>
        <v>3.3563697987450694E-9</v>
      </c>
      <c r="BI237" s="5">
        <f t="shared" ref="BI237:BI300" si="498">_xlfn.POISSON.DIST(5,K237,FALSE) * _xlfn.POISSON.DIST(6,L237,FALSE)</f>
        <v>5.3719603039938489E-10</v>
      </c>
      <c r="BJ237" s="8">
        <f t="shared" ref="BJ237:BJ300" si="499">SUM(N237,Q237,T237,W237,X237,Y237,AD237,AE237,AF237,AG237,AM237,AN237,AO237,AP237,AQ237,AX237,AY237,AZ237,BA237,BB237,BC237)</f>
        <v>0.46031212584345255</v>
      </c>
      <c r="BK237" s="8">
        <f t="shared" ref="BK237:BK300" si="500">SUM(M237,P237,S237,V237,AC237,AL237,AY237)</f>
        <v>0.42080343921956254</v>
      </c>
      <c r="BL237" s="8">
        <f t="shared" ref="BL237:BL300" si="501">SUM(O237,R237,U237,AA237,AB237,AH237,AI237,AJ237,AK237,AR237,AS237,AT237,AU237,AV237,BD237,BE237,BF237,BG237,BH237,BI237)</f>
        <v>0.11773878275053404</v>
      </c>
      <c r="BM237" s="8">
        <f t="shared" ref="BM237:BM300" si="502">SUM(S237:BI237)</f>
        <v>9.4229789576590159E-2</v>
      </c>
      <c r="BN237" s="8">
        <f t="shared" ref="BN237:BN300" si="503">SUM(M237:R237)</f>
        <v>0.90574940279711813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1.3293413173652699</v>
      </c>
      <c r="F238">
        <f>VLOOKUP(B238,home!$B$2:$E$405,3,FALSE)</f>
        <v>0.64</v>
      </c>
      <c r="G238">
        <f>VLOOKUP(C238,away!$B$2:$E$405,4,FALSE)</f>
        <v>1.61</v>
      </c>
      <c r="H238">
        <f>VLOOKUP(A238,away!$A$2:$E$405,3,FALSE)</f>
        <v>1.1077844311377201</v>
      </c>
      <c r="I238">
        <f>VLOOKUP(C238,away!$B$2:$E$405,3,FALSE)</f>
        <v>0.54</v>
      </c>
      <c r="J238">
        <f>VLOOKUP(B238,home!$B$2:$E$405,4,FALSE)</f>
        <v>0.9</v>
      </c>
      <c r="K238" s="3">
        <f t="shared" si="448"/>
        <v>1.3697532934131744</v>
      </c>
      <c r="L238" s="3">
        <f t="shared" si="449"/>
        <v>0.53838323353293194</v>
      </c>
      <c r="M238" s="5">
        <f t="shared" si="450"/>
        <v>0.14835658767239898</v>
      </c>
      <c r="N238" s="5">
        <f t="shared" si="451"/>
        <v>0.20321192456380888</v>
      </c>
      <c r="O238" s="5">
        <f t="shared" si="452"/>
        <v>7.9872699386978066E-2</v>
      </c>
      <c r="P238" s="5">
        <f t="shared" si="453"/>
        <v>0.10940589303911366</v>
      </c>
      <c r="Q238" s="5">
        <f t="shared" si="454"/>
        <v>0.13917510146605341</v>
      </c>
      <c r="R238" s="5">
        <f t="shared" si="455"/>
        <v>2.1501061083482542E-2</v>
      </c>
      <c r="S238" s="5">
        <f t="shared" si="456"/>
        <v>2.0170404326967536E-2</v>
      </c>
      <c r="T238" s="5">
        <f t="shared" si="457"/>
        <v>7.4929541154567736E-2</v>
      </c>
      <c r="U238" s="5">
        <f t="shared" si="458"/>
        <v>2.9451149230978049E-2</v>
      </c>
      <c r="V238" s="5">
        <f t="shared" si="459"/>
        <v>1.6527454657833944E-3</v>
      </c>
      <c r="W238" s="5">
        <f t="shared" si="460"/>
        <v>6.354518453141314E-2</v>
      </c>
      <c r="X238" s="5">
        <f t="shared" si="461"/>
        <v>3.4211661923469049E-2</v>
      </c>
      <c r="Y238" s="5">
        <f t="shared" si="462"/>
        <v>9.2094925854463768E-3</v>
      </c>
      <c r="Z238" s="5">
        <f t="shared" si="463"/>
        <v>3.8586035968381396E-3</v>
      </c>
      <c r="AA238" s="5">
        <f t="shared" si="464"/>
        <v>5.2853349847449627E-3</v>
      </c>
      <c r="AB238" s="5">
        <f t="shared" si="465"/>
        <v>3.6198025010731423E-3</v>
      </c>
      <c r="AC238" s="5">
        <f t="shared" si="466"/>
        <v>7.6176299485291937E-5</v>
      </c>
      <c r="AD238" s="5">
        <f t="shared" si="467"/>
        <v>2.1760306448112773E-2</v>
      </c>
      <c r="AE238" s="5">
        <f t="shared" si="468"/>
        <v>1.1715384148202463E-2</v>
      </c>
      <c r="AF238" s="5">
        <f t="shared" si="469"/>
        <v>3.1536831998948476E-3</v>
      </c>
      <c r="AG238" s="5">
        <f t="shared" si="470"/>
        <v>5.6596338623262406E-4</v>
      </c>
      <c r="AH238" s="5">
        <f t="shared" si="471"/>
        <v>5.1935187034687967E-4</v>
      </c>
      <c r="AI238" s="5">
        <f t="shared" si="472"/>
        <v>7.1138393484793051E-4</v>
      </c>
      <c r="AJ238" s="5">
        <f t="shared" si="473"/>
        <v>4.8721024381958802E-4</v>
      </c>
      <c r="AK238" s="5">
        <f t="shared" si="474"/>
        <v>2.2245261201883884E-4</v>
      </c>
      <c r="AL238" s="5">
        <f t="shared" si="475"/>
        <v>2.2470552078231312E-6</v>
      </c>
      <c r="AM238" s="5">
        <f t="shared" si="476"/>
        <v>5.9612502845964718E-3</v>
      </c>
      <c r="AN238" s="5">
        <f t="shared" si="477"/>
        <v>3.209437204120159E-3</v>
      </c>
      <c r="AO238" s="5">
        <f t="shared" si="478"/>
        <v>8.6395358988755188E-4</v>
      </c>
      <c r="AP238" s="5">
        <f t="shared" si="479"/>
        <v>1.5504604244868163E-4</v>
      </c>
      <c r="AQ238" s="5">
        <f t="shared" si="480"/>
        <v>2.0868547420001355E-5</v>
      </c>
      <c r="AR238" s="5">
        <f t="shared" si="481"/>
        <v>5.5922067859745835E-5</v>
      </c>
      <c r="AS238" s="5">
        <f t="shared" si="482"/>
        <v>7.6599436625361886E-5</v>
      </c>
      <c r="AT238" s="5">
        <f t="shared" si="483"/>
        <v>5.2461165295591604E-5</v>
      </c>
      <c r="AU238" s="5">
        <f t="shared" si="484"/>
        <v>2.3952951313309849E-5</v>
      </c>
      <c r="AV238" s="5">
        <f t="shared" si="485"/>
        <v>8.2024084870928996E-6</v>
      </c>
      <c r="AW238" s="5">
        <f t="shared" si="486"/>
        <v>4.6030439522837638E-8</v>
      </c>
      <c r="AX238" s="5">
        <f t="shared" si="487"/>
        <v>1.3609070350310425E-3</v>
      </c>
      <c r="AY238" s="5">
        <f t="shared" si="488"/>
        <v>7.3268953005772765E-4</v>
      </c>
      <c r="AZ238" s="5">
        <f t="shared" si="489"/>
        <v>1.9723387918410188E-4</v>
      </c>
      <c r="BA238" s="5">
        <f t="shared" si="490"/>
        <v>3.5395804545793474E-5</v>
      </c>
      <c r="BB238" s="5">
        <f t="shared" si="491"/>
        <v>4.7641269262159844E-6</v>
      </c>
      <c r="BC238" s="5">
        <f t="shared" si="492"/>
        <v>5.1298521189949397E-7</v>
      </c>
      <c r="BD238" s="5">
        <f t="shared" si="493"/>
        <v>5.017917286696334E-6</v>
      </c>
      <c r="BE238" s="5">
        <f t="shared" si="494"/>
        <v>6.873308729527204E-6</v>
      </c>
      <c r="BF238" s="5">
        <f t="shared" si="495"/>
        <v>4.7073686344577065E-6</v>
      </c>
      <c r="BG238" s="5">
        <f t="shared" si="496"/>
        <v>2.1493112301194403E-6</v>
      </c>
      <c r="BH238" s="5">
        <f t="shared" si="497"/>
        <v>7.3600653400650649E-7</v>
      </c>
      <c r="BI238" s="5">
        <f t="shared" si="498"/>
        <v>2.0162947478580526E-7</v>
      </c>
      <c r="BJ238" s="8">
        <f t="shared" si="499"/>
        <v>0.57402030243663071</v>
      </c>
      <c r="BK238" s="8">
        <f t="shared" si="500"/>
        <v>0.28039674338901444</v>
      </c>
      <c r="BL238" s="8">
        <f t="shared" si="501"/>
        <v>0.14190726941976065</v>
      </c>
      <c r="BM238" s="8">
        <f t="shared" si="502"/>
        <v>0.29792700813079048</v>
      </c>
      <c r="BN238" s="8">
        <f t="shared" si="503"/>
        <v>0.70152326721183544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1.3293413173652699</v>
      </c>
      <c r="F239">
        <f>VLOOKUP(B239,home!$B$2:$E$405,3,FALSE)</f>
        <v>0.85</v>
      </c>
      <c r="G239">
        <f>VLOOKUP(C239,away!$B$2:$E$405,4,FALSE)</f>
        <v>0.86</v>
      </c>
      <c r="H239">
        <f>VLOOKUP(A239,away!$A$2:$E$405,3,FALSE)</f>
        <v>1.1077844311377201</v>
      </c>
      <c r="I239">
        <f>VLOOKUP(C239,away!$B$2:$E$405,3,FALSE)</f>
        <v>0.75</v>
      </c>
      <c r="J239">
        <f>VLOOKUP(B239,home!$B$2:$E$405,4,FALSE)</f>
        <v>0.45</v>
      </c>
      <c r="K239" s="3">
        <f t="shared" si="448"/>
        <v>0.97174850299401239</v>
      </c>
      <c r="L239" s="3">
        <f t="shared" si="449"/>
        <v>0.37387724550898055</v>
      </c>
      <c r="M239" s="5">
        <f t="shared" si="450"/>
        <v>0.26037672652579308</v>
      </c>
      <c r="N239" s="5">
        <f t="shared" si="451"/>
        <v>0.25302069421592077</v>
      </c>
      <c r="O239" s="5">
        <f t="shared" si="452"/>
        <v>9.7348933308108621E-2</v>
      </c>
      <c r="P239" s="5">
        <f t="shared" si="453"/>
        <v>9.45986802102185E-2</v>
      </c>
      <c r="Q239" s="5">
        <f t="shared" si="454"/>
        <v>0.12293624041541337</v>
      </c>
      <c r="R239" s="5">
        <f t="shared" si="455"/>
        <v>1.8198275519236553E-2</v>
      </c>
      <c r="S239" s="5">
        <f t="shared" si="456"/>
        <v>8.5922716835338028E-3</v>
      </c>
      <c r="T239" s="5">
        <f t="shared" si="457"/>
        <v>4.5963062939744559E-2</v>
      </c>
      <c r="U239" s="5">
        <f t="shared" si="458"/>
        <v>1.7684146992890701E-2</v>
      </c>
      <c r="V239" s="5">
        <f t="shared" si="459"/>
        <v>3.4685535673012273E-4</v>
      </c>
      <c r="W239" s="5">
        <f t="shared" si="460"/>
        <v>3.9821035862463321E-2</v>
      </c>
      <c r="X239" s="5">
        <f t="shared" si="461"/>
        <v>1.4888179201572118E-2</v>
      </c>
      <c r="Y239" s="5">
        <f t="shared" si="462"/>
        <v>2.7831757152639389E-3</v>
      </c>
      <c r="Z239" s="5">
        <f t="shared" si="463"/>
        <v>2.2679737080485581E-3</v>
      </c>
      <c r="AA239" s="5">
        <f t="shared" si="464"/>
        <v>2.2039000556259656E-3</v>
      </c>
      <c r="AB239" s="5">
        <f t="shared" si="465"/>
        <v>1.0708182899014764E-3</v>
      </c>
      <c r="AC239" s="5">
        <f t="shared" si="466"/>
        <v>7.8761021118144522E-6</v>
      </c>
      <c r="AD239" s="5">
        <f t="shared" si="467"/>
        <v>9.6740079967549009E-3</v>
      </c>
      <c r="AE239" s="5">
        <f t="shared" si="468"/>
        <v>3.6168914628585736E-3</v>
      </c>
      <c r="AF239" s="5">
        <f t="shared" si="469"/>
        <v>6.7613670871925541E-4</v>
      </c>
      <c r="AG239" s="5">
        <f t="shared" si="470"/>
        <v>8.4264043414487708E-5</v>
      </c>
      <c r="AH239" s="5">
        <f t="shared" si="471"/>
        <v>2.119859407129959E-4</v>
      </c>
      <c r="AI239" s="5">
        <f t="shared" si="472"/>
        <v>2.0599702054363122E-4</v>
      </c>
      <c r="AJ239" s="5">
        <f t="shared" si="473"/>
        <v>1.0008864816725021E-4</v>
      </c>
      <c r="AK239" s="5">
        <f t="shared" si="474"/>
        <v>3.242033134107327E-5</v>
      </c>
      <c r="AL239" s="5">
        <f t="shared" si="475"/>
        <v>1.1446013242735124E-7</v>
      </c>
      <c r="AM239" s="5">
        <f t="shared" si="476"/>
        <v>1.8801405577597366E-3</v>
      </c>
      <c r="AN239" s="5">
        <f t="shared" si="477"/>
        <v>7.0294177290492865E-4</v>
      </c>
      <c r="AO239" s="5">
        <f t="shared" si="478"/>
        <v>1.3140696690344705E-4</v>
      </c>
      <c r="AP239" s="5">
        <f t="shared" si="479"/>
        <v>1.6376691608850183E-5</v>
      </c>
      <c r="AQ239" s="5">
        <f t="shared" si="480"/>
        <v>1.5307180873167351E-6</v>
      </c>
      <c r="AR239" s="5">
        <f t="shared" si="481"/>
        <v>1.5851343920080997E-5</v>
      </c>
      <c r="AS239" s="5">
        <f t="shared" si="482"/>
        <v>1.5403519724781947E-5</v>
      </c>
      <c r="AT239" s="5">
        <f t="shared" si="483"/>
        <v>7.4841736166977987E-6</v>
      </c>
      <c r="AU239" s="5">
        <f t="shared" si="484"/>
        <v>2.4242448360577901E-6</v>
      </c>
      <c r="AV239" s="5">
        <f t="shared" si="485"/>
        <v>5.8893907258253055E-7</v>
      </c>
      <c r="AW239" s="5">
        <f t="shared" si="486"/>
        <v>1.1551400935258203E-9</v>
      </c>
      <c r="AX239" s="5">
        <f t="shared" si="487"/>
        <v>3.0450396207022516E-4</v>
      </c>
      <c r="AY239" s="5">
        <f t="shared" si="488"/>
        <v>1.1384710258538688E-4</v>
      </c>
      <c r="AZ239" s="5">
        <f t="shared" si="489"/>
        <v>2.1282420561901392E-5</v>
      </c>
      <c r="BA239" s="5">
        <f t="shared" si="490"/>
        <v>2.6523375924824611E-6</v>
      </c>
      <c r="BB239" s="5">
        <f t="shared" si="491"/>
        <v>2.4791216830931582E-7</v>
      </c>
      <c r="BC239" s="5">
        <f t="shared" si="492"/>
        <v>1.8537743723129157E-8</v>
      </c>
      <c r="BD239" s="5">
        <f t="shared" si="493"/>
        <v>9.8774280040923457E-7</v>
      </c>
      <c r="BE239" s="5">
        <f t="shared" si="494"/>
        <v>9.5983758764078718E-7</v>
      </c>
      <c r="BF239" s="5">
        <f t="shared" si="495"/>
        <v>4.6636036945365948E-7</v>
      </c>
      <c r="BG239" s="5">
        <f t="shared" si="496"/>
        <v>1.5106166362410941E-7</v>
      </c>
      <c r="BH239" s="5">
        <f t="shared" si="497"/>
        <v>3.6698486371628339E-8</v>
      </c>
      <c r="BI239" s="5">
        <f t="shared" si="498"/>
        <v>7.1323398387552023E-9</v>
      </c>
      <c r="BJ239" s="8">
        <f t="shared" si="499"/>
        <v>0.49663863754211163</v>
      </c>
      <c r="BK239" s="8">
        <f t="shared" si="500"/>
        <v>0.36403637144110518</v>
      </c>
      <c r="BL239" s="8">
        <f t="shared" si="501"/>
        <v>0.1371009271609458</v>
      </c>
      <c r="BM239" s="8">
        <f t="shared" si="502"/>
        <v>0.15345051371007487</v>
      </c>
      <c r="BN239" s="8">
        <f t="shared" si="503"/>
        <v>0.8464795501946909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1.3293413173652699</v>
      </c>
      <c r="F240">
        <f>VLOOKUP(B240,home!$B$2:$E$405,3,FALSE)</f>
        <v>0.64</v>
      </c>
      <c r="G240">
        <f>VLOOKUP(C240,away!$B$2:$E$405,4,FALSE)</f>
        <v>1.5</v>
      </c>
      <c r="H240">
        <f>VLOOKUP(A240,away!$A$2:$E$405,3,FALSE)</f>
        <v>1.1077844311377201</v>
      </c>
      <c r="I240">
        <f>VLOOKUP(C240,away!$B$2:$E$405,3,FALSE)</f>
        <v>0.64</v>
      </c>
      <c r="J240">
        <f>VLOOKUP(B240,home!$B$2:$E$405,4,FALSE)</f>
        <v>1.1599999999999999</v>
      </c>
      <c r="K240" s="3">
        <f t="shared" si="448"/>
        <v>1.2761676646706592</v>
      </c>
      <c r="L240" s="3">
        <f t="shared" si="449"/>
        <v>0.82241916167664342</v>
      </c>
      <c r="M240" s="5">
        <f t="shared" si="450"/>
        <v>0.12262960278501546</v>
      </c>
      <c r="N240" s="5">
        <f t="shared" si="451"/>
        <v>0.15649593380564372</v>
      </c>
      <c r="O240" s="5">
        <f t="shared" si="452"/>
        <v>0.10085293511919217</v>
      </c>
      <c r="P240" s="5">
        <f t="shared" si="453"/>
        <v>0.12870525468624097</v>
      </c>
      <c r="Q240" s="5">
        <f t="shared" si="454"/>
        <v>9.9857525187601243E-2</v>
      </c>
      <c r="R240" s="5">
        <f t="shared" si="455"/>
        <v>4.1471693176677475E-2</v>
      </c>
      <c r="S240" s="5">
        <f t="shared" si="456"/>
        <v>3.3770480796734476E-2</v>
      </c>
      <c r="T240" s="5">
        <f t="shared" si="457"/>
        <v>8.2124742151891306E-2</v>
      </c>
      <c r="U240" s="5">
        <f t="shared" si="458"/>
        <v>5.2924833831218598E-2</v>
      </c>
      <c r="V240" s="5">
        <f t="shared" si="459"/>
        <v>3.9381811687929109E-3</v>
      </c>
      <c r="W240" s="5">
        <f t="shared" si="460"/>
        <v>4.247831490615088E-2</v>
      </c>
      <c r="X240" s="5">
        <f t="shared" si="461"/>
        <v>3.4934980134553067E-2</v>
      </c>
      <c r="Y240" s="5">
        <f t="shared" si="462"/>
        <v>1.4365598537724665E-2</v>
      </c>
      <c r="Z240" s="5">
        <f t="shared" si="463"/>
        <v>1.1369038378558021E-2</v>
      </c>
      <c r="AA240" s="5">
        <f t="shared" si="464"/>
        <v>1.4508799157115485E-2</v>
      </c>
      <c r="AB240" s="5">
        <f t="shared" si="465"/>
        <v>9.2578301687558512E-3</v>
      </c>
      <c r="AC240" s="5">
        <f t="shared" si="466"/>
        <v>2.5833108341030285E-4</v>
      </c>
      <c r="AD240" s="5">
        <f t="shared" si="467"/>
        <v>1.3552362983231862E-2</v>
      </c>
      <c r="AE240" s="5">
        <f t="shared" si="468"/>
        <v>1.1145723003407122E-2</v>
      </c>
      <c r="AF240" s="5">
        <f t="shared" si="469"/>
        <v>4.583228084371083E-3</v>
      </c>
      <c r="AG240" s="5">
        <f t="shared" si="470"/>
        <v>1.2564448663071048E-3</v>
      </c>
      <c r="AH240" s="5">
        <f t="shared" si="471"/>
        <v>2.3375287530908177E-3</v>
      </c>
      <c r="AI240" s="5">
        <f t="shared" si="472"/>
        <v>2.9830786099324267E-3</v>
      </c>
      <c r="AJ240" s="5">
        <f t="shared" si="473"/>
        <v>1.9034542315832313E-3</v>
      </c>
      <c r="AK240" s="5">
        <f t="shared" si="474"/>
        <v>8.097089138423524E-4</v>
      </c>
      <c r="AL240" s="5">
        <f t="shared" si="475"/>
        <v>1.0845201200556552E-5</v>
      </c>
      <c r="AM240" s="5">
        <f t="shared" si="476"/>
        <v>3.459017483816015E-3</v>
      </c>
      <c r="AN240" s="5">
        <f t="shared" si="477"/>
        <v>2.8447622592648195E-3</v>
      </c>
      <c r="AO240" s="5">
        <f t="shared" si="478"/>
        <v>1.1697934962169635E-3</v>
      </c>
      <c r="AP240" s="5">
        <f t="shared" si="479"/>
        <v>3.20686862164515E-4</v>
      </c>
      <c r="AQ240" s="5">
        <f t="shared" si="480"/>
        <v>6.5934755085513425E-5</v>
      </c>
      <c r="AR240" s="5">
        <f t="shared" si="481"/>
        <v>3.8448568750240006E-4</v>
      </c>
      <c r="AS240" s="5">
        <f t="shared" si="482"/>
        <v>4.9066820191923067E-4</v>
      </c>
      <c r="AT240" s="5">
        <f t="shared" si="483"/>
        <v>3.1308744668570815E-4</v>
      </c>
      <c r="AU240" s="5">
        <f t="shared" si="484"/>
        <v>1.3318402522486661E-4</v>
      </c>
      <c r="AV240" s="5">
        <f t="shared" si="485"/>
        <v>4.2491286610664066E-5</v>
      </c>
      <c r="AW240" s="5">
        <f t="shared" si="486"/>
        <v>3.1618121901252359E-7</v>
      </c>
      <c r="AX240" s="5">
        <f t="shared" si="487"/>
        <v>7.3571437739607809E-4</v>
      </c>
      <c r="AY240" s="5">
        <f t="shared" si="488"/>
        <v>6.0506560149153617E-4</v>
      </c>
      <c r="AZ240" s="5">
        <f t="shared" si="489"/>
        <v>2.488087723690216E-4</v>
      </c>
      <c r="BA240" s="5">
        <f t="shared" si="490"/>
        <v>6.8208367329841859E-5</v>
      </c>
      <c r="BB240" s="5">
        <f t="shared" si="491"/>
        <v>1.4023967069685271E-5</v>
      </c>
      <c r="BC240" s="5">
        <f t="shared" si="492"/>
        <v>2.3067158481662829E-6</v>
      </c>
      <c r="BD240" s="5">
        <f t="shared" si="493"/>
        <v>5.2701399465398608E-5</v>
      </c>
      <c r="BE240" s="5">
        <f t="shared" si="494"/>
        <v>6.7255821880633258E-5</v>
      </c>
      <c r="BF240" s="5">
        <f t="shared" si="495"/>
        <v>4.2914852572456802E-5</v>
      </c>
      <c r="BG240" s="5">
        <f t="shared" si="496"/>
        <v>1.8255515729025946E-5</v>
      </c>
      <c r="BH240" s="5">
        <f t="shared" si="497"/>
        <v>5.8242747188173854E-6</v>
      </c>
      <c r="BI240" s="5">
        <f t="shared" si="498"/>
        <v>1.4865502132627071E-6</v>
      </c>
      <c r="BJ240" s="8">
        <f t="shared" si="499"/>
        <v>0.47032917631893423</v>
      </c>
      <c r="BK240" s="8">
        <f t="shared" si="500"/>
        <v>0.28991776132288616</v>
      </c>
      <c r="BL240" s="8">
        <f t="shared" si="501"/>
        <v>0.22860221702393088</v>
      </c>
      <c r="BM240" s="8">
        <f t="shared" si="502"/>
        <v>0.34960049886366579</v>
      </c>
      <c r="BN240" s="8">
        <f t="shared" si="503"/>
        <v>0.65001294476037108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1.3293413173652699</v>
      </c>
      <c r="F241">
        <f>VLOOKUP(B241,home!$B$2:$E$405,3,FALSE)</f>
        <v>1.18</v>
      </c>
      <c r="G241">
        <f>VLOOKUP(C241,away!$B$2:$E$405,4,FALSE)</f>
        <v>0.32</v>
      </c>
      <c r="H241">
        <f>VLOOKUP(A241,away!$A$2:$E$405,3,FALSE)</f>
        <v>1.1077844311377201</v>
      </c>
      <c r="I241">
        <f>VLOOKUP(C241,away!$B$2:$E$405,3,FALSE)</f>
        <v>1.5</v>
      </c>
      <c r="J241">
        <f>VLOOKUP(B241,home!$B$2:$E$405,4,FALSE)</f>
        <v>1.29</v>
      </c>
      <c r="K241" s="3">
        <f t="shared" si="448"/>
        <v>0.50195928143712598</v>
      </c>
      <c r="L241" s="3">
        <f t="shared" si="449"/>
        <v>2.1435628742514887</v>
      </c>
      <c r="M241" s="5">
        <f t="shared" si="450"/>
        <v>7.0968287568258015E-2</v>
      </c>
      <c r="N241" s="5">
        <f t="shared" si="451"/>
        <v>3.5623190632586108E-2</v>
      </c>
      <c r="O241" s="5">
        <f t="shared" si="452"/>
        <v>0.15212498648052131</v>
      </c>
      <c r="P241" s="5">
        <f t="shared" si="453"/>
        <v>7.6360548902394965E-2</v>
      </c>
      <c r="Q241" s="5">
        <f t="shared" si="454"/>
        <v>8.9406955862153387E-3</v>
      </c>
      <c r="R241" s="5">
        <f t="shared" si="455"/>
        <v>0.16304473663282765</v>
      </c>
      <c r="S241" s="5">
        <f t="shared" si="456"/>
        <v>2.054063028879909E-2</v>
      </c>
      <c r="T241" s="5">
        <f t="shared" si="457"/>
        <v>1.9164943128595346E-2</v>
      </c>
      <c r="U241" s="5">
        <f t="shared" si="458"/>
        <v>8.18418188423196E-2</v>
      </c>
      <c r="V241" s="5">
        <f t="shared" si="459"/>
        <v>2.4557037412978552E-3</v>
      </c>
      <c r="W241" s="5">
        <f t="shared" si="460"/>
        <v>1.4959550440015791E-3</v>
      </c>
      <c r="X241" s="5">
        <f t="shared" si="461"/>
        <v>3.2066736938710363E-3</v>
      </c>
      <c r="Y241" s="5">
        <f t="shared" si="462"/>
        <v>3.4368533400104201E-3</v>
      </c>
      <c r="Z241" s="5">
        <f t="shared" si="463"/>
        <v>0.11649888142941367</v>
      </c>
      <c r="AA241" s="5">
        <f t="shared" si="464"/>
        <v>5.8477694810537419E-2</v>
      </c>
      <c r="AB241" s="5">
        <f t="shared" si="465"/>
        <v>1.4676710833598453E-2</v>
      </c>
      <c r="AC241" s="5">
        <f t="shared" si="466"/>
        <v>1.6514320344034969E-4</v>
      </c>
      <c r="AD241" s="5">
        <f t="shared" si="467"/>
        <v>1.8772712973731914E-4</v>
      </c>
      <c r="AE241" s="5">
        <f t="shared" si="468"/>
        <v>4.0240490579470983E-4</v>
      </c>
      <c r="AF241" s="5">
        <f t="shared" si="469"/>
        <v>4.3129010823910412E-4</v>
      </c>
      <c r="AG241" s="5">
        <f t="shared" si="470"/>
        <v>3.0816582135108323E-4</v>
      </c>
      <c r="AH241" s="5">
        <f t="shared" si="471"/>
        <v>6.2430669280979345E-2</v>
      </c>
      <c r="AI241" s="5">
        <f t="shared" si="472"/>
        <v>3.133765389191924E-2</v>
      </c>
      <c r="AJ241" s="5">
        <f t="shared" si="473"/>
        <v>7.8651131147565671E-3</v>
      </c>
      <c r="AK241" s="5">
        <f t="shared" si="474"/>
        <v>1.3159888425016413E-3</v>
      </c>
      <c r="AL241" s="5">
        <f t="shared" si="475"/>
        <v>7.107639817334552E-6</v>
      </c>
      <c r="AM241" s="5">
        <f t="shared" si="476"/>
        <v>1.8846275029839769E-5</v>
      </c>
      <c r="AN241" s="5">
        <f t="shared" si="477"/>
        <v>4.039817547189739E-5</v>
      </c>
      <c r="AO241" s="5">
        <f t="shared" si="478"/>
        <v>4.3298014564528204E-5</v>
      </c>
      <c r="AP241" s="5">
        <f t="shared" si="479"/>
        <v>3.0937338849774295E-5</v>
      </c>
      <c r="AQ241" s="5">
        <f t="shared" si="480"/>
        <v>1.6579032746628612E-5</v>
      </c>
      <c r="AR241" s="5">
        <f t="shared" si="481"/>
        <v>2.6764812977076027E-2</v>
      </c>
      <c r="AS241" s="5">
        <f t="shared" si="482"/>
        <v>1.3434846289772146E-2</v>
      </c>
      <c r="AT241" s="5">
        <f t="shared" si="483"/>
        <v>3.3718728949161314E-3</v>
      </c>
      <c r="AU241" s="5">
        <f t="shared" si="484"/>
        <v>5.6418096514314125E-4</v>
      </c>
      <c r="AV241" s="5">
        <f t="shared" si="485"/>
        <v>7.079896796593883E-5</v>
      </c>
      <c r="AW241" s="5">
        <f t="shared" si="486"/>
        <v>2.1243576080457422E-7</v>
      </c>
      <c r="AX241" s="5">
        <f t="shared" si="487"/>
        <v>1.5766771119574703E-6</v>
      </c>
      <c r="AY241" s="5">
        <f t="shared" si="488"/>
        <v>3.3797065218740904E-6</v>
      </c>
      <c r="AZ241" s="5">
        <f t="shared" si="489"/>
        <v>3.6223067130774655E-6</v>
      </c>
      <c r="BA241" s="5">
        <f t="shared" si="490"/>
        <v>2.5882140631015981E-6</v>
      </c>
      <c r="BB241" s="5">
        <f t="shared" si="491"/>
        <v>1.3869998940700465E-6</v>
      </c>
      <c r="BC241" s="5">
        <f t="shared" si="492"/>
        <v>5.9462429590385957E-7</v>
      </c>
      <c r="BD241" s="5">
        <f t="shared" si="493"/>
        <v>9.5620099056574412E-3</v>
      </c>
      <c r="BE241" s="5">
        <f t="shared" si="494"/>
        <v>4.7997396213384893E-3</v>
      </c>
      <c r="BF241" s="5">
        <f t="shared" si="495"/>
        <v>1.2046369257061853E-3</v>
      </c>
      <c r="BG241" s="5">
        <f t="shared" si="496"/>
        <v>2.0155956187336852E-4</v>
      </c>
      <c r="BH241" s="5">
        <f t="shared" si="497"/>
        <v>2.5293673211184491E-5</v>
      </c>
      <c r="BI241" s="5">
        <f t="shared" si="498"/>
        <v>2.5392788059983305E-6</v>
      </c>
      <c r="BJ241" s="8">
        <f t="shared" si="499"/>
        <v>7.3361106755664693E-2</v>
      </c>
      <c r="BK241" s="8">
        <f t="shared" si="500"/>
        <v>0.1705008010505295</v>
      </c>
      <c r="BL241" s="8">
        <f t="shared" si="501"/>
        <v>0.6331176637914272</v>
      </c>
      <c r="BM241" s="8">
        <f t="shared" si="502"/>
        <v>0.48641283995347062</v>
      </c>
      <c r="BN241" s="8">
        <f t="shared" si="503"/>
        <v>0.50706244580280346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1.65137614678899</v>
      </c>
      <c r="F242">
        <f>VLOOKUP(B242,home!$B$2:$E$405,3,FALSE)</f>
        <v>0.85</v>
      </c>
      <c r="G242">
        <f>VLOOKUP(C242,away!$B$2:$E$405,4,FALSE)</f>
        <v>0.24</v>
      </c>
      <c r="H242">
        <f>VLOOKUP(A242,away!$A$2:$E$405,3,FALSE)</f>
        <v>1.2201834862385299</v>
      </c>
      <c r="I242">
        <f>VLOOKUP(C242,away!$B$2:$E$405,3,FALSE)</f>
        <v>1.0900000000000001</v>
      </c>
      <c r="J242">
        <f>VLOOKUP(B242,home!$B$2:$E$405,4,FALSE)</f>
        <v>1.1499999999999999</v>
      </c>
      <c r="K242" s="3">
        <f t="shared" si="448"/>
        <v>0.33688073394495394</v>
      </c>
      <c r="L242" s="3">
        <f t="shared" si="449"/>
        <v>1.5294999999999972</v>
      </c>
      <c r="M242" s="5">
        <f t="shared" si="450"/>
        <v>0.15468248701114187</v>
      </c>
      <c r="N242" s="5">
        <f t="shared" si="451"/>
        <v>5.2109549752744275E-2</v>
      </c>
      <c r="O242" s="5">
        <f t="shared" si="452"/>
        <v>0.23658686388354108</v>
      </c>
      <c r="P242" s="5">
        <f t="shared" si="453"/>
        <v>7.970155634682223E-2</v>
      </c>
      <c r="Q242" s="5">
        <f t="shared" si="454"/>
        <v>8.7773516831227919E-3</v>
      </c>
      <c r="R242" s="5">
        <f t="shared" si="455"/>
        <v>0.18092980415493776</v>
      </c>
      <c r="S242" s="5">
        <f t="shared" si="456"/>
        <v>1.0266737700642408E-2</v>
      </c>
      <c r="T242" s="5">
        <f t="shared" si="457"/>
        <v>1.3424959399336285E-2</v>
      </c>
      <c r="U242" s="5">
        <f t="shared" si="458"/>
        <v>6.0951765216232204E-2</v>
      </c>
      <c r="V242" s="5">
        <f t="shared" si="459"/>
        <v>5.8778109428973141E-4</v>
      </c>
      <c r="W242" s="5">
        <f t="shared" si="460"/>
        <v>9.8564022570112736E-4</v>
      </c>
      <c r="X242" s="5">
        <f t="shared" si="461"/>
        <v>1.5075367252098718E-3</v>
      </c>
      <c r="Y242" s="5">
        <f t="shared" si="462"/>
        <v>1.1528887106042477E-3</v>
      </c>
      <c r="Z242" s="5">
        <f t="shared" si="463"/>
        <v>9.2244045151658974E-2</v>
      </c>
      <c r="AA242" s="5">
        <f t="shared" si="464"/>
        <v>3.1075241632742341E-2</v>
      </c>
      <c r="AB242" s="5">
        <f t="shared" si="465"/>
        <v>5.2343251043775133E-3</v>
      </c>
      <c r="AC242" s="5">
        <f t="shared" si="466"/>
        <v>1.8928721712188492E-5</v>
      </c>
      <c r="AD242" s="5">
        <f t="shared" si="467"/>
        <v>8.3010800659966447E-5</v>
      </c>
      <c r="AE242" s="5">
        <f t="shared" si="468"/>
        <v>1.2696501960941846E-4</v>
      </c>
      <c r="AF242" s="5">
        <f t="shared" si="469"/>
        <v>9.7096498746302606E-5</v>
      </c>
      <c r="AG242" s="5">
        <f t="shared" si="470"/>
        <v>4.9503031610823216E-5</v>
      </c>
      <c r="AH242" s="5">
        <f t="shared" si="471"/>
        <v>3.5271816764865536E-2</v>
      </c>
      <c r="AI242" s="5">
        <f t="shared" si="472"/>
        <v>1.1882395519319831E-2</v>
      </c>
      <c r="AJ242" s="5">
        <f t="shared" si="473"/>
        <v>2.0014750617863481E-3</v>
      </c>
      <c r="AK242" s="5">
        <f t="shared" si="474"/>
        <v>2.2475279592903564E-4</v>
      </c>
      <c r="AL242" s="5">
        <f t="shared" si="475"/>
        <v>3.9012783134489914E-7</v>
      </c>
      <c r="AM242" s="5">
        <f t="shared" si="476"/>
        <v>5.5929478903375538E-6</v>
      </c>
      <c r="AN242" s="5">
        <f t="shared" si="477"/>
        <v>8.5544137982712725E-6</v>
      </c>
      <c r="AO242" s="5">
        <f t="shared" si="478"/>
        <v>6.5419879522279456E-6</v>
      </c>
      <c r="AP242" s="5">
        <f t="shared" si="479"/>
        <v>3.3353235243108762E-6</v>
      </c>
      <c r="AQ242" s="5">
        <f t="shared" si="480"/>
        <v>1.2753443326083691E-6</v>
      </c>
      <c r="AR242" s="5">
        <f t="shared" si="481"/>
        <v>1.0789648748372342E-2</v>
      </c>
      <c r="AS242" s="5">
        <f t="shared" si="482"/>
        <v>3.6348247893599277E-3</v>
      </c>
      <c r="AT242" s="5">
        <f t="shared" si="483"/>
        <v>6.1225122140044243E-4</v>
      </c>
      <c r="AU242" s="5">
        <f t="shared" si="484"/>
        <v>6.8751880274691836E-5</v>
      </c>
      <c r="AV242" s="5">
        <f t="shared" si="485"/>
        <v>5.7902959717584462E-6</v>
      </c>
      <c r="AW242" s="5">
        <f t="shared" si="486"/>
        <v>5.5838030128702949E-9</v>
      </c>
      <c r="AX242" s="5">
        <f t="shared" si="487"/>
        <v>3.1402606503546599E-7</v>
      </c>
      <c r="AY242" s="5">
        <f t="shared" si="488"/>
        <v>4.8030286647174441E-7</v>
      </c>
      <c r="AZ242" s="5">
        <f t="shared" si="489"/>
        <v>3.6731161713426591E-7</v>
      </c>
      <c r="BA242" s="5">
        <f t="shared" si="490"/>
        <v>1.8726770613561966E-7</v>
      </c>
      <c r="BB242" s="5">
        <f t="shared" si="491"/>
        <v>7.160648913360743E-8</v>
      </c>
      <c r="BC242" s="5">
        <f t="shared" si="492"/>
        <v>2.1904425025970462E-8</v>
      </c>
      <c r="BD242" s="5">
        <f t="shared" si="493"/>
        <v>2.7504612934392456E-3</v>
      </c>
      <c r="BE242" s="5">
        <f t="shared" si="494"/>
        <v>9.2657741922100019E-4</v>
      </c>
      <c r="BF242" s="5">
        <f t="shared" si="495"/>
        <v>1.560730405219959E-4</v>
      </c>
      <c r="BG242" s="5">
        <f t="shared" si="496"/>
        <v>1.752600014669017E-5</v>
      </c>
      <c r="BH242" s="5">
        <f t="shared" si="497"/>
        <v>1.4760429481340884E-6</v>
      </c>
      <c r="BI242" s="5">
        <f t="shared" si="498"/>
        <v>9.9450086340337059E-8</v>
      </c>
      <c r="BJ242" s="8">
        <f t="shared" si="499"/>
        <v>7.8341244284011763E-2</v>
      </c>
      <c r="BK242" s="8">
        <f t="shared" si="500"/>
        <v>0.24525836130530623</v>
      </c>
      <c r="BL242" s="8">
        <f t="shared" si="501"/>
        <v>0.58312192031547427</v>
      </c>
      <c r="BM242" s="8">
        <f t="shared" si="502"/>
        <v>0.28617748350507782</v>
      </c>
      <c r="BN242" s="8">
        <f t="shared" si="503"/>
        <v>0.71278761283230996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1.65137614678899</v>
      </c>
      <c r="F243">
        <f>VLOOKUP(B243,home!$B$2:$E$405,3,FALSE)</f>
        <v>1.7</v>
      </c>
      <c r="G243">
        <f>VLOOKUP(C243,away!$B$2:$E$405,4,FALSE)</f>
        <v>1.0900000000000001</v>
      </c>
      <c r="H243">
        <f>VLOOKUP(A243,away!$A$2:$E$405,3,FALSE)</f>
        <v>1.2201834862385299</v>
      </c>
      <c r="I243">
        <f>VLOOKUP(C243,away!$B$2:$E$405,3,FALSE)</f>
        <v>0.61</v>
      </c>
      <c r="J243">
        <f>VLOOKUP(B243,home!$B$2:$E$405,4,FALSE)</f>
        <v>0.66</v>
      </c>
      <c r="K243" s="3">
        <f t="shared" si="448"/>
        <v>3.0599999999999987</v>
      </c>
      <c r="L243" s="3">
        <f t="shared" si="449"/>
        <v>0.49124587155963217</v>
      </c>
      <c r="M243" s="5">
        <f t="shared" si="450"/>
        <v>2.8688874726512891E-2</v>
      </c>
      <c r="N243" s="5">
        <f t="shared" si="451"/>
        <v>8.7787956663129399E-2</v>
      </c>
      <c r="O243" s="5">
        <f t="shared" si="452"/>
        <v>1.4093291269090929E-2</v>
      </c>
      <c r="P243" s="5">
        <f t="shared" si="453"/>
        <v>4.3125471283418225E-2</v>
      </c>
      <c r="Q243" s="5">
        <f t="shared" si="454"/>
        <v>0.13431557369458799</v>
      </c>
      <c r="R243" s="5">
        <f t="shared" si="455"/>
        <v>3.4616355763141642E-3</v>
      </c>
      <c r="S243" s="5">
        <f t="shared" si="456"/>
        <v>1.6206685441187647E-2</v>
      </c>
      <c r="T243" s="5">
        <f t="shared" si="457"/>
        <v>6.598197106362988E-2</v>
      </c>
      <c r="U243" s="5">
        <f t="shared" si="458"/>
        <v>1.0592604863521336E-2</v>
      </c>
      <c r="V243" s="5">
        <f t="shared" si="459"/>
        <v>2.7068988869806683E-3</v>
      </c>
      <c r="W243" s="5">
        <f t="shared" si="460"/>
        <v>0.13700188516847966</v>
      </c>
      <c r="X243" s="5">
        <f t="shared" si="461"/>
        <v>6.7301610484902435E-2</v>
      </c>
      <c r="Y243" s="5">
        <f t="shared" si="462"/>
        <v>1.6530819150011391E-2</v>
      </c>
      <c r="Z243" s="5">
        <f t="shared" si="463"/>
        <v>5.6683806190276043E-4</v>
      </c>
      <c r="AA243" s="5">
        <f t="shared" si="464"/>
        <v>1.7345244694224463E-3</v>
      </c>
      <c r="AB243" s="5">
        <f t="shared" si="465"/>
        <v>2.6538224382163431E-3</v>
      </c>
      <c r="AC243" s="5">
        <f t="shared" si="466"/>
        <v>2.5431524269083528E-4</v>
      </c>
      <c r="AD243" s="5">
        <f t="shared" si="467"/>
        <v>0.1048064421538869</v>
      </c>
      <c r="AE243" s="5">
        <f t="shared" si="468"/>
        <v>5.1485732020950345E-2</v>
      </c>
      <c r="AF243" s="5">
        <f t="shared" si="469"/>
        <v>1.2646076649758708E-2</v>
      </c>
      <c r="AG243" s="5">
        <f t="shared" si="470"/>
        <v>2.0707776485402105E-3</v>
      </c>
      <c r="AH243" s="5">
        <f t="shared" si="471"/>
        <v>6.9614214438148568E-5</v>
      </c>
      <c r="AI243" s="5">
        <f t="shared" si="472"/>
        <v>2.1301949618073452E-4</v>
      </c>
      <c r="AJ243" s="5">
        <f t="shared" si="473"/>
        <v>3.259198291565238E-4</v>
      </c>
      <c r="AK243" s="5">
        <f t="shared" si="474"/>
        <v>3.3243822573965413E-4</v>
      </c>
      <c r="AL243" s="5">
        <f t="shared" si="475"/>
        <v>1.5291592716898789E-5</v>
      </c>
      <c r="AM243" s="5">
        <f t="shared" si="476"/>
        <v>6.4141542598178752E-2</v>
      </c>
      <c r="AN243" s="5">
        <f t="shared" si="477"/>
        <v>3.1509267996821598E-2</v>
      </c>
      <c r="AO243" s="5">
        <f t="shared" si="478"/>
        <v>7.7393989096523255E-3</v>
      </c>
      <c r="AP243" s="5">
        <f t="shared" si="479"/>
        <v>1.2673159209066081E-3</v>
      </c>
      <c r="AQ243" s="5">
        <f t="shared" si="480"/>
        <v>1.5564092852679112E-4</v>
      </c>
      <c r="AR243" s="5">
        <f t="shared" si="481"/>
        <v>6.8395390889214861E-6</v>
      </c>
      <c r="AS243" s="5">
        <f t="shared" si="482"/>
        <v>2.0928989612099739E-5</v>
      </c>
      <c r="AT243" s="5">
        <f t="shared" si="483"/>
        <v>3.2021354106512596E-5</v>
      </c>
      <c r="AU243" s="5">
        <f t="shared" si="484"/>
        <v>3.2661781188642831E-5</v>
      </c>
      <c r="AV243" s="5">
        <f t="shared" si="485"/>
        <v>2.4986262609311756E-5</v>
      </c>
      <c r="AW243" s="5">
        <f t="shared" si="486"/>
        <v>6.385142022985688E-7</v>
      </c>
      <c r="AX243" s="5">
        <f t="shared" si="487"/>
        <v>3.2712186725071167E-2</v>
      </c>
      <c r="AY243" s="5">
        <f t="shared" si="488"/>
        <v>1.6069726678379016E-2</v>
      </c>
      <c r="AZ243" s="5">
        <f t="shared" si="489"/>
        <v>3.9470934439226864E-3</v>
      </c>
      <c r="BA243" s="5">
        <f t="shared" si="490"/>
        <v>6.4633111966237017E-4</v>
      </c>
      <c r="BB243" s="5">
        <f t="shared" si="491"/>
        <v>7.9376873548663479E-5</v>
      </c>
      <c r="BC243" s="5">
        <f t="shared" si="492"/>
        <v>7.7987122856183814E-6</v>
      </c>
      <c r="BD243" s="5">
        <f t="shared" si="493"/>
        <v>5.5998255680056797E-7</v>
      </c>
      <c r="BE243" s="5">
        <f t="shared" si="494"/>
        <v>1.7135466238097373E-6</v>
      </c>
      <c r="BF243" s="5">
        <f t="shared" si="495"/>
        <v>2.6217263344288979E-6</v>
      </c>
      <c r="BG243" s="5">
        <f t="shared" si="496"/>
        <v>2.6741608611174745E-6</v>
      </c>
      <c r="BH243" s="5">
        <f t="shared" si="497"/>
        <v>2.0457330587548673E-6</v>
      </c>
      <c r="BI243" s="5">
        <f t="shared" si="498"/>
        <v>1.2519886319579779E-6</v>
      </c>
      <c r="BJ243" s="8">
        <f t="shared" si="499"/>
        <v>0.83820452460483252</v>
      </c>
      <c r="BK243" s="8">
        <f t="shared" si="500"/>
        <v>0.10706726385188617</v>
      </c>
      <c r="BL243" s="8">
        <f t="shared" si="501"/>
        <v>3.3605175446752643E-2</v>
      </c>
      <c r="BM243" s="8">
        <f t="shared" si="502"/>
        <v>0.65190191058814373</v>
      </c>
      <c r="BN243" s="8">
        <f t="shared" si="503"/>
        <v>0.3114728032130536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1.18604651162791</v>
      </c>
      <c r="F244">
        <f>VLOOKUP(B244,home!$B$2:$E$405,3,FALSE)</f>
        <v>2.25</v>
      </c>
      <c r="G244">
        <f>VLOOKUP(C244,away!$B$2:$E$405,4,FALSE)</f>
        <v>1.41</v>
      </c>
      <c r="H244">
        <f>VLOOKUP(A244,away!$A$2:$E$405,3,FALSE)</f>
        <v>1.0465116279069799</v>
      </c>
      <c r="I244">
        <f>VLOOKUP(C244,away!$B$2:$E$405,3,FALSE)</f>
        <v>0.56000000000000005</v>
      </c>
      <c r="J244">
        <f>VLOOKUP(B244,home!$B$2:$E$405,4,FALSE)</f>
        <v>0.96</v>
      </c>
      <c r="K244" s="3">
        <f t="shared" si="448"/>
        <v>3.7627325581395445</v>
      </c>
      <c r="L244" s="3">
        <f t="shared" si="449"/>
        <v>0.56260465116279235</v>
      </c>
      <c r="M244" s="5">
        <f t="shared" si="450"/>
        <v>1.3229088372655117E-2</v>
      </c>
      <c r="N244" s="5">
        <f t="shared" si="451"/>
        <v>4.9777521534294683E-2</v>
      </c>
      <c r="O244" s="5">
        <f t="shared" si="452"/>
        <v>7.4427466490993837E-3</v>
      </c>
      <c r="P244" s="5">
        <f t="shared" si="453"/>
        <v>2.8005065138550247E-2</v>
      </c>
      <c r="Q244" s="5">
        <f t="shared" si="454"/>
        <v>9.3649750470291462E-2</v>
      </c>
      <c r="R244" s="5">
        <f t="shared" si="455"/>
        <v>2.0936619411048001E-3</v>
      </c>
      <c r="S244" s="5">
        <f t="shared" si="456"/>
        <v>1.4821196505036166E-2</v>
      </c>
      <c r="T244" s="5">
        <f t="shared" si="457"/>
        <v>5.2687785194820883E-2</v>
      </c>
      <c r="U244" s="5">
        <f t="shared" si="458"/>
        <v>7.8778899515326677E-3</v>
      </c>
      <c r="V244" s="5">
        <f t="shared" si="459"/>
        <v>3.4861608824312846E-3</v>
      </c>
      <c r="W244" s="5">
        <f t="shared" si="460"/>
        <v>0.11745965505206996</v>
      </c>
      <c r="X244" s="5">
        <f t="shared" si="461"/>
        <v>6.608334825627174E-2</v>
      </c>
      <c r="Y244" s="5">
        <f t="shared" si="462"/>
        <v>1.858939954669454E-2</v>
      </c>
      <c r="Z244" s="5">
        <f t="shared" si="463"/>
        <v>3.9263464867602695E-4</v>
      </c>
      <c r="AA244" s="5">
        <f t="shared" si="464"/>
        <v>1.4773791760269682E-3</v>
      </c>
      <c r="AB244" s="5">
        <f t="shared" si="465"/>
        <v>2.7794913631770239E-3</v>
      </c>
      <c r="AC244" s="5">
        <f t="shared" si="466"/>
        <v>4.6124759245390492E-4</v>
      </c>
      <c r="AD244" s="5">
        <f t="shared" si="467"/>
        <v>0.11049231708306591</v>
      </c>
      <c r="AE244" s="5">
        <f t="shared" si="468"/>
        <v>6.2163491508686934E-2</v>
      </c>
      <c r="AF244" s="5">
        <f t="shared" si="469"/>
        <v>1.7486734727653008E-2</v>
      </c>
      <c r="AG244" s="5">
        <f t="shared" si="470"/>
        <v>3.2793727638091696E-3</v>
      </c>
      <c r="AH244" s="5">
        <f t="shared" si="471"/>
        <v>5.5224519888200407E-5</v>
      </c>
      <c r="AI244" s="5">
        <f t="shared" si="472"/>
        <v>2.0779509899095645E-4</v>
      </c>
      <c r="AJ244" s="5">
        <f t="shared" si="473"/>
        <v>3.9093869219755081E-4</v>
      </c>
      <c r="AK244" s="5">
        <f t="shared" si="474"/>
        <v>4.9033258178940616E-4</v>
      </c>
      <c r="AL244" s="5">
        <f t="shared" si="475"/>
        <v>3.9057170102125652E-5</v>
      </c>
      <c r="AM244" s="5">
        <f t="shared" si="476"/>
        <v>8.3150607782546043E-2</v>
      </c>
      <c r="AN244" s="5">
        <f t="shared" si="477"/>
        <v>4.6780918685473481E-2</v>
      </c>
      <c r="AO244" s="5">
        <f t="shared" si="478"/>
        <v>1.315958121905788E-2</v>
      </c>
      <c r="AP244" s="5">
        <f t="shared" si="479"/>
        <v>2.4678805337321644E-3</v>
      </c>
      <c r="AQ244" s="5">
        <f t="shared" si="480"/>
        <v>3.4711026669795748E-4</v>
      </c>
      <c r="AR244" s="5">
        <f t="shared" si="481"/>
        <v>6.2139143494667382E-6</v>
      </c>
      <c r="AS244" s="5">
        <f t="shared" si="482"/>
        <v>2.3381297836228999E-5</v>
      </c>
      <c r="AT244" s="5">
        <f t="shared" si="483"/>
        <v>4.3988785309968279E-5</v>
      </c>
      <c r="AU244" s="5">
        <f t="shared" si="484"/>
        <v>5.5172678226276057E-5</v>
      </c>
      <c r="AV244" s="5">
        <f t="shared" si="485"/>
        <v>5.1900008170441409E-5</v>
      </c>
      <c r="AW244" s="5">
        <f t="shared" si="486"/>
        <v>2.2967035512657293E-6</v>
      </c>
      <c r="AX244" s="5">
        <f t="shared" si="487"/>
        <v>5.2145583188746236E-2</v>
      </c>
      <c r="AY244" s="5">
        <f t="shared" si="488"/>
        <v>2.9337347639584944E-2</v>
      </c>
      <c r="AZ244" s="5">
        <f t="shared" si="489"/>
        <v>8.2526641174051271E-3</v>
      </c>
      <c r="BA244" s="5">
        <f t="shared" si="490"/>
        <v>1.5476624056454688E-3</v>
      </c>
      <c r="BB244" s="5">
        <f t="shared" si="491"/>
        <v>2.1768051696148419E-4</v>
      </c>
      <c r="BC244" s="5">
        <f t="shared" si="492"/>
        <v>2.4493614262010432E-5</v>
      </c>
      <c r="BD244" s="5">
        <f t="shared" si="493"/>
        <v>5.8266285248953398E-7</v>
      </c>
      <c r="BE244" s="5">
        <f t="shared" si="494"/>
        <v>2.192404485480828E-6</v>
      </c>
      <c r="BF244" s="5">
        <f t="shared" si="495"/>
        <v>4.1247158690649449E-6</v>
      </c>
      <c r="BG244" s="5">
        <f t="shared" si="496"/>
        <v>5.1734008978685057E-6</v>
      </c>
      <c r="BH244" s="5">
        <f t="shared" si="497"/>
        <v>4.866530998679544E-6</v>
      </c>
      <c r="BI244" s="5">
        <f t="shared" si="498"/>
        <v>3.662290926785374E-6</v>
      </c>
      <c r="BJ244" s="8">
        <f t="shared" si="499"/>
        <v>0.82910090610777132</v>
      </c>
      <c r="BK244" s="8">
        <f t="shared" si="500"/>
        <v>8.9379163300813788E-2</v>
      </c>
      <c r="BL244" s="8">
        <f t="shared" si="501"/>
        <v>2.3016718663729709E-2</v>
      </c>
      <c r="BM244" s="8">
        <f t="shared" si="502"/>
        <v>0.71835653767896135</v>
      </c>
      <c r="BN244" s="8">
        <f t="shared" si="503"/>
        <v>0.1941978341059957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1.18604651162791</v>
      </c>
      <c r="F245">
        <f>VLOOKUP(B245,home!$B$2:$E$405,3,FALSE)</f>
        <v>1.08</v>
      </c>
      <c r="G245">
        <f>VLOOKUP(C245,away!$B$2:$E$405,4,FALSE)</f>
        <v>0.84</v>
      </c>
      <c r="H245">
        <f>VLOOKUP(A245,away!$A$2:$E$405,3,FALSE)</f>
        <v>1.0465116279069799</v>
      </c>
      <c r="I245">
        <f>VLOOKUP(C245,away!$B$2:$E$405,3,FALSE)</f>
        <v>0.84</v>
      </c>
      <c r="J245">
        <f>VLOOKUP(B245,home!$B$2:$E$405,4,FALSE)</f>
        <v>0.27</v>
      </c>
      <c r="K245" s="3">
        <f t="shared" si="448"/>
        <v>1.07598139534884</v>
      </c>
      <c r="L245" s="3">
        <f t="shared" si="449"/>
        <v>0.23734883720930308</v>
      </c>
      <c r="M245" s="5">
        <f t="shared" si="450"/>
        <v>0.26892298740131693</v>
      </c>
      <c r="N245" s="5">
        <f t="shared" si="451"/>
        <v>0.28935613122544745</v>
      </c>
      <c r="O245" s="5">
        <f t="shared" si="452"/>
        <v>6.3828558358554624E-2</v>
      </c>
      <c r="P245" s="5">
        <f t="shared" si="453"/>
        <v>6.8678341285742475E-2</v>
      </c>
      <c r="Q245" s="5">
        <f t="shared" si="454"/>
        <v>0.15567090691434948</v>
      </c>
      <c r="R245" s="5">
        <f t="shared" si="455"/>
        <v>7.5748170535745417E-3</v>
      </c>
      <c r="S245" s="5">
        <f t="shared" si="456"/>
        <v>4.3848190585527285E-3</v>
      </c>
      <c r="T245" s="5">
        <f t="shared" si="457"/>
        <v>3.6948308743438511E-2</v>
      </c>
      <c r="U245" s="5">
        <f t="shared" si="458"/>
        <v>8.1503622228173249E-3</v>
      </c>
      <c r="V245" s="5">
        <f t="shared" si="459"/>
        <v>1.2442310578270364E-4</v>
      </c>
      <c r="W245" s="5">
        <f t="shared" si="460"/>
        <v>5.5832999878973721E-2</v>
      </c>
      <c r="X245" s="5">
        <f t="shared" si="461"/>
        <v>1.3251897599181573E-2</v>
      </c>
      <c r="Y245" s="5">
        <f t="shared" si="462"/>
        <v>1.5726612429912508E-3</v>
      </c>
      <c r="Z245" s="5">
        <f t="shared" si="463"/>
        <v>5.992913399130394E-4</v>
      </c>
      <c r="AA245" s="5">
        <f t="shared" si="464"/>
        <v>6.4482633214010799E-4</v>
      </c>
      <c r="AB245" s="5">
        <f t="shared" si="465"/>
        <v>3.4691056830689397E-4</v>
      </c>
      <c r="AC245" s="5">
        <f t="shared" si="466"/>
        <v>1.9859711058338445E-6</v>
      </c>
      <c r="AD245" s="5">
        <f t="shared" si="467"/>
        <v>1.5018817279072436E-2</v>
      </c>
      <c r="AE245" s="5">
        <f t="shared" si="468"/>
        <v>3.5646988174468318E-3</v>
      </c>
      <c r="AF245" s="5">
        <f t="shared" si="469"/>
        <v>4.2303855966119167E-4</v>
      </c>
      <c r="AG245" s="5">
        <f t="shared" si="470"/>
        <v>3.3469236743427434E-5</v>
      </c>
      <c r="AH245" s="5">
        <f t="shared" si="471"/>
        <v>3.5560275669491254E-5</v>
      </c>
      <c r="AI245" s="5">
        <f t="shared" si="472"/>
        <v>3.8262195033848603E-5</v>
      </c>
      <c r="AJ245" s="5">
        <f t="shared" si="473"/>
        <v>2.0584705000814934E-5</v>
      </c>
      <c r="AK245" s="5">
        <f t="shared" si="474"/>
        <v>7.3829198698737001E-6</v>
      </c>
      <c r="AL245" s="5">
        <f t="shared" si="475"/>
        <v>2.028732503801009E-8</v>
      </c>
      <c r="AM245" s="5">
        <f t="shared" si="476"/>
        <v>3.2319935944851268E-3</v>
      </c>
      <c r="AN245" s="5">
        <f t="shared" si="477"/>
        <v>7.6710992151896073E-4</v>
      </c>
      <c r="AO245" s="5">
        <f t="shared" si="478"/>
        <v>9.103632394212253E-5</v>
      </c>
      <c r="AP245" s="5">
        <f t="shared" si="479"/>
        <v>7.2024552104907455E-6</v>
      </c>
      <c r="AQ245" s="5">
        <f t="shared" si="480"/>
        <v>4.2737359231551591E-7</v>
      </c>
      <c r="AR245" s="5">
        <f t="shared" si="481"/>
        <v>1.688038016199204E-6</v>
      </c>
      <c r="AS245" s="5">
        <f t="shared" si="482"/>
        <v>1.8162975000719073E-6</v>
      </c>
      <c r="AT245" s="5">
        <f t="shared" si="483"/>
        <v>9.7715115924799018E-7</v>
      </c>
      <c r="AU245" s="5">
        <f t="shared" si="484"/>
        <v>3.504654892647964E-7</v>
      </c>
      <c r="AV245" s="5">
        <f t="shared" si="485"/>
        <v>9.4273586540187356E-8</v>
      </c>
      <c r="AW245" s="5">
        <f t="shared" si="486"/>
        <v>1.4391768255116851E-10</v>
      </c>
      <c r="AX245" s="5">
        <f t="shared" si="487"/>
        <v>5.7959416292543639E-4</v>
      </c>
      <c r="AY245" s="5">
        <f t="shared" si="488"/>
        <v>1.375660006236517E-4</v>
      </c>
      <c r="AZ245" s="5">
        <f t="shared" si="489"/>
        <v>1.6325565143778994E-5</v>
      </c>
      <c r="BA245" s="5">
        <f t="shared" si="490"/>
        <v>1.2916179678868921E-6</v>
      </c>
      <c r="BB245" s="5">
        <f t="shared" si="491"/>
        <v>7.6641005699149144E-8</v>
      </c>
      <c r="BC245" s="5">
        <f t="shared" si="492"/>
        <v>3.638130717048924E-9</v>
      </c>
      <c r="BD245" s="5">
        <f t="shared" si="493"/>
        <v>6.6775643384996701E-8</v>
      </c>
      <c r="BE245" s="5">
        <f t="shared" si="494"/>
        <v>7.1849349944705275E-8</v>
      </c>
      <c r="BF245" s="5">
        <f t="shared" si="495"/>
        <v>3.8654281904205537E-8</v>
      </c>
      <c r="BG245" s="5">
        <f t="shared" si="496"/>
        <v>1.3863762726498167E-8</v>
      </c>
      <c r="BH245" s="5">
        <f t="shared" si="497"/>
        <v>3.7292876908106824E-9</v>
      </c>
      <c r="BI245" s="5">
        <f t="shared" si="498"/>
        <v>8.0252883464314663E-10</v>
      </c>
      <c r="BJ245" s="8">
        <f t="shared" si="499"/>
        <v>0.57650555679185189</v>
      </c>
      <c r="BK245" s="8">
        <f t="shared" si="500"/>
        <v>0.34225014311044932</v>
      </c>
      <c r="BL245" s="8">
        <f t="shared" si="501"/>
        <v>8.065238653157332E-2</v>
      </c>
      <c r="BM245" s="8">
        <f t="shared" si="502"/>
        <v>0.14583806967809634</v>
      </c>
      <c r="BN245" s="8">
        <f t="shared" si="503"/>
        <v>0.85403174223898548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1.18604651162791</v>
      </c>
      <c r="F246">
        <f>VLOOKUP(B246,home!$B$2:$E$405,3,FALSE)</f>
        <v>1.1200000000000001</v>
      </c>
      <c r="G246">
        <f>VLOOKUP(C246,away!$B$2:$E$405,4,FALSE)</f>
        <v>1.1200000000000001</v>
      </c>
      <c r="H246">
        <f>VLOOKUP(A246,away!$A$2:$E$405,3,FALSE)</f>
        <v>1.0465116279069799</v>
      </c>
      <c r="I246">
        <f>VLOOKUP(C246,away!$B$2:$E$405,3,FALSE)</f>
        <v>0.98</v>
      </c>
      <c r="J246">
        <f>VLOOKUP(B246,home!$B$2:$E$405,4,FALSE)</f>
        <v>1.27</v>
      </c>
      <c r="K246" s="3">
        <f t="shared" si="448"/>
        <v>1.4877767441860505</v>
      </c>
      <c r="L246" s="3">
        <f t="shared" si="449"/>
        <v>1.3024883720930274</v>
      </c>
      <c r="M246" s="5">
        <f t="shared" si="450"/>
        <v>6.1404932309665212E-2</v>
      </c>
      <c r="N246" s="5">
        <f t="shared" si="451"/>
        <v>9.1356830268638542E-2</v>
      </c>
      <c r="O246" s="5">
        <f t="shared" si="452"/>
        <v>7.9979210322498384E-2</v>
      </c>
      <c r="P246" s="5">
        <f t="shared" si="453"/>
        <v>0.11899120913617803</v>
      </c>
      <c r="Q246" s="5">
        <f t="shared" si="454"/>
        <v>6.7959283748116342E-2</v>
      </c>
      <c r="R246" s="5">
        <f t="shared" si="455"/>
        <v>5.2085995727118382E-2</v>
      </c>
      <c r="S246" s="5">
        <f t="shared" si="456"/>
        <v>5.7645645549636998E-2</v>
      </c>
      <c r="T246" s="5">
        <f t="shared" si="457"/>
        <v>8.8516176857692183E-2</v>
      </c>
      <c r="U246" s="5">
        <f t="shared" si="458"/>
        <v>7.7492333140580738E-2</v>
      </c>
      <c r="V246" s="5">
        <f t="shared" si="459"/>
        <v>1.241182427567736E-2</v>
      </c>
      <c r="W246" s="5">
        <f t="shared" si="460"/>
        <v>3.3702747303996181E-2</v>
      </c>
      <c r="X246" s="5">
        <f t="shared" si="461"/>
        <v>4.3897436471044653E-2</v>
      </c>
      <c r="Y246" s="5">
        <f t="shared" si="462"/>
        <v>2.8587950284114021E-2</v>
      </c>
      <c r="Z246" s="5">
        <f t="shared" si="463"/>
        <v>2.2613801261152939E-2</v>
      </c>
      <c r="AA246" s="5">
        <f t="shared" si="464"/>
        <v>3.3644287613988529E-2</v>
      </c>
      <c r="AB246" s="5">
        <f t="shared" si="465"/>
        <v>2.5027594343399458E-2</v>
      </c>
      <c r="AC246" s="5">
        <f t="shared" si="466"/>
        <v>1.503236306308236E-3</v>
      </c>
      <c r="AD246" s="5">
        <f t="shared" si="467"/>
        <v>1.2535540913516148E-2</v>
      </c>
      <c r="AE246" s="5">
        <f t="shared" si="468"/>
        <v>1.6327396277751188E-2</v>
      </c>
      <c r="AF246" s="5">
        <f t="shared" si="469"/>
        <v>1.063312189916295E-2</v>
      </c>
      <c r="AG246" s="5">
        <f t="shared" si="470"/>
        <v>4.6165058775691579E-3</v>
      </c>
      <c r="AH246" s="5">
        <f t="shared" si="471"/>
        <v>7.3635532978685841E-3</v>
      </c>
      <c r="AI246" s="5">
        <f t="shared" si="472"/>
        <v>1.0955323351143379E-2</v>
      </c>
      <c r="AJ246" s="5">
        <f t="shared" si="473"/>
        <v>8.1495376534347543E-3</v>
      </c>
      <c r="AK246" s="5">
        <f t="shared" si="474"/>
        <v>4.0415641988829302E-3</v>
      </c>
      <c r="AL246" s="5">
        <f t="shared" si="475"/>
        <v>1.1651956869065018E-4</v>
      </c>
      <c r="AM246" s="5">
        <f t="shared" si="476"/>
        <v>3.7300172493844163E-3</v>
      </c>
      <c r="AN246" s="5">
        <f t="shared" si="477"/>
        <v>4.8583040950296195E-3</v>
      </c>
      <c r="AO246" s="5">
        <f t="shared" si="478"/>
        <v>3.1639422959340094E-3</v>
      </c>
      <c r="AP246" s="5">
        <f t="shared" si="479"/>
        <v>1.3736660168091213E-3</v>
      </c>
      <c r="AQ246" s="5">
        <f t="shared" si="480"/>
        <v>4.4729600350830635E-4</v>
      </c>
      <c r="AR246" s="5">
        <f t="shared" si="481"/>
        <v>1.9181885095522189E-3</v>
      </c>
      <c r="AS246" s="5">
        <f t="shared" si="482"/>
        <v>2.8538362554766938E-3</v>
      </c>
      <c r="AT246" s="5">
        <f t="shared" si="483"/>
        <v>2.1229356063066124E-3</v>
      </c>
      <c r="AU246" s="5">
        <f t="shared" si="484"/>
        <v>1.0528180748224974E-3</v>
      </c>
      <c r="AV246" s="5">
        <f t="shared" si="485"/>
        <v>3.9158956189490991E-4</v>
      </c>
      <c r="AW246" s="5">
        <f t="shared" si="486"/>
        <v>6.2720279974172942E-6</v>
      </c>
      <c r="AX246" s="5">
        <f t="shared" si="487"/>
        <v>9.2490548650782606E-4</v>
      </c>
      <c r="AY246" s="5">
        <f t="shared" si="488"/>
        <v>1.2046786414614877E-3</v>
      </c>
      <c r="AZ246" s="5">
        <f t="shared" si="489"/>
        <v>7.8453996130620652E-4</v>
      </c>
      <c r="BA246" s="5">
        <f t="shared" si="490"/>
        <v>3.4061805901454927E-4</v>
      </c>
      <c r="BB246" s="5">
        <f t="shared" si="491"/>
        <v>1.1091276529783674E-4</v>
      </c>
      <c r="BC246" s="5">
        <f t="shared" si="492"/>
        <v>2.8892517423423074E-5</v>
      </c>
      <c r="BD246" s="5">
        <f t="shared" si="493"/>
        <v>4.1640303819570352E-4</v>
      </c>
      <c r="BE246" s="5">
        <f t="shared" si="494"/>
        <v>6.1951475643598356E-4</v>
      </c>
      <c r="BF246" s="5">
        <f t="shared" si="495"/>
        <v>4.6084982365277082E-4</v>
      </c>
      <c r="BG246" s="5">
        <f t="shared" si="496"/>
        <v>2.2854721673094507E-4</v>
      </c>
      <c r="BH246" s="5">
        <f t="shared" si="497"/>
        <v>8.5006808500187202E-5</v>
      </c>
      <c r="BI246" s="5">
        <f t="shared" si="498"/>
        <v>2.5294230556811119E-5</v>
      </c>
      <c r="BJ246" s="8">
        <f t="shared" si="499"/>
        <v>0.4151007629932783</v>
      </c>
      <c r="BK246" s="8">
        <f t="shared" si="500"/>
        <v>0.25327804578761798</v>
      </c>
      <c r="BL246" s="8">
        <f t="shared" si="501"/>
        <v>0.30891438353104034</v>
      </c>
      <c r="BM246" s="8">
        <f t="shared" si="502"/>
        <v>0.52693112544741039</v>
      </c>
      <c r="BN246" s="8">
        <f t="shared" si="503"/>
        <v>0.47177746151221489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1.18604651162791</v>
      </c>
      <c r="F247">
        <f>VLOOKUP(B247,home!$B$2:$E$405,3,FALSE)</f>
        <v>0.7</v>
      </c>
      <c r="G247">
        <f>VLOOKUP(C247,away!$B$2:$E$405,4,FALSE)</f>
        <v>0.84</v>
      </c>
      <c r="H247">
        <f>VLOOKUP(A247,away!$A$2:$E$405,3,FALSE)</f>
        <v>1.0465116279069799</v>
      </c>
      <c r="I247">
        <f>VLOOKUP(C247,away!$B$2:$E$405,3,FALSE)</f>
        <v>0.72</v>
      </c>
      <c r="J247">
        <f>VLOOKUP(B247,home!$B$2:$E$405,4,FALSE)</f>
        <v>1.91</v>
      </c>
      <c r="K247" s="3">
        <f t="shared" si="448"/>
        <v>0.69739534883721099</v>
      </c>
      <c r="L247" s="3">
        <f t="shared" si="449"/>
        <v>1.4391627906976787</v>
      </c>
      <c r="M247" s="5">
        <f t="shared" si="450"/>
        <v>0.11806049226809945</v>
      </c>
      <c r="N247" s="5">
        <f t="shared" si="451"/>
        <v>8.2334838189204076E-2</v>
      </c>
      <c r="O247" s="5">
        <f t="shared" si="452"/>
        <v>0.16990826752369972</v>
      </c>
      <c r="P247" s="5">
        <f t="shared" si="453"/>
        <v>0.11849323550001675</v>
      </c>
      <c r="Q247" s="5">
        <f t="shared" si="454"/>
        <v>2.8709966600207644E-2</v>
      </c>
      <c r="R247" s="5">
        <f t="shared" si="455"/>
        <v>0.12226282822600776</v>
      </c>
      <c r="S247" s="5">
        <f t="shared" si="456"/>
        <v>2.973189123118768E-2</v>
      </c>
      <c r="T247" s="5">
        <f t="shared" si="457"/>
        <v>4.1318315653191981E-2</v>
      </c>
      <c r="U247" s="5">
        <f t="shared" si="458"/>
        <v>8.5265527740500696E-2</v>
      </c>
      <c r="V247" s="5">
        <f t="shared" si="459"/>
        <v>3.3156523987886207E-3</v>
      </c>
      <c r="W247" s="5">
        <f t="shared" si="460"/>
        <v>6.6740657240854954E-3</v>
      </c>
      <c r="X247" s="5">
        <f t="shared" si="461"/>
        <v>9.605067052774606E-3</v>
      </c>
      <c r="Y247" s="5">
        <f t="shared" si="462"/>
        <v>6.911627552254716E-3</v>
      </c>
      <c r="Z247" s="5">
        <f t="shared" si="463"/>
        <v>5.8652037689444082E-2</v>
      </c>
      <c r="AA247" s="5">
        <f t="shared" si="464"/>
        <v>4.0903658284443103E-2</v>
      </c>
      <c r="AB247" s="5">
        <f t="shared" si="465"/>
        <v>1.4263010518998634E-2</v>
      </c>
      <c r="AC247" s="5">
        <f t="shared" si="466"/>
        <v>2.0798785699711067E-4</v>
      </c>
      <c r="AD247" s="5">
        <f t="shared" si="467"/>
        <v>1.1636155984527691E-3</v>
      </c>
      <c r="AE247" s="5">
        <f t="shared" si="468"/>
        <v>1.6746322719686367E-3</v>
      </c>
      <c r="AF247" s="5">
        <f t="shared" si="469"/>
        <v>1.205034226959389E-3</v>
      </c>
      <c r="AG247" s="5">
        <f t="shared" si="470"/>
        <v>5.7808014031903137E-4</v>
      </c>
      <c r="AH247" s="5">
        <f t="shared" si="471"/>
        <v>2.1102457560311438E-2</v>
      </c>
      <c r="AI247" s="5">
        <f t="shared" si="472"/>
        <v>1.4716755751595837E-2</v>
      </c>
      <c r="AJ247" s="5">
        <f t="shared" si="473"/>
        <v>5.1316985055681044E-3</v>
      </c>
      <c r="AK247" s="5">
        <f t="shared" si="474"/>
        <v>1.1929408898060207E-3</v>
      </c>
      <c r="AL247" s="5">
        <f t="shared" si="475"/>
        <v>8.3500089307900366E-6</v>
      </c>
      <c r="AM247" s="5">
        <f t="shared" si="476"/>
        <v>1.6230002123907781E-4</v>
      </c>
      <c r="AN247" s="5">
        <f t="shared" si="477"/>
        <v>2.3357615149672376E-4</v>
      </c>
      <c r="AO247" s="5">
        <f t="shared" si="478"/>
        <v>1.680770530142244E-4</v>
      </c>
      <c r="AP247" s="5">
        <f t="shared" si="479"/>
        <v>8.0630080222730957E-5</v>
      </c>
      <c r="AQ247" s="5">
        <f t="shared" si="480"/>
        <v>2.9009952816880794E-5</v>
      </c>
      <c r="AR247" s="5">
        <f t="shared" si="481"/>
        <v>6.0739743426154328E-3</v>
      </c>
      <c r="AS247" s="5">
        <f t="shared" si="482"/>
        <v>4.2359614554965588E-3</v>
      </c>
      <c r="AT247" s="5">
        <f t="shared" si="483"/>
        <v>1.4770699084585013E-3</v>
      </c>
      <c r="AU247" s="5">
        <f t="shared" si="484"/>
        <v>3.4336722802212123E-4</v>
      </c>
      <c r="AV247" s="5">
        <f t="shared" si="485"/>
        <v>5.9865676941438347E-5</v>
      </c>
      <c r="AW247" s="5">
        <f t="shared" si="486"/>
        <v>2.327948710527963E-7</v>
      </c>
      <c r="AX247" s="5">
        <f t="shared" si="487"/>
        <v>1.8864546654718902E-5</v>
      </c>
      <c r="AY247" s="5">
        <f t="shared" si="488"/>
        <v>2.7149153608851811E-5</v>
      </c>
      <c r="AZ247" s="5">
        <f t="shared" si="489"/>
        <v>1.953602583639757E-5</v>
      </c>
      <c r="BA247" s="5">
        <f t="shared" si="490"/>
        <v>9.3718404872839583E-6</v>
      </c>
      <c r="BB247" s="5">
        <f t="shared" si="491"/>
        <v>3.3719010274132681E-6</v>
      </c>
      <c r="BC247" s="5">
        <f t="shared" si="492"/>
        <v>9.7054289851369058E-7</v>
      </c>
      <c r="BD247" s="5">
        <f t="shared" si="493"/>
        <v>1.4569063109240883E-3</v>
      </c>
      <c r="BE247" s="5">
        <f t="shared" si="494"/>
        <v>1.0160396849300387E-3</v>
      </c>
      <c r="BF247" s="5">
        <f t="shared" si="495"/>
        <v>3.5429067525211713E-4</v>
      </c>
      <c r="BG247" s="5">
        <f t="shared" si="496"/>
        <v>8.2360223019073753E-5</v>
      </c>
      <c r="BH247" s="5">
        <f t="shared" si="497"/>
        <v>1.4359409115674356E-5</v>
      </c>
      <c r="BI247" s="5">
        <f t="shared" si="498"/>
        <v>2.0028370258643896E-6</v>
      </c>
      <c r="BJ247" s="8">
        <f t="shared" si="499"/>
        <v>0.18092810027872117</v>
      </c>
      <c r="BK247" s="8">
        <f t="shared" si="500"/>
        <v>0.26984475841762923</v>
      </c>
      <c r="BL247" s="8">
        <f t="shared" si="501"/>
        <v>0.48986334275273208</v>
      </c>
      <c r="BM247" s="8">
        <f t="shared" si="502"/>
        <v>0.35949169447255341</v>
      </c>
      <c r="BN247" s="8">
        <f t="shared" si="503"/>
        <v>0.63976962830723538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1.18604651162791</v>
      </c>
      <c r="F248">
        <f>VLOOKUP(B248,home!$B$2:$E$405,3,FALSE)</f>
        <v>0.7</v>
      </c>
      <c r="G248">
        <f>VLOOKUP(C248,away!$B$2:$E$405,4,FALSE)</f>
        <v>0.98</v>
      </c>
      <c r="H248">
        <f>VLOOKUP(A248,away!$A$2:$E$405,3,FALSE)</f>
        <v>1.0465116279069799</v>
      </c>
      <c r="I248">
        <f>VLOOKUP(C248,away!$B$2:$E$405,3,FALSE)</f>
        <v>0.56000000000000005</v>
      </c>
      <c r="J248">
        <f>VLOOKUP(B248,home!$B$2:$E$405,4,FALSE)</f>
        <v>1.1100000000000001</v>
      </c>
      <c r="K248" s="3">
        <f t="shared" si="448"/>
        <v>0.81362790697674614</v>
      </c>
      <c r="L248" s="3">
        <f t="shared" si="449"/>
        <v>0.65051162790697881</v>
      </c>
      <c r="M248" s="5">
        <f t="shared" si="450"/>
        <v>0.23127691159777425</v>
      </c>
      <c r="N248" s="5">
        <f t="shared" si="451"/>
        <v>0.18817334951534304</v>
      </c>
      <c r="O248" s="5">
        <f t="shared" si="452"/>
        <v>0.15044832026076654</v>
      </c>
      <c r="P248" s="5">
        <f t="shared" si="453"/>
        <v>0.12240895192193468</v>
      </c>
      <c r="Q248" s="5">
        <f t="shared" si="454"/>
        <v>7.6551544257486115E-2</v>
      </c>
      <c r="R248" s="5">
        <f t="shared" si="455"/>
        <v>4.8934190864350871E-2</v>
      </c>
      <c r="S248" s="5">
        <f t="shared" si="456"/>
        <v>1.6196981582716184E-2</v>
      </c>
      <c r="T248" s="5">
        <f t="shared" si="457"/>
        <v>4.9797669673730421E-2</v>
      </c>
      <c r="U248" s="5">
        <f t="shared" si="458"/>
        <v>3.9814223292562415E-2</v>
      </c>
      <c r="V248" s="5">
        <f t="shared" si="459"/>
        <v>9.5251643780705747E-4</v>
      </c>
      <c r="W248" s="5">
        <f t="shared" si="460"/>
        <v>2.0761490910018728E-2</v>
      </c>
      <c r="X248" s="5">
        <f t="shared" si="461"/>
        <v>1.3505591249652225E-2</v>
      </c>
      <c r="Y248" s="5">
        <f t="shared" si="462"/>
        <v>4.3927720748287583E-3</v>
      </c>
      <c r="Z248" s="5">
        <f t="shared" si="463"/>
        <v>1.0610753386493232E-2</v>
      </c>
      <c r="AA248" s="5">
        <f t="shared" si="464"/>
        <v>8.6332050692989101E-3</v>
      </c>
      <c r="AB248" s="5">
        <f t="shared" si="465"/>
        <v>3.5121082855173527E-3</v>
      </c>
      <c r="AC248" s="5">
        <f t="shared" si="466"/>
        <v>3.1508911231905541E-5</v>
      </c>
      <c r="AD248" s="5">
        <f t="shared" si="467"/>
        <v>4.2230320987088187E-3</v>
      </c>
      <c r="AE248" s="5">
        <f t="shared" si="468"/>
        <v>2.7471314852344987E-3</v>
      </c>
      <c r="AF248" s="5">
        <f t="shared" si="469"/>
        <v>8.9352048726720507E-4</v>
      </c>
      <c r="AG248" s="5">
        <f t="shared" si="470"/>
        <v>1.937484889134755E-4</v>
      </c>
      <c r="AH248" s="5">
        <f t="shared" si="471"/>
        <v>1.7256046146917998E-3</v>
      </c>
      <c r="AI248" s="5">
        <f t="shared" si="472"/>
        <v>1.4040000709211037E-3</v>
      </c>
      <c r="AJ248" s="5">
        <f t="shared" si="473"/>
        <v>5.7116681954937022E-4</v>
      </c>
      <c r="AK248" s="5">
        <f t="shared" si="474"/>
        <v>1.5490575464150634E-4</v>
      </c>
      <c r="AL248" s="5">
        <f t="shared" si="475"/>
        <v>6.6707442147216105E-7</v>
      </c>
      <c r="AM248" s="5">
        <f t="shared" si="476"/>
        <v>6.8719535351361458E-4</v>
      </c>
      <c r="AN248" s="5">
        <f t="shared" si="477"/>
        <v>4.4702856810425318E-4</v>
      </c>
      <c r="AO248" s="5">
        <f t="shared" si="478"/>
        <v>1.4539864077921173E-4</v>
      </c>
      <c r="AP248" s="5">
        <f t="shared" si="479"/>
        <v>3.1527835502915684E-5</v>
      </c>
      <c r="AQ248" s="5">
        <f t="shared" si="480"/>
        <v>5.1273058993462801E-6</v>
      </c>
      <c r="AR248" s="5">
        <f t="shared" si="481"/>
        <v>2.2450517340539156E-4</v>
      </c>
      <c r="AS248" s="5">
        <f t="shared" si="482"/>
        <v>1.826636743432802E-4</v>
      </c>
      <c r="AT248" s="5">
        <f t="shared" si="483"/>
        <v>7.43101315183025E-5</v>
      </c>
      <c r="AU248" s="5">
        <f t="shared" si="484"/>
        <v>2.0153598924801069E-5</v>
      </c>
      <c r="AV248" s="5">
        <f t="shared" si="485"/>
        <v>4.0993826278086732E-6</v>
      </c>
      <c r="AW248" s="5">
        <f t="shared" si="486"/>
        <v>9.8073728806807662E-9</v>
      </c>
      <c r="AX248" s="5">
        <f t="shared" si="487"/>
        <v>9.3186886193904526E-5</v>
      </c>
      <c r="AY248" s="5">
        <f t="shared" si="488"/>
        <v>6.0619153037579195E-5</v>
      </c>
      <c r="AZ248" s="5">
        <f t="shared" si="489"/>
        <v>1.971673196240896E-5</v>
      </c>
      <c r="BA248" s="5">
        <f t="shared" si="490"/>
        <v>4.2753211352907378E-6</v>
      </c>
      <c r="BB248" s="5">
        <f t="shared" si="491"/>
        <v>6.952865278857725E-7</v>
      </c>
      <c r="BC248" s="5">
        <f t="shared" si="492"/>
        <v>9.0458394223352995E-8</v>
      </c>
      <c r="BD248" s="5">
        <f t="shared" si="493"/>
        <v>2.4340537637579968E-5</v>
      </c>
      <c r="BE248" s="5">
        <f t="shared" si="494"/>
        <v>1.9804140692752904E-5</v>
      </c>
      <c r="BF248" s="5">
        <f t="shared" si="495"/>
        <v>8.0566007706587749E-6</v>
      </c>
      <c r="BG248" s="5">
        <f t="shared" si="496"/>
        <v>2.185025074126113E-6</v>
      </c>
      <c r="BH248" s="5">
        <f t="shared" si="497"/>
        <v>4.4444934443823467E-7</v>
      </c>
      <c r="BI248" s="5">
        <f t="shared" si="498"/>
        <v>7.2323277974493583E-8</v>
      </c>
      <c r="BJ248" s="8">
        <f t="shared" si="499"/>
        <v>0.36273471178223393</v>
      </c>
      <c r="BK248" s="8">
        <f t="shared" si="500"/>
        <v>0.37092815667892315</v>
      </c>
      <c r="BL248" s="8">
        <f t="shared" si="501"/>
        <v>0.25575836006991698</v>
      </c>
      <c r="BM248" s="8">
        <f t="shared" si="502"/>
        <v>0.18217810415424696</v>
      </c>
      <c r="BN248" s="8">
        <f t="shared" si="503"/>
        <v>0.81779326841765554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1.18604651162791</v>
      </c>
      <c r="F249">
        <f>VLOOKUP(B249,home!$B$2:$E$405,3,FALSE)</f>
        <v>0.98</v>
      </c>
      <c r="G249">
        <f>VLOOKUP(C249,away!$B$2:$E$405,4,FALSE)</f>
        <v>1.41</v>
      </c>
      <c r="H249">
        <f>VLOOKUP(A249,away!$A$2:$E$405,3,FALSE)</f>
        <v>1.0465116279069799</v>
      </c>
      <c r="I249">
        <f>VLOOKUP(C249,away!$B$2:$E$405,3,FALSE)</f>
        <v>0.28000000000000003</v>
      </c>
      <c r="J249">
        <f>VLOOKUP(B249,home!$B$2:$E$405,4,FALSE)</f>
        <v>0.64</v>
      </c>
      <c r="K249" s="3">
        <f t="shared" si="448"/>
        <v>1.6388790697674458</v>
      </c>
      <c r="L249" s="3">
        <f t="shared" si="449"/>
        <v>0.1875348837209308</v>
      </c>
      <c r="M249" s="5">
        <f t="shared" si="450"/>
        <v>0.16098985096189536</v>
      </c>
      <c r="N249" s="5">
        <f t="shared" si="451"/>
        <v>0.26384289718643078</v>
      </c>
      <c r="O249" s="5">
        <f t="shared" si="452"/>
        <v>3.0191212980389025E-2</v>
      </c>
      <c r="P249" s="5">
        <f t="shared" si="453"/>
        <v>4.9479747044450795E-2</v>
      </c>
      <c r="Q249" s="5">
        <f t="shared" si="454"/>
        <v>0.21620330095282284</v>
      </c>
      <c r="R249" s="5">
        <f t="shared" si="455"/>
        <v>2.8309528078355561E-3</v>
      </c>
      <c r="S249" s="5">
        <f t="shared" si="456"/>
        <v>3.8018629015351916E-3</v>
      </c>
      <c r="T249" s="5">
        <f t="shared" si="457"/>
        <v>4.0545660904269039E-2</v>
      </c>
      <c r="U249" s="5">
        <f t="shared" si="458"/>
        <v>4.6395893042610742E-3</v>
      </c>
      <c r="V249" s="5">
        <f t="shared" si="459"/>
        <v>1.2983234901777746E-4</v>
      </c>
      <c r="W249" s="5">
        <f t="shared" si="460"/>
        <v>0.11811035491540442</v>
      </c>
      <c r="X249" s="5">
        <f t="shared" si="461"/>
        <v>2.2149811675298236E-2</v>
      </c>
      <c r="Y249" s="5">
        <f t="shared" si="462"/>
        <v>2.0769311784837848E-3</v>
      </c>
      <c r="Z249" s="5">
        <f t="shared" si="463"/>
        <v>1.7696746854562788E-4</v>
      </c>
      <c r="AA249" s="5">
        <f t="shared" si="464"/>
        <v>2.9002828022915825E-4</v>
      </c>
      <c r="AB249" s="5">
        <f t="shared" si="465"/>
        <v>2.3766063905410759E-4</v>
      </c>
      <c r="AC249" s="5">
        <f t="shared" si="466"/>
        <v>2.4939739016168613E-6</v>
      </c>
      <c r="AD249" s="5">
        <f t="shared" si="467"/>
        <v>4.8392147148415249E-2</v>
      </c>
      <c r="AE249" s="5">
        <f t="shared" si="468"/>
        <v>9.0752156884842273E-3</v>
      </c>
      <c r="AF249" s="5">
        <f t="shared" si="469"/>
        <v>8.5095975944112813E-4</v>
      </c>
      <c r="AG249" s="5">
        <f t="shared" si="470"/>
        <v>5.3194879845994407E-5</v>
      </c>
      <c r="AH249" s="5">
        <f t="shared" si="471"/>
        <v>8.2968934090229498E-6</v>
      </c>
      <c r="AI249" s="5">
        <f t="shared" si="472"/>
        <v>1.359760495213918E-5</v>
      </c>
      <c r="AJ249" s="5">
        <f t="shared" si="473"/>
        <v>1.1142415077513541E-5</v>
      </c>
      <c r="AK249" s="5">
        <f t="shared" si="474"/>
        <v>6.0870236190660488E-6</v>
      </c>
      <c r="AL249" s="5">
        <f t="shared" si="475"/>
        <v>3.0660615448776868E-8</v>
      </c>
      <c r="AM249" s="5">
        <f t="shared" si="476"/>
        <v>1.5861775420528815E-2</v>
      </c>
      <c r="AN249" s="5">
        <f t="shared" si="477"/>
        <v>2.9746362090963896E-3</v>
      </c>
      <c r="AO249" s="5">
        <f t="shared" si="478"/>
        <v>2.7892402779248088E-4</v>
      </c>
      <c r="AP249" s="5">
        <f t="shared" si="479"/>
        <v>1.7435995039678859E-5</v>
      </c>
      <c r="AQ249" s="5">
        <f t="shared" si="480"/>
        <v>8.174643255812251E-7</v>
      </c>
      <c r="AR249" s="5">
        <f t="shared" si="481"/>
        <v>3.1119138814121551E-7</v>
      </c>
      <c r="AS249" s="5">
        <f t="shared" si="482"/>
        <v>5.1000505271651533E-7</v>
      </c>
      <c r="AT249" s="5">
        <f t="shared" si="483"/>
        <v>4.1791830318637008E-7</v>
      </c>
      <c r="AU249" s="5">
        <f t="shared" si="484"/>
        <v>2.2830585332162241E-7</v>
      </c>
      <c r="AV249" s="5">
        <f t="shared" si="485"/>
        <v>9.3541421128550943E-8</v>
      </c>
      <c r="AW249" s="5">
        <f t="shared" si="486"/>
        <v>2.6176244574982115E-10</v>
      </c>
      <c r="AX249" s="5">
        <f t="shared" si="487"/>
        <v>4.3325886243427321E-3</v>
      </c>
      <c r="AY249" s="5">
        <f t="shared" si="488"/>
        <v>8.1251150387674179E-4</v>
      </c>
      <c r="AZ249" s="5">
        <f t="shared" si="489"/>
        <v>7.6187125200721692E-5</v>
      </c>
      <c r="BA249" s="5">
        <f t="shared" si="490"/>
        <v>4.7625812218497793E-6</v>
      </c>
      <c r="BB249" s="5">
        <f t="shared" si="491"/>
        <v>2.2328752891277172E-7</v>
      </c>
      <c r="BC249" s="5">
        <f t="shared" si="492"/>
        <v>8.3748401541981319E-9</v>
      </c>
      <c r="BD249" s="5">
        <f t="shared" si="493"/>
        <v>9.7265401316696361E-9</v>
      </c>
      <c r="BE249" s="5">
        <f t="shared" si="494"/>
        <v>1.5940623043046462E-8</v>
      </c>
      <c r="BF249" s="5">
        <f t="shared" si="495"/>
        <v>1.3062376732150753E-8</v>
      </c>
      <c r="BG249" s="5">
        <f t="shared" si="496"/>
        <v>7.1358852759130482E-9</v>
      </c>
      <c r="BH249" s="5">
        <f t="shared" si="497"/>
        <v>2.9237132557388995E-9</v>
      </c>
      <c r="BI249" s="5">
        <f t="shared" si="498"/>
        <v>9.5832249216642282E-10</v>
      </c>
      <c r="BJ249" s="8">
        <f t="shared" si="499"/>
        <v>0.74566034490268984</v>
      </c>
      <c r="BK249" s="8">
        <f t="shared" si="500"/>
        <v>0.21521632939529292</v>
      </c>
      <c r="BL249" s="8">
        <f t="shared" si="501"/>
        <v>3.8230178658306094E-2</v>
      </c>
      <c r="BM249" s="8">
        <f t="shared" si="502"/>
        <v>0.27493334724889562</v>
      </c>
      <c r="BN249" s="8">
        <f t="shared" si="503"/>
        <v>0.72353796193382436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1.18604651162791</v>
      </c>
      <c r="F250">
        <f>VLOOKUP(B250,home!$B$2:$E$405,3,FALSE)</f>
        <v>0.7</v>
      </c>
      <c r="G250">
        <f>VLOOKUP(C250,away!$B$2:$E$405,4,FALSE)</f>
        <v>1.26</v>
      </c>
      <c r="H250">
        <f>VLOOKUP(A250,away!$A$2:$E$405,3,FALSE)</f>
        <v>1.0465116279069799</v>
      </c>
      <c r="I250">
        <f>VLOOKUP(C250,away!$B$2:$E$405,3,FALSE)</f>
        <v>0.7</v>
      </c>
      <c r="J250">
        <f>VLOOKUP(B250,home!$B$2:$E$405,4,FALSE)</f>
        <v>1.43</v>
      </c>
      <c r="K250" s="3">
        <f t="shared" si="448"/>
        <v>1.0460930232558165</v>
      </c>
      <c r="L250" s="3">
        <f t="shared" si="449"/>
        <v>1.0475581395348867</v>
      </c>
      <c r="M250" s="5">
        <f t="shared" si="450"/>
        <v>0.12323635738296965</v>
      </c>
      <c r="N250" s="5">
        <f t="shared" si="451"/>
        <v>0.12891669366978498</v>
      </c>
      <c r="O250" s="5">
        <f t="shared" si="452"/>
        <v>0.1290972492631601</v>
      </c>
      <c r="P250" s="5">
        <f t="shared" si="453"/>
        <v>0.13504773177570889</v>
      </c>
      <c r="Q250" s="5">
        <f t="shared" si="454"/>
        <v>6.7429426914584673E-2</v>
      </c>
      <c r="R250" s="5">
        <f t="shared" si="455"/>
        <v>6.761843712859375E-2</v>
      </c>
      <c r="S250" s="5">
        <f t="shared" si="456"/>
        <v>3.6997786702441408E-2</v>
      </c>
      <c r="T250" s="5">
        <f t="shared" si="457"/>
        <v>7.0636245008545942E-2</v>
      </c>
      <c r="U250" s="5">
        <f t="shared" si="458"/>
        <v>7.0735175323683994E-2</v>
      </c>
      <c r="V250" s="5">
        <f t="shared" si="459"/>
        <v>4.5048639153344467E-3</v>
      </c>
      <c r="W250" s="5">
        <f t="shared" si="460"/>
        <v>2.3512484352495009E-2</v>
      </c>
      <c r="X250" s="5">
        <f t="shared" si="461"/>
        <v>2.4630694364142808E-2</v>
      </c>
      <c r="Y250" s="5">
        <f t="shared" si="462"/>
        <v>1.290104218177693E-2</v>
      </c>
      <c r="Z250" s="5">
        <f t="shared" si="463"/>
        <v>2.3611414732228799E-2</v>
      </c>
      <c r="AA250" s="5">
        <f t="shared" si="464"/>
        <v>2.4699736220584148E-2</v>
      </c>
      <c r="AB250" s="5">
        <f t="shared" si="465"/>
        <v>1.2919110868306032E-2</v>
      </c>
      <c r="AC250" s="5">
        <f t="shared" si="466"/>
        <v>3.0853904777141896E-4</v>
      </c>
      <c r="AD250" s="5">
        <f t="shared" si="467"/>
        <v>6.1490614601391446E-3</v>
      </c>
      <c r="AE250" s="5">
        <f t="shared" si="468"/>
        <v>6.4414993830690364E-3</v>
      </c>
      <c r="AF250" s="5">
        <f t="shared" si="469"/>
        <v>3.3739225547714602E-3</v>
      </c>
      <c r="AG250" s="5">
        <f t="shared" si="470"/>
        <v>1.1781266781370611E-3</v>
      </c>
      <c r="AH250" s="5">
        <f t="shared" si="471"/>
        <v>6.1835824221700524E-3</v>
      </c>
      <c r="AI250" s="5">
        <f t="shared" si="472"/>
        <v>6.4686024305593949E-3</v>
      </c>
      <c r="AJ250" s="5">
        <f t="shared" si="473"/>
        <v>3.3833799364119E-3</v>
      </c>
      <c r="AK250" s="5">
        <f t="shared" si="474"/>
        <v>1.1797767155013992E-3</v>
      </c>
      <c r="AL250" s="5">
        <f t="shared" si="475"/>
        <v>1.3524417452970056E-5</v>
      </c>
      <c r="AM250" s="5">
        <f t="shared" si="476"/>
        <v>1.2864980586045573E-3</v>
      </c>
      <c r="AN250" s="5">
        <f t="shared" si="477"/>
        <v>1.3476815127870336E-3</v>
      </c>
      <c r="AO250" s="5">
        <f t="shared" si="478"/>
        <v>7.0588736911037322E-4</v>
      </c>
      <c r="AP250" s="5">
        <f t="shared" si="479"/>
        <v>2.4648601970214619E-4</v>
      </c>
      <c r="AQ250" s="5">
        <f t="shared" si="480"/>
        <v>6.4552109055134919E-5</v>
      </c>
      <c r="AR250" s="5">
        <f t="shared" si="481"/>
        <v>1.2955324195658183E-3</v>
      </c>
      <c r="AS250" s="5">
        <f t="shared" si="482"/>
        <v>1.3552474255095299E-3</v>
      </c>
      <c r="AT250" s="5">
        <f t="shared" si="483"/>
        <v>7.0885743830546291E-4</v>
      </c>
      <c r="AU250" s="5">
        <f t="shared" si="484"/>
        <v>2.4717694023144516E-4</v>
      </c>
      <c r="AV250" s="5">
        <f t="shared" si="485"/>
        <v>6.4642518171458658E-5</v>
      </c>
      <c r="AW250" s="5">
        <f t="shared" si="486"/>
        <v>4.1168449243873118E-7</v>
      </c>
      <c r="AX250" s="5">
        <f t="shared" si="487"/>
        <v>2.2429944058972986E-4</v>
      </c>
      <c r="AY250" s="5">
        <f t="shared" si="488"/>
        <v>2.3496670468289328E-4</v>
      </c>
      <c r="AZ250" s="5">
        <f t="shared" si="489"/>
        <v>1.2307064200512742E-4</v>
      </c>
      <c r="BA250" s="5">
        <f t="shared" si="490"/>
        <v>4.2974550923418463E-5</v>
      </c>
      <c r="BB250" s="5">
        <f t="shared" si="491"/>
        <v>1.125458515317087E-5</v>
      </c>
      <c r="BC250" s="5">
        <f t="shared" si="492"/>
        <v>2.357966456858528E-6</v>
      </c>
      <c r="BD250" s="5">
        <f t="shared" si="493"/>
        <v>2.2619092185791637E-4</v>
      </c>
      <c r="BE250" s="5">
        <f t="shared" si="494"/>
        <v>2.3661674527936791E-4</v>
      </c>
      <c r="BF250" s="5">
        <f t="shared" si="495"/>
        <v>1.2376156321112269E-4</v>
      </c>
      <c r="BG250" s="5">
        <f t="shared" si="496"/>
        <v>4.3155369274129744E-5</v>
      </c>
      <c r="BH250" s="5">
        <f t="shared" si="497"/>
        <v>1.1286132678423886E-5</v>
      </c>
      <c r="BI250" s="5">
        <f t="shared" si="498"/>
        <v>2.3612689308877425E-6</v>
      </c>
      <c r="BJ250" s="8">
        <f t="shared" si="499"/>
        <v>0.34945922552651743</v>
      </c>
      <c r="BK250" s="8">
        <f t="shared" si="500"/>
        <v>0.30034376994636158</v>
      </c>
      <c r="BL250" s="8">
        <f t="shared" si="501"/>
        <v>0.3265998790519864</v>
      </c>
      <c r="BM250" s="8">
        <f t="shared" si="502"/>
        <v>0.34843383810210171</v>
      </c>
      <c r="BN250" s="8">
        <f t="shared" si="503"/>
        <v>0.65134589613480209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1.18604651162791</v>
      </c>
      <c r="F251">
        <f>VLOOKUP(B251,home!$B$2:$E$405,3,FALSE)</f>
        <v>0.56000000000000005</v>
      </c>
      <c r="G251">
        <f>VLOOKUP(C251,away!$B$2:$E$405,4,FALSE)</f>
        <v>0.42</v>
      </c>
      <c r="H251">
        <f>VLOOKUP(A251,away!$A$2:$E$405,3,FALSE)</f>
        <v>1.0465116279069799</v>
      </c>
      <c r="I251">
        <f>VLOOKUP(C251,away!$B$2:$E$405,3,FALSE)</f>
        <v>0.84</v>
      </c>
      <c r="J251">
        <f>VLOOKUP(B251,home!$B$2:$E$405,4,FALSE)</f>
        <v>0.96</v>
      </c>
      <c r="K251" s="3">
        <f t="shared" si="448"/>
        <v>0.27895813953488441</v>
      </c>
      <c r="L251" s="3">
        <f t="shared" si="449"/>
        <v>0.84390697674418857</v>
      </c>
      <c r="M251" s="5">
        <f t="shared" si="450"/>
        <v>0.32534630299154482</v>
      </c>
      <c r="N251" s="5">
        <f t="shared" si="451"/>
        <v>9.0757999387074156E-2</v>
      </c>
      <c r="O251" s="5">
        <f t="shared" si="452"/>
        <v>0.27456201495249333</v>
      </c>
      <c r="P251" s="5">
        <f t="shared" si="453"/>
        <v>7.6591308878096676E-2</v>
      </c>
      <c r="Q251" s="5">
        <f t="shared" si="454"/>
        <v>1.2658841328463193E-2</v>
      </c>
      <c r="R251" s="5">
        <f t="shared" si="455"/>
        <v>0.11585239998367568</v>
      </c>
      <c r="S251" s="5">
        <f t="shared" si="456"/>
        <v>4.507680386806533E-3</v>
      </c>
      <c r="T251" s="5">
        <f t="shared" si="457"/>
        <v>1.0682884514587761E-2</v>
      </c>
      <c r="U251" s="5">
        <f t="shared" si="458"/>
        <v>3.2317969960097448E-2</v>
      </c>
      <c r="V251" s="5">
        <f t="shared" si="459"/>
        <v>1.1790825743218734E-4</v>
      </c>
      <c r="W251" s="5">
        <f t="shared" si="460"/>
        <v>1.177095608551799E-3</v>
      </c>
      <c r="X251" s="5">
        <f t="shared" si="461"/>
        <v>9.9335919635180946E-4</v>
      </c>
      <c r="Y251" s="5">
        <f t="shared" si="462"/>
        <v>4.1915137810714611E-4</v>
      </c>
      <c r="Z251" s="5">
        <f t="shared" si="463"/>
        <v>3.258954953959408E-2</v>
      </c>
      <c r="AA251" s="5">
        <f t="shared" si="464"/>
        <v>9.0911201078451142E-3</v>
      </c>
      <c r="AB251" s="5">
        <f t="shared" si="465"/>
        <v>1.2680209757863254E-3</v>
      </c>
      <c r="AC251" s="5">
        <f t="shared" si="466"/>
        <v>1.7348337143432766E-6</v>
      </c>
      <c r="AD251" s="5">
        <f t="shared" si="467"/>
        <v>8.2090100254073118E-5</v>
      </c>
      <c r="AE251" s="5">
        <f t="shared" si="468"/>
        <v>6.9276408326042187E-5</v>
      </c>
      <c r="AF251" s="5">
        <f t="shared" si="469"/>
        <v>2.9231422155063096E-5</v>
      </c>
      <c r="AG251" s="5">
        <f t="shared" si="470"/>
        <v>8.2228670322707985E-6</v>
      </c>
      <c r="AH251" s="5">
        <f t="shared" si="471"/>
        <v>6.8756370563534492E-3</v>
      </c>
      <c r="AI251" s="5">
        <f t="shared" si="472"/>
        <v>1.9180149213574678E-3</v>
      </c>
      <c r="AJ251" s="5">
        <f t="shared" si="473"/>
        <v>2.675229370310134E-4</v>
      </c>
      <c r="AK251" s="5">
        <f t="shared" si="474"/>
        <v>2.4875900265693175E-5</v>
      </c>
      <c r="AL251" s="5">
        <f t="shared" si="475"/>
        <v>1.6336215736357065E-8</v>
      </c>
      <c r="AM251" s="5">
        <f t="shared" si="476"/>
        <v>4.5799403282216784E-6</v>
      </c>
      <c r="AN251" s="5">
        <f t="shared" si="477"/>
        <v>3.8650435960583432E-6</v>
      </c>
      <c r="AO251" s="5">
        <f t="shared" si="478"/>
        <v>1.6308686280670414E-6</v>
      </c>
      <c r="AP251" s="5">
        <f t="shared" si="479"/>
        <v>4.5876713779299988E-7</v>
      </c>
      <c r="AQ251" s="5">
        <f t="shared" si="480"/>
        <v>9.6789197071118773E-8</v>
      </c>
      <c r="AR251" s="5">
        <f t="shared" si="481"/>
        <v>1.1604796162835104E-3</v>
      </c>
      <c r="AS251" s="5">
        <f t="shared" si="482"/>
        <v>3.2372523472660471E-4</v>
      </c>
      <c r="AT251" s="5">
        <f t="shared" si="483"/>
        <v>4.5152894599913697E-5</v>
      </c>
      <c r="AU251" s="5">
        <f t="shared" si="484"/>
        <v>4.1985891574022173E-6</v>
      </c>
      <c r="AV251" s="5">
        <f t="shared" si="485"/>
        <v>2.9280765500506521E-7</v>
      </c>
      <c r="AW251" s="5">
        <f t="shared" si="486"/>
        <v>1.0682737934059334E-10</v>
      </c>
      <c r="AX251" s="5">
        <f t="shared" si="487"/>
        <v>2.1293527219025099E-7</v>
      </c>
      <c r="AY251" s="5">
        <f t="shared" si="488"/>
        <v>1.796975617962756E-7</v>
      </c>
      <c r="AZ251" s="5">
        <f t="shared" si="489"/>
        <v>7.5824013051898462E-8</v>
      </c>
      <c r="BA251" s="5">
        <f t="shared" si="490"/>
        <v>2.1329471206413181E-8</v>
      </c>
      <c r="BB251" s="5">
        <f t="shared" si="491"/>
        <v>4.5000223903390916E-9</v>
      </c>
      <c r="BC251" s="5">
        <f t="shared" si="492"/>
        <v>7.5952005814244396E-10</v>
      </c>
      <c r="BD251" s="5">
        <f t="shared" si="493"/>
        <v>1.6322280742517886E-4</v>
      </c>
      <c r="BE251" s="5">
        <f t="shared" si="494"/>
        <v>4.553233068898862E-5</v>
      </c>
      <c r="BF251" s="5">
        <f t="shared" si="495"/>
        <v>6.3508071288436929E-6</v>
      </c>
      <c r="BG251" s="5">
        <f t="shared" si="496"/>
        <v>5.9053644706903908E-7</v>
      </c>
      <c r="BH251" s="5">
        <f t="shared" si="497"/>
        <v>4.1183737150479981E-8</v>
      </c>
      <c r="BI251" s="5">
        <f t="shared" si="498"/>
        <v>2.2977077389183209E-9</v>
      </c>
      <c r="BJ251" s="8">
        <f t="shared" si="499"/>
        <v>0.11688927866565124</v>
      </c>
      <c r="BK251" s="8">
        <f t="shared" si="500"/>
        <v>0.40656513138137207</v>
      </c>
      <c r="BL251" s="8">
        <f t="shared" si="501"/>
        <v>0.44392716590046299</v>
      </c>
      <c r="BM251" s="8">
        <f t="shared" si="502"/>
        <v>0.10420207837499809</v>
      </c>
      <c r="BN251" s="8">
        <f t="shared" si="503"/>
        <v>0.89576886752134788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1.18604651162791</v>
      </c>
      <c r="F252">
        <f>VLOOKUP(B252,home!$B$2:$E$405,3,FALSE)</f>
        <v>0.72</v>
      </c>
      <c r="G252">
        <f>VLOOKUP(C252,away!$B$2:$E$405,4,FALSE)</f>
        <v>1.26</v>
      </c>
      <c r="H252">
        <f>VLOOKUP(A252,away!$A$2:$E$405,3,FALSE)</f>
        <v>1.0465116279069799</v>
      </c>
      <c r="I252">
        <f>VLOOKUP(C252,away!$B$2:$E$405,3,FALSE)</f>
        <v>1.1200000000000001</v>
      </c>
      <c r="J252">
        <f>VLOOKUP(B252,home!$B$2:$E$405,4,FALSE)</f>
        <v>0.41</v>
      </c>
      <c r="K252" s="3">
        <f t="shared" si="448"/>
        <v>1.07598139534884</v>
      </c>
      <c r="L252" s="3">
        <f t="shared" si="449"/>
        <v>0.48055813953488519</v>
      </c>
      <c r="M252" s="5">
        <f t="shared" si="450"/>
        <v>0.21086449936805787</v>
      </c>
      <c r="N252" s="5">
        <f t="shared" si="451"/>
        <v>0.2268862782595775</v>
      </c>
      <c r="O252" s="5">
        <f t="shared" si="452"/>
        <v>0.10133265151026885</v>
      </c>
      <c r="P252" s="5">
        <f t="shared" si="453"/>
        <v>0.10903204776641681</v>
      </c>
      <c r="Q252" s="5">
        <f t="shared" si="454"/>
        <v>0.12206270713362267</v>
      </c>
      <c r="R252" s="5">
        <f t="shared" si="455"/>
        <v>2.4348115241955834E-2</v>
      </c>
      <c r="S252" s="5">
        <f t="shared" si="456"/>
        <v>1.4094344325106213E-2</v>
      </c>
      <c r="T252" s="5">
        <f t="shared" si="457"/>
        <v>5.8658227446725261E-2</v>
      </c>
      <c r="U252" s="5">
        <f t="shared" si="458"/>
        <v>2.6198119012153995E-2</v>
      </c>
      <c r="V252" s="5">
        <f t="shared" si="459"/>
        <v>8.0975393534540266E-4</v>
      </c>
      <c r="W252" s="5">
        <f t="shared" si="460"/>
        <v>4.3779067313897378E-2</v>
      </c>
      <c r="X252" s="5">
        <f t="shared" si="461"/>
        <v>2.1038387138939026E-2</v>
      </c>
      <c r="Y252" s="5">
        <f t="shared" si="462"/>
        <v>5.0550840911515963E-3</v>
      </c>
      <c r="Z252" s="5">
        <f t="shared" si="463"/>
        <v>3.9002283206184267E-3</v>
      </c>
      <c r="AA252" s="5">
        <f t="shared" si="464"/>
        <v>4.196573110598077E-3</v>
      </c>
      <c r="AB252" s="5">
        <f t="shared" si="465"/>
        <v>2.2577172956123703E-3</v>
      </c>
      <c r="AC252" s="5">
        <f t="shared" si="466"/>
        <v>2.6168798571540774E-5</v>
      </c>
      <c r="AD252" s="5">
        <f t="shared" si="467"/>
        <v>1.1776365483869521E-2</v>
      </c>
      <c r="AE252" s="5">
        <f t="shared" si="468"/>
        <v>5.6592282874111744E-3</v>
      </c>
      <c r="AF252" s="5">
        <f t="shared" si="469"/>
        <v>1.3597941085007541E-3</v>
      </c>
      <c r="AG252" s="5">
        <f t="shared" si="470"/>
        <v>2.1782004231054011E-4</v>
      </c>
      <c r="AH252" s="5">
        <f t="shared" si="471"/>
        <v>4.6857161637941499E-4</v>
      </c>
      <c r="AI252" s="5">
        <f t="shared" si="472"/>
        <v>5.0417434161278431E-4</v>
      </c>
      <c r="AJ252" s="5">
        <f t="shared" si="473"/>
        <v>2.7124110579380316E-4</v>
      </c>
      <c r="AK252" s="5">
        <f t="shared" si="474"/>
        <v>9.728346116265957E-5</v>
      </c>
      <c r="AL252" s="5">
        <f t="shared" si="475"/>
        <v>5.4124572024079436E-7</v>
      </c>
      <c r="AM252" s="5">
        <f t="shared" si="476"/>
        <v>2.5342300330943699E-3</v>
      </c>
      <c r="AN252" s="5">
        <f t="shared" si="477"/>
        <v>1.2178448698572607E-3</v>
      </c>
      <c r="AO252" s="5">
        <f t="shared" si="478"/>
        <v>2.9262263245035476E-4</v>
      </c>
      <c r="AP252" s="5">
        <f t="shared" si="479"/>
        <v>4.687406261204768E-5</v>
      </c>
      <c r="AQ252" s="5">
        <f t="shared" si="480"/>
        <v>5.6314280803218363E-6</v>
      </c>
      <c r="AR252" s="5">
        <f t="shared" si="481"/>
        <v>4.5035180841229129E-5</v>
      </c>
      <c r="AS252" s="5">
        <f t="shared" si="482"/>
        <v>4.8457016721333059E-5</v>
      </c>
      <c r="AT252" s="5">
        <f t="shared" si="483"/>
        <v>2.6069424233131006E-5</v>
      </c>
      <c r="AU252" s="5">
        <f t="shared" si="484"/>
        <v>9.350071820768388E-6</v>
      </c>
      <c r="AV252" s="5">
        <f t="shared" si="485"/>
        <v>2.5151258310805593E-6</v>
      </c>
      <c r="AW252" s="5">
        <f t="shared" si="486"/>
        <v>7.7739666678417307E-9</v>
      </c>
      <c r="AX252" s="5">
        <f t="shared" si="487"/>
        <v>4.5446406119063596E-4</v>
      </c>
      <c r="AY252" s="5">
        <f t="shared" si="488"/>
        <v>2.1839640373124021E-4</v>
      </c>
      <c r="AZ252" s="5">
        <f t="shared" si="489"/>
        <v>5.2476084729097216E-5</v>
      </c>
      <c r="BA252" s="5">
        <f t="shared" si="490"/>
        <v>8.4059365491633221E-6</v>
      </c>
      <c r="BB252" s="5">
        <f t="shared" si="491"/>
        <v>1.0098853072785544E-6</v>
      </c>
      <c r="BC252" s="5">
        <f t="shared" si="492"/>
        <v>9.7061720881879594E-8</v>
      </c>
      <c r="BD252" s="5">
        <f t="shared" si="493"/>
        <v>3.607003786446363E-6</v>
      </c>
      <c r="BE252" s="5">
        <f t="shared" si="494"/>
        <v>3.8810689671691065E-6</v>
      </c>
      <c r="BF252" s="5">
        <f t="shared" si="495"/>
        <v>2.0879790013698482E-6</v>
      </c>
      <c r="BG252" s="5">
        <f t="shared" si="496"/>
        <v>7.4887551978433564E-7</v>
      </c>
      <c r="BH252" s="5">
        <f t="shared" si="497"/>
        <v>2.0144403168003428E-7</v>
      </c>
      <c r="BI252" s="5">
        <f t="shared" si="498"/>
        <v>4.3350006058355861E-8</v>
      </c>
      <c r="BJ252" s="8">
        <f t="shared" si="499"/>
        <v>0.50132501176532795</v>
      </c>
      <c r="BK252" s="8">
        <f t="shared" si="500"/>
        <v>0.33504575184294927</v>
      </c>
      <c r="BL252" s="8">
        <f t="shared" si="501"/>
        <v>0.15981644323629782</v>
      </c>
      <c r="BM252" s="8">
        <f t="shared" si="502"/>
        <v>0.20534274725552956</v>
      </c>
      <c r="BN252" s="8">
        <f t="shared" si="503"/>
        <v>0.79452629927989948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1.7840909090909101</v>
      </c>
      <c r="F253">
        <f>VLOOKUP(B253,home!$B$2:$E$405,3,FALSE)</f>
        <v>0.56000000000000005</v>
      </c>
      <c r="G253">
        <f>VLOOKUP(C253,away!$B$2:$E$405,4,FALSE)</f>
        <v>1.03</v>
      </c>
      <c r="H253">
        <f>VLOOKUP(A253,away!$A$2:$E$405,3,FALSE)</f>
        <v>1.3295454545454499</v>
      </c>
      <c r="I253">
        <f>VLOOKUP(C253,away!$B$2:$E$405,3,FALSE)</f>
        <v>0.84</v>
      </c>
      <c r="J253">
        <f>VLOOKUP(B253,home!$B$2:$E$405,4,FALSE)</f>
        <v>0.75</v>
      </c>
      <c r="K253" s="3">
        <f t="shared" si="448"/>
        <v>1.029063636363637</v>
      </c>
      <c r="L253" s="3">
        <f t="shared" si="449"/>
        <v>0.83761363636363351</v>
      </c>
      <c r="M253" s="5">
        <f t="shared" si="450"/>
        <v>0.15463662445514681</v>
      </c>
      <c r="N253" s="5">
        <f t="shared" si="451"/>
        <v>0.15913092707681148</v>
      </c>
      <c r="O253" s="5">
        <f t="shared" si="452"/>
        <v>0.1295257453248731</v>
      </c>
      <c r="P253" s="5">
        <f t="shared" si="453"/>
        <v>0.13329023448672425</v>
      </c>
      <c r="Q253" s="5">
        <f t="shared" si="454"/>
        <v>8.1877925237790181E-2</v>
      </c>
      <c r="R253" s="5">
        <f t="shared" si="455"/>
        <v>5.4246265272138425E-2</v>
      </c>
      <c r="S253" s="5">
        <f t="shared" si="456"/>
        <v>2.8722637137425264E-2</v>
      </c>
      <c r="T253" s="5">
        <f t="shared" si="457"/>
        <v>6.8582066696335153E-2</v>
      </c>
      <c r="U253" s="5">
        <f t="shared" si="458"/>
        <v>5.582285900009324E-2</v>
      </c>
      <c r="V253" s="5">
        <f t="shared" si="459"/>
        <v>2.7508554706621412E-3</v>
      </c>
      <c r="W253" s="5">
        <f t="shared" si="460"/>
        <v>2.808586516103679E-2</v>
      </c>
      <c r="X253" s="5">
        <f t="shared" si="461"/>
        <v>2.3525103647954713E-2</v>
      </c>
      <c r="Y253" s="5">
        <f t="shared" si="462"/>
        <v>9.8524738061973628E-3</v>
      </c>
      <c r="Z253" s="5">
        <f t="shared" si="463"/>
        <v>1.5145803837914055E-2</v>
      </c>
      <c r="AA253" s="5">
        <f t="shared" si="464"/>
        <v>1.5585995973094164E-2</v>
      </c>
      <c r="AB253" s="5">
        <f t="shared" si="465"/>
        <v>8.0194908462106421E-3</v>
      </c>
      <c r="AC253" s="5">
        <f t="shared" si="466"/>
        <v>1.4819507184001441E-4</v>
      </c>
      <c r="AD253" s="5">
        <f t="shared" si="467"/>
        <v>7.2255356332588264E-3</v>
      </c>
      <c r="AE253" s="5">
        <f t="shared" si="468"/>
        <v>6.0522071764489349E-3</v>
      </c>
      <c r="AF253" s="5">
        <f t="shared" si="469"/>
        <v>2.5347056305457354E-3</v>
      </c>
      <c r="AG253" s="5">
        <f t="shared" si="470"/>
        <v>7.0770133343759679E-4</v>
      </c>
      <c r="AH253" s="5">
        <f t="shared" si="471"/>
        <v>3.171582957081366E-3</v>
      </c>
      <c r="AI253" s="5">
        <f t="shared" si="472"/>
        <v>3.2637606908430873E-3</v>
      </c>
      <c r="AJ253" s="5">
        <f t="shared" si="473"/>
        <v>1.6793087223698417E-3</v>
      </c>
      <c r="AK253" s="5">
        <f t="shared" si="474"/>
        <v>5.7603851347302751E-4</v>
      </c>
      <c r="AL253" s="5">
        <f t="shared" si="475"/>
        <v>5.1095155355158254E-6</v>
      </c>
      <c r="AM253" s="5">
        <f t="shared" si="476"/>
        <v>1.4871071946872725E-3</v>
      </c>
      <c r="AN253" s="5">
        <f t="shared" si="477"/>
        <v>1.2456212650045282E-3</v>
      </c>
      <c r="AO253" s="5">
        <f t="shared" si="478"/>
        <v>5.2167467865615598E-4</v>
      </c>
      <c r="AP253" s="5">
        <f t="shared" si="479"/>
        <v>1.4565394152933763E-4</v>
      </c>
      <c r="AQ253" s="5">
        <f t="shared" si="480"/>
        <v>3.0500431903771129E-5</v>
      </c>
      <c r="AR253" s="5">
        <f t="shared" si="481"/>
        <v>5.3131222674196996E-4</v>
      </c>
      <c r="AS253" s="5">
        <f t="shared" si="482"/>
        <v>5.4675409209555275E-4</v>
      </c>
      <c r="AT253" s="5">
        <f t="shared" si="483"/>
        <v>2.8132237710427416E-4</v>
      </c>
      <c r="AU253" s="5">
        <f t="shared" si="484"/>
        <v>9.6499542791128923E-5</v>
      </c>
      <c r="AV253" s="5">
        <f t="shared" si="485"/>
        <v>2.4826042603016881E-5</v>
      </c>
      <c r="AW253" s="5">
        <f t="shared" si="486"/>
        <v>1.2233851209463539E-7</v>
      </c>
      <c r="AX253" s="5">
        <f t="shared" si="487"/>
        <v>2.5505465623790191E-4</v>
      </c>
      <c r="AY253" s="5">
        <f t="shared" si="488"/>
        <v>2.136372580829055E-4</v>
      </c>
      <c r="AZ253" s="5">
        <f t="shared" si="489"/>
        <v>8.9472740302789258E-5</v>
      </c>
      <c r="BA253" s="5">
        <f t="shared" si="490"/>
        <v>2.4981195786812784E-5</v>
      </c>
      <c r="BB253" s="5">
        <f t="shared" si="491"/>
        <v>5.2311475609260327E-6</v>
      </c>
      <c r="BC253" s="5">
        <f t="shared" si="492"/>
        <v>8.7633610617240157E-7</v>
      </c>
      <c r="BD253" s="5">
        <f t="shared" si="493"/>
        <v>7.4172394380966775E-5</v>
      </c>
      <c r="BE253" s="5">
        <f t="shared" si="494"/>
        <v>7.6328113879475462E-5</v>
      </c>
      <c r="BF253" s="5">
        <f t="shared" si="495"/>
        <v>3.9273243212795405E-5</v>
      </c>
      <c r="BG253" s="5">
        <f t="shared" si="496"/>
        <v>1.3471555490784254E-5</v>
      </c>
      <c r="BH253" s="5">
        <f t="shared" si="497"/>
        <v>3.4657719702052417E-6</v>
      </c>
      <c r="BI253" s="5">
        <f t="shared" si="498"/>
        <v>7.1329998129331454E-7</v>
      </c>
      <c r="BJ253" s="8">
        <f t="shared" si="499"/>
        <v>0.39159432224567542</v>
      </c>
      <c r="BK253" s="8">
        <f t="shared" si="500"/>
        <v>0.31976729339541693</v>
      </c>
      <c r="BL253" s="8">
        <f t="shared" si="501"/>
        <v>0.27357918596042829</v>
      </c>
      <c r="BM253" s="8">
        <f t="shared" si="502"/>
        <v>0.28716536866637959</v>
      </c>
      <c r="BN253" s="8">
        <f t="shared" si="503"/>
        <v>0.71270772185348419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1.7840909090909101</v>
      </c>
      <c r="F254">
        <f>VLOOKUP(B254,home!$B$2:$E$405,3,FALSE)</f>
        <v>0.78</v>
      </c>
      <c r="G254">
        <f>VLOOKUP(C254,away!$B$2:$E$405,4,FALSE)</f>
        <v>0.9</v>
      </c>
      <c r="H254">
        <f>VLOOKUP(A254,away!$A$2:$E$405,3,FALSE)</f>
        <v>1.3295454545454499</v>
      </c>
      <c r="I254">
        <f>VLOOKUP(C254,away!$B$2:$E$405,3,FALSE)</f>
        <v>0.9</v>
      </c>
      <c r="J254">
        <f>VLOOKUP(B254,home!$B$2:$E$405,4,FALSE)</f>
        <v>1.05</v>
      </c>
      <c r="K254" s="3">
        <f t="shared" si="448"/>
        <v>1.252431818181819</v>
      </c>
      <c r="L254" s="3">
        <f t="shared" si="449"/>
        <v>1.2564204545454503</v>
      </c>
      <c r="M254" s="5">
        <f t="shared" si="450"/>
        <v>8.1361566562386509E-2</v>
      </c>
      <c r="N254" s="5">
        <f t="shared" si="451"/>
        <v>0.10189981473985084</v>
      </c>
      <c r="O254" s="5">
        <f t="shared" si="452"/>
        <v>0.10222433644284358</v>
      </c>
      <c r="P254" s="5">
        <f t="shared" si="453"/>
        <v>0.12802901155354057</v>
      </c>
      <c r="Q254" s="5">
        <f t="shared" si="454"/>
        <v>6.3811285123510961E-2</v>
      </c>
      <c r="R254" s="5">
        <f t="shared" si="455"/>
        <v>6.4218373629562286E-2</v>
      </c>
      <c r="S254" s="5">
        <f t="shared" si="456"/>
        <v>5.0366003544216387E-2</v>
      </c>
      <c r="T254" s="5">
        <f t="shared" si="457"/>
        <v>8.0173803860010981E-2</v>
      </c>
      <c r="U254" s="5">
        <f t="shared" si="458"/>
        <v>8.0429134445552081E-2</v>
      </c>
      <c r="V254" s="5">
        <f t="shared" si="459"/>
        <v>8.8061093245266463E-3</v>
      </c>
      <c r="W254" s="5">
        <f t="shared" si="460"/>
        <v>2.6639761282585762E-2</v>
      </c>
      <c r="X254" s="5">
        <f t="shared" si="461"/>
        <v>3.3470740979648694E-2</v>
      </c>
      <c r="Y254" s="5">
        <f t="shared" si="462"/>
        <v>2.1026661797811624E-2</v>
      </c>
      <c r="Z254" s="5">
        <f t="shared" si="463"/>
        <v>2.6895092728608076E-2</v>
      </c>
      <c r="AA254" s="5">
        <f t="shared" si="464"/>
        <v>3.3684269886259235E-2</v>
      </c>
      <c r="AB254" s="5">
        <f t="shared" si="465"/>
        <v>2.1093625688887375E-2</v>
      </c>
      <c r="AC254" s="5">
        <f t="shared" si="466"/>
        <v>8.6607036965287074E-4</v>
      </c>
      <c r="AD254" s="5">
        <f t="shared" si="467"/>
        <v>8.3411211647696354E-3</v>
      </c>
      <c r="AE254" s="5">
        <f t="shared" si="468"/>
        <v>1.0479955245258542E-2</v>
      </c>
      <c r="AF254" s="5">
        <f t="shared" si="469"/>
        <v>6.5836150664318567E-3</v>
      </c>
      <c r="AG254" s="5">
        <f t="shared" si="470"/>
        <v>2.7572628781061966E-3</v>
      </c>
      <c r="AH254" s="5">
        <f t="shared" si="471"/>
        <v>8.4478861577799453E-3</v>
      </c>
      <c r="AI254" s="5">
        <f t="shared" si="472"/>
        <v>1.058040142038136E-2</v>
      </c>
      <c r="AJ254" s="5">
        <f t="shared" si="473"/>
        <v>6.625615694010864E-3</v>
      </c>
      <c r="AK254" s="5">
        <f t="shared" si="474"/>
        <v>2.7660439700746735E-3</v>
      </c>
      <c r="AL254" s="5">
        <f t="shared" si="475"/>
        <v>5.4513273550328763E-5</v>
      </c>
      <c r="AM254" s="5">
        <f t="shared" si="476"/>
        <v>2.0893371092134553E-3</v>
      </c>
      <c r="AN254" s="5">
        <f t="shared" si="477"/>
        <v>2.6250858804566469E-3</v>
      </c>
      <c r="AO254" s="5">
        <f t="shared" si="478"/>
        <v>1.649105797572092E-3</v>
      </c>
      <c r="AP254" s="5">
        <f t="shared" si="479"/>
        <v>6.9065675192635516E-4</v>
      </c>
      <c r="AQ254" s="5">
        <f t="shared" si="480"/>
        <v>2.169388175475488E-4</v>
      </c>
      <c r="AR254" s="5">
        <f t="shared" si="481"/>
        <v>2.1228193932612193E-3</v>
      </c>
      <c r="AS254" s="5">
        <f t="shared" si="482"/>
        <v>2.6586865523737751E-3</v>
      </c>
      <c r="AT254" s="5">
        <f t="shared" si="483"/>
        <v>1.66491181638252E-3</v>
      </c>
      <c r="AU254" s="5">
        <f t="shared" si="484"/>
        <v>6.9506284443478466E-4</v>
      </c>
      <c r="AV254" s="5">
        <f t="shared" si="485"/>
        <v>2.1762970550152124E-4</v>
      </c>
      <c r="AW254" s="5">
        <f t="shared" si="486"/>
        <v>2.3828069170734668E-6</v>
      </c>
      <c r="AX254" s="5">
        <f t="shared" si="487"/>
        <v>4.3612537908115936E-4</v>
      </c>
      <c r="AY254" s="5">
        <f t="shared" si="488"/>
        <v>5.479568470239571E-4</v>
      </c>
      <c r="AZ254" s="5">
        <f t="shared" si="489"/>
        <v>3.4423209540456601E-4</v>
      </c>
      <c r="BA254" s="5">
        <f t="shared" si="490"/>
        <v>1.4416674859244589E-4</v>
      </c>
      <c r="BB254" s="5">
        <f t="shared" si="491"/>
        <v>4.528351294921512E-5</v>
      </c>
      <c r="BC254" s="5">
        <f t="shared" si="492"/>
        <v>1.1379026384613529E-5</v>
      </c>
      <c r="BD254" s="5">
        <f t="shared" si="493"/>
        <v>4.4452561783319295E-4</v>
      </c>
      <c r="BE254" s="5">
        <f t="shared" si="494"/>
        <v>5.5673802777122237E-4</v>
      </c>
      <c r="BF254" s="5">
        <f t="shared" si="495"/>
        <v>3.4863821018623606E-4</v>
      </c>
      <c r="BG254" s="5">
        <f t="shared" si="496"/>
        <v>1.4554852915706759E-4</v>
      </c>
      <c r="BH254" s="5">
        <f t="shared" si="497"/>
        <v>4.5572402251468954E-5</v>
      </c>
      <c r="BI254" s="5">
        <f t="shared" si="498"/>
        <v>1.1415265322144087E-5</v>
      </c>
      <c r="BJ254" s="8">
        <f t="shared" si="499"/>
        <v>0.36398429010413713</v>
      </c>
      <c r="BK254" s="8">
        <f t="shared" si="500"/>
        <v>0.27003123147489727</v>
      </c>
      <c r="BL254" s="8">
        <f t="shared" si="501"/>
        <v>0.33898123569982658</v>
      </c>
      <c r="BM254" s="8">
        <f t="shared" si="502"/>
        <v>0.45780188791566734</v>
      </c>
      <c r="BN254" s="8">
        <f t="shared" si="503"/>
        <v>0.5415443880516948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1.7840909090909101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1.3295454545454499</v>
      </c>
      <c r="I255">
        <f>VLOOKUP(C255,away!$B$2:$E$405,3,FALSE)</f>
        <v>1.01</v>
      </c>
      <c r="J255">
        <f>VLOOKUP(B255,home!$B$2:$E$405,4,FALSE)</f>
        <v>1.65</v>
      </c>
      <c r="K255" s="3">
        <f t="shared" si="448"/>
        <v>1.0758068181818188</v>
      </c>
      <c r="L255" s="3">
        <f t="shared" si="449"/>
        <v>2.215687499999992</v>
      </c>
      <c r="M255" s="5">
        <f t="shared" si="450"/>
        <v>3.7198221864687783E-2</v>
      </c>
      <c r="N255" s="5">
        <f t="shared" si="451"/>
        <v>4.0018100706271119E-2</v>
      </c>
      <c r="O255" s="5">
        <f t="shared" si="452"/>
        <v>8.2419635207815117E-2</v>
      </c>
      <c r="P255" s="5">
        <f t="shared" si="453"/>
        <v>8.8667605508625777E-2</v>
      </c>
      <c r="Q255" s="5">
        <f t="shared" si="454"/>
        <v>2.1525872795246564E-2</v>
      </c>
      <c r="R255" s="5">
        <f t="shared" si="455"/>
        <v>9.1308077742257632E-2</v>
      </c>
      <c r="S255" s="5">
        <f t="shared" si="456"/>
        <v>5.283817258276409E-2</v>
      </c>
      <c r="T255" s="5">
        <f t="shared" si="457"/>
        <v>4.7694607279017705E-2</v>
      </c>
      <c r="U255" s="5">
        <f t="shared" si="458"/>
        <v>9.8229852590196315E-2</v>
      </c>
      <c r="V255" s="5">
        <f t="shared" si="459"/>
        <v>1.3994200103337939E-2</v>
      </c>
      <c r="W255" s="5">
        <f t="shared" si="460"/>
        <v>7.7192269068135939E-3</v>
      </c>
      <c r="X255" s="5">
        <f t="shared" si="461"/>
        <v>1.7103394567090483E-2</v>
      </c>
      <c r="Y255" s="5">
        <f t="shared" si="462"/>
        <v>1.8947888774935084E-2</v>
      </c>
      <c r="Z255" s="5">
        <f t="shared" si="463"/>
        <v>6.7436722167515881E-2</v>
      </c>
      <c r="AA255" s="5">
        <f t="shared" si="464"/>
        <v>7.2548885503646576E-2</v>
      </c>
      <c r="AB255" s="5">
        <f t="shared" si="465"/>
        <v>3.9024292838157552E-2</v>
      </c>
      <c r="AC255" s="5">
        <f t="shared" si="466"/>
        <v>2.0848311961744912E-3</v>
      </c>
      <c r="AD255" s="5">
        <f t="shared" si="467"/>
        <v>2.0760992343606534E-3</v>
      </c>
      <c r="AE255" s="5">
        <f t="shared" si="468"/>
        <v>4.5999871223324539E-3</v>
      </c>
      <c r="AF255" s="5">
        <f t="shared" si="469"/>
        <v>5.0960669835564782E-3</v>
      </c>
      <c r="AG255" s="5">
        <f t="shared" si="470"/>
        <v>3.7637639715429163E-3</v>
      </c>
      <c r="AH255" s="5">
        <f t="shared" si="471"/>
        <v>3.7354675586884323E-2</v>
      </c>
      <c r="AI255" s="5">
        <f t="shared" si="472"/>
        <v>4.0186414687340084E-2</v>
      </c>
      <c r="AJ255" s="5">
        <f t="shared" si="473"/>
        <v>2.1616409459461222E-2</v>
      </c>
      <c r="AK255" s="5">
        <f t="shared" si="474"/>
        <v>7.7516935603661168E-3</v>
      </c>
      <c r="AL255" s="5">
        <f t="shared" si="475"/>
        <v>1.9878045862182546E-4</v>
      </c>
      <c r="AM255" s="5">
        <f t="shared" si="476"/>
        <v>4.4669634230944908E-4</v>
      </c>
      <c r="AN255" s="5">
        <f t="shared" si="477"/>
        <v>9.8973950195076405E-4</v>
      </c>
      <c r="AO255" s="5">
        <f t="shared" si="478"/>
        <v>1.0964767213642631E-3</v>
      </c>
      <c r="AP255" s="5">
        <f t="shared" si="479"/>
        <v>8.0981658852259035E-4</v>
      </c>
      <c r="AQ255" s="5">
        <f t="shared" si="480"/>
        <v>4.4857512312053508E-4</v>
      </c>
      <c r="AR255" s="5">
        <f t="shared" si="481"/>
        <v>1.6553257552882897E-2</v>
      </c>
      <c r="AS255" s="5">
        <f t="shared" si="482"/>
        <v>1.7808107338511108E-2</v>
      </c>
      <c r="AT255" s="5">
        <f t="shared" si="483"/>
        <v>9.5790416468419654E-3</v>
      </c>
      <c r="AU255" s="5">
        <f t="shared" si="484"/>
        <v>3.4350661051067285E-3</v>
      </c>
      <c r="AV255" s="5">
        <f t="shared" si="485"/>
        <v>9.2386688419477054E-4</v>
      </c>
      <c r="AW255" s="5">
        <f t="shared" si="486"/>
        <v>1.3161760610805694E-5</v>
      </c>
      <c r="AX255" s="5">
        <f t="shared" si="487"/>
        <v>8.0093161785564119E-5</v>
      </c>
      <c r="AY255" s="5">
        <f t="shared" si="488"/>
        <v>1.774614174037515E-4</v>
      </c>
      <c r="AZ255" s="5">
        <f t="shared" si="489"/>
        <v>1.9659952213688664E-4</v>
      </c>
      <c r="BA255" s="5">
        <f t="shared" si="490"/>
        <v>1.4520103456822379E-4</v>
      </c>
      <c r="BB255" s="5">
        <f t="shared" si="491"/>
        <v>8.0430029319970037E-5</v>
      </c>
      <c r="BC255" s="5">
        <f t="shared" si="492"/>
        <v>3.5641562117778106E-5</v>
      </c>
      <c r="BD255" s="5">
        <f t="shared" si="493"/>
        <v>6.112807640700514E-3</v>
      </c>
      <c r="BE255" s="5">
        <f t="shared" si="494"/>
        <v>6.57620013809953E-3</v>
      </c>
      <c r="BF255" s="5">
        <f t="shared" si="495"/>
        <v>3.5373604731478458E-3</v>
      </c>
      <c r="BG255" s="5">
        <f t="shared" si="496"/>
        <v>1.2685055051264392E-3</v>
      </c>
      <c r="BH255" s="5">
        <f t="shared" si="497"/>
        <v>3.4116671782904876E-4</v>
      </c>
      <c r="BI255" s="5">
        <f t="shared" si="498"/>
        <v>7.3405896235440699E-5</v>
      </c>
      <c r="BJ255" s="8">
        <f t="shared" si="499"/>
        <v>0.17305173934576679</v>
      </c>
      <c r="BK255" s="8">
        <f t="shared" si="500"/>
        <v>0.19515927313161566</v>
      </c>
      <c r="BL255" s="8">
        <f t="shared" si="501"/>
        <v>0.55664872307480129</v>
      </c>
      <c r="BM255" s="8">
        <f t="shared" si="502"/>
        <v>0.630994644238003</v>
      </c>
      <c r="BN255" s="8">
        <f t="shared" si="503"/>
        <v>0.36113751382490394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1.7840909090909101</v>
      </c>
      <c r="F256">
        <f>VLOOKUP(B256,home!$B$2:$E$405,3,FALSE)</f>
        <v>2.52</v>
      </c>
      <c r="G256">
        <f>VLOOKUP(C256,away!$B$2:$E$405,4,FALSE)</f>
        <v>1.21</v>
      </c>
      <c r="H256">
        <f>VLOOKUP(A256,away!$A$2:$E$405,3,FALSE)</f>
        <v>1.3295454545454499</v>
      </c>
      <c r="I256">
        <f>VLOOKUP(C256,away!$B$2:$E$405,3,FALSE)</f>
        <v>0.93</v>
      </c>
      <c r="J256">
        <f>VLOOKUP(B256,home!$B$2:$E$405,4,FALSE)</f>
        <v>0.13</v>
      </c>
      <c r="K256" s="3">
        <f t="shared" si="448"/>
        <v>5.4400500000000029</v>
      </c>
      <c r="L256" s="3">
        <f t="shared" si="449"/>
        <v>0.16074204545454493</v>
      </c>
      <c r="M256" s="5">
        <f t="shared" si="450"/>
        <v>3.6949359999301021E-3</v>
      </c>
      <c r="N256" s="5">
        <f t="shared" si="451"/>
        <v>2.0100636586419762E-2</v>
      </c>
      <c r="O256" s="5">
        <f t="shared" si="452"/>
        <v>5.9393157045239898E-4</v>
      </c>
      <c r="P256" s="5">
        <f t="shared" si="453"/>
        <v>3.2310174398395741E-3</v>
      </c>
      <c r="Q256" s="5">
        <f t="shared" si="454"/>
        <v>5.4674234030976453E-2</v>
      </c>
      <c r="R256" s="5">
        <f t="shared" si="455"/>
        <v>4.7734887747274388E-5</v>
      </c>
      <c r="S256" s="5">
        <f t="shared" si="456"/>
        <v>7.0633657096800639E-4</v>
      </c>
      <c r="T256" s="5">
        <f t="shared" si="457"/>
        <v>8.7884482117996463E-3</v>
      </c>
      <c r="U256" s="5">
        <f t="shared" si="458"/>
        <v>2.5968017608956012E-4</v>
      </c>
      <c r="V256" s="5">
        <f t="shared" si="459"/>
        <v>6.8628035152173579E-5</v>
      </c>
      <c r="W256" s="5">
        <f t="shared" si="460"/>
        <v>9.9143522280071228E-2</v>
      </c>
      <c r="X256" s="5">
        <f t="shared" si="461"/>
        <v>1.59365325648669E-2</v>
      </c>
      <c r="Y256" s="5">
        <f t="shared" si="462"/>
        <v>1.2808354209648354E-3</v>
      </c>
      <c r="Z256" s="5">
        <f t="shared" si="463"/>
        <v>2.5576678320133267E-6</v>
      </c>
      <c r="AA256" s="5">
        <f t="shared" si="464"/>
        <v>1.3913840889544103E-5</v>
      </c>
      <c r="AB256" s="5">
        <f t="shared" si="465"/>
        <v>3.7845995065582234E-5</v>
      </c>
      <c r="AC256" s="5">
        <f t="shared" si="466"/>
        <v>3.7507141267600928E-6</v>
      </c>
      <c r="AD256" s="5">
        <f t="shared" si="467"/>
        <v>0.13483642959492542</v>
      </c>
      <c r="AE256" s="5">
        <f t="shared" si="468"/>
        <v>2.1673883494876055E-2</v>
      </c>
      <c r="AF256" s="5">
        <f t="shared" si="469"/>
        <v>1.7419521829549389E-3</v>
      </c>
      <c r="AG256" s="5">
        <f t="shared" si="470"/>
        <v>9.333498565739553E-5</v>
      </c>
      <c r="AH256" s="5">
        <f t="shared" si="471"/>
        <v>1.0278118972777838E-7</v>
      </c>
      <c r="AI256" s="5">
        <f t="shared" si="472"/>
        <v>5.5913481117860107E-7</v>
      </c>
      <c r="AJ256" s="5">
        <f t="shared" si="473"/>
        <v>1.5208606647760755E-6</v>
      </c>
      <c r="AK256" s="5">
        <f t="shared" si="474"/>
        <v>2.7578526864716987E-6</v>
      </c>
      <c r="AL256" s="5">
        <f t="shared" si="475"/>
        <v>1.3119169323250808E-7</v>
      </c>
      <c r="AM256" s="5">
        <f t="shared" si="476"/>
        <v>0.14670338376357486</v>
      </c>
      <c r="AN256" s="5">
        <f t="shared" si="477"/>
        <v>2.3581401981260103E-2</v>
      </c>
      <c r="AO256" s="5">
        <f t="shared" si="478"/>
        <v>1.8952613945768036E-3</v>
      </c>
      <c r="AP256" s="5">
        <f t="shared" si="479"/>
        <v>1.0154939774510293E-4</v>
      </c>
      <c r="AQ256" s="5">
        <f t="shared" si="480"/>
        <v>4.0808144770562496E-6</v>
      </c>
      <c r="AR256" s="5">
        <f t="shared" si="481"/>
        <v>3.3042517342189509E-9</v>
      </c>
      <c r="AS256" s="5">
        <f t="shared" si="482"/>
        <v>1.7975294646737811E-8</v>
      </c>
      <c r="AT256" s="5">
        <f t="shared" si="483"/>
        <v>4.8893250821493058E-8</v>
      </c>
      <c r="AU256" s="5">
        <f t="shared" si="484"/>
        <v>8.8660576377154495E-8</v>
      </c>
      <c r="AV256" s="5">
        <f t="shared" si="485"/>
        <v>1.2057949213013488E-7</v>
      </c>
      <c r="AW256" s="5">
        <f t="shared" si="486"/>
        <v>3.1866635910182642E-9</v>
      </c>
      <c r="AX256" s="5">
        <f t="shared" si="487"/>
        <v>0.13301229047383931</v>
      </c>
      <c r="AY256" s="5">
        <f t="shared" si="488"/>
        <v>2.1380667641359014E-2</v>
      </c>
      <c r="AZ256" s="5">
        <f t="shared" si="489"/>
        <v>1.7183861249279243E-3</v>
      </c>
      <c r="BA256" s="5">
        <f t="shared" si="490"/>
        <v>9.2072300200541247E-5</v>
      </c>
      <c r="BB256" s="5">
        <f t="shared" si="491"/>
        <v>3.699972465984977E-6</v>
      </c>
      <c r="BC256" s="5">
        <f t="shared" si="492"/>
        <v>1.1894822846158434E-7</v>
      </c>
      <c r="BD256" s="5">
        <f t="shared" si="493"/>
        <v>8.8522030409180248E-11</v>
      </c>
      <c r="BE256" s="5">
        <f t="shared" si="494"/>
        <v>4.8156427152746121E-10</v>
      </c>
      <c r="BF256" s="5">
        <f t="shared" si="495"/>
        <v>1.3098668576614839E-9</v>
      </c>
      <c r="BG256" s="5">
        <f t="shared" si="496"/>
        <v>2.3752470663404533E-9</v>
      </c>
      <c r="BH256" s="5">
        <f t="shared" si="497"/>
        <v>3.2303657008113477E-9</v>
      </c>
      <c r="BI256" s="5">
        <f t="shared" si="498"/>
        <v>3.5146701861397553E-9</v>
      </c>
      <c r="BJ256" s="8">
        <f t="shared" si="499"/>
        <v>0.68676272216616785</v>
      </c>
      <c r="BK256" s="8">
        <f t="shared" si="500"/>
        <v>2.9085467593068862E-2</v>
      </c>
      <c r="BL256" s="8">
        <f t="shared" si="501"/>
        <v>9.5833751269833666E-4</v>
      </c>
      <c r="BM256" s="8">
        <f t="shared" si="502"/>
        <v>0.61308592996970634</v>
      </c>
      <c r="BN256" s="8">
        <f t="shared" si="503"/>
        <v>8.234249051536556E-2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1.29113924050633</v>
      </c>
      <c r="F257">
        <f>VLOOKUP(B257,home!$B$2:$E$405,3,FALSE)</f>
        <v>0.77</v>
      </c>
      <c r="G257">
        <f>VLOOKUP(C257,away!$B$2:$E$405,4,FALSE)</f>
        <v>1.36</v>
      </c>
      <c r="H257">
        <f>VLOOKUP(A257,away!$A$2:$E$405,3,FALSE)</f>
        <v>1.17721518987342</v>
      </c>
      <c r="I257">
        <f>VLOOKUP(C257,away!$B$2:$E$405,3,FALSE)</f>
        <v>0.97</v>
      </c>
      <c r="J257">
        <f>VLOOKUP(B257,home!$B$2:$E$405,4,FALSE)</f>
        <v>0.85</v>
      </c>
      <c r="K257" s="3">
        <f t="shared" si="448"/>
        <v>1.352081012658229</v>
      </c>
      <c r="L257" s="3">
        <f t="shared" si="449"/>
        <v>0.97061392405063474</v>
      </c>
      <c r="M257" s="5">
        <f t="shared" si="450"/>
        <v>9.8009101055636608E-2</v>
      </c>
      <c r="N257" s="5">
        <f t="shared" si="451"/>
        <v>0.13251624460502784</v>
      </c>
      <c r="O257" s="5">
        <f t="shared" si="452"/>
        <v>9.5128998168286641E-2</v>
      </c>
      <c r="P257" s="5">
        <f t="shared" si="453"/>
        <v>0.12862211217653982</v>
      </c>
      <c r="Q257" s="5">
        <f t="shared" si="454"/>
        <v>8.9586349099615825E-2</v>
      </c>
      <c r="R257" s="5">
        <f t="shared" si="455"/>
        <v>4.6166765101563173E-2</v>
      </c>
      <c r="S257" s="5">
        <f t="shared" si="456"/>
        <v>4.2199264054475667E-2</v>
      </c>
      <c r="T257" s="5">
        <f t="shared" si="457"/>
        <v>8.6953757840948151E-2</v>
      </c>
      <c r="U257" s="5">
        <f t="shared" si="458"/>
        <v>6.2421206509676121E-2</v>
      </c>
      <c r="V257" s="5">
        <f t="shared" si="459"/>
        <v>6.1533497246921013E-3</v>
      </c>
      <c r="W257" s="5">
        <f t="shared" si="460"/>
        <v>4.0376000536987408E-2</v>
      </c>
      <c r="X257" s="5">
        <f t="shared" si="461"/>
        <v>3.9189508318675882E-2</v>
      </c>
      <c r="Y257" s="5">
        <f t="shared" si="462"/>
        <v>1.9018941225402493E-2</v>
      </c>
      <c r="Z257" s="5">
        <f t="shared" si="463"/>
        <v>1.4936701678650712E-2</v>
      </c>
      <c r="AA257" s="5">
        <f t="shared" si="464"/>
        <v>2.0195630731443925E-2</v>
      </c>
      <c r="AB257" s="5">
        <f t="shared" si="465"/>
        <v>1.3653064425321177E-2</v>
      </c>
      <c r="AC257" s="5">
        <f t="shared" si="466"/>
        <v>5.0470876558031483E-4</v>
      </c>
      <c r="AD257" s="5">
        <f t="shared" si="467"/>
        <v>1.3647905923284768E-2</v>
      </c>
      <c r="AE257" s="5">
        <f t="shared" si="468"/>
        <v>1.3246847523273328E-2</v>
      </c>
      <c r="AF257" s="5">
        <f t="shared" si="469"/>
        <v>6.4287873279323792E-3</v>
      </c>
      <c r="AG257" s="5">
        <f t="shared" si="470"/>
        <v>2.0799568317504805E-3</v>
      </c>
      <c r="AH257" s="5">
        <f t="shared" si="471"/>
        <v>3.6244426571722171E-3</v>
      </c>
      <c r="AI257" s="5">
        <f t="shared" si="472"/>
        <v>4.9005400982310935E-3</v>
      </c>
      <c r="AJ257" s="5">
        <f t="shared" si="473"/>
        <v>3.3129636092942777E-3</v>
      </c>
      <c r="AK257" s="5">
        <f t="shared" si="474"/>
        <v>1.4931317305848233E-3</v>
      </c>
      <c r="AL257" s="5">
        <f t="shared" si="475"/>
        <v>2.6494154834091628E-5</v>
      </c>
      <c r="AM257" s="5">
        <f t="shared" si="476"/>
        <v>3.6906148922838228E-3</v>
      </c>
      <c r="AN257" s="5">
        <f t="shared" si="477"/>
        <v>3.5821622027593114E-3</v>
      </c>
      <c r="AO257" s="5">
        <f t="shared" si="478"/>
        <v>1.7384482561030403E-3</v>
      </c>
      <c r="AP257" s="5">
        <f t="shared" si="479"/>
        <v>5.6245402787171827E-4</v>
      </c>
      <c r="AQ257" s="5">
        <f t="shared" si="480"/>
        <v>1.3648142777266338E-4</v>
      </c>
      <c r="AR257" s="5">
        <f t="shared" si="481"/>
        <v>7.0358690199488728E-4</v>
      </c>
      <c r="AS257" s="5">
        <f t="shared" si="482"/>
        <v>9.5130649094231335E-4</v>
      </c>
      <c r="AT257" s="5">
        <f t="shared" si="483"/>
        <v>6.4312172181081476E-4</v>
      </c>
      <c r="AU257" s="5">
        <f t="shared" si="484"/>
        <v>2.8985088962949016E-4</v>
      </c>
      <c r="AV257" s="5">
        <f t="shared" si="485"/>
        <v>9.7975471092532303E-5</v>
      </c>
      <c r="AW257" s="5">
        <f t="shared" si="486"/>
        <v>9.6582134787855863E-7</v>
      </c>
      <c r="AX257" s="5">
        <f t="shared" si="487"/>
        <v>8.3166838681510938E-4</v>
      </c>
      <c r="AY257" s="5">
        <f t="shared" si="488"/>
        <v>8.0722891643547439E-4</v>
      </c>
      <c r="AZ257" s="5">
        <f t="shared" si="489"/>
        <v>3.9175381309428884E-4</v>
      </c>
      <c r="BA257" s="5">
        <f t="shared" si="490"/>
        <v>1.2674723526308223E-4</v>
      </c>
      <c r="BB257" s="5">
        <f t="shared" si="491"/>
        <v>3.0755657845317302E-5</v>
      </c>
      <c r="BC257" s="5">
        <f t="shared" si="492"/>
        <v>5.9703739496004251E-6</v>
      </c>
      <c r="BD257" s="5">
        <f t="shared" si="493"/>
        <v>1.1381854064264776E-4</v>
      </c>
      <c r="BE257" s="5">
        <f t="shared" si="494"/>
        <v>1.5389188769139299E-4</v>
      </c>
      <c r="BF257" s="5">
        <f t="shared" si="495"/>
        <v>1.0403714967483255E-4</v>
      </c>
      <c r="BG257" s="5">
        <f t="shared" si="496"/>
        <v>4.6888884895474457E-5</v>
      </c>
      <c r="BH257" s="5">
        <f t="shared" si="497"/>
        <v>1.5849392742972045E-5</v>
      </c>
      <c r="BI257" s="5">
        <f t="shared" si="498"/>
        <v>4.2859325979871257E-6</v>
      </c>
      <c r="BJ257" s="8">
        <f t="shared" si="499"/>
        <v>0.454948584423092</v>
      </c>
      <c r="BK257" s="8">
        <f t="shared" si="500"/>
        <v>0.27632225884819411</v>
      </c>
      <c r="BL257" s="8">
        <f t="shared" si="501"/>
        <v>0.25402135629528877</v>
      </c>
      <c r="BM257" s="8">
        <f t="shared" si="502"/>
        <v>0.40939306794346803</v>
      </c>
      <c r="BN257" s="8">
        <f t="shared" si="503"/>
        <v>0.59002957020666991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1.29113924050633</v>
      </c>
      <c r="F258">
        <f>VLOOKUP(B258,home!$B$2:$E$405,3,FALSE)</f>
        <v>1.36</v>
      </c>
      <c r="G258">
        <f>VLOOKUP(C258,away!$B$2:$E$405,4,FALSE)</f>
        <v>1.39</v>
      </c>
      <c r="H258">
        <f>VLOOKUP(A258,away!$A$2:$E$405,3,FALSE)</f>
        <v>1.17721518987342</v>
      </c>
      <c r="I258">
        <f>VLOOKUP(C258,away!$B$2:$E$405,3,FALSE)</f>
        <v>0.46</v>
      </c>
      <c r="J258">
        <f>VLOOKUP(B258,home!$B$2:$E$405,4,FALSE)</f>
        <v>0.64</v>
      </c>
      <c r="K258" s="3">
        <f t="shared" si="448"/>
        <v>2.4407696202531661</v>
      </c>
      <c r="L258" s="3">
        <f t="shared" si="449"/>
        <v>0.34657215189873486</v>
      </c>
      <c r="M258" s="5">
        <f t="shared" si="450"/>
        <v>6.1584702695237248E-2</v>
      </c>
      <c r="N258" s="5">
        <f t="shared" si="451"/>
        <v>0.15031407141085834</v>
      </c>
      <c r="O258" s="5">
        <f t="shared" si="452"/>
        <v>2.1343542937132195E-2</v>
      </c>
      <c r="P258" s="5">
        <f t="shared" si="453"/>
        <v>5.2094671189521283E-2</v>
      </c>
      <c r="Q258" s="5">
        <f t="shared" si="454"/>
        <v>0.18344100949809405</v>
      </c>
      <c r="R258" s="5">
        <f t="shared" si="455"/>
        <v>3.6985388024324741E-3</v>
      </c>
      <c r="S258" s="5">
        <f t="shared" si="456"/>
        <v>1.1016756790133128E-2</v>
      </c>
      <c r="T258" s="5">
        <f t="shared" si="457"/>
        <v>6.3575545408230724E-2</v>
      </c>
      <c r="U258" s="5">
        <f t="shared" si="458"/>
        <v>9.0272811483047086E-3</v>
      </c>
      <c r="V258" s="5">
        <f t="shared" si="459"/>
        <v>1.0354561323036259E-3</v>
      </c>
      <c r="W258" s="5">
        <f t="shared" si="460"/>
        <v>0.14924574769717347</v>
      </c>
      <c r="X258" s="5">
        <f t="shared" si="461"/>
        <v>5.1724419941145072E-2</v>
      </c>
      <c r="Y258" s="5">
        <f t="shared" si="462"/>
        <v>8.96312176235824E-3</v>
      </c>
      <c r="Z258" s="5">
        <f t="shared" si="463"/>
        <v>4.2727018387999765E-4</v>
      </c>
      <c r="AA258" s="5">
        <f t="shared" si="464"/>
        <v>1.0428680844542823E-3</v>
      </c>
      <c r="AB258" s="5">
        <f t="shared" si="465"/>
        <v>1.2727003692338129E-3</v>
      </c>
      <c r="AC258" s="5">
        <f t="shared" si="466"/>
        <v>5.4743451278062371E-5</v>
      </c>
      <c r="AD258" s="5">
        <f t="shared" si="467"/>
        <v>9.1068621732807498E-2</v>
      </c>
      <c r="AE258" s="5">
        <f t="shared" si="468"/>
        <v>3.1561848204390994E-2</v>
      </c>
      <c r="AF258" s="5">
        <f t="shared" si="469"/>
        <v>5.4692288250485039E-3</v>
      </c>
      <c r="AG258" s="5">
        <f t="shared" si="470"/>
        <v>6.3182746770788333E-4</v>
      </c>
      <c r="AH258" s="5">
        <f t="shared" si="471"/>
        <v>3.7019986767364718E-5</v>
      </c>
      <c r="AI258" s="5">
        <f t="shared" si="472"/>
        <v>9.0357259043958012E-5</v>
      </c>
      <c r="AJ258" s="5">
        <f t="shared" si="473"/>
        <v>1.1027062642191921E-4</v>
      </c>
      <c r="AK258" s="5">
        <f t="shared" si="474"/>
        <v>8.9715064992302153E-5</v>
      </c>
      <c r="AL258" s="5">
        <f t="shared" si="475"/>
        <v>1.8523055039970431E-6</v>
      </c>
      <c r="AM258" s="5">
        <f t="shared" si="476"/>
        <v>4.4455505056752741E-2</v>
      </c>
      <c r="AN258" s="5">
        <f t="shared" si="477"/>
        <v>1.5407040051263889E-2</v>
      </c>
      <c r="AO258" s="5">
        <f t="shared" si="478"/>
        <v>2.6698255124782606E-3</v>
      </c>
      <c r="AP258" s="5">
        <f t="shared" si="479"/>
        <v>3.0842905768457791E-4</v>
      </c>
      <c r="AQ258" s="5">
        <f t="shared" si="480"/>
        <v>2.6723230557460789E-5</v>
      </c>
      <c r="AR258" s="5">
        <f t="shared" si="481"/>
        <v>2.5660192954456565E-6</v>
      </c>
      <c r="AS258" s="5">
        <f t="shared" si="482"/>
        <v>6.263061941307191E-6</v>
      </c>
      <c r="AT258" s="5">
        <f t="shared" si="483"/>
        <v>7.6433456580532068E-6</v>
      </c>
      <c r="AU258" s="5">
        <f t="shared" si="484"/>
        <v>6.2185486264234037E-6</v>
      </c>
      <c r="AV258" s="5">
        <f t="shared" si="485"/>
        <v>3.7945111423603255E-6</v>
      </c>
      <c r="AW258" s="5">
        <f t="shared" si="486"/>
        <v>4.3524177068411059E-8</v>
      </c>
      <c r="AX258" s="5">
        <f t="shared" si="487"/>
        <v>1.8084274365922182E-2</v>
      </c>
      <c r="AY258" s="5">
        <f t="shared" si="488"/>
        <v>6.2675058825247812E-3</v>
      </c>
      <c r="AZ258" s="5">
        <f t="shared" si="489"/>
        <v>1.0860715003722964E-3</v>
      </c>
      <c r="BA258" s="5">
        <f t="shared" si="490"/>
        <v>1.254673789999715E-4</v>
      </c>
      <c r="BB258" s="5">
        <f t="shared" si="491"/>
        <v>1.0870874883278563E-5</v>
      </c>
      <c r="BC258" s="5">
        <f t="shared" si="492"/>
        <v>7.5350850026395197E-7</v>
      </c>
      <c r="BD258" s="5">
        <f t="shared" si="493"/>
        <v>1.4821847150604615E-7</v>
      </c>
      <c r="BE258" s="5">
        <f t="shared" si="494"/>
        <v>3.6176714241231695E-7</v>
      </c>
      <c r="BF258" s="5">
        <f t="shared" si="495"/>
        <v>4.414951254028921E-7</v>
      </c>
      <c r="BG258" s="5">
        <f t="shared" si="496"/>
        <v>3.5919596319108026E-7</v>
      </c>
      <c r="BH258" s="5">
        <f t="shared" si="497"/>
        <v>2.1917864866859082E-7</v>
      </c>
      <c r="BI258" s="5">
        <f t="shared" si="498"/>
        <v>1.0699291741568767E-7</v>
      </c>
      <c r="BJ258" s="8">
        <f t="shared" si="499"/>
        <v>0.82443790836775455</v>
      </c>
      <c r="BK258" s="8">
        <f t="shared" si="500"/>
        <v>0.13205568844650215</v>
      </c>
      <c r="BL258" s="8">
        <f t="shared" si="501"/>
        <v>3.6740416613715174E-2</v>
      </c>
      <c r="BM258" s="8">
        <f t="shared" si="502"/>
        <v>0.51491728472022857</v>
      </c>
      <c r="BN258" s="8">
        <f t="shared" si="503"/>
        <v>0.47247653653327559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1.29113924050633</v>
      </c>
      <c r="F259">
        <f>VLOOKUP(B259,home!$B$2:$E$405,3,FALSE)</f>
        <v>1.1599999999999999</v>
      </c>
      <c r="G259">
        <f>VLOOKUP(C259,away!$B$2:$E$405,4,FALSE)</f>
        <v>0.57999999999999996</v>
      </c>
      <c r="H259">
        <f>VLOOKUP(A259,away!$A$2:$E$405,3,FALSE)</f>
        <v>1.17721518987342</v>
      </c>
      <c r="I259">
        <f>VLOOKUP(C259,away!$B$2:$E$405,3,FALSE)</f>
        <v>1.1599999999999999</v>
      </c>
      <c r="J259">
        <f>VLOOKUP(B259,home!$B$2:$E$405,4,FALSE)</f>
        <v>1.06</v>
      </c>
      <c r="K259" s="3">
        <f t="shared" si="448"/>
        <v>0.86867848101265877</v>
      </c>
      <c r="L259" s="3">
        <f t="shared" si="449"/>
        <v>1.4475037974683571</v>
      </c>
      <c r="M259" s="5">
        <f t="shared" si="450"/>
        <v>9.8649483867756002E-2</v>
      </c>
      <c r="N259" s="5">
        <f t="shared" si="451"/>
        <v>8.5694683798925086E-2</v>
      </c>
      <c r="O259" s="5">
        <f t="shared" si="452"/>
        <v>0.14279550251687026</v>
      </c>
      <c r="P259" s="5">
        <f t="shared" si="453"/>
        <v>0.12404338022179416</v>
      </c>
      <c r="Q259" s="5">
        <f t="shared" si="454"/>
        <v>3.7220563876655163E-2</v>
      </c>
      <c r="R259" s="5">
        <f t="shared" si="455"/>
        <v>0.10334851607728604</v>
      </c>
      <c r="S259" s="5">
        <f t="shared" si="456"/>
        <v>3.8993514141126236E-2</v>
      </c>
      <c r="T259" s="5">
        <f t="shared" si="457"/>
        <v>5.3876907555371903E-2</v>
      </c>
      <c r="U259" s="5">
        <f t="shared" si="458"/>
        <v>8.9776631960929179E-2</v>
      </c>
      <c r="V259" s="5">
        <f t="shared" si="459"/>
        <v>5.4478939092132729E-3</v>
      </c>
      <c r="W259" s="5">
        <f t="shared" si="460"/>
        <v>1.0777567630269149E-2</v>
      </c>
      <c r="X259" s="5">
        <f t="shared" si="461"/>
        <v>1.5600570072286636E-2</v>
      </c>
      <c r="Y259" s="5">
        <f t="shared" si="462"/>
        <v>1.1290942211153055E-2</v>
      </c>
      <c r="Z259" s="5">
        <f t="shared" si="463"/>
        <v>4.9865789828197032E-2</v>
      </c>
      <c r="AA259" s="5">
        <f t="shared" si="464"/>
        <v>4.3317338562454698E-2</v>
      </c>
      <c r="AB259" s="5">
        <f t="shared" si="465"/>
        <v>1.8814419931972103E-2</v>
      </c>
      <c r="AC259" s="5">
        <f t="shared" si="466"/>
        <v>4.2814160620346258E-4</v>
      </c>
      <c r="AD259" s="5">
        <f t="shared" si="467"/>
        <v>2.3405602695183506E-3</v>
      </c>
      <c r="AE259" s="5">
        <f t="shared" si="468"/>
        <v>3.387969878331374E-3</v>
      </c>
      <c r="AF259" s="5">
        <f t="shared" si="469"/>
        <v>2.4520496322965363E-3</v>
      </c>
      <c r="AG259" s="5">
        <f t="shared" si="470"/>
        <v>1.183117051443375E-3</v>
      </c>
      <c r="AH259" s="5">
        <f t="shared" si="471"/>
        <v>1.8045230035018539E-2</v>
      </c>
      <c r="AI259" s="5">
        <f t="shared" si="472"/>
        <v>1.5675503016343913E-2</v>
      </c>
      <c r="AJ259" s="5">
        <f t="shared" si="473"/>
        <v>6.8084860746734895E-3</v>
      </c>
      <c r="AK259" s="5">
        <f t="shared" si="474"/>
        <v>1.9714617804477358E-3</v>
      </c>
      <c r="AL259" s="5">
        <f t="shared" si="475"/>
        <v>2.1534073961607161E-5</v>
      </c>
      <c r="AM259" s="5">
        <f t="shared" si="476"/>
        <v>4.0663886792875612E-4</v>
      </c>
      <c r="AN259" s="5">
        <f t="shared" si="477"/>
        <v>5.886113055251082E-4</v>
      </c>
      <c r="AO259" s="5">
        <f t="shared" si="478"/>
        <v>4.2600854999020081E-4</v>
      </c>
      <c r="AP259" s="5">
        <f t="shared" si="479"/>
        <v>2.0554966462160137E-4</v>
      </c>
      <c r="AQ259" s="5">
        <f t="shared" si="480"/>
        <v>7.4383480027028783E-5</v>
      </c>
      <c r="AR259" s="5">
        <f t="shared" si="481"/>
        <v>5.2241078003758754E-3</v>
      </c>
      <c r="AS259" s="5">
        <f t="shared" si="482"/>
        <v>4.5380700286768985E-3</v>
      </c>
      <c r="AT259" s="5">
        <f t="shared" si="483"/>
        <v>1.97106188962006E-3</v>
      </c>
      <c r="AU259" s="5">
        <f t="shared" si="484"/>
        <v>5.7073968275236496E-4</v>
      </c>
      <c r="AV259" s="5">
        <f t="shared" si="485"/>
        <v>1.2394732016674274E-4</v>
      </c>
      <c r="AW259" s="5">
        <f t="shared" si="486"/>
        <v>7.5214656180639039E-7</v>
      </c>
      <c r="AX259" s="5">
        <f t="shared" si="487"/>
        <v>5.8873072352176486E-5</v>
      </c>
      <c r="AY259" s="5">
        <f t="shared" si="488"/>
        <v>8.5218995798404804E-5</v>
      </c>
      <c r="AZ259" s="5">
        <f t="shared" si="489"/>
        <v>6.1677410017315468E-5</v>
      </c>
      <c r="BA259" s="5">
        <f t="shared" si="490"/>
        <v>2.9759428406025682E-5</v>
      </c>
      <c r="BB259" s="5">
        <f t="shared" si="491"/>
        <v>1.0769221407052465E-5</v>
      </c>
      <c r="BC259" s="5">
        <f t="shared" si="492"/>
        <v>3.1176977764971916E-6</v>
      </c>
      <c r="BD259" s="5">
        <f t="shared" si="493"/>
        <v>1.2603193132380256E-3</v>
      </c>
      <c r="BE259" s="5">
        <f t="shared" si="494"/>
        <v>1.0948122666145253E-3</v>
      </c>
      <c r="BF259" s="5">
        <f t="shared" si="495"/>
        <v>4.7551992837836587E-4</v>
      </c>
      <c r="BG259" s="5">
        <f t="shared" si="496"/>
        <v>1.3769130969165574E-4</v>
      </c>
      <c r="BH259" s="5">
        <f t="shared" si="497"/>
        <v>2.990236943789776E-5</v>
      </c>
      <c r="BI259" s="5">
        <f t="shared" si="498"/>
        <v>5.1951089723984769E-6</v>
      </c>
      <c r="BJ259" s="8">
        <f t="shared" si="499"/>
        <v>0.22577553967010081</v>
      </c>
      <c r="BK259" s="8">
        <f t="shared" si="500"/>
        <v>0.26766916681585318</v>
      </c>
      <c r="BL259" s="8">
        <f t="shared" si="501"/>
        <v>0.45598445697392059</v>
      </c>
      <c r="BM259" s="8">
        <f t="shared" si="502"/>
        <v>0.40745835607954833</v>
      </c>
      <c r="BN259" s="8">
        <f t="shared" si="503"/>
        <v>0.59175213035928675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1.74545454545455</v>
      </c>
      <c r="F260">
        <f>VLOOKUP(B260,home!$B$2:$E$405,3,FALSE)</f>
        <v>1.05</v>
      </c>
      <c r="G260">
        <f>VLOOKUP(C260,away!$B$2:$E$405,4,FALSE)</f>
        <v>0.69</v>
      </c>
      <c r="H260">
        <f>VLOOKUP(A260,away!$A$2:$E$405,3,FALSE)</f>
        <v>1.4545454545454499</v>
      </c>
      <c r="I260">
        <f>VLOOKUP(C260,away!$B$2:$E$405,3,FALSE)</f>
        <v>0.56999999999999995</v>
      </c>
      <c r="J260">
        <f>VLOOKUP(B260,home!$B$2:$E$405,4,FALSE)</f>
        <v>1.03</v>
      </c>
      <c r="K260" s="3">
        <f t="shared" si="448"/>
        <v>1.2645818181818216</v>
      </c>
      <c r="L260" s="3">
        <f t="shared" si="449"/>
        <v>0.8539636363636337</v>
      </c>
      <c r="M260" s="5">
        <f t="shared" si="450"/>
        <v>0.120206347008303</v>
      </c>
      <c r="N260" s="5">
        <f t="shared" si="451"/>
        <v>0.1520107608567548</v>
      </c>
      <c r="O260" s="5">
        <f t="shared" si="452"/>
        <v>0.10265184920519924</v>
      </c>
      <c r="P260" s="5">
        <f t="shared" si="453"/>
        <v>0.12981166210763706</v>
      </c>
      <c r="Q260" s="5">
        <f t="shared" si="454"/>
        <v>9.6115022173718534E-2</v>
      </c>
      <c r="R260" s="5">
        <f t="shared" si="455"/>
        <v>4.3830473213361656E-2</v>
      </c>
      <c r="S260" s="5">
        <f t="shared" si="456"/>
        <v>3.5046127011045793E-2</v>
      </c>
      <c r="T260" s="5">
        <f t="shared" si="457"/>
        <v>8.207873384463997E-2</v>
      </c>
      <c r="U260" s="5">
        <f t="shared" si="458"/>
        <v>5.5427219507922516E-2</v>
      </c>
      <c r="V260" s="5">
        <f t="shared" si="459"/>
        <v>4.2051726616260119E-3</v>
      </c>
      <c r="W260" s="5">
        <f t="shared" si="460"/>
        <v>4.0515103165009038E-2</v>
      </c>
      <c r="X260" s="5">
        <f t="shared" si="461"/>
        <v>3.4598424826438885E-2</v>
      </c>
      <c r="Y260" s="5">
        <f t="shared" si="462"/>
        <v>1.4772898338619783E-2</v>
      </c>
      <c r="Z260" s="5">
        <f t="shared" si="463"/>
        <v>1.2476543429607056E-2</v>
      </c>
      <c r="AA260" s="5">
        <f t="shared" si="464"/>
        <v>1.5777609974836956E-2</v>
      </c>
      <c r="AB260" s="5">
        <f t="shared" si="465"/>
        <v>9.9760393542714793E-3</v>
      </c>
      <c r="AC260" s="5">
        <f t="shared" si="466"/>
        <v>2.8382468264007436E-4</v>
      </c>
      <c r="AD260" s="5">
        <f t="shared" si="467"/>
        <v>1.2808665706057792E-2</v>
      </c>
      <c r="AE260" s="5">
        <f t="shared" si="468"/>
        <v>1.0938134743311283E-2</v>
      </c>
      <c r="AF260" s="5">
        <f t="shared" si="469"/>
        <v>4.6703846602167507E-3</v>
      </c>
      <c r="AG260" s="5">
        <f t="shared" si="470"/>
        <v>1.3294462225518773E-3</v>
      </c>
      <c r="AH260" s="5">
        <f t="shared" si="471"/>
        <v>2.6636285990990103E-3</v>
      </c>
      <c r="AI260" s="5">
        <f t="shared" si="472"/>
        <v>3.3683762968097254E-3</v>
      </c>
      <c r="AJ260" s="5">
        <f t="shared" si="473"/>
        <v>2.1297937108700968E-3</v>
      </c>
      <c r="AK260" s="5">
        <f t="shared" si="474"/>
        <v>8.9776613441477221E-4</v>
      </c>
      <c r="AL260" s="5">
        <f t="shared" si="475"/>
        <v>1.2260169189946595E-5</v>
      </c>
      <c r="AM260" s="5">
        <f t="shared" si="476"/>
        <v>3.2395211534099397E-3</v>
      </c>
      <c r="AN260" s="5">
        <f t="shared" si="477"/>
        <v>2.766433264242865E-3</v>
      </c>
      <c r="AO260" s="5">
        <f t="shared" si="478"/>
        <v>1.1812167050450769E-3</v>
      </c>
      <c r="AP260" s="5">
        <f t="shared" si="479"/>
        <v>3.3623870425792128E-4</v>
      </c>
      <c r="AQ260" s="5">
        <f t="shared" si="480"/>
        <v>7.1783906643572705E-5</v>
      </c>
      <c r="AR260" s="5">
        <f t="shared" si="481"/>
        <v>4.5492839288175264E-4</v>
      </c>
      <c r="AS260" s="5">
        <f t="shared" si="482"/>
        <v>5.7529417421294091E-4</v>
      </c>
      <c r="AT260" s="5">
        <f t="shared" si="483"/>
        <v>3.637532764078052E-4</v>
      </c>
      <c r="AU260" s="5">
        <f t="shared" si="484"/>
        <v>1.5333192654979239E-4</v>
      </c>
      <c r="AV260" s="5">
        <f t="shared" si="485"/>
        <v>4.8475191615414459E-5</v>
      </c>
      <c r="AW260" s="5">
        <f t="shared" si="486"/>
        <v>3.6777336542939234E-7</v>
      </c>
      <c r="AX260" s="5">
        <f t="shared" si="487"/>
        <v>6.8277325836960296E-4</v>
      </c>
      <c r="AY260" s="5">
        <f t="shared" si="488"/>
        <v>5.8306353452915302E-4</v>
      </c>
      <c r="AZ260" s="5">
        <f t="shared" si="489"/>
        <v>2.4895752808877427E-4</v>
      </c>
      <c r="BA260" s="5">
        <f t="shared" si="490"/>
        <v>7.0866891995597064E-5</v>
      </c>
      <c r="BB260" s="5">
        <f t="shared" si="491"/>
        <v>1.5129437196587237E-5</v>
      </c>
      <c r="BC260" s="5">
        <f t="shared" si="492"/>
        <v>2.5839978409065721E-6</v>
      </c>
      <c r="BD260" s="5">
        <f t="shared" si="493"/>
        <v>6.4748717445060864E-5</v>
      </c>
      <c r="BE260" s="5">
        <f t="shared" si="494"/>
        <v>8.1880050831616106E-5</v>
      </c>
      <c r="BF260" s="5">
        <f t="shared" si="495"/>
        <v>5.1772011776732535E-5</v>
      </c>
      <c r="BG260" s="5">
        <f t="shared" si="496"/>
        <v>2.1823314927850373E-5</v>
      </c>
      <c r="BH260" s="5">
        <f t="shared" si="497"/>
        <v>6.8993418175538737E-6</v>
      </c>
      <c r="BI260" s="5">
        <f t="shared" si="498"/>
        <v>1.7449564439800293E-6</v>
      </c>
      <c r="BJ260" s="8">
        <f t="shared" si="499"/>
        <v>0.45903614291893874</v>
      </c>
      <c r="BK260" s="8">
        <f t="shared" si="500"/>
        <v>0.29014845717497106</v>
      </c>
      <c r="BL260" s="8">
        <f t="shared" si="501"/>
        <v>0.23854740735169597</v>
      </c>
      <c r="BM260" s="8">
        <f t="shared" si="502"/>
        <v>0.35499974054907485</v>
      </c>
      <c r="BN260" s="8">
        <f t="shared" si="503"/>
        <v>0.64462611456497432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1.74545454545455</v>
      </c>
      <c r="F261">
        <f>VLOOKUP(B261,home!$B$2:$E$405,3,FALSE)</f>
        <v>0.69</v>
      </c>
      <c r="G261">
        <f>VLOOKUP(C261,away!$B$2:$E$405,4,FALSE)</f>
        <v>0.95</v>
      </c>
      <c r="H261">
        <f>VLOOKUP(A261,away!$A$2:$E$405,3,FALSE)</f>
        <v>1.4545454545454499</v>
      </c>
      <c r="I261">
        <f>VLOOKUP(C261,away!$B$2:$E$405,3,FALSE)</f>
        <v>0.86</v>
      </c>
      <c r="J261">
        <f>VLOOKUP(B261,home!$B$2:$E$405,4,FALSE)</f>
        <v>1.65</v>
      </c>
      <c r="K261" s="3">
        <f t="shared" si="448"/>
        <v>1.1441454545454575</v>
      </c>
      <c r="L261" s="3">
        <f t="shared" si="449"/>
        <v>2.0639999999999934</v>
      </c>
      <c r="M261" s="5">
        <f t="shared" si="450"/>
        <v>4.0431525888691325E-2</v>
      </c>
      <c r="N261" s="5">
        <f t="shared" si="451"/>
        <v>4.6259546565883165E-2</v>
      </c>
      <c r="O261" s="5">
        <f t="shared" si="452"/>
        <v>8.345066943425862E-2</v>
      </c>
      <c r="P261" s="5">
        <f t="shared" si="453"/>
        <v>9.5479704111982533E-2</v>
      </c>
      <c r="Q261" s="5">
        <f t="shared" si="454"/>
        <v>2.6463824966344585E-2</v>
      </c>
      <c r="R261" s="5">
        <f t="shared" si="455"/>
        <v>8.6121090856154645E-2</v>
      </c>
      <c r="S261" s="5">
        <f t="shared" si="456"/>
        <v>5.6369217441912006E-2</v>
      </c>
      <c r="T261" s="5">
        <f t="shared" si="457"/>
        <v>5.4621334730535043E-2</v>
      </c>
      <c r="U261" s="5">
        <f t="shared" si="458"/>
        <v>9.8535054643565698E-2</v>
      </c>
      <c r="V261" s="5">
        <f t="shared" si="459"/>
        <v>1.4790757910588049E-2</v>
      </c>
      <c r="W261" s="5">
        <f t="shared" si="460"/>
        <v>1.0092821681709913E-2</v>
      </c>
      <c r="X261" s="5">
        <f t="shared" si="461"/>
        <v>2.0831583951049192E-2</v>
      </c>
      <c r="Y261" s="5">
        <f t="shared" si="462"/>
        <v>2.1498194637482704E-2</v>
      </c>
      <c r="Z261" s="5">
        <f t="shared" si="463"/>
        <v>5.9251310509034191E-2</v>
      </c>
      <c r="AA261" s="5">
        <f t="shared" si="464"/>
        <v>6.7792117594772966E-2</v>
      </c>
      <c r="AB261" s="5">
        <f t="shared" si="465"/>
        <v>3.878202160003532E-2</v>
      </c>
      <c r="AC261" s="5">
        <f t="shared" si="466"/>
        <v>2.1830384178159194E-3</v>
      </c>
      <c r="AD261" s="5">
        <f t="shared" si="467"/>
        <v>2.8869140126665609E-3</v>
      </c>
      <c r="AE261" s="5">
        <f t="shared" si="468"/>
        <v>5.958590522143762E-3</v>
      </c>
      <c r="AF261" s="5">
        <f t="shared" si="469"/>
        <v>6.1492654188523453E-3</v>
      </c>
      <c r="AG261" s="5">
        <f t="shared" si="470"/>
        <v>4.2306946081703987E-3</v>
      </c>
      <c r="AH261" s="5">
        <f t="shared" si="471"/>
        <v>3.0573676222661557E-2</v>
      </c>
      <c r="AI261" s="5">
        <f t="shared" si="472"/>
        <v>3.4980732678902754E-2</v>
      </c>
      <c r="AJ261" s="5">
        <f t="shared" si="473"/>
        <v>2.001152314561817E-2</v>
      </c>
      <c r="AK261" s="5">
        <f t="shared" si="474"/>
        <v>7.6320310818634119E-3</v>
      </c>
      <c r="AL261" s="5">
        <f t="shared" si="475"/>
        <v>2.0621122514345033E-4</v>
      </c>
      <c r="AM261" s="5">
        <f t="shared" si="476"/>
        <v>6.6060990905120577E-4</v>
      </c>
      <c r="AN261" s="5">
        <f t="shared" si="477"/>
        <v>1.3634988522816841E-3</v>
      </c>
      <c r="AO261" s="5">
        <f t="shared" si="478"/>
        <v>1.4071308155546942E-3</v>
      </c>
      <c r="AP261" s="5">
        <f t="shared" si="479"/>
        <v>9.6810600110162621E-4</v>
      </c>
      <c r="AQ261" s="5">
        <f t="shared" si="480"/>
        <v>4.9954269656843776E-4</v>
      </c>
      <c r="AR261" s="5">
        <f t="shared" si="481"/>
        <v>1.2620813544714643E-2</v>
      </c>
      <c r="AS261" s="5">
        <f t="shared" si="482"/>
        <v>1.4440046449851003E-2</v>
      </c>
      <c r="AT261" s="5">
        <f t="shared" si="483"/>
        <v>8.2607567545111508E-3</v>
      </c>
      <c r="AU261" s="5">
        <f t="shared" si="484"/>
        <v>3.1505024305932047E-3</v>
      </c>
      <c r="AV261" s="5">
        <f t="shared" si="485"/>
        <v>9.0115825887440823E-4</v>
      </c>
      <c r="AW261" s="5">
        <f t="shared" si="486"/>
        <v>1.3526976459650031E-5</v>
      </c>
      <c r="AX261" s="5">
        <f t="shared" si="487"/>
        <v>1.2597230411143771E-4</v>
      </c>
      <c r="AY261" s="5">
        <f t="shared" si="488"/>
        <v>2.6000683568600658E-4</v>
      </c>
      <c r="AZ261" s="5">
        <f t="shared" si="489"/>
        <v>2.6832705442795803E-4</v>
      </c>
      <c r="BA261" s="5">
        <f t="shared" si="490"/>
        <v>1.8460901344643447E-4</v>
      </c>
      <c r="BB261" s="5">
        <f t="shared" si="491"/>
        <v>9.5258250938359923E-5</v>
      </c>
      <c r="BC261" s="5">
        <f t="shared" si="492"/>
        <v>3.9322605987354826E-5</v>
      </c>
      <c r="BD261" s="5">
        <f t="shared" si="493"/>
        <v>4.3415598593818279E-3</v>
      </c>
      <c r="BE261" s="5">
        <f t="shared" si="494"/>
        <v>4.9673759787487335E-3</v>
      </c>
      <c r="BF261" s="5">
        <f t="shared" si="495"/>
        <v>2.8417003235518294E-3</v>
      </c>
      <c r="BG261" s="5">
        <f t="shared" si="496"/>
        <v>1.08377283612406E-3</v>
      </c>
      <c r="BH261" s="5">
        <f t="shared" si="497"/>
        <v>3.0999844105279576E-4</v>
      </c>
      <c r="BI261" s="5">
        <f t="shared" si="498"/>
        <v>7.0936661449346751E-5</v>
      </c>
      <c r="BJ261" s="8">
        <f t="shared" si="499"/>
        <v>0.20486515543399283</v>
      </c>
      <c r="BK261" s="8">
        <f t="shared" si="500"/>
        <v>0.20972046183181925</v>
      </c>
      <c r="BL261" s="8">
        <f t="shared" si="501"/>
        <v>0.52086753879668601</v>
      </c>
      <c r="BM261" s="8">
        <f t="shared" si="502"/>
        <v>0.61625162488899121</v>
      </c>
      <c r="BN261" s="8">
        <f t="shared" si="503"/>
        <v>0.37820636182331491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1.74545454545455</v>
      </c>
      <c r="F262">
        <f>VLOOKUP(B262,home!$B$2:$E$405,3,FALSE)</f>
        <v>1.26</v>
      </c>
      <c r="G262">
        <f>VLOOKUP(C262,away!$B$2:$E$405,4,FALSE)</f>
        <v>2.1</v>
      </c>
      <c r="H262">
        <f>VLOOKUP(A262,away!$A$2:$E$405,3,FALSE)</f>
        <v>1.4545454545454499</v>
      </c>
      <c r="I262">
        <f>VLOOKUP(C262,away!$B$2:$E$405,3,FALSE)</f>
        <v>0.48</v>
      </c>
      <c r="J262">
        <f>VLOOKUP(B262,home!$B$2:$E$405,4,FALSE)</f>
        <v>0.55000000000000004</v>
      </c>
      <c r="K262" s="3">
        <f t="shared" si="448"/>
        <v>4.6184727272727404</v>
      </c>
      <c r="L262" s="3">
        <f t="shared" si="449"/>
        <v>0.38399999999999879</v>
      </c>
      <c r="M262" s="5">
        <f t="shared" si="450"/>
        <v>6.7213064759950696E-3</v>
      </c>
      <c r="N262" s="5">
        <f t="shared" si="451"/>
        <v>3.1042170651024884E-2</v>
      </c>
      <c r="O262" s="5">
        <f t="shared" si="452"/>
        <v>2.5809816867820978E-3</v>
      </c>
      <c r="P262" s="5">
        <f t="shared" si="453"/>
        <v>1.1920193529993515E-2</v>
      </c>
      <c r="Q262" s="5">
        <f t="shared" si="454"/>
        <v>7.168370927355236E-2</v>
      </c>
      <c r="R262" s="5">
        <f t="shared" si="455"/>
        <v>4.9554848386216123E-4</v>
      </c>
      <c r="S262" s="5">
        <f t="shared" si="456"/>
        <v>5.2850965173204343E-3</v>
      </c>
      <c r="T262" s="5">
        <f t="shared" si="457"/>
        <v>2.7526544361044014E-2</v>
      </c>
      <c r="U262" s="5">
        <f t="shared" si="458"/>
        <v>2.2886771577587477E-3</v>
      </c>
      <c r="V262" s="5">
        <f t="shared" si="459"/>
        <v>1.0414538293866029E-3</v>
      </c>
      <c r="W262" s="5">
        <f t="shared" si="460"/>
        <v>0.11035641875654992</v>
      </c>
      <c r="X262" s="5">
        <f t="shared" si="461"/>
        <v>4.237686480251502E-2</v>
      </c>
      <c r="Y262" s="5">
        <f t="shared" si="462"/>
        <v>8.1363580420828596E-3</v>
      </c>
      <c r="Z262" s="5">
        <f t="shared" si="463"/>
        <v>6.3430205934356462E-5</v>
      </c>
      <c r="AA262" s="5">
        <f t="shared" si="464"/>
        <v>2.9295067619311885E-4</v>
      </c>
      <c r="AB262" s="5">
        <f t="shared" si="465"/>
        <v>6.7649235421701358E-4</v>
      </c>
      <c r="AC262" s="5">
        <f t="shared" si="466"/>
        <v>1.1543822658565833E-4</v>
      </c>
      <c r="AD262" s="5">
        <f t="shared" si="467"/>
        <v>0.12741952757665387</v>
      </c>
      <c r="AE262" s="5">
        <f t="shared" si="468"/>
        <v>4.8929098589434915E-2</v>
      </c>
      <c r="AF262" s="5">
        <f t="shared" si="469"/>
        <v>9.3943869291714752E-3</v>
      </c>
      <c r="AG262" s="5">
        <f t="shared" si="470"/>
        <v>1.2024815269339453E-3</v>
      </c>
      <c r="AH262" s="5">
        <f t="shared" si="471"/>
        <v>6.0892997696981972E-6</v>
      </c>
      <c r="AI262" s="5">
        <f t="shared" si="472"/>
        <v>2.8123264914539309E-5</v>
      </c>
      <c r="AJ262" s="5">
        <f t="shared" si="473"/>
        <v>6.4943266004833074E-5</v>
      </c>
      <c r="AK262" s="5">
        <f t="shared" si="474"/>
        <v>9.9979567621113509E-5</v>
      </c>
      <c r="AL262" s="5">
        <f t="shared" si="475"/>
        <v>8.1891579059803046E-6</v>
      </c>
      <c r="AM262" s="5">
        <f t="shared" si="476"/>
        <v>0.11769672260695055</v>
      </c>
      <c r="AN262" s="5">
        <f t="shared" si="477"/>
        <v>4.5195541481068857E-2</v>
      </c>
      <c r="AO262" s="5">
        <f t="shared" si="478"/>
        <v>8.677543964365193E-3</v>
      </c>
      <c r="AP262" s="5">
        <f t="shared" si="479"/>
        <v>1.1107256274387415E-3</v>
      </c>
      <c r="AQ262" s="5">
        <f t="shared" si="480"/>
        <v>1.066296602341188E-4</v>
      </c>
      <c r="AR262" s="5">
        <f t="shared" si="481"/>
        <v>4.6765822231282049E-7</v>
      </c>
      <c r="AS262" s="5">
        <f t="shared" si="482"/>
        <v>2.159866745436614E-6</v>
      </c>
      <c r="AT262" s="5">
        <f t="shared" si="483"/>
        <v>4.9876428291711681E-6</v>
      </c>
      <c r="AU262" s="5">
        <f t="shared" si="484"/>
        <v>7.6784307933014999E-6</v>
      </c>
      <c r="AV262" s="5">
        <f t="shared" si="485"/>
        <v>8.8656558017785391E-6</v>
      </c>
      <c r="AW262" s="5">
        <f t="shared" si="486"/>
        <v>4.0342829277973158E-7</v>
      </c>
      <c r="AX262" s="5">
        <f t="shared" si="487"/>
        <v>9.0596517241597674E-2</v>
      </c>
      <c r="AY262" s="5">
        <f t="shared" si="488"/>
        <v>3.4789062620773387E-2</v>
      </c>
      <c r="AZ262" s="5">
        <f t="shared" si="489"/>
        <v>6.6795000231884699E-3</v>
      </c>
      <c r="BA262" s="5">
        <f t="shared" si="490"/>
        <v>8.5497600296812176E-4</v>
      </c>
      <c r="BB262" s="5">
        <f t="shared" si="491"/>
        <v>8.2077696284939381E-5</v>
      </c>
      <c r="BC262" s="5">
        <f t="shared" si="492"/>
        <v>6.3035670746833293E-6</v>
      </c>
      <c r="BD262" s="5">
        <f t="shared" si="493"/>
        <v>2.99301262280204E-8</v>
      </c>
      <c r="BE262" s="5">
        <f t="shared" si="494"/>
        <v>1.3823147170794276E-7</v>
      </c>
      <c r="BF262" s="5">
        <f t="shared" si="495"/>
        <v>3.1920914106695353E-7</v>
      </c>
      <c r="BG262" s="5">
        <f t="shared" si="496"/>
        <v>4.9141957077129414E-7</v>
      </c>
      <c r="BH262" s="5">
        <f t="shared" si="497"/>
        <v>5.6740197131382435E-7</v>
      </c>
      <c r="BI262" s="5">
        <f t="shared" si="498"/>
        <v>5.2410610598273748E-7</v>
      </c>
      <c r="BJ262" s="8">
        <f t="shared" si="499"/>
        <v>0.78386316100090803</v>
      </c>
      <c r="BK262" s="8">
        <f t="shared" si="500"/>
        <v>5.9880740357960642E-2</v>
      </c>
      <c r="BL262" s="8">
        <f t="shared" si="501"/>
        <v>6.560015309902396E-3</v>
      </c>
      <c r="BM262" s="8">
        <f t="shared" si="502"/>
        <v>0.69113477758101471</v>
      </c>
      <c r="BN262" s="8">
        <f t="shared" si="503"/>
        <v>0.12444391010121009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1.74545454545455</v>
      </c>
      <c r="F263">
        <f>VLOOKUP(B263,home!$B$2:$E$405,3,FALSE)</f>
        <v>0.95</v>
      </c>
      <c r="G263">
        <f>VLOOKUP(C263,away!$B$2:$E$405,4,FALSE)</f>
        <v>1.26</v>
      </c>
      <c r="H263">
        <f>VLOOKUP(A263,away!$A$2:$E$405,3,FALSE)</f>
        <v>1.4545454545454499</v>
      </c>
      <c r="I263">
        <f>VLOOKUP(C263,away!$B$2:$E$405,3,FALSE)</f>
        <v>0.8</v>
      </c>
      <c r="J263">
        <f>VLOOKUP(B263,home!$B$2:$E$405,4,FALSE)</f>
        <v>1.03</v>
      </c>
      <c r="K263" s="3">
        <f t="shared" si="448"/>
        <v>2.0893090909090963</v>
      </c>
      <c r="L263" s="3">
        <f t="shared" si="449"/>
        <v>1.1985454545454508</v>
      </c>
      <c r="M263" s="5">
        <f t="shared" si="450"/>
        <v>3.733386163736057E-2</v>
      </c>
      <c r="N263" s="5">
        <f t="shared" si="451"/>
        <v>7.8001976517679802E-2</v>
      </c>
      <c r="O263" s="5">
        <f t="shared" si="452"/>
        <v>4.4746330166087291E-2</v>
      </c>
      <c r="P263" s="5">
        <f t="shared" si="453"/>
        <v>9.3488914400826115E-2</v>
      </c>
      <c r="Q263" s="5">
        <f t="shared" si="454"/>
        <v>8.1485119323633157E-2</v>
      </c>
      <c r="R263" s="5">
        <f t="shared" si="455"/>
        <v>2.6815255314076955E-2</v>
      </c>
      <c r="S263" s="5">
        <f t="shared" si="456"/>
        <v>5.8527143540239655E-2</v>
      </c>
      <c r="T263" s="5">
        <f t="shared" si="457"/>
        <v>9.7663619378434194E-2</v>
      </c>
      <c r="U263" s="5">
        <f t="shared" si="458"/>
        <v>5.602535670274944E-2</v>
      </c>
      <c r="V263" s="5">
        <f t="shared" si="459"/>
        <v>1.6284409775252799E-2</v>
      </c>
      <c r="W263" s="5">
        <f t="shared" si="460"/>
        <v>5.6749200192226408E-2</v>
      </c>
      <c r="X263" s="5">
        <f t="shared" si="461"/>
        <v>6.8016495939482779E-2</v>
      </c>
      <c r="Y263" s="5">
        <f t="shared" si="462"/>
        <v>4.07604310211881E-2</v>
      </c>
      <c r="Z263" s="5">
        <f t="shared" si="463"/>
        <v>1.0713100789720896E-2</v>
      </c>
      <c r="AA263" s="5">
        <f t="shared" si="464"/>
        <v>2.2382978871789288E-2</v>
      </c>
      <c r="AB263" s="5">
        <f t="shared" si="465"/>
        <v>2.3382480619227802E-2</v>
      </c>
      <c r="AC263" s="5">
        <f t="shared" si="466"/>
        <v>2.5486443887294727E-3</v>
      </c>
      <c r="AD263" s="5">
        <f t="shared" si="467"/>
        <v>2.9641654965859715E-2</v>
      </c>
      <c r="AE263" s="5">
        <f t="shared" si="468"/>
        <v>3.5526870824535747E-2</v>
      </c>
      <c r="AF263" s="5">
        <f t="shared" si="469"/>
        <v>2.1290284770485359E-2</v>
      </c>
      <c r="AG263" s="5">
        <f t="shared" si="470"/>
        <v>8.5057913458811557E-3</v>
      </c>
      <c r="AH263" s="5">
        <f t="shared" si="471"/>
        <v>3.2100345639018142E-3</v>
      </c>
      <c r="AI263" s="5">
        <f t="shared" si="472"/>
        <v>6.7067543964924774E-3</v>
      </c>
      <c r="AJ263" s="5">
        <f t="shared" si="473"/>
        <v>7.006241465543143E-3</v>
      </c>
      <c r="AK263" s="5">
        <f t="shared" si="474"/>
        <v>4.8794013290211864E-3</v>
      </c>
      <c r="AL263" s="5">
        <f t="shared" si="475"/>
        <v>2.5528567005523483E-4</v>
      </c>
      <c r="AM263" s="5">
        <f t="shared" si="476"/>
        <v>1.2386115837952292E-2</v>
      </c>
      <c r="AN263" s="5">
        <f t="shared" si="477"/>
        <v>1.4845322837051134E-2</v>
      </c>
      <c r="AO263" s="5">
        <f t="shared" si="478"/>
        <v>8.896397103803709E-3</v>
      </c>
      <c r="AP263" s="5">
        <f t="shared" si="479"/>
        <v>3.5542454368650833E-3</v>
      </c>
      <c r="AQ263" s="5">
        <f t="shared" si="480"/>
        <v>1.0649811781733888E-3</v>
      </c>
      <c r="AR263" s="5">
        <f t="shared" si="481"/>
        <v>7.6947446709966171E-4</v>
      </c>
      <c r="AS263" s="5">
        <f t="shared" si="482"/>
        <v>1.6076699993337557E-3</v>
      </c>
      <c r="AT263" s="5">
        <f t="shared" si="483"/>
        <v>1.6794597723949185E-3</v>
      </c>
      <c r="AU263" s="5">
        <f t="shared" si="484"/>
        <v>1.1696368567602751E-3</v>
      </c>
      <c r="AV263" s="5">
        <f t="shared" si="485"/>
        <v>6.1093322947289579E-4</v>
      </c>
      <c r="AW263" s="5">
        <f t="shared" si="486"/>
        <v>1.7757472044023491E-5</v>
      </c>
      <c r="AX263" s="5">
        <f t="shared" si="487"/>
        <v>4.313070736881146E-3</v>
      </c>
      <c r="AY263" s="5">
        <f t="shared" si="488"/>
        <v>5.1694113268218947E-3</v>
      </c>
      <c r="AZ263" s="5">
        <f t="shared" si="489"/>
        <v>3.0978872242190757E-3</v>
      </c>
      <c r="BA263" s="5">
        <f t="shared" si="490"/>
        <v>1.2376528837607325E-3</v>
      </c>
      <c r="BB263" s="5">
        <f t="shared" si="491"/>
        <v>3.7084580953412373E-4</v>
      </c>
      <c r="BC263" s="5">
        <f t="shared" si="492"/>
        <v>8.8895111870870405E-5</v>
      </c>
      <c r="BD263" s="5">
        <f t="shared" si="493"/>
        <v>1.5370835415518024E-4</v>
      </c>
      <c r="BE263" s="5">
        <f t="shared" si="494"/>
        <v>3.2114426168509307E-4</v>
      </c>
      <c r="BF263" s="5">
        <f t="shared" si="495"/>
        <v>3.3548481271597746E-4</v>
      </c>
      <c r="BG263" s="5">
        <f t="shared" si="496"/>
        <v>2.3364382302314243E-4</v>
      </c>
      <c r="BH263" s="5">
        <f t="shared" si="497"/>
        <v>1.2203854086925186E-4</v>
      </c>
      <c r="BI263" s="5">
        <f t="shared" si="498"/>
        <v>5.0995246575881839E-5</v>
      </c>
      <c r="BJ263" s="8">
        <f t="shared" si="499"/>
        <v>0.57266626976633994</v>
      </c>
      <c r="BK263" s="8">
        <f t="shared" si="500"/>
        <v>0.21360767073928574</v>
      </c>
      <c r="BL263" s="8">
        <f t="shared" si="501"/>
        <v>0.20220902279297542</v>
      </c>
      <c r="BM263" s="8">
        <f t="shared" si="502"/>
        <v>0.63217295287388031</v>
      </c>
      <c r="BN263" s="8">
        <f t="shared" si="503"/>
        <v>0.36187145735966392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1.74545454545455</v>
      </c>
      <c r="F264">
        <f>VLOOKUP(B264,home!$B$2:$E$405,3,FALSE)</f>
        <v>1.1499999999999999</v>
      </c>
      <c r="G264">
        <f>VLOOKUP(C264,away!$B$2:$E$405,4,FALSE)</f>
        <v>1.24</v>
      </c>
      <c r="H264">
        <f>VLOOKUP(A264,away!$A$2:$E$405,3,FALSE)</f>
        <v>1.4545454545454499</v>
      </c>
      <c r="I264">
        <f>VLOOKUP(C264,away!$B$2:$E$405,3,FALSE)</f>
        <v>0.86</v>
      </c>
      <c r="J264">
        <f>VLOOKUP(B264,home!$B$2:$E$405,4,FALSE)</f>
        <v>0.8</v>
      </c>
      <c r="K264" s="3">
        <f t="shared" si="448"/>
        <v>2.4890181818181878</v>
      </c>
      <c r="L264" s="3">
        <f t="shared" si="449"/>
        <v>1.0007272727272696</v>
      </c>
      <c r="M264" s="5">
        <f t="shared" si="450"/>
        <v>3.0508637017799534E-2</v>
      </c>
      <c r="N264" s="5">
        <f t="shared" si="451"/>
        <v>7.5936552239794453E-2</v>
      </c>
      <c r="O264" s="5">
        <f t="shared" si="452"/>
        <v>3.0530825117448746E-2</v>
      </c>
      <c r="P264" s="5">
        <f t="shared" si="453"/>
        <v>7.5991778823241332E-2</v>
      </c>
      <c r="Q264" s="5">
        <f t="shared" si="454"/>
        <v>9.450372959471752E-2</v>
      </c>
      <c r="R264" s="5">
        <f t="shared" si="455"/>
        <v>1.5276514676948849E-2</v>
      </c>
      <c r="S264" s="5">
        <f t="shared" si="456"/>
        <v>4.7320619775240123E-2</v>
      </c>
      <c r="T264" s="5">
        <f t="shared" si="457"/>
        <v>9.4572459579877019E-2</v>
      </c>
      <c r="U264" s="5">
        <f t="shared" si="458"/>
        <v>3.8023522785738083E-2</v>
      </c>
      <c r="V264" s="5">
        <f t="shared" si="459"/>
        <v>1.3096393616305229E-2</v>
      </c>
      <c r="W264" s="5">
        <f t="shared" si="460"/>
        <v>7.8407167070293826E-2</v>
      </c>
      <c r="X264" s="5">
        <f t="shared" si="461"/>
        <v>7.8464190464526518E-2</v>
      </c>
      <c r="Y264" s="5">
        <f t="shared" si="462"/>
        <v>3.9260627665159316E-2</v>
      </c>
      <c r="Z264" s="5">
        <f t="shared" si="463"/>
        <v>5.0958749564803769E-3</v>
      </c>
      <c r="AA264" s="5">
        <f t="shared" si="464"/>
        <v>1.2683725418951625E-2</v>
      </c>
      <c r="AB264" s="5">
        <f t="shared" si="465"/>
        <v>1.5785011590480055E-2</v>
      </c>
      <c r="AC264" s="5">
        <f t="shared" si="466"/>
        <v>2.0388043033759185E-3</v>
      </c>
      <c r="AD264" s="5">
        <f t="shared" si="467"/>
        <v>4.8789216105704407E-2</v>
      </c>
      <c r="AE264" s="5">
        <f t="shared" si="468"/>
        <v>4.8824699171962943E-2</v>
      </c>
      <c r="AF264" s="5">
        <f t="shared" si="469"/>
        <v>2.4430104022043923E-2</v>
      </c>
      <c r="AG264" s="5">
        <f t="shared" si="470"/>
        <v>8.1492904568078398E-3</v>
      </c>
      <c r="AH264" s="5">
        <f t="shared" si="471"/>
        <v>1.2748952618394501E-3</v>
      </c>
      <c r="AI264" s="5">
        <f t="shared" si="472"/>
        <v>3.1732374866322503E-3</v>
      </c>
      <c r="AJ264" s="5">
        <f t="shared" si="473"/>
        <v>3.9491228997273605E-3</v>
      </c>
      <c r="AK264" s="5">
        <f t="shared" si="474"/>
        <v>3.2764795665519882E-3</v>
      </c>
      <c r="AL264" s="5">
        <f t="shared" si="475"/>
        <v>2.0313246454848022E-4</v>
      </c>
      <c r="AM264" s="5">
        <f t="shared" si="476"/>
        <v>2.4287449192750988E-2</v>
      </c>
      <c r="AN264" s="5">
        <f t="shared" si="477"/>
        <v>2.4305112792163821E-2</v>
      </c>
      <c r="AO264" s="5">
        <f t="shared" si="478"/>
        <v>1.2161394618915385E-2</v>
      </c>
      <c r="AP264" s="5">
        <f t="shared" si="479"/>
        <v>4.0567464231824292E-3</v>
      </c>
      <c r="AQ264" s="5">
        <f t="shared" si="480"/>
        <v>1.0149241960543643E-3</v>
      </c>
      <c r="AR264" s="5">
        <f t="shared" si="481"/>
        <v>2.5516449167870231E-4</v>
      </c>
      <c r="AS264" s="5">
        <f t="shared" si="482"/>
        <v>6.3510905914268578E-4</v>
      </c>
      <c r="AT264" s="5">
        <f t="shared" si="483"/>
        <v>7.9039899782179393E-4</v>
      </c>
      <c r="AU264" s="5">
        <f t="shared" si="484"/>
        <v>6.5577249215643973E-4</v>
      </c>
      <c r="AV264" s="5">
        <f t="shared" si="485"/>
        <v>4.0805741402840084E-4</v>
      </c>
      <c r="AW264" s="5">
        <f t="shared" si="486"/>
        <v>1.4054669637743383E-5</v>
      </c>
      <c r="AX264" s="5">
        <f t="shared" si="487"/>
        <v>1.0075317105123794E-2</v>
      </c>
      <c r="AY264" s="5">
        <f t="shared" si="488"/>
        <v>1.0082644608472942E-2</v>
      </c>
      <c r="AZ264" s="5">
        <f t="shared" si="489"/>
        <v>5.0449887204577172E-3</v>
      </c>
      <c r="BA264" s="5">
        <f t="shared" si="490"/>
        <v>1.68288593438783E-3</v>
      </c>
      <c r="BB264" s="5">
        <f t="shared" si="491"/>
        <v>4.2102746285775389E-4</v>
      </c>
      <c r="BC264" s="5">
        <f t="shared" si="492"/>
        <v>8.4266732929784392E-5</v>
      </c>
      <c r="BD264" s="5">
        <f t="shared" si="493"/>
        <v>4.2558344309077954E-5</v>
      </c>
      <c r="BE264" s="5">
        <f t="shared" si="494"/>
        <v>1.0592849277337363E-4</v>
      </c>
      <c r="BF264" s="5">
        <f t="shared" si="495"/>
        <v>1.3182897224276176E-4</v>
      </c>
      <c r="BG264" s="5">
        <f t="shared" si="496"/>
        <v>1.0937490293421306E-4</v>
      </c>
      <c r="BH264" s="5">
        <f t="shared" si="497"/>
        <v>6.805903050946394E-5</v>
      </c>
      <c r="BI264" s="5">
        <f t="shared" si="498"/>
        <v>3.3880032874994882E-5</v>
      </c>
      <c r="BJ264" s="8">
        <f t="shared" si="499"/>
        <v>0.68455479415818454</v>
      </c>
      <c r="BK264" s="8">
        <f t="shared" si="500"/>
        <v>0.17924201060898357</v>
      </c>
      <c r="BL264" s="8">
        <f t="shared" si="501"/>
        <v>0.12720946703479033</v>
      </c>
      <c r="BM264" s="8">
        <f t="shared" si="502"/>
        <v>0.66328551934965296</v>
      </c>
      <c r="BN264" s="8">
        <f t="shared" si="503"/>
        <v>0.32274803746995046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1.3684210526315801</v>
      </c>
      <c r="F269">
        <f>VLOOKUP(B269,home!$B$2:$E$405,3,FALSE)</f>
        <v>0.37</v>
      </c>
      <c r="G269">
        <f>VLOOKUP(C269,away!$B$2:$E$405,4,FALSE)</f>
        <v>1.46</v>
      </c>
      <c r="H269">
        <f>VLOOKUP(A269,away!$A$2:$E$405,3,FALSE)</f>
        <v>1.0105263157894699</v>
      </c>
      <c r="I269">
        <f>VLOOKUP(C269,away!$B$2:$E$405,3,FALSE)</f>
        <v>0.61</v>
      </c>
      <c r="J269">
        <f>VLOOKUP(B269,home!$B$2:$E$405,4,FALSE)</f>
        <v>1.32</v>
      </c>
      <c r="K269" s="3">
        <f t="shared" si="448"/>
        <v>0.73922105263157956</v>
      </c>
      <c r="L269" s="3">
        <f t="shared" si="449"/>
        <v>0.81367578947368124</v>
      </c>
      <c r="M269" s="5">
        <f t="shared" si="450"/>
        <v>0.21163401466013423</v>
      </c>
      <c r="N269" s="5">
        <f t="shared" si="451"/>
        <v>0.15644431908971157</v>
      </c>
      <c r="O269" s="5">
        <f t="shared" si="452"/>
        <v>0.17220147395806934</v>
      </c>
      <c r="P269" s="5">
        <f t="shared" si="453"/>
        <v>0.12729495484399356</v>
      </c>
      <c r="Q269" s="5">
        <f t="shared" si="454"/>
        <v>5.7823467117863639E-2</v>
      </c>
      <c r="R269" s="5">
        <f t="shared" si="455"/>
        <v>7.0058085135681819E-2</v>
      </c>
      <c r="S269" s="5">
        <f t="shared" si="456"/>
        <v>1.9141542009157384E-2</v>
      </c>
      <c r="T269" s="5">
        <f t="shared" si="457"/>
        <v>4.7049555257233144E-2</v>
      </c>
      <c r="U269" s="5">
        <f t="shared" si="458"/>
        <v>5.1788411439351534E-2</v>
      </c>
      <c r="V269" s="5">
        <f t="shared" si="459"/>
        <v>1.2792638637734513E-3</v>
      </c>
      <c r="W269" s="5">
        <f t="shared" si="460"/>
        <v>1.4248108076558231E-2</v>
      </c>
      <c r="X269" s="5">
        <f t="shared" si="461"/>
        <v>1.1593340587699851E-2</v>
      </c>
      <c r="Y269" s="5">
        <f t="shared" si="462"/>
        <v>4.716610277666974E-3</v>
      </c>
      <c r="Z269" s="5">
        <f t="shared" si="463"/>
        <v>1.9001522577263424E-2</v>
      </c>
      <c r="AA269" s="5">
        <f t="shared" si="464"/>
        <v>1.4046325521167394E-2</v>
      </c>
      <c r="AB269" s="5">
        <f t="shared" si="465"/>
        <v>5.1916697686815892E-3</v>
      </c>
      <c r="AC269" s="5">
        <f t="shared" si="466"/>
        <v>4.8091228397909957E-5</v>
      </c>
      <c r="AD269" s="5">
        <f t="shared" si="467"/>
        <v>2.6331253625904716E-3</v>
      </c>
      <c r="AE269" s="5">
        <f t="shared" si="468"/>
        <v>2.1425103581889748E-3</v>
      </c>
      <c r="AF269" s="5">
        <f t="shared" si="469"/>
        <v>8.7165440357747691E-4</v>
      </c>
      <c r="AG269" s="5">
        <f t="shared" si="470"/>
        <v>2.3641469499303809E-4</v>
      </c>
      <c r="AH269" s="5">
        <f t="shared" si="471"/>
        <v>3.865269721064199E-3</v>
      </c>
      <c r="AI269" s="5">
        <f t="shared" si="472"/>
        <v>2.8572887519100493E-3</v>
      </c>
      <c r="AJ269" s="5">
        <f t="shared" si="473"/>
        <v>1.056083999429659E-3</v>
      </c>
      <c r="AK269" s="5">
        <f t="shared" si="474"/>
        <v>2.602265085752537E-4</v>
      </c>
      <c r="AL269" s="5">
        <f t="shared" si="475"/>
        <v>1.1570485504676853E-6</v>
      </c>
      <c r="AM269" s="5">
        <f t="shared" si="476"/>
        <v>3.8929234044900765E-4</v>
      </c>
      <c r="AN269" s="5">
        <f t="shared" si="477"/>
        <v>3.1675775245090337E-4</v>
      </c>
      <c r="AO269" s="5">
        <f t="shared" si="478"/>
        <v>1.2886905714869885E-4</v>
      </c>
      <c r="AP269" s="5">
        <f t="shared" si="479"/>
        <v>3.4952543938065488E-5</v>
      </c>
      <c r="AQ269" s="5">
        <f t="shared" si="480"/>
        <v>7.1100096957297424E-6</v>
      </c>
      <c r="AR269" s="5">
        <f t="shared" si="481"/>
        <v>6.2901527836312554E-4</v>
      </c>
      <c r="AS269" s="5">
        <f t="shared" si="482"/>
        <v>4.6498133619293574E-4</v>
      </c>
      <c r="AT269" s="5">
        <f t="shared" si="483"/>
        <v>1.7186199639729013E-4</v>
      </c>
      <c r="AU269" s="5">
        <f t="shared" si="484"/>
        <v>4.2348001961389847E-5</v>
      </c>
      <c r="AV269" s="5">
        <f t="shared" si="485"/>
        <v>7.8261336466857009E-6</v>
      </c>
      <c r="AW269" s="5">
        <f t="shared" si="486"/>
        <v>1.9331911694165529E-8</v>
      </c>
      <c r="AX269" s="5">
        <f t="shared" si="487"/>
        <v>4.7962182281354432E-5</v>
      </c>
      <c r="AY269" s="5">
        <f t="shared" si="488"/>
        <v>3.9025666532661672E-5</v>
      </c>
      <c r="AZ269" s="5">
        <f t="shared" si="489"/>
        <v>1.5877120012850054E-5</v>
      </c>
      <c r="BA269" s="5">
        <f t="shared" si="490"/>
        <v>4.3062760536747168E-6</v>
      </c>
      <c r="BB269" s="5">
        <f t="shared" si="491"/>
        <v>8.7597814191634594E-7</v>
      </c>
      <c r="BC269" s="5">
        <f t="shared" si="492"/>
        <v>1.4255244123709424E-7</v>
      </c>
      <c r="BD269" s="5">
        <f t="shared" si="493"/>
        <v>8.530241720218723E-5</v>
      </c>
      <c r="BE269" s="5">
        <f t="shared" si="494"/>
        <v>6.3057342636219015E-5</v>
      </c>
      <c r="BF269" s="5">
        <f t="shared" si="495"/>
        <v>2.3306657599847995E-5</v>
      </c>
      <c r="BG269" s="5">
        <f t="shared" si="496"/>
        <v>5.7429239880944796E-6</v>
      </c>
      <c r="BH269" s="5">
        <f t="shared" si="497"/>
        <v>1.0613225789155876E-6</v>
      </c>
      <c r="BI269" s="5">
        <f t="shared" si="498"/>
        <v>1.5691039879352869E-7</v>
      </c>
      <c r="BJ269" s="8">
        <f t="shared" si="499"/>
        <v>0.29874427670522941</v>
      </c>
      <c r="BK269" s="8">
        <f t="shared" si="500"/>
        <v>0.35943804932053969</v>
      </c>
      <c r="BL269" s="8">
        <f t="shared" si="501"/>
        <v>0.32281949512489638</v>
      </c>
      <c r="BM269" s="8">
        <f t="shared" si="502"/>
        <v>0.20450802258785375</v>
      </c>
      <c r="BN269" s="8">
        <f t="shared" si="503"/>
        <v>0.7954563148054542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1.3684210526315801</v>
      </c>
      <c r="F270">
        <f>VLOOKUP(B270,home!$B$2:$E$405,3,FALSE)</f>
        <v>0.73</v>
      </c>
      <c r="G270">
        <f>VLOOKUP(C270,away!$B$2:$E$405,4,FALSE)</f>
        <v>0.73</v>
      </c>
      <c r="H270">
        <f>VLOOKUP(A270,away!$A$2:$E$405,3,FALSE)</f>
        <v>1.0105263157894699</v>
      </c>
      <c r="I270">
        <f>VLOOKUP(C270,away!$B$2:$E$405,3,FALSE)</f>
        <v>1.02</v>
      </c>
      <c r="J270">
        <f>VLOOKUP(B270,home!$B$2:$E$405,4,FALSE)</f>
        <v>0.79</v>
      </c>
      <c r="K270" s="3">
        <f t="shared" si="448"/>
        <v>0.72923157894736901</v>
      </c>
      <c r="L270" s="3">
        <f t="shared" si="449"/>
        <v>0.81428210526315492</v>
      </c>
      <c r="M270" s="5">
        <f t="shared" si="450"/>
        <v>0.21362915575929425</v>
      </c>
      <c r="N270" s="5">
        <f t="shared" si="451"/>
        <v>0.15578512656354357</v>
      </c>
      <c r="O270" s="5">
        <f t="shared" si="452"/>
        <v>0.17395439869726859</v>
      </c>
      <c r="P270" s="5">
        <f t="shared" si="453"/>
        <v>0.12685304082684931</v>
      </c>
      <c r="Q270" s="5">
        <f t="shared" si="454"/>
        <v>5.6801716910224294E-2</v>
      </c>
      <c r="R270" s="5">
        <f t="shared" si="455"/>
        <v>7.0823976995499027E-2</v>
      </c>
      <c r="S270" s="5">
        <f t="shared" si="456"/>
        <v>1.8831341056683226E-2</v>
      </c>
      <c r="T270" s="5">
        <f t="shared" si="457"/>
        <v>4.6252621628219193E-2</v>
      </c>
      <c r="U270" s="5">
        <f t="shared" si="458"/>
        <v>5.1647080571759887E-2</v>
      </c>
      <c r="V270" s="5">
        <f t="shared" si="459"/>
        <v>1.2424505069686409E-3</v>
      </c>
      <c r="W270" s="5">
        <f t="shared" si="460"/>
        <v>1.3807201903121444E-2</v>
      </c>
      <c r="X270" s="5">
        <f t="shared" si="461"/>
        <v>1.124295743346717E-2</v>
      </c>
      <c r="Y270" s="5">
        <f t="shared" si="462"/>
        <v>4.5774695241538408E-3</v>
      </c>
      <c r="Z270" s="5">
        <f t="shared" si="463"/>
        <v>1.9223565697001403E-2</v>
      </c>
      <c r="AA270" s="5">
        <f t="shared" si="464"/>
        <v>1.4018431166222811E-2</v>
      </c>
      <c r="AB270" s="5">
        <f t="shared" si="465"/>
        <v>5.1113413468548341E-3</v>
      </c>
      <c r="AC270" s="5">
        <f t="shared" si="466"/>
        <v>4.6110461937431371E-5</v>
      </c>
      <c r="AD270" s="5">
        <f t="shared" si="467"/>
        <v>2.5171619111645921E-3</v>
      </c>
      <c r="AE270" s="5">
        <f t="shared" si="468"/>
        <v>2.0496799003113307E-3</v>
      </c>
      <c r="AF270" s="5">
        <f t="shared" si="469"/>
        <v>8.3450883217054176E-4</v>
      </c>
      <c r="AG270" s="5">
        <f t="shared" si="470"/>
        <v>2.2650853624017522E-4</v>
      </c>
      <c r="AH270" s="5">
        <f t="shared" si="471"/>
        <v>3.9133513866047168E-3</v>
      </c>
      <c r="AI270" s="5">
        <f t="shared" si="472"/>
        <v>2.8537394106296333E-3</v>
      </c>
      <c r="AJ270" s="5">
        <f t="shared" si="473"/>
        <v>1.0405184481588909E-3</v>
      </c>
      <c r="AK270" s="5">
        <f t="shared" si="474"/>
        <v>2.5292630362492468E-4</v>
      </c>
      <c r="AL270" s="5">
        <f t="shared" si="475"/>
        <v>1.0952161075400187E-6</v>
      </c>
      <c r="AM270" s="5">
        <f t="shared" si="476"/>
        <v>3.6711879098894659E-4</v>
      </c>
      <c r="AN270" s="5">
        <f t="shared" si="477"/>
        <v>2.9893826200814359E-4</v>
      </c>
      <c r="AO270" s="5">
        <f t="shared" si="478"/>
        <v>1.2171003866584987E-4</v>
      </c>
      <c r="AP270" s="5">
        <f t="shared" si="479"/>
        <v>3.3035435505496078E-5</v>
      </c>
      <c r="AQ270" s="5">
        <f t="shared" si="480"/>
        <v>6.725040992925129E-6</v>
      </c>
      <c r="AR270" s="5">
        <f t="shared" si="481"/>
        <v>6.373144011437952E-4</v>
      </c>
      <c r="AS270" s="5">
        <f t="shared" si="482"/>
        <v>4.6474978703198665E-4</v>
      </c>
      <c r="AT270" s="5">
        <f t="shared" si="483"/>
        <v>1.6945511050639456E-4</v>
      </c>
      <c r="AU270" s="5">
        <f t="shared" si="484"/>
        <v>4.1190672598426333E-5</v>
      </c>
      <c r="AV270" s="5">
        <f t="shared" si="485"/>
        <v>7.5093848042136395E-6</v>
      </c>
      <c r="AW270" s="5">
        <f t="shared" si="486"/>
        <v>1.8064988095608658E-8</v>
      </c>
      <c r="AX270" s="5">
        <f t="shared" si="487"/>
        <v>4.4619102602353081E-5</v>
      </c>
      <c r="AY270" s="5">
        <f t="shared" si="488"/>
        <v>3.6332536801996785E-5</v>
      </c>
      <c r="AZ270" s="5">
        <f t="shared" si="489"/>
        <v>1.4792467278340494E-5</v>
      </c>
      <c r="BA270" s="5">
        <f t="shared" si="490"/>
        <v>4.0150804658144769E-6</v>
      </c>
      <c r="BB270" s="5">
        <f t="shared" si="491"/>
        <v>8.1735204362609509E-7</v>
      </c>
      <c r="BC270" s="5">
        <f t="shared" si="492"/>
        <v>1.331110285649998E-7</v>
      </c>
      <c r="BD270" s="5">
        <f t="shared" si="493"/>
        <v>8.6492285379649367E-5</v>
      </c>
      <c r="BE270" s="5">
        <f t="shared" si="494"/>
        <v>6.3072905834168141E-5</v>
      </c>
      <c r="BF270" s="5">
        <f t="shared" si="495"/>
        <v>2.2997377355124579E-5</v>
      </c>
      <c r="BG270" s="5">
        <f t="shared" si="496"/>
        <v>5.5901379334419881E-6</v>
      </c>
      <c r="BH270" s="5">
        <f t="shared" si="497"/>
        <v>1.0191262779343708E-6</v>
      </c>
      <c r="BI270" s="5">
        <f t="shared" si="498"/>
        <v>1.4863581296096731E-7</v>
      </c>
      <c r="BJ270" s="8">
        <f t="shared" si="499"/>
        <v>0.29502319036099822</v>
      </c>
      <c r="BK270" s="8">
        <f t="shared" si="500"/>
        <v>0.36063952636464236</v>
      </c>
      <c r="BL270" s="8">
        <f t="shared" si="501"/>
        <v>0.3251153041513013</v>
      </c>
      <c r="BM270" s="8">
        <f t="shared" si="502"/>
        <v>0.20211785634945037</v>
      </c>
      <c r="BN270" s="8">
        <f t="shared" si="503"/>
        <v>0.79784741575267903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1.3684210526315801</v>
      </c>
      <c r="F271">
        <f>VLOOKUP(B271,home!$B$2:$E$405,3,FALSE)</f>
        <v>0.28999999999999998</v>
      </c>
      <c r="G271">
        <f>VLOOKUP(C271,away!$B$2:$E$405,4,FALSE)</f>
        <v>0.97</v>
      </c>
      <c r="H271">
        <f>VLOOKUP(A271,away!$A$2:$E$405,3,FALSE)</f>
        <v>1.0105263157894699</v>
      </c>
      <c r="I271">
        <f>VLOOKUP(C271,away!$B$2:$E$405,3,FALSE)</f>
        <v>1.58</v>
      </c>
      <c r="J271">
        <f>VLOOKUP(B271,home!$B$2:$E$405,4,FALSE)</f>
        <v>1.58</v>
      </c>
      <c r="K271" s="3">
        <f t="shared" si="448"/>
        <v>0.38493684210526347</v>
      </c>
      <c r="L271" s="3">
        <f t="shared" si="449"/>
        <v>2.5226778947368329</v>
      </c>
      <c r="M271" s="5">
        <f t="shared" si="450"/>
        <v>5.4605823913231287E-2</v>
      </c>
      <c r="N271" s="5">
        <f t="shared" si="451"/>
        <v>2.1019793417715333E-2</v>
      </c>
      <c r="O271" s="5">
        <f t="shared" si="452"/>
        <v>0.13775290490980052</v>
      </c>
      <c r="P271" s="5">
        <f t="shared" si="453"/>
        <v>5.3026168206805252E-2</v>
      </c>
      <c r="Q271" s="5">
        <f t="shared" si="454"/>
        <v>4.0456464499601706E-3</v>
      </c>
      <c r="R271" s="5">
        <f t="shared" si="455"/>
        <v>0.17375310407586936</v>
      </c>
      <c r="S271" s="5">
        <f t="shared" si="456"/>
        <v>1.2873052328467366E-2</v>
      </c>
      <c r="T271" s="5">
        <f t="shared" si="457"/>
        <v>1.0205862869235065E-2</v>
      </c>
      <c r="U271" s="5">
        <f t="shared" si="458"/>
        <v>6.688397118895234E-2</v>
      </c>
      <c r="V271" s="5">
        <f t="shared" si="459"/>
        <v>1.3889618139327298E-3</v>
      </c>
      <c r="W271" s="5">
        <f t="shared" si="460"/>
        <v>5.1910612290734606E-4</v>
      </c>
      <c r="X271" s="5">
        <f t="shared" si="461"/>
        <v>1.3095375412809035E-3</v>
      </c>
      <c r="Y271" s="5">
        <f t="shared" si="462"/>
        <v>1.6517707038586791E-3</v>
      </c>
      <c r="Z271" s="5">
        <f t="shared" si="463"/>
        <v>0.14610770493136799</v>
      </c>
      <c r="AA271" s="5">
        <f t="shared" si="464"/>
        <v>5.6242238543528424E-2</v>
      </c>
      <c r="AB271" s="5">
        <f t="shared" si="465"/>
        <v>1.0824854848938378E-2</v>
      </c>
      <c r="AC271" s="5">
        <f t="shared" si="466"/>
        <v>8.4298841108342994E-5</v>
      </c>
      <c r="AD271" s="5">
        <f t="shared" si="467"/>
        <v>4.9955767917365119E-5</v>
      </c>
      <c r="AE271" s="5">
        <f t="shared" si="468"/>
        <v>1.2602231143974047E-4</v>
      </c>
      <c r="AF271" s="5">
        <f t="shared" si="469"/>
        <v>1.5895684965633701E-4</v>
      </c>
      <c r="AG271" s="5">
        <f t="shared" si="470"/>
        <v>1.3366564361501582E-4</v>
      </c>
      <c r="AH271" s="5">
        <f t="shared" si="471"/>
        <v>9.214566937027345E-2</v>
      </c>
      <c r="AI271" s="5">
        <f t="shared" si="472"/>
        <v>3.5470262981068763E-2</v>
      </c>
      <c r="AJ271" s="5">
        <f t="shared" si="473"/>
        <v>6.8269055102879173E-3</v>
      </c>
      <c r="AK271" s="5">
        <f t="shared" si="474"/>
        <v>8.7597581616041787E-4</v>
      </c>
      <c r="AL271" s="5">
        <f t="shared" si="475"/>
        <v>3.2744086311032698E-6</v>
      </c>
      <c r="AM271" s="5">
        <f t="shared" si="476"/>
        <v>3.8459631094107949E-6</v>
      </c>
      <c r="AN271" s="5">
        <f t="shared" si="477"/>
        <v>9.7021261200839483E-6</v>
      </c>
      <c r="AO271" s="5">
        <f t="shared" si="478"/>
        <v>1.2237669547542307E-5</v>
      </c>
      <c r="AP271" s="5">
        <f t="shared" si="479"/>
        <v>1.0290566150226358E-5</v>
      </c>
      <c r="AQ271" s="5">
        <f t="shared" si="480"/>
        <v>6.4899459378757876E-6</v>
      </c>
      <c r="AR271" s="5">
        <f t="shared" si="481"/>
        <v>4.6490768643223532E-2</v>
      </c>
      <c r="AS271" s="5">
        <f t="shared" si="482"/>
        <v>1.7896009668568871E-2</v>
      </c>
      <c r="AT271" s="5">
        <f t="shared" si="483"/>
        <v>3.4444167240520809E-3</v>
      </c>
      <c r="AU271" s="5">
        <f t="shared" si="484"/>
        <v>4.4196096555038832E-4</v>
      </c>
      <c r="AV271" s="5">
        <f t="shared" si="485"/>
        <v>4.2531764603189888E-5</v>
      </c>
      <c r="AW271" s="5">
        <f t="shared" si="486"/>
        <v>8.8324595359499648E-8</v>
      </c>
      <c r="AX271" s="5">
        <f t="shared" si="487"/>
        <v>2.4674214903165501E-7</v>
      </c>
      <c r="AY271" s="5">
        <f t="shared" si="488"/>
        <v>6.224509650620174E-7</v>
      </c>
      <c r="AZ271" s="5">
        <f t="shared" si="489"/>
        <v>7.8512164505978006E-7</v>
      </c>
      <c r="BA271" s="5">
        <f t="shared" si="490"/>
        <v>6.6020300622390834E-7</v>
      </c>
      <c r="BB271" s="5">
        <f t="shared" si="491"/>
        <v>4.1636988245996437E-7</v>
      </c>
      <c r="BC271" s="5">
        <f t="shared" si="492"/>
        <v>2.1007341970318504E-7</v>
      </c>
      <c r="BD271" s="5">
        <f t="shared" si="493"/>
        <v>1.9546872394264048E-2</v>
      </c>
      <c r="BE271" s="5">
        <f t="shared" si="494"/>
        <v>7.5243113324825533E-3</v>
      </c>
      <c r="BF271" s="5">
        <f t="shared" si="495"/>
        <v>1.4481923216713402E-3</v>
      </c>
      <c r="BG271" s="5">
        <f t="shared" si="496"/>
        <v>1.8582085968841858E-4</v>
      </c>
      <c r="BH271" s="5">
        <f t="shared" si="497"/>
        <v>1.7882323731436267E-5</v>
      </c>
      <c r="BI271" s="5">
        <f t="shared" si="498"/>
        <v>1.3767130453366184E-6</v>
      </c>
      <c r="BJ271" s="8">
        <f t="shared" si="499"/>
        <v>3.9265824909518632E-2</v>
      </c>
      <c r="BK271" s="8">
        <f t="shared" si="500"/>
        <v>0.12198220196314115</v>
      </c>
      <c r="BL271" s="8">
        <f t="shared" si="501"/>
        <v>0.67781603095576071</v>
      </c>
      <c r="BM271" s="8">
        <f t="shared" si="502"/>
        <v>0.54096778766003695</v>
      </c>
      <c r="BN271" s="8">
        <f t="shared" si="503"/>
        <v>0.44420344097338199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1.3684210526315801</v>
      </c>
      <c r="F272">
        <f>VLOOKUP(B272,home!$B$2:$E$405,3,FALSE)</f>
        <v>0.49</v>
      </c>
      <c r="G272">
        <f>VLOOKUP(C272,away!$B$2:$E$405,4,FALSE)</f>
        <v>1.02</v>
      </c>
      <c r="H272">
        <f>VLOOKUP(A272,away!$A$2:$E$405,3,FALSE)</f>
        <v>1.0105263157894699</v>
      </c>
      <c r="I272">
        <f>VLOOKUP(C272,away!$B$2:$E$405,3,FALSE)</f>
        <v>0.57999999999999996</v>
      </c>
      <c r="J272">
        <f>VLOOKUP(B272,home!$B$2:$E$405,4,FALSE)</f>
        <v>1.32</v>
      </c>
      <c r="K272" s="3">
        <f t="shared" si="448"/>
        <v>0.68393684210526373</v>
      </c>
      <c r="L272" s="3">
        <f t="shared" si="449"/>
        <v>0.77365894736841823</v>
      </c>
      <c r="M272" s="5">
        <f t="shared" si="450"/>
        <v>0.23279529135361243</v>
      </c>
      <c r="N272" s="5">
        <f t="shared" si="451"/>
        <v>0.15921727642536448</v>
      </c>
      <c r="O272" s="5">
        <f t="shared" si="452"/>
        <v>0.18010416006096003</v>
      </c>
      <c r="P272" s="5">
        <f t="shared" si="453"/>
        <v>0.12317987048211396</v>
      </c>
      <c r="Q272" s="5">
        <f t="shared" si="454"/>
        <v>5.4447280623482315E-2</v>
      </c>
      <c r="R272" s="5">
        <f t="shared" si="455"/>
        <v>6.9669597444717707E-2</v>
      </c>
      <c r="S272" s="5">
        <f t="shared" si="456"/>
        <v>1.629466000339155E-2</v>
      </c>
      <c r="T272" s="5">
        <f t="shared" si="457"/>
        <v>4.2123625814236197E-2</v>
      </c>
      <c r="U272" s="5">
        <f t="shared" si="458"/>
        <v>4.7649604467085174E-2</v>
      </c>
      <c r="V272" s="5">
        <f t="shared" si="459"/>
        <v>9.5800625571883897E-4</v>
      </c>
      <c r="W272" s="5">
        <f t="shared" si="460"/>
        <v>1.2412833723614536E-2</v>
      </c>
      <c r="X272" s="5">
        <f t="shared" si="461"/>
        <v>9.6032998724708239E-3</v>
      </c>
      <c r="Y272" s="5">
        <f t="shared" si="462"/>
        <v>3.714839435299521E-3</v>
      </c>
      <c r="Z272" s="5">
        <f t="shared" si="463"/>
        <v>1.7966835807553917E-2</v>
      </c>
      <c r="AA272" s="5">
        <f t="shared" si="464"/>
        <v>1.22881809448422E-2</v>
      </c>
      <c r="AB272" s="5">
        <f t="shared" si="465"/>
        <v>4.202169835316725E-3</v>
      </c>
      <c r="AC272" s="5">
        <f t="shared" si="466"/>
        <v>3.1682096589652068E-5</v>
      </c>
      <c r="AD272" s="5">
        <f t="shared" si="467"/>
        <v>2.1223985746266615E-3</v>
      </c>
      <c r="AE272" s="5">
        <f t="shared" si="468"/>
        <v>1.6420126471418943E-3</v>
      </c>
      <c r="AF272" s="5">
        <f t="shared" si="469"/>
        <v>6.3517888807671375E-4</v>
      </c>
      <c r="AG272" s="5">
        <f t="shared" si="470"/>
        <v>1.6380394331335759E-4</v>
      </c>
      <c r="AH272" s="5">
        <f t="shared" si="471"/>
        <v>3.4750508196033413E-3</v>
      </c>
      <c r="AI272" s="5">
        <f t="shared" si="472"/>
        <v>2.3767152837148179E-3</v>
      </c>
      <c r="AJ272" s="5">
        <f t="shared" si="473"/>
        <v>8.1276157286361414E-4</v>
      </c>
      <c r="AK272" s="5">
        <f t="shared" si="474"/>
        <v>1.8529252784294913E-4</v>
      </c>
      <c r="AL272" s="5">
        <f t="shared" si="475"/>
        <v>6.7056279907091162E-7</v>
      </c>
      <c r="AM272" s="5">
        <f t="shared" si="476"/>
        <v>2.9031731576377445E-4</v>
      </c>
      <c r="AN272" s="5">
        <f t="shared" si="477"/>
        <v>2.2460658891662645E-4</v>
      </c>
      <c r="AO272" s="5">
        <f t="shared" si="478"/>
        <v>8.6884448576624105E-5</v>
      </c>
      <c r="AP272" s="5">
        <f t="shared" si="479"/>
        <v>2.2406310342825493E-5</v>
      </c>
      <c r="AQ272" s="5">
        <f t="shared" si="480"/>
        <v>4.3337106185601174E-6</v>
      </c>
      <c r="AR272" s="5">
        <f t="shared" si="481"/>
        <v>5.3770083182921619E-4</v>
      </c>
      <c r="AS272" s="5">
        <f t="shared" si="482"/>
        <v>3.6775340891864755E-4</v>
      </c>
      <c r="AT272" s="5">
        <f t="shared" si="483"/>
        <v>1.2576005258463276E-4</v>
      </c>
      <c r="AU272" s="5">
        <f t="shared" si="484"/>
        <v>2.8670644409241878E-5</v>
      </c>
      <c r="AV272" s="5">
        <f t="shared" si="485"/>
        <v>4.9022274995949553E-6</v>
      </c>
      <c r="AW272" s="5">
        <f t="shared" si="486"/>
        <v>9.8560411237263976E-9</v>
      </c>
      <c r="AX272" s="5">
        <f t="shared" si="487"/>
        <v>3.3093118025325417E-5</v>
      </c>
      <c r="AY272" s="5">
        <f t="shared" si="488"/>
        <v>2.5602786856612087E-5</v>
      </c>
      <c r="AZ272" s="5">
        <f t="shared" si="489"/>
        <v>9.9039125645922382E-6</v>
      </c>
      <c r="BA272" s="5">
        <f t="shared" si="490"/>
        <v>2.5540835231837611E-6</v>
      </c>
      <c r="BB272" s="5">
        <f t="shared" si="491"/>
        <v>4.9399739250934242E-7</v>
      </c>
      <c r="BC272" s="5">
        <f t="shared" si="492"/>
        <v>7.6437100538304251E-8</v>
      </c>
      <c r="BD272" s="5">
        <f t="shared" si="493"/>
        <v>6.9332843258685664E-5</v>
      </c>
      <c r="BE272" s="5">
        <f t="shared" si="494"/>
        <v>4.7419285872524696E-5</v>
      </c>
      <c r="BF272" s="5">
        <f t="shared" si="495"/>
        <v>1.621589831727064E-5</v>
      </c>
      <c r="BG272" s="5">
        <f t="shared" si="496"/>
        <v>3.6968834290047138E-6</v>
      </c>
      <c r="BH272" s="5">
        <f t="shared" si="497"/>
        <v>6.3210869451619071E-7</v>
      </c>
      <c r="BI272" s="5">
        <f t="shared" si="498"/>
        <v>8.6464484878936888E-8</v>
      </c>
      <c r="BJ272" s="8">
        <f t="shared" si="499"/>
        <v>0.28678282265730776</v>
      </c>
      <c r="BK272" s="8">
        <f t="shared" si="500"/>
        <v>0.37328578354108211</v>
      </c>
      <c r="BL272" s="8">
        <f t="shared" si="501"/>
        <v>0.32196570360624482</v>
      </c>
      <c r="BM272" s="8">
        <f t="shared" si="502"/>
        <v>0.18056207629112206</v>
      </c>
      <c r="BN272" s="8">
        <f t="shared" si="503"/>
        <v>0.81941347639025097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1.30534351145038</v>
      </c>
      <c r="F273">
        <f>VLOOKUP(B273,home!$B$2:$E$405,3,FALSE)</f>
        <v>0.64</v>
      </c>
      <c r="G273">
        <f>VLOOKUP(C273,away!$B$2:$E$405,4,FALSE)</f>
        <v>1.28</v>
      </c>
      <c r="H273">
        <f>VLOOKUP(A273,away!$A$2:$E$405,3,FALSE)</f>
        <v>1.0381679389313001</v>
      </c>
      <c r="I273">
        <f>VLOOKUP(C273,away!$B$2:$E$405,3,FALSE)</f>
        <v>1.02</v>
      </c>
      <c r="J273">
        <f>VLOOKUP(B273,home!$B$2:$E$405,4,FALSE)</f>
        <v>1.1200000000000001</v>
      </c>
      <c r="K273" s="3">
        <f t="shared" si="448"/>
        <v>1.0693374045801514</v>
      </c>
      <c r="L273" s="3">
        <f t="shared" si="449"/>
        <v>1.1860030534351174</v>
      </c>
      <c r="M273" s="5">
        <f t="shared" si="450"/>
        <v>0.10483784477507579</v>
      </c>
      <c r="N273" s="5">
        <f t="shared" si="451"/>
        <v>0.11210702883355632</v>
      </c>
      <c r="O273" s="5">
        <f t="shared" si="452"/>
        <v>0.12433800401879677</v>
      </c>
      <c r="P273" s="5">
        <f t="shared" si="453"/>
        <v>0.13295927850813655</v>
      </c>
      <c r="Q273" s="5">
        <f t="shared" si="454"/>
        <v>5.9940119624033651E-2</v>
      </c>
      <c r="R273" s="5">
        <f t="shared" si="455"/>
        <v>7.3732626212160451E-2</v>
      </c>
      <c r="S273" s="5">
        <f t="shared" si="456"/>
        <v>4.2155983317216768E-2</v>
      </c>
      <c r="T273" s="5">
        <f t="shared" si="457"/>
        <v>7.1089164897370119E-2</v>
      </c>
      <c r="U273" s="5">
        <f t="shared" si="458"/>
        <v>7.8845055146590085E-2</v>
      </c>
      <c r="V273" s="5">
        <f t="shared" si="459"/>
        <v>5.9404217571362352E-3</v>
      </c>
      <c r="W273" s="5">
        <f t="shared" si="460"/>
        <v>2.1365403982995988E-2</v>
      </c>
      <c r="X273" s="5">
        <f t="shared" si="461"/>
        <v>2.533943436170806E-2</v>
      </c>
      <c r="Y273" s="5">
        <f t="shared" si="462"/>
        <v>1.5026323262652252E-2</v>
      </c>
      <c r="Z273" s="5">
        <f t="shared" si="463"/>
        <v>2.9149039941804157E-2</v>
      </c>
      <c r="AA273" s="5">
        <f t="shared" si="464"/>
        <v>3.1170158717372019E-2</v>
      </c>
      <c r="AB273" s="5">
        <f t="shared" si="465"/>
        <v>1.6665708311592985E-2</v>
      </c>
      <c r="AC273" s="5">
        <f t="shared" si="466"/>
        <v>4.7086657527955388E-4</v>
      </c>
      <c r="AD273" s="5">
        <f t="shared" si="467"/>
        <v>5.7117064107458388E-3</v>
      </c>
      <c r="AE273" s="5">
        <f t="shared" si="468"/>
        <v>6.7741012434695E-3</v>
      </c>
      <c r="AF273" s="5">
        <f t="shared" si="469"/>
        <v>4.0170523795167272E-3</v>
      </c>
      <c r="AG273" s="5">
        <f t="shared" si="470"/>
        <v>1.5880787959718808E-3</v>
      </c>
      <c r="AH273" s="5">
        <f t="shared" si="471"/>
        <v>8.6427125939204825E-3</v>
      </c>
      <c r="AI273" s="5">
        <f t="shared" si="472"/>
        <v>9.2419758537151155E-3</v>
      </c>
      <c r="AJ273" s="5">
        <f t="shared" si="473"/>
        <v>4.9413952363020746E-3</v>
      </c>
      <c r="AK273" s="5">
        <f t="shared" si="474"/>
        <v>1.7613395856639952E-3</v>
      </c>
      <c r="AL273" s="5">
        <f t="shared" si="475"/>
        <v>2.3886824555420725E-5</v>
      </c>
      <c r="AM273" s="5">
        <f t="shared" si="476"/>
        <v>1.2215482617981537E-3</v>
      </c>
      <c r="AN273" s="5">
        <f t="shared" si="477"/>
        <v>1.4487599684109708E-3</v>
      </c>
      <c r="AO273" s="5">
        <f t="shared" si="478"/>
        <v>8.5911687311498791E-4</v>
      </c>
      <c r="AP273" s="5">
        <f t="shared" si="479"/>
        <v>3.3963841159066868E-4</v>
      </c>
      <c r="AQ273" s="5">
        <f t="shared" si="480"/>
        <v>1.0070304830259656E-4</v>
      </c>
      <c r="AR273" s="5">
        <f t="shared" si="481"/>
        <v>2.050056705270367E-3</v>
      </c>
      <c r="AS273" s="5">
        <f t="shared" si="482"/>
        <v>2.1922023164559503E-3</v>
      </c>
      <c r="AT273" s="5">
        <f t="shared" si="483"/>
        <v>1.1721019676968008E-3</v>
      </c>
      <c r="AU273" s="5">
        <f t="shared" si="484"/>
        <v>4.1779082534672854E-4</v>
      </c>
      <c r="AV273" s="5">
        <f t="shared" si="485"/>
        <v>1.1168983920841749E-4</v>
      </c>
      <c r="AW273" s="5">
        <f t="shared" si="486"/>
        <v>8.4150458091654376E-7</v>
      </c>
      <c r="AX273" s="5">
        <f t="shared" si="487"/>
        <v>2.1770787464010541E-4</v>
      </c>
      <c r="AY273" s="5">
        <f t="shared" si="488"/>
        <v>2.5820220408003479E-4</v>
      </c>
      <c r="AZ273" s="5">
        <f t="shared" si="489"/>
        <v>1.5311430122129933E-4</v>
      </c>
      <c r="BA273" s="5">
        <f t="shared" si="490"/>
        <v>6.0531342924348444E-5</v>
      </c>
      <c r="BB273" s="5">
        <f t="shared" si="491"/>
        <v>1.7947589384201362E-5</v>
      </c>
      <c r="BC273" s="5">
        <f t="shared" si="492"/>
        <v>4.2571791622925026E-6</v>
      </c>
      <c r="BD273" s="5">
        <f t="shared" si="493"/>
        <v>4.0522891869429863E-4</v>
      </c>
      <c r="BE273" s="5">
        <f t="shared" si="494"/>
        <v>4.3332644017738238E-4</v>
      </c>
      <c r="BF273" s="5">
        <f t="shared" si="495"/>
        <v>2.3168608543761913E-4</v>
      </c>
      <c r="BG273" s="5">
        <f t="shared" si="496"/>
        <v>8.2583532426399646E-5</v>
      </c>
      <c r="BH273" s="5">
        <f t="shared" si="497"/>
        <v>2.2077415056476739E-5</v>
      </c>
      <c r="BI273" s="5">
        <f t="shared" si="498"/>
        <v>4.7216411432663195E-6</v>
      </c>
      <c r="BJ273" s="8">
        <f t="shared" si="499"/>
        <v>0.32763994084664999</v>
      </c>
      <c r="BK273" s="8">
        <f t="shared" si="500"/>
        <v>0.28664648396148029</v>
      </c>
      <c r="BL273" s="8">
        <f t="shared" si="501"/>
        <v>0.35646244136302763</v>
      </c>
      <c r="BM273" s="8">
        <f t="shared" si="502"/>
        <v>0.39172564344170352</v>
      </c>
      <c r="BN273" s="8">
        <f t="shared" si="503"/>
        <v>0.60791490197175957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1.30534351145038</v>
      </c>
      <c r="F274">
        <f>VLOOKUP(B274,home!$B$2:$E$405,3,FALSE)</f>
        <v>0.77</v>
      </c>
      <c r="G274">
        <f>VLOOKUP(C274,away!$B$2:$E$405,4,FALSE)</f>
        <v>1.02</v>
      </c>
      <c r="H274">
        <f>VLOOKUP(A274,away!$A$2:$E$405,3,FALSE)</f>
        <v>1.0381679389313001</v>
      </c>
      <c r="I274">
        <f>VLOOKUP(C274,away!$B$2:$E$405,3,FALSE)</f>
        <v>0.26</v>
      </c>
      <c r="J274">
        <f>VLOOKUP(B274,home!$B$2:$E$405,4,FALSE)</f>
        <v>1.1200000000000001</v>
      </c>
      <c r="K274" s="3">
        <f t="shared" si="448"/>
        <v>1.0252167938931285</v>
      </c>
      <c r="L274" s="3">
        <f t="shared" si="449"/>
        <v>0.30231450381679464</v>
      </c>
      <c r="M274" s="5">
        <f t="shared" si="450"/>
        <v>0.26513098351121966</v>
      </c>
      <c r="N274" s="5">
        <f t="shared" si="451"/>
        <v>0.2718167368771045</v>
      </c>
      <c r="O274" s="5">
        <f t="shared" si="452"/>
        <v>8.0152941726653118E-2</v>
      </c>
      <c r="P274" s="5">
        <f t="shared" si="453"/>
        <v>8.217414193810206E-2</v>
      </c>
      <c r="Q274" s="5">
        <f t="shared" si="454"/>
        <v>0.13933554175381857</v>
      </c>
      <c r="R274" s="5">
        <f t="shared" si="455"/>
        <v>1.2115698403774796E-2</v>
      </c>
      <c r="S274" s="5">
        <f t="shared" si="456"/>
        <v>6.3672203771099351E-3</v>
      </c>
      <c r="T274" s="5">
        <f t="shared" si="457"/>
        <v>4.2123155169349925E-2</v>
      </c>
      <c r="U274" s="5">
        <f t="shared" si="458"/>
        <v>1.242121747329409E-2</v>
      </c>
      <c r="V274" s="5">
        <f t="shared" si="459"/>
        <v>2.1927143921703904E-4</v>
      </c>
      <c r="W274" s="5">
        <f t="shared" si="460"/>
        <v>4.7616379130737338E-2</v>
      </c>
      <c r="X274" s="5">
        <f t="shared" si="461"/>
        <v>1.4395122030461232E-2</v>
      </c>
      <c r="Y274" s="5">
        <f t="shared" si="462"/>
        <v>2.1759270870105479E-3</v>
      </c>
      <c r="Z274" s="5">
        <f t="shared" si="463"/>
        <v>1.2209171171103693E-3</v>
      </c>
      <c r="AA274" s="5">
        <f t="shared" si="464"/>
        <v>1.251704732413134E-3</v>
      </c>
      <c r="AB274" s="5">
        <f t="shared" si="465"/>
        <v>6.4163435633272459E-4</v>
      </c>
      <c r="AC274" s="5">
        <f t="shared" si="466"/>
        <v>4.2475331745861373E-6</v>
      </c>
      <c r="AD274" s="5">
        <f t="shared" si="467"/>
        <v>1.2204277887303551E-2</v>
      </c>
      <c r="AE274" s="5">
        <f t="shared" si="468"/>
        <v>3.6895302139424513E-3</v>
      </c>
      <c r="AF274" s="5">
        <f t="shared" si="469"/>
        <v>5.5769924797254217E-4</v>
      </c>
      <c r="AG274" s="5">
        <f t="shared" si="470"/>
        <v>5.6200190476606192E-5</v>
      </c>
      <c r="AH274" s="5">
        <f t="shared" si="471"/>
        <v>9.227523811516316E-5</v>
      </c>
      <c r="AI274" s="5">
        <f t="shared" si="472"/>
        <v>9.4602123776152576E-5</v>
      </c>
      <c r="AJ274" s="5">
        <f t="shared" si="473"/>
        <v>4.8493843016634017E-5</v>
      </c>
      <c r="AK274" s="5">
        <f t="shared" si="474"/>
        <v>1.6572234087023403E-5</v>
      </c>
      <c r="AL274" s="5">
        <f t="shared" si="475"/>
        <v>5.2658861571411696E-8</v>
      </c>
      <c r="AM274" s="5">
        <f t="shared" si="476"/>
        <v>2.5024061294804307E-3</v>
      </c>
      <c r="AN274" s="5">
        <f t="shared" si="477"/>
        <v>7.5651366738198193E-4</v>
      </c>
      <c r="AO274" s="5">
        <f t="shared" si="478"/>
        <v>1.1435252699260372E-4</v>
      </c>
      <c r="AP274" s="5">
        <f t="shared" si="479"/>
        <v>1.152347581932187E-5</v>
      </c>
      <c r="AQ274" s="5">
        <f t="shared" si="480"/>
        <v>8.7092846864078056E-7</v>
      </c>
      <c r="AR274" s="5">
        <f t="shared" si="481"/>
        <v>5.5792285650724273E-6</v>
      </c>
      <c r="AS274" s="5">
        <f t="shared" si="482"/>
        <v>5.7199188218805132E-6</v>
      </c>
      <c r="AT274" s="5">
        <f t="shared" si="483"/>
        <v>2.93207841794865E-6</v>
      </c>
      <c r="AU274" s="5">
        <f t="shared" si="484"/>
        <v>1.0020053450308505E-6</v>
      </c>
      <c r="AV274" s="5">
        <f t="shared" si="485"/>
        <v>2.568181768240766E-7</v>
      </c>
      <c r="AW274" s="5">
        <f t="shared" si="486"/>
        <v>4.5336048072892447E-10</v>
      </c>
      <c r="AX274" s="5">
        <f t="shared" si="487"/>
        <v>4.2758479818073982E-4</v>
      </c>
      <c r="AY274" s="5">
        <f t="shared" si="488"/>
        <v>1.2926508610161462E-4</v>
      </c>
      <c r="AZ274" s="5">
        <f t="shared" si="489"/>
        <v>1.9539355182822427E-5</v>
      </c>
      <c r="BA274" s="5">
        <f t="shared" si="490"/>
        <v>1.9690101556650257E-6</v>
      </c>
      <c r="BB274" s="5">
        <f t="shared" si="491"/>
        <v>1.4881508205502546E-7</v>
      </c>
      <c r="BC274" s="5">
        <f t="shared" si="492"/>
        <v>8.9977915383841238E-9</v>
      </c>
      <c r="BD274" s="5">
        <f t="shared" si="493"/>
        <v>2.8111361922172607E-7</v>
      </c>
      <c r="BE274" s="5">
        <f t="shared" si="494"/>
        <v>2.8820240341819174E-7</v>
      </c>
      <c r="BF274" s="5">
        <f t="shared" si="495"/>
        <v>1.4773497201234624E-7</v>
      </c>
      <c r="BG274" s="5">
        <f t="shared" si="496"/>
        <v>5.0486791450796225E-8</v>
      </c>
      <c r="BH274" s="5">
        <f t="shared" si="497"/>
        <v>1.2939976616284079E-8</v>
      </c>
      <c r="BI274" s="5">
        <f t="shared" si="498"/>
        <v>2.6532562679197641E-9</v>
      </c>
      <c r="BJ274" s="8">
        <f t="shared" si="499"/>
        <v>0.53793475237881472</v>
      </c>
      <c r="BK274" s="8">
        <f t="shared" si="500"/>
        <v>0.35402518254378645</v>
      </c>
      <c r="BL274" s="8">
        <f t="shared" si="501"/>
        <v>0.1068514133118086</v>
      </c>
      <c r="BM274" s="8">
        <f t="shared" si="502"/>
        <v>0.14917695650810625</v>
      </c>
      <c r="BN274" s="8">
        <f t="shared" si="503"/>
        <v>0.85072604421067266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1.30534351145038</v>
      </c>
      <c r="F275">
        <f>VLOOKUP(B275,home!$B$2:$E$405,3,FALSE)</f>
        <v>1.2</v>
      </c>
      <c r="G275">
        <f>VLOOKUP(C275,away!$B$2:$E$405,4,FALSE)</f>
        <v>1.1499999999999999</v>
      </c>
      <c r="H275">
        <f>VLOOKUP(A275,away!$A$2:$E$405,3,FALSE)</f>
        <v>1.0381679389313001</v>
      </c>
      <c r="I275">
        <f>VLOOKUP(C275,away!$B$2:$E$405,3,FALSE)</f>
        <v>0.38</v>
      </c>
      <c r="J275">
        <f>VLOOKUP(B275,home!$B$2:$E$405,4,FALSE)</f>
        <v>0.69</v>
      </c>
      <c r="K275" s="3">
        <f t="shared" si="448"/>
        <v>1.8013740458015242</v>
      </c>
      <c r="L275" s="3">
        <f t="shared" si="449"/>
        <v>0.27220763358778688</v>
      </c>
      <c r="M275" s="5">
        <f t="shared" si="450"/>
        <v>0.1257346331085902</v>
      </c>
      <c r="N275" s="5">
        <f t="shared" si="451"/>
        <v>0.22649510474019144</v>
      </c>
      <c r="O275" s="5">
        <f t="shared" si="452"/>
        <v>3.4225926938517941E-2</v>
      </c>
      <c r="P275" s="5">
        <f t="shared" si="453"/>
        <v>6.1653696480545438E-2</v>
      </c>
      <c r="Q275" s="5">
        <f t="shared" si="454"/>
        <v>0.20400120159003934</v>
      </c>
      <c r="R275" s="5">
        <f t="shared" si="455"/>
        <v>4.6582792896412272E-3</v>
      </c>
      <c r="S275" s="5">
        <f t="shared" si="456"/>
        <v>7.5579380870192479E-3</v>
      </c>
      <c r="T275" s="5">
        <f t="shared" si="457"/>
        <v>5.553068433388967E-2</v>
      </c>
      <c r="U275" s="5">
        <f t="shared" si="458"/>
        <v>8.3913034104544683E-3</v>
      </c>
      <c r="V275" s="5">
        <f t="shared" si="459"/>
        <v>4.1177978423936488E-4</v>
      </c>
      <c r="W275" s="5">
        <f t="shared" si="460"/>
        <v>0.12249415661887379</v>
      </c>
      <c r="X275" s="5">
        <f t="shared" si="461"/>
        <v>3.3343844501555371E-2</v>
      </c>
      <c r="Y275" s="5">
        <f t="shared" si="462"/>
        <v>4.5382245032437631E-3</v>
      </c>
      <c r="Z275" s="5">
        <f t="shared" si="463"/>
        <v>4.2267306067474521E-4</v>
      </c>
      <c r="AA275" s="5">
        <f t="shared" si="464"/>
        <v>7.6139228135897893E-4</v>
      </c>
      <c r="AB275" s="5">
        <f t="shared" si="465"/>
        <v>6.8577614715683828E-4</v>
      </c>
      <c r="AC275" s="5">
        <f t="shared" si="466"/>
        <v>1.2619706085868299E-5</v>
      </c>
      <c r="AD275" s="5">
        <f t="shared" si="467"/>
        <v>5.5164448623896585E-2</v>
      </c>
      <c r="AE275" s="5">
        <f t="shared" si="468"/>
        <v>1.5016184018085936E-2</v>
      </c>
      <c r="AF275" s="5">
        <f t="shared" si="469"/>
        <v>2.0437599585409584E-3</v>
      </c>
      <c r="AG275" s="5">
        <f t="shared" si="470"/>
        <v>1.8544235397863597E-4</v>
      </c>
      <c r="AH275" s="5">
        <f t="shared" si="471"/>
        <v>2.8763708406894857E-5</v>
      </c>
      <c r="AI275" s="5">
        <f t="shared" si="472"/>
        <v>5.1814197785183504E-5</v>
      </c>
      <c r="AJ275" s="5">
        <f t="shared" si="473"/>
        <v>4.66683755471282E-5</v>
      </c>
      <c r="AK275" s="5">
        <f t="shared" si="474"/>
        <v>2.8022400156771736E-5</v>
      </c>
      <c r="AL275" s="5">
        <f t="shared" si="475"/>
        <v>2.475217875793553E-7</v>
      </c>
      <c r="AM275" s="5">
        <f t="shared" si="476"/>
        <v>1.9874361200407781E-2</v>
      </c>
      <c r="AN275" s="5">
        <f t="shared" si="477"/>
        <v>5.4099528314319294E-3</v>
      </c>
      <c r="AO275" s="5">
        <f t="shared" si="478"/>
        <v>7.3631522903281634E-4</v>
      </c>
      <c r="AP275" s="5">
        <f t="shared" si="479"/>
        <v>6.6810208689890759E-5</v>
      </c>
      <c r="AQ275" s="5">
        <f t="shared" si="480"/>
        <v>4.5465622017453384E-6</v>
      </c>
      <c r="AR275" s="5">
        <f t="shared" si="481"/>
        <v>1.565940199729996E-6</v>
      </c>
      <c r="AS275" s="5">
        <f t="shared" si="482"/>
        <v>2.8208440330708697E-6</v>
      </c>
      <c r="AT275" s="5">
        <f t="shared" si="483"/>
        <v>2.540697614213981E-6</v>
      </c>
      <c r="AU275" s="5">
        <f t="shared" si="484"/>
        <v>1.5255822468249724E-6</v>
      </c>
      <c r="AV275" s="5">
        <f t="shared" si="485"/>
        <v>6.870360660415204E-7</v>
      </c>
      <c r="AW275" s="5">
        <f t="shared" si="486"/>
        <v>3.3714376563570949E-9</v>
      </c>
      <c r="AX275" s="5">
        <f t="shared" si="487"/>
        <v>5.9668597405498972E-3</v>
      </c>
      <c r="AY275" s="5">
        <f t="shared" si="488"/>
        <v>1.6242247699253232E-3</v>
      </c>
      <c r="AZ275" s="5">
        <f t="shared" si="489"/>
        <v>2.2106319051801992E-4</v>
      </c>
      <c r="BA275" s="5">
        <f t="shared" si="490"/>
        <v>2.0058362654758766E-5</v>
      </c>
      <c r="BB275" s="5">
        <f t="shared" si="491"/>
        <v>1.3650098579743803E-6</v>
      </c>
      <c r="BC275" s="5">
        <f t="shared" si="492"/>
        <v>7.4313220652641416E-8</v>
      </c>
      <c r="BD275" s="5">
        <f t="shared" si="493"/>
        <v>7.1043479351414753E-8</v>
      </c>
      <c r="BE275" s="5">
        <f t="shared" si="494"/>
        <v>1.2797587982707504E-7</v>
      </c>
      <c r="BF275" s="5">
        <f t="shared" si="495"/>
        <v>1.1526621420455393E-7</v>
      </c>
      <c r="BG275" s="5">
        <f t="shared" si="496"/>
        <v>6.9212522208627456E-8</v>
      </c>
      <c r="BH275" s="5">
        <f t="shared" si="497"/>
        <v>3.1169410287770786E-8</v>
      </c>
      <c r="BI275" s="5">
        <f t="shared" si="498"/>
        <v>1.1229553343065862E-8</v>
      </c>
      <c r="BJ275" s="8">
        <f t="shared" si="499"/>
        <v>0.75273868266078636</v>
      </c>
      <c r="BK275" s="8">
        <f t="shared" si="500"/>
        <v>0.19699513945819302</v>
      </c>
      <c r="BL275" s="8">
        <f t="shared" si="501"/>
        <v>4.8887512746244532E-2</v>
      </c>
      <c r="BM275" s="8">
        <f t="shared" si="502"/>
        <v>0.34065094437988525</v>
      </c>
      <c r="BN275" s="8">
        <f t="shared" si="503"/>
        <v>0.65676884214752562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1.5858585858585901</v>
      </c>
      <c r="F276">
        <f>VLOOKUP(B276,home!$B$2:$E$405,3,FALSE)</f>
        <v>1.39</v>
      </c>
      <c r="G276">
        <f>VLOOKUP(C276,away!$B$2:$E$405,4,FALSE)</f>
        <v>1.51</v>
      </c>
      <c r="H276">
        <f>VLOOKUP(A276,away!$A$2:$E$405,3,FALSE)</f>
        <v>1.1313131313131299</v>
      </c>
      <c r="I276">
        <f>VLOOKUP(C276,away!$B$2:$E$405,3,FALSE)</f>
        <v>0.5</v>
      </c>
      <c r="J276">
        <f>VLOOKUP(B276,home!$B$2:$E$405,4,FALSE)</f>
        <v>0.71</v>
      </c>
      <c r="K276" s="3">
        <f t="shared" si="448"/>
        <v>3.3285585858585947</v>
      </c>
      <c r="L276" s="3">
        <f t="shared" si="449"/>
        <v>0.40161616161616109</v>
      </c>
      <c r="M276" s="5">
        <f t="shared" si="450"/>
        <v>2.3988643515543921E-2</v>
      </c>
      <c r="N276" s="5">
        <f t="shared" si="451"/>
        <v>7.9847605336764813E-2</v>
      </c>
      <c r="O276" s="5">
        <f t="shared" si="452"/>
        <v>9.6342269310911617E-3</v>
      </c>
      <c r="P276" s="5">
        <f t="shared" si="453"/>
        <v>3.2068088769593585E-2</v>
      </c>
      <c r="Q276" s="5">
        <f t="shared" si="454"/>
        <v>0.13288871615196854</v>
      </c>
      <c r="R276" s="5">
        <f t="shared" si="455"/>
        <v>1.9346306201019397E-3</v>
      </c>
      <c r="S276" s="5">
        <f t="shared" si="456"/>
        <v>1.0717178700289853E-2</v>
      </c>
      <c r="T276" s="5">
        <f t="shared" si="457"/>
        <v>5.3370256103053161E-2</v>
      </c>
      <c r="U276" s="5">
        <f t="shared" si="458"/>
        <v>6.4395313610052483E-3</v>
      </c>
      <c r="V276" s="5">
        <f t="shared" si="459"/>
        <v>1.5918617569452935E-3</v>
      </c>
      <c r="W276" s="5">
        <f t="shared" si="460"/>
        <v>0.14744262570378688</v>
      </c>
      <c r="X276" s="5">
        <f t="shared" si="461"/>
        <v>5.9215341393763214E-2</v>
      </c>
      <c r="Y276" s="5">
        <f t="shared" si="462"/>
        <v>1.189091905967688E-2</v>
      </c>
      <c r="Z276" s="5">
        <f t="shared" si="463"/>
        <v>2.5899297459681155E-4</v>
      </c>
      <c r="AA276" s="5">
        <f t="shared" si="464"/>
        <v>8.6207328927127391E-4</v>
      </c>
      <c r="AB276" s="5">
        <f t="shared" si="465"/>
        <v>1.4347307243216295E-3</v>
      </c>
      <c r="AC276" s="5">
        <f t="shared" si="466"/>
        <v>1.3300034060274534E-4</v>
      </c>
      <c r="AD276" s="5">
        <f t="shared" si="467"/>
        <v>0.12269285442696874</v>
      </c>
      <c r="AE276" s="5">
        <f t="shared" si="468"/>
        <v>4.9275433252689606E-2</v>
      </c>
      <c r="AF276" s="5">
        <f t="shared" si="469"/>
        <v>9.8949051824592724E-3</v>
      </c>
      <c r="AG276" s="5">
        <f t="shared" si="470"/>
        <v>1.3246512796450511E-3</v>
      </c>
      <c r="AH276" s="5">
        <f t="shared" si="471"/>
        <v>2.6003941085780838E-5</v>
      </c>
      <c r="AI276" s="5">
        <f t="shared" si="472"/>
        <v>8.6555641367236868E-5</v>
      </c>
      <c r="AJ276" s="5">
        <f t="shared" si="473"/>
        <v>1.4405276161370684E-4</v>
      </c>
      <c r="AK276" s="5">
        <f t="shared" si="474"/>
        <v>1.5982935216198176E-4</v>
      </c>
      <c r="AL276" s="5">
        <f t="shared" si="475"/>
        <v>7.1118097629345118E-6</v>
      </c>
      <c r="AM276" s="5">
        <f t="shared" si="476"/>
        <v>8.1678070805277128E-2</v>
      </c>
      <c r="AN276" s="5">
        <f t="shared" si="477"/>
        <v>3.2803233285028426E-2</v>
      </c>
      <c r="AO276" s="5">
        <f t="shared" si="478"/>
        <v>6.5871543202663052E-3</v>
      </c>
      <c r="AP276" s="5">
        <f t="shared" si="479"/>
        <v>8.8183587802622213E-4</v>
      </c>
      <c r="AQ276" s="5">
        <f t="shared" si="480"/>
        <v>8.8539885127077115E-5</v>
      </c>
      <c r="AR276" s="5">
        <f t="shared" si="481"/>
        <v>2.0887206011528188E-6</v>
      </c>
      <c r="AS276" s="5">
        <f t="shared" si="482"/>
        <v>6.9524288904269394E-6</v>
      </c>
      <c r="AT276" s="5">
        <f t="shared" si="483"/>
        <v>1.1570783437900968E-5</v>
      </c>
      <c r="AU276" s="5">
        <f t="shared" si="484"/>
        <v>1.2838010185778564E-5</v>
      </c>
      <c r="AV276" s="5">
        <f t="shared" si="485"/>
        <v>1.0683017257303335E-5</v>
      </c>
      <c r="AW276" s="5">
        <f t="shared" si="486"/>
        <v>2.6408577996323392E-7</v>
      </c>
      <c r="AX276" s="5">
        <f t="shared" si="487"/>
        <v>4.5311707309211878E-2</v>
      </c>
      <c r="AY276" s="5">
        <f t="shared" si="488"/>
        <v>1.8197913965800627E-2</v>
      </c>
      <c r="AZ276" s="5">
        <f t="shared" si="489"/>
        <v>3.6542881781829895E-3</v>
      </c>
      <c r="BA276" s="5">
        <f t="shared" si="490"/>
        <v>4.8920706385372219E-4</v>
      </c>
      <c r="BB276" s="5">
        <f t="shared" si="491"/>
        <v>4.9118365805111022E-5</v>
      </c>
      <c r="BC276" s="5">
        <f t="shared" si="492"/>
        <v>3.9453459079014395E-6</v>
      </c>
      <c r="BD276" s="5">
        <f t="shared" si="493"/>
        <v>1.3981065842059917E-7</v>
      </c>
      <c r="BE276" s="5">
        <f t="shared" si="494"/>
        <v>4.6536796748042859E-7</v>
      </c>
      <c r="BF276" s="5">
        <f t="shared" si="495"/>
        <v>7.7450227187027208E-7</v>
      </c>
      <c r="BG276" s="5">
        <f t="shared" si="496"/>
        <v>8.5932539560026057E-7</v>
      </c>
      <c r="BH276" s="5">
        <f t="shared" si="497"/>
        <v>7.150787308928952E-7</v>
      </c>
      <c r="BI276" s="5">
        <f t="shared" si="498"/>
        <v>4.7603628985568296E-7</v>
      </c>
      <c r="BJ276" s="8">
        <f t="shared" si="499"/>
        <v>0.85758832229326354</v>
      </c>
      <c r="BK276" s="8">
        <f t="shared" si="500"/>
        <v>8.6703798858538975E-2</v>
      </c>
      <c r="BL276" s="8">
        <f t="shared" si="501"/>
        <v>2.0769197703706648E-2</v>
      </c>
      <c r="BM276" s="8">
        <f t="shared" si="502"/>
        <v>0.66676075062502127</v>
      </c>
      <c r="BN276" s="8">
        <f t="shared" si="503"/>
        <v>0.28036191132506399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1.5858585858585901</v>
      </c>
      <c r="F277">
        <f>VLOOKUP(B277,home!$B$2:$E$405,3,FALSE)</f>
        <v>0.88</v>
      </c>
      <c r="G277">
        <f>VLOOKUP(C277,away!$B$2:$E$405,4,FALSE)</f>
        <v>1.47</v>
      </c>
      <c r="H277">
        <f>VLOOKUP(A277,away!$A$2:$E$405,3,FALSE)</f>
        <v>1.1313131313131299</v>
      </c>
      <c r="I277">
        <f>VLOOKUP(C277,away!$B$2:$E$405,3,FALSE)</f>
        <v>0.63</v>
      </c>
      <c r="J277">
        <f>VLOOKUP(B277,home!$B$2:$E$405,4,FALSE)</f>
        <v>0.88</v>
      </c>
      <c r="K277" s="3">
        <f t="shared" si="448"/>
        <v>2.0514666666666721</v>
      </c>
      <c r="L277" s="3">
        <f t="shared" si="449"/>
        <v>0.6271999999999992</v>
      </c>
      <c r="M277" s="5">
        <f t="shared" si="450"/>
        <v>6.8654632665271609E-2</v>
      </c>
      <c r="N277" s="5">
        <f t="shared" si="451"/>
        <v>0.14084269042504954</v>
      </c>
      <c r="O277" s="5">
        <f t="shared" si="452"/>
        <v>4.3060185607658286E-2</v>
      </c>
      <c r="P277" s="5">
        <f t="shared" si="453"/>
        <v>8.833653543459094E-2</v>
      </c>
      <c r="Q277" s="5">
        <f t="shared" si="454"/>
        <v>0.14446704232532123</v>
      </c>
      <c r="R277" s="5">
        <f t="shared" si="455"/>
        <v>1.350367420656162E-2</v>
      </c>
      <c r="S277" s="5">
        <f t="shared" si="456"/>
        <v>2.8415210997603964E-2</v>
      </c>
      <c r="T277" s="5">
        <f t="shared" si="457"/>
        <v>9.0609728946441342E-2</v>
      </c>
      <c r="U277" s="5">
        <f t="shared" si="458"/>
        <v>2.7702337512287685E-2</v>
      </c>
      <c r="V277" s="5">
        <f t="shared" si="459"/>
        <v>4.0623645172712533E-3</v>
      </c>
      <c r="W277" s="5">
        <f t="shared" si="460"/>
        <v>9.8789773920773247E-2</v>
      </c>
      <c r="X277" s="5">
        <f t="shared" si="461"/>
        <v>6.1960946203108887E-2</v>
      </c>
      <c r="Y277" s="5">
        <f t="shared" si="462"/>
        <v>1.9430952729294921E-2</v>
      </c>
      <c r="Z277" s="5">
        <f t="shared" si="463"/>
        <v>2.8231681541184793E-3</v>
      </c>
      <c r="AA277" s="5">
        <f t="shared" si="464"/>
        <v>5.7916353625689383E-3</v>
      </c>
      <c r="AB277" s="5">
        <f t="shared" si="465"/>
        <v>5.9406734458990612E-3</v>
      </c>
      <c r="AC277" s="5">
        <f t="shared" si="466"/>
        <v>3.266851714852313E-4</v>
      </c>
      <c r="AD277" s="5">
        <f t="shared" si="467"/>
        <v>5.0665982051500712E-2</v>
      </c>
      <c r="AE277" s="5">
        <f t="shared" si="468"/>
        <v>3.1777703942701199E-2</v>
      </c>
      <c r="AF277" s="5">
        <f t="shared" si="469"/>
        <v>9.9654879564310822E-3</v>
      </c>
      <c r="AG277" s="5">
        <f t="shared" si="470"/>
        <v>2.0834513487578555E-3</v>
      </c>
      <c r="AH277" s="5">
        <f t="shared" si="471"/>
        <v>4.4267276656577697E-4</v>
      </c>
      <c r="AI277" s="5">
        <f t="shared" si="472"/>
        <v>9.081284248508082E-4</v>
      </c>
      <c r="AJ277" s="5">
        <f t="shared" si="473"/>
        <v>9.3149759631697159E-4</v>
      </c>
      <c r="AK277" s="5">
        <f t="shared" si="474"/>
        <v>6.3697875630813164E-4</v>
      </c>
      <c r="AL277" s="5">
        <f t="shared" si="475"/>
        <v>1.6813569664007995E-5</v>
      </c>
      <c r="AM277" s="5">
        <f t="shared" si="476"/>
        <v>2.0787914662517119E-2</v>
      </c>
      <c r="AN277" s="5">
        <f t="shared" si="477"/>
        <v>1.3038180076330718E-2</v>
      </c>
      <c r="AO277" s="5">
        <f t="shared" si="478"/>
        <v>4.0887732719373081E-3</v>
      </c>
      <c r="AP277" s="5">
        <f t="shared" si="479"/>
        <v>8.5482619871969211E-4</v>
      </c>
      <c r="AQ277" s="5">
        <f t="shared" si="480"/>
        <v>1.3403674795924755E-4</v>
      </c>
      <c r="AR277" s="5">
        <f t="shared" si="481"/>
        <v>5.5528871838011013E-5</v>
      </c>
      <c r="AS277" s="5">
        <f t="shared" si="482"/>
        <v>1.1391562961328528E-4</v>
      </c>
      <c r="AT277" s="5">
        <f t="shared" si="483"/>
        <v>1.1684705848200081E-4</v>
      </c>
      <c r="AU277" s="5">
        <f t="shared" si="484"/>
        <v>7.990261519129196E-5</v>
      </c>
      <c r="AV277" s="5">
        <f t="shared" si="485"/>
        <v>4.0979387911107378E-5</v>
      </c>
      <c r="AW277" s="5">
        <f t="shared" si="486"/>
        <v>6.009356117177331E-7</v>
      </c>
      <c r="AX277" s="5">
        <f t="shared" si="487"/>
        <v>7.1076189999442043E-3</v>
      </c>
      <c r="AY277" s="5">
        <f t="shared" si="488"/>
        <v>4.4578986367649984E-3</v>
      </c>
      <c r="AZ277" s="5">
        <f t="shared" si="489"/>
        <v>1.3979970124895016E-3</v>
      </c>
      <c r="BA277" s="5">
        <f t="shared" si="490"/>
        <v>2.9227457541113809E-4</v>
      </c>
      <c r="BB277" s="5">
        <f t="shared" si="491"/>
        <v>4.5828653424466393E-5</v>
      </c>
      <c r="BC277" s="5">
        <f t="shared" si="492"/>
        <v>5.7487462855650588E-6</v>
      </c>
      <c r="BD277" s="5">
        <f t="shared" si="493"/>
        <v>5.8046180694667402E-6</v>
      </c>
      <c r="BE277" s="5">
        <f t="shared" si="494"/>
        <v>1.1907980482242066E-5</v>
      </c>
      <c r="BF277" s="5">
        <f t="shared" si="495"/>
        <v>1.2214412513318462E-5</v>
      </c>
      <c r="BG277" s="5">
        <f t="shared" si="496"/>
        <v>8.3524867079963702E-6</v>
      </c>
      <c r="BH277" s="5">
        <f t="shared" si="497"/>
        <v>4.2837120163077505E-6</v>
      </c>
      <c r="BI277" s="5">
        <f t="shared" si="498"/>
        <v>1.757578482210966E-6</v>
      </c>
      <c r="BJ277" s="8">
        <f t="shared" si="499"/>
        <v>0.70280485743116416</v>
      </c>
      <c r="BK277" s="8">
        <f t="shared" si="500"/>
        <v>0.19427014099265202</v>
      </c>
      <c r="BL277" s="8">
        <f t="shared" si="501"/>
        <v>9.9369278030324498E-2</v>
      </c>
      <c r="BM277" s="8">
        <f t="shared" si="502"/>
        <v>0.49594538624265244</v>
      </c>
      <c r="BN277" s="8">
        <f t="shared" si="503"/>
        <v>0.49886476066445329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1.5858585858585901</v>
      </c>
      <c r="F278">
        <f>VLOOKUP(B278,home!$B$2:$E$405,3,FALSE)</f>
        <v>1.39</v>
      </c>
      <c r="G278">
        <f>VLOOKUP(C278,away!$B$2:$E$405,4,FALSE)</f>
        <v>1.1399999999999999</v>
      </c>
      <c r="H278">
        <f>VLOOKUP(A278,away!$A$2:$E$405,3,FALSE)</f>
        <v>1.1313131313131299</v>
      </c>
      <c r="I278">
        <f>VLOOKUP(C278,away!$B$2:$E$405,3,FALSE)</f>
        <v>0.38</v>
      </c>
      <c r="J278">
        <f>VLOOKUP(B278,home!$B$2:$E$405,4,FALSE)</f>
        <v>0.88</v>
      </c>
      <c r="K278" s="3">
        <f t="shared" si="448"/>
        <v>2.5129515151515216</v>
      </c>
      <c r="L278" s="3">
        <f t="shared" si="449"/>
        <v>0.37831111111111065</v>
      </c>
      <c r="M278" s="5">
        <f t="shared" si="450"/>
        <v>5.5506084907719043E-2</v>
      </c>
      <c r="N278" s="5">
        <f t="shared" si="451"/>
        <v>0.13948410016898155</v>
      </c>
      <c r="O278" s="5">
        <f t="shared" si="452"/>
        <v>2.099856865486684E-2</v>
      </c>
      <c r="P278" s="5">
        <f t="shared" si="453"/>
        <v>5.2768384917260866E-2</v>
      </c>
      <c r="Q278" s="5">
        <f t="shared" si="454"/>
        <v>0.17525839042959446</v>
      </c>
      <c r="R278" s="5">
        <f t="shared" si="455"/>
        <v>3.9719959197828071E-3</v>
      </c>
      <c r="S278" s="5">
        <f t="shared" si="456"/>
        <v>1.25414287974262E-2</v>
      </c>
      <c r="T278" s="5">
        <f t="shared" si="457"/>
        <v>6.6302196414964709E-2</v>
      </c>
      <c r="U278" s="5">
        <f t="shared" si="458"/>
        <v>9.9814331647938674E-3</v>
      </c>
      <c r="V278" s="5">
        <f t="shared" si="459"/>
        <v>1.3247615470052788E-3</v>
      </c>
      <c r="W278" s="5">
        <f t="shared" si="460"/>
        <v>0.14680527925768877</v>
      </c>
      <c r="X278" s="5">
        <f t="shared" si="461"/>
        <v>5.5538068312953125E-2</v>
      </c>
      <c r="Y278" s="5">
        <f t="shared" si="462"/>
        <v>1.0505334166219033E-2</v>
      </c>
      <c r="Z278" s="5">
        <f t="shared" si="463"/>
        <v>5.0088339658061073E-4</v>
      </c>
      <c r="AA278" s="5">
        <f t="shared" si="464"/>
        <v>1.2586956903514863E-3</v>
      </c>
      <c r="AB278" s="5">
        <f t="shared" si="465"/>
        <v>1.5815206210917292E-3</v>
      </c>
      <c r="AC278" s="5">
        <f t="shared" si="466"/>
        <v>7.8713810558091407E-5</v>
      </c>
      <c r="AD278" s="5">
        <f t="shared" si="467"/>
        <v>9.222863723571284E-2</v>
      </c>
      <c r="AE278" s="5">
        <f t="shared" si="468"/>
        <v>3.4891118228906073E-2</v>
      </c>
      <c r="AF278" s="5">
        <f t="shared" si="469"/>
        <v>6.5998488525432931E-3</v>
      </c>
      <c r="AG278" s="5">
        <f t="shared" si="470"/>
        <v>8.3226538419034751E-4</v>
      </c>
      <c r="AH278" s="5">
        <f t="shared" si="471"/>
        <v>4.7372438574379463E-5</v>
      </c>
      <c r="AI278" s="5">
        <f t="shared" si="472"/>
        <v>1.1904464129190926E-4</v>
      </c>
      <c r="AJ278" s="5">
        <f t="shared" si="473"/>
        <v>1.495767058525864E-4</v>
      </c>
      <c r="AK278" s="5">
        <f t="shared" si="474"/>
        <v>1.2529300320121017E-4</v>
      </c>
      <c r="AL278" s="5">
        <f t="shared" si="475"/>
        <v>2.9932578820785035E-6</v>
      </c>
      <c r="AM278" s="5">
        <f t="shared" si="476"/>
        <v>4.635321873636887E-2</v>
      </c>
      <c r="AN278" s="5">
        <f t="shared" si="477"/>
        <v>1.7535937683732059E-2</v>
      </c>
      <c r="AO278" s="5">
        <f t="shared" si="478"/>
        <v>3.3170200347539362E-3</v>
      </c>
      <c r="AP278" s="5">
        <f t="shared" si="479"/>
        <v>4.1828851164185893E-4</v>
      </c>
      <c r="AQ278" s="5">
        <f t="shared" si="480"/>
        <v>3.956079790106108E-5</v>
      </c>
      <c r="AR278" s="5">
        <f t="shared" si="481"/>
        <v>3.584303974623268E-6</v>
      </c>
      <c r="AS278" s="5">
        <f t="shared" si="482"/>
        <v>9.0071821037931624E-6</v>
      </c>
      <c r="AT278" s="5">
        <f t="shared" si="483"/>
        <v>1.131730595748635E-5</v>
      </c>
      <c r="AU278" s="5">
        <f t="shared" si="484"/>
        <v>9.4799470510995553E-6</v>
      </c>
      <c r="AV278" s="5">
        <f t="shared" si="485"/>
        <v>5.9556618264042082E-6</v>
      </c>
      <c r="AW278" s="5">
        <f t="shared" si="486"/>
        <v>7.904507944226118E-8</v>
      </c>
      <c r="AX278" s="5">
        <f t="shared" si="487"/>
        <v>1.9413898542618026E-2</v>
      </c>
      <c r="AY278" s="5">
        <f t="shared" si="488"/>
        <v>7.3444935286561975E-3</v>
      </c>
      <c r="AZ278" s="5">
        <f t="shared" si="489"/>
        <v>1.3892517536871439E-3</v>
      </c>
      <c r="BA278" s="5">
        <f t="shared" si="490"/>
        <v>1.7518979151681419E-4</v>
      </c>
      <c r="BB278" s="5">
        <f t="shared" si="491"/>
        <v>1.6569061171012446E-5</v>
      </c>
      <c r="BC278" s="5">
        <f t="shared" si="492"/>
        <v>1.2536519883347361E-6</v>
      </c>
      <c r="BD278" s="5">
        <f t="shared" si="493"/>
        <v>2.2599700319994977E-7</v>
      </c>
      <c r="BE278" s="5">
        <f t="shared" si="494"/>
        <v>5.67919511611017E-7</v>
      </c>
      <c r="BF278" s="5">
        <f t="shared" si="495"/>
        <v>7.1357709859350886E-7</v>
      </c>
      <c r="BG278" s="5">
        <f t="shared" si="496"/>
        <v>5.9772821702932829E-7</v>
      </c>
      <c r="BH278" s="5">
        <f t="shared" si="497"/>
        <v>3.7551550715816712E-7</v>
      </c>
      <c r="BI278" s="5">
        <f t="shared" si="498"/>
        <v>1.8873045253520139E-7</v>
      </c>
      <c r="BJ278" s="8">
        <f t="shared" si="499"/>
        <v>0.82444992054578936</v>
      </c>
      <c r="BK278" s="8">
        <f t="shared" si="500"/>
        <v>0.12956686076650775</v>
      </c>
      <c r="BL278" s="8">
        <f t="shared" si="501"/>
        <v>3.8275514708510344E-2</v>
      </c>
      <c r="BM278" s="8">
        <f t="shared" si="502"/>
        <v>0.53746123993560568</v>
      </c>
      <c r="BN278" s="8">
        <f t="shared" si="503"/>
        <v>0.4479875249982056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1.62037037037037</v>
      </c>
      <c r="F279">
        <f>VLOOKUP(B279,home!$B$2:$E$405,3,FALSE)</f>
        <v>0</v>
      </c>
      <c r="G279">
        <f>VLOOKUP(C279,away!$B$2:$E$405,4,FALSE)</f>
        <v>0.93</v>
      </c>
      <c r="H279">
        <f>VLOOKUP(A279,away!$A$2:$E$405,3,FALSE)</f>
        <v>1.4537037037036999</v>
      </c>
      <c r="I279">
        <f>VLOOKUP(C279,away!$B$2:$E$405,3,FALSE)</f>
        <v>0.62</v>
      </c>
      <c r="J279">
        <f>VLOOKUP(B279,home!$B$2:$E$405,4,FALSE)</f>
        <v>1.1499999999999999</v>
      </c>
      <c r="K279" s="3">
        <f t="shared" si="448"/>
        <v>0</v>
      </c>
      <c r="L279" s="3">
        <f t="shared" si="449"/>
        <v>1.036490740740738</v>
      </c>
      <c r="M279" s="5">
        <f t="shared" si="450"/>
        <v>0.35469722500186374</v>
      </c>
      <c r="N279" s="5">
        <f t="shared" si="451"/>
        <v>0</v>
      </c>
      <c r="O279" s="5">
        <f t="shared" si="452"/>
        <v>0.36764038948086597</v>
      </c>
      <c r="P279" s="5">
        <f t="shared" si="453"/>
        <v>0</v>
      </c>
      <c r="Q279" s="5">
        <f t="shared" si="454"/>
        <v>0</v>
      </c>
      <c r="R279" s="5">
        <f t="shared" si="455"/>
        <v>0.19052792980961808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6.5826811700056803E-2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1.7057220204898235E-2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3.5359301610305722E-3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6.1082647863568216E-4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0.35469722500186374</v>
      </c>
      <c r="BL279" s="8">
        <f t="shared" si="501"/>
        <v>0.57937229613504848</v>
      </c>
      <c r="BM279" s="8">
        <f t="shared" si="502"/>
        <v>8.703078854462129E-2</v>
      </c>
      <c r="BN279" s="8">
        <f t="shared" si="503"/>
        <v>0.91286554429234779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1.62037037037037</v>
      </c>
      <c r="F280">
        <f>VLOOKUP(B280,home!$B$2:$E$405,3,FALSE)</f>
        <v>1.65</v>
      </c>
      <c r="G280">
        <f>VLOOKUP(C280,away!$B$2:$E$405,4,FALSE)</f>
        <v>1.23</v>
      </c>
      <c r="H280">
        <f>VLOOKUP(A280,away!$A$2:$E$405,3,FALSE)</f>
        <v>1.4537037037036999</v>
      </c>
      <c r="I280">
        <f>VLOOKUP(C280,away!$B$2:$E$405,3,FALSE)</f>
        <v>0.72</v>
      </c>
      <c r="J280">
        <f>VLOOKUP(B280,home!$B$2:$E$405,4,FALSE)</f>
        <v>0.8</v>
      </c>
      <c r="K280" s="3">
        <f t="shared" si="448"/>
        <v>3.2885416666666658</v>
      </c>
      <c r="L280" s="3">
        <f t="shared" si="449"/>
        <v>0.83733333333333126</v>
      </c>
      <c r="M280" s="5">
        <f t="shared" si="450"/>
        <v>1.6149357716184733E-2</v>
      </c>
      <c r="N280" s="5">
        <f t="shared" si="451"/>
        <v>5.3107835739578314E-2</v>
      </c>
      <c r="O280" s="5">
        <f t="shared" si="452"/>
        <v>1.3522395527685313E-2</v>
      </c>
      <c r="P280" s="5">
        <f t="shared" si="453"/>
        <v>4.4468961125940121E-2</v>
      </c>
      <c r="Q280" s="5">
        <f t="shared" si="454"/>
        <v>8.7323665328046224E-2</v>
      </c>
      <c r="R280" s="5">
        <f t="shared" si="455"/>
        <v>5.6613762609242363E-3</v>
      </c>
      <c r="S280" s="5">
        <f t="shared" si="456"/>
        <v>3.0612494601543114E-2</v>
      </c>
      <c r="T280" s="5">
        <f t="shared" si="457"/>
        <v>7.3119015768017187E-2</v>
      </c>
      <c r="U280" s="5">
        <f t="shared" si="458"/>
        <v>1.8617671724726882E-2</v>
      </c>
      <c r="V280" s="5">
        <f t="shared" si="459"/>
        <v>9.3660816893581487E-3</v>
      </c>
      <c r="W280" s="5">
        <f t="shared" si="460"/>
        <v>9.5722503972445069E-2</v>
      </c>
      <c r="X280" s="5">
        <f t="shared" si="461"/>
        <v>8.0151643326260458E-2</v>
      </c>
      <c r="Y280" s="5">
        <f t="shared" si="462"/>
        <v>3.355682133926096E-2</v>
      </c>
      <c r="Z280" s="5">
        <f t="shared" si="463"/>
        <v>1.5801530186046278E-3</v>
      </c>
      <c r="AA280" s="5">
        <f t="shared" si="464"/>
        <v>5.1963990413904249E-3</v>
      </c>
      <c r="AB280" s="5">
        <f t="shared" si="465"/>
        <v>8.5442873821195697E-3</v>
      </c>
      <c r="AC280" s="5">
        <f t="shared" si="466"/>
        <v>1.6119059108502306E-3</v>
      </c>
      <c r="AD280" s="5">
        <f t="shared" si="467"/>
        <v>7.8696860687762771E-2</v>
      </c>
      <c r="AE280" s="5">
        <f t="shared" si="468"/>
        <v>6.5895504682553188E-2</v>
      </c>
      <c r="AF280" s="5">
        <f t="shared" si="469"/>
        <v>2.7588251293762196E-2</v>
      </c>
      <c r="AG280" s="5">
        <f t="shared" si="470"/>
        <v>7.7001874722144982E-3</v>
      </c>
      <c r="AH280" s="5">
        <f t="shared" si="471"/>
        <v>3.3077869856123452E-4</v>
      </c>
      <c r="AI280" s="5">
        <f t="shared" si="472"/>
        <v>1.0877795326643927E-3</v>
      </c>
      <c r="AJ280" s="5">
        <f t="shared" si="473"/>
        <v>1.7886041586570253E-3</v>
      </c>
      <c r="AK280" s="5">
        <f t="shared" si="474"/>
        <v>1.9606331003056338E-3</v>
      </c>
      <c r="AL280" s="5">
        <f t="shared" si="475"/>
        <v>1.7754212284600088E-4</v>
      </c>
      <c r="AM280" s="5">
        <f t="shared" si="476"/>
        <v>5.1759581081513961E-2</v>
      </c>
      <c r="AN280" s="5">
        <f t="shared" si="477"/>
        <v>4.3340022558920908E-2</v>
      </c>
      <c r="AO280" s="5">
        <f t="shared" si="478"/>
        <v>1.8145022778001507E-2</v>
      </c>
      <c r="AP280" s="5">
        <f t="shared" si="479"/>
        <v>5.064477468704409E-3</v>
      </c>
      <c r="AQ280" s="5">
        <f t="shared" si="480"/>
        <v>1.0601639501154536E-3</v>
      </c>
      <c r="AR280" s="5">
        <f t="shared" si="481"/>
        <v>5.5394406052387954E-5</v>
      </c>
      <c r="AS280" s="5">
        <f t="shared" si="482"/>
        <v>1.8216681240352991E-4</v>
      </c>
      <c r="AT280" s="5">
        <f t="shared" si="483"/>
        <v>2.995315764364292E-4</v>
      </c>
      <c r="AU280" s="5">
        <f t="shared" si="484"/>
        <v>3.2834068986451614E-4</v>
      </c>
      <c r="AV280" s="5">
        <f t="shared" si="485"/>
        <v>2.6994050987038472E-4</v>
      </c>
      <c r="AW280" s="5">
        <f t="shared" si="486"/>
        <v>1.3580027105940927E-5</v>
      </c>
      <c r="AX280" s="5">
        <f t="shared" si="487"/>
        <v>2.8368923172628385E-2</v>
      </c>
      <c r="AY280" s="5">
        <f t="shared" si="488"/>
        <v>2.3754245003214103E-2</v>
      </c>
      <c r="AZ280" s="5">
        <f t="shared" si="489"/>
        <v>9.9451105746789451E-3</v>
      </c>
      <c r="BA280" s="5">
        <f t="shared" si="490"/>
        <v>2.7757908626214953E-3</v>
      </c>
      <c r="BB280" s="5">
        <f t="shared" si="491"/>
        <v>5.8106555390876474E-4</v>
      </c>
      <c r="BC280" s="5">
        <f t="shared" si="492"/>
        <v>9.7309111427920926E-5</v>
      </c>
      <c r="BD280" s="5">
        <f t="shared" si="493"/>
        <v>7.7305971113110088E-6</v>
      </c>
      <c r="BE280" s="5">
        <f t="shared" si="494"/>
        <v>2.5422390708759215E-5</v>
      </c>
      <c r="BF280" s="5">
        <f t="shared" si="495"/>
        <v>4.1801295556017115E-5</v>
      </c>
      <c r="BG280" s="5">
        <f t="shared" si="496"/>
        <v>4.5821767385536789E-5</v>
      </c>
      <c r="BH280" s="5">
        <f t="shared" si="497"/>
        <v>3.7671697821911365E-5</v>
      </c>
      <c r="BI280" s="5">
        <f t="shared" si="498"/>
        <v>2.4776989588286279E-5</v>
      </c>
      <c r="BJ280" s="8">
        <f t="shared" si="499"/>
        <v>0.78775400172563681</v>
      </c>
      <c r="BK280" s="8">
        <f t="shared" si="500"/>
        <v>0.12614058816993645</v>
      </c>
      <c r="BL280" s="8">
        <f t="shared" si="501"/>
        <v>5.802852415983379E-2</v>
      </c>
      <c r="BM280" s="8">
        <f t="shared" si="502"/>
        <v>0.72952901039954454</v>
      </c>
      <c r="BN280" s="8">
        <f t="shared" si="503"/>
        <v>0.22023359169835893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1.62037037037037</v>
      </c>
      <c r="F281">
        <f>VLOOKUP(B281,home!$B$2:$E$405,3,FALSE)</f>
        <v>0.41</v>
      </c>
      <c r="G281">
        <f>VLOOKUP(C281,away!$B$2:$E$405,4,FALSE)</f>
        <v>0.72</v>
      </c>
      <c r="H281">
        <f>VLOOKUP(A281,away!$A$2:$E$405,3,FALSE)</f>
        <v>1.4537037037036999</v>
      </c>
      <c r="I281">
        <f>VLOOKUP(C281,away!$B$2:$E$405,3,FALSE)</f>
        <v>0.82</v>
      </c>
      <c r="J281">
        <f>VLOOKUP(B281,home!$B$2:$E$405,4,FALSE)</f>
        <v>1.1499999999999999</v>
      </c>
      <c r="K281" s="3">
        <f t="shared" si="448"/>
        <v>0.47833333333333317</v>
      </c>
      <c r="L281" s="3">
        <f t="shared" si="449"/>
        <v>1.3708425925925889</v>
      </c>
      <c r="M281" s="5">
        <f t="shared" si="450"/>
        <v>0.15736679479026572</v>
      </c>
      <c r="N281" s="5">
        <f t="shared" si="451"/>
        <v>7.5273783508010395E-2</v>
      </c>
      <c r="O281" s="5">
        <f t="shared" si="452"/>
        <v>0.21572510495827379</v>
      </c>
      <c r="P281" s="5">
        <f t="shared" si="453"/>
        <v>0.10318850853837425</v>
      </c>
      <c r="Q281" s="5">
        <f t="shared" si="454"/>
        <v>1.8002979888999147E-2</v>
      </c>
      <c r="R281" s="5">
        <f t="shared" si="455"/>
        <v>0.1478625810841542</v>
      </c>
      <c r="S281" s="5">
        <f t="shared" si="456"/>
        <v>1.6915684640723176E-2</v>
      </c>
      <c r="T281" s="5">
        <f t="shared" si="457"/>
        <v>2.467925162542783E-2</v>
      </c>
      <c r="U281" s="5">
        <f t="shared" si="458"/>
        <v>7.0727601285253738E-2</v>
      </c>
      <c r="V281" s="5">
        <f t="shared" si="459"/>
        <v>1.2324386414187967E-3</v>
      </c>
      <c r="W281" s="5">
        <f t="shared" si="460"/>
        <v>2.8704751267459752E-3</v>
      </c>
      <c r="X281" s="5">
        <f t="shared" si="461"/>
        <v>3.9349695647209939E-3</v>
      </c>
      <c r="Y281" s="5">
        <f t="shared" si="462"/>
        <v>2.6971119399375292E-3</v>
      </c>
      <c r="Z281" s="5">
        <f t="shared" si="463"/>
        <v>6.7565441333611309E-2</v>
      </c>
      <c r="AA281" s="5">
        <f t="shared" si="464"/>
        <v>3.2318802771244062E-2</v>
      </c>
      <c r="AB281" s="5">
        <f t="shared" si="465"/>
        <v>7.7295803294558678E-3</v>
      </c>
      <c r="AC281" s="5">
        <f t="shared" si="466"/>
        <v>5.0508394036746799E-5</v>
      </c>
      <c r="AD281" s="5">
        <f t="shared" si="467"/>
        <v>3.4326098390670596E-4</v>
      </c>
      <c r="AE281" s="5">
        <f t="shared" si="468"/>
        <v>4.7055677711455176E-4</v>
      </c>
      <c r="AF281" s="5">
        <f t="shared" si="469"/>
        <v>3.2252963615086262E-4</v>
      </c>
      <c r="AG281" s="5">
        <f t="shared" si="470"/>
        <v>1.4737912086966435E-4</v>
      </c>
      <c r="AH281" s="5">
        <f t="shared" si="471"/>
        <v>2.3155396191857549E-2</v>
      </c>
      <c r="AI281" s="5">
        <f t="shared" si="472"/>
        <v>1.1075997845105188E-2</v>
      </c>
      <c r="AJ281" s="5">
        <f t="shared" si="473"/>
        <v>2.64900948462099E-3</v>
      </c>
      <c r="AK281" s="5">
        <f t="shared" si="474"/>
        <v>4.2236984560345788E-4</v>
      </c>
      <c r="AL281" s="5">
        <f t="shared" si="475"/>
        <v>1.3247739731286221E-6</v>
      </c>
      <c r="AM281" s="5">
        <f t="shared" si="476"/>
        <v>3.2838634127074865E-5</v>
      </c>
      <c r="AN281" s="5">
        <f t="shared" si="477"/>
        <v>4.5016598343958782E-5</v>
      </c>
      <c r="AO281" s="5">
        <f t="shared" si="478"/>
        <v>3.0855335191765852E-5</v>
      </c>
      <c r="AP281" s="5">
        <f t="shared" si="479"/>
        <v>1.4099269229864555E-5</v>
      </c>
      <c r="AQ281" s="5">
        <f t="shared" si="480"/>
        <v>4.8319696961821102E-6</v>
      </c>
      <c r="AR281" s="5">
        <f t="shared" si="481"/>
        <v>6.348480669630915E-3</v>
      </c>
      <c r="AS281" s="5">
        <f t="shared" si="482"/>
        <v>3.0366899203067865E-3</v>
      </c>
      <c r="AT281" s="5">
        <f t="shared" si="483"/>
        <v>7.2627500594003944E-4</v>
      </c>
      <c r="AU281" s="5">
        <f t="shared" si="484"/>
        <v>1.158005148359952E-4</v>
      </c>
      <c r="AV281" s="5">
        <f t="shared" si="485"/>
        <v>1.3847811565804415E-5</v>
      </c>
      <c r="AW281" s="5">
        <f t="shared" si="486"/>
        <v>2.4130011145085655E-8</v>
      </c>
      <c r="AX281" s="5">
        <f t="shared" si="487"/>
        <v>2.617968887352913E-6</v>
      </c>
      <c r="AY281" s="5">
        <f t="shared" si="488"/>
        <v>3.5888232568656032E-6</v>
      </c>
      <c r="AZ281" s="5">
        <f t="shared" si="489"/>
        <v>2.4598558888991111E-6</v>
      </c>
      <c r="BA281" s="5">
        <f t="shared" si="490"/>
        <v>1.1240250747142019E-6</v>
      </c>
      <c r="BB281" s="5">
        <f t="shared" si="491"/>
        <v>3.8521536189007377E-7</v>
      </c>
      <c r="BC281" s="5">
        <f t="shared" si="492"/>
        <v>1.0561392507997627E-7</v>
      </c>
      <c r="BD281" s="5">
        <f t="shared" si="493"/>
        <v>1.4504612833634613E-3</v>
      </c>
      <c r="BE281" s="5">
        <f t="shared" si="494"/>
        <v>6.9380398054218867E-4</v>
      </c>
      <c r="BF281" s="5">
        <f t="shared" si="495"/>
        <v>1.6593478534634006E-4</v>
      </c>
      <c r="BG281" s="5">
        <f t="shared" si="496"/>
        <v>2.6457379663555336E-5</v>
      </c>
      <c r="BH281" s="5">
        <f t="shared" si="497"/>
        <v>3.1638616514334897E-6</v>
      </c>
      <c r="BI281" s="5">
        <f t="shared" si="498"/>
        <v>3.0267609798713716E-7</v>
      </c>
      <c r="BJ281" s="8">
        <f t="shared" si="499"/>
        <v>0.12888022148086731</v>
      </c>
      <c r="BK281" s="8">
        <f t="shared" si="500"/>
        <v>0.27875884860204869</v>
      </c>
      <c r="BL281" s="8">
        <f t="shared" si="501"/>
        <v>0.5242476616845132</v>
      </c>
      <c r="BM281" s="8">
        <f t="shared" si="502"/>
        <v>0.28202885563971747</v>
      </c>
      <c r="BN281" s="8">
        <f t="shared" si="503"/>
        <v>0.71741975276807746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1.62037037037037</v>
      </c>
      <c r="F282">
        <f>VLOOKUP(B282,home!$B$2:$E$405,3,FALSE)</f>
        <v>0.93</v>
      </c>
      <c r="G282">
        <f>VLOOKUP(C282,away!$B$2:$E$405,4,FALSE)</f>
        <v>0.82</v>
      </c>
      <c r="H282">
        <f>VLOOKUP(A282,away!$A$2:$E$405,3,FALSE)</f>
        <v>1.4537037037036999</v>
      </c>
      <c r="I282">
        <f>VLOOKUP(C282,away!$B$2:$E$405,3,FALSE)</f>
        <v>0.93</v>
      </c>
      <c r="J282">
        <f>VLOOKUP(B282,home!$B$2:$E$405,4,FALSE)</f>
        <v>1.72</v>
      </c>
      <c r="K282" s="3">
        <f t="shared" si="448"/>
        <v>1.2356944444444442</v>
      </c>
      <c r="L282" s="3">
        <f t="shared" si="449"/>
        <v>2.3253444444444384</v>
      </c>
      <c r="M282" s="5">
        <f t="shared" si="450"/>
        <v>2.8409295276734192E-2</v>
      </c>
      <c r="N282" s="5">
        <f t="shared" si="451"/>
        <v>3.5105208344042224E-2</v>
      </c>
      <c r="O282" s="5">
        <f t="shared" si="452"/>
        <v>6.6061396942335496E-2</v>
      </c>
      <c r="P282" s="5">
        <f t="shared" si="453"/>
        <v>8.1631701193883147E-2</v>
      </c>
      <c r="Q282" s="5">
        <f t="shared" si="454"/>
        <v>2.168965546089887E-2</v>
      </c>
      <c r="R282" s="5">
        <f t="shared" si="455"/>
        <v>7.6807751186049322E-2</v>
      </c>
      <c r="S282" s="5">
        <f t="shared" si="456"/>
        <v>5.8640442986143827E-2</v>
      </c>
      <c r="T282" s="5">
        <f t="shared" si="457"/>
        <v>5.043591982791517E-2</v>
      </c>
      <c r="U282" s="5">
        <f t="shared" si="458"/>
        <v>9.4910911430872311E-2</v>
      </c>
      <c r="V282" s="5">
        <f t="shared" si="459"/>
        <v>1.8722037875641997E-2</v>
      </c>
      <c r="W282" s="5">
        <f t="shared" si="460"/>
        <v>8.9339289183156118E-3</v>
      </c>
      <c r="X282" s="5">
        <f t="shared" si="461"/>
        <v>2.0774461977266723E-2</v>
      </c>
      <c r="Y282" s="5">
        <f t="shared" si="462"/>
        <v>2.4153889872579701E-2</v>
      </c>
      <c r="Z282" s="5">
        <f t="shared" si="463"/>
        <v>5.9534825836916848E-2</v>
      </c>
      <c r="AA282" s="5">
        <f t="shared" si="464"/>
        <v>7.3566853537645693E-2</v>
      </c>
      <c r="AB282" s="5">
        <f t="shared" si="465"/>
        <v>4.5453076105863459E-2</v>
      </c>
      <c r="AC282" s="5">
        <f t="shared" si="466"/>
        <v>3.3622617762903957E-3</v>
      </c>
      <c r="AD282" s="5">
        <f t="shared" si="467"/>
        <v>2.7599015828560416E-3</v>
      </c>
      <c r="AE282" s="5">
        <f t="shared" si="468"/>
        <v>6.4177218129077094E-3</v>
      </c>
      <c r="AF282" s="5">
        <f t="shared" si="469"/>
        <v>7.4617068818174162E-3</v>
      </c>
      <c r="AG282" s="5">
        <f t="shared" si="470"/>
        <v>5.7836795479023215E-3</v>
      </c>
      <c r="AH282" s="5">
        <f t="shared" si="471"/>
        <v>3.4609744127710444E-2</v>
      </c>
      <c r="AI282" s="5">
        <f t="shared" si="472"/>
        <v>4.2767068542255517E-2</v>
      </c>
      <c r="AJ282" s="5">
        <f t="shared" si="473"/>
        <v>2.642351450141996E-2</v>
      </c>
      <c r="AK282" s="5">
        <f t="shared" si="474"/>
        <v>1.0883796690700618E-2</v>
      </c>
      <c r="AL282" s="5">
        <f t="shared" si="475"/>
        <v>3.8644696531071952E-4</v>
      </c>
      <c r="AM282" s="5">
        <f t="shared" si="476"/>
        <v>6.8207901062972707E-4</v>
      </c>
      <c r="AN282" s="5">
        <f t="shared" si="477"/>
        <v>1.5860686380399949E-3</v>
      </c>
      <c r="AO282" s="5">
        <f t="shared" si="478"/>
        <v>1.8440779479869298E-3</v>
      </c>
      <c r="AP282" s="5">
        <f t="shared" si="479"/>
        <v>1.4293721371579692E-3</v>
      </c>
      <c r="AQ282" s="5">
        <f t="shared" si="480"/>
        <v>8.3094563954598923E-4</v>
      </c>
      <c r="AR282" s="5">
        <f t="shared" si="481"/>
        <v>1.6095915246203008E-2</v>
      </c>
      <c r="AS282" s="5">
        <f t="shared" si="482"/>
        <v>1.9889633047981681E-2</v>
      </c>
      <c r="AT282" s="5">
        <f t="shared" si="483"/>
        <v>1.2288754529714795E-2</v>
      </c>
      <c r="AU282" s="5">
        <f t="shared" si="484"/>
        <v>5.0617152338366909E-3</v>
      </c>
      <c r="AV282" s="5">
        <f t="shared" si="485"/>
        <v>1.5636833484529526E-3</v>
      </c>
      <c r="AW282" s="5">
        <f t="shared" si="486"/>
        <v>3.0845071903633872E-5</v>
      </c>
      <c r="AX282" s="5">
        <f t="shared" si="487"/>
        <v>1.4047354068455275E-4</v>
      </c>
      <c r="AY282" s="5">
        <f t="shared" si="488"/>
        <v>3.2664936742226458E-4</v>
      </c>
      <c r="AZ282" s="5">
        <f t="shared" si="489"/>
        <v>3.7978614590832656E-4</v>
      </c>
      <c r="BA282" s="5">
        <f t="shared" si="490"/>
        <v>2.9437786815496406E-4</v>
      </c>
      <c r="BB282" s="5">
        <f t="shared" si="491"/>
        <v>1.7113248507038574E-4</v>
      </c>
      <c r="BC282" s="5">
        <f t="shared" si="492"/>
        <v>7.9588394684478484E-5</v>
      </c>
      <c r="BD282" s="5">
        <f t="shared" si="493"/>
        <v>6.2380911826677814E-3</v>
      </c>
      <c r="BE282" s="5">
        <f t="shared" si="494"/>
        <v>7.7083746183604484E-3</v>
      </c>
      <c r="BF282" s="5">
        <f t="shared" si="495"/>
        <v>4.7625978458022862E-3</v>
      </c>
      <c r="BG282" s="5">
        <f t="shared" si="496"/>
        <v>1.9617052330603213E-3</v>
      </c>
      <c r="BH282" s="5">
        <f t="shared" si="497"/>
        <v>6.0601706453255826E-4</v>
      </c>
      <c r="BI282" s="5">
        <f t="shared" si="498"/>
        <v>1.4977038397628233E-4</v>
      </c>
      <c r="BJ282" s="8">
        <f t="shared" si="499"/>
        <v>0.19128062540178739</v>
      </c>
      <c r="BK282" s="8">
        <f t="shared" si="500"/>
        <v>0.19147883544142658</v>
      </c>
      <c r="BL282" s="8">
        <f t="shared" si="501"/>
        <v>0.5478103707994415</v>
      </c>
      <c r="BM282" s="8">
        <f t="shared" si="502"/>
        <v>0.68010384478011054</v>
      </c>
      <c r="BN282" s="8">
        <f t="shared" si="503"/>
        <v>0.30970500840394322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1.8395061728395099</v>
      </c>
      <c r="F283">
        <f>VLOOKUP(B283,home!$B$2:$E$405,3,FALSE)</f>
        <v>0.98</v>
      </c>
      <c r="G283">
        <f>VLOOKUP(C283,away!$B$2:$E$405,4,FALSE)</f>
        <v>0.54</v>
      </c>
      <c r="H283">
        <f>VLOOKUP(A283,away!$A$2:$E$405,3,FALSE)</f>
        <v>1.2222222222222201</v>
      </c>
      <c r="I283">
        <f>VLOOKUP(C283,away!$B$2:$E$405,3,FALSE)</f>
        <v>0.27</v>
      </c>
      <c r="J283">
        <f>VLOOKUP(B283,home!$B$2:$E$405,4,FALSE)</f>
        <v>0.49</v>
      </c>
      <c r="K283" s="3">
        <f t="shared" si="448"/>
        <v>0.9734666666666687</v>
      </c>
      <c r="L283" s="3">
        <f t="shared" si="449"/>
        <v>0.16169999999999973</v>
      </c>
      <c r="M283" s="5">
        <f t="shared" si="450"/>
        <v>0.32136855544478315</v>
      </c>
      <c r="N283" s="5">
        <f t="shared" si="451"/>
        <v>0.31284157644031557</v>
      </c>
      <c r="O283" s="5">
        <f t="shared" si="452"/>
        <v>5.1965295415421345E-2</v>
      </c>
      <c r="P283" s="5">
        <f t="shared" si="453"/>
        <v>5.0586482910398939E-2</v>
      </c>
      <c r="Q283" s="5">
        <f t="shared" si="454"/>
        <v>0.1522704233060499</v>
      </c>
      <c r="R283" s="5">
        <f t="shared" si="455"/>
        <v>4.2013941343368088E-3</v>
      </c>
      <c r="S283" s="5">
        <f t="shared" si="456"/>
        <v>1.9906990042183547E-3</v>
      </c>
      <c r="T283" s="5">
        <f t="shared" si="457"/>
        <v>2.4622127448588226E-2</v>
      </c>
      <c r="U283" s="5">
        <f t="shared" si="458"/>
        <v>4.0899171433057477E-3</v>
      </c>
      <c r="V283" s="5">
        <f t="shared" si="459"/>
        <v>3.4817228260716632E-5</v>
      </c>
      <c r="W283" s="5">
        <f t="shared" si="460"/>
        <v>4.9410060469221015E-2</v>
      </c>
      <c r="X283" s="5">
        <f t="shared" si="461"/>
        <v>7.9896067778730245E-3</v>
      </c>
      <c r="Y283" s="5">
        <f t="shared" si="462"/>
        <v>6.4595970799103297E-4</v>
      </c>
      <c r="Z283" s="5">
        <f t="shared" si="463"/>
        <v>2.2645514384075371E-4</v>
      </c>
      <c r="AA283" s="5">
        <f t="shared" si="464"/>
        <v>2.2044653402417949E-4</v>
      </c>
      <c r="AB283" s="5">
        <f t="shared" si="465"/>
        <v>1.0729867632736918E-4</v>
      </c>
      <c r="AC283" s="5">
        <f t="shared" si="466"/>
        <v>3.4253528630868548E-7</v>
      </c>
      <c r="AD283" s="5">
        <f t="shared" si="467"/>
        <v>1.2024761716192777E-2</v>
      </c>
      <c r="AE283" s="5">
        <f t="shared" si="468"/>
        <v>1.9444039695083687E-3</v>
      </c>
      <c r="AF283" s="5">
        <f t="shared" si="469"/>
        <v>1.5720506093475133E-4</v>
      </c>
      <c r="AG283" s="5">
        <f t="shared" si="470"/>
        <v>8.4733527843830866E-6</v>
      </c>
      <c r="AH283" s="5">
        <f t="shared" si="471"/>
        <v>9.1544491897624487E-6</v>
      </c>
      <c r="AI283" s="5">
        <f t="shared" si="472"/>
        <v>8.9115511379274372E-6</v>
      </c>
      <c r="AJ283" s="5">
        <f t="shared" si="473"/>
        <v>4.3375489905338895E-6</v>
      </c>
      <c r="AK283" s="5">
        <f t="shared" si="474"/>
        <v>1.4074864524394666E-6</v>
      </c>
      <c r="AL283" s="5">
        <f t="shared" si="475"/>
        <v>2.1567331480929707E-9</v>
      </c>
      <c r="AM283" s="5">
        <f t="shared" si="476"/>
        <v>2.3411409410646318E-3</v>
      </c>
      <c r="AN283" s="5">
        <f t="shared" si="477"/>
        <v>3.7856249017015028E-4</v>
      </c>
      <c r="AO283" s="5">
        <f t="shared" si="478"/>
        <v>3.0606777330256598E-5</v>
      </c>
      <c r="AP283" s="5">
        <f t="shared" si="479"/>
        <v>1.6497052981008285E-6</v>
      </c>
      <c r="AQ283" s="5">
        <f t="shared" si="480"/>
        <v>6.6689336675725851E-8</v>
      </c>
      <c r="AR283" s="5">
        <f t="shared" si="481"/>
        <v>2.9605488679691707E-7</v>
      </c>
      <c r="AS283" s="5">
        <f t="shared" si="482"/>
        <v>2.8819956380057282E-7</v>
      </c>
      <c r="AT283" s="5">
        <f t="shared" si="483"/>
        <v>1.4027633435386577E-7</v>
      </c>
      <c r="AU283" s="5">
        <f t="shared" si="484"/>
        <v>4.5518111871892282E-8</v>
      </c>
      <c r="AV283" s="5">
        <f t="shared" si="485"/>
        <v>1.1077591159222871E-8</v>
      </c>
      <c r="AW283" s="5">
        <f t="shared" si="486"/>
        <v>9.4302893299647055E-12</v>
      </c>
      <c r="AX283" s="5">
        <f t="shared" si="487"/>
        <v>3.798371113491756E-4</v>
      </c>
      <c r="AY283" s="5">
        <f t="shared" si="488"/>
        <v>6.1419660905161588E-5</v>
      </c>
      <c r="AZ283" s="5">
        <f t="shared" si="489"/>
        <v>4.9657795841823065E-6</v>
      </c>
      <c r="BA283" s="5">
        <f t="shared" si="490"/>
        <v>2.6765551958742598E-7</v>
      </c>
      <c r="BB283" s="5">
        <f t="shared" si="491"/>
        <v>1.0819974379321671E-8</v>
      </c>
      <c r="BC283" s="5">
        <f t="shared" si="492"/>
        <v>3.4991797142726227E-10</v>
      </c>
      <c r="BD283" s="5">
        <f t="shared" si="493"/>
        <v>7.9786791991769058E-9</v>
      </c>
      <c r="BE283" s="5">
        <f t="shared" si="494"/>
        <v>7.7669782444254279E-9</v>
      </c>
      <c r="BF283" s="5">
        <f t="shared" si="495"/>
        <v>3.7804472108366774E-9</v>
      </c>
      <c r="BG283" s="5">
        <f t="shared" si="496"/>
        <v>1.2267131149474952E-9</v>
      </c>
      <c r="BH283" s="5">
        <f t="shared" si="497"/>
        <v>2.98541081741056E-10</v>
      </c>
      <c r="BI283" s="5">
        <f t="shared" si="498"/>
        <v>5.8123958341105476E-11</v>
      </c>
      <c r="BJ283" s="8">
        <f t="shared" si="499"/>
        <v>0.56511312622990939</v>
      </c>
      <c r="BK283" s="8">
        <f t="shared" si="500"/>
        <v>0.37404231894058571</v>
      </c>
      <c r="BL283" s="8">
        <f t="shared" si="501"/>
        <v>6.060896517515689E-2</v>
      </c>
      <c r="BM283" s="8">
        <f t="shared" si="502"/>
        <v>0.10669571818671221</v>
      </c>
      <c r="BN283" s="8">
        <f t="shared" si="503"/>
        <v>0.89323372765130582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1.8395061728395099</v>
      </c>
      <c r="F284">
        <f>VLOOKUP(B284,home!$B$2:$E$405,3,FALSE)</f>
        <v>1.2</v>
      </c>
      <c r="G284">
        <f>VLOOKUP(C284,away!$B$2:$E$405,4,FALSE)</f>
        <v>1.74</v>
      </c>
      <c r="H284">
        <f>VLOOKUP(A284,away!$A$2:$E$405,3,FALSE)</f>
        <v>1.2222222222222201</v>
      </c>
      <c r="I284">
        <f>VLOOKUP(C284,away!$B$2:$E$405,3,FALSE)</f>
        <v>0.65</v>
      </c>
      <c r="J284">
        <f>VLOOKUP(B284,home!$B$2:$E$405,4,FALSE)</f>
        <v>0.98</v>
      </c>
      <c r="K284" s="3">
        <f t="shared" si="448"/>
        <v>3.8408888888888963</v>
      </c>
      <c r="L284" s="3">
        <f t="shared" si="449"/>
        <v>0.77855555555555422</v>
      </c>
      <c r="M284" s="5">
        <f t="shared" si="450"/>
        <v>9.8582713575515769E-3</v>
      </c>
      <c r="N284" s="5">
        <f t="shared" si="451"/>
        <v>3.7864524920871515E-2</v>
      </c>
      <c r="O284" s="5">
        <f t="shared" si="452"/>
        <v>7.6752119335959761E-3</v>
      </c>
      <c r="P284" s="5">
        <f t="shared" si="453"/>
        <v>2.9479636235616252E-2</v>
      </c>
      <c r="Q284" s="5">
        <f t="shared" si="454"/>
        <v>7.2716716525816058E-2</v>
      </c>
      <c r="R284" s="5">
        <f t="shared" si="455"/>
        <v>2.987789445483717E-3</v>
      </c>
      <c r="S284" s="5">
        <f t="shared" si="456"/>
        <v>2.2038573525330951E-2</v>
      </c>
      <c r="T284" s="5">
        <f t="shared" si="457"/>
        <v>5.6614003632932473E-2</v>
      </c>
      <c r="U284" s="5">
        <f t="shared" si="458"/>
        <v>1.1475767283497928E-2</v>
      </c>
      <c r="V284" s="5">
        <f t="shared" si="459"/>
        <v>7.3225496203468453E-3</v>
      </c>
      <c r="W284" s="5">
        <f t="shared" si="460"/>
        <v>9.3098942846830152E-2</v>
      </c>
      <c r="X284" s="5">
        <f t="shared" si="461"/>
        <v>7.2482699169748643E-2</v>
      </c>
      <c r="Y284" s="5">
        <f t="shared" si="462"/>
        <v>2.8215904060134883E-2</v>
      </c>
      <c r="Z284" s="5">
        <f t="shared" si="463"/>
        <v>7.7538669053719902E-4</v>
      </c>
      <c r="AA284" s="5">
        <f t="shared" si="464"/>
        <v>2.9781741242766615E-3</v>
      </c>
      <c r="AB284" s="5">
        <f t="shared" si="465"/>
        <v>5.7194179515553242E-3</v>
      </c>
      <c r="AC284" s="5">
        <f t="shared" si="466"/>
        <v>1.3685595279320844E-3</v>
      </c>
      <c r="AD284" s="5">
        <f t="shared" si="467"/>
        <v>8.9395673786923091E-2</v>
      </c>
      <c r="AE284" s="5">
        <f t="shared" si="468"/>
        <v>6.959949846944101E-2</v>
      </c>
      <c r="AF284" s="5">
        <f t="shared" si="469"/>
        <v>2.7093538098631794E-2</v>
      </c>
      <c r="AG284" s="5">
        <f t="shared" si="470"/>
        <v>7.0312748687819514E-3</v>
      </c>
      <c r="AH284" s="5">
        <f t="shared" si="471"/>
        <v>1.5092040390539285E-4</v>
      </c>
      <c r="AI284" s="5">
        <f t="shared" si="472"/>
        <v>5.7966850246684795E-4</v>
      </c>
      <c r="AJ284" s="5">
        <f t="shared" si="473"/>
        <v>1.113221155181891E-3</v>
      </c>
      <c r="AK284" s="5">
        <f t="shared" si="474"/>
        <v>1.4252529219380623E-3</v>
      </c>
      <c r="AL284" s="5">
        <f t="shared" si="475"/>
        <v>1.6369862661295064E-4</v>
      </c>
      <c r="AM284" s="5">
        <f t="shared" si="476"/>
        <v>6.8671770032585844E-2</v>
      </c>
      <c r="AN284" s="5">
        <f t="shared" si="477"/>
        <v>5.3464788068703133E-2</v>
      </c>
      <c r="AO284" s="5">
        <f t="shared" si="478"/>
        <v>2.0812653888744564E-2</v>
      </c>
      <c r="AP284" s="5">
        <f t="shared" si="479"/>
        <v>5.4012691036456652E-3</v>
      </c>
      <c r="AQ284" s="5">
        <f t="shared" si="480"/>
        <v>1.0512970169234751E-3</v>
      </c>
      <c r="AR284" s="5">
        <f t="shared" si="481"/>
        <v>2.3499983781446362E-5</v>
      </c>
      <c r="AS284" s="5">
        <f t="shared" si="482"/>
        <v>9.0260826595226626E-5</v>
      </c>
      <c r="AT284" s="5">
        <f t="shared" si="483"/>
        <v>1.7334090298576666E-4</v>
      </c>
      <c r="AU284" s="5">
        <f t="shared" si="484"/>
        <v>2.2192771608933309E-4</v>
      </c>
      <c r="AV284" s="5">
        <f t="shared" si="485"/>
        <v>2.1309992471600227E-4</v>
      </c>
      <c r="AW284" s="5">
        <f t="shared" si="486"/>
        <v>1.3597650895805433E-5</v>
      </c>
      <c r="AX284" s="5">
        <f t="shared" si="487"/>
        <v>4.3960106416415408E-2</v>
      </c>
      <c r="AY284" s="5">
        <f t="shared" si="488"/>
        <v>3.4225385073313588E-2</v>
      </c>
      <c r="AZ284" s="5">
        <f t="shared" si="489"/>
        <v>1.3323181844928216E-2</v>
      </c>
      <c r="BA284" s="5">
        <f t="shared" si="490"/>
        <v>3.4576124143485877E-3</v>
      </c>
      <c r="BB284" s="5">
        <f t="shared" si="491"/>
        <v>6.7298583853723625E-4</v>
      </c>
      <c r="BC284" s="5">
        <f t="shared" si="492"/>
        <v>1.0479137268067573E-4</v>
      </c>
      <c r="BD284" s="5">
        <f t="shared" si="493"/>
        <v>3.0493404880850803E-6</v>
      </c>
      <c r="BE284" s="5">
        <f t="shared" si="494"/>
        <v>1.1712177999125031E-5</v>
      </c>
      <c r="BF284" s="5">
        <f t="shared" si="495"/>
        <v>2.2492587170764156E-5</v>
      </c>
      <c r="BG284" s="5">
        <f t="shared" si="496"/>
        <v>2.8797176048850996E-5</v>
      </c>
      <c r="BH284" s="5">
        <f t="shared" si="497"/>
        <v>2.765168837935231E-5</v>
      </c>
      <c r="BI284" s="5">
        <f t="shared" si="498"/>
        <v>2.1241412531054498E-5</v>
      </c>
      <c r="BJ284" s="8">
        <f t="shared" si="499"/>
        <v>0.79925861745093818</v>
      </c>
      <c r="BK284" s="8">
        <f t="shared" si="500"/>
        <v>0.10445667396670423</v>
      </c>
      <c r="BL284" s="8">
        <f t="shared" si="501"/>
        <v>3.4942497458686807E-2</v>
      </c>
      <c r="BM284" s="8">
        <f t="shared" si="502"/>
        <v>0.74463923772551366</v>
      </c>
      <c r="BN284" s="8">
        <f t="shared" si="503"/>
        <v>0.16058215041893509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1.52525252525253</v>
      </c>
      <c r="F285">
        <f>VLOOKUP(B285,home!$B$2:$E$405,3,FALSE)</f>
        <v>1.84</v>
      </c>
      <c r="G285">
        <f>VLOOKUP(C285,away!$B$2:$E$405,4,FALSE)</f>
        <v>1.86</v>
      </c>
      <c r="H285">
        <f>VLOOKUP(A285,away!$A$2:$E$405,3,FALSE)</f>
        <v>1.3333333333333299</v>
      </c>
      <c r="I285">
        <f>VLOOKUP(C285,away!$B$2:$E$405,3,FALSE)</f>
        <v>0.44</v>
      </c>
      <c r="J285">
        <f>VLOOKUP(B285,home!$B$2:$E$405,4,FALSE)</f>
        <v>0.45</v>
      </c>
      <c r="K285" s="3">
        <f t="shared" si="448"/>
        <v>5.2200242424242589</v>
      </c>
      <c r="L285" s="3">
        <f t="shared" si="449"/>
        <v>0.26399999999999935</v>
      </c>
      <c r="M285" s="5">
        <f t="shared" si="450"/>
        <v>4.1525850193736228E-3</v>
      </c>
      <c r="N285" s="5">
        <f t="shared" si="451"/>
        <v>2.1676594469858122E-2</v>
      </c>
      <c r="O285" s="5">
        <f t="shared" si="452"/>
        <v>1.0962824451146338E-3</v>
      </c>
      <c r="P285" s="5">
        <f t="shared" si="453"/>
        <v>5.7226209400425302E-3</v>
      </c>
      <c r="Q285" s="5">
        <f t="shared" si="454"/>
        <v>5.6576174312929516E-2</v>
      </c>
      <c r="R285" s="5">
        <f t="shared" si="455"/>
        <v>1.4470928275513129E-4</v>
      </c>
      <c r="S285" s="5">
        <f t="shared" si="456"/>
        <v>1.9715665224569585E-3</v>
      </c>
      <c r="T285" s="5">
        <f t="shared" si="457"/>
        <v>1.4936110018613356E-2</v>
      </c>
      <c r="U285" s="5">
        <f t="shared" si="458"/>
        <v>7.5538596408561225E-4</v>
      </c>
      <c r="V285" s="5">
        <f t="shared" si="459"/>
        <v>3.0188766792147017E-4</v>
      </c>
      <c r="W285" s="5">
        <f t="shared" si="460"/>
        <v>9.844300048570423E-2</v>
      </c>
      <c r="X285" s="5">
        <f t="shared" si="461"/>
        <v>2.5988952128225853E-2</v>
      </c>
      <c r="Y285" s="5">
        <f t="shared" si="462"/>
        <v>3.4305416809258045E-3</v>
      </c>
      <c r="Z285" s="5">
        <f t="shared" si="463"/>
        <v>1.2734416882451528E-5</v>
      </c>
      <c r="AA285" s="5">
        <f t="shared" si="464"/>
        <v>6.6473964839533733E-5</v>
      </c>
      <c r="AB285" s="5">
        <f t="shared" si="465"/>
        <v>1.7349785397621198E-4</v>
      </c>
      <c r="AC285" s="5">
        <f t="shared" si="466"/>
        <v>2.6001705593143403E-5</v>
      </c>
      <c r="AD285" s="5">
        <f t="shared" si="467"/>
        <v>0.12846871225808978</v>
      </c>
      <c r="AE285" s="5">
        <f t="shared" si="468"/>
        <v>3.3915740036135622E-2</v>
      </c>
      <c r="AF285" s="5">
        <f t="shared" si="469"/>
        <v>4.4768776847698916E-3</v>
      </c>
      <c r="AG285" s="5">
        <f t="shared" si="470"/>
        <v>3.9396523625974964E-4</v>
      </c>
      <c r="AH285" s="5">
        <f t="shared" si="471"/>
        <v>8.4047151424179852E-7</v>
      </c>
      <c r="AI285" s="5">
        <f t="shared" si="472"/>
        <v>4.3872816794092148E-6</v>
      </c>
      <c r="AJ285" s="5">
        <f t="shared" si="473"/>
        <v>1.1450858362429958E-5</v>
      </c>
      <c r="AK285" s="5">
        <f t="shared" si="474"/>
        <v>1.9924586082816973E-5</v>
      </c>
      <c r="AL285" s="5">
        <f t="shared" si="475"/>
        <v>1.4333038741885957E-6</v>
      </c>
      <c r="AM285" s="5">
        <f t="shared" si="476"/>
        <v>0.13412195847605107</v>
      </c>
      <c r="AN285" s="5">
        <f t="shared" si="477"/>
        <v>3.5408197037677398E-2</v>
      </c>
      <c r="AO285" s="5">
        <f t="shared" si="478"/>
        <v>4.6738820089734052E-3</v>
      </c>
      <c r="AP285" s="5">
        <f t="shared" si="479"/>
        <v>4.1130161678965883E-4</v>
      </c>
      <c r="AQ285" s="5">
        <f t="shared" si="480"/>
        <v>2.7145906708117406E-5</v>
      </c>
      <c r="AR285" s="5">
        <f t="shared" si="481"/>
        <v>4.437689595196686E-8</v>
      </c>
      <c r="AS285" s="5">
        <f t="shared" si="482"/>
        <v>2.3164847267280598E-7</v>
      </c>
      <c r="AT285" s="5">
        <f t="shared" si="483"/>
        <v>6.0460532153630032E-7</v>
      </c>
      <c r="AU285" s="5">
        <f t="shared" si="484"/>
        <v>1.0520181451727339E-6</v>
      </c>
      <c r="AV285" s="5">
        <f t="shared" si="485"/>
        <v>1.3728900553179684E-6</v>
      </c>
      <c r="AW285" s="5">
        <f t="shared" si="486"/>
        <v>5.4867127113517127E-8</v>
      </c>
      <c r="AX285" s="5">
        <f t="shared" si="487"/>
        <v>0.11668664578106772</v>
      </c>
      <c r="AY285" s="5">
        <f t="shared" si="488"/>
        <v>3.0805274486201802E-2</v>
      </c>
      <c r="AZ285" s="5">
        <f t="shared" si="489"/>
        <v>4.0662962321786284E-3</v>
      </c>
      <c r="BA285" s="5">
        <f t="shared" si="490"/>
        <v>3.5783406843171853E-4</v>
      </c>
      <c r="BB285" s="5">
        <f t="shared" si="491"/>
        <v>2.3617048516493358E-5</v>
      </c>
      <c r="BC285" s="5">
        <f t="shared" si="492"/>
        <v>1.2469801616708463E-6</v>
      </c>
      <c r="BD285" s="5">
        <f t="shared" si="493"/>
        <v>1.9525834218865378E-9</v>
      </c>
      <c r="BE285" s="5">
        <f t="shared" si="494"/>
        <v>1.0192532797603442E-8</v>
      </c>
      <c r="BF285" s="5">
        <f t="shared" si="495"/>
        <v>2.6602634147597161E-8</v>
      </c>
      <c r="BG285" s="5">
        <f t="shared" si="496"/>
        <v>4.6288798387600192E-8</v>
      </c>
      <c r="BH285" s="5">
        <f t="shared" si="497"/>
        <v>6.0407162433990484E-8</v>
      </c>
      <c r="BI285" s="5">
        <f t="shared" si="498"/>
        <v>6.3065370464298074E-8</v>
      </c>
      <c r="BJ285" s="8">
        <f t="shared" si="499"/>
        <v>0.71489006795426968</v>
      </c>
      <c r="BK285" s="8">
        <f t="shared" si="500"/>
        <v>4.2981369645463716E-2</v>
      </c>
      <c r="BL285" s="8">
        <f t="shared" si="501"/>
        <v>2.2764667563823266E-3</v>
      </c>
      <c r="BM285" s="8">
        <f t="shared" si="502"/>
        <v>0.63998645268384957</v>
      </c>
      <c r="BN285" s="8">
        <f t="shared" si="503"/>
        <v>8.9368966470073558E-2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1.52525252525253</v>
      </c>
      <c r="F286">
        <f>VLOOKUP(B286,home!$B$2:$E$405,3,FALSE)</f>
        <v>0.76</v>
      </c>
      <c r="G286">
        <f>VLOOKUP(C286,away!$B$2:$E$405,4,FALSE)</f>
        <v>0.98</v>
      </c>
      <c r="H286">
        <f>VLOOKUP(A286,away!$A$2:$E$405,3,FALSE)</f>
        <v>1.3333333333333299</v>
      </c>
      <c r="I286">
        <f>VLOOKUP(C286,away!$B$2:$E$405,3,FALSE)</f>
        <v>0.66</v>
      </c>
      <c r="J286">
        <f>VLOOKUP(B286,home!$B$2:$E$405,4,FALSE)</f>
        <v>0.88</v>
      </c>
      <c r="K286" s="3">
        <f t="shared" si="448"/>
        <v>1.1360080808080844</v>
      </c>
      <c r="L286" s="3">
        <f t="shared" si="449"/>
        <v>0.77439999999999809</v>
      </c>
      <c r="M286" s="5">
        <f t="shared" si="450"/>
        <v>0.14801997015987176</v>
      </c>
      <c r="N286" s="5">
        <f t="shared" si="451"/>
        <v>0.16815188222258587</v>
      </c>
      <c r="O286" s="5">
        <f t="shared" si="452"/>
        <v>0.11462666489180441</v>
      </c>
      <c r="P286" s="5">
        <f t="shared" si="453"/>
        <v>0.13021681759317016</v>
      </c>
      <c r="Q286" s="5">
        <f t="shared" si="454"/>
        <v>9.5510948503973417E-2</v>
      </c>
      <c r="R286" s="5">
        <f t="shared" si="455"/>
        <v>4.4383444646106558E-2</v>
      </c>
      <c r="S286" s="5">
        <f t="shared" si="456"/>
        <v>2.8638736323515757E-2</v>
      </c>
      <c r="T286" s="5">
        <f t="shared" si="457"/>
        <v>7.3963678521476839E-2</v>
      </c>
      <c r="U286" s="5">
        <f t="shared" si="458"/>
        <v>5.041995177207536E-2</v>
      </c>
      <c r="V286" s="5">
        <f t="shared" si="459"/>
        <v>2.7993558345992143E-3</v>
      </c>
      <c r="W286" s="5">
        <f t="shared" si="460"/>
        <v>3.6167069768719536E-2</v>
      </c>
      <c r="X286" s="5">
        <f t="shared" si="461"/>
        <v>2.8007778828896338E-2</v>
      </c>
      <c r="Y286" s="5">
        <f t="shared" si="462"/>
        <v>1.0844611962548635E-2</v>
      </c>
      <c r="Z286" s="5">
        <f t="shared" si="463"/>
        <v>1.1456846511314945E-2</v>
      </c>
      <c r="AA286" s="5">
        <f t="shared" si="464"/>
        <v>1.3015070217431689E-2</v>
      </c>
      <c r="AB286" s="5">
        <f t="shared" si="465"/>
        <v>7.3926124696435166E-3</v>
      </c>
      <c r="AC286" s="5">
        <f t="shared" si="466"/>
        <v>1.5391639709943884E-4</v>
      </c>
      <c r="AD286" s="5">
        <f t="shared" si="467"/>
        <v>1.0271520879103798E-2</v>
      </c>
      <c r="AE286" s="5">
        <f t="shared" si="468"/>
        <v>7.9542657687779617E-3</v>
      </c>
      <c r="AF286" s="5">
        <f t="shared" si="469"/>
        <v>3.0798917056708186E-3</v>
      </c>
      <c r="AG286" s="5">
        <f t="shared" si="470"/>
        <v>7.9502271229049215E-4</v>
      </c>
      <c r="AH286" s="5">
        <f t="shared" si="471"/>
        <v>2.2180454845905674E-3</v>
      </c>
      <c r="AI286" s="5">
        <f t="shared" si="472"/>
        <v>2.519717594094768E-3</v>
      </c>
      <c r="AJ286" s="5">
        <f t="shared" si="473"/>
        <v>1.4312097741229809E-3</v>
      </c>
      <c r="AK286" s="5">
        <f t="shared" si="474"/>
        <v>5.4195528957840639E-4</v>
      </c>
      <c r="AL286" s="5">
        <f t="shared" si="475"/>
        <v>5.4161619905876938E-6</v>
      </c>
      <c r="AM286" s="5">
        <f t="shared" si="476"/>
        <v>2.333706144170172E-3</v>
      </c>
      <c r="AN286" s="5">
        <f t="shared" si="477"/>
        <v>1.8072220380453766E-3</v>
      </c>
      <c r="AO286" s="5">
        <f t="shared" si="478"/>
        <v>6.9975637313116805E-4</v>
      </c>
      <c r="AP286" s="5">
        <f t="shared" si="479"/>
        <v>1.8063044511759175E-4</v>
      </c>
      <c r="AQ286" s="5">
        <f t="shared" si="480"/>
        <v>3.4970054174765665E-5</v>
      </c>
      <c r="AR286" s="5">
        <f t="shared" si="481"/>
        <v>3.4353088465338628E-4</v>
      </c>
      <c r="AS286" s="5">
        <f t="shared" si="482"/>
        <v>3.9025386097339682E-4</v>
      </c>
      <c r="AT286" s="5">
        <f t="shared" si="483"/>
        <v>2.2166576981616677E-4</v>
      </c>
      <c r="AU286" s="5">
        <f t="shared" si="484"/>
        <v>8.3938035249903387E-5</v>
      </c>
      <c r="AV286" s="5">
        <f t="shared" si="485"/>
        <v>2.3838571582761036E-5</v>
      </c>
      <c r="AW286" s="5">
        <f t="shared" si="486"/>
        <v>1.3235364593441022E-7</v>
      </c>
      <c r="AX286" s="5">
        <f t="shared" si="487"/>
        <v>4.4185150633479847E-4</v>
      </c>
      <c r="AY286" s="5">
        <f t="shared" si="488"/>
        <v>3.4216980650566707E-4</v>
      </c>
      <c r="AZ286" s="5">
        <f t="shared" si="489"/>
        <v>1.3248814907899396E-4</v>
      </c>
      <c r="BA286" s="5">
        <f t="shared" si="490"/>
        <v>3.4199607548924231E-5</v>
      </c>
      <c r="BB286" s="5">
        <f t="shared" si="491"/>
        <v>6.6210440214717128E-6</v>
      </c>
      <c r="BC286" s="5">
        <f t="shared" si="492"/>
        <v>1.0254672980455364E-6</v>
      </c>
      <c r="BD286" s="5">
        <f t="shared" si="493"/>
        <v>4.4338386179263604E-5</v>
      </c>
      <c r="BE286" s="5">
        <f t="shared" si="494"/>
        <v>5.0368764989632949E-5</v>
      </c>
      <c r="BF286" s="5">
        <f t="shared" si="495"/>
        <v>2.860966202427318E-5</v>
      </c>
      <c r="BG286" s="5">
        <f t="shared" si="496"/>
        <v>1.0833602416254169E-5</v>
      </c>
      <c r="BH286" s="5">
        <f t="shared" si="497"/>
        <v>3.0767649722816828E-6</v>
      </c>
      <c r="BI286" s="5">
        <f t="shared" si="498"/>
        <v>6.990459742518498E-7</v>
      </c>
      <c r="BJ286" s="8">
        <f t="shared" si="499"/>
        <v>0.44076131150947062</v>
      </c>
      <c r="BK286" s="8">
        <f t="shared" si="500"/>
        <v>0.31017638227675259</v>
      </c>
      <c r="BL286" s="8">
        <f t="shared" si="501"/>
        <v>0.23774982548827978</v>
      </c>
      <c r="BM286" s="8">
        <f t="shared" si="502"/>
        <v>0.29889260031544623</v>
      </c>
      <c r="BN286" s="8">
        <f t="shared" si="503"/>
        <v>0.70090972801751217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1.52525252525253</v>
      </c>
      <c r="F287">
        <f>VLOOKUP(B287,home!$B$2:$E$405,3,FALSE)</f>
        <v>1.05</v>
      </c>
      <c r="G287">
        <f>VLOOKUP(C287,away!$B$2:$E$405,4,FALSE)</f>
        <v>0.52</v>
      </c>
      <c r="H287">
        <f>VLOOKUP(A287,away!$A$2:$E$405,3,FALSE)</f>
        <v>1.3333333333333299</v>
      </c>
      <c r="I287">
        <f>VLOOKUP(C287,away!$B$2:$E$405,3,FALSE)</f>
        <v>1.84</v>
      </c>
      <c r="J287">
        <f>VLOOKUP(B287,home!$B$2:$E$405,4,FALSE)</f>
        <v>1.05</v>
      </c>
      <c r="K287" s="3">
        <f t="shared" si="448"/>
        <v>0.83278787878788141</v>
      </c>
      <c r="L287" s="3">
        <f t="shared" si="449"/>
        <v>2.5759999999999939</v>
      </c>
      <c r="M287" s="5">
        <f t="shared" si="450"/>
        <v>3.3081274598237551E-2</v>
      </c>
      <c r="N287" s="5">
        <f t="shared" si="451"/>
        <v>2.7549684500265671E-2</v>
      </c>
      <c r="O287" s="5">
        <f t="shared" si="452"/>
        <v>8.5217363365059737E-2</v>
      </c>
      <c r="P287" s="5">
        <f t="shared" si="453"/>
        <v>7.0967987272684205E-2</v>
      </c>
      <c r="Q287" s="5">
        <f t="shared" si="454"/>
        <v>1.1471521658125811E-2</v>
      </c>
      <c r="R287" s="5">
        <f t="shared" si="455"/>
        <v>0.1097599640141967</v>
      </c>
      <c r="S287" s="5">
        <f t="shared" si="456"/>
        <v>3.8061224051235562E-2</v>
      </c>
      <c r="T287" s="5">
        <f t="shared" si="457"/>
        <v>2.9550639791332021E-2</v>
      </c>
      <c r="U287" s="5">
        <f t="shared" si="458"/>
        <v>9.1406767607217054E-2</v>
      </c>
      <c r="V287" s="5">
        <f t="shared" si="459"/>
        <v>9.0723646092684233E-3</v>
      </c>
      <c r="W287" s="5">
        <f t="shared" si="460"/>
        <v>3.1844480627132789E-3</v>
      </c>
      <c r="X287" s="5">
        <f t="shared" si="461"/>
        <v>8.203138209549387E-3</v>
      </c>
      <c r="Y287" s="5">
        <f t="shared" si="462"/>
        <v>1.0565642013899588E-2</v>
      </c>
      <c r="Z287" s="5">
        <f t="shared" si="463"/>
        <v>9.4247222433523334E-2</v>
      </c>
      <c r="AA287" s="5">
        <f t="shared" si="464"/>
        <v>7.8487944452063516E-2</v>
      </c>
      <c r="AB287" s="5">
        <f t="shared" si="465"/>
        <v>3.2681904385327518E-2</v>
      </c>
      <c r="AC287" s="5">
        <f t="shared" si="466"/>
        <v>1.2164121998454035E-3</v>
      </c>
      <c r="AD287" s="5">
        <f t="shared" si="467"/>
        <v>6.6299243681429225E-4</v>
      </c>
      <c r="AE287" s="5">
        <f t="shared" si="468"/>
        <v>1.7078685172336127E-3</v>
      </c>
      <c r="AF287" s="5">
        <f t="shared" si="469"/>
        <v>2.1997346501968886E-3</v>
      </c>
      <c r="AG287" s="5">
        <f t="shared" si="470"/>
        <v>1.8888388196357235E-3</v>
      </c>
      <c r="AH287" s="5">
        <f t="shared" si="471"/>
        <v>6.06952112471889E-2</v>
      </c>
      <c r="AI287" s="5">
        <f t="shared" si="472"/>
        <v>5.0546236227128796E-2</v>
      </c>
      <c r="AJ287" s="5">
        <f t="shared" si="473"/>
        <v>2.104714642415088E-2</v>
      </c>
      <c r="AK287" s="5">
        <f t="shared" si="474"/>
        <v>5.8426028083688525E-3</v>
      </c>
      <c r="AL287" s="5">
        <f t="shared" si="475"/>
        <v>1.0438089410444361E-4</v>
      </c>
      <c r="AM287" s="5">
        <f t="shared" si="476"/>
        <v>1.1042641302139661E-4</v>
      </c>
      <c r="AN287" s="5">
        <f t="shared" si="477"/>
        <v>2.84458439943117E-4</v>
      </c>
      <c r="AO287" s="5">
        <f t="shared" si="478"/>
        <v>3.6638247064673394E-4</v>
      </c>
      <c r="AP287" s="5">
        <f t="shared" si="479"/>
        <v>3.1460041479532808E-4</v>
      </c>
      <c r="AQ287" s="5">
        <f t="shared" si="480"/>
        <v>2.0260266712819087E-4</v>
      </c>
      <c r="AR287" s="5">
        <f t="shared" si="481"/>
        <v>3.1270172834551628E-2</v>
      </c>
      <c r="AS287" s="5">
        <f t="shared" si="482"/>
        <v>2.604142090421668E-2</v>
      </c>
      <c r="AT287" s="5">
        <f t="shared" si="483"/>
        <v>1.08434898377225E-2</v>
      </c>
      <c r="AU287" s="5">
        <f t="shared" si="484"/>
        <v>3.0101089668716236E-3</v>
      </c>
      <c r="AV287" s="5">
        <f t="shared" si="485"/>
        <v>6.2669556536034993E-4</v>
      </c>
      <c r="AW287" s="5">
        <f t="shared" si="486"/>
        <v>6.2201200379300995E-6</v>
      </c>
      <c r="AX287" s="5">
        <f t="shared" si="487"/>
        <v>1.5326963043707225E-5</v>
      </c>
      <c r="AY287" s="5">
        <f t="shared" si="488"/>
        <v>3.948225680058971E-5</v>
      </c>
      <c r="AZ287" s="5">
        <f t="shared" si="489"/>
        <v>5.0853146759159441E-5</v>
      </c>
      <c r="BA287" s="5">
        <f t="shared" si="490"/>
        <v>4.3665902017198134E-5</v>
      </c>
      <c r="BB287" s="5">
        <f t="shared" si="491"/>
        <v>2.8120840899075539E-5</v>
      </c>
      <c r="BC287" s="5">
        <f t="shared" si="492"/>
        <v>1.4487857231203674E-5</v>
      </c>
      <c r="BD287" s="5">
        <f t="shared" si="493"/>
        <v>1.3425327536967475E-2</v>
      </c>
      <c r="BE287" s="5">
        <f t="shared" si="494"/>
        <v>1.1180450041543675E-2</v>
      </c>
      <c r="BF287" s="5">
        <f t="shared" si="495"/>
        <v>4.6554716369955184E-3</v>
      </c>
      <c r="BG287" s="5">
        <f t="shared" si="496"/>
        <v>1.2923401164435481E-3</v>
      </c>
      <c r="BH287" s="5">
        <f t="shared" si="497"/>
        <v>2.6906129606137644E-4</v>
      </c>
      <c r="BI287" s="5">
        <f t="shared" si="498"/>
        <v>4.4814197202174378E-5</v>
      </c>
      <c r="BJ287" s="8">
        <f t="shared" si="499"/>
        <v>9.8454916032051989E-2</v>
      </c>
      <c r="BK287" s="8">
        <f t="shared" si="500"/>
        <v>0.15254312588217614</v>
      </c>
      <c r="BL287" s="8">
        <f t="shared" si="501"/>
        <v>0.63834449346463851</v>
      </c>
      <c r="BM287" s="8">
        <f t="shared" si="502"/>
        <v>0.64550870026705764</v>
      </c>
      <c r="BN287" s="8">
        <f t="shared" si="503"/>
        <v>0.33804779540856966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1.5222222222222199</v>
      </c>
      <c r="F288">
        <f>VLOOKUP(B288,home!$B$2:$E$405,3,FALSE)</f>
        <v>1.1499999999999999</v>
      </c>
      <c r="G288">
        <f>VLOOKUP(C288,away!$B$2:$E$405,4,FALSE)</f>
        <v>0.49</v>
      </c>
      <c r="H288">
        <f>VLOOKUP(A288,away!$A$2:$E$405,3,FALSE)</f>
        <v>1.2777777777777799</v>
      </c>
      <c r="I288">
        <f>VLOOKUP(C288,away!$B$2:$E$405,3,FALSE)</f>
        <v>1.1499999999999999</v>
      </c>
      <c r="J288">
        <f>VLOOKUP(B288,home!$B$2:$E$405,4,FALSE)</f>
        <v>1.96</v>
      </c>
      <c r="K288" s="3">
        <f t="shared" si="448"/>
        <v>0.85777222222222083</v>
      </c>
      <c r="L288" s="3">
        <f t="shared" si="449"/>
        <v>2.8801111111111157</v>
      </c>
      <c r="M288" s="5">
        <f t="shared" si="450"/>
        <v>2.3804435899653958E-2</v>
      </c>
      <c r="N288" s="5">
        <f t="shared" si="451"/>
        <v>2.0418783880392585E-2</v>
      </c>
      <c r="O288" s="5">
        <f t="shared" si="452"/>
        <v>6.8559420328325696E-2</v>
      </c>
      <c r="P288" s="5">
        <f t="shared" si="453"/>
        <v>5.8808366329295231E-2</v>
      </c>
      <c r="Q288" s="5">
        <f t="shared" si="454"/>
        <v>8.7573328120798041E-3</v>
      </c>
      <c r="R288" s="5">
        <f t="shared" si="455"/>
        <v>9.8729374129474079E-2</v>
      </c>
      <c r="S288" s="5">
        <f t="shared" si="456"/>
        <v>3.6321213038814956E-2</v>
      </c>
      <c r="T288" s="5">
        <f t="shared" si="457"/>
        <v>2.5222091535768994E-2</v>
      </c>
      <c r="U288" s="5">
        <f t="shared" si="458"/>
        <v>8.4687314645648021E-2</v>
      </c>
      <c r="V288" s="5">
        <f t="shared" si="459"/>
        <v>9.9700894727498875E-3</v>
      </c>
      <c r="W288" s="5">
        <f t="shared" si="460"/>
        <v>2.5039322756524214E-3</v>
      </c>
      <c r="X288" s="5">
        <f t="shared" si="461"/>
        <v>7.2116031685762801E-3</v>
      </c>
      <c r="Y288" s="5">
        <f t="shared" si="462"/>
        <v>1.038510920737034E-2</v>
      </c>
      <c r="Z288" s="5">
        <f t="shared" si="463"/>
        <v>9.4783855807781536E-2</v>
      </c>
      <c r="AA288" s="5">
        <f t="shared" si="464"/>
        <v>8.1302958627031324E-2</v>
      </c>
      <c r="AB288" s="5">
        <f t="shared" si="465"/>
        <v>3.4869709747374966E-2</v>
      </c>
      <c r="AC288" s="5">
        <f t="shared" si="466"/>
        <v>1.5394312338489625E-3</v>
      </c>
      <c r="AD288" s="5">
        <f t="shared" si="467"/>
        <v>5.3695088809507991E-4</v>
      </c>
      <c r="AE288" s="5">
        <f t="shared" si="468"/>
        <v>1.546478218923621E-3</v>
      </c>
      <c r="AF288" s="5">
        <f t="shared" si="469"/>
        <v>2.2270145507066251E-3</v>
      </c>
      <c r="AG288" s="5">
        <f t="shared" si="470"/>
        <v>2.13801645069876E-3</v>
      </c>
      <c r="AH288" s="5">
        <f t="shared" si="471"/>
        <v>6.8247009066486369E-2</v>
      </c>
      <c r="AI288" s="5">
        <f t="shared" si="472"/>
        <v>5.8540388626980071E-2</v>
      </c>
      <c r="AJ288" s="5">
        <f t="shared" si="473"/>
        <v>2.5107159621158556E-2</v>
      </c>
      <c r="AK288" s="5">
        <f t="shared" si="474"/>
        <v>7.1787413673097301E-3</v>
      </c>
      <c r="AL288" s="5">
        <f t="shared" si="475"/>
        <v>1.5212532037403128E-4</v>
      </c>
      <c r="AM288" s="5">
        <f t="shared" si="476"/>
        <v>9.2116311301102365E-5</v>
      </c>
      <c r="AN288" s="5">
        <f t="shared" si="477"/>
        <v>2.6530521169287538E-4</v>
      </c>
      <c r="AO288" s="5">
        <f t="shared" si="478"/>
        <v>3.820542440161686E-4</v>
      </c>
      <c r="AP288" s="5">
        <f t="shared" si="479"/>
        <v>3.6678622441270822E-4</v>
      </c>
      <c r="AQ288" s="5">
        <f t="shared" si="480"/>
        <v>2.6409627008338406E-4</v>
      </c>
      <c r="AR288" s="5">
        <f t="shared" si="481"/>
        <v>3.9311793822497686E-2</v>
      </c>
      <c r="AS288" s="5">
        <f t="shared" si="482"/>
        <v>3.3720564746665613E-2</v>
      </c>
      <c r="AT288" s="5">
        <f t="shared" si="483"/>
        <v>1.4462281878667818E-2</v>
      </c>
      <c r="AU288" s="5">
        <f t="shared" si="484"/>
        <v>4.1351145551563502E-3</v>
      </c>
      <c r="AV288" s="5">
        <f t="shared" si="485"/>
        <v>8.8674660027997807E-4</v>
      </c>
      <c r="AW288" s="5">
        <f t="shared" si="486"/>
        <v>1.0439512672518637E-5</v>
      </c>
      <c r="AX288" s="5">
        <f t="shared" si="487"/>
        <v>1.3169135507943402E-5</v>
      </c>
      <c r="AY288" s="5">
        <f t="shared" si="488"/>
        <v>3.7928573500155717E-5</v>
      </c>
      <c r="AZ288" s="5">
        <f t="shared" si="489"/>
        <v>5.4619252983196566E-5</v>
      </c>
      <c r="BA288" s="5">
        <f t="shared" si="490"/>
        <v>5.2436505799164458E-5</v>
      </c>
      <c r="BB288" s="5">
        <f t="shared" si="491"/>
        <v>3.7755740745004005E-5</v>
      </c>
      <c r="BC288" s="5">
        <f t="shared" si="492"/>
        <v>2.1748145685583337E-5</v>
      </c>
      <c r="BD288" s="5">
        <f t="shared" si="493"/>
        <v>1.8870389030980809E-2</v>
      </c>
      <c r="BE288" s="5">
        <f t="shared" si="494"/>
        <v>1.6186495533302231E-2</v>
      </c>
      <c r="BF288" s="5">
        <f t="shared" si="495"/>
        <v>6.9421631217953519E-3</v>
      </c>
      <c r="BG288" s="5">
        <f t="shared" si="496"/>
        <v>1.9849315626705166E-3</v>
      </c>
      <c r="BH288" s="5">
        <f t="shared" si="497"/>
        <v>4.2565478936772849E-4</v>
      </c>
      <c r="BI288" s="5">
        <f t="shared" si="498"/>
        <v>7.3022970915097594E-5</v>
      </c>
      <c r="BJ288" s="8">
        <f t="shared" si="499"/>
        <v>8.2535328603991792E-2</v>
      </c>
      <c r="BK288" s="8">
        <f t="shared" si="500"/>
        <v>0.1306335898682372</v>
      </c>
      <c r="BL288" s="8">
        <f t="shared" si="501"/>
        <v>0.66422123477208794</v>
      </c>
      <c r="BM288" s="8">
        <f t="shared" si="502"/>
        <v>0.6930688066120495</v>
      </c>
      <c r="BN288" s="8">
        <f t="shared" si="503"/>
        <v>0.27907771337922138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1.5222222222222199</v>
      </c>
      <c r="F289">
        <f>VLOOKUP(B289,home!$B$2:$E$405,3,FALSE)</f>
        <v>0.66</v>
      </c>
      <c r="G289">
        <f>VLOOKUP(C289,away!$B$2:$E$405,4,FALSE)</f>
        <v>0.53</v>
      </c>
      <c r="H289">
        <f>VLOOKUP(A289,away!$A$2:$E$405,3,FALSE)</f>
        <v>1.2777777777777799</v>
      </c>
      <c r="I289">
        <f>VLOOKUP(C289,away!$B$2:$E$405,3,FALSE)</f>
        <v>1.05</v>
      </c>
      <c r="J289">
        <f>VLOOKUP(B289,home!$B$2:$E$405,4,FALSE)</f>
        <v>0.78</v>
      </c>
      <c r="K289" s="3">
        <f t="shared" si="448"/>
        <v>0.53247333333333258</v>
      </c>
      <c r="L289" s="3">
        <f t="shared" si="449"/>
        <v>1.0465000000000018</v>
      </c>
      <c r="M289" s="5">
        <f t="shared" si="450"/>
        <v>0.2061866745629865</v>
      </c>
      <c r="N289" s="5">
        <f t="shared" si="451"/>
        <v>0.10978890589346849</v>
      </c>
      <c r="O289" s="5">
        <f t="shared" si="452"/>
        <v>0.21577435493016572</v>
      </c>
      <c r="P289" s="5">
        <f t="shared" si="453"/>
        <v>0.11489409001751495</v>
      </c>
      <c r="Q289" s="5">
        <f t="shared" si="454"/>
        <v>2.9229832342057355E-2</v>
      </c>
      <c r="R289" s="5">
        <f t="shared" si="455"/>
        <v>0.11290393121720939</v>
      </c>
      <c r="S289" s="5">
        <f t="shared" si="456"/>
        <v>1.6005704477425203E-2</v>
      </c>
      <c r="T289" s="5">
        <f t="shared" si="457"/>
        <v>3.0589019545963068E-2</v>
      </c>
      <c r="U289" s="5">
        <f t="shared" si="458"/>
        <v>6.0118332601664791E-2</v>
      </c>
      <c r="V289" s="5">
        <f t="shared" si="459"/>
        <v>9.909902464845504E-4</v>
      </c>
      <c r="W289" s="5">
        <f t="shared" si="460"/>
        <v>5.1880354199832449E-3</v>
      </c>
      <c r="X289" s="5">
        <f t="shared" si="461"/>
        <v>5.4292790670124741E-3</v>
      </c>
      <c r="Y289" s="5">
        <f t="shared" si="462"/>
        <v>2.8408702718142817E-3</v>
      </c>
      <c r="Z289" s="5">
        <f t="shared" si="463"/>
        <v>3.9384654672936621E-2</v>
      </c>
      <c r="AA289" s="5">
        <f t="shared" si="464"/>
        <v>2.0971278355880776E-2</v>
      </c>
      <c r="AB289" s="5">
        <f t="shared" si="465"/>
        <v>5.5833232452085022E-3</v>
      </c>
      <c r="AC289" s="5">
        <f t="shared" si="466"/>
        <v>3.4513300516206883E-5</v>
      </c>
      <c r="AD289" s="5">
        <f t="shared" si="467"/>
        <v>6.9062262838246846E-4</v>
      </c>
      <c r="AE289" s="5">
        <f t="shared" si="468"/>
        <v>7.2273658060225429E-4</v>
      </c>
      <c r="AF289" s="5">
        <f t="shared" si="469"/>
        <v>3.7817191580013018E-4</v>
      </c>
      <c r="AG289" s="5">
        <f t="shared" si="470"/>
        <v>1.3191896996161232E-4</v>
      </c>
      <c r="AH289" s="5">
        <f t="shared" si="471"/>
        <v>1.0304010278807058E-2</v>
      </c>
      <c r="AI289" s="5">
        <f t="shared" si="472"/>
        <v>5.4866106998573165E-3</v>
      </c>
      <c r="AJ289" s="5">
        <f t="shared" si="473"/>
        <v>1.4607369440276766E-3</v>
      </c>
      <c r="AK289" s="5">
        <f t="shared" si="474"/>
        <v>2.5926782323652093E-4</v>
      </c>
      <c r="AL289" s="5">
        <f t="shared" si="475"/>
        <v>7.6927847344456168E-7</v>
      </c>
      <c r="AM289" s="5">
        <f t="shared" si="476"/>
        <v>7.3547626602048113E-5</v>
      </c>
      <c r="AN289" s="5">
        <f t="shared" si="477"/>
        <v>7.6967591239043465E-5</v>
      </c>
      <c r="AO289" s="5">
        <f t="shared" si="478"/>
        <v>4.0273292115829558E-5</v>
      </c>
      <c r="AP289" s="5">
        <f t="shared" si="479"/>
        <v>1.4048666733071905E-5</v>
      </c>
      <c r="AQ289" s="5">
        <f t="shared" si="480"/>
        <v>3.6754824340399425E-6</v>
      </c>
      <c r="AR289" s="5">
        <f t="shared" si="481"/>
        <v>2.1566293513543221E-3</v>
      </c>
      <c r="AS289" s="5">
        <f t="shared" si="482"/>
        <v>1.1483476194801387E-3</v>
      </c>
      <c r="AT289" s="5">
        <f t="shared" si="483"/>
        <v>3.0573224238499334E-4</v>
      </c>
      <c r="AU289" s="5">
        <f t="shared" si="484"/>
        <v>5.426475540340394E-5</v>
      </c>
      <c r="AV289" s="5">
        <f t="shared" si="485"/>
        <v>7.2236337980421151E-6</v>
      </c>
      <c r="AW289" s="5">
        <f t="shared" si="486"/>
        <v>1.1907433769774322E-8</v>
      </c>
      <c r="AX289" s="5">
        <f t="shared" si="487"/>
        <v>6.5270249825913024E-6</v>
      </c>
      <c r="AY289" s="5">
        <f t="shared" si="488"/>
        <v>6.8305316442818088E-6</v>
      </c>
      <c r="AZ289" s="5">
        <f t="shared" si="489"/>
        <v>3.5740756828704622E-6</v>
      </c>
      <c r="BA289" s="5">
        <f t="shared" si="490"/>
        <v>1.2467567340413153E-6</v>
      </c>
      <c r="BB289" s="5">
        <f t="shared" si="491"/>
        <v>3.261827305435596E-7</v>
      </c>
      <c r="BC289" s="5">
        <f t="shared" si="492"/>
        <v>6.8270045502767172E-8</v>
      </c>
      <c r="BD289" s="5">
        <f t="shared" si="493"/>
        <v>3.7615210269871681E-4</v>
      </c>
      <c r="BE289" s="5">
        <f t="shared" si="494"/>
        <v>2.0029096396432779E-4</v>
      </c>
      <c r="BF289" s="5">
        <f t="shared" si="495"/>
        <v>5.3324798609315993E-5</v>
      </c>
      <c r="BG289" s="5">
        <f t="shared" si="496"/>
        <v>9.4646777549437164E-6</v>
      </c>
      <c r="BH289" s="5">
        <f t="shared" si="497"/>
        <v>1.2599221282751805E-6</v>
      </c>
      <c r="BI289" s="5">
        <f t="shared" si="498"/>
        <v>1.3417498707662247E-7</v>
      </c>
      <c r="BJ289" s="8">
        <f t="shared" si="499"/>
        <v>0.18521647813598932</v>
      </c>
      <c r="BK289" s="8">
        <f t="shared" si="500"/>
        <v>0.33811957241504509</v>
      </c>
      <c r="BL289" s="8">
        <f t="shared" si="501"/>
        <v>0.43717467033862117</v>
      </c>
      <c r="BM289" s="8">
        <f t="shared" si="502"/>
        <v>0.21111076797497941</v>
      </c>
      <c r="BN289" s="8">
        <f t="shared" si="503"/>
        <v>0.78877778896340245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1.65137614678899</v>
      </c>
      <c r="F290">
        <f>VLOOKUP(B290,home!$B$2:$E$405,3,FALSE)</f>
        <v>1.0900000000000001</v>
      </c>
      <c r="G290">
        <f>VLOOKUP(C290,away!$B$2:$E$405,4,FALSE)</f>
        <v>1.0900000000000001</v>
      </c>
      <c r="H290">
        <f>VLOOKUP(A290,away!$A$2:$E$405,3,FALSE)</f>
        <v>1.2201834862385299</v>
      </c>
      <c r="I290">
        <f>VLOOKUP(C290,away!$B$2:$E$405,3,FALSE)</f>
        <v>0.61</v>
      </c>
      <c r="J290">
        <f>VLOOKUP(B290,home!$B$2:$E$405,4,FALSE)</f>
        <v>0.98</v>
      </c>
      <c r="K290" s="3">
        <f t="shared" si="448"/>
        <v>1.9619999999999993</v>
      </c>
      <c r="L290" s="3">
        <f t="shared" si="449"/>
        <v>0.72942568807339314</v>
      </c>
      <c r="M290" s="5">
        <f t="shared" si="450"/>
        <v>6.7784231280255403E-2</v>
      </c>
      <c r="N290" s="5">
        <f t="shared" si="451"/>
        <v>0.13299266177186103</v>
      </c>
      <c r="O290" s="5">
        <f t="shared" si="452"/>
        <v>4.9443559542126307E-2</v>
      </c>
      <c r="P290" s="5">
        <f t="shared" si="453"/>
        <v>9.7008263821651772E-2</v>
      </c>
      <c r="Q290" s="5">
        <f t="shared" si="454"/>
        <v>0.13046580119819565</v>
      </c>
      <c r="R290" s="5">
        <f t="shared" si="455"/>
        <v>1.8032701219906633E-2</v>
      </c>
      <c r="S290" s="5">
        <f t="shared" si="456"/>
        <v>3.4707936757381118E-2</v>
      </c>
      <c r="T290" s="5">
        <f t="shared" si="457"/>
        <v>9.5165106809040376E-2</v>
      </c>
      <c r="U290" s="5">
        <f t="shared" si="458"/>
        <v>3.5380159793456802E-2</v>
      </c>
      <c r="V290" s="5">
        <f t="shared" si="459"/>
        <v>5.5190756218875961E-3</v>
      </c>
      <c r="W290" s="5">
        <f t="shared" si="460"/>
        <v>8.532463398361996E-2</v>
      </c>
      <c r="X290" s="5">
        <f t="shared" si="461"/>
        <v>6.2237979853112406E-2</v>
      </c>
      <c r="Y290" s="5">
        <f t="shared" si="462"/>
        <v>2.269899063932725E-2</v>
      </c>
      <c r="Z290" s="5">
        <f t="shared" si="463"/>
        <v>4.3845051650507703E-3</v>
      </c>
      <c r="AA290" s="5">
        <f t="shared" si="464"/>
        <v>8.6023991338296073E-3</v>
      </c>
      <c r="AB290" s="5">
        <f t="shared" si="465"/>
        <v>8.4389535502868446E-3</v>
      </c>
      <c r="AC290" s="5">
        <f t="shared" si="466"/>
        <v>4.9365827223712283E-4</v>
      </c>
      <c r="AD290" s="5">
        <f t="shared" si="467"/>
        <v>4.1851732968965556E-2</v>
      </c>
      <c r="AE290" s="5">
        <f t="shared" si="468"/>
        <v>3.0527729117951614E-2</v>
      </c>
      <c r="AF290" s="5">
        <f t="shared" si="469"/>
        <v>1.1133854908590007E-2</v>
      </c>
      <c r="AG290" s="5">
        <f t="shared" si="470"/>
        <v>2.707106592535864E-3</v>
      </c>
      <c r="AH290" s="5">
        <f t="shared" si="471"/>
        <v>7.9954267421962618E-4</v>
      </c>
      <c r="AI290" s="5">
        <f t="shared" si="472"/>
        <v>1.568702726818906E-3</v>
      </c>
      <c r="AJ290" s="5">
        <f t="shared" si="473"/>
        <v>1.5388973750093465E-3</v>
      </c>
      <c r="AK290" s="5">
        <f t="shared" si="474"/>
        <v>1.0064388832561127E-3</v>
      </c>
      <c r="AL290" s="5">
        <f t="shared" si="475"/>
        <v>2.8259629714127317E-5</v>
      </c>
      <c r="AM290" s="5">
        <f t="shared" si="476"/>
        <v>1.642262001702207E-2</v>
      </c>
      <c r="AN290" s="5">
        <f t="shared" si="477"/>
        <v>1.1979080905884201E-2</v>
      </c>
      <c r="AO290" s="5">
        <f t="shared" si="478"/>
        <v>4.3689246661307145E-3</v>
      </c>
      <c r="AP290" s="5">
        <f t="shared" si="479"/>
        <v>1.062268626911072E-3</v>
      </c>
      <c r="AQ290" s="5">
        <f t="shared" si="480"/>
        <v>1.9371150602584682E-4</v>
      </c>
      <c r="AR290" s="5">
        <f t="shared" si="481"/>
        <v>1.1664139305733836E-4</v>
      </c>
      <c r="AS290" s="5">
        <f t="shared" si="482"/>
        <v>2.2885041317849774E-4</v>
      </c>
      <c r="AT290" s="5">
        <f t="shared" si="483"/>
        <v>2.2450225532810625E-4</v>
      </c>
      <c r="AU290" s="5">
        <f t="shared" si="484"/>
        <v>1.4682447498458149E-4</v>
      </c>
      <c r="AV290" s="5">
        <f t="shared" si="485"/>
        <v>7.2017404979937171E-5</v>
      </c>
      <c r="AW290" s="5">
        <f t="shared" si="486"/>
        <v>1.1234248417665008E-6</v>
      </c>
      <c r="AX290" s="5">
        <f t="shared" si="487"/>
        <v>5.3701967455662171E-3</v>
      </c>
      <c r="AY290" s="5">
        <f t="shared" si="488"/>
        <v>3.9171594562241348E-3</v>
      </c>
      <c r="AZ290" s="5">
        <f t="shared" si="489"/>
        <v>1.4286383658247441E-3</v>
      </c>
      <c r="BA290" s="5">
        <f t="shared" si="490"/>
        <v>3.4736184099992061E-4</v>
      </c>
      <c r="BB290" s="5">
        <f t="shared" si="491"/>
        <v>6.3343662470451929E-5</v>
      </c>
      <c r="BC290" s="5">
        <f t="shared" si="492"/>
        <v>9.2408989165196333E-6</v>
      </c>
      <c r="BD290" s="5">
        <f t="shared" si="493"/>
        <v>1.4180204731448017E-5</v>
      </c>
      <c r="BE290" s="5">
        <f t="shared" si="494"/>
        <v>2.7821561683100997E-5</v>
      </c>
      <c r="BF290" s="5">
        <f t="shared" si="495"/>
        <v>2.7292952011122074E-5</v>
      </c>
      <c r="BG290" s="5">
        <f t="shared" si="496"/>
        <v>1.7849590615273835E-5</v>
      </c>
      <c r="BH290" s="5">
        <f t="shared" si="497"/>
        <v>8.7552241967918112E-6</v>
      </c>
      <c r="BI290" s="5">
        <f t="shared" si="498"/>
        <v>3.4355499748211029E-6</v>
      </c>
      <c r="BJ290" s="8">
        <f t="shared" si="499"/>
        <v>0.66026814453517568</v>
      </c>
      <c r="BK290" s="8">
        <f t="shared" si="500"/>
        <v>0.20945858483935131</v>
      </c>
      <c r="BL290" s="8">
        <f t="shared" si="501"/>
        <v>0.12569952592365119</v>
      </c>
      <c r="BM290" s="8">
        <f t="shared" si="502"/>
        <v>0.5001675055978495</v>
      </c>
      <c r="BN290" s="8">
        <f t="shared" si="503"/>
        <v>0.49572721883399684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1.65137614678899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1.2201834862385299</v>
      </c>
      <c r="I291">
        <f>VLOOKUP(C291,away!$B$2:$E$405,3,FALSE)</f>
        <v>0.61</v>
      </c>
      <c r="J291">
        <f>VLOOKUP(B291,home!$B$2:$E$405,4,FALSE)</f>
        <v>1.48</v>
      </c>
      <c r="K291" s="3">
        <f t="shared" si="448"/>
        <v>0.88001834862385275</v>
      </c>
      <c r="L291" s="3">
        <f t="shared" si="449"/>
        <v>1.1015816513761447</v>
      </c>
      <c r="M291" s="5">
        <f t="shared" si="450"/>
        <v>0.1378485031656019</v>
      </c>
      <c r="N291" s="5">
        <f t="shared" si="451"/>
        <v>0.12130921211606292</v>
      </c>
      <c r="O291" s="5">
        <f t="shared" si="452"/>
        <v>0.1518513817568935</v>
      </c>
      <c r="P291" s="5">
        <f t="shared" si="453"/>
        <v>0.13363200220995164</v>
      </c>
      <c r="Q291" s="5">
        <f t="shared" si="454"/>
        <v>5.337716625961917E-2</v>
      </c>
      <c r="R291" s="5">
        <f t="shared" si="455"/>
        <v>8.3638347939754068E-2</v>
      </c>
      <c r="S291" s="5">
        <f t="shared" si="456"/>
        <v>3.2386118827107804E-2</v>
      </c>
      <c r="T291" s="5">
        <f t="shared" si="457"/>
        <v>5.8799306954050327E-2</v>
      </c>
      <c r="U291" s="5">
        <f t="shared" si="458"/>
        <v>7.3603280835569579E-2</v>
      </c>
      <c r="V291" s="5">
        <f t="shared" si="459"/>
        <v>3.4883882614208028E-3</v>
      </c>
      <c r="W291" s="5">
        <f t="shared" si="460"/>
        <v>1.5657628568670302E-2</v>
      </c>
      <c r="X291" s="5">
        <f t="shared" si="461"/>
        <v>1.7248156335310134E-2</v>
      </c>
      <c r="Y291" s="5">
        <f t="shared" si="462"/>
        <v>9.500126269522428E-3</v>
      </c>
      <c r="Z291" s="5">
        <f t="shared" si="463"/>
        <v>3.0711489813948951E-2</v>
      </c>
      <c r="AA291" s="5">
        <f t="shared" si="464"/>
        <v>2.7026674549849628E-2</v>
      </c>
      <c r="AB291" s="5">
        <f t="shared" si="465"/>
        <v>1.1891984753076488E-2</v>
      </c>
      <c r="AC291" s="5">
        <f t="shared" si="466"/>
        <v>2.113553544082288E-4</v>
      </c>
      <c r="AD291" s="5">
        <f t="shared" si="467"/>
        <v>3.4447501090917243E-3</v>
      </c>
      <c r="AE291" s="5">
        <f t="shared" si="468"/>
        <v>3.7946735137514166E-3</v>
      </c>
      <c r="AF291" s="5">
        <f t="shared" si="469"/>
        <v>2.0900713578558021E-3</v>
      </c>
      <c r="AG291" s="5">
        <f t="shared" si="470"/>
        <v>7.6746141929359181E-4</v>
      </c>
      <c r="AH291" s="5">
        <f t="shared" si="471"/>
        <v>8.4578034163678879E-3</v>
      </c>
      <c r="AI291" s="5">
        <f t="shared" si="472"/>
        <v>7.4430221954572481E-3</v>
      </c>
      <c r="AJ291" s="5">
        <f t="shared" si="473"/>
        <v>3.2749980506084847E-3</v>
      </c>
      <c r="AK291" s="5">
        <f t="shared" si="474"/>
        <v>9.6068612541427227E-4</v>
      </c>
      <c r="AL291" s="5">
        <f t="shared" si="475"/>
        <v>8.1956172287007776E-6</v>
      </c>
      <c r="AM291" s="5">
        <f t="shared" si="476"/>
        <v>6.062886604849473E-4</v>
      </c>
      <c r="AN291" s="5">
        <f t="shared" si="477"/>
        <v>6.6787646382763903E-4</v>
      </c>
      <c r="AO291" s="5">
        <f t="shared" si="478"/>
        <v>3.6786022896925536E-4</v>
      </c>
      <c r="AP291" s="5">
        <f t="shared" si="479"/>
        <v>1.3507602616785302E-4</v>
      </c>
      <c r="AQ291" s="5">
        <f t="shared" si="480"/>
        <v>3.7199317991827735E-5</v>
      </c>
      <c r="AR291" s="5">
        <f t="shared" si="481"/>
        <v>1.8633922108834656E-3</v>
      </c>
      <c r="AS291" s="5">
        <f t="shared" si="482"/>
        <v>1.6398193362602172E-3</v>
      </c>
      <c r="AT291" s="5">
        <f t="shared" si="483"/>
        <v>7.2153555216858921E-4</v>
      </c>
      <c r="AU291" s="5">
        <f t="shared" si="484"/>
        <v>2.1165484169760059E-4</v>
      </c>
      <c r="AV291" s="5">
        <f t="shared" si="485"/>
        <v>4.6565036067241355E-5</v>
      </c>
      <c r="AW291" s="5">
        <f t="shared" si="486"/>
        <v>2.2069250631977472E-7</v>
      </c>
      <c r="AX291" s="5">
        <f t="shared" si="487"/>
        <v>8.8924190964888465E-5</v>
      </c>
      <c r="AY291" s="5">
        <f t="shared" si="488"/>
        <v>9.7957257130389488E-5</v>
      </c>
      <c r="AZ291" s="5">
        <f t="shared" si="489"/>
        <v>5.3953958536986048E-5</v>
      </c>
      <c r="BA291" s="5">
        <f t="shared" si="490"/>
        <v>1.9811563581151044E-5</v>
      </c>
      <c r="BB291" s="5">
        <f t="shared" si="491"/>
        <v>5.456013731516967E-6</v>
      </c>
      <c r="BC291" s="5">
        <f t="shared" si="492"/>
        <v>1.2020489232590752E-6</v>
      </c>
      <c r="BD291" s="5">
        <f t="shared" si="493"/>
        <v>3.4211311147107543E-4</v>
      </c>
      <c r="BE291" s="5">
        <f t="shared" si="494"/>
        <v>3.0106581539934385E-4</v>
      </c>
      <c r="BF291" s="5">
        <f t="shared" si="495"/>
        <v>1.3247172084741212E-4</v>
      </c>
      <c r="BG291" s="5">
        <f t="shared" si="496"/>
        <v>3.885918167316655E-5</v>
      </c>
      <c r="BH291" s="5">
        <f t="shared" si="497"/>
        <v>8.5491982212235765E-6</v>
      </c>
      <c r="BI291" s="5">
        <f t="shared" si="498"/>
        <v>1.5046902601398305E-6</v>
      </c>
      <c r="BJ291" s="8">
        <f t="shared" si="499"/>
        <v>0.28807015863353758</v>
      </c>
      <c r="BK291" s="8">
        <f t="shared" si="500"/>
        <v>0.3076725206928495</v>
      </c>
      <c r="BL291" s="8">
        <f t="shared" si="501"/>
        <v>0.37345571031794067</v>
      </c>
      <c r="BM291" s="8">
        <f t="shared" si="502"/>
        <v>0.31815552944576936</v>
      </c>
      <c r="BN291" s="8">
        <f t="shared" si="503"/>
        <v>0.68165661344788331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1.65137614678899</v>
      </c>
      <c r="F292">
        <f>VLOOKUP(B292,home!$B$2:$E$405,3,FALSE)</f>
        <v>0.85</v>
      </c>
      <c r="G292">
        <f>VLOOKUP(C292,away!$B$2:$E$405,4,FALSE)</f>
        <v>0.91</v>
      </c>
      <c r="H292">
        <f>VLOOKUP(A292,away!$A$2:$E$405,3,FALSE)</f>
        <v>1.2201834862385299</v>
      </c>
      <c r="I292">
        <f>VLOOKUP(C292,away!$B$2:$E$405,3,FALSE)</f>
        <v>0.61</v>
      </c>
      <c r="J292">
        <f>VLOOKUP(B292,home!$B$2:$E$405,4,FALSE)</f>
        <v>0.98</v>
      </c>
      <c r="K292" s="3">
        <f t="shared" si="448"/>
        <v>1.2773394495412838</v>
      </c>
      <c r="L292" s="3">
        <f t="shared" si="449"/>
        <v>0.72942568807339314</v>
      </c>
      <c r="M292" s="5">
        <f t="shared" si="450"/>
        <v>0.13442281140026244</v>
      </c>
      <c r="N292" s="5">
        <f t="shared" si="451"/>
        <v>0.17170355991980302</v>
      </c>
      <c r="O292" s="5">
        <f t="shared" si="452"/>
        <v>9.805145169839638E-2</v>
      </c>
      <c r="P292" s="5">
        <f t="shared" si="453"/>
        <v>0.1252449873391534</v>
      </c>
      <c r="Q292" s="5">
        <f t="shared" si="454"/>
        <v>0.10966186535612002</v>
      </c>
      <c r="R292" s="5">
        <f t="shared" si="455"/>
        <v>3.5760623810848928E-2</v>
      </c>
      <c r="S292" s="5">
        <f t="shared" si="456"/>
        <v>2.9173446623721771E-2</v>
      </c>
      <c r="T292" s="5">
        <f t="shared" si="457"/>
        <v>7.9990181592799636E-2</v>
      </c>
      <c r="U292" s="5">
        <f t="shared" si="458"/>
        <v>4.5678455533802689E-2</v>
      </c>
      <c r="V292" s="5">
        <f t="shared" si="459"/>
        <v>3.0201784908430352E-3</v>
      </c>
      <c r="W292" s="5">
        <f t="shared" si="460"/>
        <v>4.6691808909885606E-2</v>
      </c>
      <c r="X292" s="5">
        <f t="shared" si="461"/>
        <v>3.4058204841484689E-2</v>
      </c>
      <c r="Y292" s="5">
        <f t="shared" si="462"/>
        <v>1.2421464750522271E-2</v>
      </c>
      <c r="Z292" s="5">
        <f t="shared" si="463"/>
        <v>8.6949058763874151E-3</v>
      </c>
      <c r="AA292" s="5">
        <f t="shared" si="464"/>
        <v>1.1106346285957972E-2</v>
      </c>
      <c r="AB292" s="5">
        <f t="shared" si="465"/>
        <v>7.0932871256602203E-3</v>
      </c>
      <c r="AC292" s="5">
        <f t="shared" si="466"/>
        <v>1.7587333806448003E-4</v>
      </c>
      <c r="AD292" s="5">
        <f t="shared" si="467"/>
        <v>1.4910322372760009E-2</v>
      </c>
      <c r="AE292" s="5">
        <f t="shared" si="468"/>
        <v>1.0875972156146576E-2</v>
      </c>
      <c r="AF292" s="5">
        <f t="shared" si="469"/>
        <v>3.9666067367321407E-3</v>
      </c>
      <c r="AG292" s="5">
        <f t="shared" si="470"/>
        <v>9.644482827524661E-4</v>
      </c>
      <c r="AH292" s="5">
        <f t="shared" si="471"/>
        <v>1.58557192540432E-3</v>
      </c>
      <c r="AI292" s="5">
        <f t="shared" si="472"/>
        <v>2.0253135704040672E-3</v>
      </c>
      <c r="AJ292" s="5">
        <f t="shared" si="473"/>
        <v>1.2935064605842119E-3</v>
      </c>
      <c r="AK292" s="5">
        <f t="shared" si="474"/>
        <v>5.5074894344691087E-4</v>
      </c>
      <c r="AL292" s="5">
        <f t="shared" si="475"/>
        <v>6.5546178568133832E-6</v>
      </c>
      <c r="AM292" s="5">
        <f t="shared" si="476"/>
        <v>3.80910859442087E-3</v>
      </c>
      <c r="AN292" s="5">
        <f t="shared" si="477"/>
        <v>2.7784616574317183E-3</v>
      </c>
      <c r="AO292" s="5">
        <f t="shared" si="478"/>
        <v>1.0133406531288359E-3</v>
      </c>
      <c r="AP292" s="5">
        <f t="shared" si="479"/>
        <v>2.463855677204142E-4</v>
      </c>
      <c r="AQ292" s="5">
        <f t="shared" si="480"/>
        <v>4.4929990566454189E-5</v>
      </c>
      <c r="AR292" s="5">
        <f t="shared" si="481"/>
        <v>2.3131137853558021E-4</v>
      </c>
      <c r="AS292" s="5">
        <f t="shared" si="482"/>
        <v>2.9546314893127355E-4</v>
      </c>
      <c r="AT292" s="5">
        <f t="shared" si="483"/>
        <v>1.8870336800780367E-4</v>
      </c>
      <c r="AU292" s="5">
        <f t="shared" si="484"/>
        <v>8.0346085405891458E-5</v>
      </c>
      <c r="AV292" s="5">
        <f t="shared" si="485"/>
        <v>2.5657306126289569E-5</v>
      </c>
      <c r="AW292" s="5">
        <f t="shared" si="486"/>
        <v>1.6964155900203655E-7</v>
      </c>
      <c r="AX292" s="5">
        <f t="shared" si="487"/>
        <v>8.1092077920675491E-4</v>
      </c>
      <c r="AY292" s="5">
        <f t="shared" si="488"/>
        <v>5.9150644734589925E-4</v>
      </c>
      <c r="AZ292" s="5">
        <f t="shared" si="489"/>
        <v>2.1572999867756543E-4</v>
      </c>
      <c r="BA292" s="5">
        <f t="shared" si="490"/>
        <v>5.2453000907818451E-5</v>
      </c>
      <c r="BB292" s="5">
        <f t="shared" si="491"/>
        <v>9.5651415696749476E-6</v>
      </c>
      <c r="BC292" s="5">
        <f t="shared" si="492"/>
        <v>1.3954119941959131E-6</v>
      </c>
      <c r="BD292" s="5">
        <f t="shared" si="493"/>
        <v>2.8120743574586773E-5</v>
      </c>
      <c r="BE292" s="5">
        <f t="shared" si="494"/>
        <v>3.591973511825426E-5</v>
      </c>
      <c r="BF292" s="5">
        <f t="shared" si="495"/>
        <v>2.294084734180981E-5</v>
      </c>
      <c r="BG292" s="5">
        <f t="shared" si="496"/>
        <v>9.7677497718659954E-6</v>
      </c>
      <c r="BH292" s="5">
        <f t="shared" si="497"/>
        <v>3.1191830292130748E-6</v>
      </c>
      <c r="BI292" s="5">
        <f t="shared" si="498"/>
        <v>7.9685110671070832E-7</v>
      </c>
      <c r="BJ292" s="8">
        <f t="shared" si="499"/>
        <v>0.49481823216197662</v>
      </c>
      <c r="BK292" s="8">
        <f t="shared" si="500"/>
        <v>0.29263535825724779</v>
      </c>
      <c r="BL292" s="8">
        <f t="shared" si="501"/>
        <v>0.20406745175145502</v>
      </c>
      <c r="BM292" s="8">
        <f t="shared" si="502"/>
        <v>0.32477931171669594</v>
      </c>
      <c r="BN292" s="8">
        <f t="shared" si="503"/>
        <v>0.67484529952458416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1.65137614678899</v>
      </c>
      <c r="F293">
        <f>VLOOKUP(B293,home!$B$2:$E$405,3,FALSE)</f>
        <v>0.91</v>
      </c>
      <c r="G293">
        <f>VLOOKUP(C293,away!$B$2:$E$405,4,FALSE)</f>
        <v>1.51</v>
      </c>
      <c r="H293">
        <f>VLOOKUP(A293,away!$A$2:$E$405,3,FALSE)</f>
        <v>1.2201834862385299</v>
      </c>
      <c r="I293">
        <f>VLOOKUP(C293,away!$B$2:$E$405,3,FALSE)</f>
        <v>0.71</v>
      </c>
      <c r="J293">
        <f>VLOOKUP(B293,home!$B$2:$E$405,4,FALSE)</f>
        <v>0.68</v>
      </c>
      <c r="K293" s="3">
        <f t="shared" si="448"/>
        <v>2.2691559633027514</v>
      </c>
      <c r="L293" s="3">
        <f t="shared" si="449"/>
        <v>0.58910458715596226</v>
      </c>
      <c r="M293" s="5">
        <f t="shared" si="450"/>
        <v>5.7368463073103559E-2</v>
      </c>
      <c r="N293" s="5">
        <f t="shared" si="451"/>
        <v>0.13017799008784661</v>
      </c>
      <c r="O293" s="5">
        <f t="shared" si="452"/>
        <v>3.3796024754452737E-2</v>
      </c>
      <c r="P293" s="5">
        <f t="shared" si="453"/>
        <v>7.6688451107493824E-2</v>
      </c>
      <c r="Q293" s="5">
        <f t="shared" si="454"/>
        <v>0.14769708124930184</v>
      </c>
      <c r="R293" s="5">
        <f t="shared" si="455"/>
        <v>9.9546966052422789E-3</v>
      </c>
      <c r="S293" s="5">
        <f t="shared" si="456"/>
        <v>2.5628708781043487E-2</v>
      </c>
      <c r="T293" s="5">
        <f t="shared" si="457"/>
        <v>8.7009028073510575E-2</v>
      </c>
      <c r="U293" s="5">
        <f t="shared" si="458"/>
        <v>2.2588759164655171E-2</v>
      </c>
      <c r="V293" s="5">
        <f t="shared" si="459"/>
        <v>3.8066326476248915E-3</v>
      </c>
      <c r="W293" s="5">
        <f t="shared" si="460"/>
        <v>0.11171590422642143</v>
      </c>
      <c r="X293" s="5">
        <f t="shared" si="461"/>
        <v>6.5812351638061012E-2</v>
      </c>
      <c r="Y293" s="5">
        <f t="shared" si="462"/>
        <v>1.938517912075147E-2</v>
      </c>
      <c r="Z293" s="5">
        <f t="shared" si="463"/>
        <v>1.9547858112980371E-3</v>
      </c>
      <c r="AA293" s="5">
        <f t="shared" si="464"/>
        <v>4.4357138806865471E-3</v>
      </c>
      <c r="AB293" s="5">
        <f t="shared" si="465"/>
        <v>5.0326633019323356E-3</v>
      </c>
      <c r="AC293" s="5">
        <f t="shared" si="466"/>
        <v>3.1803706475191012E-4</v>
      </c>
      <c r="AD293" s="5">
        <f t="shared" si="467"/>
        <v>6.337520256778581E-2</v>
      </c>
      <c r="AE293" s="5">
        <f t="shared" si="468"/>
        <v>3.733462254462093E-2</v>
      </c>
      <c r="AF293" s="5">
        <f t="shared" si="469"/>
        <v>1.0996998700386297E-2</v>
      </c>
      <c r="AG293" s="5">
        <f t="shared" si="470"/>
        <v>2.1594607931152408E-3</v>
      </c>
      <c r="AH293" s="5">
        <f t="shared" si="471"/>
        <v>2.8789332208576567E-4</v>
      </c>
      <c r="AI293" s="5">
        <f t="shared" si="472"/>
        <v>6.5327484860595473E-4</v>
      </c>
      <c r="AJ293" s="5">
        <f t="shared" si="473"/>
        <v>7.4119125919495238E-4</v>
      </c>
      <c r="AK293" s="5">
        <f t="shared" si="474"/>
        <v>5.6062618858336718E-4</v>
      </c>
      <c r="AL293" s="5">
        <f t="shared" si="475"/>
        <v>1.7005698660267959E-5</v>
      </c>
      <c r="AM293" s="5">
        <f t="shared" si="476"/>
        <v>2.8761643766442208E-2</v>
      </c>
      <c r="AN293" s="5">
        <f t="shared" si="477"/>
        <v>1.6943616276956792E-2</v>
      </c>
      <c r="AO293" s="5">
        <f t="shared" si="478"/>
        <v>4.9907810358828363E-3</v>
      </c>
      <c r="AP293" s="5">
        <f t="shared" si="479"/>
        <v>9.8003066724318779E-4</v>
      </c>
      <c r="AQ293" s="5">
        <f t="shared" si="480"/>
        <v>1.4433514040662005E-4</v>
      </c>
      <c r="AR293" s="5">
        <f t="shared" si="481"/>
        <v>3.3919855330458707E-5</v>
      </c>
      <c r="AS293" s="5">
        <f t="shared" si="482"/>
        <v>7.6969441997476977E-5</v>
      </c>
      <c r="AT293" s="5">
        <f t="shared" si="483"/>
        <v>8.7327834150330094E-5</v>
      </c>
      <c r="AU293" s="5">
        <f t="shared" si="484"/>
        <v>6.6053491874845053E-5</v>
      </c>
      <c r="AV293" s="5">
        <f t="shared" si="485"/>
        <v>3.7471418746193625E-5</v>
      </c>
      <c r="AW293" s="5">
        <f t="shared" si="486"/>
        <v>6.314641938158069E-7</v>
      </c>
      <c r="AX293" s="5">
        <f t="shared" si="487"/>
        <v>1.0877442577835295E-2</v>
      </c>
      <c r="AY293" s="5">
        <f t="shared" si="488"/>
        <v>6.4079513191283464E-3</v>
      </c>
      <c r="AZ293" s="5">
        <f t="shared" si="489"/>
        <v>1.8874767581853042E-3</v>
      </c>
      <c r="BA293" s="5">
        <f t="shared" si="490"/>
        <v>3.7064040546574251E-4</v>
      </c>
      <c r="BB293" s="5">
        <f t="shared" si="491"/>
        <v>5.4586490761303661E-5</v>
      </c>
      <c r="BC293" s="5">
        <f t="shared" si="492"/>
        <v>6.4314304208461111E-6</v>
      </c>
      <c r="BD293" s="5">
        <f t="shared" si="493"/>
        <v>3.3303903951399708E-6</v>
      </c>
      <c r="BE293" s="5">
        <f t="shared" si="494"/>
        <v>7.5571752252580702E-6</v>
      </c>
      <c r="BF293" s="5">
        <f t="shared" si="495"/>
        <v>8.5742046140590839E-6</v>
      </c>
      <c r="BG293" s="5">
        <f t="shared" si="496"/>
        <v>6.485402510190046E-6</v>
      </c>
      <c r="BH293" s="5">
        <f t="shared" si="497"/>
        <v>3.679097445104094E-6</v>
      </c>
      <c r="BI293" s="5">
        <f t="shared" si="498"/>
        <v>1.6696891814259747E-6</v>
      </c>
      <c r="BJ293" s="8">
        <f t="shared" si="499"/>
        <v>0.74708875487052961</v>
      </c>
      <c r="BK293" s="8">
        <f t="shared" si="500"/>
        <v>0.17023524969180631</v>
      </c>
      <c r="BL293" s="8">
        <f t="shared" si="501"/>
        <v>7.8383881326909585E-2</v>
      </c>
      <c r="BM293" s="8">
        <f t="shared" si="502"/>
        <v>0.53557264496816825</v>
      </c>
      <c r="BN293" s="8">
        <f t="shared" si="503"/>
        <v>0.45568270687744084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1.65137614678899</v>
      </c>
      <c r="F294">
        <f>VLOOKUP(B294,home!$B$2:$E$405,3,FALSE)</f>
        <v>0.85</v>
      </c>
      <c r="G294">
        <f>VLOOKUP(C294,away!$B$2:$E$405,4,FALSE)</f>
        <v>1.33</v>
      </c>
      <c r="H294">
        <f>VLOOKUP(A294,away!$A$2:$E$405,3,FALSE)</f>
        <v>1.2201834862385299</v>
      </c>
      <c r="I294">
        <f>VLOOKUP(C294,away!$B$2:$E$405,3,FALSE)</f>
        <v>0.73</v>
      </c>
      <c r="J294">
        <f>VLOOKUP(B294,home!$B$2:$E$405,4,FALSE)</f>
        <v>1.31</v>
      </c>
      <c r="K294" s="3">
        <f t="shared" si="448"/>
        <v>1.8668807339449534</v>
      </c>
      <c r="L294" s="3">
        <f t="shared" si="449"/>
        <v>1.1668614678899063</v>
      </c>
      <c r="M294" s="5">
        <f t="shared" si="450"/>
        <v>4.8135169142708698E-2</v>
      </c>
      <c r="N294" s="5">
        <f t="shared" si="451"/>
        <v>8.9862619897704485E-2</v>
      </c>
      <c r="O294" s="5">
        <f t="shared" si="452"/>
        <v>5.6167074122989998E-2</v>
      </c>
      <c r="P294" s="5">
        <f t="shared" si="453"/>
        <v>0.10485722856226816</v>
      </c>
      <c r="Q294" s="5">
        <f t="shared" si="454"/>
        <v>8.3881396894421478E-2</v>
      </c>
      <c r="R294" s="5">
        <f t="shared" si="455"/>
        <v>3.2769597279116651E-2</v>
      </c>
      <c r="S294" s="5">
        <f t="shared" si="456"/>
        <v>5.7105015820980196E-2</v>
      </c>
      <c r="T294" s="5">
        <f t="shared" si="457"/>
        <v>9.7877969908880466E-2</v>
      </c>
      <c r="U294" s="5">
        <f t="shared" si="458"/>
        <v>6.117692981951784E-2</v>
      </c>
      <c r="V294" s="5">
        <f t="shared" si="459"/>
        <v>1.382189595267054E-2</v>
      </c>
      <c r="W294" s="5">
        <f t="shared" si="460"/>
        <v>5.2198854599528499E-2</v>
      </c>
      <c r="X294" s="5">
        <f t="shared" si="461"/>
        <v>6.0908832100177612E-2</v>
      </c>
      <c r="Y294" s="5">
        <f t="shared" si="462"/>
        <v>3.5536084615936561E-2</v>
      </c>
      <c r="Z294" s="5">
        <f t="shared" si="463"/>
        <v>1.2745860127757037E-2</v>
      </c>
      <c r="AA294" s="5">
        <f t="shared" si="464"/>
        <v>2.3795000710066773E-2</v>
      </c>
      <c r="AB294" s="5">
        <f t="shared" si="465"/>
        <v>2.2211214194915077E-2</v>
      </c>
      <c r="AC294" s="5">
        <f t="shared" si="466"/>
        <v>1.8818435263728093E-3</v>
      </c>
      <c r="AD294" s="5">
        <f t="shared" si="467"/>
        <v>2.4362258996463416E-2</v>
      </c>
      <c r="AE294" s="5">
        <f t="shared" si="468"/>
        <v>2.8427381293727377E-2</v>
      </c>
      <c r="AF294" s="5">
        <f t="shared" si="469"/>
        <v>1.6585407932332402E-2</v>
      </c>
      <c r="AG294" s="5">
        <f t="shared" si="470"/>
        <v>6.4509578151580897E-3</v>
      </c>
      <c r="AH294" s="5">
        <f t="shared" si="471"/>
        <v>3.7181632645485042E-3</v>
      </c>
      <c r="AI294" s="5">
        <f t="shared" si="472"/>
        <v>6.9413673642474754E-3</v>
      </c>
      <c r="AJ294" s="5">
        <f t="shared" si="473"/>
        <v>6.4793524997739374E-3</v>
      </c>
      <c r="AK294" s="5">
        <f t="shared" si="474"/>
        <v>4.0320594500886792E-3</v>
      </c>
      <c r="AL294" s="5">
        <f t="shared" si="475"/>
        <v>1.6397565462232373E-4</v>
      </c>
      <c r="AM294" s="5">
        <f t="shared" si="476"/>
        <v>9.0962863911749348E-3</v>
      </c>
      <c r="AN294" s="5">
        <f t="shared" si="477"/>
        <v>1.0614106090753361E-2</v>
      </c>
      <c r="AO294" s="5">
        <f t="shared" si="478"/>
        <v>6.1925957066978335E-3</v>
      </c>
      <c r="AP294" s="5">
        <f t="shared" si="479"/>
        <v>2.4086337721220537E-3</v>
      </c>
      <c r="AQ294" s="5">
        <f t="shared" si="480"/>
        <v>7.02635484736886E-4</v>
      </c>
      <c r="AR294" s="5">
        <f t="shared" si="481"/>
        <v>8.6771628894507873E-4</v>
      </c>
      <c r="AS294" s="5">
        <f t="shared" si="482"/>
        <v>1.6199228223617798E-3</v>
      </c>
      <c r="AT294" s="5">
        <f t="shared" si="483"/>
        <v>1.5121013537724702E-3</v>
      </c>
      <c r="AU294" s="5">
        <f t="shared" si="484"/>
        <v>9.4097096170996889E-4</v>
      </c>
      <c r="AV294" s="5">
        <f t="shared" si="485"/>
        <v>4.3917013990449881E-4</v>
      </c>
      <c r="AW294" s="5">
        <f t="shared" si="486"/>
        <v>9.9223089442175944E-6</v>
      </c>
      <c r="AX294" s="5">
        <f t="shared" si="487"/>
        <v>2.8302803023550266E-3</v>
      </c>
      <c r="AY294" s="5">
        <f t="shared" si="488"/>
        <v>3.3025450281458741E-3</v>
      </c>
      <c r="AZ294" s="5">
        <f t="shared" si="489"/>
        <v>1.9268062696574039E-3</v>
      </c>
      <c r="BA294" s="5">
        <f t="shared" si="490"/>
        <v>7.4943866405063723E-4</v>
      </c>
      <c r="BB294" s="5">
        <f t="shared" si="491"/>
        <v>2.186227749068944E-4</v>
      </c>
      <c r="BC294" s="5">
        <f t="shared" si="492"/>
        <v>5.1020498408404672E-5</v>
      </c>
      <c r="BD294" s="5">
        <f t="shared" si="493"/>
        <v>1.6875078377173906E-4</v>
      </c>
      <c r="BE294" s="5">
        <f t="shared" si="494"/>
        <v>3.1503758706157031E-4</v>
      </c>
      <c r="BF294" s="5">
        <f t="shared" si="495"/>
        <v>2.9406880087687581E-4</v>
      </c>
      <c r="BG294" s="5">
        <f t="shared" si="496"/>
        <v>1.8299712627044477E-4</v>
      </c>
      <c r="BH294" s="5">
        <f t="shared" si="497"/>
        <v>8.5408452350396296E-5</v>
      </c>
      <c r="BI294" s="5">
        <f t="shared" si="498"/>
        <v>3.1889478841802092E-5</v>
      </c>
      <c r="BJ294" s="8">
        <f t="shared" si="499"/>
        <v>0.53418473503733976</v>
      </c>
      <c r="BK294" s="8">
        <f t="shared" si="500"/>
        <v>0.22926767368776857</v>
      </c>
      <c r="BL294" s="8">
        <f t="shared" si="501"/>
        <v>0.22374879250113158</v>
      </c>
      <c r="BM294" s="8">
        <f t="shared" si="502"/>
        <v>0.58098135273558593</v>
      </c>
      <c r="BN294" s="8">
        <f t="shared" si="503"/>
        <v>0.41567308589920948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1.65137614678899</v>
      </c>
      <c r="F295">
        <f>VLOOKUP(B295,home!$B$2:$E$405,3,FALSE)</f>
        <v>1.1100000000000001</v>
      </c>
      <c r="G295">
        <f>VLOOKUP(C295,away!$B$2:$E$405,4,FALSE)</f>
        <v>1.82</v>
      </c>
      <c r="H295">
        <f>VLOOKUP(A295,away!$A$2:$E$405,3,FALSE)</f>
        <v>1.2201834862385299</v>
      </c>
      <c r="I295">
        <f>VLOOKUP(C295,away!$B$2:$E$405,3,FALSE)</f>
        <v>0.61</v>
      </c>
      <c r="J295">
        <f>VLOOKUP(B295,home!$B$2:$E$405,4,FALSE)</f>
        <v>0.82</v>
      </c>
      <c r="K295" s="3">
        <f t="shared" si="448"/>
        <v>3.3361100917431181</v>
      </c>
      <c r="L295" s="3">
        <f t="shared" si="449"/>
        <v>0.61033577981651266</v>
      </c>
      <c r="M295" s="5">
        <f t="shared" si="450"/>
        <v>1.9323257213829378E-2</v>
      </c>
      <c r="N295" s="5">
        <f t="shared" si="451"/>
        <v>6.4464513396404188E-2</v>
      </c>
      <c r="O295" s="5">
        <f t="shared" si="452"/>
        <v>1.1793675260197607E-2</v>
      </c>
      <c r="P295" s="5">
        <f t="shared" si="453"/>
        <v>3.934499905428638E-2</v>
      </c>
      <c r="Q295" s="5">
        <f t="shared" si="454"/>
        <v>0.10753035685052674</v>
      </c>
      <c r="R295" s="5">
        <f t="shared" si="455"/>
        <v>3.5990509934177091E-3</v>
      </c>
      <c r="S295" s="5">
        <f t="shared" si="456"/>
        <v>2.0028053933292028E-2</v>
      </c>
      <c r="T295" s="5">
        <f t="shared" si="457"/>
        <v>6.5629624202314121E-2</v>
      </c>
      <c r="U295" s="5">
        <f t="shared" si="458"/>
        <v>1.2006830339838914E-2</v>
      </c>
      <c r="V295" s="5">
        <f t="shared" si="459"/>
        <v>4.5311187811120542E-3</v>
      </c>
      <c r="W295" s="5">
        <f t="shared" si="460"/>
        <v>0.11957770288592701</v>
      </c>
      <c r="X295" s="5">
        <f t="shared" si="461"/>
        <v>7.2982550539549509E-2</v>
      </c>
      <c r="Y295" s="5">
        <f t="shared" si="462"/>
        <v>2.2271930948276997E-2</v>
      </c>
      <c r="Z295" s="5">
        <f t="shared" si="463"/>
        <v>7.3220986488899738E-4</v>
      </c>
      <c r="AA295" s="5">
        <f t="shared" si="464"/>
        <v>2.4427327195300492E-3</v>
      </c>
      <c r="AB295" s="5">
        <f t="shared" si="465"/>
        <v>4.0746126385276544E-3</v>
      </c>
      <c r="AC295" s="5">
        <f t="shared" si="466"/>
        <v>5.7662659491396087E-4</v>
      </c>
      <c r="AD295" s="5">
        <f t="shared" si="467"/>
        <v>9.9731095336300313E-2</v>
      </c>
      <c r="AE295" s="5">
        <f t="shared" si="468"/>
        <v>6.0869455844035816E-2</v>
      </c>
      <c r="AF295" s="5">
        <f t="shared" si="469"/>
        <v>1.8575403399788189E-2</v>
      </c>
      <c r="AG295" s="5">
        <f t="shared" si="470"/>
        <v>3.7790777731386755E-3</v>
      </c>
      <c r="AH295" s="5">
        <f t="shared" si="471"/>
        <v>1.1172346971909239E-4</v>
      </c>
      <c r="AI295" s="5">
        <f t="shared" si="472"/>
        <v>3.7272179481442078E-4</v>
      </c>
      <c r="AJ295" s="5">
        <f t="shared" si="473"/>
        <v>6.2172047054649855E-4</v>
      </c>
      <c r="AK295" s="5">
        <f t="shared" si="474"/>
        <v>6.9137597867781797E-4</v>
      </c>
      <c r="AL295" s="5">
        <f t="shared" si="475"/>
        <v>4.6963868628378323E-5</v>
      </c>
      <c r="AM295" s="5">
        <f t="shared" si="476"/>
        <v>6.6542782722405297E-2</v>
      </c>
      <c r="AN295" s="5">
        <f t="shared" si="477"/>
        <v>4.0613441184039999E-2</v>
      </c>
      <c r="AO295" s="5">
        <f t="shared" si="478"/>
        <v>1.239391814804656E-2</v>
      </c>
      <c r="AP295" s="5">
        <f t="shared" si="479"/>
        <v>2.5214838992900089E-3</v>
      </c>
      <c r="AQ295" s="5">
        <f t="shared" si="480"/>
        <v>3.8473796049198712E-4</v>
      </c>
      <c r="AR295" s="5">
        <f t="shared" si="481"/>
        <v>1.3637766202961759E-5</v>
      </c>
      <c r="AS295" s="5">
        <f t="shared" si="482"/>
        <v>4.5497089458533952E-5</v>
      </c>
      <c r="AT295" s="5">
        <f t="shared" si="483"/>
        <v>7.5891649643777286E-5</v>
      </c>
      <c r="AU295" s="5">
        <f t="shared" si="484"/>
        <v>8.4394299418546142E-5</v>
      </c>
      <c r="AV295" s="5">
        <f t="shared" si="485"/>
        <v>7.0387168493950538E-5</v>
      </c>
      <c r="AW295" s="5">
        <f t="shared" si="486"/>
        <v>2.6562599127765866E-6</v>
      </c>
      <c r="AX295" s="5">
        <f t="shared" si="487"/>
        <v>3.6999008162147656E-2</v>
      </c>
      <c r="AY295" s="5">
        <f t="shared" si="488"/>
        <v>2.2581818499081908E-2</v>
      </c>
      <c r="AZ295" s="5">
        <f t="shared" si="489"/>
        <v>6.8912459016560535E-3</v>
      </c>
      <c r="BA295" s="5">
        <f t="shared" si="490"/>
        <v>1.4019913137648648E-3</v>
      </c>
      <c r="BB295" s="5">
        <f t="shared" si="491"/>
        <v>2.1392136544566394E-4</v>
      </c>
      <c r="BC295" s="5">
        <f t="shared" si="492"/>
        <v>2.6112772679738501E-5</v>
      </c>
      <c r="BD295" s="5">
        <f t="shared" si="493"/>
        <v>1.3872694450733241E-6</v>
      </c>
      <c r="BE295" s="5">
        <f t="shared" si="494"/>
        <v>4.6280835956759921E-6</v>
      </c>
      <c r="BF295" s="5">
        <f t="shared" si="495"/>
        <v>7.719898194482727E-6</v>
      </c>
      <c r="BG295" s="5">
        <f t="shared" si="496"/>
        <v>8.5848100912811021E-6</v>
      </c>
      <c r="BH295" s="5">
        <f t="shared" si="497"/>
        <v>7.1599678953052607E-6</v>
      </c>
      <c r="BI295" s="5">
        <f t="shared" si="498"/>
        <v>4.7772882304169222E-6</v>
      </c>
      <c r="BJ295" s="8">
        <f t="shared" si="499"/>
        <v>0.82598217310531108</v>
      </c>
      <c r="BK295" s="8">
        <f t="shared" si="500"/>
        <v>0.10643283794514408</v>
      </c>
      <c r="BL295" s="8">
        <f t="shared" si="501"/>
        <v>3.6038508955939769E-2</v>
      </c>
      <c r="BM295" s="8">
        <f t="shared" si="502"/>
        <v>0.70055071486345299</v>
      </c>
      <c r="BN295" s="8">
        <f t="shared" si="503"/>
        <v>0.24605585276866201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1.65137614678899</v>
      </c>
      <c r="F296">
        <f>VLOOKUP(B296,home!$B$2:$E$405,3,FALSE)</f>
        <v>1.31</v>
      </c>
      <c r="G296">
        <f>VLOOKUP(C296,away!$B$2:$E$405,4,FALSE)</f>
        <v>1.41</v>
      </c>
      <c r="H296">
        <f>VLOOKUP(A296,away!$A$2:$E$405,3,FALSE)</f>
        <v>1.2201834862385299</v>
      </c>
      <c r="I296">
        <f>VLOOKUP(C296,away!$B$2:$E$405,3,FALSE)</f>
        <v>0.81</v>
      </c>
      <c r="J296">
        <f>VLOOKUP(B296,home!$B$2:$E$405,4,FALSE)</f>
        <v>0.96</v>
      </c>
      <c r="K296" s="3">
        <f t="shared" si="448"/>
        <v>3.0502568807339436</v>
      </c>
      <c r="L296" s="3">
        <f t="shared" si="449"/>
        <v>0.94881467889908089</v>
      </c>
      <c r="M296" s="5">
        <f t="shared" si="450"/>
        <v>1.8332651763723284E-2</v>
      </c>
      <c r="N296" s="5">
        <f t="shared" si="451"/>
        <v>5.591929718439622E-2</v>
      </c>
      <c r="O296" s="5">
        <f t="shared" si="452"/>
        <v>1.7394289096565773E-2</v>
      </c>
      <c r="P296" s="5">
        <f t="shared" si="453"/>
        <v>5.3057050002275168E-2</v>
      </c>
      <c r="Q296" s="5">
        <f t="shared" si="454"/>
        <v>8.5284110501255408E-2</v>
      </c>
      <c r="R296" s="5">
        <f t="shared" si="455"/>
        <v>8.2519784119179183E-3</v>
      </c>
      <c r="S296" s="5">
        <f t="shared" si="456"/>
        <v>3.8388480172224175E-2</v>
      </c>
      <c r="T296" s="5">
        <f t="shared" si="457"/>
        <v>8.0918815920442366E-2</v>
      </c>
      <c r="U296" s="5">
        <f t="shared" si="458"/>
        <v>2.5170653930620592E-2</v>
      </c>
      <c r="V296" s="5">
        <f t="shared" si="459"/>
        <v>1.2344577183072481E-2</v>
      </c>
      <c r="W296" s="5">
        <f t="shared" si="460"/>
        <v>8.6712814957909418E-2</v>
      </c>
      <c r="X296" s="5">
        <f t="shared" si="461"/>
        <v>8.2274391680724243E-2</v>
      </c>
      <c r="Y296" s="5">
        <f t="shared" si="462"/>
        <v>3.9031575262081786E-2</v>
      </c>
      <c r="Z296" s="5">
        <f t="shared" si="463"/>
        <v>2.6098660823953494E-3</v>
      </c>
      <c r="AA296" s="5">
        <f t="shared" si="464"/>
        <v>7.9607619756205568E-3</v>
      </c>
      <c r="AB296" s="5">
        <f t="shared" si="465"/>
        <v>1.2141184496010872E-2</v>
      </c>
      <c r="AC296" s="5">
        <f t="shared" si="466"/>
        <v>2.2329245425751518E-3</v>
      </c>
      <c r="AD296" s="5">
        <f t="shared" si="467"/>
        <v>6.6124090118293122E-2</v>
      </c>
      <c r="AE296" s="5">
        <f t="shared" si="468"/>
        <v>6.2739507333082159E-2</v>
      </c>
      <c r="AF296" s="5">
        <f t="shared" si="469"/>
        <v>2.9764082752262437E-2</v>
      </c>
      <c r="AG296" s="5">
        <f t="shared" si="470"/>
        <v>9.4135328731045197E-3</v>
      </c>
      <c r="AH296" s="5">
        <f t="shared" si="471"/>
        <v>6.1906981223438628E-4</v>
      </c>
      <c r="AI296" s="5">
        <f t="shared" si="472"/>
        <v>1.8883219544226077E-3</v>
      </c>
      <c r="AJ296" s="5">
        <f t="shared" si="473"/>
        <v>2.8799335172592635E-3</v>
      </c>
      <c r="AK296" s="5">
        <f t="shared" si="474"/>
        <v>2.9281790090254587E-3</v>
      </c>
      <c r="AL296" s="5">
        <f t="shared" si="475"/>
        <v>2.5849482253549562E-4</v>
      </c>
      <c r="AM296" s="5">
        <f t="shared" si="476"/>
        <v>4.0339092173118984E-2</v>
      </c>
      <c r="AN296" s="5">
        <f t="shared" si="477"/>
        <v>3.8274322787318314E-2</v>
      </c>
      <c r="AO296" s="5">
        <f t="shared" si="478"/>
        <v>1.8157619642764598E-2</v>
      </c>
      <c r="AP296" s="5">
        <f t="shared" si="479"/>
        <v>5.7427386836404462E-3</v>
      </c>
      <c r="AQ296" s="5">
        <f t="shared" si="480"/>
        <v>1.36219869002991E-3</v>
      </c>
      <c r="AR296" s="5">
        <f t="shared" si="481"/>
        <v>1.1747650502225675E-4</v>
      </c>
      <c r="AS296" s="5">
        <f t="shared" si="482"/>
        <v>3.5833351776871436E-4</v>
      </c>
      <c r="AT296" s="5">
        <f t="shared" si="483"/>
        <v>5.4650463908580995E-4</v>
      </c>
      <c r="AU296" s="5">
        <f t="shared" si="484"/>
        <v>5.5565984524150408E-4</v>
      </c>
      <c r="AV296" s="5">
        <f t="shared" si="485"/>
        <v>4.2372631657386405E-4</v>
      </c>
      <c r="AW296" s="5">
        <f t="shared" si="486"/>
        <v>2.0781034270555001E-5</v>
      </c>
      <c r="AX296" s="5">
        <f t="shared" si="487"/>
        <v>2.0507432243936155E-2</v>
      </c>
      <c r="AY296" s="5">
        <f t="shared" si="488"/>
        <v>1.9457752739574938E-2</v>
      </c>
      <c r="AZ296" s="5">
        <f t="shared" si="489"/>
        <v>9.2309007088487525E-3</v>
      </c>
      <c r="BA296" s="5">
        <f t="shared" si="490"/>
        <v>2.9194713640052095E-3</v>
      </c>
      <c r="BB296" s="5">
        <f t="shared" si="491"/>
        <v>6.9250932119841607E-4</v>
      </c>
      <c r="BC296" s="5">
        <f t="shared" si="492"/>
        <v>1.3141260184549916E-4</v>
      </c>
      <c r="BD296" s="5">
        <f t="shared" si="493"/>
        <v>1.8577238731813125E-5</v>
      </c>
      <c r="BE296" s="5">
        <f t="shared" si="494"/>
        <v>5.6665350266750121E-5</v>
      </c>
      <c r="BF296" s="5">
        <f t="shared" si="495"/>
        <v>8.6421937275176774E-5</v>
      </c>
      <c r="BG296" s="5">
        <f t="shared" si="496"/>
        <v>8.7869702939988412E-5</v>
      </c>
      <c r="BH296" s="5">
        <f t="shared" si="497"/>
        <v>6.7006291500186824E-5</v>
      </c>
      <c r="BI296" s="5">
        <f t="shared" si="498"/>
        <v>4.0877280340181843E-5</v>
      </c>
      <c r="BJ296" s="8">
        <f t="shared" si="499"/>
        <v>0.75499766953983305</v>
      </c>
      <c r="BK296" s="8">
        <f t="shared" si="500"/>
        <v>0.14407193122598072</v>
      </c>
      <c r="BL296" s="8">
        <f t="shared" si="501"/>
        <v>8.1593490828423682E-2</v>
      </c>
      <c r="BM296" s="8">
        <f t="shared" si="502"/>
        <v>0.72559660901119405</v>
      </c>
      <c r="BN296" s="8">
        <f t="shared" si="503"/>
        <v>0.23823937696013378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1.7840909090909101</v>
      </c>
      <c r="F297">
        <f>VLOOKUP(B297,home!$B$2:$E$405,3,FALSE)</f>
        <v>1.21</v>
      </c>
      <c r="G297">
        <f>VLOOKUP(C297,away!$B$2:$E$405,4,FALSE)</f>
        <v>1.35</v>
      </c>
      <c r="H297">
        <f>VLOOKUP(A297,away!$A$2:$E$405,3,FALSE)</f>
        <v>1.3295454545454499</v>
      </c>
      <c r="I297">
        <f>VLOOKUP(C297,away!$B$2:$E$405,3,FALSE)</f>
        <v>0.67</v>
      </c>
      <c r="J297">
        <f>VLOOKUP(B297,home!$B$2:$E$405,4,FALSE)</f>
        <v>1.38</v>
      </c>
      <c r="K297" s="3">
        <f t="shared" si="448"/>
        <v>2.9143125000000021</v>
      </c>
      <c r="L297" s="3">
        <f t="shared" si="449"/>
        <v>1.229297727272723</v>
      </c>
      <c r="M297" s="5">
        <f t="shared" si="450"/>
        <v>1.5865470034149762E-2</v>
      </c>
      <c r="N297" s="5">
        <f t="shared" si="451"/>
        <v>4.6236937638898128E-2</v>
      </c>
      <c r="O297" s="5">
        <f t="shared" si="452"/>
        <v>1.9503386255093798E-2</v>
      </c>
      <c r="P297" s="5">
        <f t="shared" si="453"/>
        <v>5.6838962355548098E-2</v>
      </c>
      <c r="Q297" s="5">
        <f t="shared" si="454"/>
        <v>6.7374442661380693E-2</v>
      </c>
      <c r="R297" s="5">
        <f t="shared" si="455"/>
        <v>1.1987734198754438E-2</v>
      </c>
      <c r="S297" s="5">
        <f t="shared" si="456"/>
        <v>5.0907216027976723E-2</v>
      </c>
      <c r="T297" s="5">
        <f t="shared" si="457"/>
        <v>8.2823249239901683E-2</v>
      </c>
      <c r="U297" s="5">
        <f t="shared" si="458"/>
        <v>3.4936003622107574E-2</v>
      </c>
      <c r="V297" s="5">
        <f t="shared" si="459"/>
        <v>2.0264226715220438E-2</v>
      </c>
      <c r="W297" s="5">
        <f t="shared" si="460"/>
        <v>6.5450060142865044E-2</v>
      </c>
      <c r="X297" s="5">
        <f t="shared" si="461"/>
        <v>8.0457610183487044E-2</v>
      </c>
      <c r="Y297" s="5">
        <f t="shared" si="462"/>
        <v>4.9453178670177678E-2</v>
      </c>
      <c r="Z297" s="5">
        <f t="shared" si="463"/>
        <v>4.9121648018927754E-3</v>
      </c>
      <c r="AA297" s="5">
        <f t="shared" si="464"/>
        <v>1.4315583284216152E-2</v>
      </c>
      <c r="AB297" s="5">
        <f t="shared" si="465"/>
        <v>2.0860041654991106E-2</v>
      </c>
      <c r="AC297" s="5">
        <f t="shared" si="466"/>
        <v>4.5373601323799037E-3</v>
      </c>
      <c r="AD297" s="5">
        <f t="shared" si="467"/>
        <v>4.7685482100025885E-2</v>
      </c>
      <c r="AE297" s="5">
        <f t="shared" si="468"/>
        <v>5.8619654769465943E-2</v>
      </c>
      <c r="AF297" s="5">
        <f t="shared" si="469"/>
        <v>3.6030504190808076E-2</v>
      </c>
      <c r="AG297" s="5">
        <f t="shared" si="470"/>
        <v>1.4764072304750226E-2</v>
      </c>
      <c r="AH297" s="5">
        <f t="shared" si="471"/>
        <v>1.5096282567389641E-3</v>
      </c>
      <c r="AI297" s="5">
        <f t="shared" si="472"/>
        <v>4.3995284989675762E-3</v>
      </c>
      <c r="AJ297" s="5">
        <f t="shared" si="473"/>
        <v>6.410800449323727E-3</v>
      </c>
      <c r="AK297" s="5">
        <f t="shared" si="474"/>
        <v>6.227691961489922E-3</v>
      </c>
      <c r="AL297" s="5">
        <f t="shared" si="475"/>
        <v>6.5021418515250832E-4</v>
      </c>
      <c r="AM297" s="5">
        <f t="shared" si="476"/>
        <v>2.779407931052634E-2</v>
      </c>
      <c r="AN297" s="5">
        <f t="shared" si="477"/>
        <v>3.4167198528067849E-2</v>
      </c>
      <c r="AO297" s="5">
        <f t="shared" si="478"/>
        <v>2.1000829748914873E-2</v>
      </c>
      <c r="AP297" s="5">
        <f t="shared" si="479"/>
        <v>8.6054240937274793E-3</v>
      </c>
      <c r="AQ297" s="5">
        <f t="shared" si="480"/>
        <v>2.6446570701592815E-3</v>
      </c>
      <c r="AR297" s="5">
        <f t="shared" si="481"/>
        <v>3.711565170071781E-4</v>
      </c>
      <c r="AS297" s="5">
        <f t="shared" si="482"/>
        <v>1.0816660769704827E-3</v>
      </c>
      <c r="AT297" s="5">
        <f t="shared" si="483"/>
        <v>1.576156484470521E-3</v>
      </c>
      <c r="AU297" s="5">
        <f t="shared" si="484"/>
        <v>1.5311375148828329E-3</v>
      </c>
      <c r="AV297" s="5">
        <f t="shared" si="485"/>
        <v>1.1155532997104947E-3</v>
      </c>
      <c r="AW297" s="5">
        <f t="shared" si="486"/>
        <v>6.4706384916735828E-5</v>
      </c>
      <c r="AX297" s="5">
        <f t="shared" si="487"/>
        <v>1.3500105460109726E-2</v>
      </c>
      <c r="AY297" s="5">
        <f t="shared" si="488"/>
        <v>1.6595648960054967E-2</v>
      </c>
      <c r="AZ297" s="5">
        <f t="shared" si="489"/>
        <v>1.0200496774605754E-2</v>
      </c>
      <c r="BA297" s="5">
        <f t="shared" si="490"/>
        <v>4.1798158340251978E-3</v>
      </c>
      <c r="BB297" s="5">
        <f t="shared" si="491"/>
        <v>1.2845595262964296E-3</v>
      </c>
      <c r="BC297" s="5">
        <f t="shared" si="492"/>
        <v>3.1582122124454518E-4</v>
      </c>
      <c r="BD297" s="5">
        <f t="shared" si="493"/>
        <v>7.6043643803230606E-5</v>
      </c>
      <c r="BE297" s="5">
        <f t="shared" si="494"/>
        <v>2.2161494168130267E-4</v>
      </c>
      <c r="BF297" s="5">
        <f t="shared" si="495"/>
        <v>3.2292759736429592E-4</v>
      </c>
      <c r="BG297" s="5">
        <f t="shared" si="496"/>
        <v>3.1370397786457846E-4</v>
      </c>
      <c r="BH297" s="5">
        <f t="shared" si="497"/>
        <v>2.2855785599761624E-4</v>
      </c>
      <c r="BI297" s="5">
        <f t="shared" si="498"/>
        <v>1.332178033414106E-4</v>
      </c>
      <c r="BJ297" s="8">
        <f t="shared" si="499"/>
        <v>0.68918382842949255</v>
      </c>
      <c r="BK297" s="8">
        <f t="shared" si="500"/>
        <v>0.1656590984104824</v>
      </c>
      <c r="BL297" s="8">
        <f t="shared" si="501"/>
        <v>0.12712213389477717</v>
      </c>
      <c r="BM297" s="8">
        <f t="shared" si="502"/>
        <v>0.75253934981768178</v>
      </c>
      <c r="BN297" s="8">
        <f t="shared" si="503"/>
        <v>0.21780693314382493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1.7840909090909101</v>
      </c>
      <c r="F298">
        <f>VLOOKUP(B298,home!$B$2:$E$405,3,FALSE)</f>
        <v>1.79</v>
      </c>
      <c r="G298">
        <f>VLOOKUP(C298,away!$B$2:$E$405,4,FALSE)</f>
        <v>1.1200000000000001</v>
      </c>
      <c r="H298">
        <f>VLOOKUP(A298,away!$A$2:$E$405,3,FALSE)</f>
        <v>1.3295454545454499</v>
      </c>
      <c r="I298">
        <f>VLOOKUP(C298,away!$B$2:$E$405,3,FALSE)</f>
        <v>0.22</v>
      </c>
      <c r="J298">
        <f>VLOOKUP(B298,home!$B$2:$E$405,4,FALSE)</f>
        <v>0.75</v>
      </c>
      <c r="K298" s="3">
        <f t="shared" si="448"/>
        <v>3.5767454545454567</v>
      </c>
      <c r="L298" s="3">
        <f t="shared" si="449"/>
        <v>0.21937499999999924</v>
      </c>
      <c r="M298" s="5">
        <f t="shared" si="450"/>
        <v>2.2457728850175388E-2</v>
      </c>
      <c r="N298" s="5">
        <f t="shared" si="451"/>
        <v>8.0325579584279175E-2</v>
      </c>
      <c r="O298" s="5">
        <f t="shared" si="452"/>
        <v>4.9266642665072094E-3</v>
      </c>
      <c r="P298" s="5">
        <f t="shared" si="453"/>
        <v>1.7621424021301187E-2</v>
      </c>
      <c r="Q298" s="5">
        <f t="shared" si="454"/>
        <v>0.14365207583089998</v>
      </c>
      <c r="R298" s="5">
        <f t="shared" si="455"/>
        <v>5.4039348673250761E-4</v>
      </c>
      <c r="S298" s="5">
        <f t="shared" si="456"/>
        <v>3.4566561317270678E-3</v>
      </c>
      <c r="T298" s="5">
        <f t="shared" si="457"/>
        <v>3.1513674135403583E-2</v>
      </c>
      <c r="U298" s="5">
        <f t="shared" si="458"/>
        <v>1.932849947336467E-3</v>
      </c>
      <c r="V298" s="5">
        <f t="shared" si="459"/>
        <v>3.013622407351097E-4</v>
      </c>
      <c r="W298" s="5">
        <f t="shared" si="460"/>
        <v>0.17126896975473024</v>
      </c>
      <c r="X298" s="5">
        <f t="shared" si="461"/>
        <v>3.7572130239943824E-2</v>
      </c>
      <c r="Y298" s="5">
        <f t="shared" si="462"/>
        <v>4.1211930356938233E-3</v>
      </c>
      <c r="Z298" s="5">
        <f t="shared" si="463"/>
        <v>3.9516273717314472E-5</v>
      </c>
      <c r="AA298" s="5">
        <f t="shared" si="464"/>
        <v>1.4133965239897863E-4</v>
      </c>
      <c r="AB298" s="5">
        <f t="shared" si="465"/>
        <v>2.5276797963254087E-4</v>
      </c>
      <c r="AC298" s="5">
        <f t="shared" si="466"/>
        <v>1.4778965026447179E-5</v>
      </c>
      <c r="AD298" s="5">
        <f t="shared" si="467"/>
        <v>0.15314637726872868</v>
      </c>
      <c r="AE298" s="5">
        <f t="shared" si="468"/>
        <v>3.3596486513327244E-2</v>
      </c>
      <c r="AF298" s="5">
        <f t="shared" si="469"/>
        <v>3.6851146144305687E-3</v>
      </c>
      <c r="AG298" s="5">
        <f t="shared" si="470"/>
        <v>2.6947400618023429E-4</v>
      </c>
      <c r="AH298" s="5">
        <f t="shared" si="471"/>
        <v>2.1672206366839589E-6</v>
      </c>
      <c r="AI298" s="5">
        <f t="shared" si="472"/>
        <v>7.7515965612564597E-6</v>
      </c>
      <c r="AJ298" s="5">
        <f t="shared" si="473"/>
        <v>1.3862743882972121E-5</v>
      </c>
      <c r="AK298" s="5">
        <f t="shared" si="474"/>
        <v>1.652783539031612E-5</v>
      </c>
      <c r="AL298" s="5">
        <f t="shared" si="475"/>
        <v>4.6385172973530272E-7</v>
      </c>
      <c r="AM298" s="5">
        <f t="shared" si="476"/>
        <v>0.10955312175520576</v>
      </c>
      <c r="AN298" s="5">
        <f t="shared" si="477"/>
        <v>2.4033216085048183E-2</v>
      </c>
      <c r="AO298" s="5">
        <f t="shared" si="478"/>
        <v>2.6361433893287134E-3</v>
      </c>
      <c r="AP298" s="5">
        <f t="shared" si="479"/>
        <v>1.9276798534466143E-4</v>
      </c>
      <c r="AQ298" s="5">
        <f t="shared" si="480"/>
        <v>1.0572119196246242E-5</v>
      </c>
      <c r="AR298" s="5">
        <f t="shared" si="481"/>
        <v>9.508680543450845E-8</v>
      </c>
      <c r="AS298" s="5">
        <f t="shared" si="482"/>
        <v>3.4010129912512634E-7</v>
      </c>
      <c r="AT298" s="5">
        <f t="shared" si="483"/>
        <v>6.0822788786540033E-7</v>
      </c>
      <c r="AU298" s="5">
        <f t="shared" si="484"/>
        <v>7.2515877775011801E-7</v>
      </c>
      <c r="AV298" s="5">
        <f t="shared" si="485"/>
        <v>6.4842709053536836E-7</v>
      </c>
      <c r="AW298" s="5">
        <f t="shared" si="486"/>
        <v>1.0110016104787122E-8</v>
      </c>
      <c r="AX298" s="5">
        <f t="shared" si="487"/>
        <v>6.5307271711532902E-2</v>
      </c>
      <c r="AY298" s="5">
        <f t="shared" si="488"/>
        <v>1.4326782731717483E-2</v>
      </c>
      <c r="AZ298" s="5">
        <f t="shared" si="489"/>
        <v>1.5714689808852557E-3</v>
      </c>
      <c r="BA298" s="5">
        <f t="shared" si="490"/>
        <v>1.1491366922723389E-4</v>
      </c>
      <c r="BB298" s="5">
        <f t="shared" si="491"/>
        <v>6.3022965466810888E-6</v>
      </c>
      <c r="BC298" s="5">
        <f t="shared" si="492"/>
        <v>2.765132609856321E-7</v>
      </c>
      <c r="BD298" s="5">
        <f t="shared" si="493"/>
        <v>3.4766113236991973E-9</v>
      </c>
      <c r="BE298" s="5">
        <f t="shared" si="494"/>
        <v>1.2434953749262368E-8</v>
      </c>
      <c r="BF298" s="5">
        <f t="shared" si="495"/>
        <v>2.2238332150078585E-8</v>
      </c>
      <c r="BG298" s="5">
        <f t="shared" si="496"/>
        <v>2.6513617811488552E-8</v>
      </c>
      <c r="BH298" s="5">
        <f t="shared" si="497"/>
        <v>2.3708115497699285E-8</v>
      </c>
      <c r="BI298" s="5">
        <f t="shared" si="498"/>
        <v>1.6959578868446918E-8</v>
      </c>
      <c r="BJ298" s="8">
        <f t="shared" si="499"/>
        <v>0.87690391222091124</v>
      </c>
      <c r="BK298" s="8">
        <f t="shared" si="500"/>
        <v>5.8179196792412423E-2</v>
      </c>
      <c r="BL298" s="8">
        <f t="shared" si="501"/>
        <v>7.8368470621490421E-3</v>
      </c>
      <c r="BM298" s="8">
        <f t="shared" si="502"/>
        <v>0.65910883368759332</v>
      </c>
      <c r="BN298" s="8">
        <f t="shared" si="503"/>
        <v>0.26952386603989542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1.7840909090909101</v>
      </c>
      <c r="F299">
        <f>VLOOKUP(B299,home!$B$2:$E$405,3,FALSE)</f>
        <v>0.22</v>
      </c>
      <c r="G299">
        <f>VLOOKUP(C299,away!$B$2:$E$405,4,FALSE)</f>
        <v>0.67</v>
      </c>
      <c r="H299">
        <f>VLOOKUP(A299,away!$A$2:$E$405,3,FALSE)</f>
        <v>1.3295454545454499</v>
      </c>
      <c r="I299">
        <f>VLOOKUP(C299,away!$B$2:$E$405,3,FALSE)</f>
        <v>0.56000000000000005</v>
      </c>
      <c r="J299">
        <f>VLOOKUP(B299,home!$B$2:$E$405,4,FALSE)</f>
        <v>0.75</v>
      </c>
      <c r="K299" s="3">
        <f t="shared" si="448"/>
        <v>0.26297500000000018</v>
      </c>
      <c r="L299" s="3">
        <f t="shared" si="449"/>
        <v>0.55840909090908908</v>
      </c>
      <c r="M299" s="5">
        <f t="shared" si="450"/>
        <v>0.43982247873149838</v>
      </c>
      <c r="N299" s="5">
        <f t="shared" si="451"/>
        <v>0.11566231634441587</v>
      </c>
      <c r="O299" s="5">
        <f t="shared" si="452"/>
        <v>0.24560087050983814</v>
      </c>
      <c r="P299" s="5">
        <f t="shared" si="453"/>
        <v>6.4586888922324726E-2</v>
      </c>
      <c r="Q299" s="5">
        <f t="shared" si="454"/>
        <v>1.520814882033639E-2</v>
      </c>
      <c r="R299" s="5">
        <f t="shared" si="455"/>
        <v>6.8572879413939816E-2</v>
      </c>
      <c r="S299" s="5">
        <f t="shared" si="456"/>
        <v>2.3711079028382828E-3</v>
      </c>
      <c r="T299" s="5">
        <f t="shared" si="457"/>
        <v>8.4923685571741785E-3</v>
      </c>
      <c r="U299" s="5">
        <f t="shared" si="458"/>
        <v>1.8032952963880834E-2</v>
      </c>
      <c r="V299" s="5">
        <f t="shared" si="459"/>
        <v>3.8687953069192852E-5</v>
      </c>
      <c r="W299" s="5">
        <f t="shared" si="460"/>
        <v>1.3331209786759885E-3</v>
      </c>
      <c r="X299" s="5">
        <f t="shared" si="461"/>
        <v>7.4442687377429366E-4</v>
      </c>
      <c r="Y299" s="5">
        <f t="shared" si="462"/>
        <v>2.0784736691629928E-4</v>
      </c>
      <c r="Z299" s="5">
        <f t="shared" si="463"/>
        <v>1.2763906418185573E-2</v>
      </c>
      <c r="AA299" s="5">
        <f t="shared" si="464"/>
        <v>3.3565882903223532E-3</v>
      </c>
      <c r="AB299" s="5">
        <f t="shared" si="465"/>
        <v>4.4134940282376068E-4</v>
      </c>
      <c r="AC299" s="5">
        <f t="shared" si="466"/>
        <v>3.5507714025877066E-7</v>
      </c>
      <c r="AD299" s="5">
        <f t="shared" si="467"/>
        <v>8.7644372341829559E-5</v>
      </c>
      <c r="AE299" s="5">
        <f t="shared" si="468"/>
        <v>4.8941414282698747E-5</v>
      </c>
      <c r="AF299" s="5">
        <f t="shared" si="469"/>
        <v>1.3664665328703459E-5</v>
      </c>
      <c r="AG299" s="5">
        <f t="shared" si="470"/>
        <v>2.543491114592749E-6</v>
      </c>
      <c r="AH299" s="5">
        <f t="shared" si="471"/>
        <v>1.7818703448569233E-3</v>
      </c>
      <c r="AI299" s="5">
        <f t="shared" si="472"/>
        <v>4.6858735393874975E-4</v>
      </c>
      <c r="AJ299" s="5">
        <f t="shared" si="473"/>
        <v>6.1613379701021392E-5</v>
      </c>
      <c r="AK299" s="5">
        <f t="shared" si="474"/>
        <v>5.4009261756253704E-6</v>
      </c>
      <c r="AL299" s="5">
        <f t="shared" si="475"/>
        <v>2.085689470251041E-9</v>
      </c>
      <c r="AM299" s="5">
        <f t="shared" si="476"/>
        <v>4.6096557633185325E-6</v>
      </c>
      <c r="AN299" s="5">
        <f t="shared" si="477"/>
        <v>2.5740736841985444E-6</v>
      </c>
      <c r="AO299" s="5">
        <f t="shared" si="478"/>
        <v>7.1869307296315943E-7</v>
      </c>
      <c r="AP299" s="5">
        <f t="shared" si="479"/>
        <v>1.3377491517200582E-7</v>
      </c>
      <c r="AQ299" s="5">
        <f t="shared" si="480"/>
        <v>1.8675282191910068E-8</v>
      </c>
      <c r="AR299" s="5">
        <f t="shared" si="481"/>
        <v>1.9900251987788395E-4</v>
      </c>
      <c r="AS299" s="5">
        <f t="shared" si="482"/>
        <v>5.2332687664886568E-5</v>
      </c>
      <c r="AT299" s="5">
        <f t="shared" si="483"/>
        <v>6.8810942693367773E-6</v>
      </c>
      <c r="AU299" s="5">
        <f t="shared" si="484"/>
        <v>6.0318525515961339E-7</v>
      </c>
      <c r="AV299" s="5">
        <f t="shared" si="485"/>
        <v>3.9655660618899855E-8</v>
      </c>
      <c r="AW299" s="5">
        <f t="shared" si="486"/>
        <v>8.5077376956772358E-12</v>
      </c>
      <c r="AX299" s="5">
        <f t="shared" si="487"/>
        <v>2.0203737072644843E-7</v>
      </c>
      <c r="AY299" s="5">
        <f t="shared" si="488"/>
        <v>1.1281950451701864E-7</v>
      </c>
      <c r="AZ299" s="5">
        <f t="shared" si="489"/>
        <v>3.1499718477081124E-8</v>
      </c>
      <c r="BA299" s="5">
        <f t="shared" si="490"/>
        <v>5.8632430528930351E-9</v>
      </c>
      <c r="BB299" s="5">
        <f t="shared" si="491"/>
        <v>8.1852205573625799E-10</v>
      </c>
      <c r="BC299" s="5">
        <f t="shared" si="492"/>
        <v>9.1414031406544542E-11</v>
      </c>
      <c r="BD299" s="5">
        <f t="shared" si="493"/>
        <v>1.8520802702271174E-5</v>
      </c>
      <c r="BE299" s="5">
        <f t="shared" si="494"/>
        <v>4.8705080906297653E-6</v>
      </c>
      <c r="BF299" s="5">
        <f t="shared" si="495"/>
        <v>6.4041093256668166E-7</v>
      </c>
      <c r="BG299" s="5">
        <f t="shared" si="496"/>
        <v>5.6137354997241074E-8</v>
      </c>
      <c r="BH299" s="5">
        <f t="shared" si="497"/>
        <v>3.6906802325998699E-9</v>
      </c>
      <c r="BI299" s="5">
        <f t="shared" si="498"/>
        <v>1.9411132683359043E-10</v>
      </c>
      <c r="BJ299" s="8">
        <f t="shared" si="499"/>
        <v>0.14180943088685152</v>
      </c>
      <c r="BK299" s="8">
        <f t="shared" si="500"/>
        <v>0.50681963349206471</v>
      </c>
      <c r="BL299" s="8">
        <f t="shared" si="501"/>
        <v>0.33860506347207708</v>
      </c>
      <c r="BM299" s="8">
        <f t="shared" si="502"/>
        <v>5.0544338715828988E-2</v>
      </c>
      <c r="BN299" s="8">
        <f t="shared" si="503"/>
        <v>0.94945358274235347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1.7840909090909101</v>
      </c>
      <c r="F300">
        <f>VLOOKUP(B300,home!$B$2:$E$405,3,FALSE)</f>
        <v>0.67</v>
      </c>
      <c r="G300">
        <f>VLOOKUP(C300,away!$B$2:$E$405,4,FALSE)</f>
        <v>0.78</v>
      </c>
      <c r="H300">
        <f>VLOOKUP(A300,away!$A$2:$E$405,3,FALSE)</f>
        <v>1.3295454545454499</v>
      </c>
      <c r="I300">
        <f>VLOOKUP(C300,away!$B$2:$E$405,3,FALSE)</f>
        <v>1.46</v>
      </c>
      <c r="J300">
        <f>VLOOKUP(B300,home!$B$2:$E$405,4,FALSE)</f>
        <v>1.05</v>
      </c>
      <c r="K300" s="3">
        <f t="shared" si="448"/>
        <v>0.93236590909090966</v>
      </c>
      <c r="L300" s="3">
        <f t="shared" si="449"/>
        <v>2.0381931818181749</v>
      </c>
      <c r="M300" s="5">
        <f t="shared" si="450"/>
        <v>5.1274635134274708E-2</v>
      </c>
      <c r="N300" s="5">
        <f t="shared" si="451"/>
        <v>4.7806721800272733E-2</v>
      </c>
      <c r="O300" s="5">
        <f t="shared" si="452"/>
        <v>0.10450761173089335</v>
      </c>
      <c r="P300" s="5">
        <f t="shared" si="453"/>
        <v>9.7439334418394183E-2</v>
      </c>
      <c r="Q300" s="5">
        <f t="shared" si="454"/>
        <v>2.2286678815983747E-2</v>
      </c>
      <c r="R300" s="5">
        <f t="shared" si="455"/>
        <v>0.10650335083900399</v>
      </c>
      <c r="S300" s="5">
        <f t="shared" si="456"/>
        <v>4.6292010986700716E-2</v>
      </c>
      <c r="T300" s="5">
        <f t="shared" si="457"/>
        <v>4.5424556808109626E-2</v>
      </c>
      <c r="U300" s="5">
        <f t="shared" si="458"/>
        <v>9.9300093526236047E-2</v>
      </c>
      <c r="V300" s="5">
        <f t="shared" si="459"/>
        <v>9.7745161426001492E-3</v>
      </c>
      <c r="W300" s="5">
        <f t="shared" si="460"/>
        <v>6.9264465182939357E-3</v>
      </c>
      <c r="X300" s="5">
        <f t="shared" si="461"/>
        <v>1.4117436067814937E-2</v>
      </c>
      <c r="Y300" s="5">
        <f t="shared" si="462"/>
        <v>1.4387030969087198E-2</v>
      </c>
      <c r="Z300" s="5">
        <f t="shared" si="463"/>
        <v>7.235813450694896E-2</v>
      </c>
      <c r="AA300" s="5">
        <f t="shared" si="464"/>
        <v>6.7464257859693774E-2</v>
      </c>
      <c r="AB300" s="5">
        <f t="shared" si="465"/>
        <v>3.145068705524847E-2</v>
      </c>
      <c r="AC300" s="5">
        <f t="shared" si="466"/>
        <v>1.1609326237800939E-3</v>
      </c>
      <c r="AD300" s="5">
        <f t="shared" si="467"/>
        <v>1.6144956511996724E-3</v>
      </c>
      <c r="AE300" s="5">
        <f t="shared" si="468"/>
        <v>3.2906540283502666E-3</v>
      </c>
      <c r="AF300" s="5">
        <f t="shared" si="469"/>
        <v>3.3534943021530129E-3</v>
      </c>
      <c r="AG300" s="5">
        <f t="shared" si="470"/>
        <v>2.2783564073047893E-3</v>
      </c>
      <c r="AH300" s="5">
        <f t="shared" si="471"/>
        <v>3.6869964100286451E-2</v>
      </c>
      <c r="AI300" s="5">
        <f t="shared" si="472"/>
        <v>3.4376297596512777E-2</v>
      </c>
      <c r="AJ300" s="5">
        <f t="shared" si="473"/>
        <v>1.6025643979876145E-2</v>
      </c>
      <c r="AK300" s="5">
        <f t="shared" si="474"/>
        <v>4.9805880393548295E-3</v>
      </c>
      <c r="AL300" s="5">
        <f t="shared" si="475"/>
        <v>8.8246753483081574E-5</v>
      </c>
      <c r="AM300" s="5">
        <f t="shared" si="476"/>
        <v>3.0106014111082064E-4</v>
      </c>
      <c r="AN300" s="5">
        <f t="shared" si="477"/>
        <v>6.1361872692929228E-4</v>
      </c>
      <c r="AO300" s="5">
        <f t="shared" si="478"/>
        <v>6.2533675273161618E-4</v>
      </c>
      <c r="AP300" s="5">
        <f t="shared" si="479"/>
        <v>4.2485236858596587E-4</v>
      </c>
      <c r="AQ300" s="5">
        <f t="shared" si="480"/>
        <v>2.1648280023280452E-4</v>
      </c>
      <c r="AR300" s="5">
        <f t="shared" si="481"/>
        <v>1.5029621888616933E-2</v>
      </c>
      <c r="AS300" s="5">
        <f t="shared" si="482"/>
        <v>1.4013107075472962E-2</v>
      </c>
      <c r="AT300" s="5">
        <f t="shared" si="483"/>
        <v>6.5326716588058028E-3</v>
      </c>
      <c r="AU300" s="5">
        <f t="shared" si="484"/>
        <v>2.0302801166516313E-3</v>
      </c>
      <c r="AV300" s="5">
        <f t="shared" si="485"/>
        <v>4.7324099166777398E-4</v>
      </c>
      <c r="AW300" s="5">
        <f t="shared" si="486"/>
        <v>4.6583054941177966E-6</v>
      </c>
      <c r="AX300" s="5">
        <f t="shared" si="487"/>
        <v>4.6783035359637963E-5</v>
      </c>
      <c r="AY300" s="5">
        <f t="shared" si="488"/>
        <v>9.5352863694772688E-5</v>
      </c>
      <c r="AZ300" s="5">
        <f t="shared" si="489"/>
        <v>9.7173778324761764E-5</v>
      </c>
      <c r="BA300" s="5">
        <f t="shared" si="490"/>
        <v>6.6019644144346701E-5</v>
      </c>
      <c r="BB300" s="5">
        <f t="shared" si="491"/>
        <v>3.3640197140267418E-5</v>
      </c>
      <c r="BC300" s="5">
        <f t="shared" si="492"/>
        <v>1.3713044089262454E-5</v>
      </c>
      <c r="BD300" s="5">
        <f t="shared" si="493"/>
        <v>5.1055454764473767E-3</v>
      </c>
      <c r="BE300" s="5">
        <f t="shared" si="494"/>
        <v>4.76023654955284E-3</v>
      </c>
      <c r="BF300" s="5">
        <f t="shared" si="495"/>
        <v>2.2191411390058043E-3</v>
      </c>
      <c r="BG300" s="5">
        <f t="shared" si="496"/>
        <v>6.8968384849006127E-4</v>
      </c>
      <c r="BH300" s="5">
        <f t="shared" si="497"/>
        <v>1.6075942709568825E-4</v>
      </c>
      <c r="BI300" s="5">
        <f t="shared" si="498"/>
        <v>2.9977321877801049E-5</v>
      </c>
      <c r="BJ300" s="8">
        <f t="shared" si="499"/>
        <v>0.16401990472091346</v>
      </c>
      <c r="BK300" s="8">
        <f t="shared" si="500"/>
        <v>0.20612502892292767</v>
      </c>
      <c r="BL300" s="8">
        <f t="shared" si="501"/>
        <v>0.5525227602207905</v>
      </c>
      <c r="BM300" s="8">
        <f t="shared" si="502"/>
        <v>0.5651168010745572</v>
      </c>
      <c r="BN300" s="8">
        <f t="shared" si="503"/>
        <v>0.42981833273882269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1.29113924050633</v>
      </c>
      <c r="F301">
        <f>VLOOKUP(B301,home!$B$2:$E$405,3,FALSE)</f>
        <v>0.31</v>
      </c>
      <c r="G301">
        <f>VLOOKUP(C301,away!$B$2:$E$405,4,FALSE)</f>
        <v>0.77</v>
      </c>
      <c r="H301">
        <f>VLOOKUP(A301,away!$A$2:$E$405,3,FALSE)</f>
        <v>1.17721518987342</v>
      </c>
      <c r="I301">
        <f>VLOOKUP(C301,away!$B$2:$E$405,3,FALSE)</f>
        <v>0.77</v>
      </c>
      <c r="J301">
        <f>VLOOKUP(B301,home!$B$2:$E$405,4,FALSE)</f>
        <v>0.85</v>
      </c>
      <c r="K301" s="3">
        <f t="shared" ref="K301:K323" si="504">E301*F301*G301</f>
        <v>0.308194936708861</v>
      </c>
      <c r="L301" s="3">
        <f t="shared" ref="L301:L323" si="505">H301*I301*J301</f>
        <v>0.77048734177215339</v>
      </c>
      <c r="M301" s="5">
        <f t="shared" ref="M301:M323" si="506">_xlfn.POISSON.DIST(0,K301,FALSE) * _xlfn.POISSON.DIST(0,L301,FALSE)</f>
        <v>0.34004331294151657</v>
      </c>
      <c r="N301" s="5">
        <f t="shared" ref="N301:N323" si="507">_xlfn.POISSON.DIST(1,K301,FALSE) * _xlfn.POISSON.DIST(0,L301,FALSE)</f>
        <v>0.10479962731028211</v>
      </c>
      <c r="O301" s="5">
        <f t="shared" ref="O301:O323" si="508">_xlfn.POISSON.DIST(0,K301,FALSE) * _xlfn.POISSON.DIST(1,L301,FALSE)</f>
        <v>0.26199906827570563</v>
      </c>
      <c r="P301" s="5">
        <f t="shared" ref="P301:P323" si="509">_xlfn.POISSON.DIST(1,K301,FALSE) * _xlfn.POISSON.DIST(1,L301,FALSE)</f>
        <v>8.0746786265011639E-2</v>
      </c>
      <c r="Q301" s="5">
        <f t="shared" ref="Q301:Q323" si="510">_xlfn.POISSON.DIST(2,K301,FALSE) * _xlfn.POISSON.DIST(0,L301,FALSE)</f>
        <v>1.614935725300231E-2</v>
      </c>
      <c r="R301" s="5">
        <f t="shared" ref="R301:R323" si="511">_xlfn.POISSON.DIST(0,K301,FALSE) * _xlfn.POISSON.DIST(2,L301,FALSE)</f>
        <v>0.10093348283126466</v>
      </c>
      <c r="S301" s="5">
        <f t="shared" ref="S301:S323" si="512">_xlfn.POISSON.DIST(2,K301,FALSE) * _xlfn.POISSON.DIST(2,L301,FALSE)</f>
        <v>4.7935389728196495E-3</v>
      </c>
      <c r="T301" s="5">
        <f t="shared" ref="T301:T323" si="513">_xlfn.POISSON.DIST(2,K301,FALSE) * _xlfn.POISSON.DIST(1,L301,FALSE)</f>
        <v>1.2442875341194596E-2</v>
      </c>
      <c r="U301" s="5">
        <f t="shared" ref="U301:U323" si="514">_xlfn.POISSON.DIST(1,K301,FALSE) * _xlfn.POISSON.DIST(2,L301,FALSE)</f>
        <v>3.1107188352986519E-2</v>
      </c>
      <c r="V301" s="5">
        <f t="shared" ref="V301:V323" si="515">_xlfn.POISSON.DIST(3,K301,FALSE) * _xlfn.POISSON.DIST(3,L301,FALSE)</f>
        <v>1.2647502119101514E-4</v>
      </c>
      <c r="W301" s="5">
        <f t="shared" ref="W301:W323" si="516">_xlfn.POISSON.DIST(3,K301,FALSE) * _xlfn.POISSON.DIST(0,L301,FALSE)</f>
        <v>1.6590500454926106E-3</v>
      </c>
      <c r="X301" s="5">
        <f t="shared" ref="X301:X323" si="517">_xlfn.POISSON.DIST(3,K301,FALSE) * _xlfn.POISSON.DIST(1,L301,FALSE)</f>
        <v>1.2782770594185718E-3</v>
      </c>
      <c r="Y301" s="5">
        <f t="shared" ref="Y301:Y323" si="518">_xlfn.POISSON.DIST(3,K301,FALSE) * _xlfn.POISSON.DIST(2,L301,FALSE)</f>
        <v>4.9244814677987009E-4</v>
      </c>
      <c r="Z301" s="5">
        <f t="shared" ref="Z301:Z323" si="519">_xlfn.POISSON.DIST(0,K301,FALSE) * _xlfn.POISSON.DIST(3,L301,FALSE)</f>
        <v>2.5922656960822139E-2</v>
      </c>
      <c r="AA301" s="5">
        <f t="shared" ref="AA301:AA323" si="520">_xlfn.POISSON.DIST(1,K301,FALSE) * _xlfn.POISSON.DIST(3,L301,FALSE)</f>
        <v>7.9892316213660934E-3</v>
      </c>
      <c r="AB301" s="5">
        <f t="shared" ref="AB301:AB323" si="521">_xlfn.POISSON.DIST(2,K301,FALSE) * _xlfn.POISSON.DIST(3,L301,FALSE)</f>
        <v>1.2311203669496771E-3</v>
      </c>
      <c r="AC301" s="5">
        <f t="shared" ref="AC301:AC323" si="522">_xlfn.POISSON.DIST(4,K301,FALSE) * _xlfn.POISSON.DIST(4,L301,FALSE)</f>
        <v>1.8770497601525647E-6</v>
      </c>
      <c r="AD301" s="5">
        <f t="shared" ref="AD301:AD323" si="523">_xlfn.POISSON.DIST(4,K301,FALSE) * _xlfn.POISSON.DIST(0,L301,FALSE)</f>
        <v>1.2782770594185701E-4</v>
      </c>
      <c r="AE301" s="5">
        <f t="shared" ref="AE301:AE323" si="524">_xlfn.POISSON.DIST(4,K301,FALSE) * _xlfn.POISSON.DIST(1,L301,FALSE)</f>
        <v>9.848962935597391E-5</v>
      </c>
      <c r="AF301" s="5">
        <f t="shared" ref="AF301:AF323" si="525">_xlfn.POISSON.DIST(4,K301,FALSE) * _xlfn.POISSON.DIST(2,L301,FALSE)</f>
        <v>3.7942506357304485E-5</v>
      </c>
      <c r="AG301" s="5">
        <f t="shared" ref="AG301:AG323" si="526">_xlfn.POISSON.DIST(4,K301,FALSE) * _xlfn.POISSON.DIST(3,L301,FALSE)</f>
        <v>9.7447402878041919E-6</v>
      </c>
      <c r="AH301" s="5">
        <f t="shared" ref="AH301:AH323" si="527">_xlfn.POISSON.DIST(0,K301,FALSE) * _xlfn.POISSON.DIST(4,L301,FALSE)</f>
        <v>4.9932697633538132E-3</v>
      </c>
      <c r="AI301" s="5">
        <f t="shared" ref="AI301:AI323" si="528">_xlfn.POISSON.DIST(1,K301,FALSE) * _xlfn.POISSON.DIST(4,L301,FALSE)</f>
        <v>1.5389004586870978E-3</v>
      </c>
      <c r="AJ301" s="5">
        <f t="shared" ref="AJ301:AJ323" si="529">_xlfn.POISSON.DIST(2,K301,FALSE) * _xlfn.POISSON.DIST(4,L301,FALSE)</f>
        <v>2.3714066473315364E-4</v>
      </c>
      <c r="AK301" s="5">
        <f t="shared" ref="AK301:AK323" si="530">_xlfn.POISSON.DIST(3,K301,FALSE) * _xlfn.POISSON.DIST(4,L301,FALSE)</f>
        <v>2.4361850719510502E-5</v>
      </c>
      <c r="AL301" s="5">
        <f t="shared" ref="AL301:AL323" si="531">_xlfn.POISSON.DIST(5,K301,FALSE) * _xlfn.POISSON.DIST(5,L301,FALSE)</f>
        <v>1.7828991781161489E-8</v>
      </c>
      <c r="AM301" s="5">
        <f t="shared" ref="AM301:AM323" si="532">_xlfn.POISSON.DIST(5,K301,FALSE) * _xlfn.POISSON.DIST(0,L301,FALSE)</f>
        <v>7.8791703484779048E-6</v>
      </c>
      <c r="AN301" s="5">
        <f t="shared" ref="AN301:AN323" si="533">_xlfn.POISSON.DIST(5,K301,FALSE) * _xlfn.POISSON.DIST(1,L301,FALSE)</f>
        <v>6.070801017168713E-6</v>
      </c>
      <c r="AO301" s="5">
        <f t="shared" ref="AO301:AO323" si="534">_xlfn.POISSON.DIST(5,K301,FALSE) * _xlfn.POISSON.DIST(2,L301,FALSE)</f>
        <v>2.3387376690730031E-6</v>
      </c>
      <c r="AP301" s="5">
        <f t="shared" ref="AP301:AP323" si="535">_xlfn.POISSON.DIST(5,K301,FALSE) * _xlfn.POISSON.DIST(3,L301,FALSE)</f>
        <v>6.0065592324882028E-7</v>
      </c>
      <c r="AQ301" s="5">
        <f t="shared" ref="AQ301:AQ323" si="536">_xlfn.POISSON.DIST(5,K301,FALSE) * _xlfn.POISSON.DIST(4,L301,FALSE)</f>
        <v>1.156994464059205E-7</v>
      </c>
      <c r="AR301" s="5">
        <f t="shared" ref="AR301:AR323" si="537">_xlfn.POISSON.DIST(0,K301,FALSE) * _xlfn.POISSON.DIST(5,L301,FALSE)</f>
        <v>7.6945022934354998E-4</v>
      </c>
      <c r="AS301" s="5">
        <f t="shared" ref="AS301:AS323" si="538">_xlfn.POISSON.DIST(1,K301,FALSE) * _xlfn.POISSON.DIST(5,L301,FALSE)</f>
        <v>2.3714066473315396E-4</v>
      </c>
      <c r="AT301" s="5">
        <f t="shared" ref="AT301:AT323" si="539">_xlfn.POISSON.DIST(2,K301,FALSE) * _xlfn.POISSON.DIST(5,L301,FALSE)</f>
        <v>3.6542776079265804E-5</v>
      </c>
      <c r="AU301" s="5">
        <f t="shared" ref="AU301:AU323" si="540">_xlfn.POISSON.DIST(3,K301,FALSE) * _xlfn.POISSON.DIST(5,L301,FALSE)</f>
        <v>3.7540995203051349E-6</v>
      </c>
      <c r="AV301" s="5">
        <f t="shared" ref="AV301:AV323" si="541">_xlfn.POISSON.DIST(4,K301,FALSE) * _xlfn.POISSON.DIST(5,L301,FALSE)</f>
        <v>2.8924861601480156E-7</v>
      </c>
      <c r="AW301" s="5">
        <f t="shared" ref="AW301:AW323" si="542">_xlfn.POISSON.DIST(6,K301,FALSE) * _xlfn.POISSON.DIST(6,L301,FALSE)</f>
        <v>1.1760215814050449E-10</v>
      </c>
      <c r="AX301" s="5">
        <f t="shared" ref="AX301:AX323" si="543">_xlfn.POISSON.DIST(6,K301,FALSE) * _xlfn.POISSON.DIST(0,L301,FALSE)</f>
        <v>4.0472006781124694E-7</v>
      </c>
      <c r="AY301" s="5">
        <f t="shared" ref="AY301:AY323" si="544">_xlfn.POISSON.DIST(6,K301,FALSE) * _xlfn.POISSON.DIST(1,L301,FALSE)</f>
        <v>3.1183168920973334E-7</v>
      </c>
      <c r="AZ301" s="5">
        <f t="shared" ref="AZ301:AZ323" si="545">_xlfn.POISSON.DIST(6,K301,FALSE) * _xlfn.POISSON.DIST(2,L301,FALSE)</f>
        <v>1.2013118464976386E-7</v>
      </c>
      <c r="BA301" s="5">
        <f t="shared" ref="BA301:BA323" si="546">_xlfn.POISSON.DIST(6,K301,FALSE) * _xlfn.POISSON.DIST(3,L301,FALSE)</f>
        <v>3.0853185708245429E-8</v>
      </c>
      <c r="BB301" s="5">
        <f t="shared" ref="BB301:BB323" si="547">_xlfn.POISSON.DIST(6,K301,FALSE) * _xlfn.POISSON.DIST(4,L301,FALSE)</f>
        <v>5.9429972603871524E-9</v>
      </c>
      <c r="BC301" s="5">
        <f t="shared" ref="BC301:BC323" si="548">_xlfn.POISSON.DIST(6,K301,FALSE) * _xlfn.POISSON.DIST(5,L301,FALSE)</f>
        <v>9.1580083226297762E-10</v>
      </c>
      <c r="BD301" s="5">
        <f t="shared" ref="BD301:BD323" si="549">_xlfn.POISSON.DIST(0,K301,FALSE) * _xlfn.POISSON.DIST(6,L301,FALSE)</f>
        <v>9.8808610305480883E-5</v>
      </c>
      <c r="BE301" s="5">
        <f t="shared" ref="BE301:BE323" si="550">_xlfn.POISSON.DIST(1,K301,FALSE) * _xlfn.POISSON.DIST(6,L301,FALSE)</f>
        <v>3.045231339938819E-5</v>
      </c>
      <c r="BF301" s="5">
        <f t="shared" ref="BF301:BF323" si="551">_xlfn.POISSON.DIST(2,K301,FALSE) * _xlfn.POISSON.DIST(6,L301,FALSE)</f>
        <v>4.6926244003814217E-6</v>
      </c>
      <c r="BG301" s="5">
        <f t="shared" ref="BG301:BG323" si="552">_xlfn.POISSON.DIST(3,K301,FALSE) * _xlfn.POISSON.DIST(6,L301,FALSE)</f>
        <v>4.8208102669133633E-7</v>
      </c>
      <c r="BH301" s="5">
        <f t="shared" ref="BH301:BH323" si="553">_xlfn.POISSON.DIST(4,K301,FALSE) * _xlfn.POISSON.DIST(6,L301,FALSE)</f>
        <v>3.7143732877419783E-8</v>
      </c>
      <c r="BI301" s="5">
        <f t="shared" ref="BI301:BI323" si="554">_xlfn.POISSON.DIST(5,K301,FALSE) * _xlfn.POISSON.DIST(6,L301,FALSE)</f>
        <v>2.2895020806574462E-9</v>
      </c>
      <c r="BJ301" s="8">
        <f t="shared" ref="BJ301:BJ323" si="555">SUM(N301,Q301,T301,W301,X301,Y301,AD301,AE301,AF301,AG301,AM301,AN301,AO301,AP301,AQ301,AX301,AY301,AZ301,BA301,BB301,BC301)</f>
        <v>0.13711351919744286</v>
      </c>
      <c r="BK301" s="8">
        <f t="shared" ref="BK301:BK323" si="556">SUM(M301,P301,S301,V301,AC301,AL301,AY301)</f>
        <v>0.42571231991098002</v>
      </c>
      <c r="BL301" s="8">
        <f t="shared" ref="BL301:BL323" si="557">SUM(O301,R301,U301,AA301,AB301,AH301,AI301,AJ301,AK301,AR301,AS301,AT301,AU301,AV301,BD301,BE301,BF301,BG301,BH301,BI301)</f>
        <v>0.41123541626642535</v>
      </c>
      <c r="BM301" s="8">
        <f t="shared" ref="BM301:BM323" si="558">SUM(S301:BI301)</f>
        <v>9.5311965744800414E-2</v>
      </c>
      <c r="BN301" s="8">
        <f t="shared" ref="BN301:BN323" si="559">SUM(M301:R301)</f>
        <v>0.90467163487678293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1.29113924050633</v>
      </c>
      <c r="F302">
        <f>VLOOKUP(B302,home!$B$2:$E$405,3,FALSE)</f>
        <v>0.57999999999999996</v>
      </c>
      <c r="G302">
        <f>VLOOKUP(C302,away!$B$2:$E$405,4,FALSE)</f>
        <v>0.77</v>
      </c>
      <c r="H302">
        <f>VLOOKUP(A302,away!$A$2:$E$405,3,FALSE)</f>
        <v>1.17721518987342</v>
      </c>
      <c r="I302">
        <f>VLOOKUP(C302,away!$B$2:$E$405,3,FALSE)</f>
        <v>1.39</v>
      </c>
      <c r="J302">
        <f>VLOOKUP(B302,home!$B$2:$E$405,4,FALSE)</f>
        <v>1.06</v>
      </c>
      <c r="K302" s="3">
        <f t="shared" si="504"/>
        <v>0.57662278481012696</v>
      </c>
      <c r="L302" s="3">
        <f t="shared" si="505"/>
        <v>1.734508860759497</v>
      </c>
      <c r="M302" s="5">
        <f t="shared" si="506"/>
        <v>9.9148986538170697E-2</v>
      </c>
      <c r="N302" s="5">
        <f t="shared" si="507"/>
        <v>5.7171564728741776E-2</v>
      </c>
      <c r="O302" s="5">
        <f t="shared" si="508"/>
        <v>0.17197479568578117</v>
      </c>
      <c r="P302" s="5">
        <f t="shared" si="509"/>
        <v>9.9164585605487729E-2</v>
      </c>
      <c r="Q302" s="5">
        <f t="shared" si="510"/>
        <v>1.6483213432919752E-2</v>
      </c>
      <c r="R302" s="5">
        <f t="shared" si="511"/>
        <v>0.14914590347214579</v>
      </c>
      <c r="S302" s="5">
        <f t="shared" si="512"/>
        <v>2.4795046781749829E-2</v>
      </c>
      <c r="T302" s="5">
        <f t="shared" si="513"/>
        <v>2.8590279753189281E-2</v>
      </c>
      <c r="U302" s="5">
        <f t="shared" si="514"/>
        <v>8.6000926203131087E-2</v>
      </c>
      <c r="V302" s="5">
        <f t="shared" si="515"/>
        <v>2.7554386417525433E-3</v>
      </c>
      <c r="W302" s="5">
        <f t="shared" si="516"/>
        <v>3.1681988107699608E-3</v>
      </c>
      <c r="X302" s="5">
        <f t="shared" si="517"/>
        <v>5.4952689099281981E-3</v>
      </c>
      <c r="Y302" s="5">
        <f t="shared" si="518"/>
        <v>4.7657963082633212E-3</v>
      </c>
      <c r="Z302" s="5">
        <f t="shared" si="519"/>
        <v>8.6231630372805845E-2</v>
      </c>
      <c r="AA302" s="5">
        <f t="shared" si="520"/>
        <v>4.9723122844284824E-2</v>
      </c>
      <c r="AB302" s="5">
        <f t="shared" si="521"/>
        <v>1.4335742781963777E-2</v>
      </c>
      <c r="AC302" s="5">
        <f t="shared" si="522"/>
        <v>1.7224200960790046E-4</v>
      </c>
      <c r="AD302" s="5">
        <f t="shared" si="523"/>
        <v>4.5671390527457663E-4</v>
      </c>
      <c r="AE302" s="5">
        <f t="shared" si="524"/>
        <v>7.9217431553082682E-4</v>
      </c>
      <c r="AF302" s="5">
        <f t="shared" si="525"/>
        <v>6.870166847771544E-4</v>
      </c>
      <c r="AG302" s="5">
        <f t="shared" si="526"/>
        <v>3.9721217574519621E-4</v>
      </c>
      <c r="AH302" s="5">
        <f t="shared" si="527"/>
        <v>3.7392381739842398E-2</v>
      </c>
      <c r="AI302" s="5">
        <f t="shared" si="528"/>
        <v>2.1561299289511261E-2</v>
      </c>
      <c r="AJ302" s="5">
        <f t="shared" si="529"/>
        <v>6.2163682202212968E-3</v>
      </c>
      <c r="AK302" s="5">
        <f t="shared" si="530"/>
        <v>1.1948331848497258E-3</v>
      </c>
      <c r="AL302" s="5">
        <f t="shared" si="531"/>
        <v>6.8907643347612994E-6</v>
      </c>
      <c r="AM302" s="5">
        <f t="shared" si="532"/>
        <v>5.2670328784186998E-5</v>
      </c>
      <c r="AN302" s="5">
        <f t="shared" si="533"/>
        <v>9.1357151975288338E-5</v>
      </c>
      <c r="AO302" s="5">
        <f t="shared" si="534"/>
        <v>7.9229894797444822E-5</v>
      </c>
      <c r="AP302" s="5">
        <f t="shared" si="535"/>
        <v>4.5808318187736934E-5</v>
      </c>
      <c r="AQ302" s="5">
        <f t="shared" si="536"/>
        <v>1.9863733448280045E-5</v>
      </c>
      <c r="AR302" s="5">
        <f t="shared" si="537"/>
        <v>1.2971483490531635E-2</v>
      </c>
      <c r="AS302" s="5">
        <f t="shared" si="538"/>
        <v>7.4796529334289373E-3</v>
      </c>
      <c r="AT302" s="5">
        <f t="shared" si="539"/>
        <v>2.156469151943514E-3</v>
      </c>
      <c r="AU302" s="5">
        <f t="shared" si="540"/>
        <v>4.1448974925026739E-4</v>
      </c>
      <c r="AV302" s="5">
        <f t="shared" si="541"/>
        <v>5.9751058371985079E-5</v>
      </c>
      <c r="AW302" s="5">
        <f t="shared" si="542"/>
        <v>1.914402348817789E-7</v>
      </c>
      <c r="AX302" s="5">
        <f t="shared" si="543"/>
        <v>5.0618186100671493E-6</v>
      </c>
      <c r="AY302" s="5">
        <f t="shared" si="544"/>
        <v>8.7797692307187919E-6</v>
      </c>
      <c r="AZ302" s="5">
        <f t="shared" si="545"/>
        <v>7.6142937630526698E-6</v>
      </c>
      <c r="BA302" s="5">
        <f t="shared" si="546"/>
        <v>4.4023533334802097E-6</v>
      </c>
      <c r="BB302" s="5">
        <f t="shared" si="547"/>
        <v>1.9089802162788844E-6</v>
      </c>
      <c r="BC302" s="5">
        <f t="shared" si="548"/>
        <v>6.622286200300604E-7</v>
      </c>
      <c r="BD302" s="5">
        <f t="shared" si="549"/>
        <v>3.7498588419204401E-3</v>
      </c>
      <c r="BE302" s="5">
        <f t="shared" si="550"/>
        <v>2.1622540480730418E-3</v>
      </c>
      <c r="BF302" s="5">
        <f t="shared" si="551"/>
        <v>6.2340247533342356E-4</v>
      </c>
      <c r="BG302" s="5">
        <f t="shared" si="552"/>
        <v>1.1982269046142842E-4</v>
      </c>
      <c r="BH302" s="5">
        <f t="shared" si="553"/>
        <v>1.7273123364327667E-5</v>
      </c>
      <c r="BI302" s="5">
        <f t="shared" si="554"/>
        <v>1.9920152993414981E-6</v>
      </c>
      <c r="BJ302" s="8">
        <f t="shared" si="555"/>
        <v>0.1183247978961066</v>
      </c>
      <c r="BK302" s="8">
        <f t="shared" si="556"/>
        <v>0.22605197011033415</v>
      </c>
      <c r="BL302" s="8">
        <f t="shared" si="557"/>
        <v>0.56730182299970966</v>
      </c>
      <c r="BM302" s="8">
        <f t="shared" si="558"/>
        <v>0.40481258358671346</v>
      </c>
      <c r="BN302" s="8">
        <f t="shared" si="559"/>
        <v>0.59308904946324692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1.29113924050633</v>
      </c>
      <c r="F303">
        <f>VLOOKUP(B303,home!$B$2:$E$405,3,FALSE)</f>
        <v>0.62</v>
      </c>
      <c r="G303">
        <f>VLOOKUP(C303,away!$B$2:$E$405,4,FALSE)</f>
        <v>1.39</v>
      </c>
      <c r="H303">
        <f>VLOOKUP(A303,away!$A$2:$E$405,3,FALSE)</f>
        <v>1.17721518987342</v>
      </c>
      <c r="I303">
        <f>VLOOKUP(C303,away!$B$2:$E$405,3,FALSE)</f>
        <v>0.46</v>
      </c>
      <c r="J303">
        <f>VLOOKUP(B303,home!$B$2:$E$405,4,FALSE)</f>
        <v>1.7</v>
      </c>
      <c r="K303" s="3">
        <f t="shared" si="504"/>
        <v>1.1127037974683551</v>
      </c>
      <c r="L303" s="3">
        <f t="shared" si="505"/>
        <v>0.92058227848101437</v>
      </c>
      <c r="M303" s="5">
        <f t="shared" si="506"/>
        <v>0.13090465097492829</v>
      </c>
      <c r="N303" s="5">
        <f t="shared" si="507"/>
        <v>0.14565810224607231</v>
      </c>
      <c r="O303" s="5">
        <f t="shared" si="508"/>
        <v>0.12050850185826144</v>
      </c>
      <c r="P303" s="5">
        <f t="shared" si="509"/>
        <v>0.13409026764490983</v>
      </c>
      <c r="Q303" s="5">
        <f t="shared" si="510"/>
        <v>8.1037161750619341E-2</v>
      </c>
      <c r="R303" s="5">
        <f t="shared" si="511"/>
        <v>5.546899560850594E-2</v>
      </c>
      <c r="S303" s="5">
        <f t="shared" si="512"/>
        <v>3.4338351890429095E-2</v>
      </c>
      <c r="T303" s="5">
        <f t="shared" si="513"/>
        <v>7.4601375006019668E-2</v>
      </c>
      <c r="U303" s="5">
        <f t="shared" si="514"/>
        <v>6.1720562055340066E-2</v>
      </c>
      <c r="V303" s="5">
        <f t="shared" si="515"/>
        <v>3.9082210356763186E-3</v>
      </c>
      <c r="W303" s="5">
        <f t="shared" si="516"/>
        <v>3.0056785871990486E-2</v>
      </c>
      <c r="X303" s="5">
        <f t="shared" si="517"/>
        <v>2.7669744421852965E-2</v>
      </c>
      <c r="Y303" s="5">
        <f t="shared" si="518"/>
        <v>1.2736138182428372E-2</v>
      </c>
      <c r="Z303" s="5">
        <f t="shared" si="519"/>
        <v>1.7021258120777261E-2</v>
      </c>
      <c r="AA303" s="5">
        <f t="shared" si="520"/>
        <v>1.8939618548677935E-2</v>
      </c>
      <c r="AB303" s="5">
        <f t="shared" si="521"/>
        <v>1.053709274085802E-2</v>
      </c>
      <c r="AC303" s="5">
        <f t="shared" si="522"/>
        <v>2.5020807167007881E-4</v>
      </c>
      <c r="AD303" s="5">
        <f t="shared" si="523"/>
        <v>8.3610749448642559E-3</v>
      </c>
      <c r="AE303" s="5">
        <f t="shared" si="524"/>
        <v>7.697057423293659E-3</v>
      </c>
      <c r="AF303" s="5">
        <f t="shared" si="525"/>
        <v>3.5428873301674413E-3</v>
      </c>
      <c r="AG303" s="5">
        <f t="shared" si="526"/>
        <v>1.087173096935687E-3</v>
      </c>
      <c r="AH303" s="5">
        <f t="shared" si="527"/>
        <v>3.9173671458596487E-3</v>
      </c>
      <c r="AI303" s="5">
        <f t="shared" si="528"/>
        <v>4.3588692992758025E-3</v>
      </c>
      <c r="AJ303" s="5">
        <f t="shared" si="529"/>
        <v>2.4250652109862078E-3</v>
      </c>
      <c r="AK303" s="5">
        <f t="shared" si="530"/>
        <v>8.9945975645758355E-4</v>
      </c>
      <c r="AL303" s="5">
        <f t="shared" si="531"/>
        <v>1.0251879378551169E-5</v>
      </c>
      <c r="AM303" s="5">
        <f t="shared" si="532"/>
        <v>1.8606799684135942E-3</v>
      </c>
      <c r="AN303" s="5">
        <f t="shared" si="533"/>
        <v>1.7129090048461683E-3</v>
      </c>
      <c r="AO303" s="5">
        <f t="shared" si="534"/>
        <v>7.8843683725596638E-4</v>
      </c>
      <c r="AP303" s="5">
        <f t="shared" si="535"/>
        <v>2.4194032669315409E-4</v>
      </c>
      <c r="AQ303" s="5">
        <f t="shared" si="536"/>
        <v>5.568149430090618E-5</v>
      </c>
      <c r="AR303" s="5">
        <f t="shared" si="537"/>
        <v>7.2125175455642896E-4</v>
      </c>
      <c r="AS303" s="5">
        <f t="shared" si="538"/>
        <v>8.0253956622565253E-4</v>
      </c>
      <c r="AT303" s="5">
        <f t="shared" si="539"/>
        <v>4.4649441147894518E-4</v>
      </c>
      <c r="AU303" s="5">
        <f t="shared" si="540"/>
        <v>1.6560534240034016E-4</v>
      </c>
      <c r="AV303" s="5">
        <f t="shared" si="541"/>
        <v>4.6067423342476435E-5</v>
      </c>
      <c r="AW303" s="5">
        <f t="shared" si="542"/>
        <v>2.9170452596501453E-7</v>
      </c>
      <c r="AX303" s="5">
        <f t="shared" si="543"/>
        <v>3.4506427778785073E-4</v>
      </c>
      <c r="AY303" s="5">
        <f t="shared" si="544"/>
        <v>3.1766005906834531E-4</v>
      </c>
      <c r="AZ303" s="5">
        <f t="shared" si="545"/>
        <v>1.4621611047977549E-4</v>
      </c>
      <c r="BA303" s="5">
        <f t="shared" si="546"/>
        <v>4.4867986712034476E-5</v>
      </c>
      <c r="BB303" s="5">
        <f t="shared" si="547"/>
        <v>1.0326168359555142E-5</v>
      </c>
      <c r="BC303" s="5">
        <f t="shared" si="548"/>
        <v>1.9012175192835668E-6</v>
      </c>
      <c r="BD303" s="5">
        <f t="shared" si="549"/>
        <v>1.106619305946644E-4</v>
      </c>
      <c r="BE303" s="5">
        <f t="shared" si="550"/>
        <v>1.2313395040786261E-4</v>
      </c>
      <c r="BF303" s="5">
        <f t="shared" si="551"/>
        <v>6.8505807108054458E-5</v>
      </c>
      <c r="BG303" s="5">
        <f t="shared" si="552"/>
        <v>2.5408890572588935E-5</v>
      </c>
      <c r="BH303" s="5">
        <f t="shared" si="553"/>
        <v>7.0681422573944001E-6</v>
      </c>
      <c r="BI303" s="5">
        <f t="shared" si="554"/>
        <v>1.5729497461698594E-6</v>
      </c>
      <c r="BJ303" s="8">
        <f t="shared" si="555"/>
        <v>0.39797318372568091</v>
      </c>
      <c r="BK303" s="8">
        <f t="shared" si="556"/>
        <v>0.30381961155606058</v>
      </c>
      <c r="BL303" s="8">
        <f t="shared" si="557"/>
        <v>0.28129384239291327</v>
      </c>
      <c r="BM303" s="8">
        <f t="shared" si="558"/>
        <v>0.3321228473575924</v>
      </c>
      <c r="BN303" s="8">
        <f t="shared" si="559"/>
        <v>0.66766768008329724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1.3684210526315801</v>
      </c>
      <c r="F304">
        <f>VLOOKUP(B304,home!$B$2:$E$405,3,FALSE)</f>
        <v>0.44</v>
      </c>
      <c r="G304">
        <f>VLOOKUP(C304,away!$B$2:$E$405,4,FALSE)</f>
        <v>0.73</v>
      </c>
      <c r="H304">
        <f>VLOOKUP(A304,away!$A$2:$E$405,3,FALSE)</f>
        <v>1.0105263157894699</v>
      </c>
      <c r="I304">
        <f>VLOOKUP(C304,away!$B$2:$E$405,3,FALSE)</f>
        <v>1.1000000000000001</v>
      </c>
      <c r="J304">
        <f>VLOOKUP(B304,home!$B$2:$E$405,4,FALSE)</f>
        <v>1.19</v>
      </c>
      <c r="K304" s="3">
        <f t="shared" si="504"/>
        <v>0.4395368421052635</v>
      </c>
      <c r="L304" s="3">
        <f t="shared" si="505"/>
        <v>1.3227789473684162</v>
      </c>
      <c r="M304" s="5">
        <f t="shared" si="506"/>
        <v>0.17164690511055755</v>
      </c>
      <c r="N304" s="5">
        <f t="shared" si="507"/>
        <v>7.5445138629436276E-2</v>
      </c>
      <c r="O304" s="5">
        <f t="shared" si="508"/>
        <v>0.22705091246118972</v>
      </c>
      <c r="P304" s="5">
        <f t="shared" si="509"/>
        <v>9.9797241060309946E-2</v>
      </c>
      <c r="Q304" s="5">
        <f t="shared" si="510"/>
        <v>1.6580458992688125E-2</v>
      </c>
      <c r="R304" s="5">
        <f t="shared" si="511"/>
        <v>0.15016908349222549</v>
      </c>
      <c r="S304" s="5">
        <f t="shared" si="512"/>
        <v>1.4505780510337081E-2</v>
      </c>
      <c r="T304" s="5">
        <f t="shared" si="513"/>
        <v>2.1932282093233186E-2</v>
      </c>
      <c r="U304" s="5">
        <f t="shared" si="514"/>
        <v>6.6004844740014446E-2</v>
      </c>
      <c r="V304" s="5">
        <f t="shared" si="515"/>
        <v>9.3708966958499606E-4</v>
      </c>
      <c r="W304" s="5">
        <f t="shared" si="516"/>
        <v>2.4292408621006522E-3</v>
      </c>
      <c r="X304" s="5">
        <f t="shared" si="517"/>
        <v>3.2133486704738444E-3</v>
      </c>
      <c r="Y304" s="5">
        <f t="shared" si="518"/>
        <v>2.1252749859285457E-3</v>
      </c>
      <c r="Z304" s="5">
        <f t="shared" si="519"/>
        <v>6.6213500729708621E-2</v>
      </c>
      <c r="AA304" s="5">
        <f t="shared" si="520"/>
        <v>2.910327301547069E-2</v>
      </c>
      <c r="AB304" s="5">
        <f t="shared" si="521"/>
        <v>6.3959803580736583E-3</v>
      </c>
      <c r="AC304" s="5">
        <f t="shared" si="522"/>
        <v>3.4052086312911027E-5</v>
      </c>
      <c r="AD304" s="5">
        <f t="shared" si="523"/>
        <v>2.6693521431019713E-4</v>
      </c>
      <c r="AE304" s="5">
        <f t="shared" si="524"/>
        <v>3.5309628180080514E-4</v>
      </c>
      <c r="AF304" s="5">
        <f t="shared" si="525"/>
        <v>2.3353416398008535E-4</v>
      </c>
      <c r="AG304" s="5">
        <f t="shared" si="526"/>
        <v>1.0297135853471349E-4</v>
      </c>
      <c r="AH304" s="5">
        <f t="shared" si="527"/>
        <v>2.1896456199205463E-2</v>
      </c>
      <c r="AI304" s="5">
        <f t="shared" si="528"/>
        <v>9.6242992110949898E-3</v>
      </c>
      <c r="AJ304" s="5">
        <f t="shared" si="529"/>
        <v>2.1151170413604352E-3</v>
      </c>
      <c r="AK304" s="5">
        <f t="shared" si="530"/>
        <v>3.0989062168086456E-4</v>
      </c>
      <c r="AL304" s="5">
        <f t="shared" si="531"/>
        <v>7.9192905090533721E-7</v>
      </c>
      <c r="AM304" s="5">
        <f t="shared" si="532"/>
        <v>2.3465572228919156E-5</v>
      </c>
      <c r="AN304" s="5">
        <f t="shared" si="533"/>
        <v>3.1039764932367223E-5</v>
      </c>
      <c r="AO304" s="5">
        <f t="shared" si="534"/>
        <v>2.0529373791899898E-5</v>
      </c>
      <c r="AP304" s="5">
        <f t="shared" si="535"/>
        <v>9.0519411515273682E-6</v>
      </c>
      <c r="AQ304" s="5">
        <f t="shared" si="536"/>
        <v>2.9934292970145557E-6</v>
      </c>
      <c r="AR304" s="5">
        <f t="shared" si="537"/>
        <v>5.792834256456718E-3</v>
      </c>
      <c r="AS304" s="5">
        <f t="shared" si="538"/>
        <v>2.5461640759221779E-3</v>
      </c>
      <c r="AT304" s="5">
        <f t="shared" si="539"/>
        <v>5.595664587063502E-4</v>
      </c>
      <c r="AU304" s="5">
        <f t="shared" si="540"/>
        <v>8.1983358069271503E-5</v>
      </c>
      <c r="AV304" s="5">
        <f t="shared" si="541"/>
        <v>9.0086765777381662E-6</v>
      </c>
      <c r="AW304" s="5">
        <f t="shared" si="542"/>
        <v>1.278987594150487E-8</v>
      </c>
      <c r="AX304" s="5">
        <f t="shared" si="543"/>
        <v>1.7189972526153484E-6</v>
      </c>
      <c r="AY304" s="5">
        <f t="shared" si="544"/>
        <v>2.27385337634373E-6</v>
      </c>
      <c r="AZ304" s="5">
        <f t="shared" si="545"/>
        <v>1.5039026878150393E-6</v>
      </c>
      <c r="BA304" s="5">
        <f t="shared" si="546"/>
        <v>6.6311027144417004E-7</v>
      </c>
      <c r="BB304" s="5">
        <f t="shared" si="547"/>
        <v>2.1928707671252603E-7</v>
      </c>
      <c r="BC304" s="5">
        <f t="shared" si="548"/>
        <v>5.8013665701058374E-8</v>
      </c>
      <c r="BD304" s="5">
        <f t="shared" si="549"/>
        <v>1.2771065333392537E-3</v>
      </c>
      <c r="BE304" s="5">
        <f t="shared" si="550"/>
        <v>5.6133537269593601E-4</v>
      </c>
      <c r="BF304" s="5">
        <f t="shared" si="551"/>
        <v>1.2336378853837642E-4</v>
      </c>
      <c r="BG304" s="5">
        <f t="shared" si="552"/>
        <v>1.8074310014766493E-5</v>
      </c>
      <c r="BH304" s="5">
        <f t="shared" si="553"/>
        <v>1.9860812867805006E-6</v>
      </c>
      <c r="BI304" s="5">
        <f t="shared" si="554"/>
        <v>1.7459117939117188E-7</v>
      </c>
      <c r="BJ304" s="8">
        <f t="shared" si="555"/>
        <v>0.12277579849821878</v>
      </c>
      <c r="BK304" s="8">
        <f t="shared" si="556"/>
        <v>0.28692413421952973</v>
      </c>
      <c r="BL304" s="8">
        <f t="shared" si="557"/>
        <v>0.52364145464310263</v>
      </c>
      <c r="BM304" s="8">
        <f t="shared" si="558"/>
        <v>0.25886288728065215</v>
      </c>
      <c r="BN304" s="8">
        <f t="shared" si="559"/>
        <v>0.74068973974640706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1.3684210526315801</v>
      </c>
      <c r="F305">
        <f>VLOOKUP(B305,home!$B$2:$E$405,3,FALSE)</f>
        <v>1.71</v>
      </c>
      <c r="G305">
        <f>VLOOKUP(C305,away!$B$2:$E$405,4,FALSE)</f>
        <v>1.32</v>
      </c>
      <c r="H305">
        <f>VLOOKUP(A305,away!$A$2:$E$405,3,FALSE)</f>
        <v>1.0105263157894699</v>
      </c>
      <c r="I305">
        <f>VLOOKUP(C305,away!$B$2:$E$405,3,FALSE)</f>
        <v>1.46</v>
      </c>
      <c r="J305">
        <f>VLOOKUP(B305,home!$B$2:$E$405,4,FALSE)</f>
        <v>1.1499999999999999</v>
      </c>
      <c r="K305" s="3">
        <f t="shared" si="504"/>
        <v>3.0888000000000031</v>
      </c>
      <c r="L305" s="3">
        <f t="shared" si="505"/>
        <v>1.6966736842105199</v>
      </c>
      <c r="M305" s="5">
        <f t="shared" si="506"/>
        <v>8.3501674685182575E-3</v>
      </c>
      <c r="N305" s="5">
        <f t="shared" si="507"/>
        <v>2.5791997276759217E-2</v>
      </c>
      <c r="O305" s="5">
        <f t="shared" si="508"/>
        <v>1.4167509402585704E-2</v>
      </c>
      <c r="P305" s="5">
        <f t="shared" si="509"/>
        <v>4.3760603042706757E-2</v>
      </c>
      <c r="Q305" s="5">
        <f t="shared" si="510"/>
        <v>3.9833160594226993E-2</v>
      </c>
      <c r="R305" s="5">
        <f t="shared" si="511"/>
        <v>1.2018820187086134E-2</v>
      </c>
      <c r="S305" s="5">
        <f t="shared" si="512"/>
        <v>5.733389138245551E-2</v>
      </c>
      <c r="T305" s="5">
        <f t="shared" si="513"/>
        <v>6.7583875339156413E-2</v>
      </c>
      <c r="U305" s="5">
        <f t="shared" si="514"/>
        <v>3.7123731793871684E-2</v>
      </c>
      <c r="V305" s="5">
        <f t="shared" si="515"/>
        <v>3.3385433700589259E-2</v>
      </c>
      <c r="W305" s="5">
        <f t="shared" si="516"/>
        <v>4.1012222147816142E-2</v>
      </c>
      <c r="X305" s="5">
        <f t="shared" si="517"/>
        <v>6.9584358049195494E-2</v>
      </c>
      <c r="Y305" s="5">
        <f t="shared" si="518"/>
        <v>5.9030974567376243E-2</v>
      </c>
      <c r="Z305" s="5">
        <f t="shared" si="519"/>
        <v>6.7973386422290694E-3</v>
      </c>
      <c r="AA305" s="5">
        <f t="shared" si="520"/>
        <v>2.0995619598117167E-2</v>
      </c>
      <c r="AB305" s="5">
        <f t="shared" si="521"/>
        <v>3.2425634907332197E-2</v>
      </c>
      <c r="AC305" s="5">
        <f t="shared" si="522"/>
        <v>1.0935160260918547E-2</v>
      </c>
      <c r="AD305" s="5">
        <f t="shared" si="523"/>
        <v>3.1669637942543662E-2</v>
      </c>
      <c r="AE305" s="5">
        <f t="shared" si="524"/>
        <v>5.3733041285588826E-2</v>
      </c>
      <c r="AF305" s="5">
        <f t="shared" si="525"/>
        <v>4.5583718560927987E-2</v>
      </c>
      <c r="AG305" s="5">
        <f t="shared" si="526"/>
        <v>2.5780231903595057E-2</v>
      </c>
      <c r="AH305" s="5">
        <f t="shared" si="527"/>
        <v>2.8832163992343306E-3</v>
      </c>
      <c r="AI305" s="5">
        <f t="shared" si="528"/>
        <v>8.9056788139550078E-3</v>
      </c>
      <c r="AJ305" s="5">
        <f t="shared" si="529"/>
        <v>1.3753930360272134E-2</v>
      </c>
      <c r="AK305" s="5">
        <f t="shared" si="530"/>
        <v>1.4161046698936201E-2</v>
      </c>
      <c r="AL305" s="5">
        <f t="shared" si="531"/>
        <v>2.2923095096743155E-3</v>
      </c>
      <c r="AM305" s="5">
        <f t="shared" si="532"/>
        <v>1.9564235535385784E-2</v>
      </c>
      <c r="AN305" s="5">
        <f t="shared" si="533"/>
        <v>3.3194123584585372E-2</v>
      </c>
      <c r="AO305" s="5">
        <f t="shared" si="534"/>
        <v>2.8159797978198887E-2</v>
      </c>
      <c r="AP305" s="5">
        <f t="shared" si="535"/>
        <v>1.5925996060764891E-2</v>
      </c>
      <c r="AQ305" s="5">
        <f t="shared" si="536"/>
        <v>6.7553046027850451E-3</v>
      </c>
      <c r="AR305" s="5">
        <f t="shared" si="537"/>
        <v>9.7837547809301968E-4</v>
      </c>
      <c r="AS305" s="5">
        <f t="shared" si="538"/>
        <v>3.0220061767337217E-3</v>
      </c>
      <c r="AT305" s="5">
        <f t="shared" si="539"/>
        <v>4.6671863393475659E-3</v>
      </c>
      <c r="AU305" s="5">
        <f t="shared" si="540"/>
        <v>4.8053350549922581E-3</v>
      </c>
      <c r="AV305" s="5">
        <f t="shared" si="541"/>
        <v>3.7106797294650263E-3</v>
      </c>
      <c r="AW305" s="5">
        <f t="shared" si="542"/>
        <v>3.3370204477294925E-4</v>
      </c>
      <c r="AX305" s="5">
        <f t="shared" si="543"/>
        <v>1.0071668453616621E-2</v>
      </c>
      <c r="AY305" s="5">
        <f t="shared" si="544"/>
        <v>1.7088334821344583E-2</v>
      </c>
      <c r="AZ305" s="5">
        <f t="shared" si="545"/>
        <v>1.4496663999176814E-2</v>
      </c>
      <c r="BA305" s="5">
        <f t="shared" si="546"/>
        <v>8.1987027720817809E-3</v>
      </c>
      <c r="BB305" s="5">
        <f t="shared" si="547"/>
        <v>3.4776308095137479E-3</v>
      </c>
      <c r="BC305" s="5">
        <f t="shared" si="548"/>
        <v>1.18008093558034E-3</v>
      </c>
      <c r="BD305" s="5">
        <f t="shared" si="549"/>
        <v>2.7666398782621912E-4</v>
      </c>
      <c r="BE305" s="5">
        <f t="shared" si="550"/>
        <v>8.5455972559762632E-4</v>
      </c>
      <c r="BF305" s="5">
        <f t="shared" si="551"/>
        <v>1.319782040212976E-3</v>
      </c>
      <c r="BG305" s="5">
        <f t="shared" si="552"/>
        <v>1.3588475886032812E-3</v>
      </c>
      <c r="BH305" s="5">
        <f t="shared" si="553"/>
        <v>1.0493021079194551E-3</v>
      </c>
      <c r="BI305" s="5">
        <f t="shared" si="554"/>
        <v>6.4821687018832284E-4</v>
      </c>
      <c r="BJ305" s="8">
        <f t="shared" si="555"/>
        <v>0.61771575722021999</v>
      </c>
      <c r="BK305" s="8">
        <f t="shared" si="556"/>
        <v>0.17314590018620724</v>
      </c>
      <c r="BL305" s="8">
        <f t="shared" si="557"/>
        <v>0.17912614326037002</v>
      </c>
      <c r="BM305" s="8">
        <f t="shared" si="558"/>
        <v>0.81610824856057163</v>
      </c>
      <c r="BN305" s="8">
        <f t="shared" si="559"/>
        <v>0.14392225797188304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1.3684210526315801</v>
      </c>
      <c r="F306">
        <f>VLOOKUP(B306,home!$B$2:$E$405,3,FALSE)</f>
        <v>2.38</v>
      </c>
      <c r="G306">
        <f>VLOOKUP(C306,away!$B$2:$E$405,4,FALSE)</f>
        <v>1.22</v>
      </c>
      <c r="H306">
        <f>VLOOKUP(A306,away!$A$2:$E$405,3,FALSE)</f>
        <v>1.0105263157894699</v>
      </c>
      <c r="I306">
        <f>VLOOKUP(C306,away!$B$2:$E$405,3,FALSE)</f>
        <v>0.61</v>
      </c>
      <c r="J306">
        <f>VLOOKUP(B306,home!$B$2:$E$405,4,FALSE)</f>
        <v>0.99</v>
      </c>
      <c r="K306" s="3">
        <f t="shared" si="504"/>
        <v>3.9733473684210558</v>
      </c>
      <c r="L306" s="3">
        <f t="shared" si="505"/>
        <v>0.61025684210526088</v>
      </c>
      <c r="M306" s="5">
        <f t="shared" si="506"/>
        <v>1.0218002018537634E-2</v>
      </c>
      <c r="N306" s="5">
        <f t="shared" si="507"/>
        <v>4.0599671430877539E-2</v>
      </c>
      <c r="O306" s="5">
        <f t="shared" si="508"/>
        <v>6.2356056444579575E-3</v>
      </c>
      <c r="P306" s="5">
        <f t="shared" si="509"/>
        <v>2.4776227277918506E-2</v>
      </c>
      <c r="Q306" s="5">
        <f t="shared" si="510"/>
        <v>8.0658298819318436E-2</v>
      </c>
      <c r="R306" s="5">
        <f t="shared" si="511"/>
        <v>1.9026605046003262E-3</v>
      </c>
      <c r="S306" s="5">
        <f t="shared" si="512"/>
        <v>1.5019116188600221E-2</v>
      </c>
      <c r="T306" s="5">
        <f t="shared" si="513"/>
        <v>4.9222278727059761E-2</v>
      </c>
      <c r="U306" s="5">
        <f t="shared" si="514"/>
        <v>7.5599311089523833E-3</v>
      </c>
      <c r="V306" s="5">
        <f t="shared" si="515"/>
        <v>4.0464209422538403E-3</v>
      </c>
      <c r="W306" s="5">
        <f t="shared" si="516"/>
        <v>0.10682781311835267</v>
      </c>
      <c r="X306" s="5">
        <f t="shared" si="517"/>
        <v>6.5192403882616864E-2</v>
      </c>
      <c r="Y306" s="5">
        <f t="shared" si="518"/>
        <v>1.9892055261328253E-2</v>
      </c>
      <c r="Z306" s="5">
        <f t="shared" si="519"/>
        <v>3.8703719704526581E-4</v>
      </c>
      <c r="AA306" s="5">
        <f t="shared" si="520"/>
        <v>1.5378332283608684E-3</v>
      </c>
      <c r="AB306" s="5">
        <f t="shared" si="521"/>
        <v>3.0551728054890579E-3</v>
      </c>
      <c r="AC306" s="5">
        <f t="shared" si="522"/>
        <v>6.1322558917050428E-4</v>
      </c>
      <c r="AD306" s="5">
        <f t="shared" si="523"/>
        <v>0.10611600253199571</v>
      </c>
      <c r="AE306" s="5">
        <f t="shared" si="524"/>
        <v>6.4758016602009569E-2</v>
      </c>
      <c r="AF306" s="5">
        <f t="shared" si="525"/>
        <v>1.9759511356271204E-2</v>
      </c>
      <c r="AG306" s="5">
        <f t="shared" si="526"/>
        <v>4.0194590006070357E-3</v>
      </c>
      <c r="AH306" s="5">
        <f t="shared" si="527"/>
        <v>5.904802441152887E-5</v>
      </c>
      <c r="AI306" s="5">
        <f t="shared" si="528"/>
        <v>2.3461831240601048E-4</v>
      </c>
      <c r="AJ306" s="5">
        <f t="shared" si="529"/>
        <v>4.6611002709090569E-4</v>
      </c>
      <c r="AK306" s="5">
        <f t="shared" si="530"/>
        <v>6.1733901651210565E-4</v>
      </c>
      <c r="AL306" s="5">
        <f t="shared" si="531"/>
        <v>5.9477054486228544E-5</v>
      </c>
      <c r="AM306" s="5">
        <f t="shared" si="532"/>
        <v>8.432714788157343E-2</v>
      </c>
      <c r="AN306" s="5">
        <f t="shared" si="533"/>
        <v>5.1461218969952337E-2</v>
      </c>
      <c r="AO306" s="5">
        <f t="shared" si="534"/>
        <v>1.5702280489745226E-2</v>
      </c>
      <c r="AP306" s="5">
        <f t="shared" si="535"/>
        <v>3.1941413685076577E-3</v>
      </c>
      <c r="AQ306" s="5">
        <f t="shared" si="536"/>
        <v>4.8731165619581485E-4</v>
      </c>
      <c r="AR306" s="5">
        <f t="shared" si="537"/>
        <v>7.2068921819867967E-6</v>
      </c>
      <c r="AS306" s="5">
        <f t="shared" si="538"/>
        <v>2.8635486085791517E-5</v>
      </c>
      <c r="AT306" s="5">
        <f t="shared" si="539"/>
        <v>5.6889366641218772E-5</v>
      </c>
      <c r="AU306" s="5">
        <f t="shared" si="540"/>
        <v>7.5347071745009058E-5</v>
      </c>
      <c r="AV306" s="5">
        <f t="shared" si="541"/>
        <v>7.4845022309066045E-5</v>
      </c>
      <c r="AW306" s="5">
        <f t="shared" si="542"/>
        <v>4.0060479563924017E-6</v>
      </c>
      <c r="AX306" s="5">
        <f t="shared" si="543"/>
        <v>5.5843508520283865E-2</v>
      </c>
      <c r="AY306" s="5">
        <f t="shared" si="544"/>
        <v>3.4078883161666657E-2</v>
      </c>
      <c r="AZ306" s="5">
        <f t="shared" si="545"/>
        <v>1.039843581035642E-2</v>
      </c>
      <c r="BA306" s="5">
        <f t="shared" si="546"/>
        <v>2.1152388668207898E-3</v>
      </c>
      <c r="BB306" s="5">
        <f t="shared" si="547"/>
        <v>3.2270974779109138E-4</v>
      </c>
      <c r="BC306" s="5">
        <f t="shared" si="548"/>
        <v>3.9387166320715346E-5</v>
      </c>
      <c r="BD306" s="5">
        <f t="shared" si="549"/>
        <v>7.3300921072872528E-7</v>
      </c>
      <c r="BE306" s="5">
        <f t="shared" si="550"/>
        <v>2.9125002184773757E-6</v>
      </c>
      <c r="BF306" s="5">
        <f t="shared" si="551"/>
        <v>5.786187539306418E-6</v>
      </c>
      <c r="BG306" s="5">
        <f t="shared" si="552"/>
        <v>7.6635110108312852E-6</v>
      </c>
      <c r="BH306" s="5">
        <f t="shared" si="553"/>
        <v>7.6124478269380676E-6</v>
      </c>
      <c r="BI306" s="5">
        <f t="shared" si="554"/>
        <v>6.0493799080813893E-6</v>
      </c>
      <c r="BJ306" s="8">
        <f t="shared" si="555"/>
        <v>0.81501577436965111</v>
      </c>
      <c r="BK306" s="8">
        <f t="shared" si="556"/>
        <v>8.8811352232633589E-2</v>
      </c>
      <c r="BL306" s="8">
        <f t="shared" si="557"/>
        <v>2.1941999546958579E-2</v>
      </c>
      <c r="BM306" s="8">
        <f t="shared" si="558"/>
        <v>0.72769082053686784</v>
      </c>
      <c r="BN306" s="8">
        <f t="shared" si="559"/>
        <v>0.16439046569571039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1.30534351145038</v>
      </c>
      <c r="F307">
        <f>VLOOKUP(B307,home!$B$2:$E$405,3,FALSE)</f>
        <v>1.1499999999999999</v>
      </c>
      <c r="G307">
        <f>VLOOKUP(C307,away!$B$2:$E$405,4,FALSE)</f>
        <v>0.89</v>
      </c>
      <c r="H307">
        <f>VLOOKUP(A307,away!$A$2:$E$405,3,FALSE)</f>
        <v>1.0381679389313001</v>
      </c>
      <c r="I307">
        <f>VLOOKUP(C307,away!$B$2:$E$405,3,FALSE)</f>
        <v>0.64</v>
      </c>
      <c r="J307">
        <f>VLOOKUP(B307,home!$B$2:$E$405,4,FALSE)</f>
        <v>0.8</v>
      </c>
      <c r="K307" s="3">
        <f t="shared" si="504"/>
        <v>1.3360190839694637</v>
      </c>
      <c r="L307" s="3">
        <f t="shared" si="505"/>
        <v>0.53154198473282566</v>
      </c>
      <c r="M307" s="5">
        <f t="shared" si="506"/>
        <v>0.15450001760404736</v>
      </c>
      <c r="N307" s="5">
        <f t="shared" si="507"/>
        <v>0.20641497199262535</v>
      </c>
      <c r="O307" s="5">
        <f t="shared" si="508"/>
        <v>8.2123245998511826E-2</v>
      </c>
      <c r="P307" s="5">
        <f t="shared" si="509"/>
        <v>0.10971822389153069</v>
      </c>
      <c r="Q307" s="5">
        <f t="shared" si="510"/>
        <v>0.13788717089958494</v>
      </c>
      <c r="R307" s="5">
        <f t="shared" si="511"/>
        <v>2.1825976585375526E-2</v>
      </c>
      <c r="S307" s="5">
        <f t="shared" si="512"/>
        <v>1.9479105634737322E-2</v>
      </c>
      <c r="T307" s="5">
        <f t="shared" si="513"/>
        <v>7.3292820489159693E-2</v>
      </c>
      <c r="U307" s="5">
        <f t="shared" si="514"/>
        <v>2.9159921244332372E-2</v>
      </c>
      <c r="V307" s="5">
        <f t="shared" si="515"/>
        <v>1.5370101616112837E-3</v>
      </c>
      <c r="W307" s="5">
        <f t="shared" si="516"/>
        <v>6.1406630585468108E-2</v>
      </c>
      <c r="X307" s="5">
        <f t="shared" si="517"/>
        <v>3.2640202297155155E-2</v>
      </c>
      <c r="Y307" s="5">
        <f t="shared" si="518"/>
        <v>8.6748189555553908E-3</v>
      </c>
      <c r="Z307" s="5">
        <f t="shared" si="519"/>
        <v>3.8671409709742305E-3</v>
      </c>
      <c r="AA307" s="5">
        <f t="shared" si="520"/>
        <v>5.1665741376217735E-3</v>
      </c>
      <c r="AB307" s="5">
        <f t="shared" si="521"/>
        <v>3.4513208233028819E-3</v>
      </c>
      <c r="AC307" s="5">
        <f t="shared" si="522"/>
        <v>6.8219258017906091E-5</v>
      </c>
      <c r="AD307" s="5">
        <f t="shared" si="523"/>
        <v>2.0510107586112096E-2</v>
      </c>
      <c r="AE307" s="5">
        <f t="shared" si="524"/>
        <v>1.0901983293405805E-2</v>
      </c>
      <c r="AF307" s="5">
        <f t="shared" si="525"/>
        <v>2.897430918650514E-3</v>
      </c>
      <c r="AG307" s="5">
        <f t="shared" si="526"/>
        <v>5.133687270419163E-4</v>
      </c>
      <c r="AH307" s="5">
        <f t="shared" si="527"/>
        <v>5.1388694673831716E-4</v>
      </c>
      <c r="AI307" s="5">
        <f t="shared" si="528"/>
        <v>6.865627678451909E-4</v>
      </c>
      <c r="AJ307" s="5">
        <f t="shared" si="529"/>
        <v>4.5863048009203586E-4</v>
      </c>
      <c r="AK307" s="5">
        <f t="shared" si="530"/>
        <v>2.0424635796434566E-4</v>
      </c>
      <c r="AL307" s="5">
        <f t="shared" si="531"/>
        <v>1.9378368859749948E-6</v>
      </c>
      <c r="AM307" s="5">
        <f t="shared" si="532"/>
        <v>5.480379029862527E-3</v>
      </c>
      <c r="AN307" s="5">
        <f t="shared" si="533"/>
        <v>2.913051546621285E-3</v>
      </c>
      <c r="AO307" s="5">
        <f t="shared" si="534"/>
        <v>7.7420460036005249E-4</v>
      </c>
      <c r="AP307" s="5">
        <f t="shared" si="535"/>
        <v>1.3717408328822216E-4</v>
      </c>
      <c r="AQ307" s="5">
        <f t="shared" si="536"/>
        <v>1.8228446121231881E-5</v>
      </c>
      <c r="AR307" s="5">
        <f t="shared" si="537"/>
        <v>5.4630497519515403E-5</v>
      </c>
      <c r="AS307" s="5">
        <f t="shared" si="538"/>
        <v>7.2987387252819016E-5</v>
      </c>
      <c r="AT307" s="5">
        <f t="shared" si="539"/>
        <v>4.8756271129417893E-5</v>
      </c>
      <c r="AU307" s="5">
        <f t="shared" si="540"/>
        <v>2.1713102897363898E-5</v>
      </c>
      <c r="AV307" s="5">
        <f t="shared" si="541"/>
        <v>7.2522799607677085E-6</v>
      </c>
      <c r="AW307" s="5">
        <f t="shared" si="542"/>
        <v>3.8226536694492544E-8</v>
      </c>
      <c r="AX307" s="5">
        <f t="shared" si="543"/>
        <v>1.2203151618803978E-3</v>
      </c>
      <c r="AY307" s="5">
        <f t="shared" si="544"/>
        <v>6.48648743145466E-4</v>
      </c>
      <c r="AZ307" s="5">
        <f t="shared" si="545"/>
        <v>1.7239202016299687E-4</v>
      </c>
      <c r="BA307" s="5">
        <f t="shared" si="546"/>
        <v>3.0544532183180226E-5</v>
      </c>
      <c r="BB307" s="5">
        <f t="shared" si="547"/>
        <v>4.0589253148458204E-6</v>
      </c>
      <c r="BC307" s="5">
        <f t="shared" si="548"/>
        <v>4.3149784354709146E-7</v>
      </c>
      <c r="BD307" s="5">
        <f t="shared" si="549"/>
        <v>4.8397338464108209E-6</v>
      </c>
      <c r="BE307" s="5">
        <f t="shared" si="550"/>
        <v>6.4659767801377933E-6</v>
      </c>
      <c r="BF307" s="5">
        <f t="shared" si="551"/>
        <v>4.3193341873837592E-6</v>
      </c>
      <c r="BG307" s="5">
        <f t="shared" si="552"/>
        <v>1.9235709681288124E-6</v>
      </c>
      <c r="BH307" s="5">
        <f t="shared" si="553"/>
        <v>6.4248188069742777E-7</v>
      </c>
      <c r="BI307" s="5">
        <f t="shared" si="554"/>
        <v>1.7167361074327117E-7</v>
      </c>
      <c r="BJ307" s="8">
        <f t="shared" si="555"/>
        <v>0.56653893433154257</v>
      </c>
      <c r="BK307" s="8">
        <f t="shared" si="556"/>
        <v>0.28595316312997598</v>
      </c>
      <c r="BL307" s="8">
        <f t="shared" si="557"/>
        <v>0.14381406765181762</v>
      </c>
      <c r="BM307" s="8">
        <f t="shared" si="558"/>
        <v>0.28705508859602624</v>
      </c>
      <c r="BN307" s="8">
        <f t="shared" si="559"/>
        <v>0.71246960697167561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1.30534351145038</v>
      </c>
      <c r="F308">
        <f>VLOOKUP(B308,home!$B$2:$E$405,3,FALSE)</f>
        <v>0.77</v>
      </c>
      <c r="G308">
        <f>VLOOKUP(C308,away!$B$2:$E$405,4,FALSE)</f>
        <v>1.02</v>
      </c>
      <c r="H308">
        <f>VLOOKUP(A308,away!$A$2:$E$405,3,FALSE)</f>
        <v>1.0381679389313001</v>
      </c>
      <c r="I308">
        <f>VLOOKUP(C308,away!$B$2:$E$405,3,FALSE)</f>
        <v>0.77</v>
      </c>
      <c r="J308">
        <f>VLOOKUP(B308,home!$B$2:$E$405,4,FALSE)</f>
        <v>0.96</v>
      </c>
      <c r="K308" s="3">
        <f t="shared" si="504"/>
        <v>1.0252167938931285</v>
      </c>
      <c r="L308" s="3">
        <f t="shared" si="505"/>
        <v>0.76741374045801702</v>
      </c>
      <c r="M308" s="5">
        <f t="shared" si="506"/>
        <v>0.16652155235733396</v>
      </c>
      <c r="N308" s="5">
        <f t="shared" si="507"/>
        <v>0.17072069202189263</v>
      </c>
      <c r="O308" s="5">
        <f t="shared" si="508"/>
        <v>0.12779092736141717</v>
      </c>
      <c r="P308" s="5">
        <f t="shared" si="509"/>
        <v>0.13101340483810178</v>
      </c>
      <c r="Q308" s="5">
        <f t="shared" si="510"/>
        <v>8.7512860262950479E-2</v>
      </c>
      <c r="R308" s="5">
        <f t="shared" si="511"/>
        <v>4.9034256781511951E-2</v>
      </c>
      <c r="S308" s="5">
        <f t="shared" si="512"/>
        <v>2.5769205253442957E-2</v>
      </c>
      <c r="T308" s="5">
        <f t="shared" si="513"/>
        <v>6.7158571432570577E-2</v>
      </c>
      <c r="U308" s="5">
        <f t="shared" si="514"/>
        <v>5.027074352847407E-2</v>
      </c>
      <c r="V308" s="5">
        <f t="shared" si="515"/>
        <v>2.252702276159931E-3</v>
      </c>
      <c r="W308" s="5">
        <f t="shared" si="516"/>
        <v>2.9906551341066484E-2</v>
      </c>
      <c r="X308" s="5">
        <f t="shared" si="517"/>
        <v>2.2950698428847553E-2</v>
      </c>
      <c r="Y308" s="5">
        <f t="shared" si="518"/>
        <v>8.8063406637029183E-3</v>
      </c>
      <c r="Z308" s="5">
        <f t="shared" si="519"/>
        <v>1.2543187469092993E-2</v>
      </c>
      <c r="AA308" s="5">
        <f t="shared" si="520"/>
        <v>1.285948644226398E-2</v>
      </c>
      <c r="AB308" s="5">
        <f t="shared" si="521"/>
        <v>6.5918807307250148E-3</v>
      </c>
      <c r="AC308" s="5">
        <f t="shared" si="522"/>
        <v>1.1077177064629079E-4</v>
      </c>
      <c r="AD308" s="5">
        <f t="shared" si="523"/>
        <v>7.6651746705721059E-3</v>
      </c>
      <c r="AE308" s="5">
        <f t="shared" si="524"/>
        <v>5.8823603652077873E-3</v>
      </c>
      <c r="AF308" s="5">
        <f t="shared" si="525"/>
        <v>2.2571020852930478E-3</v>
      </c>
      <c r="AG308" s="5">
        <f t="shared" si="526"/>
        <v>5.7737705129010932E-4</v>
      </c>
      <c r="AH308" s="5">
        <f t="shared" si="527"/>
        <v>2.4064536032306952E-3</v>
      </c>
      <c r="AI308" s="5">
        <f t="shared" si="528"/>
        <v>2.4671366477567397E-3</v>
      </c>
      <c r="AJ308" s="5">
        <f t="shared" si="529"/>
        <v>1.2646749620547025E-3</v>
      </c>
      <c r="AK308" s="5">
        <f t="shared" si="530"/>
        <v>4.3218866997154533E-4</v>
      </c>
      <c r="AL308" s="5">
        <f t="shared" si="531"/>
        <v>3.4860560994948464E-6</v>
      </c>
      <c r="AM308" s="5">
        <f t="shared" si="532"/>
        <v>1.5716931600789508E-3</v>
      </c>
      <c r="AN308" s="5">
        <f t="shared" si="533"/>
        <v>1.2061389268284684E-3</v>
      </c>
      <c r="AO308" s="5">
        <f t="shared" si="534"/>
        <v>4.6280379267472671E-4</v>
      </c>
      <c r="AP308" s="5">
        <f t="shared" si="535"/>
        <v>1.1838732987822289E-4</v>
      </c>
      <c r="AQ308" s="5">
        <f t="shared" si="536"/>
        <v>2.2713015911171046E-5</v>
      </c>
      <c r="AR308" s="5">
        <f t="shared" si="537"/>
        <v>3.6934911217878817E-4</v>
      </c>
      <c r="AS308" s="5">
        <f t="shared" si="538"/>
        <v>3.7866291261521066E-4</v>
      </c>
      <c r="AT308" s="5">
        <f t="shared" si="539"/>
        <v>1.9410578861880004E-4</v>
      </c>
      <c r="AU308" s="5">
        <f t="shared" si="540"/>
        <v>6.6333504761287824E-5</v>
      </c>
      <c r="AV308" s="5">
        <f t="shared" si="541"/>
        <v>1.7001555769765521E-5</v>
      </c>
      <c r="AW308" s="5">
        <f t="shared" si="542"/>
        <v>7.6186347550474198E-8</v>
      </c>
      <c r="AX308" s="5">
        <f t="shared" si="543"/>
        <v>2.6855437042665013E-4</v>
      </c>
      <c r="AY308" s="5">
        <f t="shared" si="544"/>
        <v>2.060923139254634E-4</v>
      </c>
      <c r="AZ308" s="5">
        <f t="shared" si="545"/>
        <v>7.9079036754593868E-5</v>
      </c>
      <c r="BA308" s="5">
        <f t="shared" si="546"/>
        <v>2.0228779795886632E-5</v>
      </c>
      <c r="BB308" s="5">
        <f t="shared" si="547"/>
        <v>3.88096089201573E-6</v>
      </c>
      <c r="BC308" s="5">
        <f t="shared" si="548"/>
        <v>5.9566054294261488E-7</v>
      </c>
      <c r="BD308" s="5">
        <f t="shared" si="549"/>
        <v>4.7240597285328579E-5</v>
      </c>
      <c r="BE308" s="5">
        <f t="shared" si="550"/>
        <v>4.8431853690460992E-5</v>
      </c>
      <c r="BF308" s="5">
        <f t="shared" si="551"/>
        <v>2.4826574881417744E-5</v>
      </c>
      <c r="BG308" s="5">
        <f t="shared" si="552"/>
        <v>8.4842071677582599E-6</v>
      </c>
      <c r="BH308" s="5">
        <f t="shared" si="553"/>
        <v>2.1745379178135556E-6</v>
      </c>
      <c r="BI308" s="5">
        <f t="shared" si="554"/>
        <v>4.4587455845997068E-7</v>
      </c>
      <c r="BJ308" s="8">
        <f t="shared" si="555"/>
        <v>0.40739789567110285</v>
      </c>
      <c r="BK308" s="8">
        <f t="shared" si="556"/>
        <v>0.32587721486570992</v>
      </c>
      <c r="BL308" s="8">
        <f t="shared" si="557"/>
        <v>0.25427480524685087</v>
      </c>
      <c r="BM308" s="8">
        <f t="shared" si="558"/>
        <v>0.26729339350197068</v>
      </c>
      <c r="BN308" s="8">
        <f t="shared" si="559"/>
        <v>0.73259369362320792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1.30534351145038</v>
      </c>
      <c r="F309">
        <f>VLOOKUP(B309,home!$B$2:$E$405,3,FALSE)</f>
        <v>0.89</v>
      </c>
      <c r="G309">
        <f>VLOOKUP(C309,away!$B$2:$E$405,4,FALSE)</f>
        <v>0.88</v>
      </c>
      <c r="H309">
        <f>VLOOKUP(A309,away!$A$2:$E$405,3,FALSE)</f>
        <v>1.0381679389313001</v>
      </c>
      <c r="I309">
        <f>VLOOKUP(C309,away!$B$2:$E$405,3,FALSE)</f>
        <v>1.0900000000000001</v>
      </c>
      <c r="J309">
        <f>VLOOKUP(B309,home!$B$2:$E$405,4,FALSE)</f>
        <v>0.96</v>
      </c>
      <c r="K309" s="3">
        <f t="shared" si="504"/>
        <v>1.0223450381679375</v>
      </c>
      <c r="L309" s="3">
        <f t="shared" si="505"/>
        <v>1.0863389312977123</v>
      </c>
      <c r="M309" s="5">
        <f t="shared" si="506"/>
        <v>0.12139762433342316</v>
      </c>
      <c r="N309" s="5">
        <f t="shared" si="507"/>
        <v>0.12411025888265044</v>
      </c>
      <c r="O309" s="5">
        <f t="shared" si="508"/>
        <v>0.13187896548045205</v>
      </c>
      <c r="P309" s="5">
        <f t="shared" si="509"/>
        <v>0.13482580599766086</v>
      </c>
      <c r="Q309" s="5">
        <f t="shared" si="510"/>
        <v>6.3441753677207932E-2</v>
      </c>
      <c r="R309" s="5">
        <f t="shared" si="511"/>
        <v>7.1632627210341082E-2</v>
      </c>
      <c r="S309" s="5">
        <f t="shared" si="512"/>
        <v>3.7434830505810243E-2</v>
      </c>
      <c r="T309" s="5">
        <f t="shared" si="513"/>
        <v>6.8919246889350763E-2</v>
      </c>
      <c r="U309" s="5">
        <f t="shared" si="514"/>
        <v>7.3233260999425787E-2</v>
      </c>
      <c r="V309" s="5">
        <f t="shared" si="515"/>
        <v>4.6195130561382126E-3</v>
      </c>
      <c r="W309" s="5">
        <f t="shared" si="516"/>
        <v>2.1619787361522015E-2</v>
      </c>
      <c r="X309" s="5">
        <f t="shared" si="517"/>
        <v>2.3486416697199614E-2</v>
      </c>
      <c r="Y309" s="5">
        <f t="shared" si="518"/>
        <v>1.2757104407424284E-2</v>
      </c>
      <c r="Z309" s="5">
        <f t="shared" si="519"/>
        <v>2.593910389657646E-2</v>
      </c>
      <c r="AA309" s="5">
        <f t="shared" si="520"/>
        <v>2.6518714163187559E-2</v>
      </c>
      <c r="AB309" s="5">
        <f t="shared" si="521"/>
        <v>1.3555637921664304E-2</v>
      </c>
      <c r="AC309" s="5">
        <f t="shared" si="522"/>
        <v>3.2065576577920034E-4</v>
      </c>
      <c r="AD309" s="5">
        <f t="shared" si="523"/>
        <v>5.5257205838244779E-3</v>
      </c>
      <c r="AE309" s="5">
        <f t="shared" si="524"/>
        <v>6.0028053936816541E-3</v>
      </c>
      <c r="AF309" s="5">
        <f t="shared" si="525"/>
        <v>3.260540598080135E-3</v>
      </c>
      <c r="AG309" s="5">
        <f t="shared" si="526"/>
        <v>1.1806840629237263E-3</v>
      </c>
      <c r="AH309" s="5">
        <f t="shared" si="527"/>
        <v>7.0446646014567975E-3</v>
      </c>
      <c r="AI309" s="5">
        <f t="shared" si="528"/>
        <v>7.2020779008566682E-3</v>
      </c>
      <c r="AJ309" s="5">
        <f t="shared" si="529"/>
        <v>3.6815043032198845E-3</v>
      </c>
      <c r="AK309" s="5">
        <f t="shared" si="530"/>
        <v>1.2545892191302534E-3</v>
      </c>
      <c r="AL309" s="5">
        <f t="shared" si="531"/>
        <v>1.4244981252759186E-5</v>
      </c>
      <c r="AM309" s="5">
        <f t="shared" si="532"/>
        <v>1.1298386042350793E-3</v>
      </c>
      <c r="AN309" s="5">
        <f t="shared" si="533"/>
        <v>1.2273876618636348E-3</v>
      </c>
      <c r="AO309" s="5">
        <f t="shared" si="534"/>
        <v>6.6667950043846941E-4</v>
      </c>
      <c r="AP309" s="5">
        <f t="shared" si="535"/>
        <v>2.4141329867480659E-4</v>
      </c>
      <c r="AQ309" s="5">
        <f t="shared" si="536"/>
        <v>6.5564166220861197E-5</v>
      </c>
      <c r="AR309" s="5">
        <f t="shared" si="537"/>
        <v>1.5305786828994808E-3</v>
      </c>
      <c r="AS309" s="5">
        <f t="shared" si="538"/>
        <v>1.5647795219879011E-3</v>
      </c>
      <c r="AT309" s="5">
        <f t="shared" si="539"/>
        <v>7.9987229006556388E-4</v>
      </c>
      <c r="AU309" s="5">
        <f t="shared" si="540"/>
        <v>2.7258182230551826E-4</v>
      </c>
      <c r="AV309" s="5">
        <f t="shared" si="541"/>
        <v>6.9668168382205231E-5</v>
      </c>
      <c r="AW309" s="5">
        <f t="shared" si="542"/>
        <v>4.3946290121008755E-7</v>
      </c>
      <c r="AX309" s="5">
        <f t="shared" si="543"/>
        <v>1.9251414849505346E-4</v>
      </c>
      <c r="AY309" s="5">
        <f t="shared" si="544"/>
        <v>2.0913561433580545E-4</v>
      </c>
      <c r="AZ309" s="5">
        <f t="shared" si="545"/>
        <v>1.135960798869247E-4</v>
      </c>
      <c r="BA309" s="5">
        <f t="shared" si="546"/>
        <v>4.1134614674657124E-5</v>
      </c>
      <c r="BB309" s="5">
        <f t="shared" si="547"/>
        <v>1.1171533336252551E-5</v>
      </c>
      <c r="BC309" s="5">
        <f t="shared" si="548"/>
        <v>2.4272143170922732E-6</v>
      </c>
      <c r="BD309" s="5">
        <f t="shared" si="549"/>
        <v>2.7712120177468026E-4</v>
      </c>
      <c r="BE309" s="5">
        <f t="shared" si="550"/>
        <v>2.8331348560548019E-4</v>
      </c>
      <c r="BF309" s="5">
        <f t="shared" si="551"/>
        <v>1.4482206812741302E-4</v>
      </c>
      <c r="BG309" s="5">
        <f t="shared" si="552"/>
        <v>4.9352707589093246E-5</v>
      </c>
      <c r="BH309" s="5">
        <f t="shared" si="553"/>
        <v>1.2613873930965646E-5</v>
      </c>
      <c r="BI309" s="5">
        <f t="shared" si="554"/>
        <v>2.5791462850797258E-6</v>
      </c>
      <c r="BJ309" s="8">
        <f t="shared" si="555"/>
        <v>0.33420518099034374</v>
      </c>
      <c r="BK309" s="8">
        <f t="shared" si="556"/>
        <v>0.2988218102544003</v>
      </c>
      <c r="BL309" s="8">
        <f t="shared" si="557"/>
        <v>0.34100932476868795</v>
      </c>
      <c r="BM309" s="8">
        <f t="shared" si="558"/>
        <v>0.35247968817683817</v>
      </c>
      <c r="BN309" s="8">
        <f t="shared" si="559"/>
        <v>0.6472870355817355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1.30534351145038</v>
      </c>
      <c r="F310">
        <f>VLOOKUP(B310,home!$B$2:$E$405,3,FALSE)</f>
        <v>1.64</v>
      </c>
      <c r="G310">
        <f>VLOOKUP(C310,away!$B$2:$E$405,4,FALSE)</f>
        <v>0.88</v>
      </c>
      <c r="H310">
        <f>VLOOKUP(A310,away!$A$2:$E$405,3,FALSE)</f>
        <v>1.0381679389313001</v>
      </c>
      <c r="I310">
        <f>VLOOKUP(C310,away!$B$2:$E$405,3,FALSE)</f>
        <v>0.98</v>
      </c>
      <c r="J310">
        <f>VLOOKUP(B310,home!$B$2:$E$405,4,FALSE)</f>
        <v>0.83</v>
      </c>
      <c r="K310" s="3">
        <f t="shared" si="504"/>
        <v>1.8838717557251883</v>
      </c>
      <c r="L310" s="3">
        <f t="shared" si="505"/>
        <v>0.84444580152671944</v>
      </c>
      <c r="M310" s="5">
        <f t="shared" si="506"/>
        <v>6.5329109746157479E-2</v>
      </c>
      <c r="N310" s="5">
        <f t="shared" si="507"/>
        <v>0.1230716646774572</v>
      </c>
      <c r="O310" s="5">
        <f t="shared" si="508"/>
        <v>5.516689244262097E-2</v>
      </c>
      <c r="P310" s="5">
        <f t="shared" si="509"/>
        <v>0.10392735052378299</v>
      </c>
      <c r="Q310" s="5">
        <f t="shared" si="510"/>
        <v>0.11592561650797149</v>
      </c>
      <c r="R310" s="5">
        <f t="shared" si="511"/>
        <v>2.329272535322369E-2</v>
      </c>
      <c r="S310" s="5">
        <f t="shared" si="512"/>
        <v>4.1332624265282232E-2</v>
      </c>
      <c r="T310" s="5">
        <f t="shared" si="513"/>
        <v>9.7892900149553097E-2</v>
      </c>
      <c r="U310" s="5">
        <f t="shared" si="514"/>
        <v>4.3880507406802119E-2</v>
      </c>
      <c r="V310" s="5">
        <f t="shared" si="515"/>
        <v>7.3058976937892418E-3</v>
      </c>
      <c r="W310" s="5">
        <f t="shared" si="516"/>
        <v>7.279633156813238E-2</v>
      </c>
      <c r="X310" s="5">
        <f t="shared" si="517"/>
        <v>6.1472556559256375E-2</v>
      </c>
      <c r="Y310" s="5">
        <f t="shared" si="518"/>
        <v>2.5955121147788918E-2</v>
      </c>
      <c r="Z310" s="5">
        <f t="shared" si="519"/>
        <v>6.556481376881574E-3</v>
      </c>
      <c r="AA310" s="5">
        <f t="shared" si="520"/>
        <v>1.2351570082845391E-2</v>
      </c>
      <c r="AB310" s="5">
        <f t="shared" si="521"/>
        <v>1.1634387008966331E-2</v>
      </c>
      <c r="AC310" s="5">
        <f t="shared" si="522"/>
        <v>7.2640147847528988E-4</v>
      </c>
      <c r="AD310" s="5">
        <f t="shared" si="523"/>
        <v>3.428473824040263E-2</v>
      </c>
      <c r="AE310" s="5">
        <f t="shared" si="524"/>
        <v>2.895160326355057E-2</v>
      </c>
      <c r="AF310" s="5">
        <f t="shared" si="525"/>
        <v>1.2224029911686271E-2</v>
      </c>
      <c r="AG310" s="5">
        <f t="shared" si="526"/>
        <v>3.4408435788868363E-3</v>
      </c>
      <c r="AH310" s="5">
        <f t="shared" si="527"/>
        <v>1.3841482928739421E-3</v>
      </c>
      <c r="AI310" s="5">
        <f t="shared" si="528"/>
        <v>2.6075578746804552E-3</v>
      </c>
      <c r="AJ310" s="5">
        <f t="shared" si="529"/>
        <v>2.4561523157646558E-3</v>
      </c>
      <c r="AK310" s="5">
        <f t="shared" si="530"/>
        <v>1.5423586584760163E-3</v>
      </c>
      <c r="AL310" s="5">
        <f t="shared" si="531"/>
        <v>4.6223180672647065E-5</v>
      </c>
      <c r="AM310" s="5">
        <f t="shared" si="532"/>
        <v>1.2917610004705151E-2</v>
      </c>
      <c r="AN310" s="5">
        <f t="shared" si="533"/>
        <v>1.0908221534232812E-2</v>
      </c>
      <c r="AO310" s="5">
        <f t="shared" si="534"/>
        <v>4.6057009383531234E-3</v>
      </c>
      <c r="AP310" s="5">
        <f t="shared" si="535"/>
        <v>1.2964216068266558E-3</v>
      </c>
      <c r="AQ310" s="5">
        <f t="shared" si="536"/>
        <v>2.7368944572332319E-4</v>
      </c>
      <c r="AR310" s="5">
        <f t="shared" si="537"/>
        <v>2.3376764292155542E-4</v>
      </c>
      <c r="AS310" s="5">
        <f t="shared" si="538"/>
        <v>4.4038825990236948E-4</v>
      </c>
      <c r="AT310" s="5">
        <f t="shared" si="539"/>
        <v>4.1481750219151878E-4</v>
      </c>
      <c r="AU310" s="5">
        <f t="shared" si="540"/>
        <v>2.6048765871969121E-4</v>
      </c>
      <c r="AV310" s="5">
        <f t="shared" si="541"/>
        <v>1.2268133574425212E-4</v>
      </c>
      <c r="AW310" s="5">
        <f t="shared" si="542"/>
        <v>2.0425864258487934E-6</v>
      </c>
      <c r="AX310" s="5">
        <f t="shared" si="543"/>
        <v>4.0558534398895292E-3</v>
      </c>
      <c r="AY310" s="5">
        <f t="shared" si="544"/>
        <v>3.4249484089224156E-3</v>
      </c>
      <c r="AZ310" s="5">
        <f t="shared" si="545"/>
        <v>1.4460916521800756E-3</v>
      </c>
      <c r="BA310" s="5">
        <f t="shared" si="546"/>
        <v>4.0704867476876741E-4</v>
      </c>
      <c r="BB310" s="5">
        <f t="shared" si="547"/>
        <v>8.5932636106375164E-5</v>
      </c>
      <c r="BC310" s="5">
        <f t="shared" si="548"/>
        <v>1.4513090754830383E-5</v>
      </c>
      <c r="BD310" s="5">
        <f t="shared" si="549"/>
        <v>3.2900684099650788E-5</v>
      </c>
      <c r="BE310" s="5">
        <f t="shared" si="550"/>
        <v>6.1980669519368914E-5</v>
      </c>
      <c r="BF310" s="5">
        <f t="shared" si="551"/>
        <v>5.8381816354238104E-5</v>
      </c>
      <c r="BG310" s="5">
        <f t="shared" si="552"/>
        <v>3.6661284959228015E-5</v>
      </c>
      <c r="BH310" s="5">
        <f t="shared" si="553"/>
        <v>1.7266289815820584E-5</v>
      </c>
      <c r="BI310" s="5">
        <f t="shared" si="554"/>
        <v>6.5054951420379667E-6</v>
      </c>
      <c r="BJ310" s="8">
        <f t="shared" si="555"/>
        <v>0.61545143703714889</v>
      </c>
      <c r="BK310" s="8">
        <f t="shared" si="556"/>
        <v>0.2220925552970823</v>
      </c>
      <c r="BL310" s="8">
        <f t="shared" si="557"/>
        <v>0.15600213807562327</v>
      </c>
      <c r="BM310" s="8">
        <f t="shared" si="558"/>
        <v>0.50996634671302565</v>
      </c>
      <c r="BN310" s="8">
        <f t="shared" si="559"/>
        <v>0.48671335925121384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1.5858585858585901</v>
      </c>
      <c r="F311">
        <f>VLOOKUP(B311,home!$B$2:$E$405,3,FALSE)</f>
        <v>1.01</v>
      </c>
      <c r="G311">
        <f>VLOOKUP(C311,away!$B$2:$E$405,4,FALSE)</f>
        <v>0.84</v>
      </c>
      <c r="H311">
        <f>VLOOKUP(A311,away!$A$2:$E$405,3,FALSE)</f>
        <v>1.1313131313131299</v>
      </c>
      <c r="I311">
        <f>VLOOKUP(C311,away!$B$2:$E$405,3,FALSE)</f>
        <v>0.63</v>
      </c>
      <c r="J311">
        <f>VLOOKUP(B311,home!$B$2:$E$405,4,FALSE)</f>
        <v>0.71</v>
      </c>
      <c r="K311" s="3">
        <f t="shared" si="504"/>
        <v>1.3454424242424279</v>
      </c>
      <c r="L311" s="3">
        <f t="shared" si="505"/>
        <v>0.50603636363636306</v>
      </c>
      <c r="M311" s="5">
        <f t="shared" si="506"/>
        <v>0.15700481773745856</v>
      </c>
      <c r="N311" s="5">
        <f t="shared" si="507"/>
        <v>0.2112409425944268</v>
      </c>
      <c r="O311" s="5">
        <f t="shared" si="508"/>
        <v>7.9450147041253485E-2</v>
      </c>
      <c r="P311" s="5">
        <f t="shared" si="509"/>
        <v>0.10689559844160146</v>
      </c>
      <c r="Q311" s="5">
        <f t="shared" si="510"/>
        <v>0.14210626295175058</v>
      </c>
      <c r="R311" s="5">
        <f t="shared" si="511"/>
        <v>2.010233174956513E-2</v>
      </c>
      <c r="S311" s="5">
        <f t="shared" si="512"/>
        <v>1.819477441975003E-2</v>
      </c>
      <c r="T311" s="5">
        <f t="shared" si="513"/>
        <v>7.1910936554056698E-2</v>
      </c>
      <c r="U311" s="5">
        <f t="shared" si="514"/>
        <v>2.7046529962060434E-2</v>
      </c>
      <c r="V311" s="5">
        <f t="shared" si="515"/>
        <v>1.3764201125495449E-3</v>
      </c>
      <c r="W311" s="5">
        <f t="shared" si="516"/>
        <v>6.3731931641945086E-2</v>
      </c>
      <c r="X311" s="5">
        <f t="shared" si="517"/>
        <v>3.2250674935611151E-2</v>
      </c>
      <c r="Y311" s="5">
        <f t="shared" si="518"/>
        <v>8.160007134617531E-3</v>
      </c>
      <c r="Z311" s="5">
        <f t="shared" si="519"/>
        <v>3.3908369530539161E-3</v>
      </c>
      <c r="AA311" s="5">
        <f t="shared" si="520"/>
        <v>4.5621758903276683E-3</v>
      </c>
      <c r="AB311" s="5">
        <f t="shared" si="521"/>
        <v>3.0690724948514081E-3</v>
      </c>
      <c r="AC311" s="5">
        <f t="shared" si="522"/>
        <v>5.857035701130295E-5</v>
      </c>
      <c r="AD311" s="5">
        <f t="shared" si="523"/>
        <v>2.1436911152497816E-2</v>
      </c>
      <c r="AE311" s="5">
        <f t="shared" si="524"/>
        <v>1.0847856567205792E-2</v>
      </c>
      <c r="AF311" s="5">
        <f t="shared" si="525"/>
        <v>2.7447049452588293E-3</v>
      </c>
      <c r="AG311" s="5">
        <f t="shared" si="526"/>
        <v>4.6297350325117374E-4</v>
      </c>
      <c r="AH311" s="5">
        <f t="shared" si="527"/>
        <v>4.289717003518021E-4</v>
      </c>
      <c r="AI311" s="5">
        <f t="shared" si="528"/>
        <v>5.7715672445272502E-4</v>
      </c>
      <c r="AJ311" s="5">
        <f t="shared" si="529"/>
        <v>3.8826557125774672E-4</v>
      </c>
      <c r="AK311" s="5">
        <f t="shared" si="530"/>
        <v>1.7412965714763129E-4</v>
      </c>
      <c r="AL311" s="5">
        <f t="shared" si="531"/>
        <v>1.5950882154790688E-6</v>
      </c>
      <c r="AM311" s="5">
        <f t="shared" si="532"/>
        <v>5.7684259418572421E-3</v>
      </c>
      <c r="AN311" s="5">
        <f t="shared" si="533"/>
        <v>2.9190332875231018E-3</v>
      </c>
      <c r="AO311" s="5">
        <f t="shared" si="534"/>
        <v>7.3856849507584425E-4</v>
      </c>
      <c r="AP311" s="5">
        <f t="shared" si="535"/>
        <v>1.245808385148538E-4</v>
      </c>
      <c r="AQ311" s="5">
        <f t="shared" si="536"/>
        <v>1.576060862520639E-5</v>
      </c>
      <c r="AR311" s="5">
        <f t="shared" si="537"/>
        <v>4.3415055869786713E-5</v>
      </c>
      <c r="AS311" s="5">
        <f t="shared" si="538"/>
        <v>5.8412458018066286E-5</v>
      </c>
      <c r="AT311" s="5">
        <f t="shared" si="539"/>
        <v>3.9295299560893082E-5</v>
      </c>
      <c r="AU311" s="5">
        <f t="shared" si="540"/>
        <v>1.7623187700846799E-5</v>
      </c>
      <c r="AV311" s="5">
        <f t="shared" si="541"/>
        <v>5.9277460957766632E-6</v>
      </c>
      <c r="AW311" s="5">
        <f t="shared" si="542"/>
        <v>3.0166786496305356E-8</v>
      </c>
      <c r="AX311" s="5">
        <f t="shared" si="543"/>
        <v>1.2935141638792179E-3</v>
      </c>
      <c r="AY311" s="5">
        <f t="shared" si="544"/>
        <v>6.5456520380157009E-4</v>
      </c>
      <c r="AZ311" s="5">
        <f t="shared" si="545"/>
        <v>1.6561689774732068E-4</v>
      </c>
      <c r="BA311" s="5">
        <f t="shared" si="546"/>
        <v>2.7936057564263179E-5</v>
      </c>
      <c r="BB311" s="5">
        <f t="shared" si="547"/>
        <v>3.5341652460389626E-6</v>
      </c>
      <c r="BC311" s="5">
        <f t="shared" si="548"/>
        <v>3.5768322591911387E-7</v>
      </c>
      <c r="BD311" s="5">
        <f t="shared" si="549"/>
        <v>3.6615994999027345E-6</v>
      </c>
      <c r="BE311" s="5">
        <f t="shared" si="550"/>
        <v>4.9264713077539969E-6</v>
      </c>
      <c r="BF311" s="5">
        <f t="shared" si="551"/>
        <v>3.3141417496326518E-6</v>
      </c>
      <c r="BG311" s="5">
        <f t="shared" si="552"/>
        <v>1.4863289699695988E-6</v>
      </c>
      <c r="BH311" s="5">
        <f t="shared" si="553"/>
        <v>4.9994251314441184E-7</v>
      </c>
      <c r="BI311" s="5">
        <f t="shared" si="554"/>
        <v>1.3452877337337392E-7</v>
      </c>
      <c r="BJ311" s="8">
        <f t="shared" si="555"/>
        <v>0.57660509532368176</v>
      </c>
      <c r="BK311" s="8">
        <f t="shared" si="556"/>
        <v>0.28418634136038795</v>
      </c>
      <c r="BL311" s="8">
        <f t="shared" si="557"/>
        <v>0.13597747755132722</v>
      </c>
      <c r="BM311" s="8">
        <f t="shared" si="558"/>
        <v>0.28270511563537992</v>
      </c>
      <c r="BN311" s="8">
        <f t="shared" si="559"/>
        <v>0.71680010051605603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1.5858585858585901</v>
      </c>
      <c r="F312">
        <f>VLOOKUP(B312,home!$B$2:$E$405,3,FALSE)</f>
        <v>1.01</v>
      </c>
      <c r="G312">
        <f>VLOOKUP(C312,away!$B$2:$E$405,4,FALSE)</f>
        <v>0.76</v>
      </c>
      <c r="H312">
        <f>VLOOKUP(A312,away!$A$2:$E$405,3,FALSE)</f>
        <v>1.1313131313131299</v>
      </c>
      <c r="I312">
        <f>VLOOKUP(C312,away!$B$2:$E$405,3,FALSE)</f>
        <v>0.76</v>
      </c>
      <c r="J312">
        <f>VLOOKUP(B312,home!$B$2:$E$405,4,FALSE)</f>
        <v>0.88</v>
      </c>
      <c r="K312" s="3">
        <f t="shared" si="504"/>
        <v>1.2173050505050538</v>
      </c>
      <c r="L312" s="3">
        <f t="shared" si="505"/>
        <v>0.75662222222222131</v>
      </c>
      <c r="M312" s="5">
        <f t="shared" si="506"/>
        <v>0.13891024515491365</v>
      </c>
      <c r="N312" s="5">
        <f t="shared" si="507"/>
        <v>0.16909614299397155</v>
      </c>
      <c r="O312" s="5">
        <f t="shared" si="508"/>
        <v>0.10510257837854431</v>
      </c>
      <c r="P312" s="5">
        <f t="shared" si="509"/>
        <v>0.12794189948130524</v>
      </c>
      <c r="Q312" s="5">
        <f t="shared" si="510"/>
        <v>0.1029207944437432</v>
      </c>
      <c r="R312" s="5">
        <f t="shared" si="511"/>
        <v>3.9761473207029691E-2</v>
      </c>
      <c r="S312" s="5">
        <f t="shared" si="512"/>
        <v>2.945990345173867E-2</v>
      </c>
      <c r="T312" s="5">
        <f t="shared" si="513"/>
        <v>7.7872160204901425E-2</v>
      </c>
      <c r="U312" s="5">
        <f t="shared" si="514"/>
        <v>4.8401842150438613E-2</v>
      </c>
      <c r="V312" s="5">
        <f t="shared" si="515"/>
        <v>3.0148612244370195E-3</v>
      </c>
      <c r="W312" s="5">
        <f t="shared" si="516"/>
        <v>4.1762000959453677E-2</v>
      </c>
      <c r="X312" s="5">
        <f t="shared" si="517"/>
        <v>3.159805797038838E-2</v>
      </c>
      <c r="Y312" s="5">
        <f t="shared" si="518"/>
        <v>1.1953896419730912E-2</v>
      </c>
      <c r="Z312" s="5">
        <f t="shared" si="519"/>
        <v>1.002813807224404E-2</v>
      </c>
      <c r="AA312" s="5">
        <f t="shared" si="520"/>
        <v>1.2207303122504681E-2</v>
      </c>
      <c r="AB312" s="5">
        <f t="shared" si="521"/>
        <v>7.430005872035534E-3</v>
      </c>
      <c r="AC312" s="5">
        <f t="shared" si="522"/>
        <v>1.7355049626507059E-4</v>
      </c>
      <c r="AD312" s="5">
        <f t="shared" si="523"/>
        <v>1.2709273671784966E-2</v>
      </c>
      <c r="AE312" s="5">
        <f t="shared" si="524"/>
        <v>9.6161188883763116E-3</v>
      </c>
      <c r="AF312" s="5">
        <f t="shared" si="525"/>
        <v>3.6378846212381803E-3</v>
      </c>
      <c r="AG312" s="5">
        <f t="shared" si="526"/>
        <v>9.175014487697587E-4</v>
      </c>
      <c r="AH312" s="5">
        <f t="shared" si="527"/>
        <v>1.8968780282431368E-3</v>
      </c>
      <c r="AI312" s="5">
        <f t="shared" si="528"/>
        <v>2.3090792039724382E-3</v>
      </c>
      <c r="AJ312" s="5">
        <f t="shared" si="529"/>
        <v>1.4054268885059196E-3</v>
      </c>
      <c r="AK312" s="5">
        <f t="shared" si="530"/>
        <v>5.7027774983128615E-4</v>
      </c>
      <c r="AL312" s="5">
        <f t="shared" si="531"/>
        <v>6.393878327207278E-6</v>
      </c>
      <c r="AM312" s="5">
        <f t="shared" si="532"/>
        <v>3.0942126057829488E-3</v>
      </c>
      <c r="AN312" s="5">
        <f t="shared" si="533"/>
        <v>2.3411500178155049E-3</v>
      </c>
      <c r="AO312" s="5">
        <f t="shared" si="534"/>
        <v>8.8568306451758004E-4</v>
      </c>
      <c r="AP312" s="5">
        <f t="shared" si="535"/>
        <v>2.2337582948662616E-4</v>
      </c>
      <c r="AQ312" s="5">
        <f t="shared" si="536"/>
        <v>4.2252779124225763E-5</v>
      </c>
      <c r="AR312" s="5">
        <f t="shared" si="537"/>
        <v>2.8704401380276565E-4</v>
      </c>
      <c r="AS312" s="5">
        <f t="shared" si="538"/>
        <v>3.494201277193489E-4</v>
      </c>
      <c r="AT312" s="5">
        <f t="shared" si="539"/>
        <v>2.1267544311044228E-4</v>
      </c>
      <c r="AU312" s="5">
        <f t="shared" si="540"/>
        <v>8.6296963672247173E-5</v>
      </c>
      <c r="AV312" s="5">
        <f t="shared" si="541"/>
        <v>2.6262432430369413E-5</v>
      </c>
      <c r="AW312" s="5">
        <f t="shared" si="542"/>
        <v>1.6358383415991611E-7</v>
      </c>
      <c r="AX312" s="5">
        <f t="shared" si="543"/>
        <v>6.2776677205933051E-4</v>
      </c>
      <c r="AY312" s="5">
        <f t="shared" si="544"/>
        <v>4.7498229011280128E-4</v>
      </c>
      <c r="AZ312" s="5">
        <f t="shared" si="545"/>
        <v>1.7969107793067374E-4</v>
      </c>
      <c r="BA312" s="5">
        <f t="shared" si="546"/>
        <v>4.5319420899137576E-5</v>
      </c>
      <c r="BB312" s="5">
        <f t="shared" si="547"/>
        <v>8.5724202376324125E-6</v>
      </c>
      <c r="BC312" s="5">
        <f t="shared" si="548"/>
        <v>1.2972167300040361E-6</v>
      </c>
      <c r="BD312" s="5">
        <f t="shared" si="549"/>
        <v>3.6197313266505732E-5</v>
      </c>
      <c r="BE312" s="5">
        <f t="shared" si="550"/>
        <v>4.4063172254031014E-5</v>
      </c>
      <c r="BF312" s="5">
        <f t="shared" si="551"/>
        <v>2.6819161063053064E-5</v>
      </c>
      <c r="BG312" s="5">
        <f t="shared" si="552"/>
        <v>1.0882366737454322E-5</v>
      </c>
      <c r="BH312" s="5">
        <f t="shared" si="553"/>
        <v>3.3117899977378384E-6</v>
      </c>
      <c r="BI312" s="5">
        <f t="shared" si="554"/>
        <v>8.0629173809167798E-7</v>
      </c>
      <c r="BJ312" s="8">
        <f t="shared" si="555"/>
        <v>0.47000813511705497</v>
      </c>
      <c r="BK312" s="8">
        <f t="shared" si="556"/>
        <v>0.29998183597709954</v>
      </c>
      <c r="BL312" s="8">
        <f t="shared" si="557"/>
        <v>0.2201686436768977</v>
      </c>
      <c r="BM312" s="8">
        <f t="shared" si="558"/>
        <v>0.31597880047750976</v>
      </c>
      <c r="BN312" s="8">
        <f t="shared" si="559"/>
        <v>0.68373313365950772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1.5858585858585901</v>
      </c>
      <c r="F313">
        <f>VLOOKUP(B313,home!$B$2:$E$405,3,FALSE)</f>
        <v>0.95</v>
      </c>
      <c r="G313">
        <f>VLOOKUP(C313,away!$B$2:$E$405,4,FALSE)</f>
        <v>1.01</v>
      </c>
      <c r="H313">
        <f>VLOOKUP(A313,away!$A$2:$E$405,3,FALSE)</f>
        <v>1.1313131313131299</v>
      </c>
      <c r="I313">
        <f>VLOOKUP(C313,away!$B$2:$E$405,3,FALSE)</f>
        <v>0.88</v>
      </c>
      <c r="J313">
        <f>VLOOKUP(B313,home!$B$2:$E$405,4,FALSE)</f>
        <v>1.47</v>
      </c>
      <c r="K313" s="3">
        <f t="shared" si="504"/>
        <v>1.5216313131313171</v>
      </c>
      <c r="L313" s="3">
        <f t="shared" si="505"/>
        <v>1.4634666666666647</v>
      </c>
      <c r="M313" s="5">
        <f t="shared" si="506"/>
        <v>5.053455194136957E-2</v>
      </c>
      <c r="N313" s="5">
        <f t="shared" si="507"/>
        <v>7.6894956629048924E-2</v>
      </c>
      <c r="O313" s="5">
        <f t="shared" si="508"/>
        <v>7.3955632281129557E-2</v>
      </c>
      <c r="P313" s="5">
        <f t="shared" si="509"/>
        <v>0.112533205861392</v>
      </c>
      <c r="Q313" s="5">
        <f t="shared" si="510"/>
        <v>5.8502886914317709E-2</v>
      </c>
      <c r="R313" s="5">
        <f t="shared" si="511"/>
        <v>5.4115801327845145E-2</v>
      </c>
      <c r="S313" s="5">
        <f t="shared" si="512"/>
        <v>6.2648831022262472E-2</v>
      </c>
      <c r="T313" s="5">
        <f t="shared" si="513"/>
        <v>8.5617024902873373E-2</v>
      </c>
      <c r="U313" s="5">
        <f t="shared" si="514"/>
        <v>8.2344297835642483E-2</v>
      </c>
      <c r="V313" s="5">
        <f t="shared" si="515"/>
        <v>1.5501107718632138E-2</v>
      </c>
      <c r="W313" s="5">
        <f t="shared" si="516"/>
        <v>2.9673274879135403E-2</v>
      </c>
      <c r="X313" s="5">
        <f t="shared" si="517"/>
        <v>4.3425848676451967E-2</v>
      </c>
      <c r="Y313" s="5">
        <f t="shared" si="518"/>
        <v>3.1776141004849087E-2</v>
      </c>
      <c r="Z313" s="5">
        <f t="shared" si="519"/>
        <v>2.6398890461085671E-2</v>
      </c>
      <c r="AA313" s="5">
        <f t="shared" si="520"/>
        <v>4.0169378357511588E-2</v>
      </c>
      <c r="AB313" s="5">
        <f t="shared" si="521"/>
        <v>3.0561491968904536E-2</v>
      </c>
      <c r="AC313" s="5">
        <f t="shared" si="522"/>
        <v>2.1574216043365388E-3</v>
      </c>
      <c r="AD313" s="5">
        <f t="shared" si="523"/>
        <v>1.1287946054811334E-2</v>
      </c>
      <c r="AE313" s="5">
        <f t="shared" si="524"/>
        <v>1.6519532786347872E-2</v>
      </c>
      <c r="AF313" s="5">
        <f t="shared" si="525"/>
        <v>1.2087892790863603E-2</v>
      </c>
      <c r="AG313" s="5">
        <f t="shared" si="526"/>
        <v>5.8967427232230561E-3</v>
      </c>
      <c r="AH313" s="5">
        <f t="shared" si="527"/>
        <v>9.6584740566958635E-3</v>
      </c>
      <c r="AI313" s="5">
        <f t="shared" si="528"/>
        <v>1.4696636561734885E-2</v>
      </c>
      <c r="AJ313" s="5">
        <f t="shared" si="529"/>
        <v>1.1181431195023191E-2</v>
      </c>
      <c r="AK313" s="5">
        <f t="shared" si="530"/>
        <v>5.6713386106568703E-3</v>
      </c>
      <c r="AL313" s="5">
        <f t="shared" si="531"/>
        <v>1.9217075066761793E-4</v>
      </c>
      <c r="AM313" s="5">
        <f t="shared" si="532"/>
        <v>3.4352184355876045E-3</v>
      </c>
      <c r="AN313" s="5">
        <f t="shared" si="533"/>
        <v>5.0273276732012663E-3</v>
      </c>
      <c r="AO313" s="5">
        <f t="shared" si="534"/>
        <v>3.6786632360704691E-3</v>
      </c>
      <c r="AP313" s="5">
        <f t="shared" si="535"/>
        <v>1.7945336746270854E-3</v>
      </c>
      <c r="AQ313" s="5">
        <f t="shared" si="536"/>
        <v>6.5656005375689535E-4</v>
      </c>
      <c r="AR313" s="5">
        <f t="shared" si="537"/>
        <v>2.8269709665678304E-3</v>
      </c>
      <c r="AS313" s="5">
        <f t="shared" si="538"/>
        <v>4.3016075440427161E-3</v>
      </c>
      <c r="AT313" s="5">
        <f t="shared" si="539"/>
        <v>3.2727303679086495E-3</v>
      </c>
      <c r="AU313" s="5">
        <f t="shared" si="540"/>
        <v>1.6599630024151926E-3</v>
      </c>
      <c r="AV313" s="5">
        <f t="shared" si="541"/>
        <v>6.3146292077860848E-4</v>
      </c>
      <c r="AW313" s="5">
        <f t="shared" si="542"/>
        <v>1.1887131243560634E-5</v>
      </c>
      <c r="AX313" s="5">
        <f t="shared" si="543"/>
        <v>8.7118932317268053E-4</v>
      </c>
      <c r="AY313" s="5">
        <f t="shared" si="544"/>
        <v>1.2749565348191105E-3</v>
      </c>
      <c r="AZ313" s="5">
        <f t="shared" si="545"/>
        <v>9.3292819507830276E-4</v>
      </c>
      <c r="BA313" s="5">
        <f t="shared" si="546"/>
        <v>4.5510310529686394E-4</v>
      </c>
      <c r="BB313" s="5">
        <f t="shared" si="547"/>
        <v>1.6650705612461237E-4</v>
      </c>
      <c r="BC313" s="5">
        <f t="shared" si="548"/>
        <v>4.8735505280633144E-5</v>
      </c>
      <c r="BD313" s="5">
        <f t="shared" si="549"/>
        <v>6.895296295344102E-4</v>
      </c>
      <c r="BE313" s="5">
        <f t="shared" si="550"/>
        <v>1.049209875631395E-3</v>
      </c>
      <c r="BF313" s="5">
        <f t="shared" si="551"/>
        <v>7.9825530040367285E-4</v>
      </c>
      <c r="BG313" s="5">
        <f t="shared" si="552"/>
        <v>4.0488342032242496E-4</v>
      </c>
      <c r="BH313" s="5">
        <f t="shared" si="553"/>
        <v>1.5402082263257766E-4</v>
      </c>
      <c r="BI313" s="5">
        <f t="shared" si="554"/>
        <v>4.6872581318394911E-5</v>
      </c>
      <c r="BJ313" s="8">
        <f t="shared" si="555"/>
        <v>0.39002397015493778</v>
      </c>
      <c r="BK313" s="8">
        <f t="shared" si="556"/>
        <v>0.24484224543347946</v>
      </c>
      <c r="BL313" s="8">
        <f t="shared" si="557"/>
        <v>0.33818998862669991</v>
      </c>
      <c r="BM313" s="8">
        <f t="shared" si="558"/>
        <v>0.57165499031752465</v>
      </c>
      <c r="BN313" s="8">
        <f t="shared" si="559"/>
        <v>0.42653703495510292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1.18604651162791</v>
      </c>
      <c r="F314">
        <f>VLOOKUP(B314,home!$B$2:$E$405,3,FALSE)</f>
        <v>1.1200000000000001</v>
      </c>
      <c r="G314">
        <f>VLOOKUP(C314,away!$B$2:$E$405,4,FALSE)</f>
        <v>1.26</v>
      </c>
      <c r="H314">
        <f>VLOOKUP(A314,away!$A$2:$E$405,3,FALSE)</f>
        <v>1.0465116279069799</v>
      </c>
      <c r="I314">
        <f>VLOOKUP(C314,away!$B$2:$E$405,3,FALSE)</f>
        <v>0.98</v>
      </c>
      <c r="J314">
        <f>VLOOKUP(B314,home!$B$2:$E$405,4,FALSE)</f>
        <v>0.96</v>
      </c>
      <c r="K314" s="3">
        <f t="shared" si="504"/>
        <v>1.6737488372093066</v>
      </c>
      <c r="L314" s="3">
        <f t="shared" si="505"/>
        <v>0.9845581395348868</v>
      </c>
      <c r="M314" s="5">
        <f t="shared" si="506"/>
        <v>7.0066746014633322E-2</v>
      </c>
      <c r="N314" s="5">
        <f t="shared" si="507"/>
        <v>0.11727413466903233</v>
      </c>
      <c r="O314" s="5">
        <f t="shared" si="508"/>
        <v>6.8984785099430831E-2</v>
      </c>
      <c r="P314" s="5">
        <f t="shared" si="509"/>
        <v>0.11546320384530624</v>
      </c>
      <c r="Q314" s="5">
        <f t="shared" si="510"/>
        <v>9.8143723268510286E-2</v>
      </c>
      <c r="R314" s="5">
        <f t="shared" si="511"/>
        <v>3.3959765836854797E-2</v>
      </c>
      <c r="S314" s="5">
        <f t="shared" si="512"/>
        <v>4.7568041191175171E-2</v>
      </c>
      <c r="T314" s="5">
        <f t="shared" si="513"/>
        <v>9.6628201588271262E-2</v>
      </c>
      <c r="U314" s="5">
        <f t="shared" si="514"/>
        <v>5.6840118581336044E-2</v>
      </c>
      <c r="V314" s="5">
        <f t="shared" si="515"/>
        <v>8.7097244159344746E-3</v>
      </c>
      <c r="W314" s="5">
        <f t="shared" si="516"/>
        <v>5.4755980900020346E-2</v>
      </c>
      <c r="X314" s="5">
        <f t="shared" si="517"/>
        <v>5.3910446683331822E-2</v>
      </c>
      <c r="Y314" s="5">
        <f t="shared" si="518"/>
        <v>2.6538984544017943E-2</v>
      </c>
      <c r="Z314" s="5">
        <f t="shared" si="519"/>
        <v>1.1145121290458058E-2</v>
      </c>
      <c r="AA314" s="5">
        <f t="shared" si="520"/>
        <v>1.8654133800460857E-2</v>
      </c>
      <c r="AB314" s="5">
        <f t="shared" si="521"/>
        <v>1.5611167378834096E-2</v>
      </c>
      <c r="AC314" s="5">
        <f t="shared" si="522"/>
        <v>8.9704883457076624E-4</v>
      </c>
      <c r="AD314" s="5">
        <f t="shared" si="523"/>
        <v>2.2911939840416017E-2</v>
      </c>
      <c r="AE314" s="5">
        <f t="shared" si="524"/>
        <v>2.2558136862415243E-2</v>
      </c>
      <c r="AF314" s="5">
        <f t="shared" si="525"/>
        <v>1.1104898630316449E-2</v>
      </c>
      <c r="AG314" s="5">
        <f t="shared" si="526"/>
        <v>3.6444727783959594E-3</v>
      </c>
      <c r="AH314" s="5">
        <f t="shared" si="527"/>
        <v>2.7432549706560101E-3</v>
      </c>
      <c r="AI314" s="5">
        <f t="shared" si="528"/>
        <v>4.5915198173041467E-3</v>
      </c>
      <c r="AJ314" s="5">
        <f t="shared" si="529"/>
        <v>3.8425254776181532E-3</v>
      </c>
      <c r="AK314" s="5">
        <f t="shared" si="530"/>
        <v>2.1438075167035061E-3</v>
      </c>
      <c r="AL314" s="5">
        <f t="shared" si="531"/>
        <v>5.9129980104174973E-5</v>
      </c>
      <c r="AM314" s="5">
        <f t="shared" si="532"/>
        <v>7.6697665332211727E-3</v>
      </c>
      <c r="AN314" s="5">
        <f t="shared" si="533"/>
        <v>7.5513310686151766E-3</v>
      </c>
      <c r="AO314" s="5">
        <f t="shared" si="534"/>
        <v>3.7173622339638727E-3</v>
      </c>
      <c r="AP314" s="5">
        <f t="shared" si="535"/>
        <v>1.2199864150162407E-3</v>
      </c>
      <c r="AQ314" s="5">
        <f t="shared" si="536"/>
        <v>3.002868887565565E-4</v>
      </c>
      <c r="AR314" s="5">
        <f t="shared" si="537"/>
        <v>5.4017880203578251E-4</v>
      </c>
      <c r="AS314" s="5">
        <f t="shared" si="538"/>
        <v>9.0412364179250711E-4</v>
      </c>
      <c r="AT314" s="5">
        <f t="shared" si="539"/>
        <v>7.5663794707182645E-4</v>
      </c>
      <c r="AU314" s="5">
        <f t="shared" si="540"/>
        <v>4.2214062803330206E-4</v>
      </c>
      <c r="AV314" s="5">
        <f t="shared" si="541"/>
        <v>1.7663934632738647E-4</v>
      </c>
      <c r="AW314" s="5">
        <f t="shared" si="542"/>
        <v>2.7066798344567767E-6</v>
      </c>
      <c r="AX314" s="5">
        <f t="shared" si="543"/>
        <v>2.1395438027742996E-3</v>
      </c>
      <c r="AY314" s="5">
        <f t="shared" si="544"/>
        <v>2.1065052659128614E-3</v>
      </c>
      <c r="AZ314" s="5">
        <f t="shared" si="545"/>
        <v>1.0369884527638043E-3</v>
      </c>
      <c r="BA314" s="5">
        <f t="shared" si="546"/>
        <v>3.4032514059076401E-4</v>
      </c>
      <c r="BB314" s="5">
        <f t="shared" si="547"/>
        <v>8.376747181424784E-5</v>
      </c>
      <c r="BC314" s="5">
        <f t="shared" si="548"/>
        <v>1.6494789240595389E-5</v>
      </c>
      <c r="BD314" s="5">
        <f t="shared" si="549"/>
        <v>8.8639572724755618E-5</v>
      </c>
      <c r="BE314" s="5">
        <f t="shared" si="550"/>
        <v>1.4836038177878946E-4</v>
      </c>
      <c r="BF314" s="5">
        <f t="shared" si="551"/>
        <v>1.2415900824508887E-4</v>
      </c>
      <c r="BG314" s="5">
        <f t="shared" si="552"/>
        <v>6.9270331893092727E-5</v>
      </c>
      <c r="BH314" s="5">
        <f t="shared" si="553"/>
        <v>2.8985284364791681E-5</v>
      </c>
      <c r="BI314" s="5">
        <f t="shared" si="554"/>
        <v>9.7028172003502272E-6</v>
      </c>
      <c r="BJ314" s="8">
        <f t="shared" si="555"/>
        <v>0.53365327782739724</v>
      </c>
      <c r="BK314" s="8">
        <f t="shared" si="556"/>
        <v>0.24487039954763701</v>
      </c>
      <c r="BL314" s="8">
        <f t="shared" si="557"/>
        <v>0.21063991624066611</v>
      </c>
      <c r="BM314" s="8">
        <f t="shared" si="558"/>
        <v>0.49431255758631221</v>
      </c>
      <c r="BN314" s="8">
        <f t="shared" si="559"/>
        <v>0.50389235873376781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1.29113924050633</v>
      </c>
      <c r="F315">
        <f>VLOOKUP(B315,home!$B$2:$E$405,3,FALSE)</f>
        <v>1.36</v>
      </c>
      <c r="G315">
        <f>VLOOKUP(C315,away!$B$2:$E$405,4,FALSE)</f>
        <v>1.1599999999999999</v>
      </c>
      <c r="H315">
        <f>VLOOKUP(A315,away!$A$2:$E$405,3,FALSE)</f>
        <v>1.17721518987342</v>
      </c>
      <c r="I315">
        <f>VLOOKUP(C315,away!$B$2:$E$405,3,FALSE)</f>
        <v>0.57999999999999996</v>
      </c>
      <c r="J315">
        <f>VLOOKUP(B315,home!$B$2:$E$405,4,FALSE)</f>
        <v>0.42</v>
      </c>
      <c r="K315" s="3">
        <f t="shared" si="504"/>
        <v>2.0369012658227863</v>
      </c>
      <c r="L315" s="3">
        <f t="shared" si="505"/>
        <v>0.2867696202531651</v>
      </c>
      <c r="M315" s="5">
        <f t="shared" si="506"/>
        <v>9.7913495796027303E-2</v>
      </c>
      <c r="N315" s="5">
        <f t="shared" si="507"/>
        <v>0.19944012352806209</v>
      </c>
      <c r="O315" s="5">
        <f t="shared" si="508"/>
        <v>2.8078616007086634E-2</v>
      </c>
      <c r="P315" s="5">
        <f t="shared" si="509"/>
        <v>5.7193368487386716E-2</v>
      </c>
      <c r="Q315" s="5">
        <f t="shared" si="510"/>
        <v>0.20311992003508131</v>
      </c>
      <c r="R315" s="5">
        <f t="shared" si="511"/>
        <v>4.026047024793338E-3</v>
      </c>
      <c r="S315" s="5">
        <f t="shared" si="512"/>
        <v>8.351967653540562E-3</v>
      </c>
      <c r="T315" s="5">
        <f t="shared" si="513"/>
        <v>5.8248622334313535E-2</v>
      </c>
      <c r="U315" s="5">
        <f t="shared" si="514"/>
        <v>8.2006602810636136E-3</v>
      </c>
      <c r="V315" s="5">
        <f t="shared" si="515"/>
        <v>5.4206256215154282E-4</v>
      </c>
      <c r="W315" s="5">
        <f t="shared" si="516"/>
        <v>0.13791174074442672</v>
      </c>
      <c r="X315" s="5">
        <f t="shared" si="517"/>
        <v>3.9548897521732213E-2</v>
      </c>
      <c r="Y315" s="5">
        <f t="shared" si="518"/>
        <v>5.6707111618692447E-3</v>
      </c>
      <c r="Z315" s="5">
        <f t="shared" si="519"/>
        <v>3.8484932547379038E-4</v>
      </c>
      <c r="AA315" s="5">
        <f t="shared" si="520"/>
        <v>7.839000782086091E-4</v>
      </c>
      <c r="AB315" s="5">
        <f t="shared" si="521"/>
        <v>7.9836353079084862E-4</v>
      </c>
      <c r="AC315" s="5">
        <f t="shared" si="522"/>
        <v>1.9789396502688257E-5</v>
      </c>
      <c r="AD315" s="5">
        <f t="shared" si="523"/>
        <v>7.0228149823536701E-2</v>
      </c>
      <c r="AE315" s="5">
        <f t="shared" si="524"/>
        <v>2.0139299855978007E-2</v>
      </c>
      <c r="AF315" s="5">
        <f t="shared" si="525"/>
        <v>2.8876696859317179E-3</v>
      </c>
      <c r="AG315" s="5">
        <f t="shared" si="526"/>
        <v>2.7603197975040514E-4</v>
      </c>
      <c r="AH315" s="5">
        <f t="shared" si="527"/>
        <v>2.7590773730201394E-5</v>
      </c>
      <c r="AI315" s="5">
        <f t="shared" si="528"/>
        <v>5.6199681936077304E-5</v>
      </c>
      <c r="AJ315" s="5">
        <f t="shared" si="529"/>
        <v>5.7236601637216926E-5</v>
      </c>
      <c r="AK315" s="5">
        <f t="shared" si="530"/>
        <v>3.88617687754139E-5</v>
      </c>
      <c r="AL315" s="5">
        <f t="shared" si="531"/>
        <v>4.6237640158576543E-7</v>
      </c>
      <c r="AM315" s="5">
        <f t="shared" si="532"/>
        <v>2.8609561454390836E-2</v>
      </c>
      <c r="AN315" s="5">
        <f t="shared" si="533"/>
        <v>8.2043530738852514E-3</v>
      </c>
      <c r="AO315" s="5">
        <f t="shared" si="534"/>
        <v>1.1763796077104806E-3</v>
      </c>
      <c r="AP315" s="5">
        <f t="shared" si="535"/>
        <v>1.1244997779223397E-4</v>
      </c>
      <c r="AQ315" s="5">
        <f t="shared" si="536"/>
        <v>8.061809357238945E-6</v>
      </c>
      <c r="AR315" s="5">
        <f t="shared" si="537"/>
        <v>1.5824391410201728E-6</v>
      </c>
      <c r="AS315" s="5">
        <f t="shared" si="538"/>
        <v>3.2232722894315128E-6</v>
      </c>
      <c r="AT315" s="5">
        <f t="shared" si="539"/>
        <v>3.2827437032172798E-6</v>
      </c>
      <c r="AU315" s="5">
        <f t="shared" si="540"/>
        <v>2.2288749348183527E-6</v>
      </c>
      <c r="AV315" s="5">
        <f t="shared" si="541"/>
        <v>1.134999544023046E-6</v>
      </c>
      <c r="AW315" s="5">
        <f t="shared" si="542"/>
        <v>7.502332004834232E-9</v>
      </c>
      <c r="AX315" s="5">
        <f t="shared" si="543"/>
        <v>9.7124753235139152E-3</v>
      </c>
      <c r="AY315" s="5">
        <f t="shared" si="544"/>
        <v>2.7852428602423225E-3</v>
      </c>
      <c r="AZ315" s="5">
        <f t="shared" si="545"/>
        <v>3.9936151867226512E-4</v>
      </c>
      <c r="BA315" s="5">
        <f t="shared" si="546"/>
        <v>3.817491701779093E-5</v>
      </c>
      <c r="BB315" s="5">
        <f t="shared" si="547"/>
        <v>2.7368516140969984E-6</v>
      </c>
      <c r="BC315" s="5">
        <f t="shared" si="548"/>
        <v>1.5696917961277177E-7</v>
      </c>
      <c r="BD315" s="5">
        <f t="shared" si="549"/>
        <v>7.5632578590683234E-8</v>
      </c>
      <c r="BE315" s="5">
        <f t="shared" si="550"/>
        <v>1.5405609506880408E-7</v>
      </c>
      <c r="BF315" s="5">
        <f t="shared" si="551"/>
        <v>1.5689852752668126E-7</v>
      </c>
      <c r="BG315" s="5">
        <f t="shared" si="552"/>
        <v>1.0652893644160943E-7</v>
      </c>
      <c r="BH315" s="5">
        <f t="shared" si="553"/>
        <v>5.4247231371167369E-8</v>
      </c>
      <c r="BI315" s="5">
        <f t="shared" si="554"/>
        <v>2.2099250849462471E-8</v>
      </c>
      <c r="BJ315" s="8">
        <f t="shared" si="555"/>
        <v>0.78852012103405777</v>
      </c>
      <c r="BK315" s="8">
        <f t="shared" si="556"/>
        <v>0.16680638913225271</v>
      </c>
      <c r="BL315" s="8">
        <f t="shared" si="557"/>
        <v>4.2079497540254307E-2</v>
      </c>
      <c r="BM315" s="8">
        <f t="shared" si="558"/>
        <v>0.40523405079569119</v>
      </c>
      <c r="BN315" s="8">
        <f t="shared" si="559"/>
        <v>0.58977157087843735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1.29113924050633</v>
      </c>
      <c r="F316">
        <f>VLOOKUP(B316,home!$B$2:$E$405,3,FALSE)</f>
        <v>0.57999999999999996</v>
      </c>
      <c r="G316">
        <f>VLOOKUP(C316,away!$B$2:$E$405,4,FALSE)</f>
        <v>0.93</v>
      </c>
      <c r="H316">
        <f>VLOOKUP(A316,away!$A$2:$E$405,3,FALSE)</f>
        <v>1.17721518987342</v>
      </c>
      <c r="I316">
        <f>VLOOKUP(C316,away!$B$2:$E$405,3,FALSE)</f>
        <v>0.62</v>
      </c>
      <c r="J316">
        <f>VLOOKUP(B316,home!$B$2:$E$405,4,FALSE)</f>
        <v>1.27</v>
      </c>
      <c r="K316" s="3">
        <f t="shared" si="504"/>
        <v>0.69644050632911436</v>
      </c>
      <c r="L316" s="3">
        <f t="shared" si="505"/>
        <v>0.92693924050633092</v>
      </c>
      <c r="M316" s="5">
        <f t="shared" si="506"/>
        <v>0.19723098057699787</v>
      </c>
      <c r="N316" s="5">
        <f t="shared" si="507"/>
        <v>0.13735964397683212</v>
      </c>
      <c r="O316" s="5">
        <f t="shared" si="508"/>
        <v>0.18282113534036129</v>
      </c>
      <c r="P316" s="5">
        <f t="shared" si="509"/>
        <v>0.12732404406410477</v>
      </c>
      <c r="Q316" s="5">
        <f t="shared" si="510"/>
        <v>4.7831410000205923E-2</v>
      </c>
      <c r="R316" s="5">
        <f t="shared" si="511"/>
        <v>8.4732042170449814E-2</v>
      </c>
      <c r="S316" s="5">
        <f t="shared" si="512"/>
        <v>2.054876489156485E-2</v>
      </c>
      <c r="T316" s="5">
        <f t="shared" si="513"/>
        <v>4.4336810857937795E-2</v>
      </c>
      <c r="U316" s="5">
        <f t="shared" si="514"/>
        <v>5.9010826351487938E-2</v>
      </c>
      <c r="V316" s="5">
        <f t="shared" si="515"/>
        <v>1.4739355849349911E-3</v>
      </c>
      <c r="W316" s="5">
        <f t="shared" si="516"/>
        <v>1.1103910466326295E-2</v>
      </c>
      <c r="X316" s="5">
        <f t="shared" si="517"/>
        <v>1.0292650334306793E-2</v>
      </c>
      <c r="Y316" s="5">
        <f t="shared" si="518"/>
        <v>4.7703307418397855E-3</v>
      </c>
      <c r="Z316" s="5">
        <f t="shared" si="519"/>
        <v>2.6180484938675721E-2</v>
      </c>
      <c r="AA316" s="5">
        <f t="shared" si="520"/>
        <v>1.823315018663307E-2</v>
      </c>
      <c r="AB316" s="5">
        <f t="shared" si="521"/>
        <v>6.3491521739767603E-3</v>
      </c>
      <c r="AC316" s="5">
        <f t="shared" si="522"/>
        <v>5.9469434902827837E-5</v>
      </c>
      <c r="AD316" s="5">
        <f t="shared" si="523"/>
        <v>1.9333032568503588E-3</v>
      </c>
      <c r="AE316" s="5">
        <f t="shared" si="524"/>
        <v>1.7920546525732877E-3</v>
      </c>
      <c r="AF316" s="5">
        <f t="shared" si="525"/>
        <v>8.3056288930105995E-4</v>
      </c>
      <c r="AG316" s="5">
        <f t="shared" si="526"/>
        <v>2.5662711126715613E-4</v>
      </c>
      <c r="AH316" s="5">
        <f t="shared" si="527"/>
        <v>6.0669297062858766E-3</v>
      </c>
      <c r="AI316" s="5">
        <f t="shared" si="528"/>
        <v>4.2252555965088812E-3</v>
      </c>
      <c r="AJ316" s="5">
        <f t="shared" si="529"/>
        <v>1.4713195735012845E-3</v>
      </c>
      <c r="AK316" s="5">
        <f t="shared" si="530"/>
        <v>3.4156218291372383E-4</v>
      </c>
      <c r="AL316" s="5">
        <f t="shared" si="531"/>
        <v>1.5356388591454663E-6</v>
      </c>
      <c r="AM316" s="5">
        <f t="shared" si="532"/>
        <v>2.6928613981771804E-4</v>
      </c>
      <c r="AN316" s="5">
        <f t="shared" si="533"/>
        <v>2.4961188992151718E-4</v>
      </c>
      <c r="AO316" s="5">
        <f t="shared" si="534"/>
        <v>1.156875278326005E-4</v>
      </c>
      <c r="AP316" s="5">
        <f t="shared" si="535"/>
        <v>3.5745103061735243E-5</v>
      </c>
      <c r="AQ316" s="5">
        <f t="shared" si="536"/>
        <v>8.2833846709663484E-6</v>
      </c>
      <c r="AR316" s="5">
        <f t="shared" si="537"/>
        <v>1.1247350428299858E-3</v>
      </c>
      <c r="AS316" s="5">
        <f t="shared" si="538"/>
        <v>7.8331104271461339E-4</v>
      </c>
      <c r="AT316" s="5">
        <f t="shared" si="539"/>
        <v>2.7276476960067593E-4</v>
      </c>
      <c r="AU316" s="5">
        <f t="shared" si="540"/>
        <v>6.332147808314634E-5</v>
      </c>
      <c r="AV316" s="5">
        <f t="shared" si="541"/>
        <v>1.1024910564433587E-5</v>
      </c>
      <c r="AW316" s="5">
        <f t="shared" si="542"/>
        <v>2.7537333412099618E-8</v>
      </c>
      <c r="AX316" s="5">
        <f t="shared" si="543"/>
        <v>3.1256962593677368E-5</v>
      </c>
      <c r="AY316" s="5">
        <f t="shared" si="544"/>
        <v>2.8973305167118089E-5</v>
      </c>
      <c r="AZ316" s="5">
        <f t="shared" si="545"/>
        <v>1.3428246743283297E-5</v>
      </c>
      <c r="BA316" s="5">
        <f t="shared" si="546"/>
        <v>4.1490562791835437E-6</v>
      </c>
      <c r="BB316" s="5">
        <f t="shared" si="547"/>
        <v>9.6148076906110436E-7</v>
      </c>
      <c r="BC316" s="5">
        <f t="shared" si="548"/>
        <v>1.7824685076698863E-7</v>
      </c>
      <c r="BD316" s="5">
        <f t="shared" si="549"/>
        <v>1.7376017439528038E-4</v>
      </c>
      <c r="BE316" s="5">
        <f t="shared" si="550"/>
        <v>1.2101362383568428E-4</v>
      </c>
      <c r="BF316" s="5">
        <f t="shared" si="551"/>
        <v>4.2139394728422472E-5</v>
      </c>
      <c r="BG316" s="5">
        <f t="shared" si="552"/>
        <v>9.7825271336883218E-6</v>
      </c>
      <c r="BH316" s="5">
        <f t="shared" si="553"/>
        <v>1.7032370375410485E-6</v>
      </c>
      <c r="BI316" s="5">
        <f t="shared" si="554"/>
        <v>2.3724065296471778E-7</v>
      </c>
      <c r="BJ316" s="8">
        <f t="shared" si="555"/>
        <v>0.26126486563114815</v>
      </c>
      <c r="BK316" s="8">
        <f t="shared" si="556"/>
        <v>0.34666770349653153</v>
      </c>
      <c r="BL316" s="8">
        <f t="shared" si="557"/>
        <v>0.365855166723695</v>
      </c>
      <c r="BM316" s="8">
        <f t="shared" si="558"/>
        <v>0.22264001889326501</v>
      </c>
      <c r="BN316" s="8">
        <f t="shared" si="559"/>
        <v>0.7772992561289519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1.3684210526315801</v>
      </c>
      <c r="F317">
        <f>VLOOKUP(B317,home!$B$2:$E$405,3,FALSE)</f>
        <v>1.28</v>
      </c>
      <c r="G317">
        <f>VLOOKUP(C317,away!$B$2:$E$405,4,FALSE)</f>
        <v>1.02</v>
      </c>
      <c r="H317">
        <f>VLOOKUP(A317,away!$A$2:$E$405,3,FALSE)</f>
        <v>1.0105263157894699</v>
      </c>
      <c r="I317">
        <f>VLOOKUP(C317,away!$B$2:$E$405,3,FALSE)</f>
        <v>0.28999999999999998</v>
      </c>
      <c r="J317">
        <f>VLOOKUP(B317,home!$B$2:$E$405,4,FALSE)</f>
        <v>0.74</v>
      </c>
      <c r="K317" s="3">
        <f t="shared" si="504"/>
        <v>1.786610526315791</v>
      </c>
      <c r="L317" s="3">
        <f t="shared" si="505"/>
        <v>0.21685894736842026</v>
      </c>
      <c r="M317" s="5">
        <f t="shared" si="506"/>
        <v>0.13486655462385491</v>
      </c>
      <c r="N317" s="5">
        <f t="shared" si="507"/>
        <v>0.24095400613892279</v>
      </c>
      <c r="O317" s="5">
        <f t="shared" si="508"/>
        <v>2.9247019070934726E-2</v>
      </c>
      <c r="P317" s="5">
        <f t="shared" si="509"/>
        <v>5.2253032135490665E-2</v>
      </c>
      <c r="Q317" s="5">
        <f t="shared" si="510"/>
        <v>0.21524548186287965</v>
      </c>
      <c r="R317" s="5">
        <f t="shared" si="511"/>
        <v>3.171238884693508E-3</v>
      </c>
      <c r="S317" s="5">
        <f t="shared" si="512"/>
        <v>5.0612610646273539E-3</v>
      </c>
      <c r="T317" s="5">
        <f t="shared" si="513"/>
        <v>4.6677908622592468E-2</v>
      </c>
      <c r="U317" s="5">
        <f t="shared" si="514"/>
        <v>5.6657687728553698E-3</v>
      </c>
      <c r="V317" s="5">
        <f t="shared" si="515"/>
        <v>2.1788305879564653E-4</v>
      </c>
      <c r="W317" s="5">
        <f t="shared" si="516"/>
        <v>0.12818661454604516</v>
      </c>
      <c r="X317" s="5">
        <f t="shared" si="517"/>
        <v>2.779841429717678E-2</v>
      </c>
      <c r="Y317" s="5">
        <f t="shared" si="518"/>
        <v>3.0141674314984996E-3</v>
      </c>
      <c r="Z317" s="5">
        <f t="shared" si="519"/>
        <v>2.2923717546281238E-4</v>
      </c>
      <c r="AA317" s="5">
        <f t="shared" si="520"/>
        <v>4.0955755070476056E-4</v>
      </c>
      <c r="AB317" s="5">
        <f t="shared" si="521"/>
        <v>3.6585991561061934E-4</v>
      </c>
      <c r="AC317" s="5">
        <f t="shared" si="522"/>
        <v>5.2760720146578478E-6</v>
      </c>
      <c r="AD317" s="5">
        <f t="shared" si="523"/>
        <v>5.7254888720187282E-2</v>
      </c>
      <c r="AE317" s="5">
        <f t="shared" si="524"/>
        <v>1.2416234899555852E-2</v>
      </c>
      <c r="AF317" s="5">
        <f t="shared" si="525"/>
        <v>1.3462858152983623E-3</v>
      </c>
      <c r="AG317" s="5">
        <f t="shared" si="526"/>
        <v>9.7318041587546102E-5</v>
      </c>
      <c r="AH317" s="5">
        <f t="shared" si="527"/>
        <v>1.2428033142143835E-5</v>
      </c>
      <c r="AI317" s="5">
        <f t="shared" si="528"/>
        <v>2.2204054833155692E-5</v>
      </c>
      <c r="AJ317" s="5">
        <f t="shared" si="529"/>
        <v>1.9834999045904489E-5</v>
      </c>
      <c r="AK317" s="5">
        <f t="shared" si="530"/>
        <v>1.1812472694958879E-5</v>
      </c>
      <c r="AL317" s="5">
        <f t="shared" si="531"/>
        <v>8.1766976638495989E-8</v>
      </c>
      <c r="AM317" s="5">
        <f t="shared" si="532"/>
        <v>2.045843737410517E-2</v>
      </c>
      <c r="AN317" s="5">
        <f t="shared" si="533"/>
        <v>4.4365951937511946E-3</v>
      </c>
      <c r="AO317" s="5">
        <f t="shared" si="534"/>
        <v>4.8105768180833821E-4</v>
      </c>
      <c r="AP317" s="5">
        <f t="shared" si="535"/>
        <v>3.4773887500149557E-5</v>
      </c>
      <c r="AQ317" s="5">
        <f t="shared" si="536"/>
        <v>1.8852571597975746E-6</v>
      </c>
      <c r="AR317" s="5">
        <f t="shared" si="537"/>
        <v>5.3902603701303081E-7</v>
      </c>
      <c r="AS317" s="5">
        <f t="shared" si="538"/>
        <v>9.6302959168576593E-7</v>
      </c>
      <c r="AT317" s="5">
        <f t="shared" si="539"/>
        <v>8.6027940282969405E-7</v>
      </c>
      <c r="AU317" s="5">
        <f t="shared" si="540"/>
        <v>5.1232807888939809E-7</v>
      </c>
      <c r="AV317" s="5">
        <f t="shared" si="541"/>
        <v>2.2883268466773636E-7</v>
      </c>
      <c r="AW317" s="5">
        <f t="shared" si="542"/>
        <v>8.800000015302203E-10</v>
      </c>
      <c r="AX317" s="5">
        <f t="shared" si="543"/>
        <v>6.0918765940914509E-3</v>
      </c>
      <c r="AY317" s="5">
        <f t="shared" si="544"/>
        <v>1.3210779456929891E-3</v>
      </c>
      <c r="AZ317" s="5">
        <f t="shared" si="545"/>
        <v>1.4324378634730832E-4</v>
      </c>
      <c r="BA317" s="5">
        <f t="shared" si="546"/>
        <v>1.0354565574781389E-5</v>
      </c>
      <c r="BB317" s="5">
        <f t="shared" si="547"/>
        <v>5.6137004775109335E-7</v>
      </c>
      <c r="BC317" s="5">
        <f t="shared" si="548"/>
        <v>2.4347623527892396E-8</v>
      </c>
      <c r="BD317" s="5">
        <f t="shared" si="549"/>
        <v>1.9482103165136146E-8</v>
      </c>
      <c r="BE317" s="5">
        <f t="shared" si="550"/>
        <v>3.4806930589602422E-8</v>
      </c>
      <c r="BF317" s="5">
        <f t="shared" si="551"/>
        <v>3.1093214290063403E-8</v>
      </c>
      <c r="BG317" s="5">
        <f t="shared" si="552"/>
        <v>1.8517154649206618E-8</v>
      </c>
      <c r="BH317" s="5">
        <f t="shared" si="553"/>
        <v>8.2707358534224824E-9</v>
      </c>
      <c r="BI317" s="5">
        <f t="shared" si="554"/>
        <v>2.955316747220405E-9</v>
      </c>
      <c r="BJ317" s="8">
        <f t="shared" si="555"/>
        <v>0.76597120837944688</v>
      </c>
      <c r="BK317" s="8">
        <f t="shared" si="556"/>
        <v>0.19372516666745287</v>
      </c>
      <c r="BL317" s="8">
        <f t="shared" si="557"/>
        <v>3.8928942375765531E-2</v>
      </c>
      <c r="BM317" s="8">
        <f t="shared" si="558"/>
        <v>0.32179614481565888</v>
      </c>
      <c r="BN317" s="8">
        <f t="shared" si="559"/>
        <v>0.67573733271677627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1.3684210526315801</v>
      </c>
      <c r="F318">
        <f>VLOOKUP(B318,home!$B$2:$E$405,3,FALSE)</f>
        <v>0.73</v>
      </c>
      <c r="G318">
        <f>VLOOKUP(C318,away!$B$2:$E$405,4,FALSE)</f>
        <v>0.18</v>
      </c>
      <c r="H318">
        <f>VLOOKUP(A318,away!$A$2:$E$405,3,FALSE)</f>
        <v>1.0105263157894699</v>
      </c>
      <c r="I318">
        <f>VLOOKUP(C318,away!$B$2:$E$405,3,FALSE)</f>
        <v>0.37</v>
      </c>
      <c r="J318">
        <f>VLOOKUP(B318,home!$B$2:$E$405,4,FALSE)</f>
        <v>0.79</v>
      </c>
      <c r="K318" s="3">
        <f t="shared" si="504"/>
        <v>0.17981052631578961</v>
      </c>
      <c r="L318" s="3">
        <f t="shared" si="505"/>
        <v>0.29537684210526211</v>
      </c>
      <c r="M318" s="5">
        <f t="shared" si="506"/>
        <v>0.62176854575946894</v>
      </c>
      <c r="N318" s="5">
        <f t="shared" si="507"/>
        <v>0.11180052945961323</v>
      </c>
      <c r="O318" s="5">
        <f t="shared" si="508"/>
        <v>0.18365602956681309</v>
      </c>
      <c r="P318" s="5">
        <f t="shared" si="509"/>
        <v>3.3023287337476885E-2</v>
      </c>
      <c r="Q318" s="5">
        <f t="shared" si="510"/>
        <v>1.0051456022258497E-2</v>
      </c>
      <c r="R318" s="5">
        <f t="shared" si="511"/>
        <v>2.712386902351795E-2</v>
      </c>
      <c r="S318" s="5">
        <f t="shared" si="512"/>
        <v>4.3848209836728981E-4</v>
      </c>
      <c r="T318" s="5">
        <f t="shared" si="513"/>
        <v>2.9689673384146343E-3</v>
      </c>
      <c r="U318" s="5">
        <f t="shared" si="514"/>
        <v>4.8771571648393054E-3</v>
      </c>
      <c r="V318" s="5">
        <f t="shared" si="515"/>
        <v>2.5876224673918462E-6</v>
      </c>
      <c r="W318" s="5">
        <f t="shared" si="516"/>
        <v>6.0245253253410444E-4</v>
      </c>
      <c r="X318" s="5">
        <f t="shared" si="517"/>
        <v>1.7795052657824145E-4</v>
      </c>
      <c r="Y318" s="5">
        <f t="shared" si="518"/>
        <v>2.6281232295824735E-5</v>
      </c>
      <c r="Z318" s="5">
        <f t="shared" si="519"/>
        <v>2.6705875926144908E-3</v>
      </c>
      <c r="AA318" s="5">
        <f t="shared" si="520"/>
        <v>4.801997606004291E-4</v>
      </c>
      <c r="AB318" s="5">
        <f t="shared" si="521"/>
        <v>4.3172485845139659E-5</v>
      </c>
      <c r="AC318" s="5">
        <f t="shared" si="522"/>
        <v>8.5895910186739413E-9</v>
      </c>
      <c r="AD318" s="5">
        <f t="shared" si="523"/>
        <v>2.7081826738809425E-5</v>
      </c>
      <c r="AE318" s="5">
        <f t="shared" si="524"/>
        <v>7.9993444605513767E-6</v>
      </c>
      <c r="AF318" s="5">
        <f t="shared" si="525"/>
        <v>1.1814105528349436E-6</v>
      </c>
      <c r="AG318" s="5">
        <f t="shared" si="526"/>
        <v>1.1632043944207252E-7</v>
      </c>
      <c r="AH318" s="5">
        <f t="shared" si="527"/>
        <v>1.9720743241799065E-4</v>
      </c>
      <c r="AI318" s="5">
        <f t="shared" si="528"/>
        <v>3.5459972216464405E-5</v>
      </c>
      <c r="AJ318" s="5">
        <f t="shared" si="529"/>
        <v>3.1880381336928708E-6</v>
      </c>
      <c r="AK318" s="5">
        <f t="shared" si="530"/>
        <v>1.9108093824470756E-7</v>
      </c>
      <c r="AL318" s="5">
        <f t="shared" si="531"/>
        <v>1.8248368094889975E-11</v>
      </c>
      <c r="AM318" s="5">
        <f t="shared" si="532"/>
        <v>9.7391950389967035E-7</v>
      </c>
      <c r="AN318" s="5">
        <f t="shared" si="533"/>
        <v>2.8767326752660819E-7</v>
      </c>
      <c r="AO318" s="5">
        <f t="shared" si="534"/>
        <v>4.2486010660055881E-8</v>
      </c>
      <c r="AP318" s="5">
        <f t="shared" si="535"/>
        <v>4.1831278874726031E-9</v>
      </c>
      <c r="AQ318" s="5">
        <f t="shared" si="536"/>
        <v>3.0889977638102851E-10</v>
      </c>
      <c r="AR318" s="5">
        <f t="shared" si="537"/>
        <v>1.1650101725462601E-5</v>
      </c>
      <c r="AS318" s="5">
        <f t="shared" si="538"/>
        <v>2.0948109228879191E-6</v>
      </c>
      <c r="AT318" s="5">
        <f t="shared" si="539"/>
        <v>1.8833452728827083E-7</v>
      </c>
      <c r="AU318" s="5">
        <f t="shared" si="540"/>
        <v>1.1288176825046471E-8</v>
      </c>
      <c r="AV318" s="5">
        <f t="shared" si="541"/>
        <v>5.0743325401432631E-10</v>
      </c>
      <c r="AW318" s="5">
        <f t="shared" si="542"/>
        <v>2.6922357521207451E-14</v>
      </c>
      <c r="AX318" s="5">
        <f t="shared" si="543"/>
        <v>2.9186829764235361E-8</v>
      </c>
      <c r="AY318" s="5">
        <f t="shared" si="544"/>
        <v>8.621113606823712E-9</v>
      </c>
      <c r="AZ318" s="5">
        <f t="shared" si="545"/>
        <v>1.2732386563071471E-9</v>
      </c>
      <c r="BA318" s="5">
        <f t="shared" si="546"/>
        <v>1.253617378487841E-10</v>
      </c>
      <c r="BB318" s="5">
        <f t="shared" si="547"/>
        <v>9.2572385616503924E-12</v>
      </c>
      <c r="BC318" s="5">
        <f t="shared" si="548"/>
        <v>5.4687477859107064E-13</v>
      </c>
      <c r="BD318" s="5">
        <f t="shared" si="549"/>
        <v>5.7352837631203425E-7</v>
      </c>
      <c r="BE318" s="5">
        <f t="shared" si="550"/>
        <v>1.0312643920170712E-7</v>
      </c>
      <c r="BF318" s="5">
        <f t="shared" si="551"/>
        <v>9.2716096549661168E-9</v>
      </c>
      <c r="BG318" s="5">
        <f t="shared" si="552"/>
        <v>5.5571100395133792E-10</v>
      </c>
      <c r="BH318" s="5">
        <f t="shared" si="553"/>
        <v>2.4980672024991483E-11</v>
      </c>
      <c r="BI318" s="5">
        <f t="shared" si="554"/>
        <v>8.9835755690716907E-13</v>
      </c>
      <c r="BJ318" s="8">
        <f t="shared" si="555"/>
        <v>0.12566536380104379</v>
      </c>
      <c r="BK318" s="8">
        <f t="shared" si="556"/>
        <v>0.6552329200467335</v>
      </c>
      <c r="BL318" s="8">
        <f t="shared" si="557"/>
        <v>0.21643110607612329</v>
      </c>
      <c r="BM318" s="8">
        <f t="shared" si="558"/>
        <v>1.2576251726279738E-2</v>
      </c>
      <c r="BN318" s="8">
        <f t="shared" si="559"/>
        <v>0.98742371716914856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1.30534351145038</v>
      </c>
      <c r="F319">
        <f>VLOOKUP(B319,home!$B$2:$E$405,3,FALSE)</f>
        <v>0.77</v>
      </c>
      <c r="G319">
        <f>VLOOKUP(C319,away!$B$2:$E$405,4,FALSE)</f>
        <v>0.61</v>
      </c>
      <c r="H319">
        <f>VLOOKUP(A319,away!$A$2:$E$405,3,FALSE)</f>
        <v>1.0381679389313001</v>
      </c>
      <c r="I319">
        <f>VLOOKUP(C319,away!$B$2:$E$405,3,FALSE)</f>
        <v>0.77</v>
      </c>
      <c r="J319">
        <f>VLOOKUP(B319,home!$B$2:$E$405,4,FALSE)</f>
        <v>0.16</v>
      </c>
      <c r="K319" s="3">
        <f t="shared" si="504"/>
        <v>0.61311984732824343</v>
      </c>
      <c r="L319" s="3">
        <f t="shared" si="505"/>
        <v>0.12790229007633619</v>
      </c>
      <c r="M319" s="5">
        <f t="shared" si="506"/>
        <v>0.47662648869276864</v>
      </c>
      <c r="N319" s="5">
        <f t="shared" si="507"/>
        <v>0.29222915997990712</v>
      </c>
      <c r="O319" s="5">
        <f t="shared" si="508"/>
        <v>6.0961619414848046E-2</v>
      </c>
      <c r="P319" s="5">
        <f t="shared" si="509"/>
        <v>3.7376778788514121E-2</v>
      </c>
      <c r="Q319" s="5">
        <f t="shared" si="510"/>
        <v>8.958574897587071E-2</v>
      </c>
      <c r="R319" s="5">
        <f t="shared" si="511"/>
        <v>3.8985653649605502E-3</v>
      </c>
      <c r="S319" s="5">
        <f t="shared" si="512"/>
        <v>7.3276644592136476E-4</v>
      </c>
      <c r="T319" s="5">
        <f t="shared" si="513"/>
        <v>1.1458222452217649E-2</v>
      </c>
      <c r="U319" s="5">
        <f t="shared" si="514"/>
        <v>2.3902878013637905E-3</v>
      </c>
      <c r="V319" s="5">
        <f t="shared" si="515"/>
        <v>6.3847920990539057E-6</v>
      </c>
      <c r="W319" s="5">
        <f t="shared" si="516"/>
        <v>1.8308933578290734E-2</v>
      </c>
      <c r="X319" s="5">
        <f t="shared" si="517"/>
        <v>2.3417545335189128E-3</v>
      </c>
      <c r="Y319" s="5">
        <f t="shared" si="518"/>
        <v>1.4975788381685562E-4</v>
      </c>
      <c r="Z319" s="5">
        <f t="shared" si="519"/>
        <v>1.6621181273024724E-4</v>
      </c>
      <c r="AA319" s="5">
        <f t="shared" si="520"/>
        <v>1.0190776124531979E-4</v>
      </c>
      <c r="AB319" s="5">
        <f t="shared" si="521"/>
        <v>3.1240835508146771E-5</v>
      </c>
      <c r="AC319" s="5">
        <f t="shared" si="522"/>
        <v>3.1293235840646219E-8</v>
      </c>
      <c r="AD319" s="5">
        <f t="shared" si="523"/>
        <v>2.8063926400661407E-3</v>
      </c>
      <c r="AE319" s="5">
        <f t="shared" si="524"/>
        <v>3.5894404551783439E-4</v>
      </c>
      <c r="AF319" s="5">
        <f t="shared" si="525"/>
        <v>2.2954882715497831E-5</v>
      </c>
      <c r="AG319" s="5">
        <f t="shared" si="526"/>
        <v>9.7866068924862626E-7</v>
      </c>
      <c r="AH319" s="5">
        <f t="shared" si="527"/>
        <v>5.3147178714844362E-6</v>
      </c>
      <c r="AI319" s="5">
        <f t="shared" si="528"/>
        <v>3.258559009957225E-6</v>
      </c>
      <c r="AJ319" s="5">
        <f t="shared" si="529"/>
        <v>9.9894360134752254E-7</v>
      </c>
      <c r="AK319" s="5">
        <f t="shared" si="530"/>
        <v>2.0415738278257297E-7</v>
      </c>
      <c r="AL319" s="5">
        <f t="shared" si="531"/>
        <v>9.8159911909267141E-11</v>
      </c>
      <c r="AM319" s="5">
        <f t="shared" si="532"/>
        <v>3.4413100540409174E-4</v>
      </c>
      <c r="AN319" s="5">
        <f t="shared" si="533"/>
        <v>4.4015143677455341E-5</v>
      </c>
      <c r="AO319" s="5">
        <f t="shared" si="534"/>
        <v>2.8148188371927531E-6</v>
      </c>
      <c r="AP319" s="5">
        <f t="shared" si="535"/>
        <v>1.2000725847565427E-7</v>
      </c>
      <c r="AQ319" s="5">
        <f t="shared" si="536"/>
        <v>3.8373007962047454E-9</v>
      </c>
      <c r="AR319" s="5">
        <f t="shared" si="537"/>
        <v>1.3595291737449822E-7</v>
      </c>
      <c r="AS319" s="5">
        <f t="shared" si="538"/>
        <v>8.3355431944481649E-8</v>
      </c>
      <c r="AT319" s="5">
        <f t="shared" si="539"/>
        <v>2.5553434853890182E-8</v>
      </c>
      <c r="AU319" s="5">
        <f t="shared" si="540"/>
        <v>5.2224393587764556E-9</v>
      </c>
      <c r="AV319" s="5">
        <f t="shared" si="541"/>
        <v>8.0049530558350732E-10</v>
      </c>
      <c r="AW319" s="5">
        <f t="shared" si="542"/>
        <v>2.1382346090304316E-13</v>
      </c>
      <c r="AX319" s="5">
        <f t="shared" si="543"/>
        <v>3.5165591582378604E-5</v>
      </c>
      <c r="AY319" s="5">
        <f t="shared" si="544"/>
        <v>4.497759695275353E-6</v>
      </c>
      <c r="AZ319" s="5">
        <f t="shared" si="545"/>
        <v>2.8763688261938074E-7</v>
      </c>
      <c r="BA319" s="5">
        <f t="shared" si="546"/>
        <v>1.2263138665812365E-8</v>
      </c>
      <c r="BB319" s="5">
        <f t="shared" si="547"/>
        <v>3.9212087972026678E-10</v>
      </c>
      <c r="BC319" s="5">
        <f t="shared" si="548"/>
        <v>1.0030631700593947E-11</v>
      </c>
      <c r="BD319" s="5">
        <f t="shared" si="549"/>
        <v>2.8981149124595357E-9</v>
      </c>
      <c r="BE319" s="5">
        <f t="shared" si="550"/>
        <v>1.7768917726668963E-9</v>
      </c>
      <c r="BF319" s="5">
        <f t="shared" si="551"/>
        <v>5.4472380618816952E-10</v>
      </c>
      <c r="BG319" s="5">
        <f t="shared" si="552"/>
        <v>1.1132699229538342E-10</v>
      </c>
      <c r="BH319" s="5">
        <f t="shared" si="553"/>
        <v>1.7064197129914502E-11</v>
      </c>
      <c r="BI319" s="5">
        <f t="shared" si="554"/>
        <v>2.0924795878144463E-12</v>
      </c>
      <c r="BJ319" s="8">
        <f t="shared" si="555"/>
        <v>0.41769389609853935</v>
      </c>
      <c r="BK319" s="8">
        <f t="shared" si="556"/>
        <v>0.51474694787039421</v>
      </c>
      <c r="BL319" s="8">
        <f t="shared" si="557"/>
        <v>6.7393653790724414E-2</v>
      </c>
      <c r="BM319" s="8">
        <f t="shared" si="558"/>
        <v>3.9317850596037394E-2</v>
      </c>
      <c r="BN319" s="8">
        <f t="shared" si="559"/>
        <v>0.96067836121686911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1.30534351145038</v>
      </c>
      <c r="F320">
        <f>VLOOKUP(B320,home!$B$2:$E$405,3,FALSE)</f>
        <v>1.53</v>
      </c>
      <c r="G320">
        <f>VLOOKUP(C320,away!$B$2:$E$405,4,FALSE)</f>
        <v>0.77</v>
      </c>
      <c r="H320">
        <f>VLOOKUP(A320,away!$A$2:$E$405,3,FALSE)</f>
        <v>1.0381679389313001</v>
      </c>
      <c r="I320">
        <f>VLOOKUP(C320,away!$B$2:$E$405,3,FALSE)</f>
        <v>1.53</v>
      </c>
      <c r="J320">
        <f>VLOOKUP(B320,home!$B$2:$E$405,4,FALSE)</f>
        <v>0.96</v>
      </c>
      <c r="K320" s="3">
        <f t="shared" si="504"/>
        <v>1.5378251908396927</v>
      </c>
      <c r="L320" s="3">
        <f t="shared" si="505"/>
        <v>1.5248610687022937</v>
      </c>
      <c r="M320" s="5">
        <f t="shared" si="506"/>
        <v>4.6761911720502605E-2</v>
      </c>
      <c r="N320" s="5">
        <f t="shared" si="507"/>
        <v>7.1911645815610784E-2</v>
      </c>
      <c r="O320" s="5">
        <f t="shared" si="508"/>
        <v>7.1305418680687918E-2</v>
      </c>
      <c r="P320" s="5">
        <f t="shared" si="509"/>
        <v>0.10965526909053308</v>
      </c>
      <c r="Q320" s="5">
        <f t="shared" si="510"/>
        <v>5.5293770224994036E-2</v>
      </c>
      <c r="R320" s="5">
        <f t="shared" si="511"/>
        <v>5.4365428466849136E-2</v>
      </c>
      <c r="S320" s="5">
        <f t="shared" si="512"/>
        <v>6.4284572619628486E-2</v>
      </c>
      <c r="T320" s="5">
        <f t="shared" si="513"/>
        <v>8.4315317557863464E-2</v>
      </c>
      <c r="U320" s="5">
        <f t="shared" si="514"/>
        <v>8.3604525407113939E-2</v>
      </c>
      <c r="V320" s="5">
        <f t="shared" si="515"/>
        <v>1.6749486564830839E-2</v>
      </c>
      <c r="W320" s="5">
        <f t="shared" si="516"/>
        <v>2.8344050916165851E-2</v>
      </c>
      <c r="X320" s="5">
        <f t="shared" si="517"/>
        <v>4.3220739771376887E-2</v>
      </c>
      <c r="Y320" s="5">
        <f t="shared" si="518"/>
        <v>3.2952811718942744E-2</v>
      </c>
      <c r="Z320" s="5">
        <f t="shared" si="519"/>
        <v>2.7633241784139236E-2</v>
      </c>
      <c r="AA320" s="5">
        <f t="shared" si="520"/>
        <v>4.249509532021329E-2</v>
      </c>
      <c r="AB320" s="5">
        <f t="shared" si="521"/>
        <v>3.2675014035278976E-2</v>
      </c>
      <c r="AC320" s="5">
        <f t="shared" si="522"/>
        <v>2.4548149722960232E-3</v>
      </c>
      <c r="AD320" s="5">
        <f t="shared" si="523"/>
        <v>1.0897048877330685E-2</v>
      </c>
      <c r="AE320" s="5">
        <f t="shared" si="524"/>
        <v>1.6616485596787599E-2</v>
      </c>
      <c r="AF320" s="5">
        <f t="shared" si="525"/>
        <v>1.2668915992596903E-2</v>
      </c>
      <c r="AG320" s="5">
        <f t="shared" si="526"/>
        <v>6.4394455932569672E-3</v>
      </c>
      <c r="AH320" s="5">
        <f t="shared" si="527"/>
        <v>1.0534213649667857E-2</v>
      </c>
      <c r="AI320" s="5">
        <f t="shared" si="528"/>
        <v>1.6199779116146566E-2</v>
      </c>
      <c r="AJ320" s="5">
        <f t="shared" si="529"/>
        <v>1.2456214205424483E-2</v>
      </c>
      <c r="AK320" s="5">
        <f t="shared" si="530"/>
        <v>6.3851599958656647E-3</v>
      </c>
      <c r="AL320" s="5">
        <f t="shared" si="531"/>
        <v>2.30258675448093E-4</v>
      </c>
      <c r="AM320" s="5">
        <f t="shared" si="532"/>
        <v>3.3515512538741031E-3</v>
      </c>
      <c r="AN320" s="5">
        <f t="shared" si="533"/>
        <v>5.1106500267929771E-3</v>
      </c>
      <c r="AO320" s="5">
        <f t="shared" si="534"/>
        <v>3.8965156308094729E-3</v>
      </c>
      <c r="AP320" s="5">
        <f t="shared" si="535"/>
        <v>1.9805483296704424E-3</v>
      </c>
      <c r="AQ320" s="5">
        <f t="shared" si="536"/>
        <v>7.5501526064945324E-4</v>
      </c>
      <c r="AR320" s="5">
        <f t="shared" si="537"/>
        <v>3.2126424567541605E-3</v>
      </c>
      <c r="AS320" s="5">
        <f t="shared" si="538"/>
        <v>4.9404824991576661E-3</v>
      </c>
      <c r="AT320" s="5">
        <f t="shared" si="539"/>
        <v>3.7987992210536505E-3</v>
      </c>
      <c r="AU320" s="5">
        <f t="shared" si="540"/>
        <v>1.9472963790261684E-3</v>
      </c>
      <c r="AV320" s="5">
        <f t="shared" si="541"/>
        <v>7.4865035642434036E-4</v>
      </c>
      <c r="AW320" s="5">
        <f t="shared" si="542"/>
        <v>1.4998600883892259E-5</v>
      </c>
      <c r="AX320" s="5">
        <f t="shared" si="543"/>
        <v>8.5901665776632577E-4</v>
      </c>
      <c r="AY320" s="5">
        <f t="shared" si="544"/>
        <v>1.3098810587946319E-3</v>
      </c>
      <c r="AZ320" s="5">
        <f t="shared" si="545"/>
        <v>9.9869331559323724E-4</v>
      </c>
      <c r="BA320" s="5">
        <f t="shared" si="546"/>
        <v>5.0762285217378043E-4</v>
      </c>
      <c r="BB320" s="5">
        <f t="shared" si="547"/>
        <v>1.9351358121585428E-4</v>
      </c>
      <c r="BC320" s="5">
        <f t="shared" si="548"/>
        <v>5.9016265252243082E-5</v>
      </c>
      <c r="BD320" s="5">
        <f t="shared" si="549"/>
        <v>8.1647223499408642E-4</v>
      </c>
      <c r="BE320" s="5">
        <f t="shared" si="550"/>
        <v>1.2555915705950913E-3</v>
      </c>
      <c r="BF320" s="5">
        <f t="shared" si="551"/>
        <v>9.6544017333355316E-4</v>
      </c>
      <c r="BG320" s="5">
        <f t="shared" si="552"/>
        <v>4.9489273960032568E-4</v>
      </c>
      <c r="BH320" s="5">
        <f t="shared" si="553"/>
        <v>1.902646304302624E-4</v>
      </c>
      <c r="BI320" s="5">
        <f t="shared" si="554"/>
        <v>5.851874832029236E-5</v>
      </c>
      <c r="BJ320" s="8">
        <f t="shared" si="555"/>
        <v>0.38168225629751834</v>
      </c>
      <c r="BK320" s="8">
        <f t="shared" si="556"/>
        <v>0.24144619470203374</v>
      </c>
      <c r="BL320" s="8">
        <f t="shared" si="557"/>
        <v>0.34844989988693748</v>
      </c>
      <c r="BM320" s="8">
        <f t="shared" si="558"/>
        <v>0.58862326621354066</v>
      </c>
      <c r="BN320" s="8">
        <f t="shared" si="559"/>
        <v>0.40929344399917755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1.5858585858585901</v>
      </c>
      <c r="F321">
        <f>VLOOKUP(B321,home!$B$2:$E$405,3,FALSE)</f>
        <v>1.05</v>
      </c>
      <c r="G321">
        <f>VLOOKUP(C321,away!$B$2:$E$405,4,FALSE)</f>
        <v>0.5</v>
      </c>
      <c r="H321">
        <f>VLOOKUP(A321,away!$A$2:$E$405,3,FALSE)</f>
        <v>1.1313131313131299</v>
      </c>
      <c r="I321">
        <f>VLOOKUP(C321,away!$B$2:$E$405,3,FALSE)</f>
        <v>0.5</v>
      </c>
      <c r="J321">
        <f>VLOOKUP(B321,home!$B$2:$E$405,4,FALSE)</f>
        <v>1.03</v>
      </c>
      <c r="K321" s="3">
        <f t="shared" si="504"/>
        <v>0.83257575757575986</v>
      </c>
      <c r="L321" s="3">
        <f t="shared" si="505"/>
        <v>0.58262626262626194</v>
      </c>
      <c r="M321" s="5">
        <f t="shared" si="506"/>
        <v>0.24287654252406321</v>
      </c>
      <c r="N321" s="5">
        <f t="shared" si="507"/>
        <v>0.20221312138935316</v>
      </c>
      <c r="O321" s="5">
        <f t="shared" si="508"/>
        <v>0.14150625225038335</v>
      </c>
      <c r="P321" s="5">
        <f t="shared" si="509"/>
        <v>0.11781467516906947</v>
      </c>
      <c r="Q321" s="5">
        <f t="shared" si="510"/>
        <v>8.4178871366249894E-2</v>
      </c>
      <c r="R321" s="5">
        <f t="shared" si="511"/>
        <v>4.1222629443444958E-2</v>
      </c>
      <c r="S321" s="5">
        <f t="shared" si="512"/>
        <v>1.4287400443188283E-2</v>
      </c>
      <c r="T321" s="5">
        <f t="shared" si="513"/>
        <v>4.9044821216215041E-2</v>
      </c>
      <c r="U321" s="5">
        <f t="shared" si="514"/>
        <v>3.4320961938141006E-2</v>
      </c>
      <c r="V321" s="5">
        <f t="shared" si="515"/>
        <v>7.7005993101201295E-4</v>
      </c>
      <c r="W321" s="5">
        <f t="shared" si="516"/>
        <v>2.3361762533209318E-2</v>
      </c>
      <c r="X321" s="5">
        <f t="shared" si="517"/>
        <v>1.361117639308598E-2</v>
      </c>
      <c r="Y321" s="5">
        <f t="shared" si="518"/>
        <v>3.9651144159252444E-3</v>
      </c>
      <c r="Z321" s="5">
        <f t="shared" si="519"/>
        <v>8.005795509420547E-3</v>
      </c>
      <c r="AA321" s="5">
        <f t="shared" si="520"/>
        <v>6.665431261252428E-3</v>
      </c>
      <c r="AB321" s="5">
        <f t="shared" si="521"/>
        <v>2.7747382409531963E-3</v>
      </c>
      <c r="AC321" s="5">
        <f t="shared" si="522"/>
        <v>2.3346316118586186E-5</v>
      </c>
      <c r="AD321" s="5">
        <f t="shared" si="523"/>
        <v>4.8626092848479364E-3</v>
      </c>
      <c r="AE321" s="5">
        <f t="shared" si="524"/>
        <v>2.8330838742427139E-3</v>
      </c>
      <c r="AF321" s="5">
        <f t="shared" si="525"/>
        <v>8.2531453467838149E-4</v>
      </c>
      <c r="AG321" s="5">
        <f t="shared" si="526"/>
        <v>1.6028330761026598E-4</v>
      </c>
      <c r="AH321" s="5">
        <f t="shared" si="527"/>
        <v>1.166096679250951E-3</v>
      </c>
      <c r="AI321" s="5">
        <f t="shared" si="528"/>
        <v>9.7086382613393825E-4</v>
      </c>
      <c r="AJ321" s="5">
        <f t="shared" si="529"/>
        <v>4.0415884277318219E-4</v>
      </c>
      <c r="AK321" s="5">
        <f t="shared" si="530"/>
        <v>1.1216428490094153E-4</v>
      </c>
      <c r="AL321" s="5">
        <f t="shared" si="531"/>
        <v>4.529937096964615E-7</v>
      </c>
      <c r="AM321" s="5">
        <f t="shared" si="532"/>
        <v>8.0969812182543914E-4</v>
      </c>
      <c r="AN321" s="5">
        <f t="shared" si="533"/>
        <v>4.7175139057465944E-4</v>
      </c>
      <c r="AO321" s="5">
        <f t="shared" si="534"/>
        <v>1.3742737478962791E-4</v>
      </c>
      <c r="AP321" s="5">
        <f t="shared" si="535"/>
        <v>2.668959925207316E-5</v>
      </c>
      <c r="AQ321" s="5">
        <f t="shared" si="536"/>
        <v>3.8875153658070151E-6</v>
      </c>
      <c r="AR321" s="5">
        <f t="shared" si="537"/>
        <v>1.3587971001857536E-4</v>
      </c>
      <c r="AS321" s="5">
        <f t="shared" si="538"/>
        <v>1.1313015250788993E-4</v>
      </c>
      <c r="AT321" s="5">
        <f t="shared" si="539"/>
        <v>4.7094711214458854E-5</v>
      </c>
      <c r="AU321" s="5">
        <f t="shared" si="540"/>
        <v>1.3069971622396571E-5</v>
      </c>
      <c r="AV321" s="5">
        <f t="shared" si="541"/>
        <v>2.7204353812526265E-6</v>
      </c>
      <c r="AW321" s="5">
        <f t="shared" si="542"/>
        <v>6.1038448916024349E-9</v>
      </c>
      <c r="AX321" s="5">
        <f t="shared" si="543"/>
        <v>1.1235583786441411E-4</v>
      </c>
      <c r="AY321" s="5">
        <f t="shared" si="544"/>
        <v>6.5461461899185853E-5</v>
      </c>
      <c r="AZ321" s="5">
        <f t="shared" si="545"/>
        <v>1.9069783446187048E-5</v>
      </c>
      <c r="BA321" s="5">
        <f t="shared" si="546"/>
        <v>3.7035188861147064E-6</v>
      </c>
      <c r="BB321" s="5">
        <f t="shared" si="547"/>
        <v>5.3944184179569685E-7</v>
      </c>
      <c r="BC321" s="5">
        <f t="shared" si="548"/>
        <v>6.2858596837930861E-8</v>
      </c>
      <c r="BD321" s="5">
        <f t="shared" si="549"/>
        <v>1.3194514602477129E-5</v>
      </c>
      <c r="BE321" s="5">
        <f t="shared" si="550"/>
        <v>1.098543299100182E-5</v>
      </c>
      <c r="BF321" s="5">
        <f t="shared" si="551"/>
        <v>4.5731025973905426E-6</v>
      </c>
      <c r="BG321" s="5">
        <f t="shared" si="552"/>
        <v>1.2691514531647022E-6</v>
      </c>
      <c r="BH321" s="5">
        <f t="shared" si="553"/>
        <v>2.6416618314924455E-7</v>
      </c>
      <c r="BI321" s="5">
        <f t="shared" si="554"/>
        <v>4.3987672012275854E-8</v>
      </c>
      <c r="BJ321" s="8">
        <f t="shared" si="555"/>
        <v>0.38670680521975997</v>
      </c>
      <c r="BK321" s="8">
        <f t="shared" si="556"/>
        <v>0.37583793883906047</v>
      </c>
      <c r="BL321" s="8">
        <f t="shared" si="557"/>
        <v>0.22948552210347764</v>
      </c>
      <c r="BM321" s="8">
        <f t="shared" si="558"/>
        <v>0.17015851417110034</v>
      </c>
      <c r="BN321" s="8">
        <f t="shared" si="559"/>
        <v>0.82981209214256402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1.5858585858585901</v>
      </c>
      <c r="F322">
        <f>VLOOKUP(B322,home!$B$2:$E$405,3,FALSE)</f>
        <v>0.84</v>
      </c>
      <c r="G322">
        <f>VLOOKUP(C322,away!$B$2:$E$405,4,FALSE)</f>
        <v>0.42</v>
      </c>
      <c r="H322">
        <f>VLOOKUP(A322,away!$A$2:$E$405,3,FALSE)</f>
        <v>1.1313131313131299</v>
      </c>
      <c r="I322">
        <f>VLOOKUP(C322,away!$B$2:$E$405,3,FALSE)</f>
        <v>1.26</v>
      </c>
      <c r="J322">
        <f>VLOOKUP(B322,home!$B$2:$E$405,4,FALSE)</f>
        <v>1.92</v>
      </c>
      <c r="K322" s="3">
        <f t="shared" si="504"/>
        <v>0.55949090909091048</v>
      </c>
      <c r="L322" s="3">
        <f t="shared" si="505"/>
        <v>2.7368727272727238</v>
      </c>
      <c r="M322" s="5">
        <f t="shared" si="506"/>
        <v>3.7017532161475623E-2</v>
      </c>
      <c r="N322" s="5">
        <f t="shared" si="507"/>
        <v>2.071097272132601E-2</v>
      </c>
      <c r="O322" s="5">
        <f t="shared" si="508"/>
        <v>0.10131227420368356</v>
      </c>
      <c r="P322" s="5">
        <f t="shared" si="509"/>
        <v>5.6683296396286512E-2</v>
      </c>
      <c r="Q322" s="5">
        <f t="shared" si="510"/>
        <v>5.7938004780058693E-3</v>
      </c>
      <c r="R322" s="5">
        <f t="shared" si="511"/>
        <v>0.13863940010301873</v>
      </c>
      <c r="S322" s="5">
        <f t="shared" si="512"/>
        <v>2.1699151069375259E-2</v>
      </c>
      <c r="T322" s="5">
        <f t="shared" si="513"/>
        <v>1.5856894515513933E-2</v>
      </c>
      <c r="U322" s="5">
        <f t="shared" si="514"/>
        <v>7.7567483999456399E-2</v>
      </c>
      <c r="V322" s="5">
        <f t="shared" si="515"/>
        <v>3.6918824969742396E-3</v>
      </c>
      <c r="W322" s="5">
        <f t="shared" si="516"/>
        <v>1.080526232176952E-3</v>
      </c>
      <c r="X322" s="5">
        <f t="shared" si="517"/>
        <v>2.957262775947855E-3</v>
      </c>
      <c r="Y322" s="5">
        <f t="shared" si="518"/>
        <v>4.0468259194352558E-3</v>
      </c>
      <c r="Z322" s="5">
        <f t="shared" si="519"/>
        <v>0.1264794643558011</v>
      </c>
      <c r="AA322" s="5">
        <f t="shared" si="520"/>
        <v>7.0764110493758553E-2</v>
      </c>
      <c r="AB322" s="5">
        <f t="shared" si="521"/>
        <v>1.9795938255581305E-2</v>
      </c>
      <c r="AC322" s="5">
        <f t="shared" si="522"/>
        <v>3.5332594046821636E-4</v>
      </c>
      <c r="AD322" s="5">
        <f t="shared" si="523"/>
        <v>1.5113615098431477E-4</v>
      </c>
      <c r="AE322" s="5">
        <f t="shared" si="524"/>
        <v>4.1364040973394377E-4</v>
      </c>
      <c r="AF322" s="5">
        <f t="shared" si="525"/>
        <v>5.6604057814937275E-4</v>
      </c>
      <c r="AG322" s="5">
        <f t="shared" si="526"/>
        <v>5.1639367362223446E-4</v>
      </c>
      <c r="AH322" s="5">
        <f t="shared" si="527"/>
        <v>8.6539549138863636E-2</v>
      </c>
      <c r="AI322" s="5">
        <f t="shared" si="528"/>
        <v>4.8418091020020329E-2</v>
      </c>
      <c r="AJ322" s="5">
        <f t="shared" si="529"/>
        <v>1.3544740880618812E-2</v>
      </c>
      <c r="AK322" s="5">
        <f t="shared" si="530"/>
        <v>2.5260531295660795E-3</v>
      </c>
      <c r="AL322" s="5">
        <f t="shared" si="531"/>
        <v>2.1641290316915871E-5</v>
      </c>
      <c r="AM322" s="5">
        <f t="shared" si="532"/>
        <v>1.6911860502143087E-5</v>
      </c>
      <c r="AN322" s="5">
        <f t="shared" si="533"/>
        <v>4.6285609775756203E-5</v>
      </c>
      <c r="AO322" s="5">
        <f t="shared" si="534"/>
        <v>6.3338911530227461E-5</v>
      </c>
      <c r="AP322" s="5">
        <f t="shared" si="535"/>
        <v>5.7783513180739811E-5</v>
      </c>
      <c r="AQ322" s="5">
        <f t="shared" si="536"/>
        <v>3.9536530327592681E-5</v>
      </c>
      <c r="AR322" s="5">
        <f t="shared" si="537"/>
        <v>4.7369546373726722E-2</v>
      </c>
      <c r="AS322" s="5">
        <f t="shared" si="538"/>
        <v>2.6502830563860404E-2</v>
      </c>
      <c r="AT322" s="5">
        <f t="shared" si="539"/>
        <v>7.4140463828283121E-3</v>
      </c>
      <c r="AU322" s="5">
        <f t="shared" si="540"/>
        <v>1.3826971835902632E-3</v>
      </c>
      <c r="AV322" s="5">
        <f t="shared" si="541"/>
        <v>1.934016260610895E-4</v>
      </c>
      <c r="AW322" s="5">
        <f t="shared" si="542"/>
        <v>9.2050952451454609E-7</v>
      </c>
      <c r="AX322" s="5">
        <f t="shared" si="543"/>
        <v>1.5770053677937817E-6</v>
      </c>
      <c r="AY322" s="5">
        <f t="shared" si="544"/>
        <v>4.3160629818774926E-6</v>
      </c>
      <c r="AZ322" s="5">
        <f t="shared" si="545"/>
        <v>5.9062575321459482E-6</v>
      </c>
      <c r="BA322" s="5">
        <f t="shared" si="546"/>
        <v>5.3882250533264512E-6</v>
      </c>
      <c r="BB322" s="5">
        <f t="shared" si="547"/>
        <v>3.6867215492141946E-6</v>
      </c>
      <c r="BC322" s="5">
        <f t="shared" si="548"/>
        <v>2.0180175322185951E-6</v>
      </c>
      <c r="BD322" s="5">
        <f t="shared" si="549"/>
        <v>2.1607403262255531E-2</v>
      </c>
      <c r="BE322" s="5">
        <f t="shared" si="550"/>
        <v>1.208914569429325E-2</v>
      </c>
      <c r="BF322" s="5">
        <f t="shared" si="551"/>
        <v>3.3818835573162986E-3</v>
      </c>
      <c r="BG322" s="5">
        <f t="shared" si="552"/>
        <v>6.3071103530749949E-4</v>
      </c>
      <c r="BH322" s="5">
        <f t="shared" si="553"/>
        <v>8.8219272629465556E-5</v>
      </c>
      <c r="BI322" s="5">
        <f t="shared" si="554"/>
        <v>9.8715762085597183E-6</v>
      </c>
      <c r="BJ322" s="8">
        <f t="shared" si="555"/>
        <v>5.2340242170228771E-2</v>
      </c>
      <c r="BK322" s="8">
        <f t="shared" si="556"/>
        <v>0.11947114541787862</v>
      </c>
      <c r="BL322" s="8">
        <f t="shared" si="557"/>
        <v>0.67977739775264479</v>
      </c>
      <c r="BM322" s="8">
        <f t="shared" si="558"/>
        <v>0.61790757807929952</v>
      </c>
      <c r="BN322" s="8">
        <f t="shared" si="559"/>
        <v>0.36015727606379633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1.5858585858585901</v>
      </c>
      <c r="F323" s="15">
        <f>VLOOKUP(B323,home!$B$2:$E$405,3,FALSE)</f>
        <v>0.38</v>
      </c>
      <c r="G323" s="15">
        <f>VLOOKUP(C323,away!$B$2:$E$405,4,FALSE)</f>
        <v>1.1399999999999999</v>
      </c>
      <c r="H323" s="15">
        <f>VLOOKUP(A323,away!$A$2:$E$405,3,FALSE)</f>
        <v>1.1313131313131299</v>
      </c>
      <c r="I323" s="15">
        <f>VLOOKUP(C323,away!$B$2:$E$405,3,FALSE)</f>
        <v>1.1399999999999999</v>
      </c>
      <c r="J323" s="15">
        <f>VLOOKUP(B323,home!$B$2:$E$405,4,FALSE)</f>
        <v>0.71</v>
      </c>
      <c r="K323" s="20">
        <f t="shared" si="504"/>
        <v>0.68699393939394127</v>
      </c>
      <c r="L323" s="20">
        <f t="shared" si="505"/>
        <v>0.91568484848484721</v>
      </c>
      <c r="M323" s="21">
        <f t="shared" si="506"/>
        <v>0.20135640379814704</v>
      </c>
      <c r="N323" s="21">
        <f t="shared" si="507"/>
        <v>0.13833062906748622</v>
      </c>
      <c r="O323" s="21">
        <f t="shared" si="508"/>
        <v>0.18437900810336</v>
      </c>
      <c r="P323" s="21">
        <f t="shared" si="509"/>
        <v>0.12666726111847471</v>
      </c>
      <c r="Q323" s="21">
        <f t="shared" si="510"/>
        <v>4.751615190095719E-2</v>
      </c>
      <c r="R323" s="21">
        <f t="shared" si="511"/>
        <v>8.4416532049455789E-2</v>
      </c>
      <c r="S323" s="21">
        <f t="shared" si="512"/>
        <v>1.9920641629232721E-2</v>
      </c>
      <c r="T323" s="21">
        <f t="shared" si="513"/>
        <v>4.3509820354010964E-2</v>
      </c>
      <c r="U323" s="21">
        <f t="shared" si="514"/>
        <v>5.7993645902630536E-2</v>
      </c>
      <c r="V323" s="21">
        <f t="shared" si="515"/>
        <v>1.3923863178264939E-3</v>
      </c>
      <c r="W323" s="21">
        <f t="shared" si="516"/>
        <v>1.0881102793093166E-2</v>
      </c>
      <c r="X323" s="21">
        <f t="shared" si="517"/>
        <v>9.9636609624415631E-3</v>
      </c>
      <c r="Y323" s="21">
        <f t="shared" si="518"/>
        <v>4.5617866893738436E-3</v>
      </c>
      <c r="Z323" s="21">
        <f t="shared" si="519"/>
        <v>2.5766313119774061E-2</v>
      </c>
      <c r="AA323" s="21">
        <f t="shared" si="520"/>
        <v>1.7701300953811377E-2</v>
      </c>
      <c r="AB323" s="21">
        <f t="shared" si="521"/>
        <v>6.080343237328303E-3</v>
      </c>
      <c r="AC323" s="21">
        <f t="shared" si="522"/>
        <v>5.4744273701720904E-5</v>
      </c>
      <c r="AD323" s="21">
        <f t="shared" si="523"/>
        <v>1.8688129181943722E-3</v>
      </c>
      <c r="AE323" s="21">
        <f t="shared" si="524"/>
        <v>1.7112436738433389E-3</v>
      </c>
      <c r="AF323" s="21">
        <f t="shared" si="525"/>
        <v>7.8347995210194536E-4</v>
      </c>
      <c r="AG323" s="21">
        <f t="shared" si="526"/>
        <v>2.3914024041046177E-4</v>
      </c>
      <c r="AH323" s="21">
        <f t="shared" si="527"/>
        <v>5.8984556312733603E-3</v>
      </c>
      <c r="AI323" s="21">
        <f t="shared" si="528"/>
        <v>4.0522032704688633E-3</v>
      </c>
      <c r="AJ323" s="21">
        <f t="shared" si="529"/>
        <v>1.391919544002208E-3</v>
      </c>
      <c r="AK323" s="21">
        <f t="shared" si="530"/>
        <v>3.187467636178318E-4</v>
      </c>
      <c r="AL323" s="21">
        <f t="shared" si="531"/>
        <v>1.3775190817707572E-6</v>
      </c>
      <c r="AM323" s="21">
        <f t="shared" si="532"/>
        <v>2.5677262973212794E-4</v>
      </c>
      <c r="AN323" s="21">
        <f t="shared" si="533"/>
        <v>2.3512280655131935E-4</v>
      </c>
      <c r="AO323" s="21">
        <f t="shared" si="534"/>
        <v>1.0764919574613843E-4</v>
      </c>
      <c r="AP323" s="21">
        <f t="shared" si="535"/>
        <v>3.2857579165439478E-5</v>
      </c>
      <c r="AQ323" s="21">
        <f t="shared" si="536"/>
        <v>7.5217968499210802E-6</v>
      </c>
      <c r="AR323" s="21">
        <f t="shared" si="537"/>
        <v>1.0802252902034283E-3</v>
      </c>
      <c r="AS323" s="21">
        <f t="shared" si="538"/>
        <v>7.4210822754981678E-4</v>
      </c>
      <c r="AT323" s="21">
        <f t="shared" si="539"/>
        <v>2.5491192735055195E-4</v>
      </c>
      <c r="AU323" s="21">
        <f t="shared" si="540"/>
        <v>5.8374316389685956E-5</v>
      </c>
      <c r="AV323" s="21">
        <f t="shared" si="541"/>
        <v>1.0025700393994663E-5</v>
      </c>
      <c r="AW323" s="21">
        <f t="shared" si="542"/>
        <v>2.4070995775405548E-8</v>
      </c>
      <c r="AX323" s="21">
        <f t="shared" si="543"/>
        <v>2.940020673803605E-5</v>
      </c>
      <c r="AY323" s="21">
        <f t="shared" si="544"/>
        <v>2.6921323852341725E-5</v>
      </c>
      <c r="AZ323" s="21">
        <f t="shared" si="545"/>
        <v>1.2325724176371515E-5</v>
      </c>
      <c r="BA323" s="21">
        <f t="shared" si="546"/>
        <v>3.7621596249689238E-6</v>
      </c>
      <c r="BB323" s="21">
        <f t="shared" si="547"/>
        <v>8.6123814154136965E-7</v>
      </c>
      <c r="BC323" s="21">
        <f t="shared" si="548"/>
        <v>1.5772454342933609E-7</v>
      </c>
      <c r="BD323" s="21">
        <f t="shared" si="549"/>
        <v>1.6485765519823768E-4</v>
      </c>
      <c r="BE323" s="21">
        <f t="shared" si="550"/>
        <v>1.1325620998388537E-4</v>
      </c>
      <c r="BF323" s="21">
        <f t="shared" si="551"/>
        <v>3.8903164928828404E-5</v>
      </c>
      <c r="BG323" s="21">
        <f t="shared" si="552"/>
        <v>8.908746176449349E-6</v>
      </c>
      <c r="BH323" s="21">
        <f t="shared" si="553"/>
        <v>1.5300636577049122E-6</v>
      </c>
      <c r="BI323" s="21">
        <f t="shared" si="554"/>
        <v>2.1022889194604022E-7</v>
      </c>
      <c r="BJ323" s="22">
        <f t="shared" si="555"/>
        <v>0.26007918093703458</v>
      </c>
      <c r="BK323" s="22">
        <f t="shared" si="556"/>
        <v>0.34941973598031678</v>
      </c>
      <c r="BL323" s="22">
        <f t="shared" si="557"/>
        <v>0.36470546698667278</v>
      </c>
      <c r="BM323" s="22">
        <f t="shared" si="558"/>
        <v>0.21727781373306093</v>
      </c>
      <c r="BN323" s="22">
        <f t="shared" si="559"/>
        <v>0.78266598603788085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1.4226190476190499</v>
      </c>
      <c r="F324">
        <f>VLOOKUP(B324,home!$B$2:$E$405,3,FALSE)</f>
        <v>0.5</v>
      </c>
      <c r="G324">
        <f>VLOOKUP(C324,away!$B$2:$E$405,4,FALSE)</f>
        <v>1</v>
      </c>
      <c r="H324">
        <f>VLOOKUP(A324,away!$A$2:$E$405,3,FALSE)</f>
        <v>1.11904761904762</v>
      </c>
      <c r="I324">
        <f>VLOOKUP(C324,away!$B$2:$E$405,3,FALSE)</f>
        <v>1.1000000000000001</v>
      </c>
      <c r="J324">
        <f>VLOOKUP(B324,home!$B$2:$E$405,4,FALSE)</f>
        <v>1.1499999999999999</v>
      </c>
      <c r="K324" s="3">
        <f t="shared" ref="K324:K357" si="560">E324*F324*G324</f>
        <v>0.71130952380952495</v>
      </c>
      <c r="L324" s="3">
        <f t="shared" ref="L324:L357" si="561">H324*I324*J324</f>
        <v>1.4155952380952392</v>
      </c>
      <c r="M324" s="5">
        <f t="shared" ref="M324:M357" si="562">_xlfn.POISSON.DIST(0,K324,FALSE) * _xlfn.POISSON.DIST(0,L324,FALSE)</f>
        <v>0.11920569341954267</v>
      </c>
      <c r="N324" s="5">
        <f t="shared" ref="N324:N357" si="563">_xlfn.POISSON.DIST(1,K324,FALSE) * _xlfn.POISSON.DIST(0,L324,FALSE)</f>
        <v>8.479214502163912E-2</v>
      </c>
      <c r="O324" s="5">
        <f t="shared" ref="O324:O357" si="564">_xlfn.POISSON.DIST(0,K324,FALSE) * _xlfn.POISSON.DIST(1,L324,FALSE)</f>
        <v>0.16874701195854561</v>
      </c>
      <c r="P324" s="5">
        <f t="shared" ref="P324:P357" si="565">_xlfn.POISSON.DIST(1,K324,FALSE) * _xlfn.POISSON.DIST(1,L324,FALSE)</f>
        <v>0.12003135672051329</v>
      </c>
      <c r="Q324" s="5">
        <f t="shared" ref="Q324:Q357" si="566">_xlfn.POISSON.DIST(2,K324,FALSE) * _xlfn.POISSON.DIST(0,L324,FALSE)</f>
        <v>3.0156730149065145E-2</v>
      </c>
      <c r="R324" s="5">
        <f t="shared" ref="R324:R357" si="567">_xlfn.POISSON.DIST(0,K324,FALSE) * _xlfn.POISSON.DIST(2,L324,FALSE)</f>
        <v>0.11943873328565878</v>
      </c>
      <c r="S324" s="5">
        <f t="shared" ref="S324:S357" si="568">_xlfn.POISSON.DIST(2,K324,FALSE) * _xlfn.POISSON.DIST(2,L324,FALSE)</f>
        <v>3.0215684718724028E-2</v>
      </c>
      <c r="T324" s="5">
        <f t="shared" ref="T324:T357" si="569">_xlfn.POISSON.DIST(2,K324,FALSE) * _xlfn.POISSON.DIST(1,L324,FALSE)</f>
        <v>4.2689723595539755E-2</v>
      </c>
      <c r="U324" s="5">
        <f t="shared" ref="U324:U357" si="570">_xlfn.POISSON.DIST(1,K324,FALSE) * _xlfn.POISSON.DIST(2,L324,FALSE)</f>
        <v>8.49579084978348E-2</v>
      </c>
      <c r="V324" s="5">
        <f t="shared" ref="V324:V357" si="571">_xlfn.POISSON.DIST(3,K324,FALSE) * _xlfn.POISSON.DIST(3,L324,FALSE)</f>
        <v>3.3805522081559133E-3</v>
      </c>
      <c r="W324" s="5">
        <f t="shared" ref="W324:W357" si="572">_xlfn.POISSON.DIST(3,K324,FALSE) * _xlfn.POISSON.DIST(0,L324,FALSE)</f>
        <v>7.1502564539946247E-3</v>
      </c>
      <c r="X324" s="5">
        <f t="shared" ref="X324:X357" si="573">_xlfn.POISSON.DIST(3,K324,FALSE) * _xlfn.POISSON.DIST(1,L324,FALSE)</f>
        <v>1.0121868987434541E-2</v>
      </c>
      <c r="Y324" s="5">
        <f t="shared" ref="Y324:Y357" si="574">_xlfn.POISSON.DIST(3,K324,FALSE) * _xlfn.POISSON.DIST(2,L324,FALSE)</f>
        <v>7.1642347696181099E-3</v>
      </c>
      <c r="Z324" s="5">
        <f t="shared" ref="Z324:Z357" si="575">_xlfn.POISSON.DIST(0,K324,FALSE) * _xlfn.POISSON.DIST(3,L324,FALSE)</f>
        <v>5.6358967361101978E-2</v>
      </c>
      <c r="AA324" s="5">
        <f t="shared" ref="AA324:AA357" si="576">_xlfn.POISSON.DIST(1,K324,FALSE) * _xlfn.POISSON.DIST(3,L324,FALSE)</f>
        <v>4.0088670236022007E-2</v>
      </c>
      <c r="AB324" s="5">
        <f t="shared" ref="AB324:AB357" si="577">_xlfn.POISSON.DIST(2,K324,FALSE) * _xlfn.POISSON.DIST(3,L324,FALSE)</f>
        <v>1.4257726467870942E-2</v>
      </c>
      <c r="AC324" s="5">
        <f t="shared" ref="AC324:AC357" si="578">_xlfn.POISSON.DIST(4,K324,FALSE) * _xlfn.POISSON.DIST(4,L324,FALSE)</f>
        <v>2.1274794871865496E-4</v>
      </c>
      <c r="AD324" s="5">
        <f t="shared" ref="AD324:AD357" si="579">_xlfn.POISSON.DIST(4,K324,FALSE) * _xlfn.POISSON.DIST(0,L324,FALSE)</f>
        <v>1.2715113783517246E-3</v>
      </c>
      <c r="AE324" s="5">
        <f t="shared" ref="AE324:AE357" si="580">_xlfn.POISSON.DIST(4,K324,FALSE) * _xlfn.POISSON.DIST(1,L324,FALSE)</f>
        <v>1.7999454523786153E-3</v>
      </c>
      <c r="AF324" s="5">
        <f t="shared" ref="AF324:AF357" si="581">_xlfn.POISSON.DIST(4,K324,FALSE) * _xlfn.POISSON.DIST(2,L324,FALSE)</f>
        <v>1.2739971056091746E-3</v>
      </c>
      <c r="AG324" s="5">
        <f t="shared" ref="AG324:AG357" si="582">_xlfn.POISSON.DIST(4,K324,FALSE) * _xlfn.POISSON.DIST(3,L324,FALSE)</f>
        <v>6.0115474534915513E-4</v>
      </c>
      <c r="AH324" s="5">
        <f t="shared" ref="AH324:AH357" si="583">_xlfn.POISSON.DIST(0,K324,FALSE) * _xlfn.POISSON.DIST(4,L324,FALSE)</f>
        <v>1.9945371455085233E-2</v>
      </c>
      <c r="AI324" s="5">
        <f t="shared" ref="AI324:AI357" si="584">_xlfn.POISSON.DIST(1,K324,FALSE) * _xlfn.POISSON.DIST(4,L324,FALSE)</f>
        <v>1.4187332671920771E-2</v>
      </c>
      <c r="AJ324" s="5">
        <f t="shared" ref="AJ324:AJ357" si="585">_xlfn.POISSON.DIST(2,K324,FALSE) * _xlfn.POISSON.DIST(4,L324,FALSE)</f>
        <v>5.0457924234956382E-3</v>
      </c>
      <c r="AK324" s="5">
        <f t="shared" ref="AK324:AK357" si="586">_xlfn.POISSON.DIST(3,K324,FALSE) * _xlfn.POISSON.DIST(4,L324,FALSE)</f>
        <v>1.1963734019994638E-3</v>
      </c>
      <c r="AL324" s="5">
        <f t="shared" ref="AL324:AL357" si="587">_xlfn.POISSON.DIST(5,K324,FALSE) * _xlfn.POISSON.DIST(5,L324,FALSE)</f>
        <v>8.5688608292663558E-6</v>
      </c>
      <c r="AM324" s="5">
        <f t="shared" ref="AM324:AM357" si="588">_xlfn.POISSON.DIST(5,K324,FALSE) * _xlfn.POISSON.DIST(0,L324,FALSE)</f>
        <v>1.8088763061075162E-4</v>
      </c>
      <c r="AN324" s="5">
        <f t="shared" ref="AN324:AN357" si="589">_xlfn.POISSON.DIST(5,K324,FALSE) * _xlfn.POISSON.DIST(1,L324,FALSE)</f>
        <v>2.5606366852291065E-4</v>
      </c>
      <c r="AO324" s="5">
        <f t="shared" ref="AO324:AO357" si="590">_xlfn.POISSON.DIST(5,K324,FALSE) * _xlfn.POISSON.DIST(2,L324,FALSE)</f>
        <v>1.8124125490511506E-4</v>
      </c>
      <c r="AP324" s="5">
        <f t="shared" ref="AP324:AP357" si="591">_xlfn.POISSON.DIST(5,K324,FALSE) * _xlfn.POISSON.DIST(3,L324,FALSE)</f>
        <v>8.5521419130028776E-5</v>
      </c>
      <c r="AQ324" s="5">
        <f t="shared" ref="AQ324:AQ357" si="592">_xlfn.POISSON.DIST(5,K324,FALSE) * _xlfn.POISSON.DIST(4,L324,FALSE)</f>
        <v>3.0265928418903947E-5</v>
      </c>
      <c r="AR324" s="5">
        <f t="shared" ref="AR324:AR357" si="593">_xlfn.POISSON.DIST(0,K324,FALSE) * _xlfn.POISSON.DIST(5,L324,FALSE)</f>
        <v>5.6469145707718719E-3</v>
      </c>
      <c r="AS324" s="5">
        <f t="shared" ref="AS324:AS357" si="594">_xlfn.POISSON.DIST(1,K324,FALSE) * _xlfn.POISSON.DIST(5,L324,FALSE)</f>
        <v>4.0167041143288089E-3</v>
      </c>
      <c r="AT324" s="5">
        <f t="shared" ref="AT324:AT357" si="595">_xlfn.POISSON.DIST(2,K324,FALSE) * _xlfn.POISSON.DIST(5,L324,FALSE)</f>
        <v>1.4285599454234919E-3</v>
      </c>
      <c r="AU324" s="5">
        <f t="shared" ref="AU324:AU357" si="596">_xlfn.POISSON.DIST(3,K324,FALSE) * _xlfn.POISSON.DIST(5,L324,FALSE)</f>
        <v>3.3871609817084832E-4</v>
      </c>
      <c r="AV324" s="5">
        <f t="shared" ref="AV324:AV357" si="597">_xlfn.POISSON.DIST(4,K324,FALSE) * _xlfn.POISSON.DIST(5,L324,FALSE)</f>
        <v>6.0232996624131599E-5</v>
      </c>
      <c r="AW324" s="5">
        <f t="shared" ref="AW324:AW357" si="598">_xlfn.POISSON.DIST(6,K324,FALSE) * _xlfn.POISSON.DIST(6,L324,FALSE)</f>
        <v>2.3967255472955162E-7</v>
      </c>
      <c r="AX324" s="5">
        <f t="shared" ref="AX324:AX357" si="599">_xlfn.POISSON.DIST(6,K324,FALSE) * _xlfn.POISSON.DIST(0,L324,FALSE)</f>
        <v>2.1444515732127824E-5</v>
      </c>
      <c r="AY324" s="5">
        <f t="shared" ref="AY324:AY357" si="600">_xlfn.POISSON.DIST(6,K324,FALSE) * _xlfn.POISSON.DIST(1,L324,FALSE)</f>
        <v>3.0356754353658591E-5</v>
      </c>
      <c r="AZ324" s="5">
        <f t="shared" ref="AZ324:AZ357" si="601">_xlfn.POISSON.DIST(6,K324,FALSE) * _xlfn.POISSON.DIST(2,L324,FALSE)</f>
        <v>2.1486438453533013E-5</v>
      </c>
      <c r="BA324" s="5">
        <f t="shared" ref="BA324:BA357" si="602">_xlfn.POISSON.DIST(6,K324,FALSE) * _xlfn.POISSON.DIST(3,L324,FALSE)</f>
        <v>1.0138699986149258E-5</v>
      </c>
      <c r="BB324" s="5">
        <f t="shared" ref="BB324:BB357" si="603">_xlfn.POISSON.DIST(6,K324,FALSE) * _xlfn.POISSON.DIST(4,L324,FALSE)</f>
        <v>3.5880738552172878E-6</v>
      </c>
      <c r="BC324" s="5">
        <f t="shared" ref="BC324:BC357" si="604">_xlfn.POISSON.DIST(6,K324,FALSE) * _xlfn.POISSON.DIST(5,L324,FALSE)</f>
        <v>1.0158520526759236E-6</v>
      </c>
      <c r="BD324" s="5">
        <f t="shared" ref="BD324:BD357" si="605">_xlfn.POISSON.DIST(0,K324,FALSE) * _xlfn.POISSON.DIST(6,L324,FALSE)</f>
        <v>1.3322908960525456E-3</v>
      </c>
      <c r="BE324" s="5">
        <f t="shared" ref="BE324:BE357" si="606">_xlfn.POISSON.DIST(1,K324,FALSE) * _xlfn.POISSON.DIST(6,L324,FALSE)</f>
        <v>9.4767120284690158E-4</v>
      </c>
      <c r="BF324" s="5">
        <f t="shared" ref="BF324:BF357" si="607">_xlfn.POISSON.DIST(2,K324,FALSE) * _xlfn.POISSON.DIST(6,L324,FALSE)</f>
        <v>3.3704377601251459E-4</v>
      </c>
      <c r="BG324" s="5">
        <f t="shared" ref="BG324:BG357" si="608">_xlfn.POISSON.DIST(3,K324,FALSE) * _xlfn.POISSON.DIST(6,L324,FALSE)</f>
        <v>7.9914149272808653E-5</v>
      </c>
      <c r="BH324" s="5">
        <f t="shared" ref="BH324:BH357" si="609">_xlfn.POISSON.DIST(4,K324,FALSE) * _xlfn.POISSON.DIST(6,L324,FALSE)</f>
        <v>1.4210923866221202E-5</v>
      </c>
      <c r="BI324" s="5">
        <f t="shared" ref="BI324:BI357" si="610">_xlfn.POISSON.DIST(5,K324,FALSE) * _xlfn.POISSON.DIST(6,L324,FALSE)</f>
        <v>2.0216730976350437E-6</v>
      </c>
      <c r="BJ324" s="8">
        <f t="shared" ref="BJ324:BJ357" si="611">SUM(N324,Q324,T324,W324,X324,Y324,AD324,AE324,AF324,AG324,AM324,AN324,AO324,AP324,AQ324,AX324,AY324,AZ324,BA324,BB324,BC324)</f>
        <v>0.18784357789500106</v>
      </c>
      <c r="BK324" s="8">
        <f t="shared" ref="BK324:BK357" si="612">SUM(M324,P324,S324,V324,AC324,AL324,AY324)</f>
        <v>0.27308496063083754</v>
      </c>
      <c r="BL324" s="8">
        <f t="shared" ref="BL324:BL357" si="613">SUM(O324,R324,U324,AA324,AB324,AH324,AI324,AJ324,AK324,AR324,AS324,AT324,AU324,AV324,BD324,BE324,BF324,BG324,BH324,BI324)</f>
        <v>0.48206920074490101</v>
      </c>
      <c r="BM324" s="8">
        <f t="shared" ref="BM324:BM357" si="614">SUM(S324:BI324)</f>
        <v>0.35695491899507803</v>
      </c>
      <c r="BN324" s="8">
        <f t="shared" ref="BN324:BN357" si="615">SUM(M324:R324)</f>
        <v>0.64237167055496458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1.4226190476190499</v>
      </c>
      <c r="F325">
        <f>VLOOKUP(B325,home!$B$2:$E$405,3,FALSE)</f>
        <v>0.6</v>
      </c>
      <c r="G325">
        <f>VLOOKUP(C325,away!$B$2:$E$405,4,FALSE)</f>
        <v>1.31</v>
      </c>
      <c r="H325">
        <f>VLOOKUP(A325,away!$A$2:$E$405,3,FALSE)</f>
        <v>1.11904761904762</v>
      </c>
      <c r="I325">
        <f>VLOOKUP(C325,away!$B$2:$E$405,3,FALSE)</f>
        <v>0.5</v>
      </c>
      <c r="J325">
        <f>VLOOKUP(B325,home!$B$2:$E$405,4,FALSE)</f>
        <v>0.89</v>
      </c>
      <c r="K325" s="3">
        <f t="shared" si="560"/>
        <v>1.1181785714285732</v>
      </c>
      <c r="L325" s="3">
        <f t="shared" si="561"/>
        <v>0.49797619047619091</v>
      </c>
      <c r="M325" s="5">
        <f t="shared" si="562"/>
        <v>0.19866113162822679</v>
      </c>
      <c r="N325" s="5">
        <f t="shared" si="563"/>
        <v>0.2221386203624344</v>
      </c>
      <c r="O325" s="5">
        <f t="shared" si="564"/>
        <v>9.8928513523913519E-2</v>
      </c>
      <c r="P325" s="5">
        <f t="shared" si="565"/>
        <v>0.11061974392572192</v>
      </c>
      <c r="Q325" s="5">
        <f t="shared" si="566"/>
        <v>0.12419532258799056</v>
      </c>
      <c r="R325" s="5">
        <f t="shared" si="567"/>
        <v>2.4632022147055385E-2</v>
      </c>
      <c r="S325" s="5">
        <f t="shared" si="568"/>
        <v>1.5398995825076671E-2</v>
      </c>
      <c r="T325" s="5">
        <f t="shared" si="569"/>
        <v>6.1846313617329174E-2</v>
      </c>
      <c r="U325" s="5">
        <f t="shared" si="570"/>
        <v>2.7542999335791372E-2</v>
      </c>
      <c r="V325" s="5">
        <f t="shared" si="571"/>
        <v>9.5272955001978843E-4</v>
      </c>
      <c r="W325" s="5">
        <f t="shared" si="572"/>
        <v>4.6290849463183362E-2</v>
      </c>
      <c r="X325" s="5">
        <f t="shared" si="573"/>
        <v>2.3051740869582883E-2</v>
      </c>
      <c r="Y325" s="5">
        <f t="shared" si="574"/>
        <v>5.7396090510395976E-3</v>
      </c>
      <c r="Z325" s="5">
        <f t="shared" si="575"/>
        <v>4.0887201841719369E-3</v>
      </c>
      <c r="AA325" s="5">
        <f t="shared" si="576"/>
        <v>4.5719192945085502E-3</v>
      </c>
      <c r="AB325" s="5">
        <f t="shared" si="577"/>
        <v>2.556111092710151E-3</v>
      </c>
      <c r="AC325" s="5">
        <f t="shared" si="578"/>
        <v>3.3156554703817417E-5</v>
      </c>
      <c r="AD325" s="5">
        <f t="shared" si="579"/>
        <v>1.2940358980739374E-2</v>
      </c>
      <c r="AE325" s="5">
        <f t="shared" si="580"/>
        <v>6.4439906686229592E-3</v>
      </c>
      <c r="AF325" s="5">
        <f t="shared" si="581"/>
        <v>1.6044769623124913E-3</v>
      </c>
      <c r="AG325" s="5">
        <f t="shared" si="582"/>
        <v>2.6633044179972853E-4</v>
      </c>
      <c r="AH325" s="5">
        <f t="shared" si="583"/>
        <v>5.0902132530926262E-4</v>
      </c>
      <c r="AI325" s="5">
        <f t="shared" si="584"/>
        <v>5.6917673836099031E-4</v>
      </c>
      <c r="AJ325" s="5">
        <f t="shared" si="585"/>
        <v>3.1822061609543354E-4</v>
      </c>
      <c r="AK325" s="5">
        <f t="shared" si="586"/>
        <v>1.1860915796823742E-4</v>
      </c>
      <c r="AL325" s="5">
        <f t="shared" si="587"/>
        <v>7.3849767405117088E-7</v>
      </c>
      <c r="AM325" s="5">
        <f t="shared" si="588"/>
        <v>2.8939264237712132E-3</v>
      </c>
      <c r="AN325" s="5">
        <f t="shared" si="589"/>
        <v>1.441106456027976E-3</v>
      </c>
      <c r="AO325" s="5">
        <f t="shared" si="590"/>
        <v>3.588183515217278E-4</v>
      </c>
      <c r="AP325" s="5">
        <f t="shared" si="591"/>
        <v>5.9560998587912276E-5</v>
      </c>
      <c r="AQ325" s="5">
        <f t="shared" si="592"/>
        <v>7.414989794441583E-6</v>
      </c>
      <c r="AR325" s="5">
        <f t="shared" si="593"/>
        <v>5.0696100089729714E-5</v>
      </c>
      <c r="AS325" s="5">
        <f t="shared" si="594"/>
        <v>5.6687292775333939E-5</v>
      </c>
      <c r="AT325" s="5">
        <f t="shared" si="595"/>
        <v>3.1693258026838099E-5</v>
      </c>
      <c r="AU325" s="5">
        <f t="shared" si="596"/>
        <v>1.1812907328122326E-5</v>
      </c>
      <c r="AV325" s="5">
        <f t="shared" si="597"/>
        <v>3.3022349601444861E-6</v>
      </c>
      <c r="AW325" s="5">
        <f t="shared" si="598"/>
        <v>1.1422636980387785E-8</v>
      </c>
      <c r="AX325" s="5">
        <f t="shared" si="599"/>
        <v>5.3932108572531546E-4</v>
      </c>
      <c r="AY325" s="5">
        <f t="shared" si="600"/>
        <v>2.685690597129758E-4</v>
      </c>
      <c r="AZ325" s="5">
        <f t="shared" si="601"/>
        <v>6.6870498617820144E-5</v>
      </c>
      <c r="BA325" s="5">
        <f t="shared" si="602"/>
        <v>1.1099972052315159E-5</v>
      </c>
      <c r="BB325" s="5">
        <f t="shared" si="603"/>
        <v>1.3818804492510222E-6</v>
      </c>
      <c r="BC325" s="5">
        <f t="shared" si="604"/>
        <v>1.3762871236231028E-7</v>
      </c>
      <c r="BD325" s="5">
        <f t="shared" si="605"/>
        <v>4.2075751324472132E-6</v>
      </c>
      <c r="BE325" s="5">
        <f t="shared" si="606"/>
        <v>4.7048203507782155E-6</v>
      </c>
      <c r="BF325" s="5">
        <f t="shared" si="607"/>
        <v>2.6304146493306325E-6</v>
      </c>
      <c r="BG325" s="5">
        <f t="shared" si="608"/>
        <v>9.8042443161777244E-7</v>
      </c>
      <c r="BH325" s="5">
        <f t="shared" si="609"/>
        <v>2.7407239758500789E-7</v>
      </c>
      <c r="BI325" s="5">
        <f t="shared" si="610"/>
        <v>6.1292376399921634E-8</v>
      </c>
      <c r="BJ325" s="8">
        <f t="shared" si="611"/>
        <v>0.51016582035000779</v>
      </c>
      <c r="BK325" s="8">
        <f t="shared" si="612"/>
        <v>0.32593506504113601</v>
      </c>
      <c r="BL325" s="8">
        <f t="shared" si="613"/>
        <v>0.15991364362423122</v>
      </c>
      <c r="BM325" s="8">
        <f t="shared" si="614"/>
        <v>0.22065933738712845</v>
      </c>
      <c r="BN325" s="8">
        <f t="shared" si="615"/>
        <v>0.77917535417534267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1.4226190476190499</v>
      </c>
      <c r="F326">
        <f>VLOOKUP(B326,home!$B$2:$E$405,3,FALSE)</f>
        <v>1.1000000000000001</v>
      </c>
      <c r="G326">
        <f>VLOOKUP(C326,away!$B$2:$E$405,4,FALSE)</f>
        <v>1</v>
      </c>
      <c r="H326">
        <f>VLOOKUP(A326,away!$A$2:$E$405,3,FALSE)</f>
        <v>1.11904761904762</v>
      </c>
      <c r="I326">
        <f>VLOOKUP(C326,away!$B$2:$E$405,3,FALSE)</f>
        <v>0.5</v>
      </c>
      <c r="J326">
        <f>VLOOKUP(B326,home!$B$2:$E$405,4,FALSE)</f>
        <v>1.1499999999999999</v>
      </c>
      <c r="K326" s="3">
        <f t="shared" si="560"/>
        <v>1.564880952380955</v>
      </c>
      <c r="L326" s="3">
        <f t="shared" si="561"/>
        <v>0.64345238095238144</v>
      </c>
      <c r="M326" s="5">
        <f t="shared" si="562"/>
        <v>0.10988363537639624</v>
      </c>
      <c r="N326" s="5">
        <f t="shared" si="563"/>
        <v>0.17195480797889653</v>
      </c>
      <c r="O326" s="5">
        <f t="shared" si="564"/>
        <v>7.0704886810645504E-2</v>
      </c>
      <c r="P326" s="5">
        <f t="shared" si="565"/>
        <v>0.11064473061023054</v>
      </c>
      <c r="Q326" s="5">
        <f t="shared" si="566"/>
        <v>0.13454440183824995</v>
      </c>
      <c r="R326" s="5">
        <f t="shared" si="567"/>
        <v>2.2747613881639237E-2</v>
      </c>
      <c r="S326" s="5">
        <f t="shared" si="568"/>
        <v>2.7852774368712346E-2</v>
      </c>
      <c r="T326" s="5">
        <f t="shared" si="569"/>
        <v>8.6572915706635903E-2</v>
      </c>
      <c r="U326" s="5">
        <f t="shared" si="570"/>
        <v>3.5597307675493843E-2</v>
      </c>
      <c r="V326" s="5">
        <f t="shared" si="571"/>
        <v>3.1161881245428597E-3</v>
      </c>
      <c r="W326" s="5">
        <f t="shared" si="572"/>
        <v>7.0181990562055527E-2</v>
      </c>
      <c r="X326" s="5">
        <f t="shared" si="573"/>
        <v>4.5158768927132192E-2</v>
      </c>
      <c r="Y326" s="5">
        <f t="shared" si="574"/>
        <v>1.4528758693520813E-2</v>
      </c>
      <c r="Z326" s="5">
        <f t="shared" si="575"/>
        <v>4.8790021043754036E-3</v>
      </c>
      <c r="AA326" s="5">
        <f t="shared" si="576"/>
        <v>7.6350574597636653E-3</v>
      </c>
      <c r="AB326" s="5">
        <f t="shared" si="577"/>
        <v>5.9739779945591409E-3</v>
      </c>
      <c r="AC326" s="5">
        <f t="shared" si="578"/>
        <v>1.9611075069879511E-4</v>
      </c>
      <c r="AD326" s="5">
        <f t="shared" si="579"/>
        <v>2.7456615057685142E-2</v>
      </c>
      <c r="AE326" s="5">
        <f t="shared" si="580"/>
        <v>1.7667024331760515E-2</v>
      </c>
      <c r="AF326" s="5">
        <f t="shared" si="581"/>
        <v>5.6839444353074791E-3</v>
      </c>
      <c r="AG326" s="5">
        <f t="shared" si="582"/>
        <v>1.2191158600332124E-3</v>
      </c>
      <c r="AH326" s="5">
        <f t="shared" si="583"/>
        <v>7.8485138018300805E-4</v>
      </c>
      <c r="AI326" s="5">
        <f t="shared" si="584"/>
        <v>1.2281989752982927E-3</v>
      </c>
      <c r="AJ326" s="5">
        <f t="shared" si="585"/>
        <v>9.6099259108905273E-4</v>
      </c>
      <c r="AK326" s="5">
        <f t="shared" si="586"/>
        <v>5.0127966705815967E-4</v>
      </c>
      <c r="AL326" s="5">
        <f t="shared" si="587"/>
        <v>7.8987634897632119E-6</v>
      </c>
      <c r="AM326" s="5">
        <f t="shared" si="588"/>
        <v>8.5932667841255288E-3</v>
      </c>
      <c r="AN326" s="5">
        <f t="shared" si="589"/>
        <v>5.529357972404586E-3</v>
      </c>
      <c r="AO326" s="5">
        <f t="shared" si="590"/>
        <v>1.7789392762408813E-3</v>
      </c>
      <c r="AP326" s="5">
        <f t="shared" si="591"/>
        <v>3.8155423762230051E-4</v>
      </c>
      <c r="AQ326" s="5">
        <f t="shared" si="592"/>
        <v>6.137799566513498E-5</v>
      </c>
      <c r="AR326" s="5">
        <f t="shared" si="593"/>
        <v>1.0100289785450389E-4</v>
      </c>
      <c r="AS326" s="5">
        <f t="shared" si="594"/>
        <v>1.5805751098779236E-4</v>
      </c>
      <c r="AT326" s="5">
        <f t="shared" si="595"/>
        <v>1.2367059416276989E-4</v>
      </c>
      <c r="AU326" s="5">
        <f t="shared" si="596"/>
        <v>6.4509919058317991E-5</v>
      </c>
      <c r="AV326" s="5">
        <f t="shared" si="597"/>
        <v>2.5237585893499731E-5</v>
      </c>
      <c r="AW326" s="5">
        <f t="shared" si="598"/>
        <v>2.2092981348585446E-7</v>
      </c>
      <c r="AX326" s="5">
        <f t="shared" si="599"/>
        <v>2.2412399182009973E-3</v>
      </c>
      <c r="AY326" s="5">
        <f t="shared" si="600"/>
        <v>1.4421311616519524E-3</v>
      </c>
      <c r="AZ326" s="5">
        <f t="shared" si="601"/>
        <v>4.6397136480528617E-4</v>
      </c>
      <c r="BA326" s="5">
        <f t="shared" si="602"/>
        <v>9.9514493125895799E-5</v>
      </c>
      <c r="BB326" s="5">
        <f t="shared" si="603"/>
        <v>1.6008209385281757E-5</v>
      </c>
      <c r="BC326" s="5">
        <f t="shared" si="604"/>
        <v>2.0601040887487614E-6</v>
      </c>
      <c r="BD326" s="5">
        <f t="shared" si="605"/>
        <v>1.0831759184595116E-5</v>
      </c>
      <c r="BE326" s="5">
        <f t="shared" si="606"/>
        <v>1.6950413628750363E-5</v>
      </c>
      <c r="BF326" s="5">
        <f t="shared" si="607"/>
        <v>1.3262689711304995E-5</v>
      </c>
      <c r="BG326" s="5">
        <f t="shared" si="608"/>
        <v>6.9181768355200198E-6</v>
      </c>
      <c r="BH326" s="5">
        <f t="shared" si="609"/>
        <v>2.7065307887771059E-6</v>
      </c>
      <c r="BI326" s="5">
        <f t="shared" si="610"/>
        <v>8.4707969567797993E-7</v>
      </c>
      <c r="BJ326" s="8">
        <f t="shared" si="611"/>
        <v>0.59557776490859371</v>
      </c>
      <c r="BK326" s="8">
        <f t="shared" si="612"/>
        <v>0.2531434691557225</v>
      </c>
      <c r="BL326" s="8">
        <f t="shared" si="613"/>
        <v>0.1466581615935314</v>
      </c>
      <c r="BM326" s="8">
        <f t="shared" si="614"/>
        <v>0.37833641103432686</v>
      </c>
      <c r="BN326" s="8">
        <f t="shared" si="615"/>
        <v>0.62048007649605808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1.4226190476190499</v>
      </c>
      <c r="F327">
        <f>VLOOKUP(B327,home!$B$2:$E$405,3,FALSE)</f>
        <v>0.8</v>
      </c>
      <c r="G327">
        <f>VLOOKUP(C327,away!$B$2:$E$405,4,FALSE)</f>
        <v>0.9</v>
      </c>
      <c r="H327">
        <f>VLOOKUP(A327,away!$A$2:$E$405,3,FALSE)</f>
        <v>1.11904761904762</v>
      </c>
      <c r="I327">
        <f>VLOOKUP(C327,away!$B$2:$E$405,3,FALSE)</f>
        <v>1.71</v>
      </c>
      <c r="J327">
        <f>VLOOKUP(B327,home!$B$2:$E$405,4,FALSE)</f>
        <v>1.02</v>
      </c>
      <c r="K327" s="3">
        <f t="shared" si="560"/>
        <v>1.024285714285716</v>
      </c>
      <c r="L327" s="3">
        <f t="shared" si="561"/>
        <v>1.9518428571428588</v>
      </c>
      <c r="M327" s="5">
        <f t="shared" si="562"/>
        <v>5.0989855825290351E-2</v>
      </c>
      <c r="N327" s="5">
        <f t="shared" si="563"/>
        <v>5.2228180895333202E-2</v>
      </c>
      <c r="O327" s="5">
        <f t="shared" si="564"/>
        <v>9.9524185879337146E-2</v>
      </c>
      <c r="P327" s="5">
        <f t="shared" si="565"/>
        <v>0.10194120182212121</v>
      </c>
      <c r="Q327" s="5">
        <f t="shared" si="566"/>
        <v>2.6748289787109979E-2</v>
      </c>
      <c r="R327" s="5">
        <f t="shared" si="567"/>
        <v>9.712778566077121E-2</v>
      </c>
      <c r="S327" s="5">
        <f t="shared" si="568"/>
        <v>5.0951353267918754E-2</v>
      </c>
      <c r="T327" s="5">
        <f t="shared" si="569"/>
        <v>5.2208458361757887E-2</v>
      </c>
      <c r="U327" s="5">
        <f t="shared" si="570"/>
        <v>9.9486603312532965E-2</v>
      </c>
      <c r="V327" s="5">
        <f t="shared" si="571"/>
        <v>1.1318247309582013E-2</v>
      </c>
      <c r="W327" s="5">
        <f t="shared" si="572"/>
        <v>9.1326303701704248E-3</v>
      </c>
      <c r="X327" s="5">
        <f t="shared" si="573"/>
        <v>1.7825459354943084E-2</v>
      </c>
      <c r="Y327" s="5">
        <f t="shared" si="574"/>
        <v>1.7396247758618009E-2</v>
      </c>
      <c r="Z327" s="5">
        <f t="shared" si="575"/>
        <v>6.3192724890692983E-2</v>
      </c>
      <c r="AA327" s="5">
        <f t="shared" si="576"/>
        <v>6.4727405352324199E-2</v>
      </c>
      <c r="AB327" s="5">
        <f t="shared" si="577"/>
        <v>3.3149678312583239E-2</v>
      </c>
      <c r="AC327" s="5">
        <f t="shared" si="578"/>
        <v>1.4142466606643545E-3</v>
      </c>
      <c r="AD327" s="5">
        <f t="shared" si="579"/>
        <v>2.3386057055043582E-3</v>
      </c>
      <c r="AE327" s="5">
        <f t="shared" si="580"/>
        <v>4.5645908419622173E-3</v>
      </c>
      <c r="AF327" s="5">
        <f t="shared" si="581"/>
        <v>4.4546820153318319E-3</v>
      </c>
      <c r="AG327" s="5">
        <f t="shared" si="582"/>
        <v>2.8982797574893982E-3</v>
      </c>
      <c r="AH327" s="5">
        <f t="shared" si="583"/>
        <v>3.0835567175323205E-2</v>
      </c>
      <c r="AI327" s="5">
        <f t="shared" si="584"/>
        <v>3.1584430949581105E-2</v>
      </c>
      <c r="AJ327" s="5">
        <f t="shared" si="585"/>
        <v>1.617574070774978E-2</v>
      </c>
      <c r="AK327" s="5">
        <f t="shared" si="586"/>
        <v>5.5228600416460071E-3</v>
      </c>
      <c r="AL327" s="5">
        <f t="shared" si="587"/>
        <v>1.1309700875015172E-4</v>
      </c>
      <c r="AM327" s="5">
        <f t="shared" si="588"/>
        <v>4.7908008309903671E-4</v>
      </c>
      <c r="AN327" s="5">
        <f t="shared" si="589"/>
        <v>9.3508903819626186E-4</v>
      </c>
      <c r="AO327" s="5">
        <f t="shared" si="590"/>
        <v>9.1257342999798E-4</v>
      </c>
      <c r="AP327" s="5">
        <f t="shared" si="591"/>
        <v>5.9373331031997224E-4</v>
      </c>
      <c r="AQ327" s="5">
        <f t="shared" si="592"/>
        <v>2.8971853019895549E-4</v>
      </c>
      <c r="AR327" s="5">
        <f t="shared" si="593"/>
        <v>1.2037236307420674E-2</v>
      </c>
      <c r="AS327" s="5">
        <f t="shared" si="594"/>
        <v>1.2329569189172338E-2</v>
      </c>
      <c r="AT327" s="5">
        <f t="shared" si="595"/>
        <v>6.3145007918832723E-3</v>
      </c>
      <c r="AU327" s="5">
        <f t="shared" si="596"/>
        <v>2.155950984657293E-3</v>
      </c>
      <c r="AV327" s="5">
        <f t="shared" si="597"/>
        <v>5.5207744857117185E-4</v>
      </c>
      <c r="AW327" s="5">
        <f t="shared" si="598"/>
        <v>6.2807944878186447E-6</v>
      </c>
      <c r="AX327" s="5">
        <f t="shared" si="599"/>
        <v>8.1785814186192808E-5</v>
      </c>
      <c r="AY327" s="5">
        <f t="shared" si="600"/>
        <v>1.5963305723493349E-4</v>
      </c>
      <c r="AZ327" s="5">
        <f t="shared" si="601"/>
        <v>1.5578932126394108E-4</v>
      </c>
      <c r="BA327" s="5">
        <f t="shared" si="602"/>
        <v>1.0135875797605253E-4</v>
      </c>
      <c r="BB327" s="5">
        <f t="shared" si="603"/>
        <v>4.9459091941107466E-5</v>
      </c>
      <c r="BC327" s="5">
        <f t="shared" si="604"/>
        <v>1.9307275065204497E-5</v>
      </c>
      <c r="BD327" s="5">
        <f t="shared" si="605"/>
        <v>3.9157989510632913E-3</v>
      </c>
      <c r="BE327" s="5">
        <f t="shared" si="606"/>
        <v>4.0108969255891209E-3</v>
      </c>
      <c r="BF327" s="5">
        <f t="shared" si="607"/>
        <v>2.0541522111767177E-3</v>
      </c>
      <c r="BG327" s="5">
        <f t="shared" si="608"/>
        <v>7.0134625495890917E-4</v>
      </c>
      <c r="BH327" s="5">
        <f t="shared" si="609"/>
        <v>1.795947374305495E-4</v>
      </c>
      <c r="BI327" s="5">
        <f t="shared" si="610"/>
        <v>3.6791264782201218E-5</v>
      </c>
      <c r="BJ327" s="8">
        <f t="shared" si="611"/>
        <v>0.19357295255770007</v>
      </c>
      <c r="BK327" s="8">
        <f t="shared" si="612"/>
        <v>0.21688763495156174</v>
      </c>
      <c r="BL327" s="8">
        <f t="shared" si="613"/>
        <v>0.52242217245855427</v>
      </c>
      <c r="BM327" s="8">
        <f t="shared" si="614"/>
        <v>0.5673626327257989</v>
      </c>
      <c r="BN327" s="8">
        <f t="shared" si="615"/>
        <v>0.42855949986996311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1.4226190476190499</v>
      </c>
      <c r="F328">
        <f>VLOOKUP(B328,home!$B$2:$E$405,3,FALSE)</f>
        <v>1.1000000000000001</v>
      </c>
      <c r="G328">
        <f>VLOOKUP(C328,away!$B$2:$E$405,4,FALSE)</f>
        <v>1.41</v>
      </c>
      <c r="H328">
        <f>VLOOKUP(A328,away!$A$2:$E$405,3,FALSE)</f>
        <v>1.11904761904762</v>
      </c>
      <c r="I328">
        <f>VLOOKUP(C328,away!$B$2:$E$405,3,FALSE)</f>
        <v>0.7</v>
      </c>
      <c r="J328">
        <f>VLOOKUP(B328,home!$B$2:$E$405,4,FALSE)</f>
        <v>1.02</v>
      </c>
      <c r="K328" s="3">
        <f t="shared" si="560"/>
        <v>2.2064821428571464</v>
      </c>
      <c r="L328" s="3">
        <f t="shared" si="561"/>
        <v>0.7990000000000006</v>
      </c>
      <c r="M328" s="5">
        <f t="shared" si="562"/>
        <v>4.9514875328899567E-2</v>
      </c>
      <c r="N328" s="5">
        <f t="shared" si="563"/>
        <v>0.10925368821901475</v>
      </c>
      <c r="O328" s="5">
        <f t="shared" si="564"/>
        <v>3.9562385387790777E-2</v>
      </c>
      <c r="P328" s="5">
        <f t="shared" si="565"/>
        <v>8.7293696886992844E-2</v>
      </c>
      <c r="Q328" s="5">
        <f t="shared" si="566"/>
        <v>0.12053315604826914</v>
      </c>
      <c r="R328" s="5">
        <f t="shared" si="567"/>
        <v>1.5805172962422429E-2</v>
      </c>
      <c r="S328" s="5">
        <f t="shared" si="568"/>
        <v>3.8474243677185591E-2</v>
      </c>
      <c r="T328" s="5">
        <f t="shared" si="569"/>
        <v>9.6305991682567108E-2</v>
      </c>
      <c r="U328" s="5">
        <f t="shared" si="570"/>
        <v>3.4873831906353667E-2</v>
      </c>
      <c r="V328" s="5">
        <f t="shared" si="571"/>
        <v>7.5365880639202227E-3</v>
      </c>
      <c r="W328" s="5">
        <f t="shared" si="572"/>
        <v>8.8651418814239921E-2</v>
      </c>
      <c r="X328" s="5">
        <f t="shared" si="573"/>
        <v>7.0832483632577742E-2</v>
      </c>
      <c r="Y328" s="5">
        <f t="shared" si="574"/>
        <v>2.8297577211214828E-2</v>
      </c>
      <c r="Z328" s="5">
        <f t="shared" si="575"/>
        <v>4.2094443989918436E-3</v>
      </c>
      <c r="AA328" s="5">
        <f t="shared" si="576"/>
        <v>9.2880638977255355E-3</v>
      </c>
      <c r="AB328" s="5">
        <f t="shared" si="577"/>
        <v>1.0246973566023771E-2</v>
      </c>
      <c r="AC328" s="5">
        <f t="shared" si="578"/>
        <v>8.3042801486919509E-4</v>
      </c>
      <c r="AD328" s="5">
        <f t="shared" si="579"/>
        <v>4.8901943138142591E-2</v>
      </c>
      <c r="AE328" s="5">
        <f t="shared" si="580"/>
        <v>3.9072652567375958E-2</v>
      </c>
      <c r="AF328" s="5">
        <f t="shared" si="581"/>
        <v>1.5609524700666707E-2</v>
      </c>
      <c r="AG328" s="5">
        <f t="shared" si="582"/>
        <v>4.1573367452775699E-3</v>
      </c>
      <c r="AH328" s="5">
        <f t="shared" si="583"/>
        <v>8.4083651869862124E-4</v>
      </c>
      <c r="AI328" s="5">
        <f t="shared" si="584"/>
        <v>1.8552907635706766E-3</v>
      </c>
      <c r="AJ328" s="5">
        <f t="shared" si="585"/>
        <v>2.0468329698132494E-3</v>
      </c>
      <c r="AK328" s="5">
        <f t="shared" si="586"/>
        <v>1.5054334657680654E-3</v>
      </c>
      <c r="AL328" s="5">
        <f t="shared" si="587"/>
        <v>5.8561093760160603E-5</v>
      </c>
      <c r="AM328" s="5">
        <f t="shared" si="588"/>
        <v>2.1580252857065448E-2</v>
      </c>
      <c r="AN328" s="5">
        <f t="shared" si="589"/>
        <v>1.7242622032795304E-2</v>
      </c>
      <c r="AO328" s="5">
        <f t="shared" si="590"/>
        <v>6.888427502101729E-3</v>
      </c>
      <c r="AP328" s="5">
        <f t="shared" si="591"/>
        <v>1.8346178580597621E-3</v>
      </c>
      <c r="AQ328" s="5">
        <f t="shared" si="592"/>
        <v>3.6646491714743769E-4</v>
      </c>
      <c r="AR328" s="5">
        <f t="shared" si="593"/>
        <v>1.3436567568803981E-4</v>
      </c>
      <c r="AS328" s="5">
        <f t="shared" si="594"/>
        <v>2.9647546401859442E-4</v>
      </c>
      <c r="AT328" s="5">
        <f t="shared" si="595"/>
        <v>3.270839085761576E-4</v>
      </c>
      <c r="AU328" s="5">
        <f t="shared" si="596"/>
        <v>2.405682678297371E-4</v>
      </c>
      <c r="AV328" s="5">
        <f t="shared" si="597"/>
        <v>1.327023967760975E-4</v>
      </c>
      <c r="AW328" s="5">
        <f t="shared" si="598"/>
        <v>2.8678331141870545E-6</v>
      </c>
      <c r="AX328" s="5">
        <f t="shared" si="599"/>
        <v>7.9360737612427998E-3</v>
      </c>
      <c r="AY328" s="5">
        <f t="shared" si="600"/>
        <v>6.340922935233001E-3</v>
      </c>
      <c r="AZ328" s="5">
        <f t="shared" si="601"/>
        <v>2.5331987126255857E-3</v>
      </c>
      <c r="BA328" s="5">
        <f t="shared" si="602"/>
        <v>6.7467525712928164E-4</v>
      </c>
      <c r="BB328" s="5">
        <f t="shared" si="603"/>
        <v>1.3476638261157407E-4</v>
      </c>
      <c r="BC328" s="5">
        <f t="shared" si="604"/>
        <v>2.1535667941329558E-5</v>
      </c>
      <c r="BD328" s="5">
        <f t="shared" si="605"/>
        <v>1.7893029145790646E-5</v>
      </c>
      <c r="BE328" s="5">
        <f t="shared" si="606"/>
        <v>3.9480649291809508E-5</v>
      </c>
      <c r="BF328" s="5">
        <f t="shared" si="607"/>
        <v>4.3556673825391678E-5</v>
      </c>
      <c r="BG328" s="5">
        <f t="shared" si="608"/>
        <v>3.2035674332660004E-5</v>
      </c>
      <c r="BH328" s="5">
        <f t="shared" si="609"/>
        <v>1.7671535837350328E-5</v>
      </c>
      <c r="BI328" s="5">
        <f t="shared" si="610"/>
        <v>7.7983856523947239E-6</v>
      </c>
      <c r="BJ328" s="8">
        <f t="shared" si="611"/>
        <v>0.68716933064329933</v>
      </c>
      <c r="BK328" s="8">
        <f t="shared" si="612"/>
        <v>0.19004931600086053</v>
      </c>
      <c r="BL328" s="8">
        <f t="shared" si="613"/>
        <v>0.11731445309914082</v>
      </c>
      <c r="BM328" s="8">
        <f t="shared" si="614"/>
        <v>0.57044151420678424</v>
      </c>
      <c r="BN328" s="8">
        <f t="shared" si="615"/>
        <v>0.42196297483338957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1.4226190476190499</v>
      </c>
      <c r="F329">
        <f>VLOOKUP(B329,home!$B$2:$E$405,3,FALSE)</f>
        <v>0.7</v>
      </c>
      <c r="G329">
        <f>VLOOKUP(C329,away!$B$2:$E$405,4,FALSE)</f>
        <v>1.1000000000000001</v>
      </c>
      <c r="H329">
        <f>VLOOKUP(A329,away!$A$2:$E$405,3,FALSE)</f>
        <v>1.11904761904762</v>
      </c>
      <c r="I329">
        <f>VLOOKUP(C329,away!$B$2:$E$405,3,FALSE)</f>
        <v>0.7</v>
      </c>
      <c r="J329">
        <f>VLOOKUP(B329,home!$B$2:$E$405,4,FALSE)</f>
        <v>0.51</v>
      </c>
      <c r="K329" s="3">
        <f t="shared" si="560"/>
        <v>1.0954166666666685</v>
      </c>
      <c r="L329" s="3">
        <f t="shared" si="561"/>
        <v>0.3995000000000003</v>
      </c>
      <c r="M329" s="5">
        <f t="shared" si="562"/>
        <v>0.22426729289292505</v>
      </c>
      <c r="N329" s="5">
        <f t="shared" si="563"/>
        <v>0.24566613042312535</v>
      </c>
      <c r="O329" s="5">
        <f t="shared" si="564"/>
        <v>8.95947835107236E-2</v>
      </c>
      <c r="P329" s="5">
        <f t="shared" si="565"/>
        <v>9.814361910403864E-2</v>
      </c>
      <c r="Q329" s="5">
        <f t="shared" si="566"/>
        <v>0.1345533868504995</v>
      </c>
      <c r="R329" s="5">
        <f t="shared" si="567"/>
        <v>1.7896558006267053E-2</v>
      </c>
      <c r="S329" s="5">
        <f t="shared" si="568"/>
        <v>1.0737377089843231E-2</v>
      </c>
      <c r="T329" s="5">
        <f t="shared" si="569"/>
        <v>5.3754078046774588E-2</v>
      </c>
      <c r="U329" s="5">
        <f t="shared" si="570"/>
        <v>1.9604187916031735E-2</v>
      </c>
      <c r="V329" s="5">
        <f t="shared" si="571"/>
        <v>5.2209775303215596E-4</v>
      </c>
      <c r="W329" s="5">
        <f t="shared" si="572"/>
        <v>4.9130674170828302E-2</v>
      </c>
      <c r="X329" s="5">
        <f t="shared" si="573"/>
        <v>1.9627704331245915E-2</v>
      </c>
      <c r="Y329" s="5">
        <f t="shared" si="574"/>
        <v>3.9206339401663751E-3</v>
      </c>
      <c r="Z329" s="5">
        <f t="shared" si="575"/>
        <v>2.3832249745012308E-3</v>
      </c>
      <c r="AA329" s="5">
        <f t="shared" si="576"/>
        <v>2.6106243574848943E-3</v>
      </c>
      <c r="AB329" s="5">
        <f t="shared" si="577"/>
        <v>1.429860715797458E-3</v>
      </c>
      <c r="AC329" s="5">
        <f t="shared" si="578"/>
        <v>1.4279992176881659E-5</v>
      </c>
      <c r="AD329" s="5">
        <f t="shared" si="579"/>
        <v>1.3454639832823729E-2</v>
      </c>
      <c r="AE329" s="5">
        <f t="shared" si="580"/>
        <v>5.3751286132130826E-3</v>
      </c>
      <c r="AF329" s="5">
        <f t="shared" si="581"/>
        <v>1.0736819404893142E-3</v>
      </c>
      <c r="AG329" s="5">
        <f t="shared" si="582"/>
        <v>1.4297864507516043E-4</v>
      </c>
      <c r="AH329" s="5">
        <f t="shared" si="583"/>
        <v>2.3802459432831062E-4</v>
      </c>
      <c r="AI329" s="5">
        <f t="shared" si="584"/>
        <v>2.6073610770380401E-4</v>
      </c>
      <c r="AJ329" s="5">
        <f t="shared" si="585"/>
        <v>1.4280733899027124E-4</v>
      </c>
      <c r="AK329" s="5">
        <f t="shared" si="586"/>
        <v>5.2144513084086618E-5</v>
      </c>
      <c r="AL329" s="5">
        <f t="shared" si="587"/>
        <v>2.4996781205820494E-7</v>
      </c>
      <c r="AM329" s="5">
        <f t="shared" si="588"/>
        <v>2.9476873433744717E-3</v>
      </c>
      <c r="AN329" s="5">
        <f t="shared" si="589"/>
        <v>1.1776010936781021E-3</v>
      </c>
      <c r="AO329" s="5">
        <f t="shared" si="590"/>
        <v>2.352258184622011E-4</v>
      </c>
      <c r="AP329" s="5">
        <f t="shared" si="591"/>
        <v>3.13242381585498E-5</v>
      </c>
      <c r="AQ329" s="5">
        <f t="shared" si="592"/>
        <v>3.1285082860851636E-6</v>
      </c>
      <c r="AR329" s="5">
        <f t="shared" si="593"/>
        <v>1.9018165086832046E-5</v>
      </c>
      <c r="AS329" s="5">
        <f t="shared" si="594"/>
        <v>2.083281500553397E-5</v>
      </c>
      <c r="AT329" s="5">
        <f t="shared" si="595"/>
        <v>1.1410306385322687E-5</v>
      </c>
      <c r="AU329" s="5">
        <f t="shared" si="596"/>
        <v>4.1663465954185266E-6</v>
      </c>
      <c r="AV329" s="5">
        <f t="shared" si="597"/>
        <v>1.1409713749328462E-6</v>
      </c>
      <c r="AW329" s="5">
        <f t="shared" si="598"/>
        <v>3.0386292647159493E-9</v>
      </c>
      <c r="AX329" s="5">
        <f t="shared" si="599"/>
        <v>5.3815764067579827E-4</v>
      </c>
      <c r="AY329" s="5">
        <f t="shared" si="600"/>
        <v>2.1499397744998154E-4</v>
      </c>
      <c r="AZ329" s="5">
        <f t="shared" si="601"/>
        <v>4.2945046995633848E-5</v>
      </c>
      <c r="BA329" s="5">
        <f t="shared" si="602"/>
        <v>5.7188487582519112E-6</v>
      </c>
      <c r="BB329" s="5">
        <f t="shared" si="603"/>
        <v>5.7117001973041008E-7</v>
      </c>
      <c r="BC329" s="5">
        <f t="shared" si="604"/>
        <v>4.5636484576459828E-8</v>
      </c>
      <c r="BD329" s="5">
        <f t="shared" si="605"/>
        <v>1.2662928253648999E-6</v>
      </c>
      <c r="BE329" s="5">
        <f t="shared" si="606"/>
        <v>1.3871182657851363E-6</v>
      </c>
      <c r="BF329" s="5">
        <f t="shared" si="607"/>
        <v>7.5973623348940202E-7</v>
      </c>
      <c r="BG329" s="5">
        <f t="shared" si="608"/>
        <v>2.7740924414495016E-7</v>
      </c>
      <c r="BH329" s="5">
        <f t="shared" si="609"/>
        <v>7.5969677380945317E-8</v>
      </c>
      <c r="BI329" s="5">
        <f t="shared" si="610"/>
        <v>1.6643690152875471E-8</v>
      </c>
      <c r="BJ329" s="8">
        <f t="shared" si="611"/>
        <v>0.53189643611658466</v>
      </c>
      <c r="BK329" s="8">
        <f t="shared" si="612"/>
        <v>0.33389991077727804</v>
      </c>
      <c r="BL329" s="8">
        <f t="shared" si="613"/>
        <v>0.13189007883479553</v>
      </c>
      <c r="BM329" s="8">
        <f t="shared" si="614"/>
        <v>0.18973288897675947</v>
      </c>
      <c r="BN329" s="8">
        <f t="shared" si="615"/>
        <v>0.81012177078757919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1.4226190476190499</v>
      </c>
      <c r="F330">
        <f>VLOOKUP(B330,home!$B$2:$E$405,3,FALSE)</f>
        <v>1.41</v>
      </c>
      <c r="G330">
        <f>VLOOKUP(C330,away!$B$2:$E$405,4,FALSE)</f>
        <v>1.21</v>
      </c>
      <c r="H330">
        <f>VLOOKUP(A330,away!$A$2:$E$405,3,FALSE)</f>
        <v>1.11904761904762</v>
      </c>
      <c r="I330">
        <f>VLOOKUP(C330,away!$B$2:$E$405,3,FALSE)</f>
        <v>1.1000000000000001</v>
      </c>
      <c r="J330">
        <f>VLOOKUP(B330,home!$B$2:$E$405,4,FALSE)</f>
        <v>1.4</v>
      </c>
      <c r="K330" s="3">
        <f t="shared" si="560"/>
        <v>2.4271303571428606</v>
      </c>
      <c r="L330" s="3">
        <f t="shared" si="561"/>
        <v>1.7233333333333349</v>
      </c>
      <c r="M330" s="5">
        <f t="shared" si="562"/>
        <v>1.5757108369550358E-2</v>
      </c>
      <c r="N330" s="5">
        <f t="shared" si="563"/>
        <v>3.8244556064525516E-2</v>
      </c>
      <c r="O330" s="5">
        <f t="shared" si="564"/>
        <v>2.7154750090191807E-2</v>
      </c>
      <c r="P330" s="5">
        <f t="shared" si="565"/>
        <v>6.5908118284532358E-2</v>
      </c>
      <c r="Q330" s="5">
        <f t="shared" si="566"/>
        <v>4.6412261509830993E-2</v>
      </c>
      <c r="R330" s="5">
        <f t="shared" si="567"/>
        <v>2.3398342994381968E-2</v>
      </c>
      <c r="S330" s="5">
        <f t="shared" si="568"/>
        <v>6.8919372037229129E-2</v>
      </c>
      <c r="T330" s="5">
        <f t="shared" si="569"/>
        <v>7.9983797335275483E-2</v>
      </c>
      <c r="U330" s="5">
        <f t="shared" si="570"/>
        <v>5.6790828588505454E-2</v>
      </c>
      <c r="V330" s="5">
        <f t="shared" si="571"/>
        <v>3.203031375352821E-2</v>
      </c>
      <c r="W330" s="5">
        <f t="shared" si="572"/>
        <v>3.7549536284721317E-2</v>
      </c>
      <c r="X330" s="5">
        <f t="shared" si="573"/>
        <v>6.4710367530669791E-2</v>
      </c>
      <c r="Y330" s="5">
        <f t="shared" si="574"/>
        <v>5.5758766688927208E-2</v>
      </c>
      <c r="Z330" s="5">
        <f t="shared" si="575"/>
        <v>1.344104814232832E-2</v>
      </c>
      <c r="AA330" s="5">
        <f t="shared" si="576"/>
        <v>3.2623175978063718E-2</v>
      </c>
      <c r="AB330" s="5">
        <f t="shared" si="577"/>
        <v>3.95903503813861E-2</v>
      </c>
      <c r="AC330" s="5">
        <f t="shared" si="578"/>
        <v>8.3734339847123859E-3</v>
      </c>
      <c r="AD330" s="5">
        <f t="shared" si="579"/>
        <v>2.2784404853321116E-2</v>
      </c>
      <c r="AE330" s="5">
        <f t="shared" si="580"/>
        <v>3.926512436389009E-2</v>
      </c>
      <c r="AF330" s="5">
        <f t="shared" si="581"/>
        <v>3.3833448826885333E-2</v>
      </c>
      <c r="AG330" s="5">
        <f t="shared" si="582"/>
        <v>1.9435436714999702E-2</v>
      </c>
      <c r="AH330" s="5">
        <f t="shared" si="583"/>
        <v>5.7908515746531268E-3</v>
      </c>
      <c r="AI330" s="5">
        <f t="shared" si="584"/>
        <v>1.4055151650549139E-2</v>
      </c>
      <c r="AJ330" s="5">
        <f t="shared" si="585"/>
        <v>1.7056842622647204E-2</v>
      </c>
      <c r="AK330" s="5">
        <f t="shared" si="586"/>
        <v>1.3799726842145092E-2</v>
      </c>
      <c r="AL330" s="5">
        <f t="shared" si="587"/>
        <v>1.4009607970422173E-3</v>
      </c>
      <c r="AM330" s="5">
        <f t="shared" si="588"/>
        <v>1.1060144137785763E-2</v>
      </c>
      <c r="AN330" s="5">
        <f t="shared" si="589"/>
        <v>1.9060315064117483E-2</v>
      </c>
      <c r="AO330" s="5">
        <f t="shared" si="590"/>
        <v>1.6423638146914585E-2</v>
      </c>
      <c r="AP330" s="5">
        <f t="shared" si="591"/>
        <v>9.4344676910609413E-3</v>
      </c>
      <c r="AQ330" s="5">
        <f t="shared" si="592"/>
        <v>4.0646831635654289E-3</v>
      </c>
      <c r="AR330" s="5">
        <f t="shared" si="593"/>
        <v>1.9959135093971106E-3</v>
      </c>
      <c r="AS330" s="5">
        <f t="shared" si="594"/>
        <v>4.8443422688892691E-3</v>
      </c>
      <c r="AT330" s="5">
        <f t="shared" si="595"/>
        <v>5.8789250906057348E-3</v>
      </c>
      <c r="AU330" s="5">
        <f t="shared" si="596"/>
        <v>4.7563058515926737E-3</v>
      </c>
      <c r="AV330" s="5">
        <f t="shared" si="597"/>
        <v>2.8860435800642016E-3</v>
      </c>
      <c r="AW330" s="5">
        <f t="shared" si="598"/>
        <v>1.6277431351745144E-4</v>
      </c>
      <c r="AX330" s="5">
        <f t="shared" si="599"/>
        <v>4.4740685985325815E-3</v>
      </c>
      <c r="AY330" s="5">
        <f t="shared" si="600"/>
        <v>7.7103115514711553E-3</v>
      </c>
      <c r="AZ330" s="5">
        <f t="shared" si="601"/>
        <v>6.6437184535176538E-3</v>
      </c>
      <c r="BA330" s="5">
        <f t="shared" si="602"/>
        <v>3.8164471560762554E-3</v>
      </c>
      <c r="BB330" s="5">
        <f t="shared" si="603"/>
        <v>1.644252649742856E-3</v>
      </c>
      <c r="BC330" s="5">
        <f t="shared" si="604"/>
        <v>5.6671907994470421E-4</v>
      </c>
      <c r="BD330" s="5">
        <f t="shared" si="605"/>
        <v>5.7327071353239329E-4</v>
      </c>
      <c r="BE330" s="5">
        <f t="shared" si="606"/>
        <v>1.3914027516754202E-3</v>
      </c>
      <c r="BF330" s="5">
        <f t="shared" si="607"/>
        <v>1.6885579288017612E-3</v>
      </c>
      <c r="BG330" s="5">
        <f t="shared" si="608"/>
        <v>1.3661167362630092E-3</v>
      </c>
      <c r="BH330" s="5">
        <f t="shared" si="609"/>
        <v>8.2893585049621929E-4</v>
      </c>
      <c r="BI330" s="5">
        <f t="shared" si="610"/>
        <v>4.0238707337268199E-4</v>
      </c>
      <c r="BJ330" s="8">
        <f t="shared" si="611"/>
        <v>0.52287646586577596</v>
      </c>
      <c r="BK330" s="8">
        <f t="shared" si="612"/>
        <v>0.20009961877806581</v>
      </c>
      <c r="BL330" s="8">
        <f t="shared" si="613"/>
        <v>0.25687222207721411</v>
      </c>
      <c r="BM330" s="8">
        <f t="shared" si="614"/>
        <v>0.76886668031241745</v>
      </c>
      <c r="BN330" s="8">
        <f t="shared" si="615"/>
        <v>0.216875137313013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</v>
      </c>
      <c r="F331">
        <f>VLOOKUP(B331,home!$B$2:$E$405,3,FALSE)</f>
        <v>1</v>
      </c>
      <c r="G331">
        <f>VLOOKUP(C331,away!$B$2:$E$405,4,FALSE)</f>
        <v>1.52</v>
      </c>
      <c r="H331">
        <f>VLOOKUP(A331,away!$A$2:$E$405,3,FALSE)</f>
        <v>1.2619047619047601</v>
      </c>
      <c r="I331">
        <f>VLOOKUP(C331,away!$B$2:$E$405,3,FALSE)</f>
        <v>0.19</v>
      </c>
      <c r="J331">
        <f>VLOOKUP(B331,home!$B$2:$E$405,4,FALSE)</f>
        <v>1.06</v>
      </c>
      <c r="K331" s="3">
        <f t="shared" si="560"/>
        <v>2.2800000000000002</v>
      </c>
      <c r="L331" s="3">
        <f t="shared" si="561"/>
        <v>0.25414761904761868</v>
      </c>
      <c r="M331" s="5">
        <f t="shared" si="562"/>
        <v>7.9329309246600047E-2</v>
      </c>
      <c r="N331" s="5">
        <f t="shared" si="563"/>
        <v>0.18087082508224814</v>
      </c>
      <c r="O331" s="5">
        <f t="shared" si="564"/>
        <v>2.0161355065715644E-2</v>
      </c>
      <c r="P331" s="5">
        <f t="shared" si="565"/>
        <v>4.5967889549831671E-2</v>
      </c>
      <c r="Q331" s="5">
        <f t="shared" si="566"/>
        <v>0.20619274059376297</v>
      </c>
      <c r="R331" s="5">
        <f t="shared" si="567"/>
        <v>2.5619801933626377E-3</v>
      </c>
      <c r="S331" s="5">
        <f t="shared" si="568"/>
        <v>6.6590989185881721E-3</v>
      </c>
      <c r="T331" s="5">
        <f t="shared" si="569"/>
        <v>5.2403394086808122E-2</v>
      </c>
      <c r="U331" s="5">
        <f t="shared" si="570"/>
        <v>5.8413148408668148E-3</v>
      </c>
      <c r="V331" s="5">
        <f t="shared" si="571"/>
        <v>4.2873984757431149E-4</v>
      </c>
      <c r="W331" s="5">
        <f t="shared" si="572"/>
        <v>0.15670648285125985</v>
      </c>
      <c r="X331" s="5">
        <f t="shared" si="573"/>
        <v>3.9826579505974173E-2</v>
      </c>
      <c r="Y331" s="5">
        <f t="shared" si="574"/>
        <v>5.0609151781270106E-3</v>
      </c>
      <c r="Z331" s="5">
        <f t="shared" si="575"/>
        <v>2.170403887300907E-4</v>
      </c>
      <c r="AA331" s="5">
        <f t="shared" si="576"/>
        <v>4.9485208630460685E-4</v>
      </c>
      <c r="AB331" s="5">
        <f t="shared" si="577"/>
        <v>5.6413137838725203E-4</v>
      </c>
      <c r="AC331" s="5">
        <f t="shared" si="578"/>
        <v>1.5527257631888654E-5</v>
      </c>
      <c r="AD331" s="5">
        <f t="shared" si="579"/>
        <v>8.9322695225218102E-2</v>
      </c>
      <c r="AE331" s="5">
        <f t="shared" si="580"/>
        <v>2.2701150318405278E-2</v>
      </c>
      <c r="AF331" s="5">
        <f t="shared" si="581"/>
        <v>2.884721651532396E-3</v>
      </c>
      <c r="AG331" s="5">
        <f t="shared" si="582"/>
        <v>2.4438171311735754E-4</v>
      </c>
      <c r="AH331" s="5">
        <f t="shared" si="583"/>
        <v>1.3790074508230538E-5</v>
      </c>
      <c r="AI331" s="5">
        <f t="shared" si="584"/>
        <v>3.1441369878765629E-5</v>
      </c>
      <c r="AJ331" s="5">
        <f t="shared" si="585"/>
        <v>3.5843161661792835E-5</v>
      </c>
      <c r="AK331" s="5">
        <f t="shared" si="586"/>
        <v>2.7240802862962551E-5</v>
      </c>
      <c r="AL331" s="5">
        <f t="shared" si="587"/>
        <v>3.5989485884249266E-7</v>
      </c>
      <c r="AM331" s="5">
        <f t="shared" si="588"/>
        <v>4.0731149022699482E-2</v>
      </c>
      <c r="AN331" s="5">
        <f t="shared" si="589"/>
        <v>1.0351724545192812E-2</v>
      </c>
      <c r="AO331" s="5">
        <f t="shared" si="590"/>
        <v>1.3154330730987733E-3</v>
      </c>
      <c r="AP331" s="5">
        <f t="shared" si="591"/>
        <v>1.1143806118151512E-4</v>
      </c>
      <c r="AQ331" s="5">
        <f t="shared" si="592"/>
        <v>7.0804294801412311E-6</v>
      </c>
      <c r="AR331" s="5">
        <f t="shared" si="593"/>
        <v>7.0094292055121091E-7</v>
      </c>
      <c r="AS331" s="5">
        <f t="shared" si="594"/>
        <v>1.5981498588567609E-6</v>
      </c>
      <c r="AT331" s="5">
        <f t="shared" si="595"/>
        <v>1.8218908390967083E-6</v>
      </c>
      <c r="AU331" s="5">
        <f t="shared" si="596"/>
        <v>1.3846370377134982E-6</v>
      </c>
      <c r="AV331" s="5">
        <f t="shared" si="597"/>
        <v>7.8924311149669398E-7</v>
      </c>
      <c r="AW331" s="5">
        <f t="shared" si="598"/>
        <v>5.7928733605455506E-9</v>
      </c>
      <c r="AX331" s="5">
        <f t="shared" si="599"/>
        <v>1.5477836628625794E-2</v>
      </c>
      <c r="AY331" s="5">
        <f t="shared" si="600"/>
        <v>3.9336553271732662E-3</v>
      </c>
      <c r="AZ331" s="5">
        <f t="shared" si="601"/>
        <v>4.9986456777753358E-4</v>
      </c>
      <c r="BA331" s="5">
        <f t="shared" si="602"/>
        <v>4.2346463248975717E-5</v>
      </c>
      <c r="BB331" s="5">
        <f t="shared" si="603"/>
        <v>2.690563202453666E-6</v>
      </c>
      <c r="BC331" s="5">
        <f t="shared" si="604"/>
        <v>1.3676004636014713E-7</v>
      </c>
      <c r="BD331" s="5">
        <f t="shared" si="605"/>
        <v>2.9690495724395701E-8</v>
      </c>
      <c r="BE331" s="5">
        <f t="shared" si="606"/>
        <v>6.7694330251622205E-8</v>
      </c>
      <c r="BF331" s="5">
        <f t="shared" si="607"/>
        <v>7.7171536486849348E-8</v>
      </c>
      <c r="BG331" s="5">
        <f t="shared" si="608"/>
        <v>5.8650367730005499E-8</v>
      </c>
      <c r="BH331" s="5">
        <f t="shared" si="609"/>
        <v>3.3430709606103134E-8</v>
      </c>
      <c r="BI331" s="5">
        <f t="shared" si="610"/>
        <v>1.5244403580383038E-8</v>
      </c>
      <c r="BJ331" s="8">
        <f t="shared" si="611"/>
        <v>0.82868724164818042</v>
      </c>
      <c r="BK331" s="8">
        <f t="shared" si="612"/>
        <v>0.13633458004225818</v>
      </c>
      <c r="BL331" s="8">
        <f t="shared" si="613"/>
        <v>2.9738525719159796E-2</v>
      </c>
      <c r="BM331" s="8">
        <f t="shared" si="614"/>
        <v>0.45595963853250743</v>
      </c>
      <c r="BN331" s="8">
        <f t="shared" si="615"/>
        <v>0.53508409973152105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</v>
      </c>
      <c r="F332">
        <f>VLOOKUP(B332,home!$B$2:$E$405,3,FALSE)</f>
        <v>0.95</v>
      </c>
      <c r="G332">
        <f>VLOOKUP(C332,away!$B$2:$E$405,4,FALSE)</f>
        <v>0.83</v>
      </c>
      <c r="H332">
        <f>VLOOKUP(A332,away!$A$2:$E$405,3,FALSE)</f>
        <v>1.2619047619047601</v>
      </c>
      <c r="I332">
        <f>VLOOKUP(C332,away!$B$2:$E$405,3,FALSE)</f>
        <v>0.67</v>
      </c>
      <c r="J332">
        <f>VLOOKUP(B332,home!$B$2:$E$405,4,FALSE)</f>
        <v>1.25</v>
      </c>
      <c r="K332" s="3">
        <f t="shared" si="560"/>
        <v>1.1827499999999997</v>
      </c>
      <c r="L332" s="3">
        <f t="shared" si="561"/>
        <v>1.0568452380952367</v>
      </c>
      <c r="M332" s="5">
        <f t="shared" si="562"/>
        <v>0.10650160344810583</v>
      </c>
      <c r="N332" s="5">
        <f t="shared" si="563"/>
        <v>0.12596477147824717</v>
      </c>
      <c r="O332" s="5">
        <f t="shared" si="564"/>
        <v>0.11255571245363788</v>
      </c>
      <c r="P332" s="5">
        <f t="shared" si="565"/>
        <v>0.13312526890454018</v>
      </c>
      <c r="Q332" s="5">
        <f t="shared" si="566"/>
        <v>7.4492416732948402E-2</v>
      </c>
      <c r="R332" s="5">
        <f t="shared" si="567"/>
        <v>5.9476984363521966E-2</v>
      </c>
      <c r="S332" s="5">
        <f t="shared" si="568"/>
        <v>4.160110422549073E-2</v>
      </c>
      <c r="T332" s="5">
        <f t="shared" si="569"/>
        <v>7.8726955898422435E-2</v>
      </c>
      <c r="U332" s="5">
        <f t="shared" si="570"/>
        <v>7.0346403255955592E-2</v>
      </c>
      <c r="V332" s="5">
        <f t="shared" si="571"/>
        <v>5.7778558229697238E-3</v>
      </c>
      <c r="W332" s="5">
        <f t="shared" si="572"/>
        <v>2.9368635296964901E-2</v>
      </c>
      <c r="X332" s="5">
        <f t="shared" si="573"/>
        <v>3.1038102362953037E-2</v>
      </c>
      <c r="Y332" s="5">
        <f t="shared" si="574"/>
        <v>1.6401235340899718E-2</v>
      </c>
      <c r="Z332" s="5">
        <f t="shared" si="575"/>
        <v>2.0952655900284348E-2</v>
      </c>
      <c r="AA332" s="5">
        <f t="shared" si="576"/>
        <v>2.4781753766061308E-2</v>
      </c>
      <c r="AB332" s="5">
        <f t="shared" si="577"/>
        <v>1.4655309633404503E-2</v>
      </c>
      <c r="AC332" s="5">
        <f t="shared" si="578"/>
        <v>4.513891019134395E-4</v>
      </c>
      <c r="AD332" s="5">
        <f t="shared" si="579"/>
        <v>8.6839383493713136E-3</v>
      </c>
      <c r="AE332" s="5">
        <f t="shared" si="580"/>
        <v>9.1775788924456821E-3</v>
      </c>
      <c r="AF332" s="5">
        <f t="shared" si="581"/>
        <v>4.849640274862288E-3</v>
      </c>
      <c r="AG332" s="5">
        <f t="shared" si="582"/>
        <v>1.7084397436543611E-3</v>
      </c>
      <c r="AH332" s="5">
        <f t="shared" si="583"/>
        <v>5.5359286534158924E-3</v>
      </c>
      <c r="AI332" s="5">
        <f t="shared" si="584"/>
        <v>6.5476196148276464E-3</v>
      </c>
      <c r="AJ332" s="5">
        <f t="shared" si="585"/>
        <v>3.8720985497186985E-3</v>
      </c>
      <c r="AK332" s="5">
        <f t="shared" si="586"/>
        <v>1.5265748532265965E-3</v>
      </c>
      <c r="AL332" s="5">
        <f t="shared" si="587"/>
        <v>2.2569160886703706E-5</v>
      </c>
      <c r="AM332" s="5">
        <f t="shared" si="588"/>
        <v>2.0541856165437813E-3</v>
      </c>
      <c r="AN332" s="5">
        <f t="shared" si="589"/>
        <v>2.1709562870080227E-3</v>
      </c>
      <c r="AO332" s="5">
        <f t="shared" si="590"/>
        <v>1.1471824070186725E-3</v>
      </c>
      <c r="AP332" s="5">
        <f t="shared" si="591"/>
        <v>4.0413142136143854E-4</v>
      </c>
      <c r="AQ332" s="5">
        <f t="shared" si="592"/>
        <v>1.0677609205762396E-4</v>
      </c>
      <c r="AR332" s="5">
        <f t="shared" si="593"/>
        <v>1.1701239671595128E-3</v>
      </c>
      <c r="AS332" s="5">
        <f t="shared" si="594"/>
        <v>1.3839641221579137E-3</v>
      </c>
      <c r="AT332" s="5">
        <f t="shared" si="595"/>
        <v>8.1844178274113595E-4</v>
      </c>
      <c r="AU332" s="5">
        <f t="shared" si="596"/>
        <v>3.2267067284569279E-4</v>
      </c>
      <c r="AV332" s="5">
        <f t="shared" si="597"/>
        <v>9.5409684577060845E-5</v>
      </c>
      <c r="AW332" s="5">
        <f t="shared" si="598"/>
        <v>7.8364120422120315E-7</v>
      </c>
      <c r="AX332" s="5">
        <f t="shared" si="599"/>
        <v>4.0493133966119227E-4</v>
      </c>
      <c r="AY332" s="5">
        <f t="shared" si="600"/>
        <v>4.2794975807645584E-4</v>
      </c>
      <c r="AZ332" s="5">
        <f t="shared" si="601"/>
        <v>2.2613833198355547E-4</v>
      </c>
      <c r="BA332" s="5">
        <f t="shared" si="602"/>
        <v>7.9664406435873457E-5</v>
      </c>
      <c r="BB332" s="5">
        <f t="shared" si="603"/>
        <v>2.1048237146859092E-5</v>
      </c>
      <c r="BC332" s="5">
        <f t="shared" si="604"/>
        <v>4.4489458397914615E-6</v>
      </c>
      <c r="BD332" s="5">
        <f t="shared" si="605"/>
        <v>2.0610665711227297E-4</v>
      </c>
      <c r="BE332" s="5">
        <f t="shared" si="606"/>
        <v>2.4377264869954084E-4</v>
      </c>
      <c r="BF332" s="5">
        <f t="shared" si="607"/>
        <v>1.4416105012469093E-4</v>
      </c>
      <c r="BG332" s="5">
        <f t="shared" si="608"/>
        <v>5.6835494011659387E-5</v>
      </c>
      <c r="BH332" s="5">
        <f t="shared" si="609"/>
        <v>1.6805545135572546E-5</v>
      </c>
      <c r="BI332" s="5">
        <f t="shared" si="610"/>
        <v>3.975351701819679E-6</v>
      </c>
      <c r="BJ332" s="8">
        <f t="shared" si="611"/>
        <v>0.38745912721390252</v>
      </c>
      <c r="BK332" s="8">
        <f t="shared" si="612"/>
        <v>0.28790774042198314</v>
      </c>
      <c r="BL332" s="8">
        <f t="shared" si="613"/>
        <v>0.30376065212003694</v>
      </c>
      <c r="BM332" s="8">
        <f t="shared" si="614"/>
        <v>0.38753625215833321</v>
      </c>
      <c r="BN332" s="8">
        <f t="shared" si="615"/>
        <v>0.61211675738100146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</v>
      </c>
      <c r="F333">
        <f>VLOOKUP(B333,home!$B$2:$E$405,3,FALSE)</f>
        <v>1</v>
      </c>
      <c r="G333">
        <f>VLOOKUP(C333,away!$B$2:$E$405,4,FALSE)</f>
        <v>1</v>
      </c>
      <c r="H333">
        <f>VLOOKUP(A333,away!$A$2:$E$405,3,FALSE)</f>
        <v>1.2619047619047601</v>
      </c>
      <c r="I333">
        <f>VLOOKUP(C333,away!$B$2:$E$405,3,FALSE)</f>
        <v>1.1100000000000001</v>
      </c>
      <c r="J333">
        <f>VLOOKUP(B333,home!$B$2:$E$405,4,FALSE)</f>
        <v>1.0900000000000001</v>
      </c>
      <c r="K333" s="3">
        <f t="shared" si="560"/>
        <v>1.5</v>
      </c>
      <c r="L333" s="3">
        <f t="shared" si="561"/>
        <v>1.5267785714285695</v>
      </c>
      <c r="M333" s="5">
        <f t="shared" si="562"/>
        <v>4.8471534472827635E-2</v>
      </c>
      <c r="N333" s="5">
        <f t="shared" si="563"/>
        <v>7.2707301709241459E-2</v>
      </c>
      <c r="O333" s="5">
        <f t="shared" si="564"/>
        <v>7.4005300157374443E-2</v>
      </c>
      <c r="P333" s="5">
        <f t="shared" si="565"/>
        <v>0.11100795023606166</v>
      </c>
      <c r="Q333" s="5">
        <f t="shared" si="566"/>
        <v>5.4530476281931098E-2</v>
      </c>
      <c r="R333" s="5">
        <f t="shared" si="567"/>
        <v>5.6494853226209341E-2</v>
      </c>
      <c r="S333" s="5">
        <f t="shared" si="568"/>
        <v>6.3556709879485515E-2</v>
      </c>
      <c r="T333" s="5">
        <f t="shared" si="569"/>
        <v>8.3255962677046255E-2</v>
      </c>
      <c r="U333" s="5">
        <f t="shared" si="570"/>
        <v>8.4742279839314011E-2</v>
      </c>
      <c r="V333" s="5">
        <f t="shared" si="571"/>
        <v>1.6172837119083489E-2</v>
      </c>
      <c r="W333" s="5">
        <f t="shared" si="572"/>
        <v>2.7265238140965556E-2</v>
      </c>
      <c r="X333" s="5">
        <f t="shared" si="573"/>
        <v>4.1627981338523135E-2</v>
      </c>
      <c r="Y333" s="5">
        <f t="shared" si="574"/>
        <v>3.1778354939742764E-2</v>
      </c>
      <c r="Z333" s="5">
        <f t="shared" si="575"/>
        <v>2.875171043392619E-2</v>
      </c>
      <c r="AA333" s="5">
        <f t="shared" si="576"/>
        <v>4.3127565650889287E-2</v>
      </c>
      <c r="AB333" s="5">
        <f t="shared" si="577"/>
        <v>3.234567423816697E-2</v>
      </c>
      <c r="AC333" s="5">
        <f t="shared" si="578"/>
        <v>2.314906983058241E-3</v>
      </c>
      <c r="AD333" s="5">
        <f t="shared" si="579"/>
        <v>1.0224464302862085E-2</v>
      </c>
      <c r="AE333" s="5">
        <f t="shared" si="580"/>
        <v>1.5610493001946179E-2</v>
      </c>
      <c r="AF333" s="5">
        <f t="shared" si="581"/>
        <v>1.1916883102403538E-2</v>
      </c>
      <c r="AG333" s="5">
        <f t="shared" si="582"/>
        <v>6.0648139196563082E-3</v>
      </c>
      <c r="AH333" s="5">
        <f t="shared" si="583"/>
        <v>1.0974373845609434E-2</v>
      </c>
      <c r="AI333" s="5">
        <f t="shared" si="584"/>
        <v>1.6461560768414152E-2</v>
      </c>
      <c r="AJ333" s="5">
        <f t="shared" si="585"/>
        <v>1.2346170576310614E-2</v>
      </c>
      <c r="AK333" s="5">
        <f t="shared" si="586"/>
        <v>6.1730852881553087E-3</v>
      </c>
      <c r="AL333" s="5">
        <f t="shared" si="587"/>
        <v>2.120610225950206E-4</v>
      </c>
      <c r="AM333" s="5">
        <f t="shared" si="588"/>
        <v>3.0673392908586224E-3</v>
      </c>
      <c r="AN333" s="5">
        <f t="shared" si="589"/>
        <v>4.6831479005838492E-3</v>
      </c>
      <c r="AO333" s="5">
        <f t="shared" si="590"/>
        <v>3.5750649307210581E-3</v>
      </c>
      <c r="AP333" s="5">
        <f t="shared" si="591"/>
        <v>1.8194441758968907E-3</v>
      </c>
      <c r="AQ333" s="5">
        <f t="shared" si="592"/>
        <v>6.9447209491747158E-4</v>
      </c>
      <c r="AR333" s="5">
        <f t="shared" si="593"/>
        <v>3.3510877644645247E-3</v>
      </c>
      <c r="AS333" s="5">
        <f t="shared" si="594"/>
        <v>5.0266316466967874E-3</v>
      </c>
      <c r="AT333" s="5">
        <f t="shared" si="595"/>
        <v>3.7699737350225908E-3</v>
      </c>
      <c r="AU333" s="5">
        <f t="shared" si="596"/>
        <v>1.8849868675112958E-3</v>
      </c>
      <c r="AV333" s="5">
        <f t="shared" si="597"/>
        <v>7.0687007531673599E-4</v>
      </c>
      <c r="AW333" s="5">
        <f t="shared" si="598"/>
        <v>1.3490426047221136E-5</v>
      </c>
      <c r="AX333" s="5">
        <f t="shared" si="599"/>
        <v>7.6683482271465658E-4</v>
      </c>
      <c r="AY333" s="5">
        <f t="shared" si="600"/>
        <v>1.1707869751459636E-3</v>
      </c>
      <c r="AZ333" s="5">
        <f t="shared" si="601"/>
        <v>8.9376623268026562E-4</v>
      </c>
      <c r="BA333" s="5">
        <f t="shared" si="602"/>
        <v>4.5486104397422328E-4</v>
      </c>
      <c r="BB333" s="5">
        <f t="shared" si="603"/>
        <v>1.7361802372936811E-4</v>
      </c>
      <c r="BC333" s="5">
        <f t="shared" si="604"/>
        <v>5.3015255648755217E-5</v>
      </c>
      <c r="BD333" s="5">
        <f t="shared" si="605"/>
        <v>8.5272816496015022E-4</v>
      </c>
      <c r="BE333" s="5">
        <f t="shared" si="606"/>
        <v>1.2790922474402253E-3</v>
      </c>
      <c r="BF333" s="5">
        <f t="shared" si="607"/>
        <v>9.5931918558016911E-4</v>
      </c>
      <c r="BG333" s="5">
        <f t="shared" si="608"/>
        <v>4.7965959279008466E-4</v>
      </c>
      <c r="BH333" s="5">
        <f t="shared" si="609"/>
        <v>1.7987234729628177E-4</v>
      </c>
      <c r="BI333" s="5">
        <f t="shared" si="610"/>
        <v>5.3961704188884478E-5</v>
      </c>
      <c r="BJ333" s="8">
        <f t="shared" si="611"/>
        <v>0.3723343201611895</v>
      </c>
      <c r="BK333" s="8">
        <f t="shared" si="612"/>
        <v>0.24290678668825755</v>
      </c>
      <c r="BL333" s="8">
        <f t="shared" si="613"/>
        <v>0.35521504692171124</v>
      </c>
      <c r="BM333" s="8">
        <f t="shared" si="614"/>
        <v>0.58083315157234028</v>
      </c>
      <c r="BN333" s="8">
        <f t="shared" si="615"/>
        <v>0.41721741608364565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</v>
      </c>
      <c r="F334">
        <f>VLOOKUP(B334,home!$B$2:$E$405,3,FALSE)</f>
        <v>0.86</v>
      </c>
      <c r="G334">
        <f>VLOOKUP(C334,away!$B$2:$E$405,4,FALSE)</f>
        <v>0.89</v>
      </c>
      <c r="H334">
        <f>VLOOKUP(A334,away!$A$2:$E$405,3,FALSE)</f>
        <v>1.2619047619047601</v>
      </c>
      <c r="I334">
        <f>VLOOKUP(C334,away!$B$2:$E$405,3,FALSE)</f>
        <v>1.1100000000000001</v>
      </c>
      <c r="J334">
        <f>VLOOKUP(B334,home!$B$2:$E$405,4,FALSE)</f>
        <v>0.91</v>
      </c>
      <c r="K334" s="3">
        <f t="shared" si="560"/>
        <v>1.1481000000000001</v>
      </c>
      <c r="L334" s="3">
        <f t="shared" si="561"/>
        <v>1.2746499999999983</v>
      </c>
      <c r="M334" s="5">
        <f t="shared" si="562"/>
        <v>8.8677418938235664E-2</v>
      </c>
      <c r="N334" s="5">
        <f t="shared" si="563"/>
        <v>0.10181054468298838</v>
      </c>
      <c r="O334" s="5">
        <f t="shared" si="564"/>
        <v>0.11303267204962193</v>
      </c>
      <c r="P334" s="5">
        <f t="shared" si="565"/>
        <v>0.12977281078017094</v>
      </c>
      <c r="Q334" s="5">
        <f t="shared" si="566"/>
        <v>5.8444343175269496E-2</v>
      </c>
      <c r="R334" s="5">
        <f t="shared" si="567"/>
        <v>7.2038547714025222E-2</v>
      </c>
      <c r="S334" s="5">
        <f t="shared" si="568"/>
        <v>4.7478215478722677E-2</v>
      </c>
      <c r="T334" s="5">
        <f t="shared" si="569"/>
        <v>7.4496082028357169E-2</v>
      </c>
      <c r="U334" s="5">
        <f t="shared" si="570"/>
        <v>8.2707456630472354E-2</v>
      </c>
      <c r="V334" s="5">
        <f t="shared" si="571"/>
        <v>7.7200932288847687E-3</v>
      </c>
      <c r="W334" s="5">
        <f t="shared" si="572"/>
        <v>2.2366650133175636E-2</v>
      </c>
      <c r="X334" s="5">
        <f t="shared" si="573"/>
        <v>2.8509650592252283E-2</v>
      </c>
      <c r="Y334" s="5">
        <f t="shared" si="574"/>
        <v>1.8169913063707167E-2</v>
      </c>
      <c r="Z334" s="5">
        <f t="shared" si="575"/>
        <v>3.0607978281227372E-2</v>
      </c>
      <c r="AA334" s="5">
        <f t="shared" si="576"/>
        <v>3.5141019864677145E-2</v>
      </c>
      <c r="AB334" s="5">
        <f t="shared" si="577"/>
        <v>2.0172702453317922E-2</v>
      </c>
      <c r="AC334" s="5">
        <f t="shared" si="578"/>
        <v>7.0611141045891744E-4</v>
      </c>
      <c r="AD334" s="5">
        <f t="shared" si="579"/>
        <v>6.4197877544747385E-3</v>
      </c>
      <c r="AE334" s="5">
        <f t="shared" si="580"/>
        <v>8.1829824612412137E-3</v>
      </c>
      <c r="AF334" s="5">
        <f t="shared" si="581"/>
        <v>5.2152192971105507E-3</v>
      </c>
      <c r="AG334" s="5">
        <f t="shared" si="582"/>
        <v>2.2158597590206516E-3</v>
      </c>
      <c r="AH334" s="5">
        <f t="shared" si="583"/>
        <v>9.7536148790416041E-3</v>
      </c>
      <c r="AI334" s="5">
        <f t="shared" si="584"/>
        <v>1.1198125242627668E-2</v>
      </c>
      <c r="AJ334" s="5">
        <f t="shared" si="585"/>
        <v>6.4282837955304149E-3</v>
      </c>
      <c r="AK334" s="5">
        <f t="shared" si="586"/>
        <v>2.4601042085494896E-3</v>
      </c>
      <c r="AL334" s="5">
        <f t="shared" si="587"/>
        <v>4.1333662416597065E-5</v>
      </c>
      <c r="AM334" s="5">
        <f t="shared" si="588"/>
        <v>1.4741116641824885E-3</v>
      </c>
      <c r="AN334" s="5">
        <f t="shared" si="589"/>
        <v>1.8789764327502062E-3</v>
      </c>
      <c r="AO334" s="5">
        <f t="shared" si="590"/>
        <v>1.1975186550025239E-3</v>
      </c>
      <c r="AP334" s="5">
        <f t="shared" si="591"/>
        <v>5.0880571786632159E-4</v>
      </c>
      <c r="AQ334" s="5">
        <f t="shared" si="592"/>
        <v>1.6213730206957649E-4</v>
      </c>
      <c r="AR334" s="5">
        <f t="shared" si="593"/>
        <v>2.4864890411140719E-3</v>
      </c>
      <c r="AS334" s="5">
        <f t="shared" si="594"/>
        <v>2.854738068103066E-3</v>
      </c>
      <c r="AT334" s="5">
        <f t="shared" si="595"/>
        <v>1.6387623879945657E-3</v>
      </c>
      <c r="AU334" s="5">
        <f t="shared" si="596"/>
        <v>6.2715436588552022E-4</v>
      </c>
      <c r="AV334" s="5">
        <f t="shared" si="597"/>
        <v>1.8000898186829151E-4</v>
      </c>
      <c r="AW334" s="5">
        <f t="shared" si="598"/>
        <v>1.6802428446914984E-6</v>
      </c>
      <c r="AX334" s="5">
        <f t="shared" si="599"/>
        <v>2.8207126694131931E-4</v>
      </c>
      <c r="AY334" s="5">
        <f t="shared" si="600"/>
        <v>3.5954214040675211E-4</v>
      </c>
      <c r="AZ334" s="5">
        <f t="shared" si="601"/>
        <v>2.2914519463473304E-4</v>
      </c>
      <c r="BA334" s="5">
        <f t="shared" si="602"/>
        <v>9.7359974113720677E-5</v>
      </c>
      <c r="BB334" s="5">
        <f t="shared" si="603"/>
        <v>3.1024972751013481E-5</v>
      </c>
      <c r="BC334" s="5">
        <f t="shared" si="604"/>
        <v>7.9091963034158511E-6</v>
      </c>
      <c r="BD334" s="5">
        <f t="shared" si="605"/>
        <v>5.2823387604267397E-4</v>
      </c>
      <c r="BE334" s="5">
        <f t="shared" si="606"/>
        <v>6.0646531308459399E-4</v>
      </c>
      <c r="BF334" s="5">
        <f t="shared" si="607"/>
        <v>3.4814141297621133E-4</v>
      </c>
      <c r="BG334" s="5">
        <f t="shared" si="608"/>
        <v>1.3323371874599606E-4</v>
      </c>
      <c r="BH334" s="5">
        <f t="shared" si="609"/>
        <v>3.8241408123069535E-5</v>
      </c>
      <c r="BI334" s="5">
        <f t="shared" si="610"/>
        <v>8.7809921332192202E-6</v>
      </c>
      <c r="BJ334" s="8">
        <f t="shared" si="611"/>
        <v>0.33205963546461931</v>
      </c>
      <c r="BK334" s="8">
        <f t="shared" si="612"/>
        <v>0.27475552563929628</v>
      </c>
      <c r="BL334" s="8">
        <f t="shared" si="613"/>
        <v>0.36238277640393501</v>
      </c>
      <c r="BM334" s="8">
        <f t="shared" si="614"/>
        <v>0.43567171655120424</v>
      </c>
      <c r="BN334" s="8">
        <f t="shared" si="615"/>
        <v>0.56377633734031163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</v>
      </c>
      <c r="F335">
        <f>VLOOKUP(B335,home!$B$2:$E$405,3,FALSE)</f>
        <v>0.67</v>
      </c>
      <c r="G335">
        <f>VLOOKUP(C335,away!$B$2:$E$405,4,FALSE)</f>
        <v>1</v>
      </c>
      <c r="H335">
        <f>VLOOKUP(A335,away!$A$2:$E$405,3,FALSE)</f>
        <v>1.2619047619047601</v>
      </c>
      <c r="I335">
        <f>VLOOKUP(C335,away!$B$2:$E$405,3,FALSE)</f>
        <v>1.08</v>
      </c>
      <c r="J335">
        <f>VLOOKUP(B335,home!$B$2:$E$405,4,FALSE)</f>
        <v>0.91</v>
      </c>
      <c r="K335" s="3">
        <f t="shared" si="560"/>
        <v>1.0050000000000001</v>
      </c>
      <c r="L335" s="3">
        <f t="shared" si="561"/>
        <v>1.2401999999999984</v>
      </c>
      <c r="M335" s="5">
        <f t="shared" si="562"/>
        <v>0.10590635698388041</v>
      </c>
      <c r="N335" s="5">
        <f t="shared" si="563"/>
        <v>0.10643588876879982</v>
      </c>
      <c r="O335" s="5">
        <f t="shared" si="564"/>
        <v>0.1313450639314083</v>
      </c>
      <c r="P335" s="5">
        <f t="shared" si="565"/>
        <v>0.13200178925106534</v>
      </c>
      <c r="Q335" s="5">
        <f t="shared" si="566"/>
        <v>5.3484034106321909E-2</v>
      </c>
      <c r="R335" s="5">
        <f t="shared" si="567"/>
        <v>8.1447074143866191E-2</v>
      </c>
      <c r="S335" s="5">
        <f t="shared" si="568"/>
        <v>4.1131790531079231E-2</v>
      </c>
      <c r="T335" s="5">
        <f t="shared" si="569"/>
        <v>6.6330899098660343E-2</v>
      </c>
      <c r="U335" s="5">
        <f t="shared" si="570"/>
        <v>8.1854309514585527E-2</v>
      </c>
      <c r="V335" s="5">
        <f t="shared" si="571"/>
        <v>5.6963005388586258E-3</v>
      </c>
      <c r="W335" s="5">
        <f t="shared" si="572"/>
        <v>1.7917151425617846E-2</v>
      </c>
      <c r="X335" s="5">
        <f t="shared" si="573"/>
        <v>2.2220851198051221E-2</v>
      </c>
      <c r="Y335" s="5">
        <f t="shared" si="574"/>
        <v>1.3779149827911546E-2</v>
      </c>
      <c r="Z335" s="5">
        <f t="shared" si="575"/>
        <v>3.3670220451074241E-2</v>
      </c>
      <c r="AA335" s="5">
        <f t="shared" si="576"/>
        <v>3.3838571553329616E-2</v>
      </c>
      <c r="AB335" s="5">
        <f t="shared" si="577"/>
        <v>1.7003882205548132E-2</v>
      </c>
      <c r="AC335" s="5">
        <f t="shared" si="578"/>
        <v>4.437421679958701E-4</v>
      </c>
      <c r="AD335" s="5">
        <f t="shared" si="579"/>
        <v>4.5016842956864828E-3</v>
      </c>
      <c r="AE335" s="5">
        <f t="shared" si="580"/>
        <v>5.5829888635103688E-3</v>
      </c>
      <c r="AF335" s="5">
        <f t="shared" si="581"/>
        <v>3.4620113942627757E-3</v>
      </c>
      <c r="AG335" s="5">
        <f t="shared" si="582"/>
        <v>1.4311955103882294E-3</v>
      </c>
      <c r="AH335" s="5">
        <f t="shared" si="583"/>
        <v>1.0439451850855557E-2</v>
      </c>
      <c r="AI335" s="5">
        <f t="shared" si="584"/>
        <v>1.0491649110109835E-2</v>
      </c>
      <c r="AJ335" s="5">
        <f t="shared" si="585"/>
        <v>5.2720536778301918E-3</v>
      </c>
      <c r="AK335" s="5">
        <f t="shared" si="586"/>
        <v>1.766137982073115E-3</v>
      </c>
      <c r="AL335" s="5">
        <f t="shared" si="587"/>
        <v>2.2123227277288798E-5</v>
      </c>
      <c r="AM335" s="5">
        <f t="shared" si="588"/>
        <v>9.0483854343298355E-4</v>
      </c>
      <c r="AN335" s="5">
        <f t="shared" si="589"/>
        <v>1.1221807615655846E-3</v>
      </c>
      <c r="AO335" s="5">
        <f t="shared" si="590"/>
        <v>6.9586429024681826E-4</v>
      </c>
      <c r="AP335" s="5">
        <f t="shared" si="591"/>
        <v>2.8767029758803425E-4</v>
      </c>
      <c r="AQ335" s="5">
        <f t="shared" si="592"/>
        <v>8.9192175767169925E-5</v>
      </c>
      <c r="AR335" s="5">
        <f t="shared" si="593"/>
        <v>2.5894016370862087E-3</v>
      </c>
      <c r="AS335" s="5">
        <f t="shared" si="594"/>
        <v>2.6023486452716399E-3</v>
      </c>
      <c r="AT335" s="5">
        <f t="shared" si="595"/>
        <v>1.3076801942489991E-3</v>
      </c>
      <c r="AU335" s="5">
        <f t="shared" si="596"/>
        <v>4.3807286507341483E-4</v>
      </c>
      <c r="AV335" s="5">
        <f t="shared" si="597"/>
        <v>1.1006580734969546E-4</v>
      </c>
      <c r="AW335" s="5">
        <f t="shared" si="598"/>
        <v>7.6595590560111067E-7</v>
      </c>
      <c r="AX335" s="5">
        <f t="shared" si="599"/>
        <v>1.515604560250247E-4</v>
      </c>
      <c r="AY335" s="5">
        <f t="shared" si="600"/>
        <v>1.8796527756223536E-4</v>
      </c>
      <c r="AZ335" s="5">
        <f t="shared" si="601"/>
        <v>1.1655726861634201E-4</v>
      </c>
      <c r="BA335" s="5">
        <f t="shared" si="602"/>
        <v>4.818477484599572E-5</v>
      </c>
      <c r="BB335" s="5">
        <f t="shared" si="603"/>
        <v>1.4939689441000958E-5</v>
      </c>
      <c r="BC335" s="5">
        <f t="shared" si="604"/>
        <v>3.7056405689458723E-6</v>
      </c>
      <c r="BD335" s="5">
        <f t="shared" si="605"/>
        <v>5.3522931838571853E-4</v>
      </c>
      <c r="BE335" s="5">
        <f t="shared" si="606"/>
        <v>5.3790546497764719E-4</v>
      </c>
      <c r="BF335" s="5">
        <f t="shared" si="607"/>
        <v>2.7029749615126766E-4</v>
      </c>
      <c r="BG335" s="5">
        <f t="shared" si="608"/>
        <v>9.0549661210674704E-5</v>
      </c>
      <c r="BH335" s="5">
        <f t="shared" si="609"/>
        <v>2.2750602379182018E-5</v>
      </c>
      <c r="BI335" s="5">
        <f t="shared" si="610"/>
        <v>4.5728710782155879E-6</v>
      </c>
      <c r="BJ335" s="8">
        <f t="shared" si="611"/>
        <v>0.29876851366487073</v>
      </c>
      <c r="BK335" s="8">
        <f t="shared" si="612"/>
        <v>0.28539006797771904</v>
      </c>
      <c r="BL335" s="8">
        <f t="shared" si="613"/>
        <v>0.38196706853281909</v>
      </c>
      <c r="BM335" s="8">
        <f t="shared" si="614"/>
        <v>0.3889884641194844</v>
      </c>
      <c r="BN335" s="8">
        <f t="shared" si="615"/>
        <v>0.61062020718534193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</v>
      </c>
      <c r="F336">
        <f>VLOOKUP(B336,home!$B$2:$E$405,3,FALSE)</f>
        <v>0.95</v>
      </c>
      <c r="G336">
        <f>VLOOKUP(C336,away!$B$2:$E$405,4,FALSE)</f>
        <v>0.95</v>
      </c>
      <c r="H336">
        <f>VLOOKUP(A336,away!$A$2:$E$405,3,FALSE)</f>
        <v>1.2619047619047601</v>
      </c>
      <c r="I336">
        <f>VLOOKUP(C336,away!$B$2:$E$405,3,FALSE)</f>
        <v>0.76</v>
      </c>
      <c r="J336">
        <f>VLOOKUP(B336,home!$B$2:$E$405,4,FALSE)</f>
        <v>1.02</v>
      </c>
      <c r="K336" s="3">
        <f t="shared" si="560"/>
        <v>1.3537499999999998</v>
      </c>
      <c r="L336" s="3">
        <f t="shared" si="561"/>
        <v>0.97822857142857012</v>
      </c>
      <c r="M336" s="5">
        <f t="shared" si="562"/>
        <v>9.7103430822694556E-2</v>
      </c>
      <c r="N336" s="5">
        <f t="shared" si="563"/>
        <v>0.13145376947622275</v>
      </c>
      <c r="O336" s="5">
        <f t="shared" si="564"/>
        <v>9.4989350414497464E-2</v>
      </c>
      <c r="P336" s="5">
        <f t="shared" si="565"/>
        <v>0.12859183312362593</v>
      </c>
      <c r="Q336" s="5">
        <f t="shared" si="566"/>
        <v>8.8977770214218266E-2</v>
      </c>
      <c r="R336" s="5">
        <f t="shared" si="567"/>
        <v>4.6460648278450853E-2</v>
      </c>
      <c r="S336" s="5">
        <f t="shared" si="568"/>
        <v>4.25727994520812E-2</v>
      </c>
      <c r="T336" s="5">
        <f t="shared" si="569"/>
        <v>8.7040597045554308E-2</v>
      </c>
      <c r="U336" s="5">
        <f t="shared" si="570"/>
        <v>6.2896102606952844E-2</v>
      </c>
      <c r="V336" s="5">
        <f t="shared" si="571"/>
        <v>6.2642417887877142E-3</v>
      </c>
      <c r="W336" s="5">
        <f t="shared" si="572"/>
        <v>4.0151218809165994E-2</v>
      </c>
      <c r="X336" s="5">
        <f t="shared" si="573"/>
        <v>3.9277069416806379E-2</v>
      </c>
      <c r="Y336" s="5">
        <f t="shared" si="574"/>
        <v>1.9210975752751644E-2</v>
      </c>
      <c r="Z336" s="5">
        <f t="shared" si="575"/>
        <v>1.5149711197691415E-2</v>
      </c>
      <c r="AA336" s="5">
        <f t="shared" si="576"/>
        <v>2.0508921533874749E-2</v>
      </c>
      <c r="AB336" s="5">
        <f t="shared" si="577"/>
        <v>1.3881976263241471E-2</v>
      </c>
      <c r="AC336" s="5">
        <f t="shared" si="578"/>
        <v>5.184744297427853E-4</v>
      </c>
      <c r="AD336" s="5">
        <f t="shared" si="579"/>
        <v>1.3588678115727103E-2</v>
      </c>
      <c r="AE336" s="5">
        <f t="shared" si="580"/>
        <v>1.3292833180750398E-2</v>
      </c>
      <c r="AF336" s="5">
        <f t="shared" si="581"/>
        <v>6.5017146063218777E-3</v>
      </c>
      <c r="AG336" s="5">
        <f t="shared" si="582"/>
        <v>2.1200543303928399E-3</v>
      </c>
      <c r="AH336" s="5">
        <f t="shared" si="583"/>
        <v>3.7049700856182704E-3</v>
      </c>
      <c r="AI336" s="5">
        <f t="shared" si="584"/>
        <v>5.0156032534057335E-3</v>
      </c>
      <c r="AJ336" s="5">
        <f t="shared" si="585"/>
        <v>3.3949364521490056E-3</v>
      </c>
      <c r="AK336" s="5">
        <f t="shared" si="586"/>
        <v>1.5319650740322388E-3</v>
      </c>
      <c r="AL336" s="5">
        <f t="shared" si="587"/>
        <v>2.7464149014503915E-5</v>
      </c>
      <c r="AM336" s="5">
        <f t="shared" si="588"/>
        <v>3.6791345998331134E-3</v>
      </c>
      <c r="AN336" s="5">
        <f t="shared" si="589"/>
        <v>3.5990345836881699E-3</v>
      </c>
      <c r="AO336" s="5">
        <f t="shared" si="590"/>
        <v>1.7603392296616485E-3</v>
      </c>
      <c r="AP336" s="5">
        <f t="shared" si="591"/>
        <v>5.7400470995386146E-4</v>
      </c>
      <c r="AQ336" s="5">
        <f t="shared" si="592"/>
        <v>1.4037695185285912E-4</v>
      </c>
      <c r="AR336" s="5">
        <f t="shared" si="593"/>
        <v>7.2486151880798966E-4</v>
      </c>
      <c r="AS336" s="5">
        <f t="shared" si="594"/>
        <v>9.8128128108631598E-4</v>
      </c>
      <c r="AT336" s="5">
        <f t="shared" si="595"/>
        <v>6.6420476713530011E-4</v>
      </c>
      <c r="AU336" s="5">
        <f t="shared" si="596"/>
        <v>2.9972240116980418E-4</v>
      </c>
      <c r="AV336" s="5">
        <f t="shared" si="597"/>
        <v>1.0143730014590551E-4</v>
      </c>
      <c r="AW336" s="5">
        <f t="shared" si="598"/>
        <v>1.0102816361876455E-6</v>
      </c>
      <c r="AX336" s="5">
        <f t="shared" si="599"/>
        <v>8.3010474408734666E-4</v>
      </c>
      <c r="AY336" s="5">
        <f t="shared" si="600"/>
        <v>8.120321779446438E-4</v>
      </c>
      <c r="AZ336" s="5">
        <f t="shared" si="601"/>
        <v>3.9717653869240964E-4</v>
      </c>
      <c r="BA336" s="5">
        <f t="shared" si="602"/>
        <v>1.2950981268334007E-4</v>
      </c>
      <c r="BB336" s="5">
        <f t="shared" si="603"/>
        <v>3.1672549761801361E-5</v>
      </c>
      <c r="BC336" s="5">
        <f t="shared" si="604"/>
        <v>6.1965986213974491E-6</v>
      </c>
      <c r="BD336" s="5">
        <f t="shared" si="605"/>
        <v>1.181800413378472E-4</v>
      </c>
      <c r="BE336" s="5">
        <f t="shared" si="606"/>
        <v>1.5998623096111062E-4</v>
      </c>
      <c r="BF336" s="5">
        <f t="shared" si="607"/>
        <v>1.0829068008180175E-4</v>
      </c>
      <c r="BG336" s="5">
        <f t="shared" si="608"/>
        <v>4.8866169386913048E-5</v>
      </c>
      <c r="BH336" s="5">
        <f t="shared" si="609"/>
        <v>1.6538144201883368E-5</v>
      </c>
      <c r="BI336" s="5">
        <f t="shared" si="610"/>
        <v>4.4777025426599221E-6</v>
      </c>
      <c r="BJ336" s="8">
        <f t="shared" si="611"/>
        <v>0.45357426344469209</v>
      </c>
      <c r="BK336" s="8">
        <f t="shared" si="612"/>
        <v>0.27589027594389132</v>
      </c>
      <c r="BL336" s="8">
        <f t="shared" si="613"/>
        <v>0.25561232019908009</v>
      </c>
      <c r="BM336" s="8">
        <f t="shared" si="614"/>
        <v>0.41183874655933661</v>
      </c>
      <c r="BN336" s="8">
        <f t="shared" si="615"/>
        <v>0.58757680232970988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</v>
      </c>
      <c r="F337">
        <f>VLOOKUP(B337,home!$B$2:$E$405,3,FALSE)</f>
        <v>1.1399999999999999</v>
      </c>
      <c r="G337">
        <f>VLOOKUP(C337,away!$B$2:$E$405,4,FALSE)</f>
        <v>0.22</v>
      </c>
      <c r="H337">
        <f>VLOOKUP(A337,away!$A$2:$E$405,3,FALSE)</f>
        <v>1.2619047619047601</v>
      </c>
      <c r="I337">
        <f>VLOOKUP(C337,away!$B$2:$E$405,3,FALSE)</f>
        <v>1</v>
      </c>
      <c r="J337">
        <f>VLOOKUP(B337,home!$B$2:$E$405,4,FALSE)</f>
        <v>1.02</v>
      </c>
      <c r="K337" s="3">
        <f t="shared" si="560"/>
        <v>0.37619999999999998</v>
      </c>
      <c r="L337" s="3">
        <f t="shared" si="561"/>
        <v>1.2871428571428554</v>
      </c>
      <c r="M337" s="5">
        <f t="shared" si="562"/>
        <v>0.18950443384340357</v>
      </c>
      <c r="N337" s="5">
        <f t="shared" si="563"/>
        <v>7.129156801188842E-2</v>
      </c>
      <c r="O337" s="5">
        <f t="shared" si="564"/>
        <v>0.24391927841843764</v>
      </c>
      <c r="P337" s="5">
        <f t="shared" si="565"/>
        <v>9.1762432541016237E-2</v>
      </c>
      <c r="Q337" s="5">
        <f t="shared" si="566"/>
        <v>1.340994394303621E-2</v>
      </c>
      <c r="R337" s="5">
        <f t="shared" si="567"/>
        <v>0.15697947846786572</v>
      </c>
      <c r="S337" s="5">
        <f t="shared" si="568"/>
        <v>1.1108373370306844E-2</v>
      </c>
      <c r="T337" s="5">
        <f t="shared" si="569"/>
        <v>1.7260513560965154E-2</v>
      </c>
      <c r="U337" s="5">
        <f t="shared" si="570"/>
        <v>5.9055679799611085E-2</v>
      </c>
      <c r="V337" s="5">
        <f t="shared" si="571"/>
        <v>5.9765905171117403E-4</v>
      </c>
      <c r="W337" s="5">
        <f t="shared" si="572"/>
        <v>1.6816069704567412E-3</v>
      </c>
      <c r="X337" s="5">
        <f t="shared" si="573"/>
        <v>2.1644684005450309E-3</v>
      </c>
      <c r="Y337" s="5">
        <f t="shared" si="574"/>
        <v>1.3929900206364788E-3</v>
      </c>
      <c r="Z337" s="5">
        <f t="shared" si="575"/>
        <v>6.7351671475974678E-2</v>
      </c>
      <c r="AA337" s="5">
        <f t="shared" si="576"/>
        <v>2.5337698809261674E-2</v>
      </c>
      <c r="AB337" s="5">
        <f t="shared" si="577"/>
        <v>4.7660211460221202E-3</v>
      </c>
      <c r="AC337" s="5">
        <f t="shared" si="578"/>
        <v>1.8087521523537739E-5</v>
      </c>
      <c r="AD337" s="5">
        <f t="shared" si="579"/>
        <v>1.5815513557145648E-4</v>
      </c>
      <c r="AE337" s="5">
        <f t="shared" si="580"/>
        <v>2.035682530712601E-4</v>
      </c>
      <c r="AF337" s="5">
        <f t="shared" si="581"/>
        <v>1.3101071144086079E-4</v>
      </c>
      <c r="AG337" s="5">
        <f t="shared" si="582"/>
        <v>5.6209833813435902E-5</v>
      </c>
      <c r="AH337" s="5">
        <f t="shared" si="583"/>
        <v>2.1672805714233245E-2</v>
      </c>
      <c r="AI337" s="5">
        <f t="shared" si="584"/>
        <v>8.1533095096945462E-3</v>
      </c>
      <c r="AJ337" s="5">
        <f t="shared" si="585"/>
        <v>1.5336375187735441E-3</v>
      </c>
      <c r="AK337" s="5">
        <f t="shared" si="586"/>
        <v>1.923181448542025E-4</v>
      </c>
      <c r="AL337" s="5">
        <f t="shared" si="587"/>
        <v>3.5033586074494575E-7</v>
      </c>
      <c r="AM337" s="5">
        <f t="shared" si="588"/>
        <v>1.1899592400396384E-5</v>
      </c>
      <c r="AN337" s="5">
        <f t="shared" si="589"/>
        <v>1.531647536108161E-5</v>
      </c>
      <c r="AO337" s="5">
        <f t="shared" si="590"/>
        <v>9.8572459288103657E-6</v>
      </c>
      <c r="AP337" s="5">
        <f t="shared" si="591"/>
        <v>4.2292278961229177E-6</v>
      </c>
      <c r="AQ337" s="5">
        <f t="shared" si="592"/>
        <v>1.3609051194309795E-6</v>
      </c>
      <c r="AR337" s="5">
        <f t="shared" si="593"/>
        <v>5.5791994138640333E-3</v>
      </c>
      <c r="AS337" s="5">
        <f t="shared" si="594"/>
        <v>2.0988948194956493E-3</v>
      </c>
      <c r="AT337" s="5">
        <f t="shared" si="595"/>
        <v>3.9480211554713157E-4</v>
      </c>
      <c r="AU337" s="5">
        <f t="shared" si="596"/>
        <v>4.9508185289610316E-5</v>
      </c>
      <c r="AV337" s="5">
        <f t="shared" si="597"/>
        <v>4.6562448264878488E-6</v>
      </c>
      <c r="AW337" s="5">
        <f t="shared" si="598"/>
        <v>4.712242542929992E-9</v>
      </c>
      <c r="AX337" s="5">
        <f t="shared" si="599"/>
        <v>7.4610444350485362E-7</v>
      </c>
      <c r="AY337" s="5">
        <f t="shared" si="600"/>
        <v>9.6034300513981716E-7</v>
      </c>
      <c r="AZ337" s="5">
        <f t="shared" si="601"/>
        <v>6.1804931973641015E-7</v>
      </c>
      <c r="BA337" s="5">
        <f t="shared" si="602"/>
        <v>2.6517258908690702E-7</v>
      </c>
      <c r="BB337" s="5">
        <f t="shared" si="603"/>
        <v>8.5328750988322439E-8</v>
      </c>
      <c r="BC337" s="5">
        <f t="shared" si="604"/>
        <v>2.1966058468708108E-8</v>
      </c>
      <c r="BD337" s="5">
        <f t="shared" si="605"/>
        <v>1.1968711123551154E-3</v>
      </c>
      <c r="BE337" s="5">
        <f t="shared" si="606"/>
        <v>4.5026291246799438E-4</v>
      </c>
      <c r="BF337" s="5">
        <f t="shared" si="607"/>
        <v>8.4694453835229731E-5</v>
      </c>
      <c r="BG337" s="5">
        <f t="shared" si="608"/>
        <v>1.0620684510937812E-5</v>
      </c>
      <c r="BH337" s="5">
        <f t="shared" si="609"/>
        <v>9.988753782537009E-7</v>
      </c>
      <c r="BI337" s="5">
        <f t="shared" si="610"/>
        <v>7.515538345980846E-8</v>
      </c>
      <c r="BJ337" s="8">
        <f t="shared" si="611"/>
        <v>0.10779539525229782</v>
      </c>
      <c r="BK337" s="8">
        <f t="shared" si="612"/>
        <v>0.29299229700682722</v>
      </c>
      <c r="BL337" s="8">
        <f t="shared" si="613"/>
        <v>0.53148081150170767</v>
      </c>
      <c r="BM337" s="8">
        <f t="shared" si="614"/>
        <v>0.23275208438039705</v>
      </c>
      <c r="BN337" s="8">
        <f t="shared" si="615"/>
        <v>0.76686713522564776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</v>
      </c>
      <c r="F338">
        <f>VLOOKUP(B338,home!$B$2:$E$405,3,FALSE)</f>
        <v>1.25</v>
      </c>
      <c r="G338">
        <f>VLOOKUP(C338,away!$B$2:$E$405,4,FALSE)</f>
        <v>1.08</v>
      </c>
      <c r="H338">
        <f>VLOOKUP(A338,away!$A$2:$E$405,3,FALSE)</f>
        <v>1.2619047619047601</v>
      </c>
      <c r="I338">
        <f>VLOOKUP(C338,away!$B$2:$E$405,3,FALSE)</f>
        <v>0.33</v>
      </c>
      <c r="J338">
        <f>VLOOKUP(B338,home!$B$2:$E$405,4,FALSE)</f>
        <v>0.69</v>
      </c>
      <c r="K338" s="3">
        <f t="shared" si="560"/>
        <v>2.0250000000000004</v>
      </c>
      <c r="L338" s="3">
        <f t="shared" si="561"/>
        <v>0.28733571428571386</v>
      </c>
      <c r="M338" s="5">
        <f t="shared" si="562"/>
        <v>9.9029676188592236E-2</v>
      </c>
      <c r="N338" s="5">
        <f t="shared" si="563"/>
        <v>0.20053509428189931</v>
      </c>
      <c r="O338" s="5">
        <f t="shared" si="564"/>
        <v>2.8454762743132102E-2</v>
      </c>
      <c r="P338" s="5">
        <f t="shared" si="565"/>
        <v>5.7620894554842518E-2</v>
      </c>
      <c r="Q338" s="5">
        <f t="shared" si="566"/>
        <v>0.20304178296042313</v>
      </c>
      <c r="R338" s="5">
        <f t="shared" si="567"/>
        <v>4.088034788814191E-3</v>
      </c>
      <c r="S338" s="5">
        <f t="shared" si="568"/>
        <v>8.3817488279406011E-3</v>
      </c>
      <c r="T338" s="5">
        <f t="shared" si="569"/>
        <v>5.8341155736778075E-2</v>
      </c>
      <c r="U338" s="5">
        <f t="shared" si="570"/>
        <v>8.2782704473487369E-3</v>
      </c>
      <c r="V338" s="5">
        <f t="shared" si="571"/>
        <v>5.418845519489455E-4</v>
      </c>
      <c r="W338" s="5">
        <f t="shared" si="572"/>
        <v>0.13705320349828565</v>
      </c>
      <c r="X338" s="5">
        <f t="shared" si="573"/>
        <v>3.9380280122325209E-2</v>
      </c>
      <c r="Y338" s="5">
        <f t="shared" si="574"/>
        <v>5.6576804588599058E-3</v>
      </c>
      <c r="Z338" s="5">
        <f t="shared" si="575"/>
        <v>3.9154613202292433E-4</v>
      </c>
      <c r="AA338" s="5">
        <f t="shared" si="576"/>
        <v>7.9288091734642195E-4</v>
      </c>
      <c r="AB338" s="5">
        <f t="shared" si="577"/>
        <v>8.0279192881325251E-4</v>
      </c>
      <c r="AC338" s="5">
        <f t="shared" si="578"/>
        <v>1.9706133700572166E-5</v>
      </c>
      <c r="AD338" s="5">
        <f t="shared" si="579"/>
        <v>6.9383184271007106E-2</v>
      </c>
      <c r="AE338" s="5">
        <f t="shared" si="580"/>
        <v>1.9936266811927134E-2</v>
      </c>
      <c r="AF338" s="5">
        <f t="shared" si="581"/>
        <v>2.8642007322978273E-3</v>
      </c>
      <c r="AG338" s="5">
        <f t="shared" si="582"/>
        <v>2.7432905442415368E-4</v>
      </c>
      <c r="AH338" s="5">
        <f t="shared" si="583"/>
        <v>2.8126296880153848E-5</v>
      </c>
      <c r="AI338" s="5">
        <f t="shared" si="584"/>
        <v>5.695575118231155E-5</v>
      </c>
      <c r="AJ338" s="5">
        <f t="shared" si="585"/>
        <v>5.7667698072090471E-5</v>
      </c>
      <c r="AK338" s="5">
        <f t="shared" si="586"/>
        <v>3.8925696198661069E-5</v>
      </c>
      <c r="AL338" s="5">
        <f t="shared" si="587"/>
        <v>4.586443562157591E-7</v>
      </c>
      <c r="AM338" s="5">
        <f t="shared" si="588"/>
        <v>2.810018962975791E-2</v>
      </c>
      <c r="AN338" s="5">
        <f t="shared" si="589"/>
        <v>8.074188058830499E-3</v>
      </c>
      <c r="AO338" s="5">
        <f t="shared" si="590"/>
        <v>1.1600012965806215E-3</v>
      </c>
      <c r="AP338" s="5">
        <f t="shared" si="591"/>
        <v>1.1110326704178237E-4</v>
      </c>
      <c r="AQ338" s="5">
        <f t="shared" si="592"/>
        <v>7.9809841487317382E-6</v>
      </c>
      <c r="AR338" s="5">
        <f t="shared" si="593"/>
        <v>1.6163379208542113E-6</v>
      </c>
      <c r="AS338" s="5">
        <f t="shared" si="594"/>
        <v>3.2730842897297787E-6</v>
      </c>
      <c r="AT338" s="5">
        <f t="shared" si="595"/>
        <v>3.3139978433514021E-6</v>
      </c>
      <c r="AU338" s="5">
        <f t="shared" si="596"/>
        <v>2.236948544262197E-6</v>
      </c>
      <c r="AV338" s="5">
        <f t="shared" si="597"/>
        <v>1.1324552005327372E-6</v>
      </c>
      <c r="AW338" s="5">
        <f t="shared" si="598"/>
        <v>7.4129008329206036E-9</v>
      </c>
      <c r="AX338" s="5">
        <f t="shared" si="599"/>
        <v>9.483814000043285E-3</v>
      </c>
      <c r="AY338" s="5">
        <f t="shared" si="600"/>
        <v>2.7250384698552909E-3</v>
      </c>
      <c r="AZ338" s="5">
        <f t="shared" si="601"/>
        <v>3.9150043759595934E-4</v>
      </c>
      <c r="BA338" s="5">
        <f t="shared" si="602"/>
        <v>3.7497352626601513E-5</v>
      </c>
      <c r="BB338" s="5">
        <f t="shared" si="603"/>
        <v>2.6935821501969586E-6</v>
      </c>
      <c r="BC338" s="5">
        <f t="shared" si="604"/>
        <v>1.5479247022281854E-7</v>
      </c>
      <c r="BD338" s="5">
        <f t="shared" si="605"/>
        <v>7.7405268502621678E-8</v>
      </c>
      <c r="BE338" s="5">
        <f t="shared" si="606"/>
        <v>1.5674566871780895E-7</v>
      </c>
      <c r="BF338" s="5">
        <f t="shared" si="607"/>
        <v>1.5870498957678161E-7</v>
      </c>
      <c r="BG338" s="5">
        <f t="shared" si="608"/>
        <v>1.071258679643276E-7</v>
      </c>
      <c r="BH338" s="5">
        <f t="shared" si="609"/>
        <v>5.423247065694085E-8</v>
      </c>
      <c r="BI338" s="5">
        <f t="shared" si="610"/>
        <v>2.1964150616061071E-8</v>
      </c>
      <c r="BJ338" s="8">
        <f t="shared" si="611"/>
        <v>0.78656133979932874</v>
      </c>
      <c r="BK338" s="8">
        <f t="shared" si="612"/>
        <v>0.16831940737123635</v>
      </c>
      <c r="BL338" s="8">
        <f t="shared" si="613"/>
        <v>4.2610565270002683E-2</v>
      </c>
      <c r="BM338" s="8">
        <f t="shared" si="614"/>
        <v>0.40238758199793262</v>
      </c>
      <c r="BN338" s="8">
        <f t="shared" si="615"/>
        <v>0.59277024551770352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</v>
      </c>
      <c r="F339">
        <f>VLOOKUP(B339,home!$B$2:$E$405,3,FALSE)</f>
        <v>1.17</v>
      </c>
      <c r="G339">
        <f>VLOOKUP(C339,away!$B$2:$E$405,4,FALSE)</f>
        <v>1.33</v>
      </c>
      <c r="H339">
        <f>VLOOKUP(A339,away!$A$2:$E$405,3,FALSE)</f>
        <v>1.2619047619047601</v>
      </c>
      <c r="I339">
        <f>VLOOKUP(C339,away!$B$2:$E$405,3,FALSE)</f>
        <v>0.93</v>
      </c>
      <c r="J339">
        <f>VLOOKUP(B339,home!$B$2:$E$405,4,FALSE)</f>
        <v>0.5</v>
      </c>
      <c r="K339" s="3">
        <f t="shared" si="560"/>
        <v>2.3341500000000002</v>
      </c>
      <c r="L339" s="3">
        <f t="shared" si="561"/>
        <v>0.58678571428571347</v>
      </c>
      <c r="M339" s="5">
        <f t="shared" si="562"/>
        <v>5.3883244382427815E-2</v>
      </c>
      <c r="N339" s="5">
        <f t="shared" si="563"/>
        <v>0.12577157487524387</v>
      </c>
      <c r="O339" s="5">
        <f t="shared" si="564"/>
        <v>3.1617918042974563E-2</v>
      </c>
      <c r="P339" s="5">
        <f t="shared" si="565"/>
        <v>7.3800963400009065E-2</v>
      </c>
      <c r="Q339" s="5">
        <f t="shared" si="566"/>
        <v>0.14678486074752531</v>
      </c>
      <c r="R339" s="5">
        <f t="shared" si="567"/>
        <v>9.2764713115369869E-3</v>
      </c>
      <c r="S339" s="5">
        <f t="shared" si="568"/>
        <v>2.5270296272962071E-2</v>
      </c>
      <c r="T339" s="5">
        <f t="shared" si="569"/>
        <v>8.6131259360065618E-2</v>
      </c>
      <c r="U339" s="5">
        <f t="shared" si="570"/>
        <v>2.1652675511824055E-2</v>
      </c>
      <c r="V339" s="5">
        <f t="shared" si="571"/>
        <v>3.845706338921148E-3</v>
      </c>
      <c r="W339" s="5">
        <f t="shared" si="572"/>
        <v>0.11420596090461205</v>
      </c>
      <c r="X339" s="5">
        <f t="shared" si="573"/>
        <v>6.7014426345099048E-2</v>
      </c>
      <c r="Y339" s="5">
        <f t="shared" si="574"/>
        <v>1.9661554015178138E-2</v>
      </c>
      <c r="Z339" s="5">
        <f t="shared" si="575"/>
        <v>1.8144336148637205E-3</v>
      </c>
      <c r="AA339" s="5">
        <f t="shared" si="576"/>
        <v>4.2351602221341522E-3</v>
      </c>
      <c r="AB339" s="5">
        <f t="shared" si="577"/>
        <v>4.9427496162472188E-3</v>
      </c>
      <c r="AC339" s="5">
        <f t="shared" si="578"/>
        <v>3.2920348897279333E-4</v>
      </c>
      <c r="AD339" s="5">
        <f t="shared" si="579"/>
        <v>6.6643460911375046E-2</v>
      </c>
      <c r="AE339" s="5">
        <f t="shared" si="580"/>
        <v>3.9105430813353236E-2</v>
      </c>
      <c r="AF339" s="5">
        <f t="shared" si="581"/>
        <v>1.1473254076132011E-2</v>
      </c>
      <c r="AG339" s="5">
        <f t="shared" si="582"/>
        <v>2.2441138627481991E-3</v>
      </c>
      <c r="AH339" s="5">
        <f t="shared" si="583"/>
        <v>2.6617093118045429E-4</v>
      </c>
      <c r="AI339" s="5">
        <f t="shared" si="584"/>
        <v>6.2128287901485723E-4</v>
      </c>
      <c r="AJ339" s="5">
        <f t="shared" si="585"/>
        <v>7.2508371602626482E-4</v>
      </c>
      <c r="AK339" s="5">
        <f t="shared" si="586"/>
        <v>5.6415138525423535E-4</v>
      </c>
      <c r="AL339" s="5">
        <f t="shared" si="587"/>
        <v>1.8035688028287764E-5</v>
      </c>
      <c r="AM339" s="5">
        <f t="shared" si="588"/>
        <v>3.1111166857257237E-2</v>
      </c>
      <c r="AN339" s="5">
        <f t="shared" si="589"/>
        <v>1.8255588266597702E-2</v>
      </c>
      <c r="AO339" s="5">
        <f t="shared" si="590"/>
        <v>5.3560592003607105E-3</v>
      </c>
      <c r="AP339" s="5">
        <f t="shared" si="591"/>
        <v>1.0476196745467425E-3</v>
      </c>
      <c r="AQ339" s="5">
        <f t="shared" si="592"/>
        <v>1.536820647571692E-4</v>
      </c>
      <c r="AR339" s="5">
        <f t="shared" si="593"/>
        <v>3.1237059994963274E-5</v>
      </c>
      <c r="AS339" s="5">
        <f t="shared" si="594"/>
        <v>7.2911983587243507E-5</v>
      </c>
      <c r="AT339" s="5">
        <f t="shared" si="595"/>
        <v>8.5093753245082254E-5</v>
      </c>
      <c r="AU339" s="5">
        <f t="shared" si="596"/>
        <v>6.6207194712336246E-5</v>
      </c>
      <c r="AV339" s="5">
        <f t="shared" si="597"/>
        <v>3.8634380884449912E-5</v>
      </c>
      <c r="AW339" s="5">
        <f t="shared" si="598"/>
        <v>6.8618071418697672E-7</v>
      </c>
      <c r="AX339" s="5">
        <f t="shared" si="599"/>
        <v>1.2103021686644486E-2</v>
      </c>
      <c r="AY339" s="5">
        <f t="shared" si="600"/>
        <v>7.1018802254131652E-3</v>
      </c>
      <c r="AZ339" s="5">
        <f t="shared" si="601"/>
        <v>2.0836409304203236E-3</v>
      </c>
      <c r="BA339" s="5">
        <f t="shared" si="602"/>
        <v>4.0755024389054617E-4</v>
      </c>
      <c r="BB339" s="5">
        <f t="shared" si="603"/>
        <v>5.9786165242157698E-5</v>
      </c>
      <c r="BC339" s="5">
        <f t="shared" si="604"/>
        <v>7.0163335352046409E-6</v>
      </c>
      <c r="BD339" s="5">
        <f t="shared" si="605"/>
        <v>3.0549100935550347E-6</v>
      </c>
      <c r="BE339" s="5">
        <f t="shared" si="606"/>
        <v>7.130618394871483E-6</v>
      </c>
      <c r="BF339" s="5">
        <f t="shared" si="607"/>
        <v>8.321966463194639E-6</v>
      </c>
      <c r="BG339" s="5">
        <f t="shared" si="608"/>
        <v>6.4749060066885891E-6</v>
      </c>
      <c r="BH339" s="5">
        <f t="shared" si="609"/>
        <v>3.7783504638780421E-6</v>
      </c>
      <c r="BI339" s="5">
        <f t="shared" si="610"/>
        <v>1.7638473470521877E-6</v>
      </c>
      <c r="BJ339" s="8">
        <f t="shared" si="611"/>
        <v>0.75672290755999794</v>
      </c>
      <c r="BK339" s="8">
        <f t="shared" si="612"/>
        <v>0.16424932979673437</v>
      </c>
      <c r="BL339" s="8">
        <f t="shared" si="613"/>
        <v>7.4226272587386094E-2</v>
      </c>
      <c r="BM339" s="8">
        <f t="shared" si="614"/>
        <v>0.54877671675456541</v>
      </c>
      <c r="BN339" s="8">
        <f t="shared" si="615"/>
        <v>0.44113503275971755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</v>
      </c>
      <c r="F340">
        <f>VLOOKUP(B340,home!$B$2:$E$405,3,FALSE)</f>
        <v>1.1100000000000001</v>
      </c>
      <c r="G340">
        <f>VLOOKUP(C340,away!$B$2:$E$405,4,FALSE)</f>
        <v>1.05</v>
      </c>
      <c r="H340">
        <f>VLOOKUP(A340,away!$A$2:$E$405,3,FALSE)</f>
        <v>1.2619047619047601</v>
      </c>
      <c r="I340">
        <f>VLOOKUP(C340,away!$B$2:$E$405,3,FALSE)</f>
        <v>0.28999999999999998</v>
      </c>
      <c r="J340">
        <f>VLOOKUP(B340,home!$B$2:$E$405,4,FALSE)</f>
        <v>1.06</v>
      </c>
      <c r="K340" s="3">
        <f t="shared" si="560"/>
        <v>1.7482500000000001</v>
      </c>
      <c r="L340" s="3">
        <f t="shared" si="561"/>
        <v>0.38790952380952326</v>
      </c>
      <c r="M340" s="5">
        <f t="shared" si="562"/>
        <v>0.11810756241768965</v>
      </c>
      <c r="N340" s="5">
        <f t="shared" si="563"/>
        <v>0.20648154599672591</v>
      </c>
      <c r="O340" s="5">
        <f t="shared" si="564"/>
        <v>4.5815048295749533E-2</v>
      </c>
      <c r="P340" s="5">
        <f t="shared" si="565"/>
        <v>8.0096158183044108E-2</v>
      </c>
      <c r="Q340" s="5">
        <f t="shared" si="566"/>
        <v>0.18049068139438812</v>
      </c>
      <c r="R340" s="5">
        <f t="shared" si="567"/>
        <v>8.886046783857255E-3</v>
      </c>
      <c r="S340" s="5">
        <f t="shared" si="568"/>
        <v>1.3579559226265001E-2</v>
      </c>
      <c r="T340" s="5">
        <f t="shared" si="569"/>
        <v>7.0014054271753459E-2</v>
      </c>
      <c r="U340" s="5">
        <f t="shared" si="570"/>
        <v>1.5535031289878445E-2</v>
      </c>
      <c r="V340" s="5">
        <f t="shared" si="571"/>
        <v>1.023239138570964E-3</v>
      </c>
      <c r="W340" s="5">
        <f t="shared" si="572"/>
        <v>0.10518094458257965</v>
      </c>
      <c r="X340" s="5">
        <f t="shared" si="573"/>
        <v>4.0800690126864325E-2</v>
      </c>
      <c r="Y340" s="5">
        <f t="shared" si="574"/>
        <v>7.9134881391059279E-3</v>
      </c>
      <c r="Z340" s="5">
        <f t="shared" si="575"/>
        <v>1.1489940588250715E-3</v>
      </c>
      <c r="AA340" s="5">
        <f t="shared" si="576"/>
        <v>2.0087288633409309E-3</v>
      </c>
      <c r="AB340" s="5">
        <f t="shared" si="577"/>
        <v>1.7558801176678922E-3</v>
      </c>
      <c r="AC340" s="5">
        <f t="shared" si="578"/>
        <v>4.3370171553990658E-5</v>
      </c>
      <c r="AD340" s="5">
        <f t="shared" si="579"/>
        <v>4.5970646591623733E-2</v>
      </c>
      <c r="AE340" s="5">
        <f t="shared" si="580"/>
        <v>1.7832451628572644E-2</v>
      </c>
      <c r="AF340" s="5">
        <f t="shared" si="581"/>
        <v>3.4586889097979858E-3</v>
      </c>
      <c r="AG340" s="5">
        <f t="shared" si="582"/>
        <v>4.4721945600167208E-4</v>
      </c>
      <c r="AH340" s="5">
        <f t="shared" si="583"/>
        <v>1.114264345547012E-4</v>
      </c>
      <c r="AI340" s="5">
        <f t="shared" si="584"/>
        <v>1.9480126421025633E-4</v>
      </c>
      <c r="AJ340" s="5">
        <f t="shared" si="585"/>
        <v>1.7028065507779041E-4</v>
      </c>
      <c r="AK340" s="5">
        <f t="shared" si="586"/>
        <v>9.9231051746582333E-5</v>
      </c>
      <c r="AL340" s="5">
        <f t="shared" si="587"/>
        <v>1.1764815224715563E-6</v>
      </c>
      <c r="AM340" s="5">
        <f t="shared" si="588"/>
        <v>1.607363658076124E-2</v>
      </c>
      <c r="AN340" s="5">
        <f t="shared" si="589"/>
        <v>6.2351167119304258E-3</v>
      </c>
      <c r="AO340" s="5">
        <f t="shared" si="590"/>
        <v>1.2093305773108658E-3</v>
      </c>
      <c r="AP340" s="5">
        <f t="shared" si="591"/>
        <v>1.5637028279098466E-4</v>
      </c>
      <c r="AQ340" s="5">
        <f t="shared" si="592"/>
        <v>1.5164380483852835E-5</v>
      </c>
      <c r="AR340" s="5">
        <f t="shared" si="593"/>
        <v>8.6446750335814313E-6</v>
      </c>
      <c r="AS340" s="5">
        <f t="shared" si="594"/>
        <v>1.5113053127458734E-5</v>
      </c>
      <c r="AT340" s="5">
        <f t="shared" si="595"/>
        <v>1.3210697565039872E-5</v>
      </c>
      <c r="AU340" s="5">
        <f t="shared" si="596"/>
        <v>7.6985340060269839E-6</v>
      </c>
      <c r="AV340" s="5">
        <f t="shared" si="597"/>
        <v>3.3647405190091698E-6</v>
      </c>
      <c r="AW340" s="5">
        <f t="shared" si="598"/>
        <v>2.2162389801100252E-8</v>
      </c>
      <c r="AX340" s="5">
        <f t="shared" si="599"/>
        <v>4.6834558587192992E-3</v>
      </c>
      <c r="AY340" s="5">
        <f t="shared" si="600"/>
        <v>1.8167571319387251E-3</v>
      </c>
      <c r="AZ340" s="5">
        <f t="shared" si="601"/>
        <v>3.5236869696395301E-4</v>
      </c>
      <c r="BA340" s="5">
        <f t="shared" si="602"/>
        <v>4.5562391148223086E-5</v>
      </c>
      <c r="BB340" s="5">
        <f t="shared" si="603"/>
        <v>4.4185213634826129E-6</v>
      </c>
      <c r="BC340" s="5">
        <f t="shared" si="604"/>
        <v>3.4279730361014921E-7</v>
      </c>
      <c r="BD340" s="5">
        <f t="shared" si="605"/>
        <v>5.5889196262744105E-7</v>
      </c>
      <c r="BE340" s="5">
        <f t="shared" si="606"/>
        <v>9.7708287366342368E-7</v>
      </c>
      <c r="BF340" s="5">
        <f t="shared" si="607"/>
        <v>8.5409256694104062E-7</v>
      </c>
      <c r="BG340" s="5">
        <f t="shared" si="608"/>
        <v>4.9772244338489135E-7</v>
      </c>
      <c r="BH340" s="5">
        <f t="shared" si="609"/>
        <v>2.1753581541190914E-7</v>
      </c>
      <c r="BI340" s="5">
        <f t="shared" si="610"/>
        <v>7.6061397858774034E-8</v>
      </c>
      <c r="BJ340" s="8">
        <f t="shared" si="611"/>
        <v>0.70918293502812813</v>
      </c>
      <c r="BK340" s="8">
        <f t="shared" si="612"/>
        <v>0.21466782275058491</v>
      </c>
      <c r="BL340" s="8">
        <f t="shared" si="613"/>
        <v>7.462768784339438E-2</v>
      </c>
      <c r="BM340" s="8">
        <f t="shared" si="614"/>
        <v>0.35793366163992907</v>
      </c>
      <c r="BN340" s="8">
        <f t="shared" si="615"/>
        <v>0.63987704307145465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</v>
      </c>
      <c r="F341">
        <f>VLOOKUP(B341,home!$B$2:$E$405,3,FALSE)</f>
        <v>0.78</v>
      </c>
      <c r="G341">
        <f>VLOOKUP(C341,away!$B$2:$E$405,4,FALSE)</f>
        <v>1.24</v>
      </c>
      <c r="H341">
        <f>VLOOKUP(A341,away!$A$2:$E$405,3,FALSE)</f>
        <v>1.2619047619047601</v>
      </c>
      <c r="I341">
        <f>VLOOKUP(C341,away!$B$2:$E$405,3,FALSE)</f>
        <v>1.1399999999999999</v>
      </c>
      <c r="J341">
        <f>VLOOKUP(B341,home!$B$2:$E$405,4,FALSE)</f>
        <v>0.53</v>
      </c>
      <c r="K341" s="3">
        <f t="shared" si="560"/>
        <v>1.4507999999999999</v>
      </c>
      <c r="L341" s="3">
        <f t="shared" si="561"/>
        <v>0.76244285714285598</v>
      </c>
      <c r="M341" s="5">
        <f t="shared" si="562"/>
        <v>0.10934548117362128</v>
      </c>
      <c r="N341" s="5">
        <f t="shared" si="563"/>
        <v>0.15863842408668977</v>
      </c>
      <c r="O341" s="5">
        <f t="shared" si="564"/>
        <v>8.3369681081676181E-2</v>
      </c>
      <c r="P341" s="5">
        <f t="shared" si="565"/>
        <v>0.1209527333132958</v>
      </c>
      <c r="Q341" s="5">
        <f t="shared" si="566"/>
        <v>0.11507631283248475</v>
      </c>
      <c r="R341" s="5">
        <f t="shared" si="567"/>
        <v>3.1782308921500947E-2</v>
      </c>
      <c r="S341" s="5">
        <f t="shared" si="568"/>
        <v>3.3448029902415667E-2</v>
      </c>
      <c r="T341" s="5">
        <f t="shared" si="569"/>
        <v>8.7739112745464781E-2</v>
      </c>
      <c r="U341" s="5">
        <f t="shared" si="570"/>
        <v>4.6109773783313567E-2</v>
      </c>
      <c r="V341" s="5">
        <f t="shared" si="571"/>
        <v>4.1109564913171153E-3</v>
      </c>
      <c r="W341" s="5">
        <f t="shared" si="572"/>
        <v>5.565090488578963E-2</v>
      </c>
      <c r="X341" s="5">
        <f t="shared" si="573"/>
        <v>4.2430634923706766E-2</v>
      </c>
      <c r="Y341" s="5">
        <f t="shared" si="574"/>
        <v>1.6175467260808218E-2</v>
      </c>
      <c r="Z341" s="5">
        <f t="shared" si="575"/>
        <v>8.0773981402353558E-3</v>
      </c>
      <c r="AA341" s="5">
        <f t="shared" si="576"/>
        <v>1.1718689221853453E-2</v>
      </c>
      <c r="AB341" s="5">
        <f t="shared" si="577"/>
        <v>8.5007371615324952E-3</v>
      </c>
      <c r="AC341" s="5">
        <f t="shared" si="578"/>
        <v>2.8420894650834131E-4</v>
      </c>
      <c r="AD341" s="5">
        <f t="shared" si="579"/>
        <v>2.0184583202075897E-2</v>
      </c>
      <c r="AE341" s="5">
        <f t="shared" si="580"/>
        <v>1.5389591286828444E-2</v>
      </c>
      <c r="AF341" s="5">
        <f t="shared" si="581"/>
        <v>5.8668419754951398E-3</v>
      </c>
      <c r="AG341" s="5">
        <f t="shared" si="582"/>
        <v>1.4910439194007175E-3</v>
      </c>
      <c r="AH341" s="5">
        <f t="shared" si="583"/>
        <v>1.5396386290803586E-3</v>
      </c>
      <c r="AI341" s="5">
        <f t="shared" si="584"/>
        <v>2.2337077230697843E-3</v>
      </c>
      <c r="AJ341" s="5">
        <f t="shared" si="585"/>
        <v>1.6203315823148216E-3</v>
      </c>
      <c r="AK341" s="5">
        <f t="shared" si="586"/>
        <v>7.8359235320744783E-4</v>
      </c>
      <c r="AL341" s="5">
        <f t="shared" si="587"/>
        <v>1.2575132888278539E-5</v>
      </c>
      <c r="AM341" s="5">
        <f t="shared" si="588"/>
        <v>5.8567586619143429E-3</v>
      </c>
      <c r="AN341" s="5">
        <f t="shared" si="589"/>
        <v>4.4654438077861413E-3</v>
      </c>
      <c r="AO341" s="5">
        <f t="shared" si="590"/>
        <v>1.7023228676096699E-3</v>
      </c>
      <c r="AP341" s="5">
        <f t="shared" si="591"/>
        <v>4.3264130365331223E-4</v>
      </c>
      <c r="AQ341" s="5">
        <f t="shared" si="592"/>
        <v>8.2466067918860321E-5</v>
      </c>
      <c r="AR341" s="5">
        <f t="shared" si="593"/>
        <v>2.3477729506470781E-4</v>
      </c>
      <c r="AS341" s="5">
        <f t="shared" si="594"/>
        <v>3.4061489967987806E-4</v>
      </c>
      <c r="AT341" s="5">
        <f t="shared" si="595"/>
        <v>2.4708204822778356E-4</v>
      </c>
      <c r="AU341" s="5">
        <f t="shared" si="596"/>
        <v>1.1948887852295613E-4</v>
      </c>
      <c r="AV341" s="5">
        <f t="shared" si="597"/>
        <v>4.3338616240276185E-5</v>
      </c>
      <c r="AW341" s="5">
        <f t="shared" si="598"/>
        <v>3.8638915600609415E-7</v>
      </c>
      <c r="AX341" s="5">
        <f t="shared" si="599"/>
        <v>1.4161642444508876E-3</v>
      </c>
      <c r="AY341" s="5">
        <f t="shared" si="600"/>
        <v>1.0797443127226888E-3</v>
      </c>
      <c r="AZ341" s="5">
        <f t="shared" si="601"/>
        <v>4.1162166938801809E-4</v>
      </c>
      <c r="BA341" s="5">
        <f t="shared" si="602"/>
        <v>1.0461266722337087E-4</v>
      </c>
      <c r="BB341" s="5">
        <f t="shared" si="603"/>
        <v>1.9940295222780418E-5</v>
      </c>
      <c r="BC341" s="5">
        <f t="shared" si="604"/>
        <v>3.04066713238575E-6</v>
      </c>
      <c r="BD341" s="5">
        <f t="shared" si="605"/>
        <v>2.9834045273567846E-5</v>
      </c>
      <c r="BE341" s="5">
        <f t="shared" si="606"/>
        <v>4.3283232882892229E-5</v>
      </c>
      <c r="BF341" s="5">
        <f t="shared" si="607"/>
        <v>3.1397657133250028E-5</v>
      </c>
      <c r="BG341" s="5">
        <f t="shared" si="608"/>
        <v>1.5183906989639713E-5</v>
      </c>
      <c r="BH341" s="5">
        <f t="shared" si="609"/>
        <v>5.5072030651423235E-6</v>
      </c>
      <c r="BI341" s="5">
        <f t="shared" si="610"/>
        <v>1.5979700413816968E-6</v>
      </c>
      <c r="BJ341" s="8">
        <f t="shared" si="611"/>
        <v>0.5342176736837666</v>
      </c>
      <c r="BK341" s="8">
        <f t="shared" si="612"/>
        <v>0.26923372927276912</v>
      </c>
      <c r="BL341" s="8">
        <f t="shared" si="613"/>
        <v>0.18877056621067051</v>
      </c>
      <c r="BM341" s="8">
        <f t="shared" si="614"/>
        <v>0.38005506797460614</v>
      </c>
      <c r="BN341" s="8">
        <f t="shared" si="615"/>
        <v>0.6191649414092687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</v>
      </c>
      <c r="F342">
        <f>VLOOKUP(B342,home!$B$2:$E$405,3,FALSE)</f>
        <v>0.86</v>
      </c>
      <c r="G342">
        <f>VLOOKUP(C342,away!$B$2:$E$405,4,FALSE)</f>
        <v>0.57999999999999996</v>
      </c>
      <c r="H342">
        <f>VLOOKUP(A342,away!$A$2:$E$405,3,FALSE)</f>
        <v>1.2619047619047601</v>
      </c>
      <c r="I342">
        <f>VLOOKUP(C342,away!$B$2:$E$405,3,FALSE)</f>
        <v>0.75</v>
      </c>
      <c r="J342">
        <f>VLOOKUP(B342,home!$B$2:$E$405,4,FALSE)</f>
        <v>0.68</v>
      </c>
      <c r="K342" s="3">
        <f t="shared" si="560"/>
        <v>0.74819999999999998</v>
      </c>
      <c r="L342" s="3">
        <f t="shared" si="561"/>
        <v>0.64357142857142768</v>
      </c>
      <c r="M342" s="5">
        <f t="shared" si="562"/>
        <v>0.24863447608402398</v>
      </c>
      <c r="N342" s="5">
        <f t="shared" si="563"/>
        <v>0.1860283150060667</v>
      </c>
      <c r="O342" s="5">
        <f t="shared" si="564"/>
        <v>0.16001404496550375</v>
      </c>
      <c r="P342" s="5">
        <f t="shared" si="565"/>
        <v>0.11972250844318989</v>
      </c>
      <c r="Q342" s="5">
        <f t="shared" si="566"/>
        <v>6.959319264376955E-2</v>
      </c>
      <c r="R342" s="5">
        <f t="shared" si="567"/>
        <v>5.1490233754970964E-2</v>
      </c>
      <c r="S342" s="5">
        <f t="shared" si="568"/>
        <v>1.4412199842195052E-2</v>
      </c>
      <c r="T342" s="5">
        <f t="shared" si="569"/>
        <v>4.4788190408597335E-2</v>
      </c>
      <c r="U342" s="5">
        <f t="shared" si="570"/>
        <v>3.8524992895469269E-2</v>
      </c>
      <c r="V342" s="5">
        <f t="shared" si="571"/>
        <v>7.7108494743327138E-4</v>
      </c>
      <c r="W342" s="5">
        <f t="shared" si="572"/>
        <v>1.7356542245356123E-2</v>
      </c>
      <c r="X342" s="5">
        <f t="shared" si="573"/>
        <v>1.1170174687904174E-2</v>
      </c>
      <c r="Y342" s="5">
        <f t="shared" si="574"/>
        <v>3.5944026406434454E-3</v>
      </c>
      <c r="Z342" s="5">
        <f t="shared" si="575"/>
        <v>1.1045881098387804E-2</v>
      </c>
      <c r="AA342" s="5">
        <f t="shared" si="576"/>
        <v>8.2645282378137532E-3</v>
      </c>
      <c r="AB342" s="5">
        <f t="shared" si="577"/>
        <v>3.0917600137661248E-3</v>
      </c>
      <c r="AC342" s="5">
        <f t="shared" si="578"/>
        <v>2.3205808377691296E-5</v>
      </c>
      <c r="AD342" s="5">
        <f t="shared" si="579"/>
        <v>3.2465412269938624E-3</v>
      </c>
      <c r="AE342" s="5">
        <f t="shared" si="580"/>
        <v>2.0893811753724756E-3</v>
      </c>
      <c r="AF342" s="5">
        <f t="shared" si="581"/>
        <v>6.7233301393235636E-4</v>
      </c>
      <c r="AG342" s="5">
        <f t="shared" si="582"/>
        <v>1.442314394173934E-4</v>
      </c>
      <c r="AH342" s="5">
        <f t="shared" si="583"/>
        <v>1.7772033695798921E-3</v>
      </c>
      <c r="AI342" s="5">
        <f t="shared" si="584"/>
        <v>1.329703561119675E-3</v>
      </c>
      <c r="AJ342" s="5">
        <f t="shared" si="585"/>
        <v>4.9744210221487042E-4</v>
      </c>
      <c r="AK342" s="5">
        <f t="shared" si="586"/>
        <v>1.2406206029238865E-4</v>
      </c>
      <c r="AL342" s="5">
        <f t="shared" si="587"/>
        <v>4.4696256660565536E-7</v>
      </c>
      <c r="AM342" s="5">
        <f t="shared" si="588"/>
        <v>4.8581242920736178E-4</v>
      </c>
      <c r="AN342" s="5">
        <f t="shared" si="589"/>
        <v>3.1265499908273738E-4</v>
      </c>
      <c r="AO342" s="5">
        <f t="shared" si="590"/>
        <v>1.0060791220483785E-4</v>
      </c>
      <c r="AP342" s="5">
        <f t="shared" si="591"/>
        <v>2.1582792594418758E-5</v>
      </c>
      <c r="AQ342" s="5">
        <f t="shared" si="592"/>
        <v>3.472517165637727E-6</v>
      </c>
      <c r="AR342" s="5">
        <f t="shared" si="593"/>
        <v>2.2875146228449721E-4</v>
      </c>
      <c r="AS342" s="5">
        <f t="shared" si="594"/>
        <v>1.7115184408126078E-4</v>
      </c>
      <c r="AT342" s="5">
        <f t="shared" si="595"/>
        <v>6.4027904870799657E-5</v>
      </c>
      <c r="AU342" s="5">
        <f t="shared" si="596"/>
        <v>1.5968559474777433E-5</v>
      </c>
      <c r="AV342" s="5">
        <f t="shared" si="597"/>
        <v>2.9869190497571184E-6</v>
      </c>
      <c r="AW342" s="5">
        <f t="shared" si="598"/>
        <v>5.978374414548609E-9</v>
      </c>
      <c r="AX342" s="5">
        <f t="shared" si="599"/>
        <v>6.0580809922157979E-5</v>
      </c>
      <c r="AY342" s="5">
        <f t="shared" si="600"/>
        <v>3.8988078385617326E-5</v>
      </c>
      <c r="AZ342" s="5">
        <f t="shared" si="601"/>
        <v>1.2545806651943273E-5</v>
      </c>
      <c r="BA342" s="5">
        <f t="shared" si="602"/>
        <v>2.6913742365240173E-6</v>
      </c>
      <c r="BB342" s="5">
        <f t="shared" si="603"/>
        <v>4.3302289055502432E-7</v>
      </c>
      <c r="BC342" s="5">
        <f t="shared" si="604"/>
        <v>5.5736232055725191E-8</v>
      </c>
      <c r="BD342" s="5">
        <f t="shared" si="605"/>
        <v>2.4536317561706149E-5</v>
      </c>
      <c r="BE342" s="5">
        <f t="shared" si="606"/>
        <v>1.8358072799668538E-5</v>
      </c>
      <c r="BF342" s="5">
        <f t="shared" si="607"/>
        <v>6.8677550343560002E-6</v>
      </c>
      <c r="BG342" s="5">
        <f t="shared" si="608"/>
        <v>1.7128181055683861E-6</v>
      </c>
      <c r="BH342" s="5">
        <f t="shared" si="609"/>
        <v>3.2038262664656657E-7</v>
      </c>
      <c r="BI342" s="5">
        <f t="shared" si="610"/>
        <v>4.7942056251392243E-8</v>
      </c>
      <c r="BJ342" s="8">
        <f t="shared" si="611"/>
        <v>0.33972272996662722</v>
      </c>
      <c r="BK342" s="8">
        <f t="shared" si="612"/>
        <v>0.3836029101661721</v>
      </c>
      <c r="BL342" s="8">
        <f t="shared" si="613"/>
        <v>0.26564870093867599</v>
      </c>
      <c r="BM342" s="8">
        <f t="shared" si="614"/>
        <v>0.16449846917232713</v>
      </c>
      <c r="BN342" s="8">
        <f t="shared" si="615"/>
        <v>0.83548277089752476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1.3293413173652699</v>
      </c>
      <c r="F343">
        <f>VLOOKUP(B343,home!$B$2:$E$405,3,FALSE)</f>
        <v>1.07</v>
      </c>
      <c r="G343">
        <f>VLOOKUP(C343,away!$B$2:$E$405,4,FALSE)</f>
        <v>0.86</v>
      </c>
      <c r="H343">
        <f>VLOOKUP(A343,away!$A$2:$E$405,3,FALSE)</f>
        <v>1.1077844311377201</v>
      </c>
      <c r="I343">
        <f>VLOOKUP(C343,away!$B$2:$E$405,3,FALSE)</f>
        <v>1.18</v>
      </c>
      <c r="J343">
        <f>VLOOKUP(B343,home!$B$2:$E$405,4,FALSE)</f>
        <v>1.1599999999999999</v>
      </c>
      <c r="K343" s="3">
        <f t="shared" si="560"/>
        <v>1.2232598802395216</v>
      </c>
      <c r="L343" s="3">
        <f t="shared" si="561"/>
        <v>1.5163353293413111</v>
      </c>
      <c r="M343" s="5">
        <f t="shared" si="562"/>
        <v>6.4596489641763261E-2</v>
      </c>
      <c r="N343" s="5">
        <f t="shared" si="563"/>
        <v>7.901829418307682E-2</v>
      </c>
      <c r="O343" s="5">
        <f t="shared" si="564"/>
        <v>9.7949939395235691E-2</v>
      </c>
      <c r="P343" s="5">
        <f t="shared" si="565"/>
        <v>0.11981823113408441</v>
      </c>
      <c r="Q343" s="5">
        <f t="shared" si="566"/>
        <v>4.8329954539560932E-2</v>
      </c>
      <c r="R343" s="5">
        <f t="shared" si="567"/>
        <v>7.4262476805918104E-2</v>
      </c>
      <c r="S343" s="5">
        <f t="shared" si="568"/>
        <v>5.5561875698347162E-2</v>
      </c>
      <c r="T343" s="5">
        <f t="shared" si="569"/>
        <v>7.328441753379572E-2</v>
      </c>
      <c r="U343" s="5">
        <f t="shared" si="570"/>
        <v>9.0842308483897627E-2</v>
      </c>
      <c r="V343" s="5">
        <f t="shared" si="571"/>
        <v>1.1451130792586009E-2</v>
      </c>
      <c r="W343" s="5">
        <f t="shared" si="572"/>
        <v>1.9706698134014943E-2</v>
      </c>
      <c r="X343" s="5">
        <f t="shared" si="573"/>
        <v>2.9881962605271348E-2</v>
      </c>
      <c r="Y343" s="5">
        <f t="shared" si="574"/>
        <v>2.2655537804214441E-2</v>
      </c>
      <c r="Z343" s="5">
        <f t="shared" si="575"/>
        <v>3.753560574173443E-2</v>
      </c>
      <c r="AA343" s="5">
        <f t="shared" si="576"/>
        <v>4.5915800584351962E-2</v>
      </c>
      <c r="AB343" s="5">
        <f t="shared" si="577"/>
        <v>2.8083478361958073E-2</v>
      </c>
      <c r="AC343" s="5">
        <f t="shared" si="578"/>
        <v>1.3275239913014111E-3</v>
      </c>
      <c r="AD343" s="5">
        <f t="shared" si="579"/>
        <v>6.0266032998328809E-3</v>
      </c>
      <c r="AE343" s="5">
        <f t="shared" si="580"/>
        <v>9.1383514994615236E-3</v>
      </c>
      <c r="AF343" s="5">
        <f t="shared" si="581"/>
        <v>6.9284026152863281E-3</v>
      </c>
      <c r="AG343" s="5">
        <f t="shared" si="582"/>
        <v>3.5019272204864648E-3</v>
      </c>
      <c r="AH343" s="5">
        <f t="shared" si="583"/>
        <v>1.4229141273604617E-2</v>
      </c>
      <c r="AI343" s="5">
        <f t="shared" si="584"/>
        <v>1.7405937650260817E-2</v>
      </c>
      <c r="AJ343" s="5">
        <f t="shared" si="585"/>
        <v>1.0645992602757316E-2</v>
      </c>
      <c r="AK343" s="5">
        <f t="shared" si="586"/>
        <v>4.3409385454265823E-3</v>
      </c>
      <c r="AL343" s="5">
        <f t="shared" si="587"/>
        <v>9.8495492438002171E-5</v>
      </c>
      <c r="AM343" s="5">
        <f t="shared" si="588"/>
        <v>1.4744204061609334E-3</v>
      </c>
      <c r="AN343" s="5">
        <f t="shared" si="589"/>
        <v>2.2357157521635889E-3</v>
      </c>
      <c r="AO343" s="5">
        <f t="shared" si="590"/>
        <v>1.6950473906852666E-3</v>
      </c>
      <c r="AP343" s="5">
        <f t="shared" si="591"/>
        <v>8.5675341446795781E-4</v>
      </c>
      <c r="AQ343" s="5">
        <f t="shared" si="592"/>
        <v>3.2478136772289083E-4</v>
      </c>
      <c r="AR343" s="5">
        <f t="shared" si="593"/>
        <v>4.3152299238710572E-3</v>
      </c>
      <c r="AS343" s="5">
        <f t="shared" si="594"/>
        <v>5.2786476398805097E-3</v>
      </c>
      <c r="AT343" s="5">
        <f t="shared" si="595"/>
        <v>3.2285789398934337E-3</v>
      </c>
      <c r="AU343" s="5">
        <f t="shared" si="596"/>
        <v>1.3164636957859609E-3</v>
      </c>
      <c r="AV343" s="5">
        <f t="shared" si="597"/>
        <v>4.0259430571170317E-4</v>
      </c>
      <c r="AW343" s="5">
        <f t="shared" si="598"/>
        <v>5.0749041146089453E-6</v>
      </c>
      <c r="AX343" s="5">
        <f t="shared" si="599"/>
        <v>3.0059988824385496E-4</v>
      </c>
      <c r="AY343" s="5">
        <f t="shared" si="600"/>
        <v>4.5581023054020711E-4</v>
      </c>
      <c r="AZ343" s="5">
        <f t="shared" si="601"/>
        <v>3.4558057802166201E-4</v>
      </c>
      <c r="BA343" s="5">
        <f t="shared" si="602"/>
        <v>1.7467201319614582E-4</v>
      </c>
      <c r="BB343" s="5">
        <f t="shared" si="603"/>
        <v>6.6215336164121891E-5</v>
      </c>
      <c r="BC343" s="5">
        <f t="shared" si="604"/>
        <v>2.0080930713973864E-5</v>
      </c>
      <c r="BD343" s="5">
        <f t="shared" si="605"/>
        <v>1.0905559312994189E-3</v>
      </c>
      <c r="BE343" s="5">
        <f t="shared" si="606"/>
        <v>1.3340333179158272E-3</v>
      </c>
      <c r="BF343" s="5">
        <f t="shared" si="607"/>
        <v>8.1593471835462333E-4</v>
      </c>
      <c r="BG343" s="5">
        <f t="shared" si="608"/>
        <v>3.327000686192481E-4</v>
      </c>
      <c r="BH343" s="5">
        <f t="shared" si="609"/>
        <v>1.0174466152371552E-4</v>
      </c>
      <c r="BI343" s="5">
        <f t="shared" si="610"/>
        <v>2.4892032494102154E-5</v>
      </c>
      <c r="BJ343" s="8">
        <f t="shared" si="611"/>
        <v>0.30642182674308199</v>
      </c>
      <c r="BK343" s="8">
        <f t="shared" si="612"/>
        <v>0.2533095569810605</v>
      </c>
      <c r="BL343" s="8">
        <f t="shared" si="613"/>
        <v>0.4019173889387605</v>
      </c>
      <c r="BM343" s="8">
        <f t="shared" si="614"/>
        <v>0.5147582573785725</v>
      </c>
      <c r="BN343" s="8">
        <f t="shared" si="615"/>
        <v>0.48397538569963927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1.3293413173652699</v>
      </c>
      <c r="F344">
        <f>VLOOKUP(B344,home!$B$2:$E$405,3,FALSE)</f>
        <v>1.4</v>
      </c>
      <c r="G344">
        <f>VLOOKUP(C344,away!$B$2:$E$405,4,FALSE)</f>
        <v>1.4</v>
      </c>
      <c r="H344">
        <f>VLOOKUP(A344,away!$A$2:$E$405,3,FALSE)</f>
        <v>1.1077844311377201</v>
      </c>
      <c r="I344">
        <f>VLOOKUP(C344,away!$B$2:$E$405,3,FALSE)</f>
        <v>0.43</v>
      </c>
      <c r="J344">
        <f>VLOOKUP(B344,home!$B$2:$E$405,4,FALSE)</f>
        <v>1.1599999999999999</v>
      </c>
      <c r="K344" s="3">
        <f t="shared" si="560"/>
        <v>2.605508982035929</v>
      </c>
      <c r="L344" s="3">
        <f t="shared" si="561"/>
        <v>0.55256287425149475</v>
      </c>
      <c r="M344" s="5">
        <f t="shared" si="562"/>
        <v>4.2507622921037228E-2</v>
      </c>
      <c r="N344" s="5">
        <f t="shared" si="563"/>
        <v>0.1107539933257588</v>
      </c>
      <c r="O344" s="5">
        <f t="shared" si="564"/>
        <v>2.3488134298847049E-2</v>
      </c>
      <c r="P344" s="5">
        <f t="shared" si="565"/>
        <v>6.1198544886912155E-2</v>
      </c>
      <c r="Q344" s="5">
        <f t="shared" si="566"/>
        <v>0.14428526220330598</v>
      </c>
      <c r="R344" s="5">
        <f t="shared" si="567"/>
        <v>6.4893354994880192E-3</v>
      </c>
      <c r="S344" s="5">
        <f t="shared" si="568"/>
        <v>2.2027001505310319E-2</v>
      </c>
      <c r="T344" s="5">
        <f t="shared" si="569"/>
        <v>7.9726679195189304E-2</v>
      </c>
      <c r="U344" s="5">
        <f t="shared" si="570"/>
        <v>1.6908021931360644E-2</v>
      </c>
      <c r="V344" s="5">
        <f t="shared" si="571"/>
        <v>3.5236044416235065E-3</v>
      </c>
      <c r="W344" s="5">
        <f t="shared" si="572"/>
        <v>0.1253121822153743</v>
      </c>
      <c r="X344" s="5">
        <f t="shared" si="573"/>
        <v>6.9242859583654254E-2</v>
      </c>
      <c r="Y344" s="5">
        <f t="shared" si="574"/>
        <v>1.9130516756468322E-2</v>
      </c>
      <c r="Z344" s="5">
        <f t="shared" si="575"/>
        <v>1.1952552918597864E-3</v>
      </c>
      <c r="AA344" s="5">
        <f t="shared" si="576"/>
        <v>3.1142483987666491E-3</v>
      </c>
      <c r="AB344" s="5">
        <f t="shared" si="577"/>
        <v>4.057101087638757E-3</v>
      </c>
      <c r="AC344" s="5">
        <f t="shared" si="578"/>
        <v>3.1705999090003538E-4</v>
      </c>
      <c r="AD344" s="5">
        <f t="shared" si="579"/>
        <v>8.1625504080170164E-2</v>
      </c>
      <c r="AE344" s="5">
        <f t="shared" si="580"/>
        <v>4.5103223146765938E-2</v>
      </c>
      <c r="AF344" s="5">
        <f t="shared" si="581"/>
        <v>1.2461183309991764E-2</v>
      </c>
      <c r="AG344" s="5">
        <f t="shared" si="582"/>
        <v>2.2951957554479346E-3</v>
      </c>
      <c r="AH344" s="5">
        <f t="shared" si="583"/>
        <v>1.6511342488358821E-4</v>
      </c>
      <c r="AI344" s="5">
        <f t="shared" si="584"/>
        <v>4.3020451158890368E-4</v>
      </c>
      <c r="AJ344" s="5">
        <f t="shared" si="585"/>
        <v>5.6045085952863424E-4</v>
      </c>
      <c r="AK344" s="5">
        <f t="shared" si="586"/>
        <v>4.8675324949720445E-4</v>
      </c>
      <c r="AL344" s="5">
        <f t="shared" si="587"/>
        <v>1.8258946279808882E-5</v>
      </c>
      <c r="AM344" s="5">
        <f t="shared" si="588"/>
        <v>4.2535196808818745E-2</v>
      </c>
      <c r="AN344" s="5">
        <f t="shared" si="589"/>
        <v>2.3503370605533893E-2</v>
      </c>
      <c r="AO344" s="5">
        <f t="shared" si="590"/>
        <v>6.4935450081959499E-3</v>
      </c>
      <c r="AP344" s="5">
        <f t="shared" si="591"/>
        <v>1.1960306312700667E-3</v>
      </c>
      <c r="AQ344" s="5">
        <f t="shared" si="592"/>
        <v>1.6522053082685444E-4</v>
      </c>
      <c r="AR344" s="5">
        <f t="shared" si="593"/>
        <v>1.824710972623676E-5</v>
      </c>
      <c r="AS344" s="5">
        <f t="shared" si="594"/>
        <v>4.7543008287905032E-5</v>
      </c>
      <c r="AT344" s="5">
        <f t="shared" si="595"/>
        <v>6.1936867563572602E-5</v>
      </c>
      <c r="AU344" s="5">
        <f t="shared" si="596"/>
        <v>5.3792354918686064E-5</v>
      </c>
      <c r="AV344" s="5">
        <f t="shared" si="597"/>
        <v>3.5039115976375274E-5</v>
      </c>
      <c r="AW344" s="5">
        <f t="shared" si="598"/>
        <v>7.3020951348494881E-7</v>
      </c>
      <c r="AX344" s="5">
        <f t="shared" si="599"/>
        <v>1.8470972889673875E-2</v>
      </c>
      <c r="AY344" s="5">
        <f t="shared" si="600"/>
        <v>1.0206373870139633E-2</v>
      </c>
      <c r="AZ344" s="5">
        <f t="shared" si="601"/>
        <v>2.8198316406848538E-3</v>
      </c>
      <c r="BA344" s="5">
        <f t="shared" si="602"/>
        <v>5.1937809209404368E-4</v>
      </c>
      <c r="BB344" s="5">
        <f t="shared" si="603"/>
        <v>7.1747262847685569E-5</v>
      </c>
      <c r="BC344" s="5">
        <f t="shared" si="604"/>
        <v>7.9289747557589269E-6</v>
      </c>
      <c r="BD344" s="5">
        <f t="shared" si="605"/>
        <v>1.6804458995186304E-6</v>
      </c>
      <c r="BE344" s="5">
        <f t="shared" si="606"/>
        <v>4.3784168850212373E-6</v>
      </c>
      <c r="BF344" s="5">
        <f t="shared" si="607"/>
        <v>5.7040022605103044E-6</v>
      </c>
      <c r="BG344" s="5">
        <f t="shared" si="608"/>
        <v>4.9539430411042806E-6</v>
      </c>
      <c r="BH344" s="5">
        <f t="shared" si="609"/>
        <v>3.2268857725228963E-6</v>
      </c>
      <c r="BI344" s="5">
        <f t="shared" si="610"/>
        <v>1.6815359728624709E-6</v>
      </c>
      <c r="BJ344" s="8">
        <f t="shared" si="611"/>
        <v>0.79592619588696834</v>
      </c>
      <c r="BK344" s="8">
        <f t="shared" si="612"/>
        <v>0.13979846656220268</v>
      </c>
      <c r="BL344" s="8">
        <f t="shared" si="613"/>
        <v>5.593754694790376E-2</v>
      </c>
      <c r="BM344" s="8">
        <f t="shared" si="614"/>
        <v>0.59392892789295926</v>
      </c>
      <c r="BN344" s="8">
        <f t="shared" si="615"/>
        <v>0.38872289313534925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1.3293413173652699</v>
      </c>
      <c r="F345">
        <f>VLOOKUP(B345,home!$B$2:$E$405,3,FALSE)</f>
        <v>0.86</v>
      </c>
      <c r="G345">
        <f>VLOOKUP(C345,away!$B$2:$E$405,4,FALSE)</f>
        <v>0.86</v>
      </c>
      <c r="H345">
        <f>VLOOKUP(A345,away!$A$2:$E$405,3,FALSE)</f>
        <v>1.1077844311377201</v>
      </c>
      <c r="I345">
        <f>VLOOKUP(C345,away!$B$2:$E$405,3,FALSE)</f>
        <v>0.43</v>
      </c>
      <c r="J345">
        <f>VLOOKUP(B345,home!$B$2:$E$405,4,FALSE)</f>
        <v>1.42</v>
      </c>
      <c r="K345" s="3">
        <f t="shared" si="560"/>
        <v>0.98318083832335357</v>
      </c>
      <c r="L345" s="3">
        <f t="shared" si="561"/>
        <v>0.67641317365269182</v>
      </c>
      <c r="M345" s="5">
        <f t="shared" si="562"/>
        <v>0.19021618992239947</v>
      </c>
      <c r="N345" s="5">
        <f t="shared" si="563"/>
        <v>0.18701691307057894</v>
      </c>
      <c r="O345" s="5">
        <f t="shared" si="564"/>
        <v>0.12866473670553341</v>
      </c>
      <c r="P345" s="5">
        <f t="shared" si="565"/>
        <v>0.12650070369679989</v>
      </c>
      <c r="Q345" s="5">
        <f t="shared" si="566"/>
        <v>9.1935722686688745E-2</v>
      </c>
      <c r="R345" s="5">
        <f t="shared" si="567"/>
        <v>4.3515261446088915E-2</v>
      </c>
      <c r="S345" s="5">
        <f t="shared" si="568"/>
        <v>2.103189539533136E-2</v>
      </c>
      <c r="T345" s="5">
        <f t="shared" si="569"/>
        <v>6.2186533954556922E-2</v>
      </c>
      <c r="U345" s="5">
        <f t="shared" si="570"/>
        <v>4.2783371228425605E-2</v>
      </c>
      <c r="V345" s="5">
        <f t="shared" si="571"/>
        <v>1.5541086105308214E-3</v>
      </c>
      <c r="W345" s="5">
        <f t="shared" si="572"/>
        <v>3.0129813634320674E-2</v>
      </c>
      <c r="X345" s="5">
        <f t="shared" si="573"/>
        <v>2.0380202861954994E-2</v>
      </c>
      <c r="Y345" s="5">
        <f t="shared" si="574"/>
        <v>6.8927188487703239E-3</v>
      </c>
      <c r="Z345" s="5">
        <f t="shared" si="575"/>
        <v>9.8114320323585448E-3</v>
      </c>
      <c r="AA345" s="5">
        <f t="shared" si="576"/>
        <v>9.6464119707268779E-3</v>
      </c>
      <c r="AB345" s="5">
        <f t="shared" si="577"/>
        <v>4.7420837040958418E-3</v>
      </c>
      <c r="AC345" s="5">
        <f t="shared" si="578"/>
        <v>6.4596181630756513E-5</v>
      </c>
      <c r="AD345" s="5">
        <f t="shared" si="579"/>
        <v>7.4057638568794494E-3</v>
      </c>
      <c r="AE345" s="5">
        <f t="shared" si="580"/>
        <v>5.009356233754229E-3</v>
      </c>
      <c r="AF345" s="5">
        <f t="shared" si="581"/>
        <v>1.6941972740152965E-3</v>
      </c>
      <c r="AG345" s="5">
        <f t="shared" si="582"/>
        <v>3.8199245163680868E-4</v>
      </c>
      <c r="AH345" s="5">
        <f t="shared" si="583"/>
        <v>1.65914546977133E-3</v>
      </c>
      <c r="AI345" s="5">
        <f t="shared" si="584"/>
        <v>1.6312400338701705E-3</v>
      </c>
      <c r="AJ345" s="5">
        <f t="shared" si="585"/>
        <v>8.0190197200354476E-4</v>
      </c>
      <c r="AK345" s="5">
        <f t="shared" si="586"/>
        <v>2.6280488436253188E-4</v>
      </c>
      <c r="AL345" s="5">
        <f t="shared" si="587"/>
        <v>1.7183526671942343E-6</v>
      </c>
      <c r="AM345" s="5">
        <f t="shared" si="588"/>
        <v>1.4562410234463066E-3</v>
      </c>
      <c r="AN345" s="5">
        <f t="shared" si="589"/>
        <v>9.8502061227256042E-4</v>
      </c>
      <c r="AO345" s="5">
        <f t="shared" si="590"/>
        <v>3.3314045923030005E-4</v>
      </c>
      <c r="AP345" s="5">
        <f t="shared" si="591"/>
        <v>7.5113531766694166E-5</v>
      </c>
      <c r="AQ345" s="5">
        <f t="shared" si="592"/>
        <v>1.2701945601642965E-5</v>
      </c>
      <c r="AR345" s="5">
        <f t="shared" si="593"/>
        <v>2.2445357055190241E-4</v>
      </c>
      <c r="AS345" s="5">
        <f t="shared" si="594"/>
        <v>2.2067844965988938E-4</v>
      </c>
      <c r="AT345" s="5">
        <f t="shared" si="595"/>
        <v>1.0848341156825399E-4</v>
      </c>
      <c r="AU345" s="5">
        <f t="shared" si="596"/>
        <v>3.5552937176617792E-5</v>
      </c>
      <c r="AV345" s="5">
        <f t="shared" si="597"/>
        <v>8.7387416445411479E-6</v>
      </c>
      <c r="AW345" s="5">
        <f t="shared" si="598"/>
        <v>3.1743533164965671E-8</v>
      </c>
      <c r="AX345" s="5">
        <f t="shared" si="599"/>
        <v>2.3862471170546626E-4</v>
      </c>
      <c r="AY345" s="5">
        <f t="shared" si="600"/>
        <v>1.6140889855665309E-4</v>
      </c>
      <c r="AZ345" s="5">
        <f t="shared" si="601"/>
        <v>5.458955266424554E-5</v>
      </c>
      <c r="BA345" s="5">
        <f t="shared" si="602"/>
        <v>1.2308364188634363E-5</v>
      </c>
      <c r="BB345" s="5">
        <f t="shared" si="603"/>
        <v>2.0813849208268266E-6</v>
      </c>
      <c r="BC345" s="5">
        <f t="shared" si="604"/>
        <v>2.8157523597786617E-7</v>
      </c>
      <c r="BD345" s="5">
        <f t="shared" si="605"/>
        <v>2.5303891999115106E-5</v>
      </c>
      <c r="BE345" s="5">
        <f t="shared" si="606"/>
        <v>2.4878301748533588E-5</v>
      </c>
      <c r="BF345" s="5">
        <f t="shared" si="607"/>
        <v>1.22299347845923E-5</v>
      </c>
      <c r="BG345" s="5">
        <f t="shared" si="608"/>
        <v>4.0080791780518006E-6</v>
      </c>
      <c r="BH345" s="5">
        <f t="shared" si="609"/>
        <v>9.8516666158583656E-7</v>
      </c>
      <c r="BI345" s="5">
        <f t="shared" si="610"/>
        <v>1.9371939684523657E-7</v>
      </c>
      <c r="BJ345" s="8">
        <f t="shared" si="611"/>
        <v>0.41636472693274568</v>
      </c>
      <c r="BK345" s="8">
        <f t="shared" si="612"/>
        <v>0.33953062105791615</v>
      </c>
      <c r="BL345" s="8">
        <f t="shared" si="613"/>
        <v>0.23437246361924813</v>
      </c>
      <c r="BM345" s="8">
        <f t="shared" si="614"/>
        <v>0.23206833895915568</v>
      </c>
      <c r="BN345" s="8">
        <f t="shared" si="615"/>
        <v>0.76784952752808944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1.3293413173652699</v>
      </c>
      <c r="F346">
        <f>VLOOKUP(B346,home!$B$2:$E$405,3,FALSE)</f>
        <v>0.38</v>
      </c>
      <c r="G346">
        <f>VLOOKUP(C346,away!$B$2:$E$405,4,FALSE)</f>
        <v>1.1299999999999999</v>
      </c>
      <c r="H346">
        <f>VLOOKUP(A346,away!$A$2:$E$405,3,FALSE)</f>
        <v>1.1077844311377201</v>
      </c>
      <c r="I346">
        <f>VLOOKUP(C346,away!$B$2:$E$405,3,FALSE)</f>
        <v>0.38</v>
      </c>
      <c r="J346">
        <f>VLOOKUP(B346,home!$B$2:$E$405,4,FALSE)</f>
        <v>0.9</v>
      </c>
      <c r="K346" s="3">
        <f t="shared" si="560"/>
        <v>0.57081916167664692</v>
      </c>
      <c r="L346" s="3">
        <f t="shared" si="561"/>
        <v>0.37886227544910028</v>
      </c>
      <c r="M346" s="5">
        <f t="shared" si="562"/>
        <v>0.38686424441229356</v>
      </c>
      <c r="N346" s="5">
        <f t="shared" si="563"/>
        <v>0.22082952367809483</v>
      </c>
      <c r="O346" s="5">
        <f t="shared" si="564"/>
        <v>0.14656826792793839</v>
      </c>
      <c r="P346" s="5">
        <f t="shared" si="565"/>
        <v>8.3663975827023965E-2</v>
      </c>
      <c r="Q346" s="5">
        <f t="shared" si="566"/>
        <v>6.3026861789691663E-2</v>
      </c>
      <c r="R346" s="5">
        <f t="shared" si="567"/>
        <v>2.7764593747906064E-2</v>
      </c>
      <c r="S346" s="5">
        <f t="shared" si="568"/>
        <v>4.5233314736920285E-3</v>
      </c>
      <c r="T346" s="5">
        <f t="shared" si="569"/>
        <v>2.3878500272058536E-2</v>
      </c>
      <c r="U346" s="5">
        <f t="shared" si="570"/>
        <v>1.5848562127472411E-2</v>
      </c>
      <c r="V346" s="5">
        <f t="shared" si="571"/>
        <v>1.0869155740708514E-4</v>
      </c>
      <c r="W346" s="5">
        <f t="shared" si="572"/>
        <v>1.1992313469967231E-2</v>
      </c>
      <c r="X346" s="5">
        <f t="shared" si="573"/>
        <v>4.543435169130681E-3</v>
      </c>
      <c r="Y346" s="5">
        <f t="shared" si="574"/>
        <v>8.6066809326615866E-4</v>
      </c>
      <c r="Z346" s="5">
        <f t="shared" si="575"/>
        <v>3.5063190547505192E-3</v>
      </c>
      <c r="AA346" s="5">
        <f t="shared" si="576"/>
        <v>2.001474103403544E-3</v>
      </c>
      <c r="AB346" s="5">
        <f t="shared" si="577"/>
        <v>5.7123988491116482E-4</v>
      </c>
      <c r="AC346" s="5">
        <f t="shared" si="578"/>
        <v>1.4691148062355967E-6</v>
      </c>
      <c r="AD346" s="5">
        <f t="shared" si="579"/>
        <v>1.7113605803725633E-3</v>
      </c>
      <c r="AE346" s="5">
        <f t="shared" si="580"/>
        <v>6.4836996359384218E-4</v>
      </c>
      <c r="AF346" s="5">
        <f t="shared" si="581"/>
        <v>1.2282145987000667E-4</v>
      </c>
      <c r="AG346" s="5">
        <f t="shared" si="582"/>
        <v>1.5510805920110367E-5</v>
      </c>
      <c r="AH346" s="5">
        <f t="shared" si="583"/>
        <v>3.321030038833299E-4</v>
      </c>
      <c r="AI346" s="5">
        <f t="shared" si="584"/>
        <v>1.8957075826697857E-4</v>
      </c>
      <c r="AJ346" s="5">
        <f t="shared" si="585"/>
        <v>5.4105310656181495E-5</v>
      </c>
      <c r="AK346" s="5">
        <f t="shared" si="586"/>
        <v>1.0294782690338692E-5</v>
      </c>
      <c r="AL346" s="5">
        <f t="shared" si="587"/>
        <v>1.2708539226491753E-8</v>
      </c>
      <c r="AM346" s="5">
        <f t="shared" si="588"/>
        <v>1.953754823629454E-4</v>
      </c>
      <c r="AN346" s="5">
        <f t="shared" si="589"/>
        <v>7.402039981499105E-5</v>
      </c>
      <c r="AO346" s="5">
        <f t="shared" si="590"/>
        <v>1.4021768551779835E-5</v>
      </c>
      <c r="AP346" s="5">
        <f t="shared" si="591"/>
        <v>1.7707730464493149E-6</v>
      </c>
      <c r="AQ346" s="5">
        <f t="shared" si="592"/>
        <v>1.6771977642043063E-7</v>
      </c>
      <c r="AR346" s="5">
        <f t="shared" si="593"/>
        <v>2.5164259946943973E-5</v>
      </c>
      <c r="AS346" s="5">
        <f t="shared" si="594"/>
        <v>1.4364241767127782E-5</v>
      </c>
      <c r="AT346" s="5">
        <f t="shared" si="595"/>
        <v>4.0996922218162784E-6</v>
      </c>
      <c r="AU346" s="5">
        <f t="shared" si="596"/>
        <v>7.800609590631462E-7</v>
      </c>
      <c r="AV346" s="5">
        <f t="shared" si="597"/>
        <v>1.1131843567727654E-7</v>
      </c>
      <c r="AW346" s="5">
        <f t="shared" si="598"/>
        <v>7.634367108237633E-11</v>
      </c>
      <c r="AX346" s="5">
        <f t="shared" si="599"/>
        <v>1.8587344842431157E-5</v>
      </c>
      <c r="AY346" s="5">
        <f t="shared" si="600"/>
        <v>7.0420437615605667E-6</v>
      </c>
      <c r="AZ346" s="5">
        <f t="shared" si="601"/>
        <v>1.3339823616584886E-6</v>
      </c>
      <c r="BA346" s="5">
        <f t="shared" si="602"/>
        <v>1.6846519764896659E-7</v>
      </c>
      <c r="BB346" s="5">
        <f t="shared" si="603"/>
        <v>1.595627702881747E-8</v>
      </c>
      <c r="BC346" s="5">
        <f t="shared" si="604"/>
        <v>1.2090462845668003E-9</v>
      </c>
      <c r="BD346" s="5">
        <f t="shared" si="605"/>
        <v>1.5889647972486402E-6</v>
      </c>
      <c r="BE346" s="5">
        <f t="shared" si="606"/>
        <v>9.0701155349917202E-7</v>
      </c>
      <c r="BF346" s="5">
        <f t="shared" si="607"/>
        <v>2.5886978729971526E-7</v>
      </c>
      <c r="BG346" s="5">
        <f t="shared" si="608"/>
        <v>4.925594498994513E-8</v>
      </c>
      <c r="BH346" s="5">
        <f t="shared" si="609"/>
        <v>7.0290593066878772E-9</v>
      </c>
      <c r="BI346" s="5">
        <f t="shared" si="610"/>
        <v>8.0246434816380171E-10</v>
      </c>
      <c r="BJ346" s="8">
        <f t="shared" si="611"/>
        <v>0.32794187042700479</v>
      </c>
      <c r="BK346" s="8">
        <f t="shared" si="612"/>
        <v>0.47516876713752365</v>
      </c>
      <c r="BL346" s="8">
        <f t="shared" si="613"/>
        <v>0.19338754315406576</v>
      </c>
      <c r="BM346" s="8">
        <f t="shared" si="614"/>
        <v>7.127999042297832E-2</v>
      </c>
      <c r="BN346" s="8">
        <f t="shared" si="615"/>
        <v>0.92871746738294858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1.3293413173652699</v>
      </c>
      <c r="F347">
        <f>VLOOKUP(B347,home!$B$2:$E$405,3,FALSE)</f>
        <v>0.97</v>
      </c>
      <c r="G347">
        <f>VLOOKUP(C347,away!$B$2:$E$405,4,FALSE)</f>
        <v>1.38</v>
      </c>
      <c r="H347">
        <f>VLOOKUP(A347,away!$A$2:$E$405,3,FALSE)</f>
        <v>1.1077844311377201</v>
      </c>
      <c r="I347">
        <f>VLOOKUP(C347,away!$B$2:$E$405,3,FALSE)</f>
        <v>0.75</v>
      </c>
      <c r="J347">
        <f>VLOOKUP(B347,home!$B$2:$E$405,4,FALSE)</f>
        <v>1.1599999999999999</v>
      </c>
      <c r="K347" s="3">
        <f t="shared" si="560"/>
        <v>1.7794562874251503</v>
      </c>
      <c r="L347" s="3">
        <f t="shared" si="561"/>
        <v>0.96377245508981646</v>
      </c>
      <c r="M347" s="5">
        <f t="shared" si="562"/>
        <v>6.4362202072785729E-2</v>
      </c>
      <c r="N347" s="5">
        <f t="shared" si="563"/>
        <v>0.11452972515094659</v>
      </c>
      <c r="O347" s="5">
        <f t="shared" si="564"/>
        <v>6.2030517506675563E-2</v>
      </c>
      <c r="P347" s="5">
        <f t="shared" si="565"/>
        <v>0.11038059438948968</v>
      </c>
      <c r="Q347" s="5">
        <f t="shared" si="566"/>
        <v>0.10190031975846316</v>
      </c>
      <c r="R347" s="5">
        <f t="shared" si="567"/>
        <v>2.9891652073950278E-2</v>
      </c>
      <c r="S347" s="5">
        <f t="shared" si="568"/>
        <v>4.7325430242421571E-2</v>
      </c>
      <c r="T347" s="5">
        <f t="shared" si="569"/>
        <v>9.8208721348051364E-2</v>
      </c>
      <c r="U347" s="5">
        <f t="shared" si="570"/>
        <v>5.3190888224515849E-2</v>
      </c>
      <c r="V347" s="5">
        <f t="shared" si="571"/>
        <v>9.0180760889396611E-3</v>
      </c>
      <c r="W347" s="5">
        <f t="shared" si="572"/>
        <v>6.0442388228276842E-2</v>
      </c>
      <c r="X347" s="5">
        <f t="shared" si="573"/>
        <v>5.8252708894258189E-2</v>
      </c>
      <c r="Y347" s="5">
        <f t="shared" si="574"/>
        <v>2.8071178133325804E-2</v>
      </c>
      <c r="Z347" s="5">
        <f t="shared" si="575"/>
        <v>9.6029169686672224E-3</v>
      </c>
      <c r="AA347" s="5">
        <f t="shared" si="576"/>
        <v>1.7087970977516551E-2</v>
      </c>
      <c r="AB347" s="5">
        <f t="shared" si="577"/>
        <v>1.5203648697640163E-2</v>
      </c>
      <c r="AC347" s="5">
        <f t="shared" si="578"/>
        <v>9.6661993267133941E-4</v>
      </c>
      <c r="AD347" s="5">
        <f t="shared" si="579"/>
        <v>2.6888646939949787E-2</v>
      </c>
      <c r="AE347" s="5">
        <f t="shared" si="580"/>
        <v>2.5914537275358685E-2</v>
      </c>
      <c r="AF347" s="5">
        <f t="shared" si="581"/>
        <v>1.2487858606194502E-2</v>
      </c>
      <c r="AG347" s="5">
        <f t="shared" si="582"/>
        <v>4.0118180492355231E-3</v>
      </c>
      <c r="AH347" s="5">
        <f t="shared" si="583"/>
        <v>2.3137567157290161E-3</v>
      </c>
      <c r="AI347" s="5">
        <f t="shared" si="584"/>
        <v>4.1172289353761634E-3</v>
      </c>
      <c r="AJ347" s="5">
        <f t="shared" si="585"/>
        <v>3.6632144579119368E-3</v>
      </c>
      <c r="AK347" s="5">
        <f t="shared" si="586"/>
        <v>2.1728433331060361E-3</v>
      </c>
      <c r="AL347" s="5">
        <f t="shared" si="587"/>
        <v>6.6309777652623413E-5</v>
      </c>
      <c r="AM347" s="5">
        <f t="shared" si="588"/>
        <v>9.569434371529734E-3</v>
      </c>
      <c r="AN347" s="5">
        <f t="shared" si="589"/>
        <v>9.222757258070086E-3</v>
      </c>
      <c r="AO347" s="5">
        <f t="shared" si="590"/>
        <v>4.4443197026538157E-3</v>
      </c>
      <c r="AP347" s="5">
        <f t="shared" si="591"/>
        <v>1.4277709703435705E-3</v>
      </c>
      <c r="AQ347" s="5">
        <f t="shared" si="592"/>
        <v>3.4401158334849806E-4</v>
      </c>
      <c r="AR347" s="5">
        <f t="shared" si="593"/>
        <v>4.4598699807974097E-4</v>
      </c>
      <c r="AS347" s="5">
        <f t="shared" si="594"/>
        <v>7.9361436784286348E-4</v>
      </c>
      <c r="AT347" s="5">
        <f t="shared" si="595"/>
        <v>7.0610103832445981E-4</v>
      </c>
      <c r="AU347" s="5">
        <f t="shared" si="596"/>
        <v>4.18825310734629E-4</v>
      </c>
      <c r="AV347" s="5">
        <f t="shared" si="597"/>
        <v>1.8632033312988202E-4</v>
      </c>
      <c r="AW347" s="5">
        <f t="shared" si="598"/>
        <v>3.1589074692447572E-6</v>
      </c>
      <c r="AX347" s="5">
        <f t="shared" si="599"/>
        <v>2.8380650265868229E-3</v>
      </c>
      <c r="AY347" s="5">
        <f t="shared" si="600"/>
        <v>2.7352488983781271E-3</v>
      </c>
      <c r="AZ347" s="5">
        <f t="shared" si="601"/>
        <v>1.3180787730358019E-3</v>
      </c>
      <c r="BA347" s="5">
        <f t="shared" si="602"/>
        <v>4.2344267169682929E-4</v>
      </c>
      <c r="BB347" s="5">
        <f t="shared" si="603"/>
        <v>1.0202559582276106E-4</v>
      </c>
      <c r="BC347" s="5">
        <f t="shared" si="604"/>
        <v>1.9665891793620753E-5</v>
      </c>
      <c r="BD347" s="5">
        <f t="shared" si="605"/>
        <v>7.1638330679574849E-5</v>
      </c>
      <c r="BE347" s="5">
        <f t="shared" si="606"/>
        <v>1.2747727794841149E-4</v>
      </c>
      <c r="BF347" s="5">
        <f t="shared" si="607"/>
        <v>1.1342012187457218E-4</v>
      </c>
      <c r="BG347" s="5">
        <f t="shared" si="608"/>
        <v>6.7275382996744761E-5</v>
      </c>
      <c r="BH347" s="5">
        <f t="shared" si="609"/>
        <v>2.9928400815623136E-5</v>
      </c>
      <c r="BI347" s="5">
        <f t="shared" si="610"/>
        <v>1.0651256200788117E-5</v>
      </c>
      <c r="BJ347" s="8">
        <f t="shared" si="611"/>
        <v>0.56315272312732001</v>
      </c>
      <c r="BK347" s="8">
        <f t="shared" si="612"/>
        <v>0.23485448140233875</v>
      </c>
      <c r="BL347" s="8">
        <f t="shared" si="613"/>
        <v>0.19264295974104878</v>
      </c>
      <c r="BM347" s="8">
        <f t="shared" si="614"/>
        <v>0.51442598029615516</v>
      </c>
      <c r="BN347" s="8">
        <f t="shared" si="615"/>
        <v>0.483095010952311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1.3293413173652699</v>
      </c>
      <c r="F348">
        <f>VLOOKUP(B348,home!$B$2:$E$405,3,FALSE)</f>
        <v>1.4</v>
      </c>
      <c r="G348">
        <f>VLOOKUP(C348,away!$B$2:$E$405,4,FALSE)</f>
        <v>1.5</v>
      </c>
      <c r="H348">
        <f>VLOOKUP(A348,away!$A$2:$E$405,3,FALSE)</f>
        <v>1.1077844311377201</v>
      </c>
      <c r="I348">
        <f>VLOOKUP(C348,away!$B$2:$E$405,3,FALSE)</f>
        <v>0.64</v>
      </c>
      <c r="J348">
        <f>VLOOKUP(B348,home!$B$2:$E$405,4,FALSE)</f>
        <v>0.77</v>
      </c>
      <c r="K348" s="3">
        <f t="shared" si="560"/>
        <v>2.7916167664670666</v>
      </c>
      <c r="L348" s="3">
        <f t="shared" si="561"/>
        <v>0.54591616766466855</v>
      </c>
      <c r="M348" s="5">
        <f t="shared" si="562"/>
        <v>3.5524490961205669E-2</v>
      </c>
      <c r="N348" s="5">
        <f t="shared" si="563"/>
        <v>9.9170764587509494E-2</v>
      </c>
      <c r="O348" s="5">
        <f t="shared" si="564"/>
        <v>1.9393393963779555E-2</v>
      </c>
      <c r="P348" s="5">
        <f t="shared" si="565"/>
        <v>5.4138923747988205E-2</v>
      </c>
      <c r="Q348" s="5">
        <f t="shared" si="566"/>
        <v>0.138423384582925</v>
      </c>
      <c r="R348" s="5">
        <f t="shared" si="567"/>
        <v>5.2935836553588246E-3</v>
      </c>
      <c r="S348" s="5">
        <f t="shared" si="568"/>
        <v>2.0626777367417384E-2</v>
      </c>
      <c r="T348" s="5">
        <f t="shared" si="569"/>
        <v>7.5567563626682974E-2</v>
      </c>
      <c r="U348" s="5">
        <f t="shared" si="570"/>
        <v>1.4777656886995715E-2</v>
      </c>
      <c r="V348" s="5">
        <f t="shared" si="571"/>
        <v>3.4927751307646006E-3</v>
      </c>
      <c r="W348" s="5">
        <f t="shared" si="572"/>
        <v>0.12880834709093741</v>
      </c>
      <c r="X348" s="5">
        <f t="shared" si="573"/>
        <v>7.0318559207105003E-2</v>
      </c>
      <c r="Y348" s="5">
        <f t="shared" si="574"/>
        <v>1.9194019179021929E-2</v>
      </c>
      <c r="Z348" s="5">
        <f t="shared" si="575"/>
        <v>9.6328430078193941E-4</v>
      </c>
      <c r="AA348" s="5">
        <f t="shared" si="576"/>
        <v>2.6891206049373664E-3</v>
      </c>
      <c r="AB348" s="5">
        <f t="shared" si="577"/>
        <v>3.7534970838976078E-3</v>
      </c>
      <c r="AC348" s="5">
        <f t="shared" si="578"/>
        <v>3.3268437026978535E-4</v>
      </c>
      <c r="AD348" s="5">
        <f t="shared" si="579"/>
        <v>8.9895885349992571E-2</v>
      </c>
      <c r="AE348" s="5">
        <f t="shared" si="580"/>
        <v>4.9075617219090366E-2</v>
      </c>
      <c r="AF348" s="5">
        <f t="shared" si="581"/>
        <v>1.3395586439012013E-2</v>
      </c>
      <c r="AG348" s="5">
        <f t="shared" si="582"/>
        <v>2.4376224041354152E-3</v>
      </c>
      <c r="AH348" s="5">
        <f t="shared" si="583"/>
        <v>1.3146811846360403E-4</v>
      </c>
      <c r="AI348" s="5">
        <f t="shared" si="584"/>
        <v>3.6700860375887546E-4</v>
      </c>
      <c r="AJ348" s="5">
        <f t="shared" si="585"/>
        <v>5.1227368584547258E-4</v>
      </c>
      <c r="AK348" s="5">
        <f t="shared" si="586"/>
        <v>4.7669060347536798E-4</v>
      </c>
      <c r="AL348" s="5">
        <f t="shared" si="587"/>
        <v>2.0280289194125135E-5</v>
      </c>
      <c r="AM348" s="5">
        <f t="shared" si="588"/>
        <v>5.019097215588806E-2</v>
      </c>
      <c r="AN348" s="5">
        <f t="shared" si="589"/>
        <v>2.7400063170706496E-2</v>
      </c>
      <c r="AO348" s="5">
        <f t="shared" si="590"/>
        <v>7.4790687399609581E-3</v>
      </c>
      <c r="AP348" s="5">
        <f t="shared" si="591"/>
        <v>1.3609815147400362E-3</v>
      </c>
      <c r="AQ348" s="5">
        <f t="shared" si="592"/>
        <v>1.8574545319733401E-4</v>
      </c>
      <c r="AR348" s="5">
        <f t="shared" si="593"/>
        <v>1.4354114280347079E-5</v>
      </c>
      <c r="AS348" s="5">
        <f t="shared" si="594"/>
        <v>4.0071186092801253E-5</v>
      </c>
      <c r="AT348" s="5">
        <f t="shared" si="595"/>
        <v>5.5931697474442978E-5</v>
      </c>
      <c r="AU348" s="5">
        <f t="shared" si="596"/>
        <v>5.2046621482206223E-5</v>
      </c>
      <c r="AV348" s="5">
        <f t="shared" si="597"/>
        <v>3.6323555291922976E-5</v>
      </c>
      <c r="AW348" s="5">
        <f t="shared" si="598"/>
        <v>8.5852589185655394E-7</v>
      </c>
      <c r="AX348" s="5">
        <f t="shared" si="599"/>
        <v>2.3352326565943143E-2</v>
      </c>
      <c r="AY348" s="5">
        <f t="shared" si="600"/>
        <v>1.274841262493351E-2</v>
      </c>
      <c r="AZ348" s="5">
        <f t="shared" si="601"/>
        <v>3.4797822820057892E-3</v>
      </c>
      <c r="BA348" s="5">
        <f t="shared" si="602"/>
        <v>6.3322313590000537E-4</v>
      </c>
      <c r="BB348" s="5">
        <f t="shared" si="603"/>
        <v>8.6421686906783601E-5</v>
      </c>
      <c r="BC348" s="5">
        <f t="shared" si="604"/>
        <v>9.435799223853438E-6</v>
      </c>
      <c r="BD348" s="5">
        <f t="shared" si="605"/>
        <v>1.3060238430246284E-6</v>
      </c>
      <c r="BE348" s="5">
        <f t="shared" si="606"/>
        <v>3.6459180575933045E-6</v>
      </c>
      <c r="BF348" s="5">
        <f t="shared" si="607"/>
        <v>5.0890029893712559E-6</v>
      </c>
      <c r="BG348" s="5">
        <f t="shared" si="608"/>
        <v>4.7355153565766067E-6</v>
      </c>
      <c r="BH348" s="5">
        <f t="shared" si="609"/>
        <v>3.3049360168203812E-6</v>
      </c>
      <c r="BI348" s="5">
        <f t="shared" si="610"/>
        <v>1.845222959331331E-6</v>
      </c>
      <c r="BJ348" s="8">
        <f t="shared" si="611"/>
        <v>0.81321378281581824</v>
      </c>
      <c r="BK348" s="8">
        <f t="shared" si="612"/>
        <v>0.12688434449177327</v>
      </c>
      <c r="BL348" s="8">
        <f t="shared" si="613"/>
        <v>4.7613347000356826E-2</v>
      </c>
      <c r="BM348" s="8">
        <f t="shared" si="614"/>
        <v>0.62398266301092187</v>
      </c>
      <c r="BN348" s="8">
        <f t="shared" si="615"/>
        <v>0.35194454149876675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1.3293413173652699</v>
      </c>
      <c r="F349">
        <f>VLOOKUP(B349,home!$B$2:$E$405,3,FALSE)</f>
        <v>0.64</v>
      </c>
      <c r="G349">
        <f>VLOOKUP(C349,away!$B$2:$E$405,4,FALSE)</f>
        <v>0.32</v>
      </c>
      <c r="H349">
        <f>VLOOKUP(A349,away!$A$2:$E$405,3,FALSE)</f>
        <v>1.1077844311377201</v>
      </c>
      <c r="I349">
        <f>VLOOKUP(C349,away!$B$2:$E$405,3,FALSE)</f>
        <v>1.5</v>
      </c>
      <c r="J349">
        <f>VLOOKUP(B349,home!$B$2:$E$405,4,FALSE)</f>
        <v>0.9</v>
      </c>
      <c r="K349" s="3">
        <f t="shared" si="560"/>
        <v>0.27224910179640732</v>
      </c>
      <c r="L349" s="3">
        <f t="shared" si="561"/>
        <v>1.4955089820359222</v>
      </c>
      <c r="M349" s="5">
        <f t="shared" si="562"/>
        <v>0.17071528948983875</v>
      </c>
      <c r="N349" s="5">
        <f t="shared" si="563"/>
        <v>4.6477084226522261E-2</v>
      </c>
      <c r="O349" s="5">
        <f t="shared" si="564"/>
        <v>0.25530624880291652</v>
      </c>
      <c r="P349" s="5">
        <f t="shared" si="565"/>
        <v>6.9506896919604114E-2</v>
      </c>
      <c r="Q349" s="5">
        <f t="shared" si="566"/>
        <v>6.3266722173933266E-3</v>
      </c>
      <c r="R349" s="5">
        <f t="shared" si="567"/>
        <v>0.19090639412732982</v>
      </c>
      <c r="S349" s="5">
        <f t="shared" si="568"/>
        <v>7.0749502487883979E-3</v>
      </c>
      <c r="T349" s="5">
        <f t="shared" si="569"/>
        <v>9.4615951275088452E-3</v>
      </c>
      <c r="U349" s="5">
        <f t="shared" si="570"/>
        <v>5.1974094328356472E-2</v>
      </c>
      <c r="V349" s="5">
        <f t="shared" si="571"/>
        <v>3.2006365629348233E-4</v>
      </c>
      <c r="W349" s="5">
        <f t="shared" si="572"/>
        <v>5.7414360951520604E-4</v>
      </c>
      <c r="X349" s="5">
        <f t="shared" si="573"/>
        <v>8.5863692500851572E-4</v>
      </c>
      <c r="Y349" s="5">
        <f t="shared" si="574"/>
        <v>6.4204961682897007E-4</v>
      </c>
      <c r="Z349" s="5">
        <f t="shared" si="575"/>
        <v>9.5167409048503862E-2</v>
      </c>
      <c r="AA349" s="5">
        <f t="shared" si="576"/>
        <v>2.5909241633746465E-2</v>
      </c>
      <c r="AB349" s="5">
        <f t="shared" si="577"/>
        <v>3.5268838815067775E-3</v>
      </c>
      <c r="AC349" s="5">
        <f t="shared" si="578"/>
        <v>8.1446393993853536E-6</v>
      </c>
      <c r="AD349" s="5">
        <f t="shared" si="579"/>
        <v>3.9077520498165509E-5</v>
      </c>
      <c r="AE349" s="5">
        <f t="shared" si="580"/>
        <v>5.8440782900699385E-5</v>
      </c>
      <c r="AF349" s="5">
        <f t="shared" si="581"/>
        <v>4.3699357872603638E-5</v>
      </c>
      <c r="AG349" s="5">
        <f t="shared" si="582"/>
        <v>2.1784260735893647E-5</v>
      </c>
      <c r="AH349" s="5">
        <f t="shared" si="583"/>
        <v>3.5580928757281048E-2</v>
      </c>
      <c r="AI349" s="5">
        <f t="shared" si="584"/>
        <v>9.6868758952517262E-3</v>
      </c>
      <c r="AJ349" s="5">
        <f t="shared" si="585"/>
        <v>1.3186216308477756E-3</v>
      </c>
      <c r="AK349" s="5">
        <f t="shared" si="586"/>
        <v>1.1966451820254024E-4</v>
      </c>
      <c r="AL349" s="5">
        <f t="shared" si="587"/>
        <v>1.3264391557948186E-7</v>
      </c>
      <c r="AM349" s="5">
        <f t="shared" si="588"/>
        <v>2.1277639712112522E-6</v>
      </c>
      <c r="AN349" s="5">
        <f t="shared" si="589"/>
        <v>3.1820901305988506E-6</v>
      </c>
      <c r="AO349" s="5">
        <f t="shared" si="590"/>
        <v>2.3794221859792213E-6</v>
      </c>
      <c r="AP349" s="5">
        <f t="shared" si="591"/>
        <v>1.1861490837291582E-6</v>
      </c>
      <c r="AQ349" s="5">
        <f t="shared" si="592"/>
        <v>4.4347415218765873E-7</v>
      </c>
      <c r="AR349" s="5">
        <f t="shared" si="593"/>
        <v>1.0642319709138813E-2</v>
      </c>
      <c r="AS349" s="5">
        <f t="shared" si="594"/>
        <v>2.8973619818432445E-3</v>
      </c>
      <c r="AT349" s="5">
        <f t="shared" si="595"/>
        <v>3.9440209856794094E-4</v>
      </c>
      <c r="AU349" s="5">
        <f t="shared" si="596"/>
        <v>3.579187236058001E-5</v>
      </c>
      <c r="AV349" s="5">
        <f t="shared" si="597"/>
        <v>2.4360762754448912E-6</v>
      </c>
      <c r="AW349" s="5">
        <f t="shared" si="598"/>
        <v>1.5001694398036E-9</v>
      </c>
      <c r="AX349" s="5">
        <f t="shared" si="599"/>
        <v>9.6546971666169971E-8</v>
      </c>
      <c r="AY349" s="5">
        <f t="shared" si="600"/>
        <v>1.4438686331512486E-7</v>
      </c>
      <c r="AZ349" s="5">
        <f t="shared" si="601"/>
        <v>1.0796592548788114E-7</v>
      </c>
      <c r="BA349" s="5">
        <f t="shared" si="602"/>
        <v>5.3821337106982452E-8</v>
      </c>
      <c r="BB349" s="5">
        <f t="shared" si="603"/>
        <v>2.0122573267168879E-8</v>
      </c>
      <c r="BC349" s="5">
        <f t="shared" si="604"/>
        <v>6.0186978125453996E-9</v>
      </c>
      <c r="BD349" s="5">
        <f t="shared" si="605"/>
        <v>2.6526141191191687E-3</v>
      </c>
      <c r="BE349" s="5">
        <f t="shared" si="606"/>
        <v>7.2217181134266197E-4</v>
      </c>
      <c r="BF349" s="5">
        <f t="shared" si="607"/>
        <v>9.8305313490362102E-5</v>
      </c>
      <c r="BG349" s="5">
        <f t="shared" si="608"/>
        <v>8.9211777665217768E-6</v>
      </c>
      <c r="BH349" s="5">
        <f t="shared" si="609"/>
        <v>6.0719565847540816E-7</v>
      </c>
      <c r="BI349" s="5">
        <f t="shared" si="610"/>
        <v>3.3061694526921604E-8</v>
      </c>
      <c r="BJ349" s="8">
        <f t="shared" si="611"/>
        <v>6.4512931406676841E-2</v>
      </c>
      <c r="BK349" s="8">
        <f t="shared" si="612"/>
        <v>0.24762562198470303</v>
      </c>
      <c r="BL349" s="8">
        <f t="shared" si="613"/>
        <v>0.59178391799269681</v>
      </c>
      <c r="BM349" s="8">
        <f t="shared" si="614"/>
        <v>0.25985115176228185</v>
      </c>
      <c r="BN349" s="8">
        <f t="shared" si="615"/>
        <v>0.7392385857836048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1.3293413173652699</v>
      </c>
      <c r="F350">
        <f>VLOOKUP(B350,home!$B$2:$E$405,3,FALSE)</f>
        <v>0.64</v>
      </c>
      <c r="G350">
        <f>VLOOKUP(C350,away!$B$2:$E$405,4,FALSE)</f>
        <v>0.43</v>
      </c>
      <c r="H350">
        <f>VLOOKUP(A350,away!$A$2:$E$405,3,FALSE)</f>
        <v>1.1077844311377201</v>
      </c>
      <c r="I350">
        <f>VLOOKUP(C350,away!$B$2:$E$405,3,FALSE)</f>
        <v>0.32</v>
      </c>
      <c r="J350">
        <f>VLOOKUP(B350,home!$B$2:$E$405,4,FALSE)</f>
        <v>1.1599999999999999</v>
      </c>
      <c r="K350" s="3">
        <f t="shared" si="560"/>
        <v>0.36583473053892229</v>
      </c>
      <c r="L350" s="3">
        <f t="shared" si="561"/>
        <v>0.41120958083832171</v>
      </c>
      <c r="M350" s="5">
        <f t="shared" si="562"/>
        <v>0.45976292105094924</v>
      </c>
      <c r="N350" s="5">
        <f t="shared" si="563"/>
        <v>0.16819724433446184</v>
      </c>
      <c r="O350" s="5">
        <f t="shared" si="564"/>
        <v>0.18905891805036321</v>
      </c>
      <c r="P350" s="5">
        <f t="shared" si="565"/>
        <v>6.9164318340934824E-2</v>
      </c>
      <c r="Q350" s="5">
        <f t="shared" si="566"/>
        <v>3.0766196779243558E-2</v>
      </c>
      <c r="R350" s="5">
        <f t="shared" si="567"/>
        <v>3.8871419222618227E-2</v>
      </c>
      <c r="S350" s="5">
        <f t="shared" si="568"/>
        <v>2.6011791689461079E-3</v>
      </c>
      <c r="T350" s="5">
        <f t="shared" si="569"/>
        <v>1.2651354881582066E-2</v>
      </c>
      <c r="U350" s="5">
        <f t="shared" si="570"/>
        <v>1.4220515176972027E-2</v>
      </c>
      <c r="V350" s="5">
        <f t="shared" si="571"/>
        <v>4.3478636455973739E-5</v>
      </c>
      <c r="W350" s="5">
        <f t="shared" si="572"/>
        <v>3.7517811028140099E-3</v>
      </c>
      <c r="X350" s="5">
        <f t="shared" si="573"/>
        <v>1.5427683346852853E-3</v>
      </c>
      <c r="Y350" s="5">
        <f t="shared" si="574"/>
        <v>3.1720056011828586E-4</v>
      </c>
      <c r="Z350" s="5">
        <f t="shared" si="575"/>
        <v>5.3281000017078419E-3</v>
      </c>
      <c r="AA350" s="5">
        <f t="shared" si="576"/>
        <v>1.9492040284092202E-3</v>
      </c>
      <c r="AB350" s="5">
        <f t="shared" si="577"/>
        <v>3.5654326524923443E-4</v>
      </c>
      <c r="AC350" s="5">
        <f t="shared" si="578"/>
        <v>4.0879360252627585E-7</v>
      </c>
      <c r="AD350" s="5">
        <f t="shared" si="579"/>
        <v>3.4313295719724595E-4</v>
      </c>
      <c r="AE350" s="5">
        <f t="shared" si="580"/>
        <v>1.4109955950089326E-4</v>
      </c>
      <c r="AF350" s="5">
        <f t="shared" si="581"/>
        <v>2.9010745359417075E-5</v>
      </c>
      <c r="AG350" s="5">
        <f t="shared" si="582"/>
        <v>3.9764988130177282E-6</v>
      </c>
      <c r="AH350" s="5">
        <f t="shared" si="583"/>
        <v>5.4774144209173564E-4</v>
      </c>
      <c r="AI350" s="5">
        <f t="shared" si="584"/>
        <v>2.0038284287263086E-4</v>
      </c>
      <c r="AJ350" s="5">
        <f t="shared" si="585"/>
        <v>3.6653501663466054E-5</v>
      </c>
      <c r="AK350" s="5">
        <f t="shared" si="586"/>
        <v>4.4697079681206826E-6</v>
      </c>
      <c r="AL350" s="5">
        <f t="shared" si="587"/>
        <v>2.4598704737854865E-9</v>
      </c>
      <c r="AM350" s="5">
        <f t="shared" si="588"/>
        <v>2.5105990587055618E-5</v>
      </c>
      <c r="AN350" s="5">
        <f t="shared" si="589"/>
        <v>1.0323823865833989E-5</v>
      </c>
      <c r="AO350" s="5">
        <f t="shared" si="590"/>
        <v>2.122627642259128E-6</v>
      </c>
      <c r="AP350" s="5">
        <f t="shared" si="591"/>
        <v>2.9094827434973713E-7</v>
      </c>
      <c r="AQ350" s="5">
        <f t="shared" si="592"/>
        <v>2.9910179485247099E-8</v>
      </c>
      <c r="AR350" s="5">
        <f t="shared" si="593"/>
        <v>4.504730576206411E-5</v>
      </c>
      <c r="AS350" s="5">
        <f t="shared" si="594"/>
        <v>1.6479868964969167E-5</v>
      </c>
      <c r="AT350" s="5">
        <f t="shared" si="595"/>
        <v>3.0144542110581218E-6</v>
      </c>
      <c r="AU350" s="5">
        <f t="shared" si="596"/>
        <v>3.6759734800812262E-7</v>
      </c>
      <c r="AV350" s="5">
        <f t="shared" si="597"/>
        <v>3.3619969188843487E-8</v>
      </c>
      <c r="AW350" s="5">
        <f t="shared" si="598"/>
        <v>1.0279166400313313E-11</v>
      </c>
      <c r="AX350" s="5">
        <f t="shared" si="599"/>
        <v>1.5307738835547016E-6</v>
      </c>
      <c r="AY350" s="5">
        <f t="shared" si="600"/>
        <v>6.2946888701477868E-7</v>
      </c>
      <c r="AZ350" s="5">
        <f t="shared" si="601"/>
        <v>1.29421818590056E-7</v>
      </c>
      <c r="BA350" s="5">
        <f t="shared" si="602"/>
        <v>1.7739830591250084E-8</v>
      </c>
      <c r="BB350" s="5">
        <f t="shared" si="603"/>
        <v>1.8236970753926954E-9</v>
      </c>
      <c r="BC350" s="5">
        <f t="shared" si="604"/>
        <v>1.4998434198966075E-10</v>
      </c>
      <c r="BD350" s="5">
        <f t="shared" si="605"/>
        <v>3.0873139533856818E-6</v>
      </c>
      <c r="BE350" s="5">
        <f t="shared" si="606"/>
        <v>1.129446668225906E-6</v>
      </c>
      <c r="BF350" s="5">
        <f t="shared" si="607"/>
        <v>2.0659540876425395E-7</v>
      </c>
      <c r="BG350" s="5">
        <f t="shared" si="608"/>
        <v>2.5193258565283123E-8</v>
      </c>
      <c r="BH350" s="5">
        <f t="shared" si="609"/>
        <v>2.3041422396569363E-9</v>
      </c>
      <c r="BI350" s="5">
        <f t="shared" si="610"/>
        <v>1.6858705107364892E-10</v>
      </c>
      <c r="BJ350" s="8">
        <f t="shared" si="611"/>
        <v>0.21778394843242577</v>
      </c>
      <c r="BK350" s="8">
        <f t="shared" si="612"/>
        <v>0.53157293791964599</v>
      </c>
      <c r="BL350" s="8">
        <f t="shared" si="613"/>
        <v>0.24531524110648137</v>
      </c>
      <c r="BM350" s="8">
        <f t="shared" si="614"/>
        <v>4.4178580223082423E-2</v>
      </c>
      <c r="BN350" s="8">
        <f t="shared" si="615"/>
        <v>0.95582101777857098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1.3293413173652699</v>
      </c>
      <c r="F351">
        <f>VLOOKUP(B351,home!$B$2:$E$405,3,FALSE)</f>
        <v>1.18</v>
      </c>
      <c r="G351">
        <f>VLOOKUP(C351,away!$B$2:$E$405,4,FALSE)</f>
        <v>1.61</v>
      </c>
      <c r="H351">
        <f>VLOOKUP(A351,away!$A$2:$E$405,3,FALSE)</f>
        <v>1.1077844311377201</v>
      </c>
      <c r="I351">
        <f>VLOOKUP(C351,away!$B$2:$E$405,3,FALSE)</f>
        <v>0.54</v>
      </c>
      <c r="J351">
        <f>VLOOKUP(B351,home!$B$2:$E$405,4,FALSE)</f>
        <v>1.29</v>
      </c>
      <c r="K351" s="3">
        <f t="shared" si="560"/>
        <v>2.5254826347305399</v>
      </c>
      <c r="L351" s="3">
        <f t="shared" si="561"/>
        <v>0.77168263473053589</v>
      </c>
      <c r="M351" s="5">
        <f t="shared" si="562"/>
        <v>3.6987869573354044E-2</v>
      </c>
      <c r="N351" s="5">
        <f t="shared" si="563"/>
        <v>9.3412222303183731E-2</v>
      </c>
      <c r="O351" s="5">
        <f t="shared" si="564"/>
        <v>2.8542896645435273E-2</v>
      </c>
      <c r="P351" s="5">
        <f t="shared" si="565"/>
        <v>7.2084589822955347E-2</v>
      </c>
      <c r="Q351" s="5">
        <f t="shared" si="566"/>
        <v>0.11795547264913971</v>
      </c>
      <c r="R351" s="5">
        <f t="shared" si="567"/>
        <v>1.101302884309543E-2</v>
      </c>
      <c r="S351" s="5">
        <f t="shared" si="568"/>
        <v>3.5120893348822652E-2</v>
      </c>
      <c r="T351" s="5">
        <f t="shared" si="569"/>
        <v>9.1024189914773804E-2</v>
      </c>
      <c r="U351" s="5">
        <f t="shared" si="570"/>
        <v>2.7813213099024073E-2</v>
      </c>
      <c r="V351" s="5">
        <f t="shared" si="571"/>
        <v>7.6051215362943209E-3</v>
      </c>
      <c r="W351" s="5">
        <f t="shared" si="572"/>
        <v>9.9298165948945152E-2</v>
      </c>
      <c r="X351" s="5">
        <f t="shared" si="573"/>
        <v>7.6626670323391988E-2</v>
      </c>
      <c r="Y351" s="5">
        <f t="shared" si="574"/>
        <v>2.9565735422891641E-2</v>
      </c>
      <c r="Z351" s="5">
        <f t="shared" si="575"/>
        <v>2.8328543713344234E-3</v>
      </c>
      <c r="AA351" s="5">
        <f t="shared" si="576"/>
        <v>7.1543245215255858E-3</v>
      </c>
      <c r="AB351" s="5">
        <f t="shared" si="577"/>
        <v>9.0340611711698746E-3</v>
      </c>
      <c r="AC351" s="5">
        <f t="shared" si="578"/>
        <v>9.2633759530656777E-4</v>
      </c>
      <c r="AD351" s="5">
        <f t="shared" si="579"/>
        <v>6.2693948441163092E-2</v>
      </c>
      <c r="AE351" s="5">
        <f t="shared" si="580"/>
        <v>4.837983131473711E-2</v>
      </c>
      <c r="AF351" s="5">
        <f t="shared" si="581"/>
        <v>1.8666937848387605E-2</v>
      </c>
      <c r="AG351" s="5">
        <f t="shared" si="582"/>
        <v>4.801650593731637E-3</v>
      </c>
      <c r="AH351" s="5">
        <f t="shared" si="583"/>
        <v>5.465161312698158E-4</v>
      </c>
      <c r="AI351" s="5">
        <f t="shared" si="584"/>
        <v>1.3802169991220358E-3</v>
      </c>
      <c r="AJ351" s="5">
        <f t="shared" si="585"/>
        <v>1.7428570317212996E-3</v>
      </c>
      <c r="AK351" s="5">
        <f t="shared" si="586"/>
        <v>1.4671850561433853E-3</v>
      </c>
      <c r="AL351" s="5">
        <f t="shared" si="587"/>
        <v>7.2212502493910636E-5</v>
      </c>
      <c r="AM351" s="5">
        <f t="shared" si="588"/>
        <v>3.1666495618169824E-2</v>
      </c>
      <c r="AN351" s="5">
        <f t="shared" si="589"/>
        <v>2.4436484771312262E-2</v>
      </c>
      <c r="AO351" s="5">
        <f t="shared" si="590"/>
        <v>9.4286054759394299E-3</v>
      </c>
      <c r="AP351" s="5">
        <f t="shared" si="591"/>
        <v>2.4252970385025665E-3</v>
      </c>
      <c r="AQ351" s="5">
        <f t="shared" si="592"/>
        <v>4.6788990216895649E-4</v>
      </c>
      <c r="AR351" s="5">
        <f t="shared" si="593"/>
        <v>8.4347401620206205E-5</v>
      </c>
      <c r="AS351" s="5">
        <f t="shared" si="594"/>
        <v>2.1301789807647335E-4</v>
      </c>
      <c r="AT351" s="5">
        <f t="shared" si="595"/>
        <v>2.6898650123946685E-4</v>
      </c>
      <c r="AU351" s="5">
        <f t="shared" si="596"/>
        <v>2.2644024595239946E-4</v>
      </c>
      <c r="AV351" s="5">
        <f t="shared" si="597"/>
        <v>1.4296772723922427E-4</v>
      </c>
      <c r="AW351" s="5">
        <f t="shared" si="598"/>
        <v>3.9092460750614532E-6</v>
      </c>
      <c r="AX351" s="5">
        <f t="shared" si="599"/>
        <v>1.3328864131076455E-2</v>
      </c>
      <c r="AY351" s="5">
        <f t="shared" si="600"/>
        <v>1.0285652990634414E-2</v>
      </c>
      <c r="AZ351" s="5">
        <f t="shared" si="601"/>
        <v>3.9686298998683894E-3</v>
      </c>
      <c r="BA351" s="5">
        <f t="shared" si="602"/>
        <v>1.0208409258002742E-3</v>
      </c>
      <c r="BB351" s="5">
        <f t="shared" si="603"/>
        <v>1.9694130381557872E-4</v>
      </c>
      <c r="BC351" s="5">
        <f t="shared" si="604"/>
        <v>3.0395236843134558E-5</v>
      </c>
      <c r="BD351" s="5">
        <f t="shared" si="605"/>
        <v>1.0848237519159226E-5</v>
      </c>
      <c r="BE351" s="5">
        <f t="shared" si="606"/>
        <v>2.7397035472068935E-5</v>
      </c>
      <c r="BF351" s="5">
        <f t="shared" si="607"/>
        <v>3.459536866390337E-5</v>
      </c>
      <c r="BG351" s="5">
        <f t="shared" si="608"/>
        <v>2.9123334267596345E-5</v>
      </c>
      <c r="BH351" s="5">
        <f t="shared" si="609"/>
        <v>1.8387618739566854E-5</v>
      </c>
      <c r="BI351" s="5">
        <f t="shared" si="610"/>
        <v>9.2875223641643877E-6</v>
      </c>
      <c r="BJ351" s="8">
        <f t="shared" si="611"/>
        <v>0.73968092205447644</v>
      </c>
      <c r="BK351" s="8">
        <f t="shared" si="612"/>
        <v>0.16308267736986126</v>
      </c>
      <c r="BL351" s="8">
        <f t="shared" si="613"/>
        <v>8.9759698389661011E-2</v>
      </c>
      <c r="BM351" s="8">
        <f t="shared" si="614"/>
        <v>0.62507832860361046</v>
      </c>
      <c r="BN351" s="8">
        <f t="shared" si="615"/>
        <v>0.35999607983716353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1.4226190476190499</v>
      </c>
      <c r="F352">
        <f>VLOOKUP(B352,home!$B$2:$E$405,3,FALSE)</f>
        <v>0.5</v>
      </c>
      <c r="G352">
        <f>VLOOKUP(C352,away!$B$2:$E$405,4,FALSE)</f>
        <v>0.1</v>
      </c>
      <c r="H352">
        <f>VLOOKUP(A352,away!$A$2:$E$405,3,FALSE)</f>
        <v>1.11904761904762</v>
      </c>
      <c r="I352">
        <f>VLOOKUP(C352,away!$B$2:$E$405,3,FALSE)</f>
        <v>0.8</v>
      </c>
      <c r="J352">
        <f>VLOOKUP(B352,home!$B$2:$E$405,4,FALSE)</f>
        <v>1.28</v>
      </c>
      <c r="K352" s="3">
        <f t="shared" si="560"/>
        <v>7.1130952380952503E-2</v>
      </c>
      <c r="L352" s="3">
        <f t="shared" si="561"/>
        <v>1.1459047619047629</v>
      </c>
      <c r="M352" s="5">
        <f t="shared" si="562"/>
        <v>0.29610661186508608</v>
      </c>
      <c r="N352" s="5">
        <f t="shared" si="563"/>
        <v>2.1062345308260618E-2</v>
      </c>
      <c r="O352" s="5">
        <f t="shared" si="564"/>
        <v>0.33930997656768747</v>
      </c>
      <c r="P352" s="5">
        <f t="shared" si="565"/>
        <v>2.4135441785618279E-2</v>
      </c>
      <c r="Q352" s="5">
        <f t="shared" si="566"/>
        <v>7.4909234057653196E-4</v>
      </c>
      <c r="R352" s="5">
        <f t="shared" si="567"/>
        <v>0.19440845895535336</v>
      </c>
      <c r="S352" s="5">
        <f t="shared" si="568"/>
        <v>4.9181572349723515E-4</v>
      </c>
      <c r="T352" s="5">
        <f t="shared" si="569"/>
        <v>8.5838848017303227E-4</v>
      </c>
      <c r="U352" s="5">
        <f t="shared" si="570"/>
        <v>1.3828458836407596E-2</v>
      </c>
      <c r="V352" s="5">
        <f t="shared" si="571"/>
        <v>4.4541726557173751E-6</v>
      </c>
      <c r="W352" s="5">
        <f t="shared" si="572"/>
        <v>1.7761217202161857E-5</v>
      </c>
      <c r="X352" s="5">
        <f t="shared" si="573"/>
        <v>2.0352663369182059E-5</v>
      </c>
      <c r="Y352" s="5">
        <f t="shared" si="574"/>
        <v>1.1661106936095184E-5</v>
      </c>
      <c r="Z352" s="5">
        <f t="shared" si="575"/>
        <v>7.4257859623835326E-2</v>
      </c>
      <c r="AA352" s="5">
        <f t="shared" si="576"/>
        <v>5.2820322768144844E-3</v>
      </c>
      <c r="AB352" s="5">
        <f t="shared" si="577"/>
        <v>1.8785799317837257E-4</v>
      </c>
      <c r="AC352" s="5">
        <f t="shared" si="578"/>
        <v>2.2691030132278178E-8</v>
      </c>
      <c r="AD352" s="5">
        <f t="shared" si="579"/>
        <v>3.1584307375868215E-7</v>
      </c>
      <c r="AE352" s="5">
        <f t="shared" si="580"/>
        <v>3.6192608223471112E-7</v>
      </c>
      <c r="AF352" s="5">
        <f t="shared" si="581"/>
        <v>2.073664105451452E-7</v>
      </c>
      <c r="AG352" s="5">
        <f t="shared" si="582"/>
        <v>7.9207385767593283E-8</v>
      </c>
      <c r="AH352" s="5">
        <f t="shared" si="583"/>
        <v>2.1273108737952087E-2</v>
      </c>
      <c r="AI352" s="5">
        <f t="shared" si="584"/>
        <v>1.5131764846340943E-3</v>
      </c>
      <c r="AJ352" s="5">
        <f t="shared" si="585"/>
        <v>5.3816842236242413E-5</v>
      </c>
      <c r="AK352" s="5">
        <f t="shared" si="586"/>
        <v>1.2760144141331315E-6</v>
      </c>
      <c r="AL352" s="5">
        <f t="shared" si="587"/>
        <v>7.3981196618849855E-11</v>
      </c>
      <c r="AM352" s="5">
        <f t="shared" si="588"/>
        <v>4.4932437278764962E-9</v>
      </c>
      <c r="AN352" s="5">
        <f t="shared" si="589"/>
        <v>5.1488293841723851E-9</v>
      </c>
      <c r="AO352" s="5">
        <f t="shared" si="590"/>
        <v>2.9500340547791531E-9</v>
      </c>
      <c r="AP352" s="5">
        <f t="shared" si="591"/>
        <v>1.1268193570508822E-9</v>
      </c>
      <c r="AQ352" s="5">
        <f t="shared" si="592"/>
        <v>3.2280691676276738E-10</v>
      </c>
      <c r="AR352" s="5">
        <f t="shared" si="593"/>
        <v>4.8753913206674195E-3</v>
      </c>
      <c r="AS352" s="5">
        <f t="shared" si="594"/>
        <v>3.4679122786890326E-4</v>
      </c>
      <c r="AT352" s="5">
        <f t="shared" si="595"/>
        <v>1.23337951578375E-5</v>
      </c>
      <c r="AU352" s="5">
        <f t="shared" si="596"/>
        <v>2.9243819868285405E-7</v>
      </c>
      <c r="AV352" s="5">
        <f t="shared" si="597"/>
        <v>5.2003518962204008E-9</v>
      </c>
      <c r="AW352" s="5">
        <f t="shared" si="598"/>
        <v>1.6750431476332444E-13</v>
      </c>
      <c r="AX352" s="5">
        <f t="shared" si="599"/>
        <v>5.3268117607266135E-11</v>
      </c>
      <c r="AY352" s="5">
        <f t="shared" si="600"/>
        <v>6.1040189623869198E-11</v>
      </c>
      <c r="AZ352" s="5">
        <f t="shared" si="601"/>
        <v>3.4973121978780719E-11</v>
      </c>
      <c r="BA352" s="5">
        <f t="shared" si="602"/>
        <v>1.3358622338053645E-11</v>
      </c>
      <c r="BB352" s="5">
        <f t="shared" si="603"/>
        <v>3.8269272374157537E-12</v>
      </c>
      <c r="BC352" s="5">
        <f t="shared" si="604"/>
        <v>8.7705882896354953E-13</v>
      </c>
      <c r="BD352" s="5">
        <f t="shared" si="605"/>
        <v>9.3112235508365805E-4</v>
      </c>
      <c r="BE352" s="5">
        <f t="shared" si="606"/>
        <v>6.6231619900296009E-5</v>
      </c>
      <c r="BF352" s="5">
        <f t="shared" si="607"/>
        <v>2.3555591006206501E-6</v>
      </c>
      <c r="BG352" s="5">
        <f t="shared" si="608"/>
        <v>5.5851054072255615E-8</v>
      </c>
      <c r="BH352" s="5">
        <f t="shared" si="609"/>
        <v>9.9318466690990366E-10</v>
      </c>
      <c r="BI352" s="5">
        <f t="shared" si="610"/>
        <v>1.4129234249492101E-11</v>
      </c>
      <c r="BJ352" s="8">
        <f t="shared" si="611"/>
        <v>2.272057966854741E-2</v>
      </c>
      <c r="BK352" s="8">
        <f t="shared" si="612"/>
        <v>0.32073834637290877</v>
      </c>
      <c r="BL352" s="8">
        <f t="shared" si="613"/>
        <v>0.58209274308337511</v>
      </c>
      <c r="BM352" s="8">
        <f t="shared" si="614"/>
        <v>0.12403760186521165</v>
      </c>
      <c r="BN352" s="8">
        <f t="shared" si="615"/>
        <v>0.87577192682258231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1.4226190476190499</v>
      </c>
      <c r="F353">
        <f>VLOOKUP(B353,home!$B$2:$E$405,3,FALSE)</f>
        <v>0.5</v>
      </c>
      <c r="G353">
        <f>VLOOKUP(C353,away!$B$2:$E$405,4,FALSE)</f>
        <v>0.6</v>
      </c>
      <c r="H353">
        <f>VLOOKUP(A353,away!$A$2:$E$405,3,FALSE)</f>
        <v>1.11904761904762</v>
      </c>
      <c r="I353">
        <f>VLOOKUP(C353,away!$B$2:$E$405,3,FALSE)</f>
        <v>0.3</v>
      </c>
      <c r="J353">
        <f>VLOOKUP(B353,home!$B$2:$E$405,4,FALSE)</f>
        <v>1.28</v>
      </c>
      <c r="K353" s="3">
        <f t="shared" si="560"/>
        <v>0.42678571428571493</v>
      </c>
      <c r="L353" s="3">
        <f t="shared" si="561"/>
        <v>0.42971428571428605</v>
      </c>
      <c r="M353" s="5">
        <f t="shared" si="562"/>
        <v>0.42464574450010811</v>
      </c>
      <c r="N353" s="5">
        <f t="shared" si="563"/>
        <v>0.18123273738486784</v>
      </c>
      <c r="O353" s="5">
        <f t="shared" si="564"/>
        <v>0.18247634277947519</v>
      </c>
      <c r="P353" s="5">
        <f t="shared" si="565"/>
        <v>7.7878296293383276E-2</v>
      </c>
      <c r="Q353" s="5">
        <f t="shared" si="566"/>
        <v>3.8673771638378103E-2</v>
      </c>
      <c r="R353" s="5">
        <f t="shared" si="567"/>
        <v>3.9206345648618697E-2</v>
      </c>
      <c r="S353" s="5">
        <f t="shared" si="568"/>
        <v>3.5706404174023513E-3</v>
      </c>
      <c r="T353" s="5">
        <f t="shared" si="569"/>
        <v>1.661867215546306E-2</v>
      </c>
      <c r="U353" s="5">
        <f t="shared" si="570"/>
        <v>1.6732708232178359E-2</v>
      </c>
      <c r="V353" s="5">
        <f t="shared" si="571"/>
        <v>7.2760097612119195E-5</v>
      </c>
      <c r="W353" s="5">
        <f t="shared" si="572"/>
        <v>5.5018044176026086E-3</v>
      </c>
      <c r="X353" s="5">
        <f t="shared" si="573"/>
        <v>2.3642039554498083E-3</v>
      </c>
      <c r="Y353" s="5">
        <f t="shared" si="574"/>
        <v>5.0796610699950203E-4</v>
      </c>
      <c r="Z353" s="5">
        <f t="shared" si="575"/>
        <v>5.6158422719545294E-3</v>
      </c>
      <c r="AA353" s="5">
        <f t="shared" si="576"/>
        <v>2.3967612553520258E-3</v>
      </c>
      <c r="AB353" s="5">
        <f t="shared" si="577"/>
        <v>5.1145173216887046E-4</v>
      </c>
      <c r="AC353" s="5">
        <f t="shared" si="578"/>
        <v>8.3399405762952719E-7</v>
      </c>
      <c r="AD353" s="5">
        <f t="shared" si="579"/>
        <v>5.8702288205670771E-4</v>
      </c>
      <c r="AE353" s="5">
        <f t="shared" si="580"/>
        <v>2.5225211846093974E-4</v>
      </c>
      <c r="AF353" s="5">
        <f t="shared" si="581"/>
        <v>5.4198169452179087E-5</v>
      </c>
      <c r="AG353" s="5">
        <f t="shared" si="582"/>
        <v>7.7632425577216566E-6</v>
      </c>
      <c r="AH353" s="5">
        <f t="shared" si="583"/>
        <v>6.0330191264425844E-4</v>
      </c>
      <c r="AI353" s="5">
        <f t="shared" si="584"/>
        <v>2.5748063771781782E-4</v>
      </c>
      <c r="AJ353" s="5">
        <f t="shared" si="585"/>
        <v>5.4944528941570124E-5</v>
      </c>
      <c r="AK353" s="5">
        <f t="shared" si="586"/>
        <v>7.8165133434733824E-6</v>
      </c>
      <c r="AL353" s="5">
        <f t="shared" si="587"/>
        <v>6.1180442444751083E-9</v>
      </c>
      <c r="AM353" s="5">
        <f t="shared" si="588"/>
        <v>5.0106596004126204E-5</v>
      </c>
      <c r="AN353" s="5">
        <f t="shared" si="589"/>
        <v>2.1531520111487395E-5</v>
      </c>
      <c r="AO353" s="5">
        <f t="shared" si="590"/>
        <v>4.6262008925252944E-6</v>
      </c>
      <c r="AP353" s="5">
        <f t="shared" si="591"/>
        <v>6.6264820403409982E-7</v>
      </c>
      <c r="AQ353" s="5">
        <f t="shared" si="592"/>
        <v>7.1187349919091916E-8</v>
      </c>
      <c r="AR353" s="5">
        <f t="shared" si="593"/>
        <v>5.1849490092398059E-5</v>
      </c>
      <c r="AS353" s="5">
        <f t="shared" si="594"/>
        <v>2.2128621664434203E-5</v>
      </c>
      <c r="AT353" s="5">
        <f t="shared" si="595"/>
        <v>4.722089801606948E-6</v>
      </c>
      <c r="AU353" s="5">
        <f t="shared" si="596"/>
        <v>6.7177348963337052E-7</v>
      </c>
      <c r="AV353" s="5">
        <f t="shared" si="597"/>
        <v>7.1675832152846326E-8</v>
      </c>
      <c r="AW353" s="5">
        <f t="shared" si="598"/>
        <v>3.1167342856321531E-11</v>
      </c>
      <c r="AX353" s="5">
        <f t="shared" si="599"/>
        <v>3.5641298943411244E-6</v>
      </c>
      <c r="AY353" s="5">
        <f t="shared" si="600"/>
        <v>1.53155753173973E-6</v>
      </c>
      <c r="AZ353" s="5">
        <f t="shared" si="601"/>
        <v>3.2906607539093654E-7</v>
      </c>
      <c r="BA353" s="5">
        <f t="shared" si="602"/>
        <v>4.7134797846473227E-8</v>
      </c>
      <c r="BB353" s="5">
        <f t="shared" si="603"/>
        <v>5.0636239972211272E-9</v>
      </c>
      <c r="BC353" s="5">
        <f t="shared" si="604"/>
        <v>4.3518231381831921E-10</v>
      </c>
      <c r="BD353" s="5">
        <f t="shared" si="605"/>
        <v>3.7134110999507945E-6</v>
      </c>
      <c r="BE353" s="5">
        <f t="shared" si="606"/>
        <v>1.5848308087290021E-6</v>
      </c>
      <c r="BF353" s="5">
        <f t="shared" si="607"/>
        <v>3.3819157436270716E-7</v>
      </c>
      <c r="BG353" s="5">
        <f t="shared" si="608"/>
        <v>4.811177754326616E-8</v>
      </c>
      <c r="BH353" s="5">
        <f t="shared" si="609"/>
        <v>5.133354836089566E-9</v>
      </c>
      <c r="BI353" s="5">
        <f t="shared" si="610"/>
        <v>4.38168502080503E-10</v>
      </c>
      <c r="BJ353" s="8">
        <f t="shared" si="611"/>
        <v>0.24588286761095618</v>
      </c>
      <c r="BK353" s="8">
        <f t="shared" si="612"/>
        <v>0.50616981297813957</v>
      </c>
      <c r="BL353" s="8">
        <f t="shared" si="613"/>
        <v>0.24233228700810436</v>
      </c>
      <c r="BM353" s="8">
        <f t="shared" si="614"/>
        <v>5.5886040097958993E-2</v>
      </c>
      <c r="BN353" s="8">
        <f t="shared" si="615"/>
        <v>0.94411323824483129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1.4226190476190499</v>
      </c>
      <c r="F354">
        <f>VLOOKUP(B354,home!$B$2:$E$405,3,FALSE)</f>
        <v>1.21</v>
      </c>
      <c r="G354">
        <f>VLOOKUP(C354,away!$B$2:$E$405,4,FALSE)</f>
        <v>1.51</v>
      </c>
      <c r="H354">
        <f>VLOOKUP(A354,away!$A$2:$E$405,3,FALSE)</f>
        <v>1.11904761904762</v>
      </c>
      <c r="I354">
        <f>VLOOKUP(C354,away!$B$2:$E$405,3,FALSE)</f>
        <v>1.31</v>
      </c>
      <c r="J354">
        <f>VLOOKUP(B354,home!$B$2:$E$405,4,FALSE)</f>
        <v>0.89</v>
      </c>
      <c r="K354" s="3">
        <f t="shared" si="560"/>
        <v>2.5992672619047661</v>
      </c>
      <c r="L354" s="3">
        <f t="shared" si="561"/>
        <v>1.3046976190476203</v>
      </c>
      <c r="M354" s="5">
        <f t="shared" si="562"/>
        <v>2.0161813570872412E-2</v>
      </c>
      <c r="N354" s="5">
        <f t="shared" si="563"/>
        <v>5.2405941955395892E-2</v>
      </c>
      <c r="O354" s="5">
        <f t="shared" si="564"/>
        <v>2.6305070161599234E-2</v>
      </c>
      <c r="P354" s="5">
        <f t="shared" si="565"/>
        <v>6.8373907693152811E-2</v>
      </c>
      <c r="Q354" s="5">
        <f t="shared" si="566"/>
        <v>6.8108524626971007E-2</v>
      </c>
      <c r="R354" s="5">
        <f t="shared" si="567"/>
        <v>1.7160081204359565E-2</v>
      </c>
      <c r="S354" s="5">
        <f t="shared" si="568"/>
        <v>5.7968387079842115E-2</v>
      </c>
      <c r="T354" s="5">
        <f t="shared" si="569"/>
        <v>8.8861029917655279E-2</v>
      </c>
      <c r="U354" s="5">
        <f t="shared" si="570"/>
        <v>4.460363728611913E-2</v>
      </c>
      <c r="V354" s="5">
        <f t="shared" si="571"/>
        <v>2.184286058827423E-2</v>
      </c>
      <c r="W354" s="5">
        <f t="shared" si="572"/>
        <v>5.9010752773173414E-2</v>
      </c>
      <c r="X354" s="5">
        <f t="shared" si="573"/>
        <v>7.69911886413671E-2</v>
      </c>
      <c r="Y354" s="5">
        <f t="shared" si="574"/>
        <v>5.0225110254018934E-2</v>
      </c>
      <c r="Z354" s="5">
        <f t="shared" si="575"/>
        <v>7.4629056966639112E-3</v>
      </c>
      <c r="AA354" s="5">
        <f t="shared" si="576"/>
        <v>1.9398086456021087E-2</v>
      </c>
      <c r="AB354" s="5">
        <f t="shared" si="577"/>
        <v>2.5210405534366934E-2</v>
      </c>
      <c r="AC354" s="5">
        <f t="shared" si="578"/>
        <v>4.6296732197701734E-3</v>
      </c>
      <c r="AD354" s="5">
        <f t="shared" si="579"/>
        <v>3.8346179445916402E-2</v>
      </c>
      <c r="AE354" s="5">
        <f t="shared" si="580"/>
        <v>5.0030169022659922E-2</v>
      </c>
      <c r="AF354" s="5">
        <f t="shared" si="581"/>
        <v>3.2637121202207207E-2</v>
      </c>
      <c r="AG354" s="5">
        <f t="shared" si="582"/>
        <v>1.4193858108362777E-2</v>
      </c>
      <c r="AH354" s="5">
        <f t="shared" si="583"/>
        <v>2.4342088234035838E-3</v>
      </c>
      <c r="AI354" s="5">
        <f t="shared" si="584"/>
        <v>6.327159303312656E-3</v>
      </c>
      <c r="AJ354" s="5">
        <f t="shared" si="585"/>
        <v>8.2229890189783796E-3</v>
      </c>
      <c r="AK354" s="5">
        <f t="shared" si="586"/>
        <v>7.1245820506776296E-3</v>
      </c>
      <c r="AL354" s="5">
        <f t="shared" si="587"/>
        <v>6.2801661817832072E-4</v>
      </c>
      <c r="AM354" s="5">
        <f t="shared" si="588"/>
        <v>1.9934393770579175E-2</v>
      </c>
      <c r="AN354" s="5">
        <f t="shared" si="589"/>
        <v>2.6008356089632364E-2</v>
      </c>
      <c r="AO354" s="5">
        <f t="shared" si="590"/>
        <v>1.6966520132743013E-2</v>
      </c>
      <c r="AP354" s="5">
        <f t="shared" si="591"/>
        <v>7.3787261402377714E-3</v>
      </c>
      <c r="AQ354" s="5">
        <f t="shared" si="592"/>
        <v>2.4067516066931666E-3</v>
      </c>
      <c r="AR354" s="5">
        <f t="shared" si="593"/>
        <v>6.3518129123187191E-4</v>
      </c>
      <c r="AS354" s="5">
        <f t="shared" si="594"/>
        <v>1.6510059356734015E-3</v>
      </c>
      <c r="AT354" s="5">
        <f t="shared" si="595"/>
        <v>2.1457028389031598E-3</v>
      </c>
      <c r="AU354" s="5">
        <f t="shared" si="596"/>
        <v>1.8590850476456998E-3</v>
      </c>
      <c r="AV354" s="5">
        <f t="shared" si="597"/>
        <v>1.2080647253605327E-3</v>
      </c>
      <c r="AW354" s="5">
        <f t="shared" si="598"/>
        <v>5.9160173885356793E-5</v>
      </c>
      <c r="AX354" s="5">
        <f t="shared" si="599"/>
        <v>8.6358028522974667E-3</v>
      </c>
      <c r="AY354" s="5">
        <f t="shared" si="600"/>
        <v>1.1267111419957152E-2</v>
      </c>
      <c r="AZ354" s="5">
        <f t="shared" si="601"/>
        <v>7.3500867215811755E-3</v>
      </c>
      <c r="BA354" s="5">
        <f t="shared" si="602"/>
        <v>3.1965468818134948E-3</v>
      </c>
      <c r="BB354" s="5">
        <f t="shared" si="603"/>
        <v>1.0426317764690414E-3</v>
      </c>
      <c r="BC354" s="5">
        <f t="shared" si="604"/>
        <v>2.720638392605093E-4</v>
      </c>
      <c r="BD354" s="5">
        <f t="shared" si="605"/>
        <v>1.3811991972230265E-4</v>
      </c>
      <c r="BE354" s="5">
        <f t="shared" si="606"/>
        <v>3.5901058555109572E-4</v>
      </c>
      <c r="BF354" s="5">
        <f t="shared" si="607"/>
        <v>4.6658223085011181E-4</v>
      </c>
      <c r="BG354" s="5">
        <f t="shared" si="608"/>
        <v>4.0425730587839584E-4</v>
      </c>
      <c r="BH354" s="5">
        <f t="shared" si="609"/>
        <v>2.6269319513888393E-4</v>
      </c>
      <c r="BI354" s="5">
        <f t="shared" si="610"/>
        <v>1.3656196440993217E-4</v>
      </c>
      <c r="BJ354" s="8">
        <f t="shared" si="611"/>
        <v>0.63526886717899234</v>
      </c>
      <c r="BK354" s="8">
        <f t="shared" si="612"/>
        <v>0.18487177019004722</v>
      </c>
      <c r="BL354" s="8">
        <f t="shared" si="613"/>
        <v>0.1660524848792036</v>
      </c>
      <c r="BM354" s="8">
        <f t="shared" si="614"/>
        <v>0.72993273748648413</v>
      </c>
      <c r="BN354" s="8">
        <f t="shared" si="615"/>
        <v>0.25251533921235092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1.4226190476190499</v>
      </c>
      <c r="F355">
        <f>VLOOKUP(B355,home!$B$2:$E$405,3,FALSE)</f>
        <v>0.6</v>
      </c>
      <c r="G355">
        <f>VLOOKUP(C355,away!$B$2:$E$405,4,FALSE)</f>
        <v>0.9</v>
      </c>
      <c r="H355">
        <f>VLOOKUP(A355,away!$A$2:$E$405,3,FALSE)</f>
        <v>1.11904761904762</v>
      </c>
      <c r="I355">
        <f>VLOOKUP(C355,away!$B$2:$E$405,3,FALSE)</f>
        <v>0.7</v>
      </c>
      <c r="J355">
        <f>VLOOKUP(B355,home!$B$2:$E$405,4,FALSE)</f>
        <v>1.79</v>
      </c>
      <c r="K355" s="3">
        <f t="shared" si="560"/>
        <v>0.76821428571428685</v>
      </c>
      <c r="L355" s="3">
        <f t="shared" si="561"/>
        <v>1.4021666666666677</v>
      </c>
      <c r="M355" s="5">
        <f t="shared" si="562"/>
        <v>0.11413412895976777</v>
      </c>
      <c r="N355" s="5">
        <f t="shared" si="563"/>
        <v>8.7679468354450313E-2</v>
      </c>
      <c r="O355" s="5">
        <f t="shared" si="564"/>
        <v>0.16003507115642118</v>
      </c>
      <c r="P355" s="5">
        <f t="shared" si="565"/>
        <v>0.12294122787766518</v>
      </c>
      <c r="Q355" s="5">
        <f t="shared" si="566"/>
        <v>3.3678310076861215E-2</v>
      </c>
      <c r="R355" s="5">
        <f t="shared" si="567"/>
        <v>0.11219792113658103</v>
      </c>
      <c r="S355" s="5">
        <f t="shared" si="568"/>
        <v>3.3106980466368341E-2</v>
      </c>
      <c r="T355" s="5">
        <f t="shared" si="569"/>
        <v>4.7222603779438946E-2</v>
      </c>
      <c r="U355" s="5">
        <f t="shared" si="570"/>
        <v>8.6192045844566495E-2</v>
      </c>
      <c r="V355" s="5">
        <f t="shared" si="571"/>
        <v>3.9624069864637066E-3</v>
      </c>
      <c r="W355" s="5">
        <f t="shared" si="572"/>
        <v>8.6240529732534068E-3</v>
      </c>
      <c r="X355" s="5">
        <f t="shared" si="573"/>
        <v>1.2092359610663494E-2</v>
      </c>
      <c r="Y355" s="5">
        <f t="shared" si="574"/>
        <v>8.4777517837093374E-3</v>
      </c>
      <c r="Z355" s="5">
        <f t="shared" si="575"/>
        <v>5.2440061695669837E-2</v>
      </c>
      <c r="AA355" s="5">
        <f t="shared" si="576"/>
        <v>4.0285204538352146E-2</v>
      </c>
      <c r="AB355" s="5">
        <f t="shared" si="577"/>
        <v>1.5473834814642064E-2</v>
      </c>
      <c r="AC355" s="5">
        <f t="shared" si="578"/>
        <v>2.6676024992850991E-4</v>
      </c>
      <c r="AD355" s="5">
        <f t="shared" si="579"/>
        <v>1.656280173702509E-3</v>
      </c>
      <c r="AE355" s="5">
        <f t="shared" si="580"/>
        <v>2.3223808502265365E-3</v>
      </c>
      <c r="AF355" s="5">
        <f t="shared" si="581"/>
        <v>1.6281825077463224E-3</v>
      </c>
      <c r="AG355" s="5">
        <f t="shared" si="582"/>
        <v>7.6099441320387907E-4</v>
      </c>
      <c r="AH355" s="5">
        <f t="shared" si="583"/>
        <v>1.8382426626902943E-2</v>
      </c>
      <c r="AI355" s="5">
        <f t="shared" si="584"/>
        <v>1.4121642740881532E-2</v>
      </c>
      <c r="AJ355" s="5">
        <f t="shared" si="585"/>
        <v>5.4242238456493229E-3</v>
      </c>
      <c r="AK355" s="5">
        <f t="shared" si="586"/>
        <v>1.3889887490466327E-3</v>
      </c>
      <c r="AL355" s="5">
        <f t="shared" si="587"/>
        <v>1.1493786468278679E-5</v>
      </c>
      <c r="AM355" s="5">
        <f t="shared" si="588"/>
        <v>2.544756181167217E-4</v>
      </c>
      <c r="AN355" s="5">
        <f t="shared" si="589"/>
        <v>3.5681722920266357E-4</v>
      </c>
      <c r="AO355" s="5">
        <f t="shared" si="590"/>
        <v>2.5015861244016754E-4</v>
      </c>
      <c r="AP355" s="5">
        <f t="shared" si="591"/>
        <v>1.1692135591439621E-4</v>
      </c>
      <c r="AQ355" s="5">
        <f t="shared" si="592"/>
        <v>4.0985806971158991E-5</v>
      </c>
      <c r="AR355" s="5">
        <f t="shared" si="593"/>
        <v>5.1550451737378111E-3</v>
      </c>
      <c r="AS355" s="5">
        <f t="shared" si="594"/>
        <v>3.9601793459678753E-3</v>
      </c>
      <c r="AT355" s="5">
        <f t="shared" si="595"/>
        <v>1.5211331737815907E-3</v>
      </c>
      <c r="AU355" s="5">
        <f t="shared" si="596"/>
        <v>3.8951874485764376E-4</v>
      </c>
      <c r="AV355" s="5">
        <f t="shared" si="597"/>
        <v>7.4808466088285079E-5</v>
      </c>
      <c r="AW355" s="5">
        <f t="shared" si="598"/>
        <v>3.4390828732549506E-7</v>
      </c>
      <c r="AX355" s="5">
        <f t="shared" si="599"/>
        <v>3.2581967533873148E-5</v>
      </c>
      <c r="AY355" s="5">
        <f t="shared" si="600"/>
        <v>4.5685348810412507E-5</v>
      </c>
      <c r="AZ355" s="5">
        <f t="shared" si="601"/>
        <v>3.202923662850006E-5</v>
      </c>
      <c r="BA355" s="5">
        <f t="shared" si="602"/>
        <v>1.4970109319753957E-5</v>
      </c>
      <c r="BB355" s="5">
        <f t="shared" si="603"/>
        <v>5.2476470711287546E-6</v>
      </c>
      <c r="BC355" s="5">
        <f t="shared" si="604"/>
        <v>1.4716151603135396E-6</v>
      </c>
      <c r="BD355" s="5">
        <f t="shared" si="605"/>
        <v>1.2047054179626737E-3</v>
      </c>
      <c r="BE355" s="5">
        <f t="shared" si="606"/>
        <v>9.254719121563269E-4</v>
      </c>
      <c r="BF355" s="5">
        <f t="shared" si="607"/>
        <v>3.5548037197290385E-4</v>
      </c>
      <c r="BG355" s="5">
        <f t="shared" si="608"/>
        <v>9.1028366680204466E-5</v>
      </c>
      <c r="BH355" s="5">
        <f t="shared" si="609"/>
        <v>1.7482322922242863E-5</v>
      </c>
      <c r="BI355" s="5">
        <f t="shared" si="610"/>
        <v>2.6860340432674622E-6</v>
      </c>
      <c r="BJ355" s="8">
        <f t="shared" si="611"/>
        <v>0.20529372907042504</v>
      </c>
      <c r="BK355" s="8">
        <f t="shared" si="612"/>
        <v>0.27446868367547211</v>
      </c>
      <c r="BL355" s="8">
        <f t="shared" si="613"/>
        <v>0.46719889878321419</v>
      </c>
      <c r="BM355" s="8">
        <f t="shared" si="614"/>
        <v>0.3686899042225113</v>
      </c>
      <c r="BN355" s="8">
        <f t="shared" si="615"/>
        <v>0.63066612756174656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1.4226190476190499</v>
      </c>
      <c r="F356">
        <f>VLOOKUP(B356,home!$B$2:$E$405,3,FALSE)</f>
        <v>1.41</v>
      </c>
      <c r="G356">
        <f>VLOOKUP(C356,away!$B$2:$E$405,4,FALSE)</f>
        <v>1.1000000000000001</v>
      </c>
      <c r="H356">
        <f>VLOOKUP(A356,away!$A$2:$E$405,3,FALSE)</f>
        <v>1.11904761904762</v>
      </c>
      <c r="I356">
        <f>VLOOKUP(C356,away!$B$2:$E$405,3,FALSE)</f>
        <v>0.7</v>
      </c>
      <c r="J356">
        <f>VLOOKUP(B356,home!$B$2:$E$405,4,FALSE)</f>
        <v>0.51</v>
      </c>
      <c r="K356" s="3">
        <f t="shared" si="560"/>
        <v>2.2064821428571464</v>
      </c>
      <c r="L356" s="3">
        <f t="shared" si="561"/>
        <v>0.3995000000000003</v>
      </c>
      <c r="M356" s="5">
        <f t="shared" si="562"/>
        <v>7.3830589391223209E-2</v>
      </c>
      <c r="N356" s="5">
        <f t="shared" si="563"/>
        <v>0.16290587708835225</v>
      </c>
      <c r="O356" s="5">
        <f t="shared" si="564"/>
        <v>2.9495320461793685E-2</v>
      </c>
      <c r="P356" s="5">
        <f t="shared" si="565"/>
        <v>6.5080897896796761E-2</v>
      </c>
      <c r="Q356" s="5">
        <f t="shared" si="566"/>
        <v>0.17972445438096524</v>
      </c>
      <c r="R356" s="5">
        <f t="shared" si="567"/>
        <v>5.8916902622432937E-3</v>
      </c>
      <c r="S356" s="5">
        <f t="shared" si="568"/>
        <v>1.4342033925157843E-2</v>
      </c>
      <c r="T356" s="5">
        <f t="shared" si="569"/>
        <v>7.1799919525195655E-2</v>
      </c>
      <c r="U356" s="5">
        <f t="shared" si="570"/>
        <v>1.2999909354885163E-2</v>
      </c>
      <c r="V356" s="5">
        <f t="shared" si="571"/>
        <v>1.4047059975967578E-3</v>
      </c>
      <c r="W356" s="5">
        <f t="shared" si="572"/>
        <v>0.13218626640878123</v>
      </c>
      <c r="X356" s="5">
        <f t="shared" si="573"/>
        <v>5.2808413430308128E-2</v>
      </c>
      <c r="Y356" s="5">
        <f t="shared" si="574"/>
        <v>1.0548480582704058E-2</v>
      </c>
      <c r="Z356" s="5">
        <f t="shared" si="575"/>
        <v>7.8457675325539907E-4</v>
      </c>
      <c r="AA356" s="5">
        <f t="shared" si="576"/>
        <v>1.7311545957588753E-3</v>
      </c>
      <c r="AB356" s="5">
        <f t="shared" si="577"/>
        <v>1.9098808510335206E-3</v>
      </c>
      <c r="AC356" s="5">
        <f t="shared" si="578"/>
        <v>7.7389609407175114E-5</v>
      </c>
      <c r="AD356" s="5">
        <f t="shared" si="579"/>
        <v>7.2916659090483282E-2</v>
      </c>
      <c r="AE356" s="5">
        <f t="shared" si="580"/>
        <v>2.9130205306648088E-2</v>
      </c>
      <c r="AF356" s="5">
        <f t="shared" si="581"/>
        <v>5.8187585100029603E-3</v>
      </c>
      <c r="AG356" s="5">
        <f t="shared" si="582"/>
        <v>7.7486467491539473E-4</v>
      </c>
      <c r="AH356" s="5">
        <f t="shared" si="583"/>
        <v>7.8359603231383044E-5</v>
      </c>
      <c r="AI356" s="5">
        <f t="shared" si="584"/>
        <v>1.7289906525141781E-4</v>
      </c>
      <c r="AJ356" s="5">
        <f t="shared" si="585"/>
        <v>1.9074934999697301E-4</v>
      </c>
      <c r="AK356" s="5">
        <f t="shared" si="586"/>
        <v>1.4029501150997629E-4</v>
      </c>
      <c r="AL356" s="5">
        <f t="shared" si="587"/>
        <v>2.7287254833699531E-6</v>
      </c>
      <c r="AM356" s="5">
        <f t="shared" si="588"/>
        <v>3.2177861239990724E-2</v>
      </c>
      <c r="AN356" s="5">
        <f t="shared" si="589"/>
        <v>1.2855055565376302E-2</v>
      </c>
      <c r="AO356" s="5">
        <f t="shared" si="590"/>
        <v>2.5677973491839185E-3</v>
      </c>
      <c r="AP356" s="5">
        <f t="shared" si="591"/>
        <v>3.4194501366632536E-4</v>
      </c>
      <c r="AQ356" s="5">
        <f t="shared" si="592"/>
        <v>3.415175823992427E-5</v>
      </c>
      <c r="AR356" s="5">
        <f t="shared" si="593"/>
        <v>6.2609322981875142E-6</v>
      </c>
      <c r="AS356" s="5">
        <f t="shared" si="594"/>
        <v>1.3814635313588303E-5</v>
      </c>
      <c r="AT356" s="5">
        <f t="shared" si="595"/>
        <v>1.5240873064758165E-5</v>
      </c>
      <c r="AU356" s="5">
        <f t="shared" si="596"/>
        <v>1.1209571419647123E-5</v>
      </c>
      <c r="AV356" s="5">
        <f t="shared" si="597"/>
        <v>6.1834297916332996E-6</v>
      </c>
      <c r="AW356" s="5">
        <f t="shared" si="598"/>
        <v>6.681508829722514E-8</v>
      </c>
      <c r="AX356" s="5">
        <f t="shared" si="599"/>
        <v>1.1833312703562436E-2</v>
      </c>
      <c r="AY356" s="5">
        <f t="shared" si="600"/>
        <v>4.727408425073196E-3</v>
      </c>
      <c r="AZ356" s="5">
        <f t="shared" si="601"/>
        <v>9.4429983290837162E-4</v>
      </c>
      <c r="BA356" s="5">
        <f t="shared" si="602"/>
        <v>1.2574926108229823E-4</v>
      </c>
      <c r="BB356" s="5">
        <f t="shared" si="603"/>
        <v>1.2559207450594546E-5</v>
      </c>
      <c r="BC356" s="5">
        <f t="shared" si="604"/>
        <v>1.0034806753025056E-6</v>
      </c>
      <c r="BD356" s="5">
        <f t="shared" si="605"/>
        <v>4.1687374218765186E-7</v>
      </c>
      <c r="BE356" s="5">
        <f t="shared" si="606"/>
        <v>9.1982446796308746E-7</v>
      </c>
      <c r="BF356" s="5">
        <f t="shared" si="607"/>
        <v>1.0147881315618141E-6</v>
      </c>
      <c r="BG356" s="5">
        <f t="shared" si="608"/>
        <v>7.4637063035817068E-7</v>
      </c>
      <c r="BH356" s="5">
        <f t="shared" si="609"/>
        <v>4.1171336695958373E-7</v>
      </c>
      <c r="BI356" s="5">
        <f t="shared" si="610"/>
        <v>1.8168763843438265E-7</v>
      </c>
      <c r="BJ356" s="8">
        <f t="shared" si="611"/>
        <v>0.78423504283556589</v>
      </c>
      <c r="BK356" s="8">
        <f t="shared" si="612"/>
        <v>0.15946575397073831</v>
      </c>
      <c r="BL356" s="8">
        <f t="shared" si="613"/>
        <v>5.2666659255569563E-2</v>
      </c>
      <c r="BM356" s="8">
        <f t="shared" si="614"/>
        <v>0.47549586172376951</v>
      </c>
      <c r="BN356" s="8">
        <f t="shared" si="615"/>
        <v>0.51692882948137453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1.18604651162791</v>
      </c>
      <c r="F357" s="15">
        <f>VLOOKUP(B357,home!$B$2:$E$405,3,FALSE)</f>
        <v>0.7</v>
      </c>
      <c r="G357" s="15">
        <f>VLOOKUP(C357,away!$B$2:$E$405,4,FALSE)</f>
        <v>1.41</v>
      </c>
      <c r="H357" s="15">
        <f>VLOOKUP(A357,away!$A$2:$E$405,3,FALSE)</f>
        <v>1.0465116279069799</v>
      </c>
      <c r="I357" s="15">
        <f>VLOOKUP(C357,away!$B$2:$E$405,3,FALSE)</f>
        <v>0.56000000000000005</v>
      </c>
      <c r="J357" s="15">
        <f>VLOOKUP(B357,home!$B$2:$E$405,4,FALSE)</f>
        <v>1.43</v>
      </c>
      <c r="K357" s="20">
        <f t="shared" si="560"/>
        <v>1.1706279069767469</v>
      </c>
      <c r="L357" s="20">
        <f t="shared" si="561"/>
        <v>0.83804651162790955</v>
      </c>
      <c r="M357" s="21">
        <f t="shared" si="562"/>
        <v>0.13416640533533994</v>
      </c>
      <c r="N357" s="21">
        <f t="shared" si="563"/>
        <v>0.15705893826430287</v>
      </c>
      <c r="O357" s="21">
        <f t="shared" si="564"/>
        <v>0.11243768796893779</v>
      </c>
      <c r="P357" s="21">
        <f t="shared" si="565"/>
        <v>0.13162269533238222</v>
      </c>
      <c r="Q357" s="21">
        <f t="shared" si="566"/>
        <v>9.1928788086165489E-2</v>
      </c>
      <c r="R357" s="21">
        <f t="shared" si="567"/>
        <v>4.7114006088937843E-2</v>
      </c>
      <c r="S357" s="21">
        <f t="shared" si="568"/>
        <v>3.2281803114683587E-2</v>
      </c>
      <c r="T357" s="21">
        <f t="shared" si="569"/>
        <v>7.7040600173792315E-2</v>
      </c>
      <c r="U357" s="21">
        <f t="shared" si="570"/>
        <v>5.515297033718302E-2</v>
      </c>
      <c r="V357" s="21">
        <f t="shared" si="571"/>
        <v>3.5188622877387133E-3</v>
      </c>
      <c r="W357" s="21">
        <f t="shared" si="572"/>
        <v>3.5871468262738931E-2</v>
      </c>
      <c r="X357" s="21">
        <f t="shared" si="573"/>
        <v>3.006195884455963E-2</v>
      </c>
      <c r="Y357" s="21">
        <f t="shared" si="574"/>
        <v>1.2596659871192491E-2</v>
      </c>
      <c r="Z357" s="21">
        <f t="shared" si="575"/>
        <v>1.3161242817216817E-2</v>
      </c>
      <c r="AA357" s="21">
        <f t="shared" si="576"/>
        <v>1.5406918132331268E-2</v>
      </c>
      <c r="AB357" s="21">
        <f t="shared" si="577"/>
        <v>9.0178841631065217E-3</v>
      </c>
      <c r="AC357" s="21">
        <f t="shared" si="578"/>
        <v>2.1575918057597929E-4</v>
      </c>
      <c r="AD357" s="21">
        <f t="shared" si="579"/>
        <v>1.0498035453148228E-2</v>
      </c>
      <c r="AE357" s="21">
        <f t="shared" si="580"/>
        <v>8.7978419904569914E-3</v>
      </c>
      <c r="AF357" s="21">
        <f t="shared" si="581"/>
        <v>3.6865003949780135E-3</v>
      </c>
      <c r="AG357" s="21">
        <f t="shared" si="582"/>
        <v>1.0298195987087451E-3</v>
      </c>
      <c r="AH357" s="21">
        <f t="shared" si="583"/>
        <v>2.757433407914108E-3</v>
      </c>
      <c r="AI357" s="21">
        <f t="shared" si="584"/>
        <v>3.2279284989342508E-3</v>
      </c>
      <c r="AJ357" s="21">
        <f t="shared" si="585"/>
        <v>1.8893515912889972E-3</v>
      </c>
      <c r="AK357" s="21">
        <f t="shared" si="586"/>
        <v>7.3724256628460822E-4</v>
      </c>
      <c r="AL357" s="21">
        <f t="shared" si="587"/>
        <v>8.4667409309016308E-6</v>
      </c>
      <c r="AM357" s="21">
        <f t="shared" si="588"/>
        <v>2.4578586539773161E-3</v>
      </c>
      <c r="AN357" s="21">
        <f t="shared" si="589"/>
        <v>2.0597998710401586E-3</v>
      </c>
      <c r="AO357" s="21">
        <f t="shared" si="590"/>
        <v>8.6310404828841153E-4</v>
      </c>
      <c r="AP357" s="21">
        <f t="shared" si="591"/>
        <v>2.4110711228001003E-4</v>
      </c>
      <c r="AQ357" s="21">
        <f t="shared" si="592"/>
        <v>5.0514743593735263E-5</v>
      </c>
      <c r="AR357" s="21">
        <f t="shared" si="593"/>
        <v>4.6217148970973559E-4</v>
      </c>
      <c r="AS357" s="21">
        <f t="shared" si="594"/>
        <v>5.4103084366323299E-4</v>
      </c>
      <c r="AT357" s="21">
        <f t="shared" si="595"/>
        <v>3.1667290206367695E-4</v>
      </c>
      <c r="AU357" s="21">
        <f t="shared" si="596"/>
        <v>1.2356871217968483E-4</v>
      </c>
      <c r="AV357" s="21">
        <f t="shared" si="597"/>
        <v>3.616324572667915E-5</v>
      </c>
      <c r="AW357" s="21">
        <f t="shared" si="598"/>
        <v>2.3072824693187499E-7</v>
      </c>
      <c r="AX357" s="21">
        <f t="shared" si="599"/>
        <v>4.795396552916924E-4</v>
      </c>
      <c r="AY357" s="21">
        <f t="shared" si="600"/>
        <v>4.0187653530445301E-4</v>
      </c>
      <c r="AZ357" s="21">
        <f t="shared" si="601"/>
        <v>1.6839561425850363E-4</v>
      </c>
      <c r="BA357" s="21">
        <f t="shared" si="602"/>
        <v>4.704111903425935E-5</v>
      </c>
      <c r="BB357" s="21">
        <f t="shared" si="603"/>
        <v>9.8556614274335736E-6</v>
      </c>
      <c r="BC357" s="21">
        <f t="shared" si="604"/>
        <v>1.651900535809291E-6</v>
      </c>
      <c r="BD357" s="21">
        <f t="shared" si="605"/>
        <v>6.4553534120852991E-5</v>
      </c>
      <c r="BE357" s="21">
        <f t="shared" si="606"/>
        <v>7.556816853584616E-5</v>
      </c>
      <c r="BF357" s="21">
        <f t="shared" si="607"/>
        <v>4.4231103483591824E-5</v>
      </c>
      <c r="BG357" s="21">
        <f t="shared" si="608"/>
        <v>1.7259388031422998E-5</v>
      </c>
      <c r="BH357" s="21">
        <f t="shared" si="609"/>
        <v>5.0510803217310588E-6</v>
      </c>
      <c r="BI357" s="21">
        <f t="shared" si="610"/>
        <v>1.182587116999891E-6</v>
      </c>
      <c r="BJ357" s="22">
        <f t="shared" si="611"/>
        <v>0.43535135585507551</v>
      </c>
      <c r="BK357" s="22">
        <f t="shared" si="612"/>
        <v>0.30221586852695581</v>
      </c>
      <c r="BL357" s="22">
        <f t="shared" si="613"/>
        <v>0.24942887580987183</v>
      </c>
      <c r="BM357" s="22">
        <f t="shared" si="614"/>
        <v>0.32542717612599625</v>
      </c>
      <c r="BN357" s="22">
        <f t="shared" si="615"/>
        <v>0.67432852107606611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1.62037037037037</v>
      </c>
      <c r="F358">
        <f>VLOOKUP(B358,home!$B$2:$E$405,3,FALSE)</f>
        <v>0.72</v>
      </c>
      <c r="G358">
        <f>VLOOKUP(C358,away!$B$2:$E$405,4,FALSE)</f>
        <v>1.1299999999999999</v>
      </c>
      <c r="H358">
        <f>VLOOKUP(A358,away!$A$2:$E$405,3,FALSE)</f>
        <v>1.4537037037036999</v>
      </c>
      <c r="I358">
        <f>VLOOKUP(C358,away!$B$2:$E$405,3,FALSE)</f>
        <v>0.82</v>
      </c>
      <c r="J358">
        <f>VLOOKUP(B358,home!$B$2:$E$405,4,FALSE)</f>
        <v>1.26</v>
      </c>
      <c r="K358" s="3">
        <f t="shared" ref="K358:K421" si="616">E358*F358*G358</f>
        <v>1.3183333333333327</v>
      </c>
      <c r="L358" s="3">
        <f t="shared" ref="L358:L421" si="617">H358*I358*J358</f>
        <v>1.5019666666666627</v>
      </c>
      <c r="M358" s="5">
        <f t="shared" ref="M358:M421" si="618">_xlfn.POISSON.DIST(0,K358,FALSE) * _xlfn.POISSON.DIST(0,L358,FALSE)</f>
        <v>5.9588063608126157E-2</v>
      </c>
      <c r="N358" s="5">
        <f t="shared" ref="N358:N421" si="619">_xlfn.POISSON.DIST(1,K358,FALSE) * _xlfn.POISSON.DIST(0,L358,FALSE)</f>
        <v>7.8556930523379614E-2</v>
      </c>
      <c r="O358" s="5">
        <f t="shared" ref="O358:O421" si="620">_xlfn.POISSON.DIST(0,K358,FALSE) * _xlfn.POISSON.DIST(1,L358,FALSE)</f>
        <v>8.9499285270618331E-2</v>
      </c>
      <c r="P358" s="5">
        <f t="shared" ref="P358:P421" si="621">_xlfn.POISSON.DIST(1,K358,FALSE) * _xlfn.POISSON.DIST(1,L358,FALSE)</f>
        <v>0.11798989108176512</v>
      </c>
      <c r="Q358" s="5">
        <f t="shared" ref="Q358:Q421" si="622">_xlfn.POISSON.DIST(2,K358,FALSE) * _xlfn.POISSON.DIST(0,L358,FALSE)</f>
        <v>5.1782110036661042E-2</v>
      </c>
      <c r="R358" s="5">
        <f t="shared" ref="R358:R421" si="623">_xlfn.POISSON.DIST(0,K358,FALSE) * _xlfn.POISSON.DIST(2,L358,FALSE)</f>
        <v>6.7212471583479691E-2</v>
      </c>
      <c r="S358" s="5">
        <f t="shared" ref="S358:S421" si="624">_xlfn.POISSON.DIST(2,K358,FALSE) * _xlfn.POISSON.DIST(2,L358,FALSE)</f>
        <v>5.8407731156698776E-2</v>
      </c>
      <c r="T358" s="5">
        <f t="shared" ref="T358:T421" si="625">_xlfn.POISSON.DIST(2,K358,FALSE) * _xlfn.POISSON.DIST(1,L358,FALSE)</f>
        <v>7.7775003204730145E-2</v>
      </c>
      <c r="U358" s="5">
        <f t="shared" ref="U358:U421" si="626">_xlfn.POISSON.DIST(1,K358,FALSE) * _xlfn.POISSON.DIST(2,L358,FALSE)</f>
        <v>8.8608441704220692E-2</v>
      </c>
      <c r="V358" s="5">
        <f t="shared" ref="V358:V421" si="627">_xlfn.POISSON.DIST(3,K358,FALSE) * _xlfn.POISSON.DIST(3,L358,FALSE)</f>
        <v>1.2850302598321223E-2</v>
      </c>
      <c r="W358" s="5">
        <f t="shared" ref="W358:W421" si="628">_xlfn.POISSON.DIST(3,K358,FALSE) * _xlfn.POISSON.DIST(0,L358,FALSE)</f>
        <v>2.2755360577221596E-2</v>
      </c>
      <c r="X358" s="5">
        <f t="shared" ref="X358:X421" si="629">_xlfn.POISSON.DIST(3,K358,FALSE) * _xlfn.POISSON.DIST(1,L358,FALSE)</f>
        <v>3.4177793074967509E-2</v>
      </c>
      <c r="Y358" s="5">
        <f t="shared" ref="Y358:Y421" si="630">_xlfn.POISSON.DIST(3,K358,FALSE) * _xlfn.POISSON.DIST(2,L358,FALSE)</f>
        <v>2.5666952969415954E-2</v>
      </c>
      <c r="Z358" s="5">
        <f t="shared" ref="Z358:Z421" si="631">_xlfn.POISSON.DIST(0,K358,FALSE) * _xlfn.POISSON.DIST(3,L358,FALSE)</f>
        <v>3.3650297300888914E-2</v>
      </c>
      <c r="AA358" s="5">
        <f t="shared" ref="AA358:AA421" si="632">_xlfn.POISSON.DIST(1,K358,FALSE) * _xlfn.POISSON.DIST(3,L358,FALSE)</f>
        <v>4.4362308608338535E-2</v>
      </c>
      <c r="AB358" s="5">
        <f t="shared" ref="AB358:AB421" si="633">_xlfn.POISSON.DIST(2,K358,FALSE) * _xlfn.POISSON.DIST(3,L358,FALSE)</f>
        <v>2.9242155090996473E-2</v>
      </c>
      <c r="AC358" s="5">
        <f t="shared" ref="AC358:AC421" si="634">_xlfn.POISSON.DIST(4,K358,FALSE) * _xlfn.POISSON.DIST(4,L358,FALSE)</f>
        <v>1.590299415830568E-3</v>
      </c>
      <c r="AD358" s="5">
        <f t="shared" ref="AD358:AD421" si="635">_xlfn.POISSON.DIST(4,K358,FALSE) * _xlfn.POISSON.DIST(0,L358,FALSE)</f>
        <v>7.4997875902426125E-3</v>
      </c>
      <c r="AE358" s="5">
        <f t="shared" ref="AE358:AE421" si="636">_xlfn.POISSON.DIST(4,K358,FALSE) * _xlfn.POISSON.DIST(1,L358,FALSE)</f>
        <v>1.1264430967624701E-2</v>
      </c>
      <c r="AF358" s="5">
        <f t="shared" ref="AF358:AF421" si="637">_xlfn.POISSON.DIST(4,K358,FALSE) * _xlfn.POISSON.DIST(2,L358,FALSE)</f>
        <v>8.4593999161700021E-3</v>
      </c>
      <c r="AG358" s="5">
        <f t="shared" ref="AG358:AG421" si="638">_xlfn.POISSON.DIST(4,K358,FALSE) * _xlfn.POISSON.DIST(3,L358,FALSE)</f>
        <v>4.2352455646967003E-3</v>
      </c>
      <c r="AH358" s="5">
        <f t="shared" ref="AH358:AH421" si="639">_xlfn.POISSON.DIST(0,K358,FALSE) * _xlfn.POISSON.DIST(4,L358,FALSE)</f>
        <v>1.2635406217339584E-2</v>
      </c>
      <c r="AI358" s="5">
        <f t="shared" ref="AI358:AI421" si="640">_xlfn.POISSON.DIST(1,K358,FALSE) * _xlfn.POISSON.DIST(4,L358,FALSE)</f>
        <v>1.665767719652601E-2</v>
      </c>
      <c r="AJ358" s="5">
        <f t="shared" ref="AJ358:AJ421" si="641">_xlfn.POISSON.DIST(2,K358,FALSE) * _xlfn.POISSON.DIST(4,L358,FALSE)</f>
        <v>1.098018555204339E-2</v>
      </c>
      <c r="AK358" s="5">
        <f t="shared" ref="AK358:AK421" si="642">_xlfn.POISSON.DIST(3,K358,FALSE) * _xlfn.POISSON.DIST(4,L358,FALSE)</f>
        <v>4.8251815398146214E-3</v>
      </c>
      <c r="AL358" s="5">
        <f t="shared" ref="AL358:AL421" si="643">_xlfn.POISSON.DIST(5,K358,FALSE) * _xlfn.POISSON.DIST(5,L358,FALSE)</f>
        <v>1.2595761197761401E-4</v>
      </c>
      <c r="AM358" s="5">
        <f t="shared" ref="AM358:AM421" si="644">_xlfn.POISSON.DIST(5,K358,FALSE) * _xlfn.POISSON.DIST(0,L358,FALSE)</f>
        <v>1.9774439946273021E-3</v>
      </c>
      <c r="AN358" s="5">
        <f t="shared" ref="AN358:AN421" si="645">_xlfn.POISSON.DIST(5,K358,FALSE) * _xlfn.POISSON.DIST(1,L358,FALSE)</f>
        <v>2.9700549651303799E-3</v>
      </c>
      <c r="AO358" s="5">
        <f t="shared" ref="AO358:AO421" si="646">_xlfn.POISSON.DIST(5,K358,FALSE) * _xlfn.POISSON.DIST(2,L358,FALSE)</f>
        <v>2.2304617778968242E-3</v>
      </c>
      <c r="AP358" s="5">
        <f t="shared" ref="AP358:AP421" si="647">_xlfn.POISSON.DIST(5,K358,FALSE) * _xlfn.POISSON.DIST(3,L358,FALSE)</f>
        <v>1.1166930805583633E-3</v>
      </c>
      <c r="AQ358" s="5">
        <f t="shared" ref="AQ358:AQ421" si="648">_xlfn.POISSON.DIST(5,K358,FALSE) * _xlfn.POISSON.DIST(4,L358,FALSE)</f>
        <v>4.1930894597399311E-4</v>
      </c>
      <c r="AR358" s="5">
        <f t="shared" ref="AR358:AR421" si="649">_xlfn.POISSON.DIST(0,K358,FALSE) * _xlfn.POISSON.DIST(5,L358,FALSE)</f>
        <v>3.795591791647351E-3</v>
      </c>
      <c r="AS358" s="5">
        <f t="shared" ref="AS358:AS421" si="650">_xlfn.POISSON.DIST(1,K358,FALSE) * _xlfn.POISSON.DIST(5,L358,FALSE)</f>
        <v>5.0038551786550887E-3</v>
      </c>
      <c r="AT358" s="5">
        <f t="shared" ref="AT358:AT421" si="651">_xlfn.POISSON.DIST(2,K358,FALSE) * _xlfn.POISSON.DIST(5,L358,FALSE)</f>
        <v>3.2983745385968114E-3</v>
      </c>
      <c r="AU358" s="5">
        <f t="shared" ref="AU358:AU421" si="652">_xlfn.POISSON.DIST(3,K358,FALSE) * _xlfn.POISSON.DIST(5,L358,FALSE)</f>
        <v>1.4494523666833761E-3</v>
      </c>
      <c r="AV358" s="5">
        <f t="shared" ref="AV358:AV421" si="653">_xlfn.POISSON.DIST(4,K358,FALSE) * _xlfn.POISSON.DIST(5,L358,FALSE)</f>
        <v>4.7771534251939569E-4</v>
      </c>
      <c r="AW358" s="5">
        <f t="shared" ref="AW358:AW421" si="654">_xlfn.POISSON.DIST(6,K358,FALSE) * _xlfn.POISSON.DIST(6,L358,FALSE)</f>
        <v>6.9279930773712018E-6</v>
      </c>
      <c r="AX358" s="5">
        <f t="shared" ref="AX358:AX421" si="655">_xlfn.POISSON.DIST(6,K358,FALSE) * _xlfn.POISSON.DIST(0,L358,FALSE)</f>
        <v>4.3448838881949821E-4</v>
      </c>
      <c r="AY358" s="5">
        <f t="shared" ref="AY358:AY421" si="656">_xlfn.POISSON.DIST(6,K358,FALSE) * _xlfn.POISSON.DIST(1,L358,FALSE)</f>
        <v>6.5258707706059081E-4</v>
      </c>
      <c r="AZ358" s="5">
        <f t="shared" ref="AZ358:AZ421" si="657">_xlfn.POISSON.DIST(6,K358,FALSE) * _xlfn.POISSON.DIST(2,L358,FALSE)</f>
        <v>4.9008201842121808E-4</v>
      </c>
      <c r="BA358" s="5">
        <f t="shared" ref="BA358:BA421" si="658">_xlfn.POISSON.DIST(6,K358,FALSE) * _xlfn.POISSON.DIST(3,L358,FALSE)</f>
        <v>2.453622852004622E-4</v>
      </c>
      <c r="BB358" s="5">
        <f t="shared" ref="BB358:BB421" si="659">_xlfn.POISSON.DIST(6,K358,FALSE) * _xlfn.POISSON.DIST(4,L358,FALSE)</f>
        <v>9.2131493407063338E-5</v>
      </c>
      <c r="BC358" s="5">
        <f t="shared" ref="BC358:BC421" si="660">_xlfn.POISSON.DIST(6,K358,FALSE) * _xlfn.POISSON.DIST(5,L358,FALSE)</f>
        <v>2.76756864095257E-5</v>
      </c>
      <c r="BD358" s="5">
        <f t="shared" ref="BD358:BD421" si="661">_xlfn.POISSON.DIST(0,K358,FALSE) * _xlfn.POISSON.DIST(6,L358,FALSE)</f>
        <v>9.5014205855465381E-4</v>
      </c>
      <c r="BE358" s="5">
        <f t="shared" ref="BE358:BE421" si="662">_xlfn.POISSON.DIST(1,K358,FALSE) * _xlfn.POISSON.DIST(6,L358,FALSE)</f>
        <v>1.2526039471945512E-3</v>
      </c>
      <c r="BF358" s="5">
        <f t="shared" ref="BF358:BF421" si="663">_xlfn.POISSON.DIST(2,K358,FALSE) * _xlfn.POISSON.DIST(6,L358,FALSE)</f>
        <v>8.256747685257414E-4</v>
      </c>
      <c r="BG358" s="5">
        <f t="shared" ref="BG358:BG421" si="664">_xlfn.POISSON.DIST(3,K358,FALSE) * _xlfn.POISSON.DIST(6,L358,FALSE)</f>
        <v>3.6283818994658958E-4</v>
      </c>
      <c r="BH358" s="5">
        <f t="shared" ref="BH358:BH421" si="665">_xlfn.POISSON.DIST(4,K358,FALSE) * _xlfn.POISSON.DIST(6,L358,FALSE)</f>
        <v>1.1958542010323006E-4</v>
      </c>
      <c r="BI358" s="5">
        <f t="shared" ref="BI358:BI421" si="666">_xlfn.POISSON.DIST(5,K358,FALSE) * _xlfn.POISSON.DIST(6,L358,FALSE)</f>
        <v>3.1530689100551663E-5</v>
      </c>
      <c r="BJ358" s="8">
        <f t="shared" ref="BJ358:BJ421" si="667">SUM(N358,Q358,T358,W358,X358,Y358,AD358,AE358,AF358,AG358,AM358,AN358,AO358,AP358,AQ358,AX358,AY358,AZ358,BA358,BB358,BC358)</f>
        <v>0.332829304138615</v>
      </c>
      <c r="BK358" s="8">
        <f t="shared" ref="BK358:BK421" si="668">SUM(M358,P358,S358,V358,AC358,AL358,AY358)</f>
        <v>0.2512048325497801</v>
      </c>
      <c r="BL358" s="8">
        <f t="shared" ref="BL358:BL421" si="669">SUM(O358,R358,U358,AA358,AB358,AH358,AI358,AJ358,AK358,AR358,AS358,AT358,AU358,AV358,BD358,BE358,BF358,BG358,BH358,BI358)</f>
        <v>0.38159047705490462</v>
      </c>
      <c r="BM358" s="8">
        <f t="shared" ref="BM358:BM421" si="670">SUM(S358:BI358)</f>
        <v>0.53400049985617548</v>
      </c>
      <c r="BN358" s="8">
        <f t="shared" ref="BN358:BN421" si="671">SUM(M358:R358)</f>
        <v>0.46462875210402999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1.8395061728395099</v>
      </c>
      <c r="F359">
        <f>VLOOKUP(B359,home!$B$2:$E$405,3,FALSE)</f>
        <v>1.96</v>
      </c>
      <c r="G359">
        <f>VLOOKUP(C359,away!$B$2:$E$405,4,FALSE)</f>
        <v>0.82</v>
      </c>
      <c r="H359">
        <f>VLOOKUP(A359,away!$A$2:$E$405,3,FALSE)</f>
        <v>1.2222222222222201</v>
      </c>
      <c r="I359">
        <f>VLOOKUP(C359,away!$B$2:$E$405,3,FALSE)</f>
        <v>0.27</v>
      </c>
      <c r="J359">
        <f>VLOOKUP(B359,home!$B$2:$E$405,4,FALSE)</f>
        <v>0.82</v>
      </c>
      <c r="K359" s="3">
        <f t="shared" si="616"/>
        <v>2.9564543209876599</v>
      </c>
      <c r="L359" s="3">
        <f t="shared" si="617"/>
        <v>0.27059999999999956</v>
      </c>
      <c r="M359" s="5">
        <f t="shared" si="618"/>
        <v>3.9674194271697605E-2</v>
      </c>
      <c r="N359" s="5">
        <f t="shared" si="619"/>
        <v>0.11729494308626426</v>
      </c>
      <c r="O359" s="5">
        <f t="shared" si="620"/>
        <v>1.0735836969921355E-2</v>
      </c>
      <c r="P359" s="5">
        <f t="shared" si="621"/>
        <v>3.1740011599143053E-2</v>
      </c>
      <c r="Q359" s="5">
        <f t="shared" si="622"/>
        <v>0.17338857065869379</v>
      </c>
      <c r="R359" s="5">
        <f t="shared" si="623"/>
        <v>1.4525587420303569E-3</v>
      </c>
      <c r="S359" s="5">
        <f t="shared" si="624"/>
        <v>6.3481335588987959E-3</v>
      </c>
      <c r="T359" s="5">
        <f t="shared" si="625"/>
        <v>4.6918947220242466E-2</v>
      </c>
      <c r="U359" s="5">
        <f t="shared" si="626"/>
        <v>4.2944235693640484E-3</v>
      </c>
      <c r="V359" s="5">
        <f t="shared" si="627"/>
        <v>5.6429020450508686E-4</v>
      </c>
      <c r="W359" s="5">
        <f t="shared" si="628"/>
        <v>0.17087179631125649</v>
      </c>
      <c r="X359" s="5">
        <f t="shared" si="629"/>
        <v>4.6237908081825936E-2</v>
      </c>
      <c r="Y359" s="5">
        <f t="shared" si="630"/>
        <v>6.2559889634710387E-3</v>
      </c>
      <c r="Z359" s="5">
        <f t="shared" si="631"/>
        <v>1.31020798531138E-4</v>
      </c>
      <c r="AA359" s="5">
        <f t="shared" si="632"/>
        <v>3.8735700595663662E-4</v>
      </c>
      <c r="AB359" s="5">
        <f t="shared" si="633"/>
        <v>5.7260164701267049E-4</v>
      </c>
      <c r="AC359" s="5">
        <f t="shared" si="634"/>
        <v>2.8215093534128712E-5</v>
      </c>
      <c r="AD359" s="5">
        <f t="shared" si="635"/>
        <v>0.12629366513483439</v>
      </c>
      <c r="AE359" s="5">
        <f t="shared" si="636"/>
        <v>3.4175065785486132E-2</v>
      </c>
      <c r="AF359" s="5">
        <f t="shared" si="637"/>
        <v>4.6238864007762661E-3</v>
      </c>
      <c r="AG359" s="5">
        <f t="shared" si="638"/>
        <v>4.1707455335001861E-4</v>
      </c>
      <c r="AH359" s="5">
        <f t="shared" si="639"/>
        <v>8.8635570206314712E-6</v>
      </c>
      <c r="AI359" s="5">
        <f t="shared" si="640"/>
        <v>2.6204701452966423E-5</v>
      </c>
      <c r="AJ359" s="5">
        <f t="shared" si="641"/>
        <v>3.8736501420407097E-5</v>
      </c>
      <c r="AK359" s="5">
        <f t="shared" si="642"/>
        <v>3.8174232334769063E-5</v>
      </c>
      <c r="AL359" s="5">
        <f t="shared" si="643"/>
        <v>9.0290165936199832E-7</v>
      </c>
      <c r="AM359" s="5">
        <f t="shared" si="644"/>
        <v>7.4676290400249923E-2</v>
      </c>
      <c r="AN359" s="5">
        <f t="shared" si="645"/>
        <v>2.0207404182307598E-2</v>
      </c>
      <c r="AO359" s="5">
        <f t="shared" si="646"/>
        <v>2.7340617858662136E-3</v>
      </c>
      <c r="AP359" s="5">
        <f t="shared" si="647"/>
        <v>2.4661237308513213E-4</v>
      </c>
      <c r="AQ359" s="5">
        <f t="shared" si="648"/>
        <v>1.6683327039209159E-5</v>
      </c>
      <c r="AR359" s="5">
        <f t="shared" si="649"/>
        <v>4.7969570595657445E-7</v>
      </c>
      <c r="AS359" s="5">
        <f t="shared" si="650"/>
        <v>1.4181984426345406E-6</v>
      </c>
      <c r="AT359" s="5">
        <f t="shared" si="651"/>
        <v>2.0964194568724289E-6</v>
      </c>
      <c r="AU359" s="5">
        <f t="shared" si="652"/>
        <v>2.0659894539576982E-6</v>
      </c>
      <c r="AV359" s="5">
        <f t="shared" si="653"/>
        <v>1.5270008620670434E-6</v>
      </c>
      <c r="AW359" s="5">
        <f t="shared" si="654"/>
        <v>2.0064896133728587E-8</v>
      </c>
      <c r="AX359" s="5">
        <f t="shared" si="655"/>
        <v>3.6796173571524718E-2</v>
      </c>
      <c r="AY359" s="5">
        <f t="shared" si="656"/>
        <v>9.9570445684545733E-3</v>
      </c>
      <c r="AZ359" s="5">
        <f t="shared" si="657"/>
        <v>1.3471881301119015E-3</v>
      </c>
      <c r="BA359" s="5">
        <f t="shared" si="658"/>
        <v>1.2151636933609335E-4</v>
      </c>
      <c r="BB359" s="5">
        <f t="shared" si="659"/>
        <v>8.2205823855867021E-6</v>
      </c>
      <c r="BC359" s="5">
        <f t="shared" si="660"/>
        <v>4.4489791870795155E-7</v>
      </c>
      <c r="BD359" s="5">
        <f t="shared" si="661"/>
        <v>2.1634276338641475E-8</v>
      </c>
      <c r="BE359" s="5">
        <f t="shared" si="662"/>
        <v>6.3960749762817691E-8</v>
      </c>
      <c r="BF359" s="5">
        <f t="shared" si="663"/>
        <v>9.45485175049464E-8</v>
      </c>
      <c r="BG359" s="5">
        <f t="shared" si="664"/>
        <v>9.3176124373492058E-8</v>
      </c>
      <c r="BH359" s="5">
        <f t="shared" si="665"/>
        <v>6.8867738879223555E-8</v>
      </c>
      <c r="BI359" s="5">
        <f t="shared" si="666"/>
        <v>4.0720864837226067E-8</v>
      </c>
      <c r="BJ359" s="8">
        <f t="shared" si="667"/>
        <v>0.87258948638448053</v>
      </c>
      <c r="BK359" s="8">
        <f t="shared" si="668"/>
        <v>8.8312792197892592E-2</v>
      </c>
      <c r="BL359" s="8">
        <f t="shared" si="669"/>
        <v>1.7562727138707029E-2</v>
      </c>
      <c r="BM359" s="8">
        <f t="shared" si="670"/>
        <v>0.59435288668830244</v>
      </c>
      <c r="BN359" s="8">
        <f t="shared" si="671"/>
        <v>0.37428611532775041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1.52525252525253</v>
      </c>
      <c r="F360">
        <f>VLOOKUP(B360,home!$B$2:$E$405,3,FALSE)</f>
        <v>1.31</v>
      </c>
      <c r="G360">
        <f>VLOOKUP(C360,away!$B$2:$E$405,4,FALSE)</f>
        <v>1.18</v>
      </c>
      <c r="H360">
        <f>VLOOKUP(A360,away!$A$2:$E$405,3,FALSE)</f>
        <v>1.3333333333333299</v>
      </c>
      <c r="I360">
        <f>VLOOKUP(C360,away!$B$2:$E$405,3,FALSE)</f>
        <v>0.92</v>
      </c>
      <c r="J360">
        <f>VLOOKUP(B360,home!$B$2:$E$405,4,FALSE)</f>
        <v>1.5</v>
      </c>
      <c r="K360" s="3">
        <f t="shared" si="616"/>
        <v>2.3577353535353609</v>
      </c>
      <c r="L360" s="3">
        <f t="shared" si="617"/>
        <v>1.8399999999999954</v>
      </c>
      <c r="M360" s="5">
        <f t="shared" si="618"/>
        <v>1.5029574982888335E-2</v>
      </c>
      <c r="N360" s="5">
        <f t="shared" si="619"/>
        <v>3.5435760285766442E-2</v>
      </c>
      <c r="O360" s="5">
        <f t="shared" si="620"/>
        <v>2.7654417968514464E-2</v>
      </c>
      <c r="P360" s="5">
        <f t="shared" si="621"/>
        <v>6.5201798925810087E-2</v>
      </c>
      <c r="Q360" s="5">
        <f t="shared" si="622"/>
        <v>4.1774072402577939E-2</v>
      </c>
      <c r="R360" s="5">
        <f t="shared" si="623"/>
        <v>2.5442064531033249E-2</v>
      </c>
      <c r="S360" s="5">
        <f t="shared" si="624"/>
        <v>7.0715149763083587E-2</v>
      </c>
      <c r="T360" s="5">
        <f t="shared" si="625"/>
        <v>7.6864293220743202E-2</v>
      </c>
      <c r="U360" s="5">
        <f t="shared" si="626"/>
        <v>5.9985655011745138E-2</v>
      </c>
      <c r="V360" s="5">
        <f t="shared" si="627"/>
        <v>3.4086533319291519E-2</v>
      </c>
      <c r="W360" s="5">
        <f t="shared" si="628"/>
        <v>3.2830735788234609E-2</v>
      </c>
      <c r="X360" s="5">
        <f t="shared" si="629"/>
        <v>6.0408553850351529E-2</v>
      </c>
      <c r="Y360" s="5">
        <f t="shared" si="630"/>
        <v>5.5575869542323277E-2</v>
      </c>
      <c r="Z360" s="5">
        <f t="shared" si="631"/>
        <v>1.5604466245700352E-2</v>
      </c>
      <c r="AA360" s="5">
        <f t="shared" si="632"/>
        <v>3.6791201740536919E-2</v>
      </c>
      <c r="AB360" s="5">
        <f t="shared" si="633"/>
        <v>4.3371958521357813E-2</v>
      </c>
      <c r="AC360" s="5">
        <f t="shared" si="634"/>
        <v>9.2422078389307692E-3</v>
      </c>
      <c r="AD360" s="5">
        <f t="shared" si="635"/>
        <v>1.935154661262484E-2</v>
      </c>
      <c r="AE360" s="5">
        <f t="shared" si="636"/>
        <v>3.5606845767229611E-2</v>
      </c>
      <c r="AF360" s="5">
        <f t="shared" si="637"/>
        <v>3.2758298105851166E-2</v>
      </c>
      <c r="AG360" s="5">
        <f t="shared" si="638"/>
        <v>2.0091756171588662E-2</v>
      </c>
      <c r="AH360" s="5">
        <f t="shared" si="639"/>
        <v>7.1780544730221498E-3</v>
      </c>
      <c r="AI360" s="5">
        <f t="shared" si="640"/>
        <v>1.6923952800646958E-2</v>
      </c>
      <c r="AJ360" s="5">
        <f t="shared" si="641"/>
        <v>1.9951100919824563E-2</v>
      </c>
      <c r="AK360" s="5">
        <f t="shared" si="642"/>
        <v>1.5679805326874074E-2</v>
      </c>
      <c r="AL360" s="5">
        <f t="shared" si="643"/>
        <v>1.6037940602594528E-3</v>
      </c>
      <c r="AM360" s="5">
        <f t="shared" si="644"/>
        <v>9.1251651188346047E-3</v>
      </c>
      <c r="AN360" s="5">
        <f t="shared" si="645"/>
        <v>1.6790303818655632E-2</v>
      </c>
      <c r="AO360" s="5">
        <f t="shared" si="646"/>
        <v>1.5447079513163145E-2</v>
      </c>
      <c r="AP360" s="5">
        <f t="shared" si="647"/>
        <v>9.4742087680733701E-3</v>
      </c>
      <c r="AQ360" s="5">
        <f t="shared" si="648"/>
        <v>4.3581360333137436E-3</v>
      </c>
      <c r="AR360" s="5">
        <f t="shared" si="649"/>
        <v>2.6415240460721432E-3</v>
      </c>
      <c r="AS360" s="5">
        <f t="shared" si="650"/>
        <v>6.2280146306380613E-3</v>
      </c>
      <c r="AT360" s="5">
        <f t="shared" si="651"/>
        <v>7.3420051384954169E-3</v>
      </c>
      <c r="AU360" s="5">
        <f t="shared" si="652"/>
        <v>5.7701683602896419E-3</v>
      </c>
      <c r="AV360" s="5">
        <f t="shared" si="653"/>
        <v>3.4011324847265131E-3</v>
      </c>
      <c r="AW360" s="5">
        <f t="shared" si="654"/>
        <v>1.932675666228121E-4</v>
      </c>
      <c r="AX360" s="5">
        <f t="shared" si="655"/>
        <v>3.5857874012540053E-3</v>
      </c>
      <c r="AY360" s="5">
        <f t="shared" si="656"/>
        <v>6.5978488183073532E-3</v>
      </c>
      <c r="AZ360" s="5">
        <f t="shared" si="657"/>
        <v>6.0700209128427508E-3</v>
      </c>
      <c r="BA360" s="5">
        <f t="shared" si="658"/>
        <v>3.7229461598768773E-3</v>
      </c>
      <c r="BB360" s="5">
        <f t="shared" si="659"/>
        <v>1.7125552335433608E-3</v>
      </c>
      <c r="BC360" s="5">
        <f t="shared" si="660"/>
        <v>6.302203259439549E-4</v>
      </c>
      <c r="BD360" s="5">
        <f t="shared" si="661"/>
        <v>8.1006737412878756E-4</v>
      </c>
      <c r="BE360" s="5">
        <f t="shared" si="662"/>
        <v>1.9099244867289982E-3</v>
      </c>
      <c r="BF360" s="5">
        <f t="shared" si="663"/>
        <v>2.2515482424719196E-3</v>
      </c>
      <c r="BG360" s="5">
        <f t="shared" si="664"/>
        <v>1.7695182971554835E-3</v>
      </c>
      <c r="BH360" s="5">
        <f t="shared" si="665"/>
        <v>1.0430139619827935E-3</v>
      </c>
      <c r="BI360" s="5">
        <f t="shared" si="666"/>
        <v>4.9183017847956366E-4</v>
      </c>
      <c r="BJ360" s="8">
        <f t="shared" si="667"/>
        <v>0.48821200385110008</v>
      </c>
      <c r="BK360" s="8">
        <f t="shared" si="668"/>
        <v>0.2024769077085711</v>
      </c>
      <c r="BL360" s="8">
        <f t="shared" si="669"/>
        <v>0.2866369584947247</v>
      </c>
      <c r="BM360" s="8">
        <f t="shared" si="670"/>
        <v>0.77598806595182102</v>
      </c>
      <c r="BN360" s="8">
        <f t="shared" si="671"/>
        <v>0.21053768909659051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1.52525252525253</v>
      </c>
      <c r="F361">
        <f>VLOOKUP(B361,home!$B$2:$E$405,3,FALSE)</f>
        <v>0.39</v>
      </c>
      <c r="G361">
        <f>VLOOKUP(C361,away!$B$2:$E$405,4,FALSE)</f>
        <v>1.31</v>
      </c>
      <c r="H361">
        <f>VLOOKUP(A361,away!$A$2:$E$405,3,FALSE)</f>
        <v>1.3333333333333299</v>
      </c>
      <c r="I361">
        <f>VLOOKUP(C361,away!$B$2:$E$405,3,FALSE)</f>
        <v>0.66</v>
      </c>
      <c r="J361">
        <f>VLOOKUP(B361,home!$B$2:$E$405,4,FALSE)</f>
        <v>0.9</v>
      </c>
      <c r="K361" s="3">
        <f t="shared" si="616"/>
        <v>0.77925151515151769</v>
      </c>
      <c r="L361" s="3">
        <f t="shared" si="617"/>
        <v>0.79199999999999804</v>
      </c>
      <c r="M361" s="5">
        <f t="shared" si="618"/>
        <v>0.20778497352071496</v>
      </c>
      <c r="N361" s="5">
        <f t="shared" si="619"/>
        <v>0.16191675544173512</v>
      </c>
      <c r="O361" s="5">
        <f t="shared" si="620"/>
        <v>0.16456569902840582</v>
      </c>
      <c r="P361" s="5">
        <f t="shared" si="621"/>
        <v>0.12823807030985387</v>
      </c>
      <c r="Q361" s="5">
        <f t="shared" si="622"/>
        <v>6.3086938503194898E-2</v>
      </c>
      <c r="R361" s="5">
        <f t="shared" si="623"/>
        <v>6.5168016815248531E-2</v>
      </c>
      <c r="S361" s="5">
        <f t="shared" si="624"/>
        <v>1.9786082696633924E-2</v>
      </c>
      <c r="T361" s="5">
        <f t="shared" si="625"/>
        <v>4.9964855294530243E-2</v>
      </c>
      <c r="U361" s="5">
        <f t="shared" si="626"/>
        <v>5.0782275842702007E-2</v>
      </c>
      <c r="V361" s="5">
        <f t="shared" si="627"/>
        <v>1.3568134729833356E-3</v>
      </c>
      <c r="W361" s="5">
        <f t="shared" si="628"/>
        <v>1.6386864138295081E-2</v>
      </c>
      <c r="X361" s="5">
        <f t="shared" si="629"/>
        <v>1.2978396397529672E-2</v>
      </c>
      <c r="Y361" s="5">
        <f t="shared" si="630"/>
        <v>5.1394449734217373E-3</v>
      </c>
      <c r="Z361" s="5">
        <f t="shared" si="631"/>
        <v>1.7204356439225577E-2</v>
      </c>
      <c r="AA361" s="5">
        <f t="shared" si="632"/>
        <v>1.3406520822473299E-2</v>
      </c>
      <c r="AB361" s="5">
        <f t="shared" si="633"/>
        <v>5.2235258319113442E-3</v>
      </c>
      <c r="AC361" s="5">
        <f t="shared" si="634"/>
        <v>5.2336298252712588E-5</v>
      </c>
      <c r="AD361" s="5">
        <f t="shared" si="635"/>
        <v>3.1923721770871281E-3</v>
      </c>
      <c r="AE361" s="5">
        <f t="shared" si="636"/>
        <v>2.5283587642529995E-3</v>
      </c>
      <c r="AF361" s="5">
        <f t="shared" si="637"/>
        <v>1.001230070644185E-3</v>
      </c>
      <c r="AG361" s="5">
        <f t="shared" si="638"/>
        <v>2.6432473865006432E-4</v>
      </c>
      <c r="AH361" s="5">
        <f t="shared" si="639"/>
        <v>3.4064625749666549E-3</v>
      </c>
      <c r="AI361" s="5">
        <f t="shared" si="640"/>
        <v>2.6544911228497062E-3</v>
      </c>
      <c r="AJ361" s="5">
        <f t="shared" si="641"/>
        <v>1.0342581147184434E-3</v>
      </c>
      <c r="AK361" s="5">
        <f t="shared" si="642"/>
        <v>2.6864906765069969E-4</v>
      </c>
      <c r="AL361" s="5">
        <f t="shared" si="643"/>
        <v>1.2920098660396624E-6</v>
      </c>
      <c r="AM361" s="5">
        <f t="shared" si="644"/>
        <v>4.9753217118453884E-4</v>
      </c>
      <c r="AN361" s="5">
        <f t="shared" si="645"/>
        <v>3.9404547957815376E-4</v>
      </c>
      <c r="AO361" s="5">
        <f t="shared" si="646"/>
        <v>1.5604200991294848E-4</v>
      </c>
      <c r="AP361" s="5">
        <f t="shared" si="647"/>
        <v>4.1195090617018312E-5</v>
      </c>
      <c r="AQ361" s="5">
        <f t="shared" si="648"/>
        <v>8.1566279421696038E-6</v>
      </c>
      <c r="AR361" s="5">
        <f t="shared" si="649"/>
        <v>5.3958367187471694E-4</v>
      </c>
      <c r="AS361" s="5">
        <f t="shared" si="650"/>
        <v>4.2047139385939259E-4</v>
      </c>
      <c r="AT361" s="5">
        <f t="shared" si="651"/>
        <v>1.6382648537140108E-4</v>
      </c>
      <c r="AU361" s="5">
        <f t="shared" si="652"/>
        <v>4.2554012315870742E-5</v>
      </c>
      <c r="AV361" s="5">
        <f t="shared" si="653"/>
        <v>8.2900696432296566E-6</v>
      </c>
      <c r="AW361" s="5">
        <f t="shared" si="654"/>
        <v>2.2149614205446491E-8</v>
      </c>
      <c r="AX361" s="5">
        <f t="shared" si="655"/>
        <v>6.4617116372029331E-5</v>
      </c>
      <c r="AY361" s="5">
        <f t="shared" si="656"/>
        <v>5.1176756166647106E-5</v>
      </c>
      <c r="AZ361" s="5">
        <f t="shared" si="657"/>
        <v>2.0265995441992199E-5</v>
      </c>
      <c r="BA361" s="5">
        <f t="shared" si="658"/>
        <v>5.3502227966859291E-6</v>
      </c>
      <c r="BB361" s="5">
        <f t="shared" si="659"/>
        <v>1.0593441137438112E-6</v>
      </c>
      <c r="BC361" s="5">
        <f t="shared" si="660"/>
        <v>1.6780010761701932E-7</v>
      </c>
      <c r="BD361" s="5">
        <f t="shared" si="661"/>
        <v>7.122504468746244E-5</v>
      </c>
      <c r="BE361" s="5">
        <f t="shared" si="662"/>
        <v>5.5502223989439672E-5</v>
      </c>
      <c r="BF361" s="5">
        <f t="shared" si="663"/>
        <v>2.1625096069024884E-5</v>
      </c>
      <c r="BG361" s="5">
        <f t="shared" si="664"/>
        <v>5.617129625694923E-6</v>
      </c>
      <c r="BH361" s="5">
        <f t="shared" si="665"/>
        <v>1.0942891929063117E-6</v>
      </c>
      <c r="BI361" s="5">
        <f t="shared" si="666"/>
        <v>1.7054530231723497E-7</v>
      </c>
      <c r="BJ361" s="8">
        <f t="shared" si="667"/>
        <v>0.31769914911357472</v>
      </c>
      <c r="BK361" s="8">
        <f t="shared" si="668"/>
        <v>0.35727074506447143</v>
      </c>
      <c r="BL361" s="8">
        <f t="shared" si="669"/>
        <v>0.30783985918285783</v>
      </c>
      <c r="BM361" s="8">
        <f t="shared" si="670"/>
        <v>0.20920250157442399</v>
      </c>
      <c r="BN361" s="8">
        <f t="shared" si="671"/>
        <v>0.79076045361915326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1.4226190476190499</v>
      </c>
      <c r="F362">
        <f>VLOOKUP(B362,home!$B$2:$E$405,3,FALSE)</f>
        <v>0.4</v>
      </c>
      <c r="G362">
        <f>VLOOKUP(C362,away!$B$2:$E$405,4,FALSE)</f>
        <v>1.31</v>
      </c>
      <c r="H362">
        <f>VLOOKUP(A362,away!$A$2:$E$405,3,FALSE)</f>
        <v>1.11904761904762</v>
      </c>
      <c r="I362">
        <f>VLOOKUP(C362,away!$B$2:$E$405,3,FALSE)</f>
        <v>0.8</v>
      </c>
      <c r="J362">
        <f>VLOOKUP(B362,home!$B$2:$E$405,4,FALSE)</f>
        <v>1.02</v>
      </c>
      <c r="K362" s="3">
        <f t="shared" si="616"/>
        <v>0.74545238095238231</v>
      </c>
      <c r="L362" s="3">
        <f t="shared" si="617"/>
        <v>0.91314285714285803</v>
      </c>
      <c r="M362" s="5">
        <f t="shared" si="618"/>
        <v>0.19040626779120456</v>
      </c>
      <c r="N362" s="5">
        <f t="shared" si="619"/>
        <v>0.14193880567321035</v>
      </c>
      <c r="O362" s="5">
        <f t="shared" si="620"/>
        <v>0.17386812338876867</v>
      </c>
      <c r="P362" s="5">
        <f t="shared" si="621"/>
        <v>0.12961040655188019</v>
      </c>
      <c r="Q362" s="5">
        <f t="shared" si="622"/>
        <v>5.290431031931607E-2</v>
      </c>
      <c r="R362" s="5">
        <f t="shared" si="623"/>
        <v>7.9383217478643603E-2</v>
      </c>
      <c r="S362" s="5">
        <f t="shared" si="624"/>
        <v>2.2056597297738297E-2</v>
      </c>
      <c r="T362" s="5">
        <f t="shared" si="625"/>
        <v>4.8309193080152663E-2</v>
      </c>
      <c r="U362" s="5">
        <f t="shared" si="626"/>
        <v>5.9176408477115645E-2</v>
      </c>
      <c r="V362" s="5">
        <f t="shared" si="627"/>
        <v>1.6682250455967271E-3</v>
      </c>
      <c r="W362" s="5">
        <f t="shared" si="628"/>
        <v>1.3145881363392621E-2</v>
      </c>
      <c r="X362" s="5">
        <f t="shared" si="629"/>
        <v>1.2004067667829389E-2</v>
      </c>
      <c r="Y362" s="5">
        <f t="shared" si="630"/>
        <v>5.4807143237689667E-3</v>
      </c>
      <c r="Z362" s="5">
        <f t="shared" si="631"/>
        <v>2.416273933921383E-2</v>
      </c>
      <c r="AA362" s="5">
        <f t="shared" si="632"/>
        <v>1.8012171570748744E-2</v>
      </c>
      <c r="AB362" s="5">
        <f t="shared" si="633"/>
        <v>6.7136080917687291E-3</v>
      </c>
      <c r="AC362" s="5">
        <f t="shared" si="634"/>
        <v>7.0973020245098376E-5</v>
      </c>
      <c r="AD362" s="5">
        <f t="shared" si="635"/>
        <v>2.4499071405146445E-3</v>
      </c>
      <c r="AE362" s="5">
        <f t="shared" si="636"/>
        <v>2.2371152060242316E-3</v>
      </c>
      <c r="AF362" s="5">
        <f t="shared" si="637"/>
        <v>1.0214028854933501E-3</v>
      </c>
      <c r="AG362" s="5">
        <f t="shared" si="638"/>
        <v>3.108955830511191E-4</v>
      </c>
      <c r="AH362" s="5">
        <f t="shared" si="639"/>
        <v>5.5160082091519607E-3</v>
      </c>
      <c r="AI362" s="5">
        <f t="shared" si="640"/>
        <v>4.111921452865216E-3</v>
      </c>
      <c r="AJ362" s="5">
        <f t="shared" si="641"/>
        <v>1.5326208186637767E-3</v>
      </c>
      <c r="AK362" s="5">
        <f t="shared" si="642"/>
        <v>3.8083194612336741E-4</v>
      </c>
      <c r="AL362" s="5">
        <f t="shared" si="643"/>
        <v>1.9324662186581562E-6</v>
      </c>
      <c r="AM362" s="5">
        <f t="shared" si="644"/>
        <v>3.65257822201777E-4</v>
      </c>
      <c r="AN362" s="5">
        <f t="shared" si="645"/>
        <v>3.3353257135910867E-4</v>
      </c>
      <c r="AO362" s="5">
        <f t="shared" si="646"/>
        <v>1.5228144258053034E-4</v>
      </c>
      <c r="AP362" s="5">
        <f t="shared" si="647"/>
        <v>4.6351570522607189E-5</v>
      </c>
      <c r="AQ362" s="5">
        <f t="shared" si="648"/>
        <v>1.0581401385018048E-5</v>
      </c>
      <c r="AR362" s="5">
        <f t="shared" si="649"/>
        <v>1.0073806992256967E-3</v>
      </c>
      <c r="AS362" s="5">
        <f t="shared" si="650"/>
        <v>7.5095434076327141E-4</v>
      </c>
      <c r="AT362" s="5">
        <f t="shared" si="651"/>
        <v>2.799003506542536E-4</v>
      </c>
      <c r="AU362" s="5">
        <f t="shared" si="652"/>
        <v>6.9550794274873367E-5</v>
      </c>
      <c r="AV362" s="5">
        <f t="shared" si="653"/>
        <v>1.2961701297333414E-5</v>
      </c>
      <c r="AW362" s="5">
        <f t="shared" si="654"/>
        <v>3.6539957888990696E-8</v>
      </c>
      <c r="AX362" s="5">
        <f t="shared" si="655"/>
        <v>4.5380385536966077E-5</v>
      </c>
      <c r="AY362" s="5">
        <f t="shared" si="656"/>
        <v>4.1438774907469638E-5</v>
      </c>
      <c r="AZ362" s="5">
        <f t="shared" si="657"/>
        <v>1.89197606577533E-5</v>
      </c>
      <c r="BA362" s="5">
        <f t="shared" si="658"/>
        <v>5.7588147678266285E-6</v>
      </c>
      <c r="BB362" s="5">
        <f t="shared" si="659"/>
        <v>1.3146551427124229E-6</v>
      </c>
      <c r="BC362" s="5">
        <f t="shared" si="660"/>
        <v>2.4009359063479484E-7</v>
      </c>
      <c r="BD362" s="5">
        <f t="shared" si="661"/>
        <v>1.5331374832025375E-4</v>
      </c>
      <c r="BE362" s="5">
        <f t="shared" si="662"/>
        <v>1.1428809871806745E-4</v>
      </c>
      <c r="BF362" s="5">
        <f t="shared" si="663"/>
        <v>4.2598167651952137E-5</v>
      </c>
      <c r="BG362" s="5">
        <f t="shared" si="664"/>
        <v>1.0584968500118829E-5</v>
      </c>
      <c r="BH362" s="5">
        <f t="shared" si="665"/>
        <v>1.9726474926798865E-6</v>
      </c>
      <c r="BI362" s="5">
        <f t="shared" si="666"/>
        <v>2.941029540395938E-7</v>
      </c>
      <c r="BJ362" s="8">
        <f t="shared" si="667"/>
        <v>0.28082335053540575</v>
      </c>
      <c r="BK362" s="8">
        <f t="shared" si="668"/>
        <v>0.34385584094779104</v>
      </c>
      <c r="BL362" s="8">
        <f t="shared" si="669"/>
        <v>0.3511387110537022</v>
      </c>
      <c r="BM362" s="8">
        <f t="shared" si="670"/>
        <v>0.23182810843813995</v>
      </c>
      <c r="BN362" s="8">
        <f t="shared" si="671"/>
        <v>0.76811113120302343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1.65137614678899</v>
      </c>
      <c r="F363">
        <f>VLOOKUP(B363,home!$B$2:$E$405,3,FALSE)</f>
        <v>0.73</v>
      </c>
      <c r="G363">
        <f>VLOOKUP(C363,away!$B$2:$E$405,4,FALSE)</f>
        <v>0.61</v>
      </c>
      <c r="H363">
        <f>VLOOKUP(A363,away!$A$2:$E$405,3,FALSE)</f>
        <v>1.2201834862385299</v>
      </c>
      <c r="I363">
        <f>VLOOKUP(C363,away!$B$2:$E$405,3,FALSE)</f>
        <v>1.01</v>
      </c>
      <c r="J363">
        <f>VLOOKUP(B363,home!$B$2:$E$405,4,FALSE)</f>
        <v>1.48</v>
      </c>
      <c r="K363" s="3">
        <f t="shared" si="616"/>
        <v>0.73535779816513724</v>
      </c>
      <c r="L363" s="3">
        <f t="shared" si="617"/>
        <v>1.8239302752293545</v>
      </c>
      <c r="M363" s="5">
        <f t="shared" si="618"/>
        <v>7.7359795339950743E-2</v>
      </c>
      <c r="N363" s="5">
        <f t="shared" si="619"/>
        <v>5.6887128767691822E-2</v>
      </c>
      <c r="O363" s="5">
        <f t="shared" si="620"/>
        <v>0.14109887280608291</v>
      </c>
      <c r="P363" s="5">
        <f t="shared" si="621"/>
        <v>0.10375815643026388</v>
      </c>
      <c r="Q363" s="5">
        <f t="shared" si="622"/>
        <v>2.0916196877273252E-2</v>
      </c>
      <c r="R363" s="5">
        <f t="shared" si="623"/>
        <v>0.12867725295587526</v>
      </c>
      <c r="S363" s="5">
        <f t="shared" si="624"/>
        <v>3.4791182482121236E-2</v>
      </c>
      <c r="T363" s="5">
        <f t="shared" si="625"/>
        <v>3.814968472711637E-2</v>
      </c>
      <c r="U363" s="5">
        <f t="shared" si="626"/>
        <v>9.4623821407570835E-2</v>
      </c>
      <c r="V363" s="5">
        <f t="shared" si="627"/>
        <v>5.1848191780160952E-3</v>
      </c>
      <c r="W363" s="5">
        <f t="shared" si="628"/>
        <v>5.1269628272200586E-3</v>
      </c>
      <c r="X363" s="5">
        <f t="shared" si="629"/>
        <v>9.3512227205421513E-3</v>
      </c>
      <c r="Y363" s="5">
        <f t="shared" si="630"/>
        <v>8.5279891152047222E-3</v>
      </c>
      <c r="Z363" s="5">
        <f t="shared" si="631"/>
        <v>7.8232779133188934E-2</v>
      </c>
      <c r="AA363" s="5">
        <f t="shared" si="632"/>
        <v>5.7529084207721307E-2</v>
      </c>
      <c r="AB363" s="5">
        <f t="shared" si="633"/>
        <v>2.1152230346723359E-2</v>
      </c>
      <c r="AC363" s="5">
        <f t="shared" si="634"/>
        <v>4.3463086750292624E-4</v>
      </c>
      <c r="AD363" s="5">
        <f t="shared" si="635"/>
        <v>9.4253802397476221E-4</v>
      </c>
      <c r="AE363" s="5">
        <f t="shared" si="636"/>
        <v>1.7191236374824201E-3</v>
      </c>
      <c r="AF363" s="5">
        <f t="shared" si="637"/>
        <v>1.5677808246333E-3</v>
      </c>
      <c r="AG363" s="5">
        <f t="shared" si="638"/>
        <v>9.5317430365757293E-4</v>
      </c>
      <c r="AH363" s="5">
        <f t="shared" si="639"/>
        <v>3.5672783594088646E-2</v>
      </c>
      <c r="AI363" s="5">
        <f t="shared" si="640"/>
        <v>2.6232259598170455E-2</v>
      </c>
      <c r="AJ363" s="5">
        <f t="shared" si="641"/>
        <v>9.6450483295034573E-3</v>
      </c>
      <c r="AK363" s="5">
        <f t="shared" si="642"/>
        <v>2.3641871675933322E-3</v>
      </c>
      <c r="AL363" s="5">
        <f t="shared" si="643"/>
        <v>2.3317795680103541E-5</v>
      </c>
      <c r="AM363" s="5">
        <f t="shared" si="644"/>
        <v>1.3862053719940017E-4</v>
      </c>
      <c r="AN363" s="5">
        <f t="shared" si="645"/>
        <v>2.528341945665429E-4</v>
      </c>
      <c r="AO363" s="5">
        <f t="shared" si="646"/>
        <v>2.3057597104157346E-4</v>
      </c>
      <c r="AP363" s="5">
        <f t="shared" si="647"/>
        <v>1.4018483144104423E-4</v>
      </c>
      <c r="AQ363" s="5">
        <f t="shared" si="648"/>
        <v>6.3921839548311107E-5</v>
      </c>
      <c r="AR363" s="5">
        <f t="shared" si="649"/>
        <v>1.3012933999792659E-2</v>
      </c>
      <c r="AS363" s="5">
        <f t="shared" si="650"/>
        <v>9.5691624937557819E-3</v>
      </c>
      <c r="AT363" s="5">
        <f t="shared" si="651"/>
        <v>3.5183791308463336E-3</v>
      </c>
      <c r="AU363" s="5">
        <f t="shared" si="652"/>
        <v>8.6242251025644295E-4</v>
      </c>
      <c r="AV363" s="5">
        <f t="shared" si="653"/>
        <v>1.5854727955755707E-4</v>
      </c>
      <c r="AW363" s="5">
        <f t="shared" si="654"/>
        <v>8.6874421624926054E-7</v>
      </c>
      <c r="AX363" s="5">
        <f t="shared" si="655"/>
        <v>1.698928216923656E-5</v>
      </c>
      <c r="AY363" s="5">
        <f t="shared" si="656"/>
        <v>3.0987266102884804E-5</v>
      </c>
      <c r="AZ363" s="5">
        <f t="shared" si="657"/>
        <v>2.8259306395819969E-5</v>
      </c>
      <c r="BA363" s="5">
        <f t="shared" si="658"/>
        <v>1.7181001497439522E-5</v>
      </c>
      <c r="BB363" s="5">
        <f t="shared" si="659"/>
        <v>7.834237197485203E-6</v>
      </c>
      <c r="BC363" s="5">
        <f t="shared" si="660"/>
        <v>2.8578204815642468E-6</v>
      </c>
      <c r="BD363" s="5">
        <f t="shared" si="661"/>
        <v>3.9557807152972085E-3</v>
      </c>
      <c r="BE363" s="5">
        <f t="shared" si="662"/>
        <v>2.908914196825067E-3</v>
      </c>
      <c r="BF363" s="5">
        <f t="shared" si="663"/>
        <v>1.0695463694142952E-3</v>
      </c>
      <c r="BG363" s="5">
        <f t="shared" si="664"/>
        <v>2.6216642108267083E-4</v>
      </c>
      <c r="BH363" s="5">
        <f t="shared" si="665"/>
        <v>4.8196530540046747E-5</v>
      </c>
      <c r="BI363" s="5">
        <f t="shared" si="666"/>
        <v>7.0883389154255182E-6</v>
      </c>
      <c r="BJ363" s="8">
        <f t="shared" si="667"/>
        <v>0.14507204811243771</v>
      </c>
      <c r="BK363" s="8">
        <f t="shared" si="668"/>
        <v>0.22158288935963782</v>
      </c>
      <c r="BL363" s="8">
        <f t="shared" si="669"/>
        <v>0.55236867839961301</v>
      </c>
      <c r="BM363" s="8">
        <f t="shared" si="670"/>
        <v>0.46852887330585324</v>
      </c>
      <c r="BN363" s="8">
        <f t="shared" si="671"/>
        <v>0.52869740317713787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1.43333333333333</v>
      </c>
      <c r="F364">
        <f>VLOOKUP(B364,home!$B$2:$E$405,3,FALSE)</f>
        <v>0.84</v>
      </c>
      <c r="G364">
        <f>VLOOKUP(C364,away!$B$2:$E$405,4,FALSE)</f>
        <v>1.26</v>
      </c>
      <c r="H364">
        <f>VLOOKUP(A364,away!$A$2:$E$405,3,FALSE)</f>
        <v>1.1555555555555601</v>
      </c>
      <c r="I364">
        <f>VLOOKUP(C364,away!$B$2:$E$405,3,FALSE)</f>
        <v>1.4</v>
      </c>
      <c r="J364">
        <f>VLOOKUP(B364,home!$B$2:$E$405,4,FALSE)</f>
        <v>1.04</v>
      </c>
      <c r="K364" s="3">
        <f t="shared" si="616"/>
        <v>1.5170399999999964</v>
      </c>
      <c r="L364" s="3">
        <f t="shared" si="617"/>
        <v>1.6824888888888954</v>
      </c>
      <c r="M364" s="5">
        <f t="shared" si="618"/>
        <v>4.0781412029781645E-2</v>
      </c>
      <c r="N364" s="5">
        <f t="shared" si="619"/>
        <v>6.1867033305659798E-2</v>
      </c>
      <c r="O364" s="5">
        <f t="shared" si="620"/>
        <v>6.8614272613307534E-2</v>
      </c>
      <c r="P364" s="5">
        <f t="shared" si="621"/>
        <v>0.10409059612529183</v>
      </c>
      <c r="Q364" s="5">
        <f t="shared" si="622"/>
        <v>4.6927382103008966E-2</v>
      </c>
      <c r="R364" s="5">
        <f t="shared" si="623"/>
        <v>5.7721375645541806E-2</v>
      </c>
      <c r="S364" s="5">
        <f t="shared" si="624"/>
        <v>6.6420285998227593E-2</v>
      </c>
      <c r="T364" s="5">
        <f t="shared" si="625"/>
        <v>7.8954798972956181E-2</v>
      </c>
      <c r="U364" s="5">
        <f t="shared" si="626"/>
        <v>8.7565635709312528E-2</v>
      </c>
      <c r="V364" s="5">
        <f t="shared" si="627"/>
        <v>1.8836814835910928E-2</v>
      </c>
      <c r="W364" s="5">
        <f t="shared" si="628"/>
        <v>2.3730238581849517E-2</v>
      </c>
      <c r="X364" s="5">
        <f t="shared" si="629"/>
        <v>3.9925862744644387E-2</v>
      </c>
      <c r="Y364" s="5">
        <f t="shared" si="630"/>
        <v>3.358741022358365E-2</v>
      </c>
      <c r="Z364" s="5">
        <f t="shared" si="631"/>
        <v>3.2371857725002062E-2</v>
      </c>
      <c r="AA364" s="5">
        <f t="shared" si="632"/>
        <v>4.9109403043137004E-2</v>
      </c>
      <c r="AB364" s="5">
        <f t="shared" si="633"/>
        <v>3.72504643962802E-2</v>
      </c>
      <c r="AC364" s="5">
        <f t="shared" si="634"/>
        <v>3.0049463526726269E-3</v>
      </c>
      <c r="AD364" s="5">
        <f t="shared" si="635"/>
        <v>8.9999302845522287E-3</v>
      </c>
      <c r="AE364" s="5">
        <f t="shared" si="636"/>
        <v>1.5142282704533799E-2</v>
      </c>
      <c r="AF364" s="5">
        <f t="shared" si="637"/>
        <v>1.2738361201396309E-2</v>
      </c>
      <c r="AG364" s="5">
        <f t="shared" si="638"/>
        <v>7.1440503946675633E-3</v>
      </c>
      <c r="AH364" s="5">
        <f t="shared" si="639"/>
        <v>1.3616322733752033E-2</v>
      </c>
      <c r="AI364" s="5">
        <f t="shared" si="640"/>
        <v>2.0656506240011138E-2</v>
      </c>
      <c r="AJ364" s="5">
        <f t="shared" si="641"/>
        <v>1.5668373113173213E-2</v>
      </c>
      <c r="AK364" s="5">
        <f t="shared" si="642"/>
        <v>7.9231829158694124E-3</v>
      </c>
      <c r="AL364" s="5">
        <f t="shared" si="643"/>
        <v>3.0679335668494718E-4</v>
      </c>
      <c r="AM364" s="5">
        <f t="shared" si="644"/>
        <v>2.7306508477754165E-3</v>
      </c>
      <c r="AN364" s="5">
        <f t="shared" si="645"/>
        <v>4.59428971081718E-3</v>
      </c>
      <c r="AO364" s="5">
        <f t="shared" si="646"/>
        <v>3.8649206953932421E-3</v>
      </c>
      <c r="AP364" s="5">
        <f t="shared" si="647"/>
        <v>2.1675620421452912E-3</v>
      </c>
      <c r="AQ364" s="5">
        <f t="shared" si="648"/>
        <v>9.1172476297169422E-4</v>
      </c>
      <c r="AR364" s="5">
        <f t="shared" si="649"/>
        <v>4.581862341412609E-3</v>
      </c>
      <c r="AS364" s="5">
        <f t="shared" si="650"/>
        <v>6.9508684464165676E-3</v>
      </c>
      <c r="AT364" s="5">
        <f t="shared" si="651"/>
        <v>5.2723727339758835E-3</v>
      </c>
      <c r="AU364" s="5">
        <f t="shared" si="652"/>
        <v>2.6661334441169184E-3</v>
      </c>
      <c r="AV364" s="5">
        <f t="shared" si="653"/>
        <v>1.0111577700157805E-3</v>
      </c>
      <c r="AW364" s="5">
        <f t="shared" si="654"/>
        <v>2.1751674077841765E-5</v>
      </c>
      <c r="AX364" s="5">
        <f t="shared" si="655"/>
        <v>6.9041776035153502E-4</v>
      </c>
      <c r="AY364" s="5">
        <f t="shared" si="656"/>
        <v>1.1616202104830135E-3</v>
      </c>
      <c r="AZ364" s="5">
        <f t="shared" si="657"/>
        <v>9.7720654862322562E-4</v>
      </c>
      <c r="BA364" s="5">
        <f t="shared" si="658"/>
        <v>5.4804638673601436E-4</v>
      </c>
      <c r="BB364" s="5">
        <f t="shared" si="659"/>
        <v>2.3052048906976272E-4</v>
      </c>
      <c r="BC364" s="5">
        <f t="shared" si="660"/>
        <v>7.7569632304221896E-5</v>
      </c>
      <c r="BD364" s="5">
        <f t="shared" si="661"/>
        <v>1.2848220799741967E-3</v>
      </c>
      <c r="BE364" s="5">
        <f t="shared" si="662"/>
        <v>1.9491264882040508E-3</v>
      </c>
      <c r="BF364" s="5">
        <f t="shared" si="663"/>
        <v>1.4784514238325333E-3</v>
      </c>
      <c r="BG364" s="5">
        <f t="shared" si="664"/>
        <v>7.4762331600363374E-4</v>
      </c>
      <c r="BH364" s="5">
        <f t="shared" si="665"/>
        <v>2.8354361882753753E-4</v>
      </c>
      <c r="BI364" s="5">
        <f t="shared" si="666"/>
        <v>8.6029402301225305E-5</v>
      </c>
      <c r="BJ364" s="8">
        <f t="shared" si="667"/>
        <v>0.34697187960352288</v>
      </c>
      <c r="BK364" s="8">
        <f t="shared" si="668"/>
        <v>0.23460246890905262</v>
      </c>
      <c r="BL364" s="8">
        <f t="shared" si="669"/>
        <v>0.38443752747546583</v>
      </c>
      <c r="BM364" s="8">
        <f t="shared" si="670"/>
        <v>0.61724179335404661</v>
      </c>
      <c r="BN364" s="8">
        <f t="shared" si="671"/>
        <v>0.38000207182259155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1.7840909090909101</v>
      </c>
      <c r="F365">
        <f>VLOOKUP(B365,home!$B$2:$E$405,3,FALSE)</f>
        <v>0.28000000000000003</v>
      </c>
      <c r="G365">
        <f>VLOOKUP(C365,away!$B$2:$E$405,4,FALSE)</f>
        <v>1.35</v>
      </c>
      <c r="H365">
        <f>VLOOKUP(A365,away!$A$2:$E$405,3,FALSE)</f>
        <v>1.3295454545454499</v>
      </c>
      <c r="I365">
        <f>VLOOKUP(C365,away!$B$2:$E$405,3,FALSE)</f>
        <v>0.22</v>
      </c>
      <c r="J365">
        <f>VLOOKUP(B365,home!$B$2:$E$405,4,FALSE)</f>
        <v>0.75</v>
      </c>
      <c r="K365" s="3">
        <f t="shared" si="616"/>
        <v>0.67438636363636406</v>
      </c>
      <c r="L365" s="3">
        <f t="shared" si="617"/>
        <v>0.21937499999999924</v>
      </c>
      <c r="M365" s="5">
        <f t="shared" si="618"/>
        <v>0.40911402844742234</v>
      </c>
      <c r="N365" s="5">
        <f t="shared" si="619"/>
        <v>0.27590092195728122</v>
      </c>
      <c r="O365" s="5">
        <f t="shared" si="620"/>
        <v>8.9749389990652989E-2</v>
      </c>
      <c r="P365" s="5">
        <f t="shared" si="621"/>
        <v>6.0525764754378361E-2</v>
      </c>
      <c r="Q365" s="5">
        <f t="shared" si="622"/>
        <v>9.3031909741345536E-2</v>
      </c>
      <c r="R365" s="5">
        <f t="shared" si="623"/>
        <v>9.8443862145997131E-3</v>
      </c>
      <c r="S365" s="5">
        <f t="shared" si="624"/>
        <v>2.2385984984459833E-3</v>
      </c>
      <c r="T365" s="5">
        <f t="shared" si="625"/>
        <v>2.0408875199507612E-2</v>
      </c>
      <c r="U365" s="5">
        <f t="shared" si="626"/>
        <v>6.6389198214958532E-3</v>
      </c>
      <c r="V365" s="5">
        <f t="shared" si="627"/>
        <v>3.6798457337089642E-5</v>
      </c>
      <c r="W365" s="5">
        <f t="shared" si="628"/>
        <v>2.0913150437537491E-2</v>
      </c>
      <c r="X365" s="5">
        <f t="shared" si="629"/>
        <v>4.5878223772347721E-3</v>
      </c>
      <c r="Y365" s="5">
        <f t="shared" si="630"/>
        <v>5.0322676700293725E-4</v>
      </c>
      <c r="Z365" s="5">
        <f t="shared" si="631"/>
        <v>7.1987074194260138E-4</v>
      </c>
      <c r="AA365" s="5">
        <f t="shared" si="632"/>
        <v>4.8547101194688241E-4</v>
      </c>
      <c r="AB365" s="5">
        <f t="shared" si="633"/>
        <v>1.636975151988619E-4</v>
      </c>
      <c r="AC365" s="5">
        <f t="shared" si="634"/>
        <v>3.4025580541705772E-7</v>
      </c>
      <c r="AD365" s="5">
        <f t="shared" si="635"/>
        <v>3.5258858689377853E-3</v>
      </c>
      <c r="AE365" s="5">
        <f t="shared" si="636"/>
        <v>7.7349121249822405E-4</v>
      </c>
      <c r="AF365" s="5">
        <f t="shared" si="637"/>
        <v>8.4842317370898657E-5</v>
      </c>
      <c r="AG365" s="5">
        <f t="shared" si="638"/>
        <v>6.2040944577469409E-6</v>
      </c>
      <c r="AH365" s="5">
        <f t="shared" si="639"/>
        <v>3.9480411003414416E-5</v>
      </c>
      <c r="AI365" s="5">
        <f t="shared" si="640"/>
        <v>2.6625050811461748E-5</v>
      </c>
      <c r="AJ365" s="5">
        <f t="shared" si="641"/>
        <v>8.9777855991875541E-6</v>
      </c>
      <c r="AK365" s="5">
        <f t="shared" si="642"/>
        <v>2.0181653945810041E-6</v>
      </c>
      <c r="AL365" s="5">
        <f t="shared" si="643"/>
        <v>2.0135455059450337E-9</v>
      </c>
      <c r="AM365" s="5">
        <f t="shared" si="644"/>
        <v>4.7556186994995918E-4</v>
      </c>
      <c r="AN365" s="5">
        <f t="shared" si="645"/>
        <v>1.0432638522027194E-4</v>
      </c>
      <c r="AO365" s="5">
        <f t="shared" si="646"/>
        <v>1.1443300378848538E-5</v>
      </c>
      <c r="AP365" s="5">
        <f t="shared" si="647"/>
        <v>8.3679134020329617E-7</v>
      </c>
      <c r="AQ365" s="5">
        <f t="shared" si="648"/>
        <v>4.5892775064274386E-8</v>
      </c>
      <c r="AR365" s="5">
        <f t="shared" si="649"/>
        <v>1.7322030327748034E-6</v>
      </c>
      <c r="AS365" s="5">
        <f t="shared" si="650"/>
        <v>1.1681741043528813E-6</v>
      </c>
      <c r="AT365" s="5">
        <f t="shared" si="651"/>
        <v>3.9390034316435295E-7</v>
      </c>
      <c r="AU365" s="5">
        <f t="shared" si="652"/>
        <v>8.8547006687241334E-8</v>
      </c>
      <c r="AV365" s="5">
        <f t="shared" si="653"/>
        <v>1.4928723462673369E-8</v>
      </c>
      <c r="AW365" s="5">
        <f t="shared" si="654"/>
        <v>8.2747496311021294E-12</v>
      </c>
      <c r="AX365" s="5">
        <f t="shared" si="655"/>
        <v>5.3452073359943692E-5</v>
      </c>
      <c r="AY365" s="5">
        <f t="shared" si="656"/>
        <v>1.1726048593337608E-5</v>
      </c>
      <c r="AZ365" s="5">
        <f t="shared" si="657"/>
        <v>1.2862009550817144E-6</v>
      </c>
      <c r="BA365" s="5">
        <f t="shared" si="658"/>
        <v>9.4053444840350014E-8</v>
      </c>
      <c r="BB365" s="5">
        <f t="shared" si="659"/>
        <v>5.1582436154629294E-9</v>
      </c>
      <c r="BC365" s="5">
        <f t="shared" si="660"/>
        <v>2.2631793862843549E-10</v>
      </c>
      <c r="BD365" s="5">
        <f t="shared" si="661"/>
        <v>6.3333673385828426E-8</v>
      </c>
      <c r="BE365" s="5">
        <f t="shared" si="662"/>
        <v>4.2711365690402002E-8</v>
      </c>
      <c r="BF365" s="5">
        <f t="shared" si="663"/>
        <v>1.4401981296946581E-8</v>
      </c>
      <c r="BG365" s="5">
        <f t="shared" si="664"/>
        <v>3.2374999320022444E-9</v>
      </c>
      <c r="BH365" s="5">
        <f t="shared" si="665"/>
        <v>5.4583145160399225E-10</v>
      </c>
      <c r="BI365" s="5">
        <f t="shared" si="666"/>
        <v>7.3620257561114918E-11</v>
      </c>
      <c r="BJ365" s="8">
        <f t="shared" si="667"/>
        <v>0.42039510797375335</v>
      </c>
      <c r="BK365" s="8">
        <f t="shared" si="668"/>
        <v>0.47192725847552808</v>
      </c>
      <c r="BL365" s="8">
        <f t="shared" si="669"/>
        <v>0.10696248802388543</v>
      </c>
      <c r="BM365" s="8">
        <f t="shared" si="670"/>
        <v>6.182659806911061E-2</v>
      </c>
      <c r="BN365" s="8">
        <f t="shared" si="671"/>
        <v>0.93816640110568017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1.29113924050633</v>
      </c>
      <c r="F366">
        <f>VLOOKUP(B366,home!$B$2:$E$405,3,FALSE)</f>
        <v>0.97</v>
      </c>
      <c r="G366">
        <f>VLOOKUP(C366,away!$B$2:$E$405,4,FALSE)</f>
        <v>1.39</v>
      </c>
      <c r="H366">
        <f>VLOOKUP(A366,away!$A$2:$E$405,3,FALSE)</f>
        <v>1.17721518987342</v>
      </c>
      <c r="I366">
        <f>VLOOKUP(C366,away!$B$2:$E$405,3,FALSE)</f>
        <v>1.08</v>
      </c>
      <c r="J366">
        <f>VLOOKUP(B366,home!$B$2:$E$405,4,FALSE)</f>
        <v>1.49</v>
      </c>
      <c r="K366" s="3">
        <f t="shared" si="616"/>
        <v>1.7408430379746846</v>
      </c>
      <c r="L366" s="3">
        <f t="shared" si="617"/>
        <v>1.8943746835443076</v>
      </c>
      <c r="M366" s="5">
        <f t="shared" si="618"/>
        <v>2.6378190662441275E-2</v>
      </c>
      <c r="N366" s="5">
        <f t="shared" si="619"/>
        <v>4.5920289569079731E-2</v>
      </c>
      <c r="O366" s="5">
        <f t="shared" si="620"/>
        <v>4.9970176588633605E-2</v>
      </c>
      <c r="P366" s="5">
        <f t="shared" si="621"/>
        <v>8.6990234020688395E-2</v>
      </c>
      <c r="Q366" s="5">
        <f t="shared" si="622"/>
        <v>3.9970008199057001E-2</v>
      </c>
      <c r="R366" s="5">
        <f t="shared" si="623"/>
        <v>4.7331118730872986E-2</v>
      </c>
      <c r="S366" s="5">
        <f t="shared" si="624"/>
        <v>7.1719293713242385E-2</v>
      </c>
      <c r="T366" s="5">
        <f t="shared" si="625"/>
        <v>7.5718171633351983E-2</v>
      </c>
      <c r="U366" s="5">
        <f t="shared" si="626"/>
        <v>8.2396048522193427E-2</v>
      </c>
      <c r="V366" s="5">
        <f t="shared" si="627"/>
        <v>2.6279614531866953E-2</v>
      </c>
      <c r="W366" s="5">
        <f t="shared" si="628"/>
        <v>2.3193836833706474E-2</v>
      </c>
      <c r="X366" s="5">
        <f t="shared" si="629"/>
        <v>4.3937817312031009E-2</v>
      </c>
      <c r="Y366" s="5">
        <f t="shared" si="630"/>
        <v>4.161734438305318E-2</v>
      </c>
      <c r="Z366" s="5">
        <f t="shared" si="631"/>
        <v>2.9887624355865193E-2</v>
      </c>
      <c r="AA366" s="5">
        <f t="shared" si="632"/>
        <v>5.2029662781510548E-2</v>
      </c>
      <c r="AB366" s="5">
        <f t="shared" si="633"/>
        <v>4.5287738110681611E-2</v>
      </c>
      <c r="AC366" s="5">
        <f t="shared" si="634"/>
        <v>5.4165717982593243E-3</v>
      </c>
      <c r="AD366" s="5">
        <f t="shared" si="635"/>
        <v>1.0094207343969687E-2</v>
      </c>
      <c r="AE366" s="5">
        <f t="shared" si="636"/>
        <v>1.91222108428632E-2</v>
      </c>
      <c r="AF366" s="5">
        <f t="shared" si="637"/>
        <v>1.8112316057058254E-2</v>
      </c>
      <c r="AG366" s="5">
        <f t="shared" si="638"/>
        <v>1.1437170999614742E-2</v>
      </c>
      <c r="AH366" s="5">
        <f t="shared" si="639"/>
        <v>1.4154589732758309E-2</v>
      </c>
      <c r="AI366" s="5">
        <f t="shared" si="640"/>
        <v>2.4640918991660259E-2</v>
      </c>
      <c r="AJ366" s="5">
        <f t="shared" si="641"/>
        <v>2.1447986137964978E-2</v>
      </c>
      <c r="AK366" s="5">
        <f t="shared" si="642"/>
        <v>1.2445859115617955E-2</v>
      </c>
      <c r="AL366" s="5">
        <f t="shared" si="643"/>
        <v>7.1451276450335813E-4</v>
      </c>
      <c r="AM366" s="5">
        <f t="shared" si="644"/>
        <v>3.5144861157245101E-3</v>
      </c>
      <c r="AN366" s="5">
        <f t="shared" si="645"/>
        <v>6.6577535232964814E-3</v>
      </c>
      <c r="AO366" s="5">
        <f t="shared" si="646"/>
        <v>6.306139861905387E-3</v>
      </c>
      <c r="AP366" s="5">
        <f t="shared" si="647"/>
        <v>3.9820639017610548E-3</v>
      </c>
      <c r="AQ366" s="5">
        <f t="shared" si="648"/>
        <v>1.8858802609379513E-3</v>
      </c>
      <c r="AR366" s="5">
        <f t="shared" si="649"/>
        <v>5.3628192891387099E-3</v>
      </c>
      <c r="AS366" s="5">
        <f t="shared" si="650"/>
        <v>9.3358266234134721E-3</v>
      </c>
      <c r="AT366" s="5">
        <f t="shared" si="651"/>
        <v>8.1261043905540269E-3</v>
      </c>
      <c r="AU366" s="5">
        <f t="shared" si="652"/>
        <v>4.715424084717164E-3</v>
      </c>
      <c r="AV366" s="5">
        <f t="shared" si="653"/>
        <v>2.0522032972445075E-3</v>
      </c>
      <c r="AW366" s="5">
        <f t="shared" si="654"/>
        <v>6.5453516958505136E-5</v>
      </c>
      <c r="AX366" s="5">
        <f t="shared" si="655"/>
        <v>1.0196947811029517E-3</v>
      </c>
      <c r="AY366" s="5">
        <f t="shared" si="656"/>
        <v>1.931683978263686E-3</v>
      </c>
      <c r="AZ366" s="5">
        <f t="shared" si="657"/>
        <v>1.82966661251544E-3</v>
      </c>
      <c r="BA366" s="5">
        <f t="shared" si="658"/>
        <v>1.155358036691841E-3</v>
      </c>
      <c r="BB366" s="5">
        <f t="shared" si="659"/>
        <v>5.4717025378461944E-4</v>
      </c>
      <c r="BC366" s="5">
        <f t="shared" si="660"/>
        <v>2.0730909527161956E-4</v>
      </c>
      <c r="BD366" s="5">
        <f t="shared" si="661"/>
        <v>1.6931981822945748E-3</v>
      </c>
      <c r="BE366" s="5">
        <f t="shared" si="662"/>
        <v>2.9475922675589019E-3</v>
      </c>
      <c r="BF366" s="5">
        <f t="shared" si="663"/>
        <v>2.5656477388839643E-3</v>
      </c>
      <c r="BG366" s="5">
        <f t="shared" si="664"/>
        <v>1.4887966680438799E-3</v>
      </c>
      <c r="BH366" s="5">
        <f t="shared" si="665"/>
        <v>6.4794032863102447E-4</v>
      </c>
      <c r="BI366" s="5">
        <f t="shared" si="666"/>
        <v>2.2559248202406949E-4</v>
      </c>
      <c r="BJ366" s="8">
        <f t="shared" si="667"/>
        <v>0.35816057959504088</v>
      </c>
      <c r="BK366" s="8">
        <f t="shared" si="668"/>
        <v>0.21943010146926537</v>
      </c>
      <c r="BL366" s="8">
        <f t="shared" si="669"/>
        <v>0.38886524406439799</v>
      </c>
      <c r="BM366" s="8">
        <f t="shared" si="670"/>
        <v>0.69791730125249118</v>
      </c>
      <c r="BN366" s="8">
        <f t="shared" si="671"/>
        <v>0.29656001777077301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1.29113924050633</v>
      </c>
      <c r="F367">
        <f>VLOOKUP(B367,home!$B$2:$E$405,3,FALSE)</f>
        <v>1.36</v>
      </c>
      <c r="G367">
        <f>VLOOKUP(C367,away!$B$2:$E$405,4,FALSE)</f>
        <v>0.57999999999999996</v>
      </c>
      <c r="H367">
        <f>VLOOKUP(A367,away!$A$2:$E$405,3,FALSE)</f>
        <v>1.17721518987342</v>
      </c>
      <c r="I367">
        <f>VLOOKUP(C367,away!$B$2:$E$405,3,FALSE)</f>
        <v>1.1599999999999999</v>
      </c>
      <c r="J367">
        <f>VLOOKUP(B367,home!$B$2:$E$405,4,FALSE)</f>
        <v>1.7</v>
      </c>
      <c r="K367" s="3">
        <f t="shared" si="616"/>
        <v>1.0184506329113931</v>
      </c>
      <c r="L367" s="3">
        <f t="shared" si="617"/>
        <v>2.321468354430384</v>
      </c>
      <c r="M367" s="5">
        <f t="shared" si="618"/>
        <v>3.5439828680033404E-2</v>
      </c>
      <c r="N367" s="5">
        <f t="shared" si="619"/>
        <v>3.6093715949451363E-2</v>
      </c>
      <c r="O367" s="5">
        <f t="shared" si="620"/>
        <v>8.2272440767131888E-2</v>
      </c>
      <c r="P367" s="5">
        <f t="shared" si="621"/>
        <v>8.3790419370450578E-2</v>
      </c>
      <c r="Q367" s="5">
        <f t="shared" si="622"/>
        <v>1.8379833926421393E-2</v>
      </c>
      <c r="R367" s="5">
        <f t="shared" si="623"/>
        <v>9.5496433841322462E-2</v>
      </c>
      <c r="S367" s="5">
        <f t="shared" si="624"/>
        <v>4.952644129337648E-2</v>
      </c>
      <c r="T367" s="5">
        <f t="shared" si="625"/>
        <v>4.266820281987322E-2</v>
      </c>
      <c r="U367" s="5">
        <f t="shared" si="626"/>
        <v>9.7258403486475839E-2</v>
      </c>
      <c r="V367" s="5">
        <f t="shared" si="627"/>
        <v>1.3010601162151442E-2</v>
      </c>
      <c r="W367" s="5">
        <f t="shared" si="628"/>
        <v>6.2396511650567215E-3</v>
      </c>
      <c r="X367" s="5">
        <f t="shared" si="629"/>
        <v>1.4485152722363857E-2</v>
      </c>
      <c r="Y367" s="5">
        <f t="shared" si="630"/>
        <v>1.6813411827029411E-2</v>
      </c>
      <c r="Z367" s="5">
        <f t="shared" si="631"/>
        <v>7.3897316374528302E-2</v>
      </c>
      <c r="AA367" s="5">
        <f t="shared" si="632"/>
        <v>7.5260768632091787E-2</v>
      </c>
      <c r="AB367" s="5">
        <f t="shared" si="633"/>
        <v>3.8324688723375903E-2</v>
      </c>
      <c r="AC367" s="5">
        <f t="shared" si="634"/>
        <v>1.9225610144042063E-3</v>
      </c>
      <c r="AD367" s="5">
        <f t="shared" si="635"/>
        <v>1.5886941695495821E-3</v>
      </c>
      <c r="AE367" s="5">
        <f t="shared" si="636"/>
        <v>3.6881032394774143E-3</v>
      </c>
      <c r="AF367" s="5">
        <f t="shared" si="637"/>
        <v>4.2809074791595016E-3</v>
      </c>
      <c r="AG367" s="5">
        <f t="shared" si="638"/>
        <v>3.3126637470377103E-3</v>
      </c>
      <c r="AH367" s="5">
        <f t="shared" si="639"/>
        <v>4.2887570360199426E-2</v>
      </c>
      <c r="AI367" s="5">
        <f t="shared" si="640"/>
        <v>4.3678873177377009E-2</v>
      </c>
      <c r="AJ367" s="5">
        <f t="shared" si="641"/>
        <v>2.2242388016178047E-2</v>
      </c>
      <c r="AK367" s="5">
        <f t="shared" si="642"/>
        <v>7.5509247175124389E-3</v>
      </c>
      <c r="AL367" s="5">
        <f t="shared" si="643"/>
        <v>1.8182051060869356E-4</v>
      </c>
      <c r="AM367" s="5">
        <f t="shared" si="644"/>
        <v>3.2360131649608256E-4</v>
      </c>
      <c r="AN367" s="5">
        <f t="shared" si="645"/>
        <v>7.5123021569766673E-4</v>
      </c>
      <c r="AO367" s="5">
        <f t="shared" si="646"/>
        <v>8.7197858631702253E-4</v>
      </c>
      <c r="AP367" s="5">
        <f t="shared" si="647"/>
        <v>6.7475689795863691E-4</v>
      </c>
      <c r="AQ367" s="5">
        <f t="shared" si="648"/>
        <v>3.9160669638614695E-4</v>
      </c>
      <c r="AR367" s="5">
        <f t="shared" si="649"/>
        <v>1.9912427477921903E-2</v>
      </c>
      <c r="AS367" s="5">
        <f t="shared" si="650"/>
        <v>2.0279824367691775E-2</v>
      </c>
      <c r="AT367" s="5">
        <f t="shared" si="651"/>
        <v>1.0326999981303792E-2</v>
      </c>
      <c r="AU367" s="5">
        <f t="shared" si="652"/>
        <v>3.5058465556782638E-3</v>
      </c>
      <c r="AV367" s="5">
        <f t="shared" si="653"/>
        <v>8.9263291088018874E-4</v>
      </c>
      <c r="AW367" s="5">
        <f t="shared" si="654"/>
        <v>1.1941066654756811E-5</v>
      </c>
      <c r="AX367" s="5">
        <f t="shared" si="655"/>
        <v>5.4928660932732528E-5</v>
      </c>
      <c r="AY367" s="5">
        <f t="shared" si="656"/>
        <v>1.2751514810657513E-4</v>
      </c>
      <c r="AZ367" s="5">
        <f t="shared" si="657"/>
        <v>1.4801119051995883E-4</v>
      </c>
      <c r="BA367" s="5">
        <f t="shared" si="658"/>
        <v>1.1453443163121696E-4</v>
      </c>
      <c r="BB367" s="5">
        <f t="shared" si="659"/>
        <v>6.6472014631135154E-5</v>
      </c>
      <c r="BC367" s="5">
        <f t="shared" si="660"/>
        <v>3.0862535684282757E-5</v>
      </c>
      <c r="BD367" s="5">
        <f t="shared" si="661"/>
        <v>7.7043450416476164E-3</v>
      </c>
      <c r="BE367" s="5">
        <f t="shared" si="662"/>
        <v>7.8464950838337683E-3</v>
      </c>
      <c r="BF367" s="5">
        <f t="shared" si="663"/>
        <v>3.9956339421333177E-3</v>
      </c>
      <c r="BG367" s="5">
        <f t="shared" si="664"/>
        <v>1.3564519724159742E-3</v>
      </c>
      <c r="BH367" s="5">
        <f t="shared" si="665"/>
        <v>3.4536984245523908E-4</v>
      </c>
      <c r="BI367" s="5">
        <f t="shared" si="666"/>
        <v>7.0348426927409303E-5</v>
      </c>
      <c r="BJ367" s="8">
        <f t="shared" si="667"/>
        <v>0.15110583473978167</v>
      </c>
      <c r="BK367" s="8">
        <f t="shared" si="668"/>
        <v>0.18399918717913138</v>
      </c>
      <c r="BL367" s="8">
        <f t="shared" si="669"/>
        <v>0.58120886732455412</v>
      </c>
      <c r="BM367" s="8">
        <f t="shared" si="670"/>
        <v>0.6386229590017326</v>
      </c>
      <c r="BN367" s="8">
        <f t="shared" si="671"/>
        <v>0.35147267253481107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1.28</v>
      </c>
      <c r="F368">
        <f>VLOOKUP(B368,home!$B$2:$E$405,3,FALSE)</f>
        <v>1.43</v>
      </c>
      <c r="G368">
        <f>VLOOKUP(C368,away!$B$2:$E$405,4,FALSE)</f>
        <v>1.0900000000000001</v>
      </c>
      <c r="H368">
        <f>VLOOKUP(A368,away!$A$2:$E$405,3,FALSE)</f>
        <v>1.26</v>
      </c>
      <c r="I368">
        <f>VLOOKUP(C368,away!$B$2:$E$405,3,FALSE)</f>
        <v>0.63</v>
      </c>
      <c r="J368">
        <f>VLOOKUP(B368,home!$B$2:$E$405,4,FALSE)</f>
        <v>1.32</v>
      </c>
      <c r="K368" s="3">
        <f t="shared" si="616"/>
        <v>1.9951360000000002</v>
      </c>
      <c r="L368" s="3">
        <f t="shared" si="617"/>
        <v>1.0478160000000001</v>
      </c>
      <c r="M368" s="5">
        <f t="shared" si="618"/>
        <v>4.7693889119358068E-2</v>
      </c>
      <c r="N368" s="5">
        <f t="shared" si="619"/>
        <v>9.5155795162039591E-2</v>
      </c>
      <c r="O368" s="5">
        <f t="shared" si="620"/>
        <v>4.9974420121489303E-2</v>
      </c>
      <c r="P368" s="5">
        <f t="shared" si="621"/>
        <v>9.9705764663507682E-2</v>
      </c>
      <c r="Q368" s="5">
        <f t="shared" si="622"/>
        <v>9.4924376268205546E-2</v>
      </c>
      <c r="R368" s="5">
        <f t="shared" si="623"/>
        <v>2.6181998497009216E-2</v>
      </c>
      <c r="S368" s="5">
        <f t="shared" si="624"/>
        <v>5.2109608225992907E-2</v>
      </c>
      <c r="T368" s="5">
        <f t="shared" si="625"/>
        <v>9.9463280243846069E-2</v>
      </c>
      <c r="U368" s="5">
        <f t="shared" si="626"/>
        <v>5.2236647753328987E-2</v>
      </c>
      <c r="V368" s="5">
        <f t="shared" si="627"/>
        <v>1.2104109097093307E-2</v>
      </c>
      <c r="W368" s="5">
        <f t="shared" si="628"/>
        <v>6.3129013456747513E-2</v>
      </c>
      <c r="X368" s="5">
        <f t="shared" si="629"/>
        <v>6.6147590364195361E-2</v>
      </c>
      <c r="Y368" s="5">
        <f t="shared" si="630"/>
        <v>3.4655251772524868E-2</v>
      </c>
      <c r="Z368" s="5">
        <f t="shared" si="631"/>
        <v>9.144638979047404E-3</v>
      </c>
      <c r="AA368" s="5">
        <f t="shared" si="632"/>
        <v>1.8244798434100724E-2</v>
      </c>
      <c r="AB368" s="5">
        <f t="shared" si="633"/>
        <v>1.8200427084308999E-2</v>
      </c>
      <c r="AC368" s="5">
        <f t="shared" si="634"/>
        <v>1.5815043019399755E-3</v>
      </c>
      <c r="AD368" s="5">
        <f t="shared" si="635"/>
        <v>3.1487741848010356E-2</v>
      </c>
      <c r="AE368" s="5">
        <f t="shared" si="636"/>
        <v>3.2993359712214822E-2</v>
      </c>
      <c r="AF368" s="5">
        <f t="shared" si="637"/>
        <v>1.7285485100107044E-2</v>
      </c>
      <c r="AG368" s="5">
        <f t="shared" si="638"/>
        <v>6.0373359518845881E-3</v>
      </c>
      <c r="AH368" s="5">
        <f t="shared" si="639"/>
        <v>2.3954747591173838E-3</v>
      </c>
      <c r="AI368" s="5">
        <f t="shared" si="640"/>
        <v>4.7792979290064213E-3</v>
      </c>
      <c r="AJ368" s="5">
        <f t="shared" si="641"/>
        <v>4.767674676443079E-3</v>
      </c>
      <c r="AK368" s="5">
        <f t="shared" si="642"/>
        <v>3.1707197944199801E-3</v>
      </c>
      <c r="AL368" s="5">
        <f t="shared" si="643"/>
        <v>1.3224763059177796E-4</v>
      </c>
      <c r="AM368" s="5">
        <f t="shared" si="644"/>
        <v>1.2564465463934391E-2</v>
      </c>
      <c r="AN368" s="5">
        <f t="shared" si="645"/>
        <v>1.316524794455788E-2</v>
      </c>
      <c r="AO368" s="5">
        <f t="shared" si="646"/>
        <v>6.8973787201374297E-3</v>
      </c>
      <c r="AP368" s="5">
        <f t="shared" si="647"/>
        <v>2.4090612603398405E-3</v>
      </c>
      <c r="AQ368" s="5">
        <f t="shared" si="648"/>
        <v>6.3106323339106262E-4</v>
      </c>
      <c r="AR368" s="5">
        <f t="shared" si="649"/>
        <v>5.0200335603986827E-4</v>
      </c>
      <c r="AS368" s="5">
        <f t="shared" si="650"/>
        <v>1.0015649677559586E-3</v>
      </c>
      <c r="AT368" s="5">
        <f t="shared" si="651"/>
        <v>9.9912916175437646E-4</v>
      </c>
      <c r="AU368" s="5">
        <f t="shared" si="652"/>
        <v>6.6446618642199335E-4</v>
      </c>
      <c r="AV368" s="5">
        <f t="shared" si="653"/>
        <v>3.3142510232830755E-4</v>
      </c>
      <c r="AW368" s="5">
        <f t="shared" si="654"/>
        <v>7.6796765654654564E-6</v>
      </c>
      <c r="AX368" s="5">
        <f t="shared" si="655"/>
        <v>4.1779695613087036E-3</v>
      </c>
      <c r="AY368" s="5">
        <f t="shared" si="656"/>
        <v>4.3777433538522408E-3</v>
      </c>
      <c r="AZ368" s="5">
        <f t="shared" si="657"/>
        <v>2.2935347650300197E-3</v>
      </c>
      <c r="BA368" s="5">
        <f t="shared" si="658"/>
        <v>8.010674744515652E-4</v>
      </c>
      <c r="BB368" s="5">
        <f t="shared" si="659"/>
        <v>2.0984282920248531E-4</v>
      </c>
      <c r="BC368" s="5">
        <f t="shared" si="660"/>
        <v>4.397533478472628E-5</v>
      </c>
      <c r="BD368" s="5">
        <f t="shared" si="661"/>
        <v>8.76678580853784E-5</v>
      </c>
      <c r="BE368" s="5">
        <f t="shared" si="662"/>
        <v>1.7490929970902954E-4</v>
      </c>
      <c r="BF368" s="5">
        <f t="shared" si="663"/>
        <v>1.7448392029213724E-4</v>
      </c>
      <c r="BG368" s="5">
        <f t="shared" si="664"/>
        <v>1.1603971693199118E-4</v>
      </c>
      <c r="BH368" s="5">
        <f t="shared" si="665"/>
        <v>5.7878754170206297E-5</v>
      </c>
      <c r="BI368" s="5">
        <f t="shared" si="666"/>
        <v>2.3095197216025728E-5</v>
      </c>
      <c r="BJ368" s="8">
        <f t="shared" si="667"/>
        <v>0.58885057982076594</v>
      </c>
      <c r="BK368" s="8">
        <f t="shared" si="668"/>
        <v>0.21770486639233597</v>
      </c>
      <c r="BL368" s="8">
        <f t="shared" si="669"/>
        <v>0.1840841225699294</v>
      </c>
      <c r="BM368" s="8">
        <f t="shared" si="670"/>
        <v>0.58177790025318243</v>
      </c>
      <c r="BN368" s="8">
        <f t="shared" si="671"/>
        <v>0.41363624383160941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1.3684210526315801</v>
      </c>
      <c r="F369">
        <f>VLOOKUP(B369,home!$B$2:$E$405,3,FALSE)</f>
        <v>1.17</v>
      </c>
      <c r="G369">
        <f>VLOOKUP(C369,away!$B$2:$E$405,4,FALSE)</f>
        <v>1.28</v>
      </c>
      <c r="H369">
        <f>VLOOKUP(A369,away!$A$2:$E$405,3,FALSE)</f>
        <v>1.0105263157894699</v>
      </c>
      <c r="I369">
        <f>VLOOKUP(C369,away!$B$2:$E$405,3,FALSE)</f>
        <v>0.73</v>
      </c>
      <c r="J369">
        <f>VLOOKUP(B369,home!$B$2:$E$405,4,FALSE)</f>
        <v>1.19</v>
      </c>
      <c r="K369" s="3">
        <f t="shared" si="616"/>
        <v>2.0493473684210541</v>
      </c>
      <c r="L369" s="3">
        <f t="shared" si="617"/>
        <v>0.87784421052631245</v>
      </c>
      <c r="M369" s="5">
        <f t="shared" si="618"/>
        <v>5.3547210285869534E-2</v>
      </c>
      <c r="N369" s="5">
        <f t="shared" si="619"/>
        <v>0.10973683448563551</v>
      </c>
      <c r="O369" s="5">
        <f t="shared" si="620"/>
        <v>4.7006108539285579E-2</v>
      </c>
      <c r="P369" s="5">
        <f t="shared" si="621"/>
        <v>9.6331844834699323E-2</v>
      </c>
      <c r="Q369" s="5">
        <f t="shared" si="622"/>
        <v>0.11244444648599701</v>
      </c>
      <c r="R369" s="5">
        <f t="shared" si="623"/>
        <v>2.0632020120291649E-2</v>
      </c>
      <c r="S369" s="5">
        <f t="shared" si="624"/>
        <v>4.3325433200510854E-2</v>
      </c>
      <c r="T369" s="5">
        <f t="shared" si="625"/>
        <v>9.8708706353568237E-2</v>
      </c>
      <c r="U369" s="5">
        <f t="shared" si="626"/>
        <v>4.2282176138729928E-2</v>
      </c>
      <c r="V369" s="5">
        <f t="shared" si="627"/>
        <v>8.6603098797953214E-3</v>
      </c>
      <c r="W369" s="5">
        <f t="shared" si="628"/>
        <v>7.6812576833213339E-2</v>
      </c>
      <c r="X369" s="5">
        <f t="shared" si="629"/>
        <v>6.7429475868643882E-2</v>
      </c>
      <c r="Y369" s="5">
        <f t="shared" si="630"/>
        <v>2.959628750505636E-2</v>
      </c>
      <c r="Z369" s="5">
        <f t="shared" si="631"/>
        <v>6.0372331380201391E-3</v>
      </c>
      <c r="AA369" s="5">
        <f t="shared" si="632"/>
        <v>1.2372387843945952E-2</v>
      </c>
      <c r="AB369" s="5">
        <f t="shared" si="633"/>
        <v>1.2677660234537645E-2</v>
      </c>
      <c r="AC369" s="5">
        <f t="shared" si="634"/>
        <v>9.7374777218437163E-4</v>
      </c>
      <c r="AD369" s="5">
        <f t="shared" si="635"/>
        <v>3.935391304869644E-2</v>
      </c>
      <c r="AE369" s="5">
        <f t="shared" si="636"/>
        <v>3.4546604731354069E-2</v>
      </c>
      <c r="AF369" s="5">
        <f t="shared" si="637"/>
        <v>1.5163268478380043E-2</v>
      </c>
      <c r="AG369" s="5">
        <f t="shared" si="638"/>
        <v>4.436995815467349E-3</v>
      </c>
      <c r="AH369" s="5">
        <f t="shared" si="639"/>
        <v>1.3249375394521451E-3</v>
      </c>
      <c r="AI369" s="5">
        <f t="shared" si="640"/>
        <v>2.7152572597985199E-3</v>
      </c>
      <c r="AJ369" s="5">
        <f t="shared" si="641"/>
        <v>2.7822526599771309E-3</v>
      </c>
      <c r="AK369" s="5">
        <f t="shared" si="642"/>
        <v>1.900600722335537E-3</v>
      </c>
      <c r="AL369" s="5">
        <f t="shared" si="643"/>
        <v>7.0071190485867409E-5</v>
      </c>
      <c r="AM369" s="5">
        <f t="shared" si="644"/>
        <v>1.6129967628683402E-2</v>
      </c>
      <c r="AN369" s="5">
        <f t="shared" si="645"/>
        <v>1.4159598698816559E-2</v>
      </c>
      <c r="AO369" s="5">
        <f t="shared" si="646"/>
        <v>6.214960870566011E-3</v>
      </c>
      <c r="AP369" s="5">
        <f t="shared" si="647"/>
        <v>1.8185891396246478E-3</v>
      </c>
      <c r="AQ369" s="5">
        <f t="shared" si="648"/>
        <v>3.9910948688638118E-4</v>
      </c>
      <c r="AR369" s="5">
        <f t="shared" si="649"/>
        <v>2.3261774966340873E-4</v>
      </c>
      <c r="AS369" s="5">
        <f t="shared" si="650"/>
        <v>4.7671457312073418E-4</v>
      </c>
      <c r="AT369" s="5">
        <f t="shared" si="651"/>
        <v>4.8847687795647158E-4</v>
      </c>
      <c r="AU369" s="5">
        <f t="shared" si="652"/>
        <v>3.3368626812487585E-4</v>
      </c>
      <c r="AV369" s="5">
        <f t="shared" si="653"/>
        <v>1.7095976886498911E-4</v>
      </c>
      <c r="AW369" s="5">
        <f t="shared" si="654"/>
        <v>3.5016281340184152E-6</v>
      </c>
      <c r="AX369" s="5">
        <f t="shared" si="655"/>
        <v>5.5093177854265213E-3</v>
      </c>
      <c r="AY369" s="5">
        <f t="shared" si="656"/>
        <v>4.8363227218863169E-3</v>
      </c>
      <c r="AZ369" s="5">
        <f t="shared" si="657"/>
        <v>2.1227689508223802E-3</v>
      </c>
      <c r="BA369" s="5">
        <f t="shared" si="658"/>
        <v>6.2115347792148022E-4</v>
      </c>
      <c r="BB369" s="5">
        <f t="shared" si="659"/>
        <v>1.3631899611041376E-4</v>
      </c>
      <c r="BC369" s="5">
        <f t="shared" si="660"/>
        <v>2.3933368304057133E-5</v>
      </c>
      <c r="BD369" s="5">
        <f t="shared" si="661"/>
        <v>3.4033690801280386E-5</v>
      </c>
      <c r="BE369" s="5">
        <f t="shared" si="662"/>
        <v>6.9746854681259786E-5</v>
      </c>
      <c r="BF369" s="5">
        <f t="shared" si="663"/>
        <v>7.1467766548342744E-5</v>
      </c>
      <c r="BG369" s="5">
        <f t="shared" si="664"/>
        <v>4.8820759767592153E-5</v>
      </c>
      <c r="BH369" s="5">
        <f t="shared" si="665"/>
        <v>2.5012673888507856E-5</v>
      </c>
      <c r="BI369" s="5">
        <f t="shared" si="666"/>
        <v>1.0251931482117517E-5</v>
      </c>
      <c r="BJ369" s="8">
        <f t="shared" si="667"/>
        <v>0.64020115073106043</v>
      </c>
      <c r="BK369" s="8">
        <f t="shared" si="668"/>
        <v>0.20774493988543158</v>
      </c>
      <c r="BL369" s="8">
        <f t="shared" si="669"/>
        <v>0.14565518997325372</v>
      </c>
      <c r="BM369" s="8">
        <f t="shared" si="670"/>
        <v>0.55510722788223499</v>
      </c>
      <c r="BN369" s="8">
        <f t="shared" si="671"/>
        <v>0.43969846475177859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1.30534351145038</v>
      </c>
      <c r="F370">
        <f>VLOOKUP(B370,home!$B$2:$E$405,3,FALSE)</f>
        <v>0.92</v>
      </c>
      <c r="G370">
        <f>VLOOKUP(C370,away!$B$2:$E$405,4,FALSE)</f>
        <v>0.92</v>
      </c>
      <c r="H370">
        <f>VLOOKUP(A370,away!$A$2:$E$405,3,FALSE)</f>
        <v>1.0381679389313001</v>
      </c>
      <c r="I370">
        <f>VLOOKUP(C370,away!$B$2:$E$405,3,FALSE)</f>
        <v>0.77</v>
      </c>
      <c r="J370">
        <f>VLOOKUP(B370,home!$B$2:$E$405,4,FALSE)</f>
        <v>0.77</v>
      </c>
      <c r="K370" s="3">
        <f t="shared" si="616"/>
        <v>1.1048427480916017</v>
      </c>
      <c r="L370" s="3">
        <f t="shared" si="617"/>
        <v>0.61552977099236794</v>
      </c>
      <c r="M370" s="5">
        <f t="shared" si="618"/>
        <v>0.17899945477710719</v>
      </c>
      <c r="N370" s="5">
        <f t="shared" si="619"/>
        <v>0.19776624952283747</v>
      </c>
      <c r="O370" s="5">
        <f t="shared" si="620"/>
        <v>0.1101794934067115</v>
      </c>
      <c r="P370" s="5">
        <f t="shared" si="621"/>
        <v>0.12173101427881161</v>
      </c>
      <c r="Q370" s="5">
        <f t="shared" si="622"/>
        <v>0.10925030330129061</v>
      </c>
      <c r="R370" s="5">
        <f t="shared" si="623"/>
        <v>3.3909379172344122E-2</v>
      </c>
      <c r="S370" s="5">
        <f t="shared" si="624"/>
        <v>2.0696208063594932E-2</v>
      </c>
      <c r="T370" s="5">
        <f t="shared" si="625"/>
        <v>6.7246814171890143E-2</v>
      </c>
      <c r="U370" s="5">
        <f t="shared" si="626"/>
        <v>3.7464531670852799E-2</v>
      </c>
      <c r="V370" s="5">
        <f t="shared" si="627"/>
        <v>1.5638597598857922E-3</v>
      </c>
      <c r="W370" s="5">
        <f t="shared" si="628"/>
        <v>4.0234801776412962E-2</v>
      </c>
      <c r="X370" s="5">
        <f t="shared" si="629"/>
        <v>2.4765718323358787E-2</v>
      </c>
      <c r="Y370" s="5">
        <f t="shared" si="630"/>
        <v>7.6220184640192626E-3</v>
      </c>
      <c r="Z370" s="5">
        <f t="shared" si="631"/>
        <v>6.9574107988154502E-3</v>
      </c>
      <c r="AA370" s="5">
        <f t="shared" si="632"/>
        <v>7.6868448665654461E-3</v>
      </c>
      <c r="AB370" s="5">
        <f t="shared" si="633"/>
        <v>4.246377403264996E-3</v>
      </c>
      <c r="AC370" s="5">
        <f t="shared" si="634"/>
        <v>6.6470256500839698E-5</v>
      </c>
      <c r="AD370" s="5">
        <f t="shared" si="635"/>
        <v>1.1113282240893238E-2</v>
      </c>
      <c r="AE370" s="5">
        <f t="shared" si="636"/>
        <v>6.8405560727105635E-3</v>
      </c>
      <c r="AF370" s="5">
        <f t="shared" si="637"/>
        <v>2.1052829564479928E-3</v>
      </c>
      <c r="AG370" s="5">
        <f t="shared" si="638"/>
        <v>4.3195477868552276E-4</v>
      </c>
      <c r="AH370" s="5">
        <f t="shared" si="639"/>
        <v>1.0706233689236754E-3</v>
      </c>
      <c r="AI370" s="5">
        <f t="shared" si="640"/>
        <v>1.1828704650927219E-3</v>
      </c>
      <c r="AJ370" s="5">
        <f t="shared" si="641"/>
        <v>6.5344292764471718E-4</v>
      </c>
      <c r="AK370" s="5">
        <f t="shared" si="642"/>
        <v>2.406505599666703E-4</v>
      </c>
      <c r="AL370" s="5">
        <f t="shared" si="643"/>
        <v>1.8081600870339252E-6</v>
      </c>
      <c r="AM370" s="5">
        <f t="shared" si="644"/>
        <v>2.4556858582692122E-3</v>
      </c>
      <c r="AN370" s="5">
        <f t="shared" si="645"/>
        <v>1.5115477539696446E-3</v>
      </c>
      <c r="AO370" s="5">
        <f t="shared" si="646"/>
        <v>4.6520132142248172E-4</v>
      </c>
      <c r="AP370" s="5">
        <f t="shared" si="647"/>
        <v>9.5448420946842377E-5</v>
      </c>
      <c r="AQ370" s="5">
        <f t="shared" si="648"/>
        <v>1.4687836171748255E-5</v>
      </c>
      <c r="AR370" s="5">
        <f t="shared" si="649"/>
        <v>1.3180011141853353E-4</v>
      </c>
      <c r="AS370" s="5">
        <f t="shared" si="650"/>
        <v>1.4561839729843187E-4</v>
      </c>
      <c r="AT370" s="5">
        <f t="shared" si="651"/>
        <v>8.0442715121947092E-5</v>
      </c>
      <c r="AU370" s="5">
        <f t="shared" si="652"/>
        <v>2.962551681309395E-5</v>
      </c>
      <c r="AV370" s="5">
        <f t="shared" si="653"/>
        <v>8.182884352353167E-6</v>
      </c>
      <c r="AW370" s="5">
        <f t="shared" si="654"/>
        <v>3.4157329580073489E-8</v>
      </c>
      <c r="AX370" s="5">
        <f t="shared" si="655"/>
        <v>4.5219111868330684E-4</v>
      </c>
      <c r="AY370" s="5">
        <f t="shared" si="656"/>
        <v>2.7833709572791846E-4</v>
      </c>
      <c r="AZ370" s="5">
        <f t="shared" si="657"/>
        <v>8.5662384396043229E-5</v>
      </c>
      <c r="BA370" s="5">
        <f t="shared" si="658"/>
        <v>1.7575915949985563E-5</v>
      </c>
      <c r="BB370" s="5">
        <f t="shared" si="659"/>
        <v>2.70462487991893E-6</v>
      </c>
      <c r="BC370" s="5">
        <f t="shared" si="660"/>
        <v>3.329554265913521E-7</v>
      </c>
      <c r="BD370" s="5">
        <f t="shared" si="661"/>
        <v>1.3521148733036409E-5</v>
      </c>
      <c r="BE370" s="5">
        <f t="shared" si="662"/>
        <v>1.4938743123563222E-5</v>
      </c>
      <c r="BF370" s="5">
        <f t="shared" si="663"/>
        <v>8.2524810028360568E-6</v>
      </c>
      <c r="BG370" s="5">
        <f t="shared" si="664"/>
        <v>3.0392312632490417E-6</v>
      </c>
      <c r="BH370" s="5">
        <f t="shared" si="665"/>
        <v>8.3946815524349525E-7</v>
      </c>
      <c r="BI370" s="5">
        <f t="shared" si="666"/>
        <v>1.8549606071492187E-7</v>
      </c>
      <c r="BJ370" s="8">
        <f t="shared" si="667"/>
        <v>0.47275635689439044</v>
      </c>
      <c r="BK370" s="8">
        <f t="shared" si="668"/>
        <v>0.3233371523917154</v>
      </c>
      <c r="BL370" s="8">
        <f t="shared" si="669"/>
        <v>0.1970706600347096</v>
      </c>
      <c r="BM370" s="8">
        <f t="shared" si="670"/>
        <v>0.24800738272212977</v>
      </c>
      <c r="BN370" s="8">
        <f t="shared" si="671"/>
        <v>0.75183589445910259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1.30534351145038</v>
      </c>
      <c r="F371">
        <f>VLOOKUP(B371,home!$B$2:$E$405,3,FALSE)</f>
        <v>1.69</v>
      </c>
      <c r="G371">
        <f>VLOOKUP(C371,away!$B$2:$E$405,4,FALSE)</f>
        <v>0.77</v>
      </c>
      <c r="H371">
        <f>VLOOKUP(A371,away!$A$2:$E$405,3,FALSE)</f>
        <v>1.0381679389313001</v>
      </c>
      <c r="I371">
        <f>VLOOKUP(C371,away!$B$2:$E$405,3,FALSE)</f>
        <v>0.89</v>
      </c>
      <c r="J371">
        <f>VLOOKUP(B371,home!$B$2:$E$405,4,FALSE)</f>
        <v>0.77</v>
      </c>
      <c r="K371" s="3">
        <f t="shared" si="616"/>
        <v>1.6986435114503795</v>
      </c>
      <c r="L371" s="3">
        <f t="shared" si="617"/>
        <v>0.71145648854961996</v>
      </c>
      <c r="M371" s="5">
        <f t="shared" si="618"/>
        <v>8.9806313491851975E-2</v>
      </c>
      <c r="N371" s="5">
        <f t="shared" si="619"/>
        <v>0.15254891170021304</v>
      </c>
      <c r="O371" s="5">
        <f t="shared" si="620"/>
        <v>6.389328444649936E-2</v>
      </c>
      <c r="P371" s="5">
        <f t="shared" si="621"/>
        <v>0.10853191305029961</v>
      </c>
      <c r="Q371" s="5">
        <f t="shared" si="622"/>
        <v>0.12956310951919189</v>
      </c>
      <c r="R371" s="5">
        <f t="shared" si="623"/>
        <v>2.272864589710424E-2</v>
      </c>
      <c r="S371" s="5">
        <f t="shared" si="624"/>
        <v>3.2790501280921924E-2</v>
      </c>
      <c r="T371" s="5">
        <f t="shared" si="625"/>
        <v>9.2178514944094112E-2</v>
      </c>
      <c r="U371" s="5">
        <f t="shared" si="626"/>
        <v>3.8607866877169404E-2</v>
      </c>
      <c r="V371" s="5">
        <f t="shared" si="627"/>
        <v>4.403075531877393E-3</v>
      </c>
      <c r="W371" s="5">
        <f t="shared" si="628"/>
        <v>7.3360511769370071E-2</v>
      </c>
      <c r="X371" s="5">
        <f t="shared" si="629"/>
        <v>5.2192812101639098E-2</v>
      </c>
      <c r="Y371" s="5">
        <f t="shared" si="630"/>
        <v>1.8566457412681127E-2</v>
      </c>
      <c r="Z371" s="5">
        <f t="shared" si="631"/>
        <v>5.3901475331471702E-3</v>
      </c>
      <c r="AA371" s="5">
        <f t="shared" si="632"/>
        <v>9.1559391329407106E-3</v>
      </c>
      <c r="AB371" s="5">
        <f t="shared" si="633"/>
        <v>7.776338299702177E-3</v>
      </c>
      <c r="AC371" s="5">
        <f t="shared" si="634"/>
        <v>3.3257281155891106E-4</v>
      </c>
      <c r="AD371" s="5">
        <f t="shared" si="635"/>
        <v>3.1153339328429917E-2</v>
      </c>
      <c r="AE371" s="5">
        <f t="shared" si="636"/>
        <v>2.2164245405199526E-2</v>
      </c>
      <c r="AF371" s="5">
        <f t="shared" si="637"/>
        <v>7.8844481036676496E-3</v>
      </c>
      <c r="AG371" s="5">
        <f t="shared" si="638"/>
        <v>1.8698139206623655E-3</v>
      </c>
      <c r="AH371" s="5">
        <f t="shared" si="639"/>
        <v>9.5871385917432037E-4</v>
      </c>
      <c r="AI371" s="5">
        <f t="shared" si="640"/>
        <v>1.6285130762240124E-3</v>
      </c>
      <c r="AJ371" s="5">
        <f t="shared" si="641"/>
        <v>1.3831315851200081E-3</v>
      </c>
      <c r="AK371" s="5">
        <f t="shared" si="642"/>
        <v>7.8314916418206E-4</v>
      </c>
      <c r="AL371" s="5">
        <f t="shared" si="643"/>
        <v>1.6076715350432566E-5</v>
      </c>
      <c r="AM371" s="5">
        <f t="shared" si="644"/>
        <v>1.0583683542049874E-2</v>
      </c>
      <c r="AN371" s="5">
        <f t="shared" si="645"/>
        <v>7.5298303287472078E-3</v>
      </c>
      <c r="AO371" s="5">
        <f t="shared" si="646"/>
        <v>2.6785733225324591E-3</v>
      </c>
      <c r="AP371" s="5">
        <f t="shared" si="647"/>
        <v>6.3522945679054404E-4</v>
      </c>
      <c r="AQ371" s="5">
        <f t="shared" si="648"/>
        <v>1.1298452968787074E-4</v>
      </c>
      <c r="AR371" s="5">
        <f t="shared" si="649"/>
        <v>1.3641663915440341E-4</v>
      </c>
      <c r="AS371" s="5">
        <f t="shared" si="650"/>
        <v>2.3172323895349518E-4</v>
      </c>
      <c r="AT371" s="5">
        <f t="shared" si="651"/>
        <v>1.9680758815031021E-4</v>
      </c>
      <c r="AU371" s="5">
        <f t="shared" si="652"/>
        <v>1.1143531087190768E-4</v>
      </c>
      <c r="AV371" s="5">
        <f t="shared" si="653"/>
        <v>4.7322216939755478E-5</v>
      </c>
      <c r="AW371" s="5">
        <f t="shared" si="654"/>
        <v>5.3969129189275585E-7</v>
      </c>
      <c r="AX371" s="5">
        <f t="shared" si="655"/>
        <v>2.9963175626578644E-3</v>
      </c>
      <c r="AY371" s="5">
        <f t="shared" si="656"/>
        <v>2.1317495717081201E-3</v>
      </c>
      <c r="AZ371" s="5">
        <f t="shared" si="657"/>
        <v>7.5832353237730759E-4</v>
      </c>
      <c r="BA371" s="5">
        <f t="shared" si="658"/>
        <v>1.7983806584323446E-4</v>
      </c>
      <c r="BB371" s="5">
        <f t="shared" si="659"/>
        <v>3.1986739708095729E-5</v>
      </c>
      <c r="BC371" s="5">
        <f t="shared" si="660"/>
        <v>4.5514347025744985E-6</v>
      </c>
      <c r="BD371" s="5">
        <f t="shared" si="661"/>
        <v>1.6175750512088735E-5</v>
      </c>
      <c r="BE371" s="5">
        <f t="shared" si="662"/>
        <v>2.7476833650199683E-5</v>
      </c>
      <c r="BF371" s="5">
        <f t="shared" si="663"/>
        <v>2.3336672597556574E-5</v>
      </c>
      <c r="BG371" s="5">
        <f t="shared" si="664"/>
        <v>1.3213562495560447E-5</v>
      </c>
      <c r="BH371" s="5">
        <f t="shared" si="665"/>
        <v>5.6112830490569594E-6</v>
      </c>
      <c r="BI371" s="5">
        <f t="shared" si="666"/>
        <v>1.9063139084384204E-6</v>
      </c>
      <c r="BJ371" s="8">
        <f t="shared" si="667"/>
        <v>0.6091252322919537</v>
      </c>
      <c r="BK371" s="8">
        <f t="shared" si="668"/>
        <v>0.23801220245356833</v>
      </c>
      <c r="BL371" s="8">
        <f t="shared" si="669"/>
        <v>0.14772700774839906</v>
      </c>
      <c r="BM371" s="8">
        <f t="shared" si="670"/>
        <v>0.43105120204149233</v>
      </c>
      <c r="BN371" s="8">
        <f t="shared" si="671"/>
        <v>0.56707217810516009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1.5858585858585901</v>
      </c>
      <c r="F372">
        <f>VLOOKUP(B372,home!$B$2:$E$405,3,FALSE)</f>
        <v>1.1000000000000001</v>
      </c>
      <c r="G372">
        <f>VLOOKUP(C372,away!$B$2:$E$405,4,FALSE)</f>
        <v>1.26</v>
      </c>
      <c r="H372">
        <f>VLOOKUP(A372,away!$A$2:$E$405,3,FALSE)</f>
        <v>1.1313131313131299</v>
      </c>
      <c r="I372">
        <f>VLOOKUP(C372,away!$B$2:$E$405,3,FALSE)</f>
        <v>0.88</v>
      </c>
      <c r="J372">
        <f>VLOOKUP(B372,home!$B$2:$E$405,4,FALSE)</f>
        <v>0.66</v>
      </c>
      <c r="K372" s="3">
        <f t="shared" si="616"/>
        <v>2.1980000000000057</v>
      </c>
      <c r="L372" s="3">
        <f t="shared" si="617"/>
        <v>0.65706666666666591</v>
      </c>
      <c r="M372" s="5">
        <f t="shared" si="618"/>
        <v>5.7551984194047348E-2</v>
      </c>
      <c r="N372" s="5">
        <f t="shared" si="619"/>
        <v>0.1264992612585164</v>
      </c>
      <c r="O372" s="5">
        <f t="shared" si="620"/>
        <v>3.7815490414435327E-2</v>
      </c>
      <c r="P372" s="5">
        <f t="shared" si="621"/>
        <v>8.3118447930929068E-2</v>
      </c>
      <c r="Q372" s="5">
        <f t="shared" si="622"/>
        <v>0.13902268812310992</v>
      </c>
      <c r="R372" s="5">
        <f t="shared" si="623"/>
        <v>1.242364911748914E-2</v>
      </c>
      <c r="S372" s="5">
        <f t="shared" si="624"/>
        <v>3.0010591655505167E-2</v>
      </c>
      <c r="T372" s="5">
        <f t="shared" si="625"/>
        <v>9.1347174276091306E-2</v>
      </c>
      <c r="U372" s="5">
        <f t="shared" si="626"/>
        <v>2.73071807602412E-2</v>
      </c>
      <c r="V372" s="5">
        <f t="shared" si="627"/>
        <v>4.8158080903847201E-3</v>
      </c>
      <c r="W372" s="5">
        <f t="shared" si="628"/>
        <v>0.10185728949819881</v>
      </c>
      <c r="X372" s="5">
        <f t="shared" si="629"/>
        <v>6.6927029686283071E-2</v>
      </c>
      <c r="Y372" s="5">
        <f t="shared" si="630"/>
        <v>2.1987760152933508E-2</v>
      </c>
      <c r="Z372" s="5">
        <f t="shared" si="631"/>
        <v>2.7210552378216183E-3</v>
      </c>
      <c r="AA372" s="5">
        <f t="shared" si="632"/>
        <v>5.9808794127319325E-3</v>
      </c>
      <c r="AB372" s="5">
        <f t="shared" si="633"/>
        <v>6.5729864745924125E-3</v>
      </c>
      <c r="AC372" s="5">
        <f t="shared" si="634"/>
        <v>4.3469666990146843E-4</v>
      </c>
      <c r="AD372" s="5">
        <f t="shared" si="635"/>
        <v>5.5970580579260389E-2</v>
      </c>
      <c r="AE372" s="5">
        <f t="shared" si="636"/>
        <v>3.6776402812612644E-2</v>
      </c>
      <c r="AF372" s="5">
        <f t="shared" si="637"/>
        <v>1.2082274204036994E-2</v>
      </c>
      <c r="AG372" s="5">
        <f t="shared" si="638"/>
        <v>2.6462865456664104E-3</v>
      </c>
      <c r="AH372" s="5">
        <f t="shared" si="639"/>
        <v>4.4697867373283054E-4</v>
      </c>
      <c r="AI372" s="5">
        <f t="shared" si="640"/>
        <v>9.8245912486476412E-4</v>
      </c>
      <c r="AJ372" s="5">
        <f t="shared" si="641"/>
        <v>1.0797225782263789E-3</v>
      </c>
      <c r="AK372" s="5">
        <f t="shared" si="642"/>
        <v>7.9107674231386233E-4</v>
      </c>
      <c r="AL372" s="5">
        <f t="shared" si="643"/>
        <v>2.5112122912134483E-5</v>
      </c>
      <c r="AM372" s="5">
        <f t="shared" si="644"/>
        <v>2.4604667222642915E-2</v>
      </c>
      <c r="AN372" s="5">
        <f t="shared" si="645"/>
        <v>1.616690667642455E-2</v>
      </c>
      <c r="AO372" s="5">
        <f t="shared" si="646"/>
        <v>5.311367740094673E-3</v>
      </c>
      <c r="AP372" s="5">
        <f t="shared" si="647"/>
        <v>1.1633075654749563E-3</v>
      </c>
      <c r="AQ372" s="5">
        <f t="shared" si="648"/>
        <v>1.910926560886859E-4</v>
      </c>
      <c r="AR372" s="5">
        <f t="shared" si="649"/>
        <v>5.8738957444143647E-5</v>
      </c>
      <c r="AS372" s="5">
        <f t="shared" si="650"/>
        <v>1.2910822846222807E-4</v>
      </c>
      <c r="AT372" s="5">
        <f t="shared" si="651"/>
        <v>1.4188994307998907E-4</v>
      </c>
      <c r="AU372" s="5">
        <f t="shared" si="652"/>
        <v>1.0395803162993893E-4</v>
      </c>
      <c r="AV372" s="5">
        <f t="shared" si="653"/>
        <v>5.7124938380651582E-5</v>
      </c>
      <c r="AW372" s="5">
        <f t="shared" si="654"/>
        <v>1.0074373580769477E-6</v>
      </c>
      <c r="AX372" s="5">
        <f t="shared" si="655"/>
        <v>9.0135097592282214E-3</v>
      </c>
      <c r="AY372" s="5">
        <f t="shared" si="656"/>
        <v>5.922476812463549E-3</v>
      </c>
      <c r="AZ372" s="5">
        <f t="shared" si="657"/>
        <v>1.9457310487880225E-3</v>
      </c>
      <c r="BA372" s="5">
        <f t="shared" si="658"/>
        <v>4.2615833815232726E-4</v>
      </c>
      <c r="BB372" s="5">
        <f t="shared" si="659"/>
        <v>7.0003609680488861E-5</v>
      </c>
      <c r="BC372" s="5">
        <f t="shared" si="660"/>
        <v>9.1994076934786331E-6</v>
      </c>
      <c r="BD372" s="5">
        <f t="shared" si="661"/>
        <v>6.4325684952164336E-6</v>
      </c>
      <c r="BE372" s="5">
        <f t="shared" si="662"/>
        <v>1.4138785552485757E-5</v>
      </c>
      <c r="BF372" s="5">
        <f t="shared" si="663"/>
        <v>1.5538525322181892E-5</v>
      </c>
      <c r="BG372" s="5">
        <f t="shared" si="664"/>
        <v>1.138455955271863E-5</v>
      </c>
      <c r="BH372" s="5">
        <f t="shared" si="665"/>
        <v>6.2558154742189024E-6</v>
      </c>
      <c r="BI372" s="5">
        <f t="shared" si="666"/>
        <v>2.7500564824666347E-6</v>
      </c>
      <c r="BJ372" s="8">
        <f t="shared" si="667"/>
        <v>0.7199411679734411</v>
      </c>
      <c r="BK372" s="8">
        <f t="shared" si="668"/>
        <v>0.18187911747614352</v>
      </c>
      <c r="BL372" s="8">
        <f t="shared" si="669"/>
        <v>9.3947743708504061E-2</v>
      </c>
      <c r="BM372" s="8">
        <f t="shared" si="670"/>
        <v>0.53613609398227768</v>
      </c>
      <c r="BN372" s="8">
        <f t="shared" si="671"/>
        <v>0.45643152103852724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1.62037037037037</v>
      </c>
      <c r="F373">
        <f>VLOOKUP(B373,home!$B$2:$E$405,3,FALSE)</f>
        <v>1.1299999999999999</v>
      </c>
      <c r="G373">
        <f>VLOOKUP(C373,away!$B$2:$E$405,4,FALSE)</f>
        <v>0.93</v>
      </c>
      <c r="H373">
        <f>VLOOKUP(A373,away!$A$2:$E$405,3,FALSE)</f>
        <v>1.4537037037036999</v>
      </c>
      <c r="I373">
        <f>VLOOKUP(C373,away!$B$2:$E$405,3,FALSE)</f>
        <v>0.93</v>
      </c>
      <c r="J373">
        <f>VLOOKUP(B373,home!$B$2:$E$405,4,FALSE)</f>
        <v>1.03</v>
      </c>
      <c r="K373" s="3">
        <f t="shared" si="616"/>
        <v>1.7028472222222217</v>
      </c>
      <c r="L373" s="3">
        <f t="shared" si="617"/>
        <v>1.3925027777777743</v>
      </c>
      <c r="M373" s="5">
        <f t="shared" si="618"/>
        <v>4.5259168978664999E-2</v>
      </c>
      <c r="N373" s="5">
        <f t="shared" si="619"/>
        <v>7.7069450175405826E-2</v>
      </c>
      <c r="O373" s="5">
        <f t="shared" si="620"/>
        <v>6.3023518522704686E-2</v>
      </c>
      <c r="P373" s="5">
        <f t="shared" si="621"/>
        <v>0.1073194234510584</v>
      </c>
      <c r="Q373" s="5">
        <f t="shared" si="622"/>
        <v>6.5618749574691881E-2</v>
      </c>
      <c r="R373" s="5">
        <f t="shared" si="623"/>
        <v>4.3880212304097652E-2</v>
      </c>
      <c r="S373" s="5">
        <f t="shared" si="624"/>
        <v>6.3619477057217266E-2</v>
      </c>
      <c r="T373" s="5">
        <f t="shared" si="625"/>
        <v>9.1374291057062601E-2</v>
      </c>
      <c r="U373" s="5">
        <f t="shared" si="626"/>
        <v>7.4721297632554029E-2</v>
      </c>
      <c r="V373" s="5">
        <f t="shared" si="627"/>
        <v>1.6761749306181479E-2</v>
      </c>
      <c r="W373" s="5">
        <f t="shared" si="628"/>
        <v>3.7246235146319896E-2</v>
      </c>
      <c r="X373" s="5">
        <f t="shared" si="629"/>
        <v>5.1865485903014624E-2</v>
      </c>
      <c r="Y373" s="5">
        <f t="shared" si="630"/>
        <v>3.611141659537094E-2</v>
      </c>
      <c r="Z373" s="5">
        <f t="shared" si="631"/>
        <v>2.0367772507644814E-2</v>
      </c>
      <c r="AA373" s="5">
        <f t="shared" si="632"/>
        <v>3.4683204837497102E-2</v>
      </c>
      <c r="AB373" s="5">
        <f t="shared" si="633"/>
        <v>2.9530099507648139E-2</v>
      </c>
      <c r="AC373" s="5">
        <f t="shared" si="634"/>
        <v>2.4841116620183514E-3</v>
      </c>
      <c r="AD373" s="5">
        <f t="shared" si="635"/>
        <v>1.5856162014286627E-2</v>
      </c>
      <c r="AE373" s="5">
        <f t="shared" si="636"/>
        <v>2.2079749649788559E-2</v>
      </c>
      <c r="AF373" s="5">
        <f t="shared" si="637"/>
        <v>1.5373056359984209E-2</v>
      </c>
      <c r="AG373" s="5">
        <f t="shared" si="638"/>
        <v>7.1356745614040949E-3</v>
      </c>
      <c r="AH373" s="5">
        <f t="shared" si="639"/>
        <v>7.0905449485102971E-3</v>
      </c>
      <c r="AI373" s="5">
        <f t="shared" si="640"/>
        <v>1.2074114769612565E-2</v>
      </c>
      <c r="AJ373" s="5">
        <f t="shared" si="641"/>
        <v>1.0280186398113532E-2</v>
      </c>
      <c r="AK373" s="5">
        <f t="shared" si="642"/>
        <v>5.835195617318099E-3</v>
      </c>
      <c r="AL373" s="5">
        <f t="shared" si="643"/>
        <v>2.356149592419878E-4</v>
      </c>
      <c r="AM373" s="5">
        <f t="shared" si="644"/>
        <v>5.4001242882266943E-3</v>
      </c>
      <c r="AN373" s="5">
        <f t="shared" si="645"/>
        <v>7.5196880717008979E-3</v>
      </c>
      <c r="AO373" s="5">
        <f t="shared" si="646"/>
        <v>5.2355932639329486E-3</v>
      </c>
      <c r="AP373" s="5">
        <f t="shared" si="647"/>
        <v>2.4301927211137445E-3</v>
      </c>
      <c r="AQ373" s="5">
        <f t="shared" si="648"/>
        <v>8.4601252867155449E-4</v>
      </c>
      <c r="AR373" s="5">
        <f t="shared" si="649"/>
        <v>1.9747207073517519E-3</v>
      </c>
      <c r="AS373" s="5">
        <f t="shared" si="650"/>
        <v>3.3626476711786308E-3</v>
      </c>
      <c r="AT373" s="5">
        <f t="shared" si="651"/>
        <v>2.8630376230892782E-3</v>
      </c>
      <c r="AU373" s="5">
        <f t="shared" si="652"/>
        <v>1.62510522119843E-3</v>
      </c>
      <c r="AV373" s="5">
        <f t="shared" si="653"/>
        <v>6.9182647793414385E-4</v>
      </c>
      <c r="AW373" s="5">
        <f t="shared" si="654"/>
        <v>1.5519299522253542E-5</v>
      </c>
      <c r="AX373" s="5">
        <f t="shared" si="655"/>
        <v>1.5325977739769324E-3</v>
      </c>
      <c r="AY373" s="5">
        <f t="shared" si="656"/>
        <v>2.134146657478912E-3</v>
      </c>
      <c r="AZ373" s="5">
        <f t="shared" si="657"/>
        <v>1.485902574362269E-3</v>
      </c>
      <c r="BA373" s="5">
        <f t="shared" si="658"/>
        <v>6.8970782076886836E-4</v>
      </c>
      <c r="BB373" s="5">
        <f t="shared" si="659"/>
        <v>2.4010501406892615E-4</v>
      </c>
      <c r="BC373" s="5">
        <f t="shared" si="660"/>
        <v>6.6869379809870267E-5</v>
      </c>
      <c r="BD373" s="5">
        <f t="shared" si="661"/>
        <v>4.5830067838710032E-4</v>
      </c>
      <c r="BE373" s="5">
        <f t="shared" si="662"/>
        <v>7.8041603713403351E-4</v>
      </c>
      <c r="BF373" s="5">
        <f t="shared" si="663"/>
        <v>6.6446464050568183E-4</v>
      </c>
      <c r="BG373" s="5">
        <f t="shared" si="664"/>
        <v>3.7716058911666254E-4</v>
      </c>
      <c r="BH373" s="5">
        <f t="shared" si="665"/>
        <v>1.6056171537725134E-4</v>
      </c>
      <c r="BI373" s="5">
        <f t="shared" si="666"/>
        <v>5.4682414205077446E-5</v>
      </c>
      <c r="BJ373" s="8">
        <f t="shared" si="667"/>
        <v>0.44731121113144079</v>
      </c>
      <c r="BK373" s="8">
        <f t="shared" si="668"/>
        <v>0.23781369207186137</v>
      </c>
      <c r="BL373" s="8">
        <f t="shared" si="669"/>
        <v>0.29413129831353407</v>
      </c>
      <c r="BM373" s="8">
        <f t="shared" si="670"/>
        <v>0.59533482365990109</v>
      </c>
      <c r="BN373" s="8">
        <f t="shared" si="671"/>
        <v>0.40217052300662343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1.62037037037037</v>
      </c>
      <c r="F374">
        <f>VLOOKUP(B374,home!$B$2:$E$405,3,FALSE)</f>
        <v>0.93</v>
      </c>
      <c r="G374">
        <f>VLOOKUP(C374,away!$B$2:$E$405,4,FALSE)</f>
        <v>0.72</v>
      </c>
      <c r="H374">
        <f>VLOOKUP(A374,away!$A$2:$E$405,3,FALSE)</f>
        <v>1.4537037037036999</v>
      </c>
      <c r="I374">
        <f>VLOOKUP(C374,away!$B$2:$E$405,3,FALSE)</f>
        <v>1.44</v>
      </c>
      <c r="J374">
        <f>VLOOKUP(B374,home!$B$2:$E$405,4,FALSE)</f>
        <v>0.92</v>
      </c>
      <c r="K374" s="3">
        <f t="shared" si="616"/>
        <v>1.0849999999999997</v>
      </c>
      <c r="L374" s="3">
        <f t="shared" si="617"/>
        <v>1.9258666666666617</v>
      </c>
      <c r="M374" s="5">
        <f t="shared" si="618"/>
        <v>4.9248977811953802E-2</v>
      </c>
      <c r="N374" s="5">
        <f t="shared" si="619"/>
        <v>5.3435140925969855E-2</v>
      </c>
      <c r="O374" s="5">
        <f t="shared" si="620"/>
        <v>9.4846964735447847E-2</v>
      </c>
      <c r="P374" s="5">
        <f t="shared" si="621"/>
        <v>0.10290895673796088</v>
      </c>
      <c r="Q374" s="5">
        <f t="shared" si="622"/>
        <v>2.898856395233864E-2</v>
      </c>
      <c r="R374" s="5">
        <f t="shared" si="623"/>
        <v>9.1331303909253689E-2</v>
      </c>
      <c r="S374" s="5">
        <f t="shared" si="624"/>
        <v>5.3758747122285559E-2</v>
      </c>
      <c r="T374" s="5">
        <f t="shared" si="625"/>
        <v>5.582810903034377E-2</v>
      </c>
      <c r="U374" s="5">
        <f t="shared" si="626"/>
        <v>9.9094464741540225E-2</v>
      </c>
      <c r="V374" s="5">
        <f t="shared" si="627"/>
        <v>1.2481379372240075E-2</v>
      </c>
      <c r="W374" s="5">
        <f t="shared" si="628"/>
        <v>1.0484197296095805E-2</v>
      </c>
      <c r="X374" s="5">
        <f t="shared" si="629"/>
        <v>2.0191166099307656E-2</v>
      </c>
      <c r="Y374" s="5">
        <f t="shared" si="630"/>
        <v>1.9442746875893271E-2</v>
      </c>
      <c r="Z374" s="5">
        <f t="shared" si="631"/>
        <v>5.8630637940678076E-2</v>
      </c>
      <c r="AA374" s="5">
        <f t="shared" si="632"/>
        <v>6.3614242165635701E-2</v>
      </c>
      <c r="AB374" s="5">
        <f t="shared" si="633"/>
        <v>3.4510726374857359E-2</v>
      </c>
      <c r="AC374" s="5">
        <f t="shared" si="634"/>
        <v>1.6300411030259088E-3</v>
      </c>
      <c r="AD374" s="5">
        <f t="shared" si="635"/>
        <v>2.8438385165659862E-3</v>
      </c>
      <c r="AE374" s="5">
        <f t="shared" si="636"/>
        <v>5.4768538044372003E-3</v>
      </c>
      <c r="AF374" s="5">
        <f t="shared" si="637"/>
        <v>5.2738450900860481E-3</v>
      </c>
      <c r="AG374" s="5">
        <f t="shared" si="638"/>
        <v>3.3855741547201192E-3</v>
      </c>
      <c r="AH374" s="5">
        <f t="shared" si="639"/>
        <v>2.8228697813838393E-2</v>
      </c>
      <c r="AI374" s="5">
        <f t="shared" si="640"/>
        <v>3.0628137128014647E-2</v>
      </c>
      <c r="AJ374" s="5">
        <f t="shared" si="641"/>
        <v>1.6615764391947941E-2</v>
      </c>
      <c r="AK374" s="5">
        <f t="shared" si="642"/>
        <v>6.0093681217545042E-3</v>
      </c>
      <c r="AL374" s="5">
        <f t="shared" si="643"/>
        <v>1.3624309523165441E-4</v>
      </c>
      <c r="AM374" s="5">
        <f t="shared" si="644"/>
        <v>6.1711295809481915E-4</v>
      </c>
      <c r="AN374" s="5">
        <f t="shared" si="645"/>
        <v>1.1884772755628725E-3</v>
      </c>
      <c r="AO374" s="5">
        <f t="shared" si="646"/>
        <v>1.1444243845486726E-3</v>
      </c>
      <c r="AP374" s="5">
        <f t="shared" si="647"/>
        <v>7.3466959157426589E-4</v>
      </c>
      <c r="AQ374" s="5">
        <f t="shared" si="648"/>
        <v>3.5371891935662223E-4</v>
      </c>
      <c r="AR374" s="5">
        <f t="shared" si="649"/>
        <v>1.087294163261549E-2</v>
      </c>
      <c r="AS374" s="5">
        <f t="shared" si="650"/>
        <v>1.1797141671387804E-2</v>
      </c>
      <c r="AT374" s="5">
        <f t="shared" si="651"/>
        <v>6.3999493567278819E-3</v>
      </c>
      <c r="AU374" s="5">
        <f t="shared" si="652"/>
        <v>2.3146483506832501E-3</v>
      </c>
      <c r="AV374" s="5">
        <f t="shared" si="653"/>
        <v>6.2784836512283135E-4</v>
      </c>
      <c r="AW374" s="5">
        <f t="shared" si="654"/>
        <v>7.908023575058231E-6</v>
      </c>
      <c r="AX374" s="5">
        <f t="shared" si="655"/>
        <v>1.1159459325547972E-4</v>
      </c>
      <c r="AY374" s="5">
        <f t="shared" si="656"/>
        <v>2.1491630733095268E-4</v>
      </c>
      <c r="AZ374" s="5">
        <f t="shared" si="657"/>
        <v>2.0695007620588485E-4</v>
      </c>
      <c r="BA374" s="5">
        <f t="shared" si="658"/>
        <v>1.3285275114301303E-4</v>
      </c>
      <c r="BB374" s="5">
        <f t="shared" si="659"/>
        <v>6.3964171250322489E-5</v>
      </c>
      <c r="BC374" s="5">
        <f t="shared" si="660"/>
        <v>2.4637293054390828E-5</v>
      </c>
      <c r="BD374" s="5">
        <f t="shared" si="661"/>
        <v>3.4899726431443963E-3</v>
      </c>
      <c r="BE374" s="5">
        <f t="shared" si="662"/>
        <v>3.786620317811669E-3</v>
      </c>
      <c r="BF374" s="5">
        <f t="shared" si="663"/>
        <v>2.0542415224128301E-3</v>
      </c>
      <c r="BG374" s="5">
        <f t="shared" si="664"/>
        <v>7.4295068393930659E-4</v>
      </c>
      <c r="BH374" s="5">
        <f t="shared" si="665"/>
        <v>2.0152537301853685E-4</v>
      </c>
      <c r="BI374" s="5">
        <f t="shared" si="666"/>
        <v>4.3731005945022502E-5</v>
      </c>
      <c r="BJ374" s="8">
        <f t="shared" si="667"/>
        <v>0.21014335406713569</v>
      </c>
      <c r="BK374" s="8">
        <f t="shared" si="668"/>
        <v>0.22037926155002888</v>
      </c>
      <c r="BL374" s="8">
        <f t="shared" si="669"/>
        <v>0.50721124030509923</v>
      </c>
      <c r="BM374" s="8">
        <f t="shared" si="670"/>
        <v>0.57539757750626142</v>
      </c>
      <c r="BN374" s="8">
        <f t="shared" si="671"/>
        <v>0.42075990807292474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1.62037037037037</v>
      </c>
      <c r="F375">
        <f>VLOOKUP(B375,home!$B$2:$E$405,3,FALSE)</f>
        <v>0.72</v>
      </c>
      <c r="G375">
        <f>VLOOKUP(C375,away!$B$2:$E$405,4,FALSE)</f>
        <v>0.82</v>
      </c>
      <c r="H375">
        <f>VLOOKUP(A375,away!$A$2:$E$405,3,FALSE)</f>
        <v>1.4537037037036999</v>
      </c>
      <c r="I375">
        <f>VLOOKUP(C375,away!$B$2:$E$405,3,FALSE)</f>
        <v>0.62</v>
      </c>
      <c r="J375">
        <f>VLOOKUP(B375,home!$B$2:$E$405,4,FALSE)</f>
        <v>1.26</v>
      </c>
      <c r="K375" s="3">
        <f t="shared" si="616"/>
        <v>0.95666666666666633</v>
      </c>
      <c r="L375" s="3">
        <f t="shared" si="617"/>
        <v>1.1356333333333304</v>
      </c>
      <c r="M375" s="5">
        <f t="shared" si="618"/>
        <v>0.12340298230687657</v>
      </c>
      <c r="N375" s="5">
        <f t="shared" si="619"/>
        <v>0.11805551974024521</v>
      </c>
      <c r="O375" s="5">
        <f t="shared" si="620"/>
        <v>0.14014054014043223</v>
      </c>
      <c r="P375" s="5">
        <f t="shared" si="621"/>
        <v>0.13406778340101344</v>
      </c>
      <c r="Q375" s="5">
        <f t="shared" si="622"/>
        <v>5.6469890275750605E-2</v>
      </c>
      <c r="R375" s="5">
        <f t="shared" si="623"/>
        <v>7.9574134367406249E-2</v>
      </c>
      <c r="S375" s="5">
        <f t="shared" si="624"/>
        <v>3.6413565965049334E-2</v>
      </c>
      <c r="T375" s="5">
        <f t="shared" si="625"/>
        <v>6.4129089726818078E-2</v>
      </c>
      <c r="U375" s="5">
        <f t="shared" si="626"/>
        <v>7.6125921878151939E-2</v>
      </c>
      <c r="V375" s="5">
        <f t="shared" si="627"/>
        <v>4.3956132658488399E-3</v>
      </c>
      <c r="W375" s="5">
        <f t="shared" si="628"/>
        <v>1.8007620565711577E-2</v>
      </c>
      <c r="X375" s="5">
        <f t="shared" si="629"/>
        <v>2.0450054168440871E-2</v>
      </c>
      <c r="Y375" s="5">
        <f t="shared" si="630"/>
        <v>1.1611881591076839E-2</v>
      </c>
      <c r="Z375" s="5">
        <f t="shared" si="631"/>
        <v>3.0122346486257279E-2</v>
      </c>
      <c r="AA375" s="5">
        <f t="shared" si="632"/>
        <v>2.8817044805186116E-2</v>
      </c>
      <c r="AB375" s="5">
        <f t="shared" si="633"/>
        <v>1.3784153098480688E-2</v>
      </c>
      <c r="AC375" s="5">
        <f t="shared" si="634"/>
        <v>2.9846833734483661E-4</v>
      </c>
      <c r="AD375" s="5">
        <f t="shared" si="635"/>
        <v>4.3068225852993499E-3</v>
      </c>
      <c r="AE375" s="5">
        <f t="shared" si="636"/>
        <v>4.8909712886187721E-3</v>
      </c>
      <c r="AF375" s="5">
        <f t="shared" si="637"/>
        <v>2.7771750138658761E-3</v>
      </c>
      <c r="AG375" s="5">
        <f t="shared" si="638"/>
        <v>1.0512841727488471E-3</v>
      </c>
      <c r="AH375" s="5">
        <f t="shared" si="639"/>
        <v>8.5519851870024741E-3</v>
      </c>
      <c r="AI375" s="5">
        <f t="shared" si="640"/>
        <v>8.1813991622323636E-3</v>
      </c>
      <c r="AJ375" s="5">
        <f t="shared" si="641"/>
        <v>3.9134359326011463E-3</v>
      </c>
      <c r="AK375" s="5">
        <f t="shared" si="642"/>
        <v>1.2479512362850319E-3</v>
      </c>
      <c r="AL375" s="5">
        <f t="shared" si="643"/>
        <v>1.2970509352423767E-5</v>
      </c>
      <c r="AM375" s="5">
        <f t="shared" si="644"/>
        <v>8.2403872132060874E-4</v>
      </c>
      <c r="AN375" s="5">
        <f t="shared" si="645"/>
        <v>9.3580583988905832E-4</v>
      </c>
      <c r="AO375" s="5">
        <f t="shared" si="646"/>
        <v>5.3136615265300419E-4</v>
      </c>
      <c r="AP375" s="5">
        <f t="shared" si="647"/>
        <v>2.0114570505261271E-4</v>
      </c>
      <c r="AQ375" s="5">
        <f t="shared" si="648"/>
        <v>5.7106941878645395E-5</v>
      </c>
      <c r="AR375" s="5">
        <f t="shared" si="649"/>
        <v>1.942383888906577E-3</v>
      </c>
      <c r="AS375" s="5">
        <f t="shared" si="650"/>
        <v>1.8582139203872914E-3</v>
      </c>
      <c r="AT375" s="5">
        <f t="shared" si="651"/>
        <v>8.8884565858525413E-4</v>
      </c>
      <c r="AU375" s="5">
        <f t="shared" si="652"/>
        <v>2.8344300445996428E-4</v>
      </c>
      <c r="AV375" s="5">
        <f t="shared" si="653"/>
        <v>6.7790118566674748E-5</v>
      </c>
      <c r="AW375" s="5">
        <f t="shared" si="654"/>
        <v>3.9142927548659467E-7</v>
      </c>
      <c r="AX375" s="5">
        <f t="shared" si="655"/>
        <v>1.3138839612167476E-4</v>
      </c>
      <c r="AY375" s="5">
        <f t="shared" si="656"/>
        <v>1.4920904224897754E-4</v>
      </c>
      <c r="AZ375" s="5">
        <f t="shared" si="657"/>
        <v>8.4723381006340066E-5</v>
      </c>
      <c r="BA375" s="5">
        <f t="shared" si="658"/>
        <v>3.2071565194499897E-5</v>
      </c>
      <c r="BB375" s="5">
        <f t="shared" si="659"/>
        <v>9.1053846217617894E-6</v>
      </c>
      <c r="BC375" s="5">
        <f t="shared" si="660"/>
        <v>2.0680756578586774E-6</v>
      </c>
      <c r="BD375" s="5">
        <f t="shared" si="661"/>
        <v>3.6763931506198866E-4</v>
      </c>
      <c r="BE375" s="5">
        <f t="shared" si="662"/>
        <v>3.5170827807596899E-4</v>
      </c>
      <c r="BF375" s="5">
        <f t="shared" si="663"/>
        <v>1.6823379301300512E-4</v>
      </c>
      <c r="BG375" s="5">
        <f t="shared" si="664"/>
        <v>5.3647887327480504E-5</v>
      </c>
      <c r="BH375" s="5">
        <f t="shared" si="665"/>
        <v>1.2830786385822414E-5</v>
      </c>
      <c r="BI375" s="5">
        <f t="shared" si="666"/>
        <v>2.4549571284873549E-6</v>
      </c>
      <c r="BJ375" s="8">
        <f t="shared" si="667"/>
        <v>0.30470833833422106</v>
      </c>
      <c r="BK375" s="8">
        <f t="shared" si="668"/>
        <v>0.29874059282773446</v>
      </c>
      <c r="BL375" s="8">
        <f t="shared" si="669"/>
        <v>0.36633375741567664</v>
      </c>
      <c r="BM375" s="8">
        <f t="shared" si="670"/>
        <v>0.3480453672191916</v>
      </c>
      <c r="BN375" s="8">
        <f t="shared" si="671"/>
        <v>0.65171085023172426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1.8395061728395099</v>
      </c>
      <c r="F376">
        <f>VLOOKUP(B376,home!$B$2:$E$405,3,FALSE)</f>
        <v>0.68</v>
      </c>
      <c r="G376">
        <f>VLOOKUP(C376,away!$B$2:$E$405,4,FALSE)</f>
        <v>0.82</v>
      </c>
      <c r="H376">
        <f>VLOOKUP(A376,away!$A$2:$E$405,3,FALSE)</f>
        <v>1.2222222222222201</v>
      </c>
      <c r="I376">
        <f>VLOOKUP(C376,away!$B$2:$E$405,3,FALSE)</f>
        <v>0.41</v>
      </c>
      <c r="J376">
        <f>VLOOKUP(B376,home!$B$2:$E$405,4,FALSE)</f>
        <v>0.61</v>
      </c>
      <c r="K376" s="3">
        <f t="shared" si="616"/>
        <v>1.0257086419753108</v>
      </c>
      <c r="L376" s="3">
        <f t="shared" si="617"/>
        <v>0.30567777777777722</v>
      </c>
      <c r="M376" s="5">
        <f t="shared" si="618"/>
        <v>0.26411083886685832</v>
      </c>
      <c r="N376" s="5">
        <f t="shared" si="619"/>
        <v>0.27090076986508538</v>
      </c>
      <c r="O376" s="5">
        <f t="shared" si="620"/>
        <v>8.0732814311845841E-2</v>
      </c>
      <c r="P376" s="5">
        <f t="shared" si="621"/>
        <v>8.280834533064832E-2</v>
      </c>
      <c r="Q376" s="5">
        <f t="shared" si="622"/>
        <v>0.13893263038419143</v>
      </c>
      <c r="R376" s="5">
        <f t="shared" si="623"/>
        <v>1.2339113636295482E-2</v>
      </c>
      <c r="S376" s="5">
        <f t="shared" si="624"/>
        <v>6.4908563444614252E-3</v>
      </c>
      <c r="T376" s="5">
        <f t="shared" si="625"/>
        <v>4.2468617716660925E-2</v>
      </c>
      <c r="U376" s="5">
        <f t="shared" si="626"/>
        <v>1.2656335491063677E-2</v>
      </c>
      <c r="V376" s="5">
        <f t="shared" si="627"/>
        <v>2.2612437009395593E-4</v>
      </c>
      <c r="W376" s="5">
        <f t="shared" si="628"/>
        <v>4.7501466545808939E-2</v>
      </c>
      <c r="X376" s="5">
        <f t="shared" si="629"/>
        <v>1.4520142734908302E-2</v>
      </c>
      <c r="Y376" s="5">
        <f t="shared" si="630"/>
        <v>2.2192424821114534E-3</v>
      </c>
      <c r="Z376" s="5">
        <f t="shared" si="631"/>
        <v>1.2572642786967576E-3</v>
      </c>
      <c r="AA376" s="5">
        <f t="shared" si="632"/>
        <v>1.2895868359061196E-3</v>
      </c>
      <c r="AB376" s="5">
        <f t="shared" si="633"/>
        <v>6.613701810832519E-4</v>
      </c>
      <c r="AC376" s="5">
        <f t="shared" si="634"/>
        <v>4.4311379378524689E-6</v>
      </c>
      <c r="AD376" s="5">
        <f t="shared" si="635"/>
        <v>1.2180666185634334E-2</v>
      </c>
      <c r="AE376" s="5">
        <f t="shared" si="636"/>
        <v>3.7233589714776171E-3</v>
      </c>
      <c r="AF376" s="5">
        <f t="shared" si="637"/>
        <v>5.6907404813511409E-4</v>
      </c>
      <c r="AG376" s="5">
        <f t="shared" si="638"/>
        <v>5.7984430141648522E-5</v>
      </c>
      <c r="AH376" s="5">
        <f t="shared" si="639"/>
        <v>9.6079437697851162E-5</v>
      </c>
      <c r="AI376" s="5">
        <f t="shared" si="640"/>
        <v>9.8549509562814383E-5</v>
      </c>
      <c r="AJ376" s="5">
        <f t="shared" si="641"/>
        <v>5.0541541810503617E-5</v>
      </c>
      <c r="AK376" s="5">
        <f t="shared" si="642"/>
        <v>1.7280298737930021E-5</v>
      </c>
      <c r="AL376" s="5">
        <f t="shared" si="643"/>
        <v>5.55729105461516E-8</v>
      </c>
      <c r="AM376" s="5">
        <f t="shared" si="644"/>
        <v>2.4987629143243175E-3</v>
      </c>
      <c r="AN376" s="5">
        <f t="shared" si="645"/>
        <v>7.6381629484417962E-4</v>
      </c>
      <c r="AO376" s="5">
        <f t="shared" si="646"/>
        <v>1.1674083381921215E-4</v>
      </c>
      <c r="AP376" s="5">
        <f t="shared" si="647"/>
        <v>1.1895026219260521E-5</v>
      </c>
      <c r="AQ376" s="5">
        <f t="shared" si="648"/>
        <v>9.0901129532798735E-7</v>
      </c>
      <c r="AR376" s="5">
        <f t="shared" si="649"/>
        <v>5.8738698011235091E-6</v>
      </c>
      <c r="AS376" s="5">
        <f t="shared" si="650"/>
        <v>6.024879016850182E-6</v>
      </c>
      <c r="AT376" s="5">
        <f t="shared" si="651"/>
        <v>3.0898852372194726E-6</v>
      </c>
      <c r="AU376" s="5">
        <f t="shared" si="652"/>
        <v>1.0564406635093156E-6</v>
      </c>
      <c r="AV376" s="5">
        <f t="shared" si="653"/>
        <v>2.7090007957390907E-7</v>
      </c>
      <c r="AW376" s="5">
        <f t="shared" si="654"/>
        <v>4.840035245218083E-10</v>
      </c>
      <c r="AX376" s="5">
        <f t="shared" si="655"/>
        <v>4.2716711924497733E-4</v>
      </c>
      <c r="AY376" s="5">
        <f t="shared" si="656"/>
        <v>1.3057549575053943E-4</v>
      </c>
      <c r="AZ376" s="5">
        <f t="shared" si="657"/>
        <v>1.9957013686628242E-5</v>
      </c>
      <c r="BA376" s="5">
        <f t="shared" si="658"/>
        <v>2.0334718649364031E-6</v>
      </c>
      <c r="BB376" s="5">
        <f t="shared" si="659"/>
        <v>1.5539679021184795E-7</v>
      </c>
      <c r="BC376" s="5">
        <f t="shared" si="660"/>
        <v>9.5002691011514259E-9</v>
      </c>
      <c r="BD376" s="5">
        <f t="shared" si="661"/>
        <v>2.9925191129390485E-7</v>
      </c>
      <c r="BE376" s="5">
        <f t="shared" si="662"/>
        <v>3.0694527154178729E-7</v>
      </c>
      <c r="BF376" s="5">
        <f t="shared" si="663"/>
        <v>1.574182088169348E-7</v>
      </c>
      <c r="BG376" s="5">
        <f t="shared" si="664"/>
        <v>5.382173906260137E-8</v>
      </c>
      <c r="BH376" s="5">
        <f t="shared" si="665"/>
        <v>1.3801355720662596E-8</v>
      </c>
      <c r="BI376" s="5">
        <f t="shared" si="666"/>
        <v>2.8312339667318045E-9</v>
      </c>
      <c r="BJ376" s="8">
        <f t="shared" si="667"/>
        <v>0.53704597544226373</v>
      </c>
      <c r="BK376" s="8">
        <f t="shared" si="668"/>
        <v>0.35377122711866099</v>
      </c>
      <c r="BL376" s="8">
        <f t="shared" si="669"/>
        <v>0.10795882128852216</v>
      </c>
      <c r="BM376" s="8">
        <f t="shared" si="670"/>
        <v>0.15007820072147202</v>
      </c>
      <c r="BN376" s="8">
        <f t="shared" si="671"/>
        <v>0.84982451239492474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1.8395061728395099</v>
      </c>
      <c r="F377">
        <f>VLOOKUP(B377,home!$B$2:$E$405,3,FALSE)</f>
        <v>0.41</v>
      </c>
      <c r="G377">
        <f>VLOOKUP(C377,away!$B$2:$E$405,4,FALSE)</f>
        <v>0.98</v>
      </c>
      <c r="H377">
        <f>VLOOKUP(A377,away!$A$2:$E$405,3,FALSE)</f>
        <v>1.2222222222222201</v>
      </c>
      <c r="I377">
        <f>VLOOKUP(C377,away!$B$2:$E$405,3,FALSE)</f>
        <v>0.22</v>
      </c>
      <c r="J377">
        <f>VLOOKUP(B377,home!$B$2:$E$405,4,FALSE)</f>
        <v>0.82</v>
      </c>
      <c r="K377" s="3">
        <f t="shared" si="616"/>
        <v>0.73911358024691509</v>
      </c>
      <c r="L377" s="3">
        <f t="shared" si="617"/>
        <v>0.22048888888888848</v>
      </c>
      <c r="M377" s="5">
        <f t="shared" si="618"/>
        <v>0.38304512797341</v>
      </c>
      <c r="N377" s="5">
        <f t="shared" si="619"/>
        <v>0.28311385593256483</v>
      </c>
      <c r="O377" s="5">
        <f t="shared" si="620"/>
        <v>8.4457194661159279E-2</v>
      </c>
      <c r="P377" s="5">
        <f t="shared" si="621"/>
        <v>6.2423459523620078E-2</v>
      </c>
      <c r="Q377" s="5">
        <f t="shared" si="622"/>
        <v>0.10462664783791366</v>
      </c>
      <c r="R377" s="5">
        <f t="shared" si="623"/>
        <v>9.3109365047557881E-3</v>
      </c>
      <c r="S377" s="5">
        <f t="shared" si="624"/>
        <v>2.5432305584418839E-3</v>
      </c>
      <c r="T377" s="5">
        <f t="shared" si="625"/>
        <v>2.3069013329950611E-2</v>
      </c>
      <c r="U377" s="5">
        <f t="shared" si="626"/>
        <v>6.881839615481747E-3</v>
      </c>
      <c r="V377" s="5">
        <f t="shared" si="627"/>
        <v>4.6051217302332856E-5</v>
      </c>
      <c r="W377" s="5">
        <f t="shared" si="628"/>
        <v>2.5776992090904505E-2</v>
      </c>
      <c r="X377" s="5">
        <f t="shared" si="629"/>
        <v>5.6835403450212008E-3</v>
      </c>
      <c r="Y377" s="5">
        <f t="shared" si="630"/>
        <v>6.2657874781444722E-4</v>
      </c>
      <c r="Z377" s="5">
        <f t="shared" si="631"/>
        <v>6.8431934814953163E-4</v>
      </c>
      <c r="AA377" s="5">
        <f t="shared" si="632"/>
        <v>5.0578972344303549E-4</v>
      </c>
      <c r="AB377" s="5">
        <f t="shared" si="633"/>
        <v>1.8691802667303948E-4</v>
      </c>
      <c r="AC377" s="5">
        <f t="shared" si="634"/>
        <v>4.6904987319881134E-7</v>
      </c>
      <c r="AD377" s="5">
        <f t="shared" si="635"/>
        <v>4.7630312280762099E-3</v>
      </c>
      <c r="AE377" s="5">
        <f t="shared" si="636"/>
        <v>1.0501954632216018E-3</v>
      </c>
      <c r="AF377" s="5">
        <f t="shared" si="637"/>
        <v>1.1577821540094125E-4</v>
      </c>
      <c r="AG377" s="5">
        <f t="shared" si="638"/>
        <v>8.5092700237639799E-6</v>
      </c>
      <c r="AH377" s="5">
        <f t="shared" si="639"/>
        <v>3.7721203179664669E-5</v>
      </c>
      <c r="AI377" s="5">
        <f t="shared" si="640"/>
        <v>2.7880253533343266E-5</v>
      </c>
      <c r="AJ377" s="5">
        <f t="shared" si="641"/>
        <v>1.0303337003610523E-5</v>
      </c>
      <c r="AK377" s="5">
        <f t="shared" si="642"/>
        <v>2.5384454337430318E-6</v>
      </c>
      <c r="AL377" s="5">
        <f t="shared" si="643"/>
        <v>3.0575734957493216E-9</v>
      </c>
      <c r="AM377" s="5">
        <f t="shared" si="644"/>
        <v>7.0408421276225389E-4</v>
      </c>
      <c r="AN377" s="5">
        <f t="shared" si="645"/>
        <v>1.5524274575615712E-4</v>
      </c>
      <c r="AO377" s="5">
        <f t="shared" si="646"/>
        <v>1.7114650259917647E-5</v>
      </c>
      <c r="AP377" s="5">
        <f t="shared" si="647"/>
        <v>1.2578634065103897E-6</v>
      </c>
      <c r="AQ377" s="5">
        <f t="shared" si="648"/>
        <v>6.9336226218867019E-8</v>
      </c>
      <c r="AR377" s="5">
        <f t="shared" si="649"/>
        <v>1.663421235327254E-6</v>
      </c>
      <c r="AS377" s="5">
        <f t="shared" si="650"/>
        <v>1.229457224701473E-6</v>
      </c>
      <c r="AT377" s="5">
        <f t="shared" si="651"/>
        <v>4.543542655547708E-7</v>
      </c>
      <c r="AU377" s="5">
        <f t="shared" si="652"/>
        <v>1.1193980263821475E-7</v>
      </c>
      <c r="AV377" s="5">
        <f t="shared" si="653"/>
        <v>2.0684057075015991E-8</v>
      </c>
      <c r="AW377" s="5">
        <f t="shared" si="654"/>
        <v>1.3841153823355077E-11</v>
      </c>
      <c r="AX377" s="5">
        <f t="shared" si="655"/>
        <v>8.673303388167333E-5</v>
      </c>
      <c r="AY377" s="5">
        <f t="shared" si="656"/>
        <v>1.9123670270532473E-5</v>
      </c>
      <c r="AZ377" s="5">
        <f t="shared" si="657"/>
        <v>2.1082784047135869E-6</v>
      </c>
      <c r="BA377" s="5">
        <f t="shared" si="658"/>
        <v>1.5495065430791242E-7</v>
      </c>
      <c r="BB377" s="5">
        <f t="shared" si="659"/>
        <v>8.5412244002394677E-9</v>
      </c>
      <c r="BC377" s="5">
        <f t="shared" si="660"/>
        <v>3.7664901555189267E-10</v>
      </c>
      <c r="BD377" s="5">
        <f t="shared" si="661"/>
        <v>6.1127649988581404E-8</v>
      </c>
      <c r="BE377" s="5">
        <f t="shared" si="662"/>
        <v>4.5180276235140701E-8</v>
      </c>
      <c r="BF377" s="5">
        <f t="shared" si="663"/>
        <v>1.6696677862349725E-8</v>
      </c>
      <c r="BG377" s="5">
        <f t="shared" si="664"/>
        <v>4.1135804510235714E-9</v>
      </c>
      <c r="BH377" s="5">
        <f t="shared" si="665"/>
        <v>7.6010079369743788E-10</v>
      </c>
      <c r="BI377" s="5">
        <f t="shared" si="666"/>
        <v>1.1236016379564705E-10</v>
      </c>
      <c r="BJ377" s="8">
        <f t="shared" si="667"/>
        <v>0.4498200401203874</v>
      </c>
      <c r="BK377" s="8">
        <f t="shared" si="668"/>
        <v>0.44807746505049156</v>
      </c>
      <c r="BL377" s="8">
        <f t="shared" si="669"/>
        <v>0.101424729617894</v>
      </c>
      <c r="BM377" s="8">
        <f t="shared" si="670"/>
        <v>7.3010208047069508E-2</v>
      </c>
      <c r="BN377" s="8">
        <f t="shared" si="671"/>
        <v>0.92697722243342362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1.8395061728395099</v>
      </c>
      <c r="F378">
        <f>VLOOKUP(B378,home!$B$2:$E$405,3,FALSE)</f>
        <v>0.95</v>
      </c>
      <c r="G378">
        <f>VLOOKUP(C378,away!$B$2:$E$405,4,FALSE)</f>
        <v>0.95</v>
      </c>
      <c r="H378">
        <f>VLOOKUP(A378,away!$A$2:$E$405,3,FALSE)</f>
        <v>1.2222222222222201</v>
      </c>
      <c r="I378">
        <f>VLOOKUP(C378,away!$B$2:$E$405,3,FALSE)</f>
        <v>1.0900000000000001</v>
      </c>
      <c r="J378">
        <f>VLOOKUP(B378,home!$B$2:$E$405,4,FALSE)</f>
        <v>0.61</v>
      </c>
      <c r="K378" s="3">
        <f t="shared" si="616"/>
        <v>1.6601543209876575</v>
      </c>
      <c r="L378" s="3">
        <f t="shared" si="617"/>
        <v>0.81265555555555413</v>
      </c>
      <c r="M378" s="5">
        <f t="shared" si="618"/>
        <v>8.4347519593720346E-2</v>
      </c>
      <c r="N378" s="5">
        <f t="shared" si="619"/>
        <v>0.14002989911810593</v>
      </c>
      <c r="O378" s="5">
        <f t="shared" si="620"/>
        <v>6.8545480395167807E-2</v>
      </c>
      <c r="P378" s="5">
        <f t="shared" si="621"/>
        <v>0.11379607546221258</v>
      </c>
      <c r="Q378" s="5">
        <f t="shared" si="622"/>
        <v>0.1162356210441947</v>
      </c>
      <c r="R378" s="5">
        <f t="shared" si="623"/>
        <v>2.7851932725678714E-2</v>
      </c>
      <c r="S378" s="5">
        <f t="shared" si="624"/>
        <v>3.8381528149778799E-2</v>
      </c>
      <c r="T378" s="5">
        <f t="shared" si="625"/>
        <v>9.4459523195014924E-2</v>
      </c>
      <c r="U378" s="5">
        <f t="shared" si="626"/>
        <v>4.623850646239306E-2</v>
      </c>
      <c r="V378" s="5">
        <f t="shared" si="627"/>
        <v>5.7535344972866227E-3</v>
      </c>
      <c r="W378" s="5">
        <f t="shared" si="628"/>
        <v>6.4323022843067915E-2</v>
      </c>
      <c r="X378" s="5">
        <f t="shared" si="629"/>
        <v>5.2272461863545963E-2</v>
      </c>
      <c r="Y378" s="5">
        <f t="shared" si="630"/>
        <v>2.1239753267988229E-2</v>
      </c>
      <c r="Z378" s="5">
        <f t="shared" si="631"/>
        <v>7.5446759541607849E-3</v>
      </c>
      <c r="AA378" s="5">
        <f t="shared" si="632"/>
        <v>1.2525326385751703E-2</v>
      </c>
      <c r="AB378" s="5">
        <f t="shared" si="633"/>
        <v>1.0396987360543208E-2</v>
      </c>
      <c r="AC378" s="5">
        <f t="shared" si="634"/>
        <v>4.8514293083345159E-4</v>
      </c>
      <c r="AD378" s="5">
        <f t="shared" si="635"/>
        <v>2.6696536077976743E-2</v>
      </c>
      <c r="AE378" s="5">
        <f t="shared" si="636"/>
        <v>2.1695088357857086E-2</v>
      </c>
      <c r="AF378" s="5">
        <f t="shared" si="637"/>
        <v>8.8153170411405923E-3</v>
      </c>
      <c r="AG378" s="5">
        <f t="shared" si="638"/>
        <v>2.3879387891554836E-3</v>
      </c>
      <c r="AH378" s="5">
        <f t="shared" si="639"/>
        <v>1.5328057072537904E-3</v>
      </c>
      <c r="AI378" s="5">
        <f t="shared" si="640"/>
        <v>2.5446940181319223E-3</v>
      </c>
      <c r="AJ378" s="5">
        <f t="shared" si="641"/>
        <v>2.1122923848965781E-3</v>
      </c>
      <c r="AK378" s="5">
        <f t="shared" si="642"/>
        <v>1.1689104433251262E-3</v>
      </c>
      <c r="AL378" s="5">
        <f t="shared" si="643"/>
        <v>2.6180905773164023E-5</v>
      </c>
      <c r="AM378" s="5">
        <f t="shared" si="644"/>
        <v>8.8640739450511988E-3</v>
      </c>
      <c r="AN378" s="5">
        <f t="shared" si="645"/>
        <v>7.2034389363010943E-3</v>
      </c>
      <c r="AO378" s="5">
        <f t="shared" si="646"/>
        <v>2.9269573353451375E-3</v>
      </c>
      <c r="AP378" s="5">
        <f t="shared" si="647"/>
        <v>7.9286937981410234E-4</v>
      </c>
      <c r="AQ378" s="5">
        <f t="shared" si="648"/>
        <v>1.610824265839542E-4</v>
      </c>
      <c r="AR378" s="5">
        <f t="shared" si="649"/>
        <v>2.491286147174107E-4</v>
      </c>
      <c r="AS378" s="5">
        <f t="shared" si="650"/>
        <v>4.1359194620477864E-4</v>
      </c>
      <c r="AT378" s="5">
        <f t="shared" si="651"/>
        <v>3.4331322830877915E-4</v>
      </c>
      <c r="AU378" s="5">
        <f t="shared" si="652"/>
        <v>1.8998431314301399E-4</v>
      </c>
      <c r="AV378" s="5">
        <f t="shared" si="653"/>
        <v>7.8850819596061706E-5</v>
      </c>
      <c r="AW378" s="5">
        <f t="shared" si="654"/>
        <v>9.8115390265524128E-7</v>
      </c>
      <c r="AX378" s="5">
        <f t="shared" si="655"/>
        <v>2.4526217769051464E-3</v>
      </c>
      <c r="AY378" s="5">
        <f t="shared" si="656"/>
        <v>1.9931367126785021E-3</v>
      </c>
      <c r="AZ378" s="5">
        <f t="shared" si="657"/>
        <v>8.0986681126995943E-4</v>
      </c>
      <c r="BA378" s="5">
        <f t="shared" si="658"/>
        <v>2.19380921146198E-4</v>
      </c>
      <c r="BB378" s="5">
        <f t="shared" si="659"/>
        <v>4.4570281088088171E-5</v>
      </c>
      <c r="BC378" s="5">
        <f t="shared" si="660"/>
        <v>7.2440573077815031E-6</v>
      </c>
      <c r="BD378" s="5">
        <f t="shared" si="661"/>
        <v>3.3742625466327158E-5</v>
      </c>
      <c r="BE378" s="5">
        <f t="shared" si="662"/>
        <v>5.6017965469391198E-5</v>
      </c>
      <c r="BF378" s="5">
        <f t="shared" si="663"/>
        <v>4.6499233713473606E-5</v>
      </c>
      <c r="BG378" s="5">
        <f t="shared" si="664"/>
        <v>2.5731967924012725E-5</v>
      </c>
      <c r="BH378" s="5">
        <f t="shared" si="665"/>
        <v>1.0679759434141379E-5</v>
      </c>
      <c r="BI378" s="5">
        <f t="shared" si="666"/>
        <v>3.546009754339703E-6</v>
      </c>
      <c r="BJ378" s="8">
        <f t="shared" si="667"/>
        <v>0.57363040418153854</v>
      </c>
      <c r="BK378" s="8">
        <f t="shared" si="668"/>
        <v>0.24478311825228349</v>
      </c>
      <c r="BL378" s="8">
        <f t="shared" si="669"/>
        <v>0.17436802236687357</v>
      </c>
      <c r="BM378" s="8">
        <f t="shared" si="670"/>
        <v>0.44752753685700064</v>
      </c>
      <c r="BN378" s="8">
        <f t="shared" si="671"/>
        <v>0.55080652833908017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1.8395061728395099</v>
      </c>
      <c r="F379">
        <f>VLOOKUP(B379,home!$B$2:$E$405,3,FALSE)</f>
        <v>0.27</v>
      </c>
      <c r="G379">
        <f>VLOOKUP(C379,away!$B$2:$E$405,4,FALSE)</f>
        <v>0.82</v>
      </c>
      <c r="H379">
        <f>VLOOKUP(A379,away!$A$2:$E$405,3,FALSE)</f>
        <v>1.2222222222222201</v>
      </c>
      <c r="I379">
        <f>VLOOKUP(C379,away!$B$2:$E$405,3,FALSE)</f>
        <v>0.41</v>
      </c>
      <c r="J379">
        <f>VLOOKUP(B379,home!$B$2:$E$405,4,FALSE)</f>
        <v>1.43</v>
      </c>
      <c r="K379" s="3">
        <f t="shared" si="616"/>
        <v>0.4072666666666675</v>
      </c>
      <c r="L379" s="3">
        <f t="shared" si="617"/>
        <v>0.7165888888888875</v>
      </c>
      <c r="M379" s="5">
        <f t="shared" si="618"/>
        <v>0.3250242267594079</v>
      </c>
      <c r="N379" s="5">
        <f t="shared" si="619"/>
        <v>0.13237153341821509</v>
      </c>
      <c r="O379" s="5">
        <f t="shared" si="620"/>
        <v>0.23290874951549392</v>
      </c>
      <c r="P379" s="5">
        <f t="shared" si="621"/>
        <v>9.4855970052676999E-2</v>
      </c>
      <c r="Q379" s="5">
        <f t="shared" si="622"/>
        <v>2.6955256588395919E-2</v>
      </c>
      <c r="R379" s="5">
        <f t="shared" si="623"/>
        <v>8.3449911013903991E-2</v>
      </c>
      <c r="S379" s="5">
        <f t="shared" si="624"/>
        <v>6.920757218887773E-3</v>
      </c>
      <c r="T379" s="5">
        <f t="shared" si="625"/>
        <v>1.9315837368393495E-2</v>
      </c>
      <c r="U379" s="5">
        <f t="shared" si="626"/>
        <v>3.3986367092262694E-2</v>
      </c>
      <c r="V379" s="5">
        <f t="shared" si="627"/>
        <v>2.2441921604905425E-4</v>
      </c>
      <c r="W379" s="5">
        <f t="shared" si="628"/>
        <v>3.6593258333002454E-3</v>
      </c>
      <c r="X379" s="5">
        <f t="shared" si="629"/>
        <v>2.6222322329670254E-3</v>
      </c>
      <c r="Y379" s="5">
        <f t="shared" si="630"/>
        <v>9.3953124111523342E-4</v>
      </c>
      <c r="Z379" s="5">
        <f t="shared" si="631"/>
        <v>1.9933093003776669E-2</v>
      </c>
      <c r="AA379" s="5">
        <f t="shared" si="632"/>
        <v>8.1180843440047928E-3</v>
      </c>
      <c r="AB379" s="5">
        <f t="shared" si="633"/>
        <v>1.6531125752508459E-3</v>
      </c>
      <c r="AC379" s="5">
        <f t="shared" si="634"/>
        <v>4.0934453273370796E-6</v>
      </c>
      <c r="AD379" s="5">
        <f t="shared" si="635"/>
        <v>3.7258035859385395E-4</v>
      </c>
      <c r="AE379" s="5">
        <f t="shared" si="636"/>
        <v>2.6698694518659309E-4</v>
      </c>
      <c r="AF379" s="5">
        <f t="shared" si="637"/>
        <v>9.5659939199549499E-5</v>
      </c>
      <c r="AG379" s="5">
        <f t="shared" si="638"/>
        <v>2.2849616514061246E-5</v>
      </c>
      <c r="AH379" s="5">
        <f t="shared" si="639"/>
        <v>3.5709582419237943E-3</v>
      </c>
      <c r="AI379" s="5">
        <f t="shared" si="640"/>
        <v>1.4543322599941666E-3</v>
      </c>
      <c r="AJ379" s="5">
        <f t="shared" si="641"/>
        <v>2.9615052587681271E-4</v>
      </c>
      <c r="AK379" s="5">
        <f t="shared" si="642"/>
        <v>4.0204079168476736E-5</v>
      </c>
      <c r="AL379" s="5">
        <f t="shared" si="643"/>
        <v>4.7785696623726248E-8</v>
      </c>
      <c r="AM379" s="5">
        <f t="shared" si="644"/>
        <v>3.0347912141998112E-5</v>
      </c>
      <c r="AN379" s="5">
        <f t="shared" si="645"/>
        <v>2.1746976641932005E-5</v>
      </c>
      <c r="AO379" s="5">
        <f t="shared" si="646"/>
        <v>7.791820914267321E-6</v>
      </c>
      <c r="AP379" s="5">
        <f t="shared" si="647"/>
        <v>1.8611774304586723E-6</v>
      </c>
      <c r="AQ379" s="5">
        <f t="shared" si="648"/>
        <v>3.3342476672936361E-7</v>
      </c>
      <c r="AR379" s="5">
        <f t="shared" si="649"/>
        <v>5.1178179976975747E-4</v>
      </c>
      <c r="AS379" s="5">
        <f t="shared" si="650"/>
        <v>2.0843166765289697E-4</v>
      </c>
      <c r="AT379" s="5">
        <f t="shared" si="651"/>
        <v>4.2443635256384998E-5</v>
      </c>
      <c r="AU379" s="5">
        <f t="shared" si="652"/>
        <v>5.7619592840279235E-6</v>
      </c>
      <c r="AV379" s="5">
        <f t="shared" si="653"/>
        <v>5.8666348776877741E-7</v>
      </c>
      <c r="AW379" s="5">
        <f t="shared" si="654"/>
        <v>3.8738638834877461E-10</v>
      </c>
      <c r="AX379" s="5">
        <f t="shared" si="655"/>
        <v>2.0599488363940767E-6</v>
      </c>
      <c r="AY379" s="5">
        <f t="shared" si="656"/>
        <v>1.4761364478395881E-6</v>
      </c>
      <c r="AZ379" s="5">
        <f t="shared" si="657"/>
        <v>5.2889148850287972E-7</v>
      </c>
      <c r="BA379" s="5">
        <f t="shared" si="658"/>
        <v>1.263325880296895E-7</v>
      </c>
      <c r="BB379" s="5">
        <f t="shared" si="659"/>
        <v>2.2632132221663188E-8</v>
      </c>
      <c r="BC379" s="5">
        <f t="shared" si="660"/>
        <v>3.2435868963816033E-9</v>
      </c>
      <c r="BD379" s="5">
        <f t="shared" si="661"/>
        <v>6.112285854176092E-5</v>
      </c>
      <c r="BE379" s="5">
        <f t="shared" si="662"/>
        <v>2.4893302855441213E-5</v>
      </c>
      <c r="BF379" s="5">
        <f t="shared" si="663"/>
        <v>5.0691062381296886E-6</v>
      </c>
      <c r="BG379" s="5">
        <f t="shared" si="664"/>
        <v>6.8815933352742974E-7</v>
      </c>
      <c r="BH379" s="5">
        <f t="shared" si="665"/>
        <v>7.0066089475317917E-8</v>
      </c>
      <c r="BI379" s="5">
        <f t="shared" si="666"/>
        <v>5.7071165413962407E-9</v>
      </c>
      <c r="BJ379" s="8">
        <f t="shared" si="667"/>
        <v>0.18668809203885633</v>
      </c>
      <c r="BK379" s="8">
        <f t="shared" si="668"/>
        <v>0.42703099061449351</v>
      </c>
      <c r="BL379" s="8">
        <f t="shared" si="669"/>
        <v>0.3663387245735053</v>
      </c>
      <c r="BM379" s="8">
        <f t="shared" si="670"/>
        <v>0.10442377713347653</v>
      </c>
      <c r="BN379" s="8">
        <f t="shared" si="671"/>
        <v>0.89556564734809374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1.8395061728395099</v>
      </c>
      <c r="F380">
        <f>VLOOKUP(B380,home!$B$2:$E$405,3,FALSE)</f>
        <v>0.68</v>
      </c>
      <c r="G380">
        <f>VLOOKUP(C380,away!$B$2:$E$405,4,FALSE)</f>
        <v>0.82</v>
      </c>
      <c r="H380">
        <f>VLOOKUP(A380,away!$A$2:$E$405,3,FALSE)</f>
        <v>1.2222222222222201</v>
      </c>
      <c r="I380">
        <f>VLOOKUP(C380,away!$B$2:$E$405,3,FALSE)</f>
        <v>0.68</v>
      </c>
      <c r="J380">
        <f>VLOOKUP(B380,home!$B$2:$E$405,4,FALSE)</f>
        <v>1.02</v>
      </c>
      <c r="K380" s="3">
        <f t="shared" si="616"/>
        <v>1.0257086419753108</v>
      </c>
      <c r="L380" s="3">
        <f t="shared" si="617"/>
        <v>0.8477333333333319</v>
      </c>
      <c r="M380" s="5">
        <f t="shared" si="618"/>
        <v>0.15359408389658025</v>
      </c>
      <c r="N380" s="5">
        <f t="shared" si="619"/>
        <v>0.15754277920900325</v>
      </c>
      <c r="O380" s="5">
        <f t="shared" si="620"/>
        <v>0.13020682472192741</v>
      </c>
      <c r="P380" s="5">
        <f t="shared" si="621"/>
        <v>0.13355426536144546</v>
      </c>
      <c r="Q380" s="5">
        <f t="shared" si="622"/>
        <v>8.079649505774146E-2</v>
      </c>
      <c r="R380" s="5">
        <f t="shared" si="623"/>
        <v>5.5190332772134185E-2</v>
      </c>
      <c r="S380" s="5">
        <f t="shared" si="624"/>
        <v>2.9032273483016166E-2</v>
      </c>
      <c r="T380" s="5">
        <f t="shared" si="625"/>
        <v>6.8493882076949245E-2</v>
      </c>
      <c r="U380" s="5">
        <f t="shared" si="626"/>
        <v>5.6609201277871238E-2</v>
      </c>
      <c r="V380" s="5">
        <f t="shared" si="627"/>
        <v>2.8049286060664539E-3</v>
      </c>
      <c r="W380" s="5">
        <f t="shared" si="628"/>
        <v>2.7624554407346971E-2</v>
      </c>
      <c r="X380" s="5">
        <f t="shared" si="629"/>
        <v>2.3418255589588235E-2</v>
      </c>
      <c r="Y380" s="5">
        <f t="shared" si="630"/>
        <v>9.9262179359067802E-3</v>
      </c>
      <c r="Z380" s="5">
        <f t="shared" si="631"/>
        <v>1.5595561589565718E-2</v>
      </c>
      <c r="AA380" s="5">
        <f t="shared" si="632"/>
        <v>1.5996502298875771E-2</v>
      </c>
      <c r="AB380" s="5">
        <f t="shared" si="633"/>
        <v>8.2038753246674E-3</v>
      </c>
      <c r="AC380" s="5">
        <f t="shared" si="634"/>
        <v>1.5243514344388147E-4</v>
      </c>
      <c r="AD380" s="5">
        <f t="shared" si="635"/>
        <v>7.0836860465832369E-3</v>
      </c>
      <c r="AE380" s="5">
        <f t="shared" si="636"/>
        <v>6.0050767845568186E-3</v>
      </c>
      <c r="AF380" s="5">
        <f t="shared" si="637"/>
        <v>2.5453518797474788E-3</v>
      </c>
      <c r="AG380" s="5">
        <f t="shared" si="638"/>
        <v>7.19259877841531E-4</v>
      </c>
      <c r="AH380" s="5">
        <f t="shared" si="639"/>
        <v>3.3052193528819544E-3</v>
      </c>
      <c r="AI380" s="5">
        <f t="shared" si="640"/>
        <v>3.3901920538750643E-3</v>
      </c>
      <c r="AJ380" s="5">
        <f t="shared" si="641"/>
        <v>1.7386746438078408E-3</v>
      </c>
      <c r="AK380" s="5">
        <f t="shared" si="642"/>
        <v>5.9445786924568265E-4</v>
      </c>
      <c r="AL380" s="5">
        <f t="shared" si="643"/>
        <v>5.3018613950318813E-6</v>
      </c>
      <c r="AM380" s="5">
        <f t="shared" si="644"/>
        <v>1.4531595990040704E-3</v>
      </c>
      <c r="AN380" s="5">
        <f t="shared" si="645"/>
        <v>1.2318918307290486E-3</v>
      </c>
      <c r="AO380" s="5">
        <f t="shared" si="646"/>
        <v>5.2215788398501841E-4</v>
      </c>
      <c r="AP380" s="5">
        <f t="shared" si="647"/>
        <v>1.4755021450563299E-4</v>
      </c>
      <c r="AQ380" s="5">
        <f t="shared" si="648"/>
        <v>3.1270808794227084E-5</v>
      </c>
      <c r="AR380" s="5">
        <f t="shared" si="649"/>
        <v>5.6038892388329169E-4</v>
      </c>
      <c r="AS380" s="5">
        <f t="shared" si="650"/>
        <v>5.7479576209433687E-4</v>
      </c>
      <c r="AT380" s="5">
        <f t="shared" si="651"/>
        <v>2.94786490275473E-4</v>
      </c>
      <c r="AU380" s="5">
        <f t="shared" si="652"/>
        <v>1.0078835020437454E-4</v>
      </c>
      <c r="AV380" s="5">
        <f t="shared" si="653"/>
        <v>2.5844870453765259E-5</v>
      </c>
      <c r="AW380" s="5">
        <f t="shared" si="654"/>
        <v>1.2805871628537821E-7</v>
      </c>
      <c r="AX380" s="5">
        <f t="shared" si="655"/>
        <v>2.4841972647797526E-4</v>
      </c>
      <c r="AY380" s="5">
        <f t="shared" si="656"/>
        <v>2.1059368279292856E-4</v>
      </c>
      <c r="AZ380" s="5">
        <f t="shared" si="657"/>
        <v>8.9263642346495807E-5</v>
      </c>
      <c r="BA380" s="5">
        <f t="shared" si="658"/>
        <v>2.5223921690623091E-5</v>
      </c>
      <c r="BB380" s="5">
        <f t="shared" si="659"/>
        <v>5.3457898036327091E-6</v>
      </c>
      <c r="BC380" s="5">
        <f t="shared" si="660"/>
        <v>9.0636084190657921E-7</v>
      </c>
      <c r="BD380" s="5">
        <f t="shared" si="661"/>
        <v>7.9176728401110264E-5</v>
      </c>
      <c r="BE380" s="5">
        <f t="shared" si="662"/>
        <v>8.1212254564350808E-5</v>
      </c>
      <c r="BF380" s="5">
        <f t="shared" si="663"/>
        <v>4.1650055670476749E-5</v>
      </c>
      <c r="BG380" s="5">
        <f t="shared" si="664"/>
        <v>1.4240274013320268E-5</v>
      </c>
      <c r="BH380" s="5">
        <f t="shared" si="665"/>
        <v>3.6515930298897598E-6</v>
      </c>
      <c r="BI380" s="5">
        <f t="shared" si="666"/>
        <v>7.4909410554694745E-7</v>
      </c>
      <c r="BJ380" s="8">
        <f t="shared" si="667"/>
        <v>0.38812134232623646</v>
      </c>
      <c r="BK380" s="8">
        <f t="shared" si="668"/>
        <v>0.31935388203474013</v>
      </c>
      <c r="BL380" s="8">
        <f t="shared" si="669"/>
        <v>0.27701256471198249</v>
      </c>
      <c r="BM380" s="8">
        <f t="shared" si="670"/>
        <v>0.28898810401961622</v>
      </c>
      <c r="BN380" s="8">
        <f t="shared" si="671"/>
        <v>0.71088478101883201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1.8395061728395099</v>
      </c>
      <c r="F381">
        <f>VLOOKUP(B381,home!$B$2:$E$405,3,FALSE)</f>
        <v>1.22</v>
      </c>
      <c r="G381">
        <f>VLOOKUP(C381,away!$B$2:$E$405,4,FALSE)</f>
        <v>0.98</v>
      </c>
      <c r="H381">
        <f>VLOOKUP(A381,away!$A$2:$E$405,3,FALSE)</f>
        <v>1.2222222222222201</v>
      </c>
      <c r="I381">
        <f>VLOOKUP(C381,away!$B$2:$E$405,3,FALSE)</f>
        <v>0.43</v>
      </c>
      <c r="J381">
        <f>VLOOKUP(B381,home!$B$2:$E$405,4,FALSE)</f>
        <v>1.84</v>
      </c>
      <c r="K381" s="3">
        <f t="shared" si="616"/>
        <v>2.1993135802469181</v>
      </c>
      <c r="L381" s="3">
        <f t="shared" si="617"/>
        <v>0.96702222222222067</v>
      </c>
      <c r="M381" s="5">
        <f t="shared" si="618"/>
        <v>4.215778970526108E-2</v>
      </c>
      <c r="N381" s="5">
        <f t="shared" si="619"/>
        <v>9.2718199411974428E-2</v>
      </c>
      <c r="O381" s="5">
        <f t="shared" si="620"/>
        <v>4.0767519484758624E-2</v>
      </c>
      <c r="P381" s="5">
        <f t="shared" si="621"/>
        <v>8.9660559235810497E-2</v>
      </c>
      <c r="Q381" s="5">
        <f t="shared" si="622"/>
        <v>0.10195819755139859</v>
      </c>
      <c r="R381" s="5">
        <f t="shared" si="623"/>
        <v>1.9711548643319483E-2</v>
      </c>
      <c r="S381" s="5">
        <f t="shared" si="624"/>
        <v>4.7672185488623078E-2</v>
      </c>
      <c r="T381" s="5">
        <f t="shared" si="625"/>
        <v>9.859584276992564E-2</v>
      </c>
      <c r="U381" s="5">
        <f t="shared" si="626"/>
        <v>4.3351876618950257E-2</v>
      </c>
      <c r="V381" s="5">
        <f t="shared" si="627"/>
        <v>1.1265388228331836E-2</v>
      </c>
      <c r="W381" s="5">
        <f t="shared" si="628"/>
        <v>7.4746016164096318E-2</v>
      </c>
      <c r="X381" s="5">
        <f t="shared" si="629"/>
        <v>7.2281058653262453E-2</v>
      </c>
      <c r="Y381" s="5">
        <f t="shared" si="630"/>
        <v>3.4948694981726258E-2</v>
      </c>
      <c r="Z381" s="5">
        <f t="shared" si="631"/>
        <v>6.3538351908347356E-3</v>
      </c>
      <c r="AA381" s="5">
        <f t="shared" si="632"/>
        <v>1.3974076021853604E-2</v>
      </c>
      <c r="AB381" s="5">
        <f t="shared" si="633"/>
        <v>1.5366687583132732E-2</v>
      </c>
      <c r="AC381" s="5">
        <f t="shared" si="634"/>
        <v>1.497441243395373E-3</v>
      </c>
      <c r="AD381" s="5">
        <f t="shared" si="635"/>
        <v>4.1097482104763189E-2</v>
      </c>
      <c r="AE381" s="5">
        <f t="shared" si="636"/>
        <v>3.9742178472686046E-2</v>
      </c>
      <c r="AF381" s="5">
        <f t="shared" si="637"/>
        <v>1.9215784871304476E-2</v>
      </c>
      <c r="AG381" s="5">
        <f t="shared" si="638"/>
        <v>6.1940303293309962E-3</v>
      </c>
      <c r="AH381" s="5">
        <f t="shared" si="639"/>
        <v>1.5360749564686882E-3</v>
      </c>
      <c r="AI381" s="5">
        <f t="shared" si="640"/>
        <v>3.3783105120387797E-3</v>
      </c>
      <c r="AJ381" s="5">
        <f t="shared" si="641"/>
        <v>3.7149820937089043E-3</v>
      </c>
      <c r="AK381" s="5">
        <f t="shared" si="642"/>
        <v>2.7234701896893736E-3</v>
      </c>
      <c r="AL381" s="5">
        <f t="shared" si="643"/>
        <v>1.2738942932659624E-4</v>
      </c>
      <c r="AM381" s="5">
        <f t="shared" si="644"/>
        <v>1.8077250101392075E-2</v>
      </c>
      <c r="AN381" s="5">
        <f t="shared" si="645"/>
        <v>1.7481102564715027E-2</v>
      </c>
      <c r="AO381" s="5">
        <f t="shared" si="646"/>
        <v>8.4523073245126434E-3</v>
      </c>
      <c r="AP381" s="5">
        <f t="shared" si="647"/>
        <v>2.7245230039517898E-3</v>
      </c>
      <c r="AQ381" s="5">
        <f t="shared" si="648"/>
        <v>6.5866857244425482E-4</v>
      </c>
      <c r="AR381" s="5">
        <f t="shared" si="649"/>
        <v>2.9708372358085042E-4</v>
      </c>
      <c r="AS381" s="5">
        <f t="shared" si="650"/>
        <v>6.5338026774168598E-4</v>
      </c>
      <c r="AT381" s="5">
        <f t="shared" si="651"/>
        <v>7.1849404795482877E-4</v>
      </c>
      <c r="AU381" s="5">
        <f t="shared" si="652"/>
        <v>5.2673123899787835E-4</v>
      </c>
      <c r="AV381" s="5">
        <f t="shared" si="653"/>
        <v>2.8961179176707985E-4</v>
      </c>
      <c r="AW381" s="5">
        <f t="shared" si="654"/>
        <v>7.5258316922151093E-6</v>
      </c>
      <c r="AX381" s="5">
        <f t="shared" si="655"/>
        <v>6.626256940251928E-3</v>
      </c>
      <c r="AY381" s="5">
        <f t="shared" si="656"/>
        <v>6.4077377113778318E-3</v>
      </c>
      <c r="AZ381" s="5">
        <f t="shared" si="657"/>
        <v>3.098212380536858E-3</v>
      </c>
      <c r="BA381" s="5">
        <f t="shared" si="658"/>
        <v>9.9868007371438318E-4</v>
      </c>
      <c r="BB381" s="5">
        <f t="shared" si="659"/>
        <v>2.4143645604308343E-4</v>
      </c>
      <c r="BC381" s="5">
        <f t="shared" si="660"/>
        <v>4.6694883649648025E-5</v>
      </c>
      <c r="BD381" s="5">
        <f t="shared" si="661"/>
        <v>4.7881093760534307E-5</v>
      </c>
      <c r="BE381" s="5">
        <f t="shared" si="662"/>
        <v>1.0530553974461908E-4</v>
      </c>
      <c r="BF381" s="5">
        <f t="shared" si="663"/>
        <v>1.1579995181778618E-4</v>
      </c>
      <c r="BG381" s="5">
        <f t="shared" si="664"/>
        <v>8.4893468874931965E-5</v>
      </c>
      <c r="BH381" s="5">
        <f t="shared" si="665"/>
        <v>4.6676839742726749E-5</v>
      </c>
      <c r="BI381" s="5">
        <f t="shared" si="666"/>
        <v>2.0531401505837601E-5</v>
      </c>
      <c r="BJ381" s="8">
        <f t="shared" si="667"/>
        <v>0.64631035532305769</v>
      </c>
      <c r="BK381" s="8">
        <f t="shared" si="668"/>
        <v>0.19878849104212631</v>
      </c>
      <c r="BL381" s="8">
        <f t="shared" si="669"/>
        <v>0.14743093546940919</v>
      </c>
      <c r="BM381" s="8">
        <f t="shared" si="670"/>
        <v>0.60550959111321945</v>
      </c>
      <c r="BN381" s="8">
        <f t="shared" si="671"/>
        <v>0.38697381403252273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1.52525252525253</v>
      </c>
      <c r="F382" t="e">
        <f>VLOOKUP(B382,home!$B$2:$E$405,3,FALSE)</f>
        <v>#N/A</v>
      </c>
      <c r="G382">
        <f>VLOOKUP(C382,away!$B$2:$E$405,4,FALSE)</f>
        <v>1.0900000000000001</v>
      </c>
      <c r="H382">
        <f>VLOOKUP(A382,away!$A$2:$E$405,3,FALSE)</f>
        <v>1.3333333333333299</v>
      </c>
      <c r="I382">
        <f>VLOOKUP(C382,away!$B$2:$E$405,3,FALSE)</f>
        <v>0.87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1.52525252525253</v>
      </c>
      <c r="F383">
        <f>VLOOKUP(B383,home!$B$2:$E$405,3,FALSE)</f>
        <v>0.87</v>
      </c>
      <c r="G383">
        <f>VLOOKUP(C383,away!$B$2:$E$405,4,FALSE)</f>
        <v>0.92</v>
      </c>
      <c r="H383">
        <f>VLOOKUP(A383,away!$A$2:$E$405,3,FALSE)</f>
        <v>1.3333333333333299</v>
      </c>
      <c r="I383">
        <f>VLOOKUP(C383,away!$B$2:$E$405,3,FALSE)</f>
        <v>1.05</v>
      </c>
      <c r="J383">
        <f>VLOOKUP(B383,home!$B$2:$E$405,4,FALSE)</f>
        <v>1.1299999999999999</v>
      </c>
      <c r="K383" s="3">
        <f t="shared" si="616"/>
        <v>1.220812121212125</v>
      </c>
      <c r="L383" s="3">
        <f t="shared" si="617"/>
        <v>1.5819999999999961</v>
      </c>
      <c r="M383" s="5">
        <f t="shared" si="618"/>
        <v>6.0639297576741254E-2</v>
      </c>
      <c r="N383" s="5">
        <f t="shared" si="619"/>
        <v>7.4029189503474771E-2</v>
      </c>
      <c r="O383" s="5">
        <f t="shared" si="620"/>
        <v>9.5931368766404415E-2</v>
      </c>
      <c r="P383" s="5">
        <f t="shared" si="621"/>
        <v>0.11711417779449677</v>
      </c>
      <c r="Q383" s="5">
        <f t="shared" si="622"/>
        <v>4.5187865934675719E-2</v>
      </c>
      <c r="R383" s="5">
        <f t="shared" si="623"/>
        <v>7.5881712694225723E-2</v>
      </c>
      <c r="S383" s="5">
        <f t="shared" si="624"/>
        <v>5.6546378291747405E-2</v>
      </c>
      <c r="T383" s="5">
        <f t="shared" si="625"/>
        <v>7.1487203908656802E-2</v>
      </c>
      <c r="U383" s="5">
        <f t="shared" si="626"/>
        <v>9.2637314635446749E-2</v>
      </c>
      <c r="V383" s="5">
        <f t="shared" si="627"/>
        <v>1.2134380152690236E-2</v>
      </c>
      <c r="W383" s="5">
        <f t="shared" si="628"/>
        <v>1.8388631488253523E-2</v>
      </c>
      <c r="X383" s="5">
        <f t="shared" si="629"/>
        <v>2.9090815014416998E-2</v>
      </c>
      <c r="Y383" s="5">
        <f t="shared" si="630"/>
        <v>2.3010834676403795E-2</v>
      </c>
      <c r="Z383" s="5">
        <f t="shared" si="631"/>
        <v>4.0014956494088261E-2</v>
      </c>
      <c r="AA383" s="5">
        <f t="shared" si="632"/>
        <v>4.8850743917758795E-2</v>
      </c>
      <c r="AB383" s="5">
        <f t="shared" si="633"/>
        <v>2.9818790152514721E-2</v>
      </c>
      <c r="AC383" s="5">
        <f t="shared" si="634"/>
        <v>1.4647143142094794E-3</v>
      </c>
      <c r="AD383" s="5">
        <f t="shared" si="635"/>
        <v>5.6122660533407167E-3</v>
      </c>
      <c r="AE383" s="5">
        <f t="shared" si="636"/>
        <v>8.8786048963849905E-3</v>
      </c>
      <c r="AF383" s="5">
        <f t="shared" si="637"/>
        <v>7.0229764730405124E-3</v>
      </c>
      <c r="AG383" s="5">
        <f t="shared" si="638"/>
        <v>3.7034495934500202E-3</v>
      </c>
      <c r="AH383" s="5">
        <f t="shared" si="639"/>
        <v>1.5825915293411867E-2</v>
      </c>
      <c r="AI383" s="5">
        <f t="shared" si="640"/>
        <v>1.9320469219473554E-2</v>
      </c>
      <c r="AJ383" s="5">
        <f t="shared" si="641"/>
        <v>1.1793331505319544E-2</v>
      </c>
      <c r="AK383" s="5">
        <f t="shared" si="642"/>
        <v>4.7991473503889766E-3</v>
      </c>
      <c r="AL383" s="5">
        <f t="shared" si="643"/>
        <v>1.1315356177758127E-4</v>
      </c>
      <c r="AM383" s="5">
        <f t="shared" si="644"/>
        <v>1.3703044850771346E-3</v>
      </c>
      <c r="AN383" s="5">
        <f t="shared" si="645"/>
        <v>2.1678216953920212E-3</v>
      </c>
      <c r="AO383" s="5">
        <f t="shared" si="646"/>
        <v>1.714746961055085E-3</v>
      </c>
      <c r="AP383" s="5">
        <f t="shared" si="647"/>
        <v>9.0424323079637918E-4</v>
      </c>
      <c r="AQ383" s="5">
        <f t="shared" si="648"/>
        <v>3.5762819777996707E-4</v>
      </c>
      <c r="AR383" s="5">
        <f t="shared" si="649"/>
        <v>5.0073195988355017E-3</v>
      </c>
      <c r="AS383" s="5">
        <f t="shared" si="650"/>
        <v>6.1129964610414159E-3</v>
      </c>
      <c r="AT383" s="5">
        <f t="shared" si="651"/>
        <v>3.7314100882830932E-3</v>
      </c>
      <c r="AU383" s="5">
        <f t="shared" si="652"/>
        <v>1.5184502216630681E-3</v>
      </c>
      <c r="AV383" s="5">
        <f t="shared" si="653"/>
        <v>4.6343560901587804E-4</v>
      </c>
      <c r="AW383" s="5">
        <f t="shared" si="654"/>
        <v>6.070452147951616E-6</v>
      </c>
      <c r="AX383" s="5">
        <f t="shared" si="655"/>
        <v>2.7881405418891719E-4</v>
      </c>
      <c r="AY383" s="5">
        <f t="shared" si="656"/>
        <v>4.410838337268658E-4</v>
      </c>
      <c r="AZ383" s="5">
        <f t="shared" si="657"/>
        <v>3.4889731247795012E-4</v>
      </c>
      <c r="BA383" s="5">
        <f t="shared" si="658"/>
        <v>1.8398518278003854E-4</v>
      </c>
      <c r="BB383" s="5">
        <f t="shared" si="659"/>
        <v>7.2766139789505059E-5</v>
      </c>
      <c r="BC383" s="5">
        <f t="shared" si="660"/>
        <v>2.3023206629399337E-5</v>
      </c>
      <c r="BD383" s="5">
        <f t="shared" si="661"/>
        <v>1.320263267559625E-3</v>
      </c>
      <c r="BE383" s="5">
        <f t="shared" si="662"/>
        <v>1.6117934002279175E-3</v>
      </c>
      <c r="BF383" s="5">
        <f t="shared" si="663"/>
        <v>9.8384845994397402E-4</v>
      </c>
      <c r="BG383" s="5">
        <f t="shared" si="664"/>
        <v>4.0036470844516164E-4</v>
      </c>
      <c r="BH383" s="5">
        <f t="shared" si="665"/>
        <v>1.2219252224385298E-4</v>
      </c>
      <c r="BI383" s="5">
        <f t="shared" si="666"/>
        <v>2.9834822455355545E-5</v>
      </c>
      <c r="BJ383" s="8">
        <f t="shared" si="667"/>
        <v>0.29427515184179098</v>
      </c>
      <c r="BK383" s="8">
        <f t="shared" si="668"/>
        <v>0.24845318552538961</v>
      </c>
      <c r="BL383" s="8">
        <f t="shared" si="669"/>
        <v>0.41616070269465927</v>
      </c>
      <c r="BM383" s="8">
        <f t="shared" si="670"/>
        <v>0.52968537090433054</v>
      </c>
      <c r="BN383" s="8">
        <f t="shared" si="671"/>
        <v>0.46878361227001869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1.52525252525253</v>
      </c>
      <c r="F384">
        <f>VLOOKUP(B384,home!$B$2:$E$405,3,FALSE)</f>
        <v>1.86</v>
      </c>
      <c r="G384">
        <f>VLOOKUP(C384,away!$B$2:$E$405,4,FALSE)</f>
        <v>0.52</v>
      </c>
      <c r="H384">
        <f>VLOOKUP(A384,away!$A$2:$E$405,3,FALSE)</f>
        <v>1.3333333333333299</v>
      </c>
      <c r="I384">
        <f>VLOOKUP(C384,away!$B$2:$E$405,3,FALSE)</f>
        <v>1.05</v>
      </c>
      <c r="J384">
        <f>VLOOKUP(B384,home!$B$2:$E$405,4,FALSE)</f>
        <v>1</v>
      </c>
      <c r="K384" s="3">
        <f t="shared" si="616"/>
        <v>1.475224242424247</v>
      </c>
      <c r="L384" s="3">
        <f t="shared" si="617"/>
        <v>1.3999999999999966</v>
      </c>
      <c r="M384" s="5">
        <f t="shared" si="618"/>
        <v>5.6403490030215872E-2</v>
      </c>
      <c r="N384" s="5">
        <f t="shared" si="619"/>
        <v>8.3207795849908797E-2</v>
      </c>
      <c r="O384" s="5">
        <f t="shared" si="620"/>
        <v>7.8964886042302035E-2</v>
      </c>
      <c r="P384" s="5">
        <f t="shared" si="621"/>
        <v>0.11649091418987202</v>
      </c>
      <c r="Q384" s="5">
        <f t="shared" si="622"/>
        <v>6.1375078798236553E-2</v>
      </c>
      <c r="R384" s="5">
        <f t="shared" si="623"/>
        <v>5.5275420229611294E-2</v>
      </c>
      <c r="S384" s="5">
        <f t="shared" si="624"/>
        <v>6.0147577222271535E-2</v>
      </c>
      <c r="T384" s="5">
        <f t="shared" si="625"/>
        <v>8.5925110317530959E-2</v>
      </c>
      <c r="U384" s="5">
        <f t="shared" si="626"/>
        <v>8.1543639932910236E-2</v>
      </c>
      <c r="V384" s="5">
        <f t="shared" si="627"/>
        <v>1.3802625517547878E-2</v>
      </c>
      <c r="W384" s="5">
        <f t="shared" si="628"/>
        <v>3.0180668041285656E-2</v>
      </c>
      <c r="X384" s="5">
        <f t="shared" si="629"/>
        <v>4.2252935257799822E-2</v>
      </c>
      <c r="Y384" s="5">
        <f t="shared" si="630"/>
        <v>2.9577054680459805E-2</v>
      </c>
      <c r="Z384" s="5">
        <f t="shared" si="631"/>
        <v>2.5795196107151881E-2</v>
      </c>
      <c r="AA384" s="5">
        <f t="shared" si="632"/>
        <v>3.805369863535802E-2</v>
      </c>
      <c r="AB384" s="5">
        <f t="shared" si="633"/>
        <v>2.806886937039332E-2</v>
      </c>
      <c r="AC384" s="5">
        <f t="shared" si="634"/>
        <v>1.7816721801016332E-3</v>
      </c>
      <c r="AD384" s="5">
        <f t="shared" si="635"/>
        <v>1.1130813286765838E-2</v>
      </c>
      <c r="AE384" s="5">
        <f t="shared" si="636"/>
        <v>1.5583138601472136E-2</v>
      </c>
      <c r="AF384" s="5">
        <f t="shared" si="637"/>
        <v>1.090819702103047E-2</v>
      </c>
      <c r="AG384" s="5">
        <f t="shared" si="638"/>
        <v>5.0904919431475409E-3</v>
      </c>
      <c r="AH384" s="5">
        <f t="shared" si="639"/>
        <v>9.0283186375031271E-3</v>
      </c>
      <c r="AI384" s="5">
        <f t="shared" si="640"/>
        <v>1.3318794522375263E-2</v>
      </c>
      <c r="AJ384" s="5">
        <f t="shared" si="641"/>
        <v>9.8241042796376292E-3</v>
      </c>
      <c r="AK384" s="5">
        <f t="shared" si="642"/>
        <v>4.830918931141741E-3</v>
      </c>
      <c r="AL384" s="5">
        <f t="shared" si="643"/>
        <v>1.4718849555977179E-4</v>
      </c>
      <c r="AM384" s="5">
        <f t="shared" si="644"/>
        <v>3.2840891197069714E-3</v>
      </c>
      <c r="AN384" s="5">
        <f t="shared" si="645"/>
        <v>4.5977247675897488E-3</v>
      </c>
      <c r="AO384" s="5">
        <f t="shared" si="646"/>
        <v>3.2184073373128165E-3</v>
      </c>
      <c r="AP384" s="5">
        <f t="shared" si="647"/>
        <v>1.501923424079311E-3</v>
      </c>
      <c r="AQ384" s="5">
        <f t="shared" si="648"/>
        <v>5.2567319842775702E-4</v>
      </c>
      <c r="AR384" s="5">
        <f t="shared" si="649"/>
        <v>2.5279292185008723E-3</v>
      </c>
      <c r="AS384" s="5">
        <f t="shared" si="650"/>
        <v>3.7292624662650688E-3</v>
      </c>
      <c r="AT384" s="5">
        <f t="shared" si="651"/>
        <v>2.7507491982985324E-3</v>
      </c>
      <c r="AU384" s="5">
        <f t="shared" si="652"/>
        <v>1.3526573007196856E-3</v>
      </c>
      <c r="AV384" s="5">
        <f t="shared" si="653"/>
        <v>4.9886821042845675E-4</v>
      </c>
      <c r="AW384" s="5">
        <f t="shared" si="654"/>
        <v>8.4441792110561012E-6</v>
      </c>
      <c r="AX384" s="5">
        <f t="shared" si="655"/>
        <v>8.0746131394557211E-4</v>
      </c>
      <c r="AY384" s="5">
        <f t="shared" si="656"/>
        <v>1.1304458395237982E-3</v>
      </c>
      <c r="AZ384" s="5">
        <f t="shared" si="657"/>
        <v>7.9131208766665688E-4</v>
      </c>
      <c r="BA384" s="5">
        <f t="shared" si="658"/>
        <v>3.6927897424443909E-4</v>
      </c>
      <c r="BB384" s="5">
        <f t="shared" si="659"/>
        <v>1.2924764098555324E-4</v>
      </c>
      <c r="BC384" s="5">
        <f t="shared" si="660"/>
        <v>3.6189339475954863E-5</v>
      </c>
      <c r="BD384" s="5">
        <f t="shared" si="661"/>
        <v>5.8985015098353465E-4</v>
      </c>
      <c r="BE384" s="5">
        <f t="shared" si="662"/>
        <v>8.7016124212851271E-4</v>
      </c>
      <c r="BF384" s="5">
        <f t="shared" si="663"/>
        <v>6.4184147960298849E-4</v>
      </c>
      <c r="BG384" s="5">
        <f t="shared" si="664"/>
        <v>3.1562003683459214E-4</v>
      </c>
      <c r="BH384" s="5">
        <f t="shared" si="665"/>
        <v>1.1640258243330612E-4</v>
      </c>
      <c r="BI384" s="5">
        <f t="shared" si="666"/>
        <v>3.4343982297279954E-5</v>
      </c>
      <c r="BJ384" s="8">
        <f t="shared" si="667"/>
        <v>0.39162303684059613</v>
      </c>
      <c r="BK384" s="8">
        <f t="shared" si="668"/>
        <v>0.24990391347509253</v>
      </c>
      <c r="BL384" s="8">
        <f t="shared" si="669"/>
        <v>0.3323363364497256</v>
      </c>
      <c r="BM384" s="8">
        <f t="shared" si="670"/>
        <v>0.54681889607210665</v>
      </c>
      <c r="BN384" s="8">
        <f t="shared" si="671"/>
        <v>0.45171758514014659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1.52525252525253</v>
      </c>
      <c r="F385">
        <f>VLOOKUP(B385,home!$B$2:$E$405,3,FALSE)</f>
        <v>0.66</v>
      </c>
      <c r="G385">
        <f>VLOOKUP(C385,away!$B$2:$E$405,4,FALSE)</f>
        <v>1.2</v>
      </c>
      <c r="H385">
        <f>VLOOKUP(A385,away!$A$2:$E$405,3,FALSE)</f>
        <v>1.3333333333333299</v>
      </c>
      <c r="I385">
        <f>VLOOKUP(C385,away!$B$2:$E$405,3,FALSE)</f>
        <v>0.55000000000000004</v>
      </c>
      <c r="J385">
        <f>VLOOKUP(B385,home!$B$2:$E$405,4,FALSE)</f>
        <v>1.5</v>
      </c>
      <c r="K385" s="3">
        <f t="shared" si="616"/>
        <v>1.208000000000004</v>
      </c>
      <c r="L385" s="3">
        <f t="shared" si="617"/>
        <v>1.0999999999999972</v>
      </c>
      <c r="M385" s="5">
        <f t="shared" si="618"/>
        <v>9.9459972717682504E-2</v>
      </c>
      <c r="N385" s="5">
        <f t="shared" si="619"/>
        <v>0.12014764704296085</v>
      </c>
      <c r="O385" s="5">
        <f t="shared" si="620"/>
        <v>0.10940596998945046</v>
      </c>
      <c r="P385" s="5">
        <f t="shared" si="621"/>
        <v>0.1321624117472566</v>
      </c>
      <c r="Q385" s="5">
        <f t="shared" si="622"/>
        <v>7.2569178813948601E-2</v>
      </c>
      <c r="R385" s="5">
        <f t="shared" si="623"/>
        <v>6.0173283494197601E-2</v>
      </c>
      <c r="S385" s="5">
        <f t="shared" si="624"/>
        <v>4.3904353182438682E-2</v>
      </c>
      <c r="T385" s="5">
        <f t="shared" si="625"/>
        <v>7.9826096695343254E-2</v>
      </c>
      <c r="U385" s="5">
        <f t="shared" si="626"/>
        <v>7.2689326460990938E-2</v>
      </c>
      <c r="V385" s="5">
        <f t="shared" si="627"/>
        <v>6.4822338343138389E-3</v>
      </c>
      <c r="W385" s="5">
        <f t="shared" si="628"/>
        <v>2.9221189335750061E-2</v>
      </c>
      <c r="X385" s="5">
        <f t="shared" si="629"/>
        <v>3.2143308269324981E-2</v>
      </c>
      <c r="Y385" s="5">
        <f t="shared" si="630"/>
        <v>1.7678819548128697E-2</v>
      </c>
      <c r="Z385" s="5">
        <f t="shared" si="631"/>
        <v>2.2063537281205733E-2</v>
      </c>
      <c r="AA385" s="5">
        <f t="shared" si="632"/>
        <v>2.665275303569661E-2</v>
      </c>
      <c r="AB385" s="5">
        <f t="shared" si="633"/>
        <v>1.6098262833560809E-2</v>
      </c>
      <c r="AC385" s="5">
        <f t="shared" si="634"/>
        <v>5.383495199397651E-4</v>
      </c>
      <c r="AD385" s="5">
        <f t="shared" si="635"/>
        <v>8.8247991793965544E-3</v>
      </c>
      <c r="AE385" s="5">
        <f t="shared" si="636"/>
        <v>9.7072790973361852E-3</v>
      </c>
      <c r="AF385" s="5">
        <f t="shared" si="637"/>
        <v>5.3390035035348884E-3</v>
      </c>
      <c r="AG385" s="5">
        <f t="shared" si="638"/>
        <v>1.9576346179627875E-3</v>
      </c>
      <c r="AH385" s="5">
        <f t="shared" si="639"/>
        <v>6.0674727523315599E-3</v>
      </c>
      <c r="AI385" s="5">
        <f t="shared" si="640"/>
        <v>7.3295070848165486E-3</v>
      </c>
      <c r="AJ385" s="5">
        <f t="shared" si="641"/>
        <v>4.4270222792292101E-3</v>
      </c>
      <c r="AK385" s="5">
        <f t="shared" si="642"/>
        <v>1.7826143044363009E-3</v>
      </c>
      <c r="AL385" s="5">
        <f t="shared" si="643"/>
        <v>2.8614353683838389E-5</v>
      </c>
      <c r="AM385" s="5">
        <f t="shared" si="644"/>
        <v>2.1320714817422118E-3</v>
      </c>
      <c r="AN385" s="5">
        <f t="shared" si="645"/>
        <v>2.3452786299164269E-3</v>
      </c>
      <c r="AO385" s="5">
        <f t="shared" si="646"/>
        <v>1.2899032464540317E-3</v>
      </c>
      <c r="AP385" s="5">
        <f t="shared" si="647"/>
        <v>4.7296452369981039E-4</v>
      </c>
      <c r="AQ385" s="5">
        <f t="shared" si="648"/>
        <v>1.3006524401744751E-4</v>
      </c>
      <c r="AR385" s="5">
        <f t="shared" si="649"/>
        <v>1.3348440055129401E-3</v>
      </c>
      <c r="AS385" s="5">
        <f t="shared" si="650"/>
        <v>1.612491558659637E-3</v>
      </c>
      <c r="AT385" s="5">
        <f t="shared" si="651"/>
        <v>9.7394490143042415E-4</v>
      </c>
      <c r="AU385" s="5">
        <f t="shared" si="652"/>
        <v>3.9217514697598534E-4</v>
      </c>
      <c r="AV385" s="5">
        <f t="shared" si="653"/>
        <v>1.1843689438674806E-4</v>
      </c>
      <c r="AW385" s="5">
        <f t="shared" si="654"/>
        <v>1.0561875881967891E-6</v>
      </c>
      <c r="AX385" s="5">
        <f t="shared" si="655"/>
        <v>4.2925705832409951E-4</v>
      </c>
      <c r="AY385" s="5">
        <f t="shared" si="656"/>
        <v>4.7218276415650823E-4</v>
      </c>
      <c r="AZ385" s="5">
        <f t="shared" si="657"/>
        <v>2.5970052028607889E-4</v>
      </c>
      <c r="BA385" s="5">
        <f t="shared" si="658"/>
        <v>9.522352410489534E-5</v>
      </c>
      <c r="BB385" s="5">
        <f t="shared" si="659"/>
        <v>2.6186469128846148E-5</v>
      </c>
      <c r="BC385" s="5">
        <f t="shared" si="660"/>
        <v>5.7610232083461399E-6</v>
      </c>
      <c r="BD385" s="5">
        <f t="shared" si="661"/>
        <v>2.4472140101070494E-4</v>
      </c>
      <c r="BE385" s="5">
        <f t="shared" si="662"/>
        <v>2.9562345242093254E-4</v>
      </c>
      <c r="BF385" s="5">
        <f t="shared" si="663"/>
        <v>1.7855656526224388E-4</v>
      </c>
      <c r="BG385" s="5">
        <f t="shared" si="664"/>
        <v>7.1898776945597087E-5</v>
      </c>
      <c r="BH385" s="5">
        <f t="shared" si="665"/>
        <v>2.1713430637570407E-5</v>
      </c>
      <c r="BI385" s="5">
        <f t="shared" si="666"/>
        <v>5.2459648420370208E-6</v>
      </c>
      <c r="BJ385" s="8">
        <f t="shared" si="667"/>
        <v>0.38507355058872555</v>
      </c>
      <c r="BK385" s="8">
        <f t="shared" si="668"/>
        <v>0.28304811811947173</v>
      </c>
      <c r="BL385" s="8">
        <f t="shared" si="669"/>
        <v>0.30987586433279479</v>
      </c>
      <c r="BM385" s="8">
        <f t="shared" si="670"/>
        <v>0.40567147994013292</v>
      </c>
      <c r="BN385" s="8">
        <f t="shared" si="671"/>
        <v>0.59391846380549662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1.5222222222222199</v>
      </c>
      <c r="F386">
        <f>VLOOKUP(B386,home!$B$2:$E$405,3,FALSE)</f>
        <v>1.31</v>
      </c>
      <c r="G386">
        <f>VLOOKUP(C386,away!$B$2:$E$405,4,FALSE)</f>
        <v>1.45</v>
      </c>
      <c r="H386">
        <f>VLOOKUP(A386,away!$A$2:$E$405,3,FALSE)</f>
        <v>1.2777777777777799</v>
      </c>
      <c r="I386">
        <f>VLOOKUP(C386,away!$B$2:$E$405,3,FALSE)</f>
        <v>0.66</v>
      </c>
      <c r="J386">
        <f>VLOOKUP(B386,home!$B$2:$E$405,4,FALSE)</f>
        <v>0.59</v>
      </c>
      <c r="K386" s="3">
        <f t="shared" si="616"/>
        <v>2.891461111111107</v>
      </c>
      <c r="L386" s="3">
        <f t="shared" si="617"/>
        <v>0.49756666666666755</v>
      </c>
      <c r="M386" s="5">
        <f t="shared" si="618"/>
        <v>3.3741465160491264E-2</v>
      </c>
      <c r="N386" s="5">
        <f t="shared" si="619"/>
        <v>9.7562134343470788E-2</v>
      </c>
      <c r="O386" s="5">
        <f t="shared" si="620"/>
        <v>1.6788628348355133E-2</v>
      </c>
      <c r="P386" s="5">
        <f t="shared" si="621"/>
        <v>4.854366597816636E-2</v>
      </c>
      <c r="Q386" s="5">
        <f t="shared" si="622"/>
        <v>0.14104855868557159</v>
      </c>
      <c r="R386" s="5">
        <f t="shared" si="623"/>
        <v>4.1767309225982912E-3</v>
      </c>
      <c r="S386" s="5">
        <f t="shared" si="624"/>
        <v>1.7459878338056411E-2</v>
      </c>
      <c r="T386" s="5">
        <f t="shared" si="625"/>
        <v>7.0181061183317683E-2</v>
      </c>
      <c r="U386" s="5">
        <f t="shared" si="626"/>
        <v>1.2076855034268174E-2</v>
      </c>
      <c r="V386" s="5">
        <f t="shared" si="627"/>
        <v>2.7910482054271045E-3</v>
      </c>
      <c r="W386" s="5">
        <f t="shared" si="628"/>
        <v>0.13594547407253432</v>
      </c>
      <c r="X386" s="5">
        <f t="shared" si="629"/>
        <v>6.7641936382690782E-2</v>
      </c>
      <c r="Y386" s="5">
        <f t="shared" si="630"/>
        <v>1.6828186406407111E-2</v>
      </c>
      <c r="Z386" s="5">
        <f t="shared" si="631"/>
        <v>6.9273402757360884E-4</v>
      </c>
      <c r="AA386" s="5">
        <f t="shared" si="632"/>
        <v>2.0030135010724592E-3</v>
      </c>
      <c r="AB386" s="5">
        <f t="shared" si="633"/>
        <v>2.8958178216907612E-3</v>
      </c>
      <c r="AC386" s="5">
        <f t="shared" si="634"/>
        <v>2.5096663550465057E-4</v>
      </c>
      <c r="AD386" s="5">
        <f t="shared" si="635"/>
        <v>9.8270262878074097E-2</v>
      </c>
      <c r="AE386" s="5">
        <f t="shared" si="636"/>
        <v>4.8896007132700481E-2</v>
      </c>
      <c r="AF386" s="5">
        <f t="shared" si="637"/>
        <v>1.2164511641163687E-2</v>
      </c>
      <c r="AG386" s="5">
        <f t="shared" si="638"/>
        <v>2.0175518363072299E-3</v>
      </c>
      <c r="AH386" s="5">
        <f t="shared" si="639"/>
        <v>8.6170340246593971E-5</v>
      </c>
      <c r="AI386" s="5">
        <f t="shared" si="640"/>
        <v>2.4915818775423873E-4</v>
      </c>
      <c r="AJ386" s="5">
        <f t="shared" si="641"/>
        <v>3.6021560520315055E-4</v>
      </c>
      <c r="AK386" s="5">
        <f t="shared" si="642"/>
        <v>3.4718313802008715E-4</v>
      </c>
      <c r="AL386" s="5">
        <f t="shared" si="643"/>
        <v>1.4442574402331741E-5</v>
      </c>
      <c r="AM386" s="5">
        <f t="shared" si="644"/>
        <v>5.6828928698123317E-2</v>
      </c>
      <c r="AN386" s="5">
        <f t="shared" si="645"/>
        <v>2.827618062256294E-2</v>
      </c>
      <c r="AO386" s="5">
        <f t="shared" si="646"/>
        <v>7.0346424692166272E-3</v>
      </c>
      <c r="AP386" s="5">
        <f t="shared" si="647"/>
        <v>1.1667345348666308E-3</v>
      </c>
      <c r="AQ386" s="5">
        <f t="shared" si="648"/>
        <v>1.4513205334961858E-4</v>
      </c>
      <c r="AR386" s="5">
        <f t="shared" si="649"/>
        <v>8.5750977924060734E-6</v>
      </c>
      <c r="AS386" s="5">
        <f t="shared" si="650"/>
        <v>2.4794561790716865E-5</v>
      </c>
      <c r="AT386" s="5">
        <f t="shared" si="651"/>
        <v>3.5846255592449598E-5</v>
      </c>
      <c r="AU386" s="5">
        <f t="shared" si="652"/>
        <v>3.4549351341505684E-5</v>
      </c>
      <c r="AV386" s="5">
        <f t="shared" si="653"/>
        <v>2.4974526454519517E-5</v>
      </c>
      <c r="AW386" s="5">
        <f t="shared" si="654"/>
        <v>5.7717929911793762E-7</v>
      </c>
      <c r="AX386" s="5">
        <f t="shared" si="655"/>
        <v>2.7386439552788272E-2</v>
      </c>
      <c r="AY386" s="5">
        <f t="shared" si="656"/>
        <v>1.3626579440149042E-2</v>
      </c>
      <c r="AZ386" s="5">
        <f t="shared" si="657"/>
        <v>3.390065855051751E-3</v>
      </c>
      <c r="BA386" s="5">
        <f t="shared" si="658"/>
        <v>5.6226125575952856E-4</v>
      </c>
      <c r="BB386" s="5">
        <f t="shared" si="659"/>
        <v>6.9940614706020811E-5</v>
      </c>
      <c r="BC386" s="5">
        <f t="shared" si="660"/>
        <v>6.9600237047784994E-6</v>
      </c>
      <c r="BD386" s="5">
        <f t="shared" si="661"/>
        <v>7.1111380415136431E-7</v>
      </c>
      <c r="BE386" s="5">
        <f t="shared" si="662"/>
        <v>2.0561579102779499E-6</v>
      </c>
      <c r="BF386" s="5">
        <f t="shared" si="663"/>
        <v>2.972650317936087E-6</v>
      </c>
      <c r="BG386" s="5">
        <f t="shared" si="664"/>
        <v>2.8651009304147544E-6</v>
      </c>
      <c r="BH386" s="5">
        <f t="shared" si="665"/>
        <v>2.0710819799256286E-6</v>
      </c>
      <c r="BI386" s="5">
        <f t="shared" si="666"/>
        <v>1.1976906005755894E-6</v>
      </c>
      <c r="BJ386" s="8">
        <f t="shared" si="667"/>
        <v>0.82904954968251632</v>
      </c>
      <c r="BK386" s="8">
        <f t="shared" si="668"/>
        <v>0.11642804633219718</v>
      </c>
      <c r="BL386" s="8">
        <f t="shared" si="669"/>
        <v>3.9124386487723768E-2</v>
      </c>
      <c r="BM386" s="8">
        <f t="shared" si="670"/>
        <v>0.62980753083050744</v>
      </c>
      <c r="BN386" s="8">
        <f t="shared" si="671"/>
        <v>0.34186118343865346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1.5222222222222199</v>
      </c>
      <c r="F387">
        <f>VLOOKUP(B387,home!$B$2:$E$405,3,FALSE)</f>
        <v>1.31</v>
      </c>
      <c r="G387">
        <f>VLOOKUP(C387,away!$B$2:$E$405,4,FALSE)</f>
        <v>1.31</v>
      </c>
      <c r="H387">
        <f>VLOOKUP(A387,away!$A$2:$E$405,3,FALSE)</f>
        <v>1.2777777777777799</v>
      </c>
      <c r="I387">
        <f>VLOOKUP(C387,away!$B$2:$E$405,3,FALSE)</f>
        <v>0.53</v>
      </c>
      <c r="J387">
        <f>VLOOKUP(B387,home!$B$2:$E$405,4,FALSE)</f>
        <v>0.78</v>
      </c>
      <c r="K387" s="3">
        <f t="shared" si="616"/>
        <v>2.6122855555555518</v>
      </c>
      <c r="L387" s="3">
        <f t="shared" si="617"/>
        <v>0.52823333333333422</v>
      </c>
      <c r="M387" s="5">
        <f t="shared" si="618"/>
        <v>4.3260344764900129E-2</v>
      </c>
      <c r="N387" s="5">
        <f t="shared" si="619"/>
        <v>0.11300837375770184</v>
      </c>
      <c r="O387" s="5">
        <f t="shared" si="620"/>
        <v>2.2851556116312448E-2</v>
      </c>
      <c r="P387" s="5">
        <f t="shared" si="621"/>
        <v>5.9694789964610126E-2</v>
      </c>
      <c r="Q387" s="5">
        <f t="shared" si="622"/>
        <v>0.14760507121203384</v>
      </c>
      <c r="R387" s="5">
        <f t="shared" si="623"/>
        <v>6.0354768295867332E-3</v>
      </c>
      <c r="S387" s="5">
        <f t="shared" si="624"/>
        <v>2.0593155049299261E-2</v>
      </c>
      <c r="T387" s="5">
        <f t="shared" si="625"/>
        <v>7.7969918783236794E-2</v>
      </c>
      <c r="U387" s="5">
        <f t="shared" si="626"/>
        <v>1.5766388942819641E-2</v>
      </c>
      <c r="V387" s="5">
        <f t="shared" si="627"/>
        <v>3.1573798438199298E-3</v>
      </c>
      <c r="W387" s="5">
        <f t="shared" si="628"/>
        <v>0.12852886515131484</v>
      </c>
      <c r="X387" s="5">
        <f t="shared" si="629"/>
        <v>6.7893230868429646E-2</v>
      </c>
      <c r="Y387" s="5">
        <f t="shared" si="630"/>
        <v>1.793173382620011E-2</v>
      </c>
      <c r="Z387" s="5">
        <f t="shared" si="631"/>
        <v>1.0627133479829017E-3</v>
      </c>
      <c r="AA387" s="5">
        <f t="shared" si="632"/>
        <v>2.7761107286318146E-3</v>
      </c>
      <c r="AB387" s="5">
        <f t="shared" si="633"/>
        <v>3.6259969785138444E-3</v>
      </c>
      <c r="AC387" s="5">
        <f t="shared" si="634"/>
        <v>2.7230354906962245E-4</v>
      </c>
      <c r="AD387" s="5">
        <f t="shared" si="635"/>
        <v>8.3938524476681792E-2</v>
      </c>
      <c r="AE387" s="5">
        <f t="shared" si="636"/>
        <v>4.4339126579399278E-2</v>
      </c>
      <c r="AF387" s="5">
        <f t="shared" si="637"/>
        <v>1.171070231506236E-2</v>
      </c>
      <c r="AG387" s="5">
        <f t="shared" si="638"/>
        <v>2.061994439853262E-3</v>
      </c>
      <c r="AH387" s="5">
        <f t="shared" si="639"/>
        <v>1.4034015354570889E-4</v>
      </c>
      <c r="AI387" s="5">
        <f t="shared" si="640"/>
        <v>3.6660855597190359E-4</v>
      </c>
      <c r="AJ387" s="5">
        <f t="shared" si="641"/>
        <v>4.788431176542415E-4</v>
      </c>
      <c r="AK387" s="5">
        <f t="shared" si="642"/>
        <v>4.1695831987512085E-4</v>
      </c>
      <c r="AL387" s="5">
        <f t="shared" si="643"/>
        <v>1.5030026465732485E-5</v>
      </c>
      <c r="AM387" s="5">
        <f t="shared" si="644"/>
        <v>4.3854279009016381E-2</v>
      </c>
      <c r="AN387" s="5">
        <f t="shared" si="645"/>
        <v>2.316529198186279E-2</v>
      </c>
      <c r="AO387" s="5">
        <f t="shared" si="646"/>
        <v>6.1183397006096714E-3</v>
      </c>
      <c r="AP387" s="5">
        <f t="shared" si="647"/>
        <v>1.0773036581729072E-3</v>
      </c>
      <c r="AQ387" s="5">
        <f t="shared" si="648"/>
        <v>1.4226692559221737E-4</v>
      </c>
      <c r="AR387" s="5">
        <f t="shared" si="649"/>
        <v>1.4826469421592352E-5</v>
      </c>
      <c r="AS387" s="5">
        <f t="shared" si="650"/>
        <v>3.8730971909911774E-5</v>
      </c>
      <c r="AT387" s="5">
        <f t="shared" si="651"/>
        <v>5.0588179236445189E-5</v>
      </c>
      <c r="AU387" s="5">
        <f t="shared" si="652"/>
        <v>4.4050256633740348E-5</v>
      </c>
      <c r="AV387" s="5">
        <f t="shared" si="653"/>
        <v>2.8767962280708761E-5</v>
      </c>
      <c r="AW387" s="5">
        <f t="shared" si="654"/>
        <v>5.7610772246138502E-7</v>
      </c>
      <c r="AX387" s="5">
        <f t="shared" si="655"/>
        <v>1.9093316600759431E-2</v>
      </c>
      <c r="AY387" s="5">
        <f t="shared" si="656"/>
        <v>1.0085726272407839E-2</v>
      </c>
      <c r="AZ387" s="5">
        <f t="shared" si="657"/>
        <v>2.6638084039807886E-3</v>
      </c>
      <c r="BA387" s="5">
        <f t="shared" si="658"/>
        <v>4.6903746419870709E-4</v>
      </c>
      <c r="BB387" s="5">
        <f t="shared" si="659"/>
        <v>6.194030579297435E-5</v>
      </c>
      <c r="BC387" s="5">
        <f t="shared" si="660"/>
        <v>6.5437868393417754E-6</v>
      </c>
      <c r="BD387" s="5">
        <f t="shared" si="661"/>
        <v>1.30530589402208E-6</v>
      </c>
      <c r="BE387" s="5">
        <f t="shared" si="662"/>
        <v>3.4098317325354056E-6</v>
      </c>
      <c r="BF387" s="5">
        <f t="shared" si="663"/>
        <v>4.453727090888602E-6</v>
      </c>
      <c r="BG387" s="5">
        <f t="shared" si="664"/>
        <v>3.8781356493049135E-6</v>
      </c>
      <c r="BH387" s="5">
        <f t="shared" si="665"/>
        <v>2.5326994347910697E-6</v>
      </c>
      <c r="BI387" s="5">
        <f t="shared" si="666"/>
        <v>1.3232268300136838E-6</v>
      </c>
      <c r="BJ387" s="8">
        <f t="shared" si="667"/>
        <v>0.80172539551914701</v>
      </c>
      <c r="BK387" s="8">
        <f t="shared" si="668"/>
        <v>0.13707872947057265</v>
      </c>
      <c r="BL387" s="8">
        <f t="shared" si="669"/>
        <v>5.2652146509025402E-2</v>
      </c>
      <c r="BM387" s="8">
        <f t="shared" si="670"/>
        <v>0.58997822203689743</v>
      </c>
      <c r="BN387" s="8">
        <f t="shared" si="671"/>
        <v>0.39245561264514506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1.5222222222222199</v>
      </c>
      <c r="F388">
        <f>VLOOKUP(B388,home!$B$2:$E$405,3,FALSE)</f>
        <v>0.92</v>
      </c>
      <c r="G388">
        <f>VLOOKUP(C388,away!$B$2:$E$405,4,FALSE)</f>
        <v>0.33</v>
      </c>
      <c r="H388">
        <f>VLOOKUP(A388,away!$A$2:$E$405,3,FALSE)</f>
        <v>1.2777777777777799</v>
      </c>
      <c r="I388">
        <f>VLOOKUP(C388,away!$B$2:$E$405,3,FALSE)</f>
        <v>0.82</v>
      </c>
      <c r="J388">
        <f>VLOOKUP(B388,home!$B$2:$E$405,4,FALSE)</f>
        <v>0.63</v>
      </c>
      <c r="K388" s="3">
        <f t="shared" si="616"/>
        <v>0.46214666666666598</v>
      </c>
      <c r="L388" s="3">
        <f t="shared" si="617"/>
        <v>0.66010000000000102</v>
      </c>
      <c r="M388" s="5">
        <f t="shared" si="618"/>
        <v>0.32554757551857061</v>
      </c>
      <c r="N388" s="5">
        <f t="shared" si="619"/>
        <v>0.15045072686732211</v>
      </c>
      <c r="O388" s="5">
        <f t="shared" si="620"/>
        <v>0.21489395459980876</v>
      </c>
      <c r="P388" s="5">
        <f t="shared" si="621"/>
        <v>9.9312524805119456E-2</v>
      </c>
      <c r="Q388" s="5">
        <f t="shared" si="622"/>
        <v>3.4765150959654954E-2</v>
      </c>
      <c r="R388" s="5">
        <f t="shared" si="623"/>
        <v>7.0925749715666994E-2</v>
      </c>
      <c r="S388" s="5">
        <f t="shared" si="624"/>
        <v>7.5741445528019645E-3</v>
      </c>
      <c r="T388" s="5">
        <f t="shared" si="625"/>
        <v>2.2948476148468268E-2</v>
      </c>
      <c r="U388" s="5">
        <f t="shared" si="626"/>
        <v>3.277809881192973E-2</v>
      </c>
      <c r="V388" s="5">
        <f t="shared" si="627"/>
        <v>2.5673237453320883E-4</v>
      </c>
      <c r="W388" s="5">
        <f t="shared" si="628"/>
        <v>5.3555328773893275E-3</v>
      </c>
      <c r="X388" s="5">
        <f t="shared" si="629"/>
        <v>3.5351872523646998E-3</v>
      </c>
      <c r="Y388" s="5">
        <f t="shared" si="630"/>
        <v>1.1667885526429711E-3</v>
      </c>
      <c r="Z388" s="5">
        <f t="shared" si="631"/>
        <v>1.5606029129103952E-2</v>
      </c>
      <c r="AA388" s="5">
        <f t="shared" si="632"/>
        <v>7.212274341918283E-3</v>
      </c>
      <c r="AB388" s="5">
        <f t="shared" si="633"/>
        <v>1.6665642731015281E-3</v>
      </c>
      <c r="AC388" s="5">
        <f t="shared" si="634"/>
        <v>4.8949720086020259E-6</v>
      </c>
      <c r="AD388" s="5">
        <f t="shared" si="635"/>
        <v>6.1876041687730383E-4</v>
      </c>
      <c r="AE388" s="5">
        <f t="shared" si="636"/>
        <v>4.0844375118070887E-4</v>
      </c>
      <c r="AF388" s="5">
        <f t="shared" si="637"/>
        <v>1.3480686007719318E-4</v>
      </c>
      <c r="AG388" s="5">
        <f t="shared" si="638"/>
        <v>2.9662002778985119E-5</v>
      </c>
      <c r="AH388" s="5">
        <f t="shared" si="639"/>
        <v>2.5753849570303833E-3</v>
      </c>
      <c r="AI388" s="5">
        <f t="shared" si="640"/>
        <v>1.1902055732750665E-3</v>
      </c>
      <c r="AJ388" s="5">
        <f t="shared" si="641"/>
        <v>2.7502476916858008E-4</v>
      </c>
      <c r="AK388" s="5">
        <f t="shared" si="642"/>
        <v>4.2367260107342846E-5</v>
      </c>
      <c r="AL388" s="5">
        <f t="shared" si="643"/>
        <v>5.9730996706123358E-8</v>
      </c>
      <c r="AM388" s="5">
        <f t="shared" si="644"/>
        <v>5.7191612825024547E-5</v>
      </c>
      <c r="AN388" s="5">
        <f t="shared" si="645"/>
        <v>3.7752183625798757E-5</v>
      </c>
      <c r="AO388" s="5">
        <f t="shared" si="646"/>
        <v>1.24601082056949E-5</v>
      </c>
      <c r="AP388" s="5">
        <f t="shared" si="647"/>
        <v>2.7416391421930719E-6</v>
      </c>
      <c r="AQ388" s="5">
        <f t="shared" si="648"/>
        <v>4.5243899944041236E-7</v>
      </c>
      <c r="AR388" s="5">
        <f t="shared" si="649"/>
        <v>3.4000232202715191E-4</v>
      </c>
      <c r="AS388" s="5">
        <f t="shared" si="650"/>
        <v>1.5713093978377457E-4</v>
      </c>
      <c r="AT388" s="5">
        <f t="shared" si="651"/>
        <v>3.6308770025636013E-5</v>
      </c>
      <c r="AU388" s="5">
        <f t="shared" si="652"/>
        <v>5.5933256793714129E-6</v>
      </c>
      <c r="AV388" s="5">
        <f t="shared" si="653"/>
        <v>6.4623420457564077E-7</v>
      </c>
      <c r="AW388" s="5">
        <f t="shared" si="654"/>
        <v>5.0615883122818619E-10</v>
      </c>
      <c r="AX388" s="5">
        <f t="shared" si="655"/>
        <v>4.4051522047292704E-6</v>
      </c>
      <c r="AY388" s="5">
        <f t="shared" si="656"/>
        <v>2.9078409703417953E-6</v>
      </c>
      <c r="AZ388" s="5">
        <f t="shared" si="657"/>
        <v>9.5973291226131121E-7</v>
      </c>
      <c r="BA388" s="5">
        <f t="shared" si="658"/>
        <v>2.1117323179456415E-7</v>
      </c>
      <c r="BB388" s="5">
        <f t="shared" si="659"/>
        <v>3.4848862576897999E-8</v>
      </c>
      <c r="BC388" s="5">
        <f t="shared" si="660"/>
        <v>4.6007468374020828E-9</v>
      </c>
      <c r="BD388" s="5">
        <f t="shared" si="661"/>
        <v>3.7405922128353858E-5</v>
      </c>
      <c r="BE388" s="5">
        <f t="shared" si="662"/>
        <v>1.7287022225211613E-5</v>
      </c>
      <c r="BF388" s="5">
        <f t="shared" si="663"/>
        <v>3.9945698489870582E-6</v>
      </c>
      <c r="BG388" s="5">
        <f t="shared" si="664"/>
        <v>6.1535904682551212E-7</v>
      </c>
      <c r="BH388" s="5">
        <f t="shared" si="665"/>
        <v>7.1096533073396799E-8</v>
      </c>
      <c r="BI388" s="5">
        <f t="shared" si="666"/>
        <v>6.571405154285343E-9</v>
      </c>
      <c r="BJ388" s="8">
        <f t="shared" si="667"/>
        <v>0.21953265702048319</v>
      </c>
      <c r="BK388" s="8">
        <f t="shared" si="668"/>
        <v>0.4326988397950009</v>
      </c>
      <c r="BL388" s="8">
        <f t="shared" si="669"/>
        <v>0.33215868643491481</v>
      </c>
      <c r="BM388" s="8">
        <f t="shared" si="670"/>
        <v>0.10409762257854846</v>
      </c>
      <c r="BN388" s="8">
        <f t="shared" si="671"/>
        <v>0.89589568246614282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1.5222222222222199</v>
      </c>
      <c r="F389">
        <f>VLOOKUP(B389,home!$B$2:$E$405,3,FALSE)</f>
        <v>0.66</v>
      </c>
      <c r="G389">
        <f>VLOOKUP(C389,away!$B$2:$E$405,4,FALSE)</f>
        <v>0.99</v>
      </c>
      <c r="H389">
        <f>VLOOKUP(A389,away!$A$2:$E$405,3,FALSE)</f>
        <v>1.2777777777777799</v>
      </c>
      <c r="I389">
        <f>VLOOKUP(C389,away!$B$2:$E$405,3,FALSE)</f>
        <v>0.82</v>
      </c>
      <c r="J389">
        <f>VLOOKUP(B389,home!$B$2:$E$405,4,FALSE)</f>
        <v>1.25</v>
      </c>
      <c r="K389" s="3">
        <f t="shared" si="616"/>
        <v>0.99461999999999862</v>
      </c>
      <c r="L389" s="3">
        <f t="shared" si="617"/>
        <v>1.3097222222222245</v>
      </c>
      <c r="M389" s="5">
        <f t="shared" si="618"/>
        <v>9.9824441361959171E-2</v>
      </c>
      <c r="N389" s="5">
        <f t="shared" si="619"/>
        <v>9.9287385867431674E-2</v>
      </c>
      <c r="O389" s="5">
        <f t="shared" si="620"/>
        <v>0.1307422891726773</v>
      </c>
      <c r="P389" s="5">
        <f t="shared" si="621"/>
        <v>0.13003889565692808</v>
      </c>
      <c r="Q389" s="5">
        <f t="shared" si="622"/>
        <v>4.9376609865732377E-2</v>
      </c>
      <c r="R389" s="5">
        <f t="shared" si="623"/>
        <v>8.56180407568298E-2</v>
      </c>
      <c r="S389" s="5">
        <f t="shared" si="624"/>
        <v>4.234963440055247E-2</v>
      </c>
      <c r="T389" s="5">
        <f t="shared" si="625"/>
        <v>6.4669643199146809E-2</v>
      </c>
      <c r="U389" s="5">
        <f t="shared" si="626"/>
        <v>8.5157415697557928E-2</v>
      </c>
      <c r="V389" s="5">
        <f t="shared" si="627"/>
        <v>6.1297609792486567E-3</v>
      </c>
      <c r="W389" s="5">
        <f t="shared" si="628"/>
        <v>1.6370321234884893E-2</v>
      </c>
      <c r="X389" s="5">
        <f t="shared" si="629"/>
        <v>2.1440573506245109E-2</v>
      </c>
      <c r="Y389" s="5">
        <f t="shared" si="630"/>
        <v>1.4040597789159148E-2</v>
      </c>
      <c r="Z389" s="5">
        <f t="shared" si="631"/>
        <v>3.7378616867449366E-2</v>
      </c>
      <c r="AA389" s="5">
        <f t="shared" si="632"/>
        <v>3.7177519908702432E-2</v>
      </c>
      <c r="AB389" s="5">
        <f t="shared" si="633"/>
        <v>1.848875242579678E-2</v>
      </c>
      <c r="AC389" s="5">
        <f t="shared" si="634"/>
        <v>4.9906825016189454E-4</v>
      </c>
      <c r="AD389" s="5">
        <f t="shared" si="635"/>
        <v>4.0705622266602962E-3</v>
      </c>
      <c r="AE389" s="5">
        <f t="shared" si="636"/>
        <v>5.3313058051953693E-3</v>
      </c>
      <c r="AF389" s="5">
        <f t="shared" si="637"/>
        <v>3.4912648432633628E-3</v>
      </c>
      <c r="AG389" s="5">
        <f t="shared" si="638"/>
        <v>1.5241957162950724E-3</v>
      </c>
      <c r="AH389" s="5">
        <f t="shared" si="639"/>
        <v>1.2238901286807232E-2</v>
      </c>
      <c r="AI389" s="5">
        <f t="shared" si="640"/>
        <v>1.2173055997884191E-2</v>
      </c>
      <c r="AJ389" s="5">
        <f t="shared" si="641"/>
        <v>6.0537824783077777E-3</v>
      </c>
      <c r="AK389" s="5">
        <f t="shared" si="642"/>
        <v>2.007071042858158E-3</v>
      </c>
      <c r="AL389" s="5">
        <f t="shared" si="643"/>
        <v>2.6004967610355017E-5</v>
      </c>
      <c r="AM389" s="5">
        <f t="shared" si="644"/>
        <v>8.0973252037617191E-4</v>
      </c>
      <c r="AN389" s="5">
        <f t="shared" si="645"/>
        <v>1.0605246759926824E-3</v>
      </c>
      <c r="AO389" s="5">
        <f t="shared" si="646"/>
        <v>6.9449636768132035E-4</v>
      </c>
      <c r="AP389" s="5">
        <f t="shared" si="647"/>
        <v>3.0319910866828063E-4</v>
      </c>
      <c r="AQ389" s="5">
        <f t="shared" si="648"/>
        <v>9.9276652595204604E-5</v>
      </c>
      <c r="AR389" s="5">
        <f t="shared" si="649"/>
        <v>3.205912198183121E-3</v>
      </c>
      <c r="AS389" s="5">
        <f t="shared" si="650"/>
        <v>3.188664390556891E-3</v>
      </c>
      <c r="AT389" s="5">
        <f t="shared" si="651"/>
        <v>1.5857546880678451E-3</v>
      </c>
      <c r="AU389" s="5">
        <f t="shared" si="652"/>
        <v>5.2574110928201273E-4</v>
      </c>
      <c r="AV389" s="5">
        <f t="shared" si="653"/>
        <v>1.3072815552851865E-4</v>
      </c>
      <c r="AW389" s="5">
        <f t="shared" si="654"/>
        <v>9.4100125054739478E-7</v>
      </c>
      <c r="AX389" s="5">
        <f t="shared" si="655"/>
        <v>1.3422935990275775E-4</v>
      </c>
      <c r="AY389" s="5">
        <f t="shared" si="656"/>
        <v>1.7580317553930663E-4</v>
      </c>
      <c r="AZ389" s="5">
        <f t="shared" si="657"/>
        <v>1.1512666287053226E-4</v>
      </c>
      <c r="BA389" s="5">
        <f t="shared" si="658"/>
        <v>5.0261316243940789E-5</v>
      </c>
      <c r="BB389" s="5">
        <f t="shared" si="659"/>
        <v>1.6457090700707035E-5</v>
      </c>
      <c r="BC389" s="5">
        <f t="shared" si="660"/>
        <v>4.3108434807685431E-6</v>
      </c>
      <c r="BD389" s="5">
        <f t="shared" si="661"/>
        <v>6.9980907474228931E-4</v>
      </c>
      <c r="BE389" s="5">
        <f t="shared" si="662"/>
        <v>6.9604410192017482E-4</v>
      </c>
      <c r="BF389" s="5">
        <f t="shared" si="663"/>
        <v>3.461496923259216E-4</v>
      </c>
      <c r="BG389" s="5">
        <f t="shared" si="664"/>
        <v>1.1476246899373591E-4</v>
      </c>
      <c r="BH389" s="5">
        <f t="shared" si="665"/>
        <v>2.8536261727637358E-5</v>
      </c>
      <c r="BI389" s="5">
        <f t="shared" si="666"/>
        <v>5.6765473279085276E-6</v>
      </c>
      <c r="BJ389" s="8">
        <f t="shared" si="667"/>
        <v>0.28306587782806575</v>
      </c>
      <c r="BK389" s="8">
        <f t="shared" si="668"/>
        <v>0.27904360879199991</v>
      </c>
      <c r="BL389" s="8">
        <f t="shared" si="669"/>
        <v>0.40018460745607759</v>
      </c>
      <c r="BM389" s="8">
        <f t="shared" si="670"/>
        <v>0.40461018608774546</v>
      </c>
      <c r="BN389" s="8">
        <f t="shared" si="671"/>
        <v>0.59488766268155835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1.5222222222222199</v>
      </c>
      <c r="F390">
        <f>VLOOKUP(B390,home!$B$2:$E$405,3,FALSE)</f>
        <v>1.97</v>
      </c>
      <c r="G390">
        <f>VLOOKUP(C390,away!$B$2:$E$405,4,FALSE)</f>
        <v>1.97</v>
      </c>
      <c r="H390">
        <f>VLOOKUP(A390,away!$A$2:$E$405,3,FALSE)</f>
        <v>1.2777777777777799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5.9075922222222133</v>
      </c>
      <c r="L390" s="3">
        <f t="shared" si="617"/>
        <v>0</v>
      </c>
      <c r="M390" s="5">
        <f t="shared" si="618"/>
        <v>2.7187250988246862E-3</v>
      </c>
      <c r="N390" s="5">
        <f t="shared" si="619"/>
        <v>1.6061119248177033E-2</v>
      </c>
      <c r="O390" s="5">
        <f t="shared" si="620"/>
        <v>0</v>
      </c>
      <c r="P390" s="5">
        <f t="shared" si="621"/>
        <v>0</v>
      </c>
      <c r="Q390" s="5">
        <f t="shared" si="622"/>
        <v>4.7441271575357075E-2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9.3421228990303751E-2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0.13797363144338967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0.16301839039734459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0.16050769586508953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0.61842333751966161</v>
      </c>
      <c r="BK390" s="8">
        <f t="shared" si="668"/>
        <v>2.7187250988246862E-3</v>
      </c>
      <c r="BL390" s="8">
        <f t="shared" si="669"/>
        <v>0</v>
      </c>
      <c r="BM390" s="8">
        <f t="shared" si="670"/>
        <v>0.55492094669612757</v>
      </c>
      <c r="BN390" s="8">
        <f t="shared" si="671"/>
        <v>6.6221115922358798E-2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1.5222222222222199</v>
      </c>
      <c r="F391">
        <f>VLOOKUP(B391,home!$B$2:$E$405,3,FALSE)</f>
        <v>0.66</v>
      </c>
      <c r="G391">
        <f>VLOOKUP(C391,away!$B$2:$E$405,4,FALSE)</f>
        <v>0.92</v>
      </c>
      <c r="H391">
        <f>VLOOKUP(A391,away!$A$2:$E$405,3,FALSE)</f>
        <v>1.2777777777777799</v>
      </c>
      <c r="I391">
        <f>VLOOKUP(C391,away!$B$2:$E$405,3,FALSE)</f>
        <v>1.05</v>
      </c>
      <c r="J391">
        <f>VLOOKUP(B391,home!$B$2:$E$405,4,FALSE)</f>
        <v>1.1000000000000001</v>
      </c>
      <c r="K391" s="3">
        <f t="shared" si="616"/>
        <v>0.92429333333333208</v>
      </c>
      <c r="L391" s="3">
        <f t="shared" si="617"/>
        <v>1.475833333333336</v>
      </c>
      <c r="M391" s="5">
        <f t="shared" si="618"/>
        <v>9.0706463076391242E-2</v>
      </c>
      <c r="N391" s="5">
        <f t="shared" si="619"/>
        <v>8.3839379111754458E-2</v>
      </c>
      <c r="O391" s="5">
        <f t="shared" si="620"/>
        <v>0.13386762175690764</v>
      </c>
      <c r="P391" s="5">
        <f t="shared" si="621"/>
        <v>0.12373295033909784</v>
      </c>
      <c r="Q391" s="5">
        <f t="shared" si="622"/>
        <v>3.8746089591900228E-2</v>
      </c>
      <c r="R391" s="5">
        <f t="shared" si="623"/>
        <v>9.8783149221451635E-2</v>
      </c>
      <c r="S391" s="5">
        <f t="shared" si="624"/>
        <v>4.2196119439482503E-2</v>
      </c>
      <c r="T391" s="5">
        <f t="shared" si="625"/>
        <v>5.7182770556046189E-2</v>
      </c>
      <c r="U391" s="5">
        <f t="shared" si="626"/>
        <v>9.1304606271059477E-2</v>
      </c>
      <c r="V391" s="5">
        <f t="shared" si="627"/>
        <v>6.3955388183322519E-3</v>
      </c>
      <c r="W391" s="5">
        <f t="shared" si="628"/>
        <v>1.193758410084313E-2</v>
      </c>
      <c r="X391" s="5">
        <f t="shared" si="629"/>
        <v>1.7617884535494351E-2</v>
      </c>
      <c r="Y391" s="5">
        <f t="shared" si="630"/>
        <v>1.3000530630150234E-2</v>
      </c>
      <c r="Z391" s="5">
        <f t="shared" si="631"/>
        <v>4.8595821464219771E-2</v>
      </c>
      <c r="AA391" s="5">
        <f t="shared" si="632"/>
        <v>4.4916793807235178E-2</v>
      </c>
      <c r="AB391" s="5">
        <f t="shared" si="633"/>
        <v>2.0758146535367682E-2</v>
      </c>
      <c r="AC391" s="5">
        <f t="shared" si="634"/>
        <v>5.4526082001319645E-4</v>
      </c>
      <c r="AD391" s="5">
        <f t="shared" si="635"/>
        <v>2.7584573501288211E-3</v>
      </c>
      <c r="AE391" s="5">
        <f t="shared" si="636"/>
        <v>4.0710233058984593E-3</v>
      </c>
      <c r="AF391" s="5">
        <f t="shared" si="637"/>
        <v>3.0040759478109106E-3</v>
      </c>
      <c r="AG391" s="5">
        <f t="shared" si="638"/>
        <v>1.4778384732147592E-3</v>
      </c>
      <c r="AH391" s="5">
        <f t="shared" si="639"/>
        <v>1.7929833294402783E-2</v>
      </c>
      <c r="AI391" s="5">
        <f t="shared" si="640"/>
        <v>1.6572425381794504E-2</v>
      </c>
      <c r="AJ391" s="5">
        <f t="shared" si="641"/>
        <v>7.6588911487783804E-3</v>
      </c>
      <c r="AK391" s="5">
        <f t="shared" si="642"/>
        <v>2.3596873431805075E-3</v>
      </c>
      <c r="AL391" s="5">
        <f t="shared" si="643"/>
        <v>2.9751674875793318E-5</v>
      </c>
      <c r="AM391" s="5">
        <f t="shared" si="644"/>
        <v>5.0992474780167977E-4</v>
      </c>
      <c r="AN391" s="5">
        <f t="shared" si="645"/>
        <v>7.5256394029731379E-4</v>
      </c>
      <c r="AO391" s="5">
        <f t="shared" si="646"/>
        <v>5.5532947427772725E-4</v>
      </c>
      <c r="AP391" s="5">
        <f t="shared" si="647"/>
        <v>2.7319124970718244E-4</v>
      </c>
      <c r="AQ391" s="5">
        <f t="shared" si="648"/>
        <v>1.0079618817321269E-4</v>
      </c>
      <c r="AR391" s="5">
        <f t="shared" si="649"/>
        <v>5.2922891273978947E-3</v>
      </c>
      <c r="AS391" s="5">
        <f t="shared" si="650"/>
        <v>4.891627558526351E-3</v>
      </c>
      <c r="AT391" s="5">
        <f t="shared" si="651"/>
        <v>2.260649370747755E-3</v>
      </c>
      <c r="AU391" s="5">
        <f t="shared" si="652"/>
        <v>6.9650104746211408E-4</v>
      </c>
      <c r="AV391" s="5">
        <f t="shared" si="653"/>
        <v>1.6094281870722868E-4</v>
      </c>
      <c r="AW391" s="5">
        <f t="shared" si="654"/>
        <v>1.1273429530139174E-6</v>
      </c>
      <c r="AX391" s="5">
        <f t="shared" si="655"/>
        <v>7.8553340815795526E-5</v>
      </c>
      <c r="AY391" s="5">
        <f t="shared" si="656"/>
        <v>1.159316388206451E-4</v>
      </c>
      <c r="AZ391" s="5">
        <f t="shared" si="657"/>
        <v>8.554788847973454E-5</v>
      </c>
      <c r="BA391" s="5">
        <f t="shared" si="658"/>
        <v>4.2084808471558376E-5</v>
      </c>
      <c r="BB391" s="5">
        <f t="shared" si="659"/>
        <v>1.5527540792318752E-5</v>
      </c>
      <c r="BC391" s="5">
        <f t="shared" si="660"/>
        <v>4.5832124571994239E-6</v>
      </c>
      <c r="BD391" s="5">
        <f t="shared" si="661"/>
        <v>1.3017561173085696E-3</v>
      </c>
      <c r="BE391" s="5">
        <f t="shared" si="662"/>
        <v>1.2032045008541937E-3</v>
      </c>
      <c r="BF391" s="5">
        <f t="shared" si="663"/>
        <v>5.5605694938809535E-4</v>
      </c>
      <c r="BG391" s="5">
        <f t="shared" si="664"/>
        <v>1.7131991042436219E-4</v>
      </c>
      <c r="BH391" s="5">
        <f t="shared" si="665"/>
        <v>3.95874627681254E-5</v>
      </c>
      <c r="BI391" s="5">
        <f t="shared" si="666"/>
        <v>7.3180855840319625E-6</v>
      </c>
      <c r="BJ391" s="8">
        <f t="shared" si="667"/>
        <v>0.23616966763333591</v>
      </c>
      <c r="BK391" s="8">
        <f t="shared" si="668"/>
        <v>0.26372201580701349</v>
      </c>
      <c r="BL391" s="8">
        <f t="shared" si="669"/>
        <v>0.45073240770934642</v>
      </c>
      <c r="BM391" s="8">
        <f t="shared" si="670"/>
        <v>0.42942945522054493</v>
      </c>
      <c r="BN391" s="8">
        <f t="shared" si="671"/>
        <v>0.56967565309750301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1.4226190476190499</v>
      </c>
      <c r="F392">
        <f>VLOOKUP(B392,home!$B$2:$E$405,3,FALSE)</f>
        <v>1.21</v>
      </c>
      <c r="G392">
        <f>VLOOKUP(C392,away!$B$2:$E$405,4,FALSE)</f>
        <v>1.1000000000000001</v>
      </c>
      <c r="H392">
        <f>VLOOKUP(A392,away!$A$2:$E$405,3,FALSE)</f>
        <v>1.11904761904762</v>
      </c>
      <c r="I392">
        <f>VLOOKUP(C392,away!$B$2:$E$405,3,FALSE)</f>
        <v>0.4</v>
      </c>
      <c r="J392">
        <f>VLOOKUP(B392,home!$B$2:$E$405,4,FALSE)</f>
        <v>0.89</v>
      </c>
      <c r="K392" s="3">
        <f t="shared" si="616"/>
        <v>1.8935059523809556</v>
      </c>
      <c r="L392" s="3">
        <f t="shared" si="617"/>
        <v>0.39838095238095272</v>
      </c>
      <c r="M392" s="5">
        <f t="shared" si="618"/>
        <v>0.10107556184649638</v>
      </c>
      <c r="N392" s="5">
        <f t="shared" si="619"/>
        <v>0.19138717799659027</v>
      </c>
      <c r="O392" s="5">
        <f t="shared" si="620"/>
        <v>4.0266578590847119E-2</v>
      </c>
      <c r="P392" s="5">
        <f t="shared" si="621"/>
        <v>7.6245006243784552E-2</v>
      </c>
      <c r="Q392" s="5">
        <f t="shared" si="622"/>
        <v>0.18119638037296865</v>
      </c>
      <c r="R392" s="5">
        <f t="shared" si="623"/>
        <v>8.020718964072077E-3</v>
      </c>
      <c r="S392" s="5">
        <f t="shared" si="624"/>
        <v>1.4378601688960725E-2</v>
      </c>
      <c r="T392" s="5">
        <f t="shared" si="625"/>
        <v>7.2185186580964622E-2</v>
      </c>
      <c r="U392" s="5">
        <f t="shared" si="626"/>
        <v>1.5187279100845287E-2</v>
      </c>
      <c r="V392" s="5">
        <f t="shared" si="627"/>
        <v>1.2051452239449324E-3</v>
      </c>
      <c r="W392" s="5">
        <f t="shared" si="628"/>
        <v>0.11436547492869995</v>
      </c>
      <c r="X392" s="5">
        <f t="shared" si="629"/>
        <v>4.5561026821595456E-2</v>
      </c>
      <c r="Y392" s="5">
        <f t="shared" si="630"/>
        <v>9.0753226283206631E-3</v>
      </c>
      <c r="Z392" s="5">
        <f t="shared" si="631"/>
        <v>1.0651005532290008E-3</v>
      </c>
      <c r="AA392" s="5">
        <f t="shared" si="632"/>
        <v>2.0167742374233616E-3</v>
      </c>
      <c r="AB392" s="5">
        <f t="shared" si="633"/>
        <v>1.9093870115848496E-3</v>
      </c>
      <c r="AC392" s="5">
        <f t="shared" si="634"/>
        <v>5.6817829803345803E-5</v>
      </c>
      <c r="AD392" s="5">
        <f t="shared" si="635"/>
        <v>5.4137926881092091E-2</v>
      </c>
      <c r="AE392" s="5">
        <f t="shared" si="636"/>
        <v>2.1567518870819848E-2</v>
      </c>
      <c r="AF392" s="5">
        <f t="shared" si="637"/>
        <v>4.2960443541256903E-3</v>
      </c>
      <c r="AG392" s="5">
        <f t="shared" si="638"/>
        <v>5.7048741375580246E-4</v>
      </c>
      <c r="AH392" s="5">
        <f t="shared" si="639"/>
        <v>1.0607894319421224E-4</v>
      </c>
      <c r="AI392" s="5">
        <f t="shared" si="640"/>
        <v>2.0086111036052209E-4</v>
      </c>
      <c r="AJ392" s="5">
        <f t="shared" si="641"/>
        <v>1.9016585403474839E-4</v>
      </c>
      <c r="AK392" s="5">
        <f t="shared" si="642"/>
        <v>1.2002672551813467E-4</v>
      </c>
      <c r="AL392" s="5">
        <f t="shared" si="643"/>
        <v>1.7143909799654723E-6</v>
      </c>
      <c r="AM392" s="5">
        <f t="shared" si="644"/>
        <v>2.0502097359782558E-2</v>
      </c>
      <c r="AN392" s="5">
        <f t="shared" si="645"/>
        <v>8.1676450719971923E-3</v>
      </c>
      <c r="AO392" s="5">
        <f t="shared" si="646"/>
        <v>1.6269171112459179E-3</v>
      </c>
      <c r="AP392" s="5">
        <f t="shared" si="647"/>
        <v>2.1604426274100574E-4</v>
      </c>
      <c r="AQ392" s="5">
        <f t="shared" si="648"/>
        <v>2.1516979786800661E-5</v>
      </c>
      <c r="AR392" s="5">
        <f t="shared" si="649"/>
        <v>8.4519660834550562E-6</v>
      </c>
      <c r="AS392" s="5">
        <f t="shared" si="650"/>
        <v>1.6003848088344099E-5</v>
      </c>
      <c r="AT392" s="5">
        <f t="shared" si="651"/>
        <v>1.5151690808140071E-5</v>
      </c>
      <c r="AU392" s="5">
        <f t="shared" si="652"/>
        <v>9.5632722446163445E-6</v>
      </c>
      <c r="AV392" s="5">
        <f t="shared" si="653"/>
        <v>4.5270282298551592E-6</v>
      </c>
      <c r="AW392" s="5">
        <f t="shared" si="654"/>
        <v>3.5923001175175367E-8</v>
      </c>
      <c r="AX392" s="5">
        <f t="shared" si="655"/>
        <v>6.4701405645070202E-3</v>
      </c>
      <c r="AY392" s="5">
        <f t="shared" si="656"/>
        <v>2.5775807601269417E-3</v>
      </c>
      <c r="AZ392" s="5">
        <f t="shared" si="657"/>
        <v>5.1342953902909548E-4</v>
      </c>
      <c r="BA392" s="5">
        <f t="shared" si="658"/>
        <v>6.8180182912974861E-5</v>
      </c>
      <c r="BB392" s="5">
        <f t="shared" si="659"/>
        <v>6.7904215505946212E-6</v>
      </c>
      <c r="BC392" s="5">
        <f t="shared" si="660"/>
        <v>5.4103492087880656E-7</v>
      </c>
      <c r="BD392" s="5">
        <f t="shared" si="661"/>
        <v>5.6118371630305561E-7</v>
      </c>
      <c r="BE392" s="5">
        <f t="shared" si="662"/>
        <v>1.0626047071991011E-6</v>
      </c>
      <c r="BF392" s="5">
        <f t="shared" si="663"/>
        <v>1.0060241690547606E-6</v>
      </c>
      <c r="BG392" s="5">
        <f t="shared" si="664"/>
        <v>6.3497091744809792E-7</v>
      </c>
      <c r="BH392" s="5">
        <f t="shared" si="665"/>
        <v>3.0058030294419254E-7</v>
      </c>
      <c r="BI392" s="5">
        <f t="shared" si="666"/>
        <v>1.1383011855865986E-7</v>
      </c>
      <c r="BJ392" s="8">
        <f t="shared" si="667"/>
        <v>0.73451343013753412</v>
      </c>
      <c r="BK392" s="8">
        <f t="shared" si="668"/>
        <v>0.19554042798409682</v>
      </c>
      <c r="BL392" s="8">
        <f t="shared" si="669"/>
        <v>6.8075247537266223E-2</v>
      </c>
      <c r="BM392" s="8">
        <f t="shared" si="670"/>
        <v>0.39842523736024127</v>
      </c>
      <c r="BN392" s="8">
        <f t="shared" si="671"/>
        <v>0.59819142401475911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1.4226190476190499</v>
      </c>
      <c r="F393">
        <f>VLOOKUP(B393,home!$B$2:$E$405,3,FALSE)</f>
        <v>1.61</v>
      </c>
      <c r="G393">
        <f>VLOOKUP(C393,away!$B$2:$E$405,4,FALSE)</f>
        <v>0.7</v>
      </c>
      <c r="H393">
        <f>VLOOKUP(A393,away!$A$2:$E$405,3,FALSE)</f>
        <v>1.11904761904762</v>
      </c>
      <c r="I393">
        <f>VLOOKUP(C393,away!$B$2:$E$405,3,FALSE)</f>
        <v>1.1000000000000001</v>
      </c>
      <c r="J393">
        <f>VLOOKUP(B393,home!$B$2:$E$405,4,FALSE)</f>
        <v>1.02</v>
      </c>
      <c r="K393" s="3">
        <f t="shared" si="616"/>
        <v>1.6032916666666692</v>
      </c>
      <c r="L393" s="3">
        <f t="shared" si="617"/>
        <v>1.2555714285714299</v>
      </c>
      <c r="M393" s="5">
        <f t="shared" si="618"/>
        <v>5.7333906417189301E-2</v>
      </c>
      <c r="N393" s="5">
        <f t="shared" si="619"/>
        <v>9.1922974376126287E-2</v>
      </c>
      <c r="O393" s="5">
        <f t="shared" si="620"/>
        <v>7.1986814785811051E-2</v>
      </c>
      <c r="P393" s="5">
        <f t="shared" si="621"/>
        <v>0.11541586025596783</v>
      </c>
      <c r="Q393" s="5">
        <f t="shared" si="622"/>
        <v>7.3689669396228522E-2</v>
      </c>
      <c r="R393" s="5">
        <f t="shared" si="623"/>
        <v>4.5192293939463869E-2</v>
      </c>
      <c r="S393" s="5">
        <f t="shared" si="624"/>
        <v>5.8084393821416717E-2</v>
      </c>
      <c r="T393" s="5">
        <f t="shared" si="625"/>
        <v>9.2522643474779037E-2</v>
      </c>
      <c r="U393" s="5">
        <f t="shared" si="626"/>
        <v>7.2456428270693041E-2</v>
      </c>
      <c r="V393" s="5">
        <f t="shared" si="627"/>
        <v>1.2991847425548571E-2</v>
      </c>
      <c r="W393" s="5">
        <f t="shared" si="628"/>
        <v>3.9382010954131699E-2</v>
      </c>
      <c r="X393" s="5">
        <f t="shared" si="629"/>
        <v>4.9446927753694844E-2</v>
      </c>
      <c r="Y393" s="5">
        <f t="shared" si="630"/>
        <v>3.1042074859087471E-2</v>
      </c>
      <c r="Z393" s="5">
        <f t="shared" si="631"/>
        <v>1.8914051020664204E-2</v>
      </c>
      <c r="AA393" s="5">
        <f t="shared" si="632"/>
        <v>3.0324740384339126E-2</v>
      </c>
      <c r="AB393" s="5">
        <f t="shared" si="633"/>
        <v>2.4309701776020567E-2</v>
      </c>
      <c r="AC393" s="5">
        <f t="shared" si="634"/>
        <v>1.6345751369433274E-3</v>
      </c>
      <c r="AD393" s="5">
        <f t="shared" si="635"/>
        <v>1.5785212494833709E-2</v>
      </c>
      <c r="AE393" s="5">
        <f t="shared" si="636"/>
        <v>1.9819461802441946E-2</v>
      </c>
      <c r="AF393" s="5">
        <f t="shared" si="637"/>
        <v>1.2442374984404465E-2</v>
      </c>
      <c r="AG393" s="5">
        <f t="shared" si="638"/>
        <v>5.207430177996711E-3</v>
      </c>
      <c r="AH393" s="5">
        <f t="shared" si="639"/>
        <v>5.9369855150220698E-3</v>
      </c>
      <c r="AI393" s="5">
        <f t="shared" si="640"/>
        <v>9.5187194013556086E-3</v>
      </c>
      <c r="AJ393" s="5">
        <f t="shared" si="641"/>
        <v>7.630641746765897E-3</v>
      </c>
      <c r="AK393" s="5">
        <f t="shared" si="642"/>
        <v>4.0780481079695204E-3</v>
      </c>
      <c r="AL393" s="5">
        <f t="shared" si="643"/>
        <v>1.3161907664939392E-4</v>
      </c>
      <c r="AM393" s="5">
        <f t="shared" si="644"/>
        <v>5.0616599299058932E-3</v>
      </c>
      <c r="AN393" s="5">
        <f t="shared" si="645"/>
        <v>6.3552755891347059E-3</v>
      </c>
      <c r="AO393" s="5">
        <f t="shared" si="646"/>
        <v>3.9897512252075008E-3</v>
      </c>
      <c r="AP393" s="5">
        <f t="shared" si="647"/>
        <v>1.6698058818261311E-3</v>
      </c>
      <c r="AQ393" s="5">
        <f t="shared" si="648"/>
        <v>5.2414013912035324E-4</v>
      </c>
      <c r="AR393" s="5">
        <f t="shared" si="649"/>
        <v>1.4908618769008287E-3</v>
      </c>
      <c r="AS393" s="5">
        <f t="shared" si="650"/>
        <v>2.3902864233861284E-3</v>
      </c>
      <c r="AT393" s="5">
        <f t="shared" si="651"/>
        <v>1.9161631517807289E-3</v>
      </c>
      <c r="AU393" s="5">
        <f t="shared" si="652"/>
        <v>1.0240561377412611E-3</v>
      </c>
      <c r="AV393" s="5">
        <f t="shared" si="653"/>
        <v>4.1046516795985462E-4</v>
      </c>
      <c r="AW393" s="5">
        <f t="shared" si="654"/>
        <v>7.3598726336798411E-6</v>
      </c>
      <c r="AX393" s="5">
        <f t="shared" si="655"/>
        <v>1.3525528641864524E-3</v>
      </c>
      <c r="AY393" s="5">
        <f t="shared" si="656"/>
        <v>1.6982267319049632E-3</v>
      </c>
      <c r="AZ393" s="5">
        <f t="shared" si="657"/>
        <v>1.066122481908053E-3</v>
      </c>
      <c r="BA393" s="5">
        <f t="shared" si="658"/>
        <v>4.4619764254713736E-4</v>
      </c>
      <c r="BB393" s="5">
        <f t="shared" si="659"/>
        <v>1.4005825286952846E-4</v>
      </c>
      <c r="BC393" s="5">
        <f t="shared" si="660"/>
        <v>3.5170628127722467E-5</v>
      </c>
      <c r="BD393" s="5">
        <f t="shared" si="661"/>
        <v>3.1198059609717634E-4</v>
      </c>
      <c r="BE393" s="5">
        <f t="shared" si="662"/>
        <v>5.0019588988430279E-4</v>
      </c>
      <c r="BF393" s="5">
        <f t="shared" si="663"/>
        <v>4.0097995097621085E-4</v>
      </c>
      <c r="BG393" s="5">
        <f t="shared" si="664"/>
        <v>2.1429593796685618E-4</v>
      </c>
      <c r="BH393" s="5">
        <f t="shared" si="665"/>
        <v>8.5894722885694502E-5</v>
      </c>
      <c r="BI393" s="5">
        <f t="shared" si="666"/>
        <v>2.754285868265536E-5</v>
      </c>
      <c r="BJ393" s="8">
        <f t="shared" si="667"/>
        <v>0.45359974164046307</v>
      </c>
      <c r="BK393" s="8">
        <f t="shared" si="668"/>
        <v>0.24729042886562005</v>
      </c>
      <c r="BL393" s="8">
        <f t="shared" si="669"/>
        <v>0.28020709664170246</v>
      </c>
      <c r="BM393" s="8">
        <f t="shared" si="670"/>
        <v>0.5427789321383919</v>
      </c>
      <c r="BN393" s="8">
        <f t="shared" si="671"/>
        <v>0.45554151917078689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1.4226190476190499</v>
      </c>
      <c r="F394">
        <f>VLOOKUP(B394,home!$B$2:$E$405,3,FALSE)</f>
        <v>1.61</v>
      </c>
      <c r="G394">
        <f>VLOOKUP(C394,away!$B$2:$E$405,4,FALSE)</f>
        <v>1.1000000000000001</v>
      </c>
      <c r="H394">
        <f>VLOOKUP(A394,away!$A$2:$E$405,3,FALSE)</f>
        <v>1.11904761904762</v>
      </c>
      <c r="I394">
        <f>VLOOKUP(C394,away!$B$2:$E$405,3,FALSE)</f>
        <v>1.1000000000000001</v>
      </c>
      <c r="J394">
        <f>VLOOKUP(B394,home!$B$2:$E$405,4,FALSE)</f>
        <v>0.89</v>
      </c>
      <c r="K394" s="3">
        <f t="shared" si="616"/>
        <v>2.5194583333333376</v>
      </c>
      <c r="L394" s="3">
        <f t="shared" si="617"/>
        <v>1.0955476190476201</v>
      </c>
      <c r="M394" s="5">
        <f t="shared" si="618"/>
        <v>2.691676499791186E-2</v>
      </c>
      <c r="N394" s="5">
        <f t="shared" si="619"/>
        <v>6.7815667880364139E-2</v>
      </c>
      <c r="O394" s="5">
        <f t="shared" si="620"/>
        <v>2.9488597805926661E-2</v>
      </c>
      <c r="P394" s="5">
        <f t="shared" si="621"/>
        <v>7.4295293480457089E-2</v>
      </c>
      <c r="Q394" s="5">
        <f t="shared" si="622"/>
        <v>8.5429374785874715E-2</v>
      </c>
      <c r="R394" s="5">
        <f t="shared" si="623"/>
        <v>1.6153081557667912E-2</v>
      </c>
      <c r="S394" s="5">
        <f t="shared" si="624"/>
        <v>5.1267217975260612E-2</v>
      </c>
      <c r="T394" s="5">
        <f t="shared" si="625"/>
        <v>9.3591948143391834E-2</v>
      </c>
      <c r="U394" s="5">
        <f t="shared" si="626"/>
        <v>4.0697015939479463E-2</v>
      </c>
      <c r="V394" s="5">
        <f t="shared" si="627"/>
        <v>1.5723009662870949E-2</v>
      </c>
      <c r="W394" s="5">
        <f t="shared" si="628"/>
        <v>7.1745250071909641E-2</v>
      </c>
      <c r="X394" s="5">
        <f t="shared" si="629"/>
        <v>7.8600337894256703E-2</v>
      </c>
      <c r="Y394" s="5">
        <f t="shared" si="630"/>
        <v>4.3055206518195673E-2</v>
      </c>
      <c r="Z394" s="5">
        <f t="shared" si="631"/>
        <v>5.8988233469283672E-3</v>
      </c>
      <c r="AA394" s="5">
        <f t="shared" si="632"/>
        <v>1.4861839638279924E-2</v>
      </c>
      <c r="AB394" s="5">
        <f t="shared" si="633"/>
        <v>1.8721892862664038E-2</v>
      </c>
      <c r="AC394" s="5">
        <f t="shared" si="634"/>
        <v>2.7124025151928593E-3</v>
      </c>
      <c r="AD394" s="5">
        <f t="shared" si="635"/>
        <v>4.5189792042689254E-2</v>
      </c>
      <c r="AE394" s="5">
        <f t="shared" si="636"/>
        <v>4.9507569077625303E-2</v>
      </c>
      <c r="AF394" s="5">
        <f t="shared" si="637"/>
        <v>2.7118949713913987E-2</v>
      </c>
      <c r="AG394" s="5">
        <f t="shared" si="638"/>
        <v>9.903366930050202E-3</v>
      </c>
      <c r="AH394" s="5">
        <f t="shared" si="639"/>
        <v>1.6156104682274713E-3</v>
      </c>
      <c r="AI394" s="5">
        <f t="shared" si="640"/>
        <v>4.0704632575962784E-3</v>
      </c>
      <c r="AJ394" s="5">
        <f t="shared" si="641"/>
        <v>5.1276812874390546E-3</v>
      </c>
      <c r="AK394" s="5">
        <f t="shared" si="642"/>
        <v>4.3063264501052474E-3</v>
      </c>
      <c r="AL394" s="5">
        <f t="shared" si="643"/>
        <v>2.9946948070322241E-4</v>
      </c>
      <c r="AM394" s="5">
        <f t="shared" si="644"/>
        <v>2.277075962871079E-2</v>
      </c>
      <c r="AN394" s="5">
        <f t="shared" si="645"/>
        <v>2.4946451495139774E-2</v>
      </c>
      <c r="AO394" s="5">
        <f t="shared" si="646"/>
        <v>1.3665012769593659E-2</v>
      </c>
      <c r="AP394" s="5">
        <f t="shared" si="647"/>
        <v>4.9902240679945524E-3</v>
      </c>
      <c r="AQ394" s="5">
        <f t="shared" si="648"/>
        <v>1.3667570240513901E-3</v>
      </c>
      <c r="AR394" s="5">
        <f t="shared" si="649"/>
        <v>3.5399564035500352E-4</v>
      </c>
      <c r="AS394" s="5">
        <f t="shared" si="650"/>
        <v>8.9187726605608473E-4</v>
      </c>
      <c r="AT394" s="5">
        <f t="shared" si="651"/>
        <v>1.1235238051377789E-3</v>
      </c>
      <c r="AU394" s="5">
        <f t="shared" si="652"/>
        <v>9.4355713785091908E-4</v>
      </c>
      <c r="AV394" s="5">
        <f t="shared" si="653"/>
        <v>5.9431322348366285E-4</v>
      </c>
      <c r="AW394" s="5">
        <f t="shared" si="654"/>
        <v>2.2960878924149272E-5</v>
      </c>
      <c r="AX394" s="5">
        <f t="shared" si="655"/>
        <v>9.5616633504809635E-3</v>
      </c>
      <c r="AY394" s="5">
        <f t="shared" si="656"/>
        <v>1.047525751775431E-2</v>
      </c>
      <c r="AZ394" s="5">
        <f t="shared" si="657"/>
        <v>5.7380717162432071E-3</v>
      </c>
      <c r="BA394" s="5">
        <f t="shared" si="658"/>
        <v>2.0954436022182455E-3</v>
      </c>
      <c r="BB394" s="5">
        <f t="shared" si="659"/>
        <v>5.7391456231469179E-4</v>
      </c>
      <c r="BC394" s="5">
        <f t="shared" si="660"/>
        <v>1.2575014645612356E-4</v>
      </c>
      <c r="BD394" s="5">
        <f t="shared" si="661"/>
        <v>6.4636513490693592E-5</v>
      </c>
      <c r="BE394" s="5">
        <f t="shared" si="662"/>
        <v>1.6284900255174065E-4</v>
      </c>
      <c r="BF394" s="5">
        <f t="shared" si="663"/>
        <v>2.0514563827700252E-4</v>
      </c>
      <c r="BG394" s="5">
        <f t="shared" si="664"/>
        <v>1.7228529596799349E-4</v>
      </c>
      <c r="BH394" s="5">
        <f t="shared" si="665"/>
        <v>1.0851640615934044E-4</v>
      </c>
      <c r="BI394" s="5">
        <f t="shared" si="666"/>
        <v>5.4680512760307059E-5</v>
      </c>
      <c r="BJ394" s="8">
        <f t="shared" si="667"/>
        <v>0.66826676893922909</v>
      </c>
      <c r="BK394" s="8">
        <f t="shared" si="668"/>
        <v>0.1816894156301509</v>
      </c>
      <c r="BL394" s="8">
        <f t="shared" si="669"/>
        <v>0.13971788970947657</v>
      </c>
      <c r="BM394" s="8">
        <f t="shared" si="670"/>
        <v>0.68502182047875237</v>
      </c>
      <c r="BN394" s="8">
        <f t="shared" si="671"/>
        <v>0.30009878050820238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1.4226190476190499</v>
      </c>
      <c r="F395">
        <f>VLOOKUP(B395,home!$B$2:$E$405,3,FALSE)</f>
        <v>0.5</v>
      </c>
      <c r="G395">
        <f>VLOOKUP(C395,away!$B$2:$E$405,4,FALSE)</f>
        <v>0.7</v>
      </c>
      <c r="H395">
        <f>VLOOKUP(A395,away!$A$2:$E$405,3,FALSE)</f>
        <v>1.11904761904762</v>
      </c>
      <c r="I395">
        <f>VLOOKUP(C395,away!$B$2:$E$405,3,FALSE)</f>
        <v>0.7</v>
      </c>
      <c r="J395">
        <f>VLOOKUP(B395,home!$B$2:$E$405,4,FALSE)</f>
        <v>1.53</v>
      </c>
      <c r="K395" s="3">
        <f t="shared" si="616"/>
        <v>0.49791666666666745</v>
      </c>
      <c r="L395" s="3">
        <f t="shared" si="617"/>
        <v>1.1985000000000008</v>
      </c>
      <c r="M395" s="5">
        <f t="shared" si="618"/>
        <v>0.18333931426968481</v>
      </c>
      <c r="N395" s="5">
        <f t="shared" si="619"/>
        <v>9.1287700230114024E-2</v>
      </c>
      <c r="O395" s="5">
        <f t="shared" si="620"/>
        <v>0.21973216815221736</v>
      </c>
      <c r="P395" s="5">
        <f t="shared" si="621"/>
        <v>0.10940830872579171</v>
      </c>
      <c r="Q395" s="5">
        <f t="shared" si="622"/>
        <v>2.2726833703122173E-2</v>
      </c>
      <c r="R395" s="5">
        <f t="shared" si="623"/>
        <v>0.13167450176521636</v>
      </c>
      <c r="S395" s="5">
        <f t="shared" si="624"/>
        <v>1.6322437533270284E-2</v>
      </c>
      <c r="T395" s="5">
        <f t="shared" si="625"/>
        <v>2.7238110193191941E-2</v>
      </c>
      <c r="U395" s="5">
        <f t="shared" si="626"/>
        <v>6.5562929003930737E-2</v>
      </c>
      <c r="V395" s="5">
        <f t="shared" si="627"/>
        <v>1.0822739561773731E-3</v>
      </c>
      <c r="W395" s="5">
        <f t="shared" si="628"/>
        <v>3.7720230937820895E-3</v>
      </c>
      <c r="X395" s="5">
        <f t="shared" si="629"/>
        <v>4.5207696778978368E-3</v>
      </c>
      <c r="Y395" s="5">
        <f t="shared" si="630"/>
        <v>2.7090712294802811E-3</v>
      </c>
      <c r="Z395" s="5">
        <f t="shared" si="631"/>
        <v>5.2603963455203975E-2</v>
      </c>
      <c r="AA395" s="5">
        <f t="shared" si="632"/>
        <v>2.6192390137070348E-2</v>
      </c>
      <c r="AB395" s="5">
        <f t="shared" si="633"/>
        <v>6.5208137945414833E-3</v>
      </c>
      <c r="AC395" s="5">
        <f t="shared" si="634"/>
        <v>4.0365647840935103E-5</v>
      </c>
      <c r="AD395" s="5">
        <f t="shared" si="635"/>
        <v>4.6953829136141696E-4</v>
      </c>
      <c r="AE395" s="5">
        <f t="shared" si="636"/>
        <v>5.6274164219665855E-4</v>
      </c>
      <c r="AF395" s="5">
        <f t="shared" si="637"/>
        <v>3.3722292908634793E-4</v>
      </c>
      <c r="AG395" s="5">
        <f t="shared" si="638"/>
        <v>1.3472056016999609E-4</v>
      </c>
      <c r="AH395" s="5">
        <f t="shared" si="639"/>
        <v>1.57614625502655E-2</v>
      </c>
      <c r="AI395" s="5">
        <f t="shared" si="640"/>
        <v>7.8478948948197073E-3</v>
      </c>
      <c r="AJ395" s="5">
        <f t="shared" si="641"/>
        <v>1.9537988331894932E-3</v>
      </c>
      <c r="AK395" s="5">
        <f t="shared" si="642"/>
        <v>3.242763341196456E-4</v>
      </c>
      <c r="AL395" s="5">
        <f t="shared" si="643"/>
        <v>9.6353305966910301E-7</v>
      </c>
      <c r="AM395" s="5">
        <f t="shared" si="644"/>
        <v>4.6758188181407877E-5</v>
      </c>
      <c r="AN395" s="5">
        <f t="shared" si="645"/>
        <v>5.6039688535417365E-5</v>
      </c>
      <c r="AO395" s="5">
        <f t="shared" si="646"/>
        <v>3.3581783354848886E-5</v>
      </c>
      <c r="AP395" s="5">
        <f t="shared" si="647"/>
        <v>1.3415922450262139E-5</v>
      </c>
      <c r="AQ395" s="5">
        <f t="shared" si="648"/>
        <v>4.0197457641597955E-6</v>
      </c>
      <c r="AR395" s="5">
        <f t="shared" si="649"/>
        <v>3.7780225732986406E-3</v>
      </c>
      <c r="AS395" s="5">
        <f t="shared" si="650"/>
        <v>1.8811404062882839E-3</v>
      </c>
      <c r="AT395" s="5">
        <f t="shared" si="651"/>
        <v>4.6832558031552151E-4</v>
      </c>
      <c r="AU395" s="5">
        <f t="shared" si="652"/>
        <v>7.7729037288479054E-5</v>
      </c>
      <c r="AV395" s="5">
        <f t="shared" si="653"/>
        <v>9.6756457874721441E-6</v>
      </c>
      <c r="AW395" s="5">
        <f t="shared" si="654"/>
        <v>1.5971982344398593E-8</v>
      </c>
      <c r="AX395" s="5">
        <f t="shared" si="655"/>
        <v>3.8802801997765596E-6</v>
      </c>
      <c r="AY395" s="5">
        <f t="shared" si="656"/>
        <v>4.6505158194322092E-6</v>
      </c>
      <c r="AZ395" s="5">
        <f t="shared" si="657"/>
        <v>2.7868216047947538E-6</v>
      </c>
      <c r="BA395" s="5">
        <f t="shared" si="658"/>
        <v>1.1133352311155048E-6</v>
      </c>
      <c r="BB395" s="5">
        <f t="shared" si="659"/>
        <v>3.3358306862298337E-7</v>
      </c>
      <c r="BC395" s="5">
        <f t="shared" si="660"/>
        <v>7.9959861548929106E-8</v>
      </c>
      <c r="BD395" s="5">
        <f t="shared" si="661"/>
        <v>7.5466000901640361E-4</v>
      </c>
      <c r="BE395" s="5">
        <f t="shared" si="662"/>
        <v>3.757577961560848E-4</v>
      </c>
      <c r="BF395" s="5">
        <f t="shared" si="663"/>
        <v>9.3548034668025428E-5</v>
      </c>
      <c r="BG395" s="5">
        <f t="shared" si="664"/>
        <v>1.5526375198373692E-5</v>
      </c>
      <c r="BH395" s="5">
        <f t="shared" si="665"/>
        <v>1.9327102460475612E-6</v>
      </c>
      <c r="BI395" s="5">
        <f t="shared" si="666"/>
        <v>1.9246572866890336E-7</v>
      </c>
      <c r="BJ395" s="8">
        <f t="shared" si="667"/>
        <v>0.15392539137447414</v>
      </c>
      <c r="BK395" s="8">
        <f t="shared" si="668"/>
        <v>0.31019831418164423</v>
      </c>
      <c r="BL395" s="8">
        <f t="shared" si="669"/>
        <v>0.48302674609936264</v>
      </c>
      <c r="BM395" s="8">
        <f t="shared" si="670"/>
        <v>0.24158095372070143</v>
      </c>
      <c r="BN395" s="8">
        <f t="shared" si="671"/>
        <v>0.75816882684614639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1.4226190476190499</v>
      </c>
      <c r="F396">
        <f>VLOOKUP(B396,home!$B$2:$E$405,3,FALSE)</f>
        <v>1.51</v>
      </c>
      <c r="G396">
        <f>VLOOKUP(C396,away!$B$2:$E$405,4,FALSE)</f>
        <v>1.31</v>
      </c>
      <c r="H396">
        <f>VLOOKUP(A396,away!$A$2:$E$405,3,FALSE)</f>
        <v>1.11904761904762</v>
      </c>
      <c r="I396">
        <f>VLOOKUP(C396,away!$B$2:$E$405,3,FALSE)</f>
        <v>0.6</v>
      </c>
      <c r="J396">
        <f>VLOOKUP(B396,home!$B$2:$E$405,4,FALSE)</f>
        <v>0.51</v>
      </c>
      <c r="K396" s="3">
        <f t="shared" si="616"/>
        <v>2.8140827380952427</v>
      </c>
      <c r="L396" s="3">
        <f t="shared" si="617"/>
        <v>0.34242857142857169</v>
      </c>
      <c r="M396" s="5">
        <f t="shared" si="618"/>
        <v>4.2574009840889125E-2</v>
      </c>
      <c r="N396" s="5">
        <f t="shared" si="619"/>
        <v>0.11980678618474309</v>
      </c>
      <c r="O396" s="5">
        <f t="shared" si="620"/>
        <v>1.4578557369801615E-2</v>
      </c>
      <c r="P396" s="5">
        <f t="shared" si="621"/>
        <v>4.1025266640689916E-2</v>
      </c>
      <c r="Q396" s="5">
        <f t="shared" si="622"/>
        <v>0.1685731044545766</v>
      </c>
      <c r="R396" s="5">
        <f t="shared" si="623"/>
        <v>2.4960572868153214E-3</v>
      </c>
      <c r="S396" s="5">
        <f t="shared" si="624"/>
        <v>9.8832157766546615E-3</v>
      </c>
      <c r="T396" s="5">
        <f t="shared" si="625"/>
        <v>5.7724247339660056E-2</v>
      </c>
      <c r="U396" s="5">
        <f t="shared" si="626"/>
        <v>7.0241117241238429E-3</v>
      </c>
      <c r="V396" s="5">
        <f t="shared" si="627"/>
        <v>1.0581874925833152E-3</v>
      </c>
      <c r="W396" s="5">
        <f t="shared" si="628"/>
        <v>0.1581262211175834</v>
      </c>
      <c r="X396" s="5">
        <f t="shared" si="629"/>
        <v>5.4146936002692526E-2</v>
      </c>
      <c r="Y396" s="5">
        <f t="shared" si="630"/>
        <v>9.2707289713181481E-3</v>
      </c>
      <c r="Z396" s="5">
        <f t="shared" si="631"/>
        <v>2.8490711030934905E-4</v>
      </c>
      <c r="AA396" s="5">
        <f t="shared" si="632"/>
        <v>8.0175218108213635E-4</v>
      </c>
      <c r="AB396" s="5">
        <f t="shared" si="633"/>
        <v>1.1280984865067259E-3</v>
      </c>
      <c r="AC396" s="5">
        <f t="shared" si="634"/>
        <v>6.373081869859957E-5</v>
      </c>
      <c r="AD396" s="5">
        <f t="shared" si="635"/>
        <v>0.1112450673218057</v>
      </c>
      <c r="AE396" s="5">
        <f t="shared" si="636"/>
        <v>3.809348948148121E-2</v>
      </c>
      <c r="AF396" s="5">
        <f t="shared" si="637"/>
        <v>6.5221495919364656E-3</v>
      </c>
      <c r="AG396" s="5">
        <f t="shared" si="638"/>
        <v>7.4445678913674857E-4</v>
      </c>
      <c r="AH396" s="5">
        <f t="shared" si="639"/>
        <v>2.4390083693268223E-5</v>
      </c>
      <c r="AI396" s="5">
        <f t="shared" si="640"/>
        <v>6.8635713501924368E-5</v>
      </c>
      <c r="AJ396" s="5">
        <f t="shared" si="641"/>
        <v>9.6573288291307993E-5</v>
      </c>
      <c r="AK396" s="5">
        <f t="shared" si="642"/>
        <v>9.0588407847221728E-5</v>
      </c>
      <c r="AL396" s="5">
        <f t="shared" si="643"/>
        <v>2.4564976050984187E-6</v>
      </c>
      <c r="AM396" s="5">
        <f t="shared" si="644"/>
        <v>6.261056472970733E-2</v>
      </c>
      <c r="AN396" s="5">
        <f t="shared" si="645"/>
        <v>2.1439646236729799E-2</v>
      </c>
      <c r="AO396" s="5">
        <f t="shared" si="646"/>
        <v>3.6707737163886693E-3</v>
      </c>
      <c r="AP396" s="5">
        <f t="shared" si="647"/>
        <v>4.1899259991350698E-4</v>
      </c>
      <c r="AQ396" s="5">
        <f t="shared" si="648"/>
        <v>3.5868759356881326E-5</v>
      </c>
      <c r="AR396" s="5">
        <f t="shared" si="649"/>
        <v>1.6703723032218288E-6</v>
      </c>
      <c r="AS396" s="5">
        <f t="shared" si="650"/>
        <v>4.7005658646889412E-6</v>
      </c>
      <c r="AT396" s="5">
        <f t="shared" si="651"/>
        <v>6.6138906295504453E-6</v>
      </c>
      <c r="AU396" s="5">
        <f t="shared" si="652"/>
        <v>6.2040118174225943E-6</v>
      </c>
      <c r="AV396" s="5">
        <f t="shared" si="653"/>
        <v>4.3646506405869536E-6</v>
      </c>
      <c r="AW396" s="5">
        <f t="shared" si="654"/>
        <v>6.5753776402822998E-8</v>
      </c>
      <c r="AX396" s="5">
        <f t="shared" si="655"/>
        <v>2.9365218238044038E-2</v>
      </c>
      <c r="AY396" s="5">
        <f t="shared" si="656"/>
        <v>1.0055489730941659E-2</v>
      </c>
      <c r="AZ396" s="5">
        <f t="shared" si="657"/>
        <v>1.7216434917905125E-3</v>
      </c>
      <c r="BA396" s="5">
        <f t="shared" si="658"/>
        <v>1.9651330713437438E-4</v>
      </c>
      <c r="BB396" s="5">
        <f t="shared" si="659"/>
        <v>1.6822942757181992E-5</v>
      </c>
      <c r="BC396" s="5">
        <f t="shared" si="660"/>
        <v>1.152131251113294E-6</v>
      </c>
      <c r="BD396" s="5">
        <f t="shared" si="661"/>
        <v>9.5330533591017234E-8</v>
      </c>
      <c r="BE396" s="5">
        <f t="shared" si="662"/>
        <v>2.6826800899189033E-7</v>
      </c>
      <c r="BF396" s="5">
        <f t="shared" si="663"/>
        <v>3.7746418664362898E-7</v>
      </c>
      <c r="BG396" s="5">
        <f t="shared" si="664"/>
        <v>3.5407181729433238E-7</v>
      </c>
      <c r="BH396" s="5">
        <f t="shared" si="665"/>
        <v>2.4909684727349828E-7</v>
      </c>
      <c r="BI396" s="5">
        <f t="shared" si="666"/>
        <v>1.4019582760525976E-7</v>
      </c>
      <c r="BJ396" s="8">
        <f t="shared" si="667"/>
        <v>0.85378587313894871</v>
      </c>
      <c r="BK396" s="8">
        <f t="shared" si="668"/>
        <v>0.10466235679806235</v>
      </c>
      <c r="BL396" s="8">
        <f t="shared" si="669"/>
        <v>2.6333802460140228E-2</v>
      </c>
      <c r="BM396" s="8">
        <f t="shared" si="670"/>
        <v>0.58595773375278004</v>
      </c>
      <c r="BN396" s="8">
        <f t="shared" si="671"/>
        <v>0.38905378177751571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1.4226190476190499</v>
      </c>
      <c r="F397">
        <f>VLOOKUP(B397,home!$B$2:$E$405,3,FALSE)</f>
        <v>0.7</v>
      </c>
      <c r="G397">
        <f>VLOOKUP(C397,away!$B$2:$E$405,4,FALSE)</f>
        <v>0.6</v>
      </c>
      <c r="H397">
        <f>VLOOKUP(A397,away!$A$2:$E$405,3,FALSE)</f>
        <v>1.11904761904762</v>
      </c>
      <c r="I397">
        <f>VLOOKUP(C397,away!$B$2:$E$405,3,FALSE)</f>
        <v>0.5</v>
      </c>
      <c r="J397">
        <f>VLOOKUP(B397,home!$B$2:$E$405,4,FALSE)</f>
        <v>0.64</v>
      </c>
      <c r="K397" s="3">
        <f t="shared" si="616"/>
        <v>0.59750000000000092</v>
      </c>
      <c r="L397" s="3">
        <f t="shared" si="617"/>
        <v>0.35809523809523841</v>
      </c>
      <c r="M397" s="5">
        <f t="shared" si="618"/>
        <v>0.38458315786259156</v>
      </c>
      <c r="N397" s="5">
        <f t="shared" si="619"/>
        <v>0.22978843682289879</v>
      </c>
      <c r="O397" s="5">
        <f t="shared" si="620"/>
        <v>0.13771739748222336</v>
      </c>
      <c r="P397" s="5">
        <f t="shared" si="621"/>
        <v>8.2286144995628585E-2</v>
      </c>
      <c r="Q397" s="5">
        <f t="shared" si="622"/>
        <v>6.8649295500841118E-2</v>
      </c>
      <c r="R397" s="5">
        <f t="shared" si="623"/>
        <v>2.4657972120626682E-2</v>
      </c>
      <c r="S397" s="5">
        <f t="shared" si="624"/>
        <v>4.4015250796947524E-3</v>
      </c>
      <c r="T397" s="5">
        <f t="shared" si="625"/>
        <v>2.4582985817444076E-2</v>
      </c>
      <c r="U397" s="5">
        <f t="shared" si="626"/>
        <v>1.4733138342074464E-2</v>
      </c>
      <c r="V397" s="5">
        <f t="shared" si="627"/>
        <v>1.0463985443430957E-4</v>
      </c>
      <c r="W397" s="5">
        <f t="shared" si="628"/>
        <v>1.3672651353917544E-2</v>
      </c>
      <c r="X397" s="5">
        <f t="shared" si="629"/>
        <v>4.8961113419742864E-3</v>
      </c>
      <c r="Y397" s="5">
        <f t="shared" si="630"/>
        <v>8.7663707837253957E-4</v>
      </c>
      <c r="Z397" s="5">
        <f t="shared" si="631"/>
        <v>2.9433007991605206E-3</v>
      </c>
      <c r="AA397" s="5">
        <f t="shared" si="632"/>
        <v>1.7586222274984136E-3</v>
      </c>
      <c r="AB397" s="5">
        <f t="shared" si="633"/>
        <v>5.2538839046515186E-4</v>
      </c>
      <c r="AC397" s="5">
        <f t="shared" si="634"/>
        <v>1.3993089105483357E-6</v>
      </c>
      <c r="AD397" s="5">
        <f t="shared" si="635"/>
        <v>2.0423522959914361E-3</v>
      </c>
      <c r="AE397" s="5">
        <f t="shared" si="636"/>
        <v>7.3135663170741008E-4</v>
      </c>
      <c r="AF397" s="5">
        <f t="shared" si="637"/>
        <v>1.3094766358189827E-4</v>
      </c>
      <c r="AG397" s="5">
        <f t="shared" si="638"/>
        <v>1.5630578256125015E-5</v>
      </c>
      <c r="AH397" s="5">
        <f t="shared" si="639"/>
        <v>2.63495500115323E-4</v>
      </c>
      <c r="AI397" s="5">
        <f t="shared" si="640"/>
        <v>1.5743856131890572E-4</v>
      </c>
      <c r="AJ397" s="5">
        <f t="shared" si="641"/>
        <v>4.7034770194023153E-5</v>
      </c>
      <c r="AK397" s="5">
        <f t="shared" si="642"/>
        <v>9.3677583969762925E-6</v>
      </c>
      <c r="AL397" s="5">
        <f t="shared" si="643"/>
        <v>1.1975951994049149E-8</v>
      </c>
      <c r="AM397" s="5">
        <f t="shared" si="644"/>
        <v>2.4406109937097706E-4</v>
      </c>
      <c r="AN397" s="5">
        <f t="shared" si="645"/>
        <v>8.7397117489035662E-5</v>
      </c>
      <c r="AO397" s="5">
        <f t="shared" si="646"/>
        <v>1.5648245798036875E-5</v>
      </c>
      <c r="AP397" s="5">
        <f t="shared" si="647"/>
        <v>1.8678541016069427E-6</v>
      </c>
      <c r="AQ397" s="5">
        <f t="shared" si="648"/>
        <v>1.6721741481052641E-7</v>
      </c>
      <c r="AR397" s="5">
        <f t="shared" si="649"/>
        <v>1.8871296770164113E-5</v>
      </c>
      <c r="AS397" s="5">
        <f t="shared" si="650"/>
        <v>1.1275599820173073E-5</v>
      </c>
      <c r="AT397" s="5">
        <f t="shared" si="651"/>
        <v>3.3685854462767106E-6</v>
      </c>
      <c r="AU397" s="5">
        <f t="shared" si="652"/>
        <v>6.7090993471677923E-7</v>
      </c>
      <c r="AV397" s="5">
        <f t="shared" si="653"/>
        <v>1.0021717149831904E-7</v>
      </c>
      <c r="AW397" s="5">
        <f t="shared" si="654"/>
        <v>7.1177708332885824E-11</v>
      </c>
      <c r="AX397" s="5">
        <f t="shared" si="655"/>
        <v>2.4304417812359827E-5</v>
      </c>
      <c r="AY397" s="5">
        <f t="shared" si="656"/>
        <v>8.7032962832831448E-6</v>
      </c>
      <c r="AZ397" s="5">
        <f t="shared" si="657"/>
        <v>1.5583044773878407E-6</v>
      </c>
      <c r="BA397" s="5">
        <f t="shared" si="658"/>
        <v>1.8600713761835827E-7</v>
      </c>
      <c r="BB397" s="5">
        <f t="shared" si="659"/>
        <v>1.6652067558214942E-8</v>
      </c>
      <c r="BC397" s="5">
        <f t="shared" si="660"/>
        <v>1.1926052194073959E-9</v>
      </c>
      <c r="BD397" s="5">
        <f t="shared" si="661"/>
        <v>1.1262869183463023E-6</v>
      </c>
      <c r="BE397" s="5">
        <f t="shared" si="662"/>
        <v>6.7295643371191668E-7</v>
      </c>
      <c r="BF397" s="5">
        <f t="shared" si="663"/>
        <v>2.0104573457143537E-7</v>
      </c>
      <c r="BG397" s="5">
        <f t="shared" si="664"/>
        <v>4.0041608802144274E-8</v>
      </c>
      <c r="BH397" s="5">
        <f t="shared" si="665"/>
        <v>5.9812153148203096E-9</v>
      </c>
      <c r="BI397" s="5">
        <f t="shared" si="666"/>
        <v>7.1475523012102838E-10</v>
      </c>
      <c r="BJ397" s="8">
        <f t="shared" si="667"/>
        <v>0.34577031648954315</v>
      </c>
      <c r="BK397" s="8">
        <f t="shared" si="668"/>
        <v>0.47138558237349504</v>
      </c>
      <c r="BL397" s="8">
        <f t="shared" si="669"/>
        <v>0.17990618878872211</v>
      </c>
      <c r="BM397" s="8">
        <f t="shared" si="670"/>
        <v>7.2314280441005116E-2</v>
      </c>
      <c r="BN397" s="8">
        <f t="shared" si="671"/>
        <v>0.92768240478481012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1.4226190476190499</v>
      </c>
      <c r="F398">
        <f>VLOOKUP(B398,home!$B$2:$E$405,3,FALSE)</f>
        <v>1.61</v>
      </c>
      <c r="G398">
        <f>VLOOKUP(C398,away!$B$2:$E$405,4,FALSE)</f>
        <v>1</v>
      </c>
      <c r="H398">
        <f>VLOOKUP(A398,away!$A$2:$E$405,3,FALSE)</f>
        <v>1.11904761904762</v>
      </c>
      <c r="I398">
        <f>VLOOKUP(C398,away!$B$2:$E$405,3,FALSE)</f>
        <v>0.4</v>
      </c>
      <c r="J398">
        <f>VLOOKUP(B398,home!$B$2:$E$405,4,FALSE)</f>
        <v>0.64</v>
      </c>
      <c r="K398" s="3">
        <f t="shared" si="616"/>
        <v>2.2904166666666703</v>
      </c>
      <c r="L398" s="3">
        <f t="shared" si="617"/>
        <v>0.28647619047619072</v>
      </c>
      <c r="M398" s="5">
        <f t="shared" si="618"/>
        <v>7.6009810831208849E-2</v>
      </c>
      <c r="N398" s="5">
        <f t="shared" si="619"/>
        <v>0.17409413755798156</v>
      </c>
      <c r="O398" s="5">
        <f t="shared" si="620"/>
        <v>2.1775001045740611E-2</v>
      </c>
      <c r="P398" s="5">
        <f t="shared" si="621"/>
        <v>4.9873825311848467E-2</v>
      </c>
      <c r="Q398" s="5">
        <f t="shared" si="622"/>
        <v>0.19937405711588049</v>
      </c>
      <c r="R398" s="5">
        <f t="shared" si="623"/>
        <v>3.11900967359942E-3</v>
      </c>
      <c r="S398" s="5">
        <f t="shared" si="624"/>
        <v>8.1811756404723129E-3</v>
      </c>
      <c r="T398" s="5">
        <f t="shared" si="625"/>
        <v>5.7115920362339902E-2</v>
      </c>
      <c r="U398" s="5">
        <f t="shared" si="626"/>
        <v>7.1438317399066826E-3</v>
      </c>
      <c r="V398" s="5">
        <f t="shared" si="627"/>
        <v>5.9645301087740145E-4</v>
      </c>
      <c r="W398" s="5">
        <f t="shared" si="628"/>
        <v>0.15221655443972176</v>
      </c>
      <c r="X398" s="5">
        <f t="shared" si="629"/>
        <v>4.3606418643303189E-2</v>
      </c>
      <c r="Y398" s="5">
        <f t="shared" si="630"/>
        <v>6.2461003466217193E-3</v>
      </c>
      <c r="Z398" s="5">
        <f t="shared" si="631"/>
        <v>2.9784066978371629E-4</v>
      </c>
      <c r="AA398" s="5">
        <f t="shared" si="632"/>
        <v>6.8217923408378782E-4</v>
      </c>
      <c r="AB398" s="5">
        <f t="shared" si="633"/>
        <v>7.8123734369970601E-4</v>
      </c>
      <c r="AC398" s="5">
        <f t="shared" si="634"/>
        <v>2.4460159275757933E-5</v>
      </c>
      <c r="AD398" s="5">
        <f t="shared" si="635"/>
        <v>8.7159833307828338E-2</v>
      </c>
      <c r="AE398" s="5">
        <f t="shared" si="636"/>
        <v>2.4969217008566462E-2</v>
      </c>
      <c r="AF398" s="5">
        <f t="shared" si="637"/>
        <v>3.5765430838937133E-3</v>
      </c>
      <c r="AG398" s="5">
        <f t="shared" si="638"/>
        <v>3.4153147924927932E-4</v>
      </c>
      <c r="AH398" s="5">
        <f t="shared" si="639"/>
        <v>2.1331065112129033E-5</v>
      </c>
      <c r="AI398" s="5">
        <f t="shared" si="640"/>
        <v>4.8857027050572282E-5</v>
      </c>
      <c r="AJ398" s="5">
        <f t="shared" si="641"/>
        <v>5.5951474520207572E-5</v>
      </c>
      <c r="AK398" s="5">
        <f t="shared" si="642"/>
        <v>4.2717396588552984E-5</v>
      </c>
      <c r="AL398" s="5">
        <f t="shared" si="643"/>
        <v>6.4198118504894632E-7</v>
      </c>
      <c r="AM398" s="5">
        <f t="shared" si="644"/>
        <v>3.9926466974427775E-2</v>
      </c>
      <c r="AN398" s="5">
        <f t="shared" si="645"/>
        <v>1.1437982158007509E-2</v>
      </c>
      <c r="AO398" s="5">
        <f t="shared" si="646"/>
        <v>1.6383547776803152E-3</v>
      </c>
      <c r="AP398" s="5">
        <f t="shared" si="647"/>
        <v>1.5644987845277435E-4</v>
      </c>
      <c r="AQ398" s="5">
        <f t="shared" si="648"/>
        <v>1.1204791294903469E-5</v>
      </c>
      <c r="AR398" s="5">
        <f t="shared" si="649"/>
        <v>1.2221684544244614E-6</v>
      </c>
      <c r="AS398" s="5">
        <f t="shared" si="650"/>
        <v>2.799274997488031E-6</v>
      </c>
      <c r="AT398" s="5">
        <f t="shared" si="651"/>
        <v>3.2057530544149445E-6</v>
      </c>
      <c r="AU398" s="5">
        <f t="shared" si="652"/>
        <v>2.447503408349858E-6</v>
      </c>
      <c r="AV398" s="5">
        <f t="shared" si="653"/>
        <v>1.4014506495519992E-6</v>
      </c>
      <c r="AW398" s="5">
        <f t="shared" si="654"/>
        <v>1.1700995907446973E-8</v>
      </c>
      <c r="AX398" s="5">
        <f t="shared" si="655"/>
        <v>1.5241374233224284E-2</v>
      </c>
      <c r="AY398" s="5">
        <f t="shared" si="656"/>
        <v>4.3662908279560649E-3</v>
      </c>
      <c r="AZ398" s="5">
        <f t="shared" si="657"/>
        <v>6.2541918145199308E-4</v>
      </c>
      <c r="BA398" s="5">
        <f t="shared" si="658"/>
        <v>5.9722568184368155E-5</v>
      </c>
      <c r="BB398" s="5">
        <f t="shared" si="659"/>
        <v>4.2772734547280851E-6</v>
      </c>
      <c r="BC398" s="5">
        <f t="shared" si="660"/>
        <v>2.4506740098708757E-7</v>
      </c>
      <c r="BD398" s="5">
        <f t="shared" si="661"/>
        <v>5.8353693823948876E-8</v>
      </c>
      <c r="BE398" s="5">
        <f t="shared" si="662"/>
        <v>1.3365427289593644E-7</v>
      </c>
      <c r="BF398" s="5">
        <f t="shared" si="663"/>
        <v>1.5306198710603416E-7</v>
      </c>
      <c r="BG398" s="5">
        <f t="shared" si="664"/>
        <v>1.1685857543359321E-7</v>
      </c>
      <c r="BH398" s="5">
        <f t="shared" si="665"/>
        <v>6.6913707204006557E-8</v>
      </c>
      <c r="BI398" s="5">
        <f t="shared" si="666"/>
        <v>3.0652054041702065E-8</v>
      </c>
      <c r="BJ398" s="8">
        <f t="shared" si="667"/>
        <v>0.82216810107692229</v>
      </c>
      <c r="BK398" s="8">
        <f t="shared" si="668"/>
        <v>0.13905265776282391</v>
      </c>
      <c r="BL398" s="8">
        <f t="shared" si="669"/>
        <v>3.3681751645156403E-2</v>
      </c>
      <c r="BM398" s="8">
        <f t="shared" si="670"/>
        <v>0.46658823049146658</v>
      </c>
      <c r="BN398" s="8">
        <f t="shared" si="671"/>
        <v>0.52424584153625942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1.4226190476190499</v>
      </c>
      <c r="F399">
        <f>VLOOKUP(B399,home!$B$2:$E$405,3,FALSE)</f>
        <v>1.21</v>
      </c>
      <c r="G399">
        <f>VLOOKUP(C399,away!$B$2:$E$405,4,FALSE)</f>
        <v>0.7</v>
      </c>
      <c r="H399">
        <f>VLOOKUP(A399,away!$A$2:$E$405,3,FALSE)</f>
        <v>1.11904761904762</v>
      </c>
      <c r="I399">
        <f>VLOOKUP(C399,away!$B$2:$E$405,3,FALSE)</f>
        <v>0.7</v>
      </c>
      <c r="J399">
        <f>VLOOKUP(B399,home!$B$2:$E$405,4,FALSE)</f>
        <v>1.02</v>
      </c>
      <c r="K399" s="3">
        <f t="shared" si="616"/>
        <v>1.2049583333333351</v>
      </c>
      <c r="L399" s="3">
        <f t="shared" si="617"/>
        <v>0.7990000000000006</v>
      </c>
      <c r="M399" s="5">
        <f t="shared" si="618"/>
        <v>0.13480063992011507</v>
      </c>
      <c r="N399" s="5">
        <f t="shared" si="619"/>
        <v>0.16242915441040889</v>
      </c>
      <c r="O399" s="5">
        <f t="shared" si="620"/>
        <v>0.107705711296172</v>
      </c>
      <c r="P399" s="5">
        <f t="shared" si="621"/>
        <v>0.12978089437391679</v>
      </c>
      <c r="Q399" s="5">
        <f t="shared" si="622"/>
        <v>9.7860181591554643E-2</v>
      </c>
      <c r="R399" s="5">
        <f t="shared" si="623"/>
        <v>4.3028431662820749E-2</v>
      </c>
      <c r="S399" s="5">
        <f t="shared" si="624"/>
        <v>3.1237018894115079E-2</v>
      </c>
      <c r="T399" s="5">
        <f t="shared" si="625"/>
        <v>7.8190285091652212E-2</v>
      </c>
      <c r="U399" s="5">
        <f t="shared" si="626"/>
        <v>5.1847467302379789E-2</v>
      </c>
      <c r="V399" s="5">
        <f t="shared" si="627"/>
        <v>3.3415339637487677E-3</v>
      </c>
      <c r="W399" s="5">
        <f t="shared" si="628"/>
        <v>3.9305813770085719E-2</v>
      </c>
      <c r="X399" s="5">
        <f t="shared" si="629"/>
        <v>3.1405345202298512E-2</v>
      </c>
      <c r="Y399" s="5">
        <f t="shared" si="630"/>
        <v>1.2546435408318264E-2</v>
      </c>
      <c r="Z399" s="5">
        <f t="shared" si="631"/>
        <v>1.1459905632864602E-2</v>
      </c>
      <c r="AA399" s="5">
        <f t="shared" si="632"/>
        <v>1.3808708791533831E-2</v>
      </c>
      <c r="AB399" s="5">
        <f t="shared" si="633"/>
        <v>8.3194593654659903E-3</v>
      </c>
      <c r="AC399" s="5">
        <f t="shared" si="634"/>
        <v>2.0106880921203903E-4</v>
      </c>
      <c r="AD399" s="5">
        <f t="shared" si="635"/>
        <v>1.1840466962678235E-2</v>
      </c>
      <c r="AE399" s="5">
        <f t="shared" si="636"/>
        <v>9.4605331031799161E-3</v>
      </c>
      <c r="AF399" s="5">
        <f t="shared" si="637"/>
        <v>3.7794829747203793E-3</v>
      </c>
      <c r="AG399" s="5">
        <f t="shared" si="638"/>
        <v>1.0066022989338619E-3</v>
      </c>
      <c r="AH399" s="5">
        <f t="shared" si="639"/>
        <v>2.2891161501647057E-3</v>
      </c>
      <c r="AI399" s="5">
        <f t="shared" si="640"/>
        <v>2.7582895811088842E-3</v>
      </c>
      <c r="AJ399" s="5">
        <f t="shared" si="641"/>
        <v>1.6618120082518325E-3</v>
      </c>
      <c r="AK399" s="5">
        <f t="shared" si="642"/>
        <v>6.6747140925881672E-4</v>
      </c>
      <c r="AL399" s="5">
        <f t="shared" si="643"/>
        <v>7.743254009981294E-6</v>
      </c>
      <c r="AM399" s="5">
        <f t="shared" si="644"/>
        <v>2.8534538674474378E-3</v>
      </c>
      <c r="AN399" s="5">
        <f t="shared" si="645"/>
        <v>2.2799096400905046E-3</v>
      </c>
      <c r="AO399" s="5">
        <f t="shared" si="646"/>
        <v>9.108239012161571E-4</v>
      </c>
      <c r="AP399" s="5">
        <f t="shared" si="647"/>
        <v>2.4258276569057009E-4</v>
      </c>
      <c r="AQ399" s="5">
        <f t="shared" si="648"/>
        <v>4.8455907446691401E-5</v>
      </c>
      <c r="AR399" s="5">
        <f t="shared" si="649"/>
        <v>3.6580076079632031E-4</v>
      </c>
      <c r="AS399" s="5">
        <f t="shared" si="650"/>
        <v>4.4077467506120014E-4</v>
      </c>
      <c r="AT399" s="5">
        <f t="shared" si="651"/>
        <v>2.6555755891864312E-4</v>
      </c>
      <c r="AU399" s="5">
        <f t="shared" si="652"/>
        <v>1.0666193119955902E-4</v>
      </c>
      <c r="AV399" s="5">
        <f t="shared" si="653"/>
        <v>3.2130795712083869E-5</v>
      </c>
      <c r="AW399" s="5">
        <f t="shared" si="654"/>
        <v>2.0708079051968122E-7</v>
      </c>
      <c r="AX399" s="5">
        <f t="shared" si="655"/>
        <v>5.7304883606050289E-4</v>
      </c>
      <c r="AY399" s="5">
        <f t="shared" si="656"/>
        <v>4.5786602001234212E-4</v>
      </c>
      <c r="AZ399" s="5">
        <f t="shared" si="657"/>
        <v>1.8291747499493081E-4</v>
      </c>
      <c r="BA399" s="5">
        <f t="shared" si="658"/>
        <v>4.8717020840316616E-5</v>
      </c>
      <c r="BB399" s="5">
        <f t="shared" si="659"/>
        <v>9.73122491285325E-6</v>
      </c>
      <c r="BC399" s="5">
        <f t="shared" si="660"/>
        <v>1.5550497410739509E-6</v>
      </c>
      <c r="BD399" s="5">
        <f t="shared" si="661"/>
        <v>4.8712467979376683E-5</v>
      </c>
      <c r="BE399" s="5">
        <f t="shared" si="662"/>
        <v>5.869649422898318E-5</v>
      </c>
      <c r="BF399" s="5">
        <f t="shared" si="663"/>
        <v>3.536341492933266E-5</v>
      </c>
      <c r="BG399" s="5">
        <f t="shared" si="664"/>
        <v>1.4203813838074617E-5</v>
      </c>
      <c r="BH399" s="5">
        <f t="shared" si="665"/>
        <v>4.2787509623258377E-6</v>
      </c>
      <c r="BI399" s="5">
        <f t="shared" si="666"/>
        <v>1.0311433256625095E-6</v>
      </c>
      <c r="BJ399" s="8">
        <f t="shared" si="667"/>
        <v>0.455433362522284</v>
      </c>
      <c r="BK399" s="8">
        <f t="shared" si="668"/>
        <v>0.29982676523513008</v>
      </c>
      <c r="BL399" s="8">
        <f t="shared" si="669"/>
        <v>0.23345967937410814</v>
      </c>
      <c r="BM399" s="8">
        <f t="shared" si="670"/>
        <v>0.32411704057017687</v>
      </c>
      <c r="BN399" s="8">
        <f t="shared" si="671"/>
        <v>0.67560501325498823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1.4226190476190499</v>
      </c>
      <c r="F400">
        <f>VLOOKUP(B400,home!$B$2:$E$405,3,FALSE)</f>
        <v>0.9</v>
      </c>
      <c r="G400">
        <f>VLOOKUP(C400,away!$B$2:$E$405,4,FALSE)</f>
        <v>1.91</v>
      </c>
      <c r="H400">
        <f>VLOOKUP(A400,away!$A$2:$E$405,3,FALSE)</f>
        <v>1.11904761904762</v>
      </c>
      <c r="I400">
        <f>VLOOKUP(C400,away!$B$2:$E$405,3,FALSE)</f>
        <v>0.5</v>
      </c>
      <c r="J400">
        <f>VLOOKUP(B400,home!$B$2:$E$405,4,FALSE)</f>
        <v>1.02</v>
      </c>
      <c r="K400" s="3">
        <f t="shared" si="616"/>
        <v>2.4454821428571467</v>
      </c>
      <c r="L400" s="3">
        <f t="shared" si="617"/>
        <v>0.57071428571428617</v>
      </c>
      <c r="M400" s="5">
        <f t="shared" si="618"/>
        <v>4.8987190737252898E-2</v>
      </c>
      <c r="N400" s="5">
        <f t="shared" si="619"/>
        <v>0.11979730017668901</v>
      </c>
      <c r="O400" s="5">
        <f t="shared" si="620"/>
        <v>2.7957689570760783E-2</v>
      </c>
      <c r="P400" s="5">
        <f t="shared" si="621"/>
        <v>6.8370030600838988E-2</v>
      </c>
      <c r="Q400" s="5">
        <f t="shared" si="622"/>
        <v>0.14648107917229514</v>
      </c>
      <c r="R400" s="5">
        <f t="shared" si="623"/>
        <v>7.9779264167992442E-3</v>
      </c>
      <c r="S400" s="5">
        <f t="shared" si="624"/>
        <v>2.3855527404253202E-2</v>
      </c>
      <c r="T400" s="5">
        <f t="shared" si="625"/>
        <v>8.3598844470474221E-2</v>
      </c>
      <c r="U400" s="5">
        <f t="shared" si="626"/>
        <v>1.9509876589310856E-2</v>
      </c>
      <c r="V400" s="5">
        <f t="shared" si="627"/>
        <v>3.699386885250548E-3</v>
      </c>
      <c r="W400" s="5">
        <f t="shared" si="628"/>
        <v>0.11940562112743057</v>
      </c>
      <c r="X400" s="5">
        <f t="shared" si="629"/>
        <v>6.8146493772012207E-2</v>
      </c>
      <c r="Y400" s="5">
        <f t="shared" si="630"/>
        <v>1.9446088758513502E-2</v>
      </c>
      <c r="Z400" s="5">
        <f t="shared" si="631"/>
        <v>1.5177055254815722E-3</v>
      </c>
      <c r="AA400" s="5">
        <f t="shared" si="632"/>
        <v>3.7115217606808071E-3</v>
      </c>
      <c r="AB400" s="5">
        <f t="shared" si="633"/>
        <v>4.5382300942853155E-3</v>
      </c>
      <c r="AC400" s="5">
        <f t="shared" si="634"/>
        <v>3.2269557452467465E-4</v>
      </c>
      <c r="AD400" s="5">
        <f t="shared" si="635"/>
        <v>7.3001078555974361E-2</v>
      </c>
      <c r="AE400" s="5">
        <f t="shared" si="636"/>
        <v>4.1662758404445402E-2</v>
      </c>
      <c r="AF400" s="5">
        <f t="shared" si="637"/>
        <v>1.1888765701839967E-2</v>
      </c>
      <c r="AG400" s="5">
        <f t="shared" si="638"/>
        <v>2.261696141850034E-3</v>
      </c>
      <c r="AH400" s="5">
        <f t="shared" si="639"/>
        <v>2.1654405622496015E-4</v>
      </c>
      <c r="AI400" s="5">
        <f t="shared" si="640"/>
        <v>5.2955462263999404E-4</v>
      </c>
      <c r="AJ400" s="5">
        <f t="shared" si="641"/>
        <v>6.4750818666678021E-4</v>
      </c>
      <c r="AK400" s="5">
        <f t="shared" si="642"/>
        <v>5.2782323594914105E-4</v>
      </c>
      <c r="AL400" s="5">
        <f t="shared" si="643"/>
        <v>1.8015081879949055E-5</v>
      </c>
      <c r="AM400" s="5">
        <f t="shared" si="644"/>
        <v>3.5704566803589396E-2</v>
      </c>
      <c r="AN400" s="5">
        <f t="shared" si="645"/>
        <v>2.0377106340048537E-2</v>
      </c>
      <c r="AO400" s="5">
        <f t="shared" si="646"/>
        <v>5.8147528448924271E-3</v>
      </c>
      <c r="AP400" s="5">
        <f t="shared" si="647"/>
        <v>1.1061875054926317E-3</v>
      </c>
      <c r="AQ400" s="5">
        <f t="shared" si="648"/>
        <v>1.5782925301582382E-4</v>
      </c>
      <c r="AR400" s="5">
        <f t="shared" si="649"/>
        <v>2.471695727482048E-5</v>
      </c>
      <c r="AS400" s="5">
        <f t="shared" si="650"/>
        <v>6.0444877641336537E-5</v>
      </c>
      <c r="AT400" s="5">
        <f t="shared" si="651"/>
        <v>7.3908434449536863E-5</v>
      </c>
      <c r="AU400" s="5">
        <f t="shared" si="652"/>
        <v>6.0247252217623456E-5</v>
      </c>
      <c r="AV400" s="5">
        <f t="shared" si="653"/>
        <v>3.6833394863602195E-5</v>
      </c>
      <c r="AW400" s="5">
        <f t="shared" si="654"/>
        <v>6.9842050140040327E-7</v>
      </c>
      <c r="AX400" s="5">
        <f t="shared" si="655"/>
        <v>1.4552480089438002E-2</v>
      </c>
      <c r="AY400" s="5">
        <f t="shared" si="656"/>
        <v>8.3053082796149813E-3</v>
      </c>
      <c r="AZ400" s="5">
        <f t="shared" si="657"/>
        <v>2.3699790412187055E-3</v>
      </c>
      <c r="BA400" s="5">
        <f t="shared" si="658"/>
        <v>4.5086029855565413E-4</v>
      </c>
      <c r="BB400" s="5">
        <f t="shared" si="659"/>
        <v>6.4328103311779973E-5</v>
      </c>
      <c r="BC400" s="5">
        <f t="shared" si="660"/>
        <v>7.3425935065874662E-6</v>
      </c>
      <c r="BD400" s="5">
        <f t="shared" si="661"/>
        <v>2.3510534360216157E-6</v>
      </c>
      <c r="BE400" s="5">
        <f t="shared" si="662"/>
        <v>5.7494591946937985E-6</v>
      </c>
      <c r="BF400" s="5">
        <f t="shared" si="663"/>
        <v>7.0300998958547587E-6</v>
      </c>
      <c r="BG400" s="5">
        <f t="shared" si="664"/>
        <v>5.7306612526048998E-6</v>
      </c>
      <c r="BH400" s="5">
        <f t="shared" si="665"/>
        <v>3.5035574400021625E-6</v>
      </c>
      <c r="BI400" s="5">
        <f t="shared" si="666"/>
        <v>1.7135774311999165E-6</v>
      </c>
      <c r="BJ400" s="8">
        <f t="shared" si="667"/>
        <v>0.77460046743420874</v>
      </c>
      <c r="BK400" s="8">
        <f t="shared" si="668"/>
        <v>0.15355815456361521</v>
      </c>
      <c r="BL400" s="8">
        <f t="shared" si="669"/>
        <v>6.5898903858415195E-2</v>
      </c>
      <c r="BM400" s="8">
        <f t="shared" si="670"/>
        <v>0.56769940484797132</v>
      </c>
      <c r="BN400" s="8">
        <f t="shared" si="671"/>
        <v>0.41957121667463604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1.4226190476190499</v>
      </c>
      <c r="F401">
        <f>VLOOKUP(B401,home!$B$2:$E$405,3,FALSE)</f>
        <v>1.31</v>
      </c>
      <c r="G401">
        <f>VLOOKUP(C401,away!$B$2:$E$405,4,FALSE)</f>
        <v>0.8</v>
      </c>
      <c r="H401">
        <f>VLOOKUP(A401,away!$A$2:$E$405,3,FALSE)</f>
        <v>1.11904761904762</v>
      </c>
      <c r="I401">
        <f>VLOOKUP(C401,away!$B$2:$E$405,3,FALSE)</f>
        <v>0.7</v>
      </c>
      <c r="J401">
        <f>VLOOKUP(B401,home!$B$2:$E$405,4,FALSE)</f>
        <v>1.28</v>
      </c>
      <c r="K401" s="3">
        <f t="shared" si="616"/>
        <v>1.4909047619047644</v>
      </c>
      <c r="L401" s="3">
        <f t="shared" si="617"/>
        <v>1.0026666666666675</v>
      </c>
      <c r="M401" s="5">
        <f t="shared" si="618"/>
        <v>8.2614387685313997E-2</v>
      </c>
      <c r="N401" s="5">
        <f t="shared" si="619"/>
        <v>0.12317018400188096</v>
      </c>
      <c r="O401" s="5">
        <f t="shared" si="620"/>
        <v>8.2834692719141567E-2</v>
      </c>
      <c r="P401" s="5">
        <f t="shared" si="621"/>
        <v>0.12349863782588606</v>
      </c>
      <c r="Q401" s="5">
        <f t="shared" si="622"/>
        <v>9.1817506926545195E-2</v>
      </c>
      <c r="R401" s="5">
        <f t="shared" si="623"/>
        <v>4.1527792616529668E-2</v>
      </c>
      <c r="S401" s="5">
        <f t="shared" si="624"/>
        <v>4.6153926610656967E-2</v>
      </c>
      <c r="T401" s="5">
        <f t="shared" si="625"/>
        <v>9.2062353611682718E-2</v>
      </c>
      <c r="U401" s="5">
        <f t="shared" si="626"/>
        <v>6.1913983763377596E-2</v>
      </c>
      <c r="V401" s="5">
        <f t="shared" si="627"/>
        <v>7.6660672505559288E-3</v>
      </c>
      <c r="W401" s="5">
        <f t="shared" si="628"/>
        <v>4.5630386101003284E-2</v>
      </c>
      <c r="X401" s="5">
        <f t="shared" si="629"/>
        <v>4.5752067130605992E-2</v>
      </c>
      <c r="Y401" s="5">
        <f t="shared" si="630"/>
        <v>2.2937036321477155E-2</v>
      </c>
      <c r="Z401" s="5">
        <f t="shared" si="631"/>
        <v>1.3879511132280153E-2</v>
      </c>
      <c r="AA401" s="5">
        <f t="shared" si="632"/>
        <v>2.0693029240026667E-2</v>
      </c>
      <c r="AB401" s="5">
        <f t="shared" si="633"/>
        <v>1.5425667916095146E-2</v>
      </c>
      <c r="AC401" s="5">
        <f t="shared" si="634"/>
        <v>7.162409065866567E-4</v>
      </c>
      <c r="AD401" s="5">
        <f t="shared" si="635"/>
        <v>1.7007639981384701E-2</v>
      </c>
      <c r="AE401" s="5">
        <f t="shared" si="636"/>
        <v>1.7052993688001741E-2</v>
      </c>
      <c r="AF401" s="5">
        <f t="shared" si="637"/>
        <v>8.5492341689182121E-3</v>
      </c>
      <c r="AG401" s="5">
        <f t="shared" si="638"/>
        <v>2.857344042234001E-3</v>
      </c>
      <c r="AH401" s="5">
        <f t="shared" si="639"/>
        <v>3.4791307904915602E-3</v>
      </c>
      <c r="AI401" s="5">
        <f t="shared" si="640"/>
        <v>5.1870526628333543E-3</v>
      </c>
      <c r="AJ401" s="5">
        <f t="shared" si="641"/>
        <v>3.8667007576345187E-3</v>
      </c>
      <c r="AK401" s="5">
        <f t="shared" si="642"/>
        <v>1.9216275241393541E-3</v>
      </c>
      <c r="AL401" s="5">
        <f t="shared" si="643"/>
        <v>4.282778280972673E-5</v>
      </c>
      <c r="AM401" s="5">
        <f t="shared" si="644"/>
        <v>5.0713542874016573E-3</v>
      </c>
      <c r="AN401" s="5">
        <f t="shared" si="645"/>
        <v>5.0848778988347321E-3</v>
      </c>
      <c r="AO401" s="5">
        <f t="shared" si="646"/>
        <v>2.5492187866158144E-3</v>
      </c>
      <c r="AP401" s="5">
        <f t="shared" si="647"/>
        <v>8.5200556779337533E-4</v>
      </c>
      <c r="AQ401" s="5">
        <f t="shared" si="648"/>
        <v>2.1356939566020622E-4</v>
      </c>
      <c r="AR401" s="5">
        <f t="shared" si="649"/>
        <v>6.976816945199084E-4</v>
      </c>
      <c r="AS401" s="5">
        <f t="shared" si="650"/>
        <v>1.0401769606535164E-3</v>
      </c>
      <c r="AT401" s="5">
        <f t="shared" si="651"/>
        <v>7.754023919309764E-4</v>
      </c>
      <c r="AU401" s="5">
        <f t="shared" si="652"/>
        <v>3.8535037284074554E-4</v>
      </c>
      <c r="AV401" s="5">
        <f t="shared" si="653"/>
        <v>1.4363017646751105E-4</v>
      </c>
      <c r="AW401" s="5">
        <f t="shared" si="654"/>
        <v>1.7784004922333034E-6</v>
      </c>
      <c r="AX401" s="5">
        <f t="shared" si="655"/>
        <v>1.2601510427322135E-3</v>
      </c>
      <c r="AY401" s="5">
        <f t="shared" si="656"/>
        <v>1.2635114455128336E-3</v>
      </c>
      <c r="AZ401" s="5">
        <f t="shared" si="657"/>
        <v>6.334404046837677E-4</v>
      </c>
      <c r="BA401" s="5">
        <f t="shared" si="658"/>
        <v>2.1170985969875281E-4</v>
      </c>
      <c r="BB401" s="5">
        <f t="shared" si="659"/>
        <v>5.3068604831154074E-5</v>
      </c>
      <c r="BC401" s="5">
        <f t="shared" si="660"/>
        <v>1.0642024222140775E-5</v>
      </c>
      <c r="BD401" s="5">
        <f t="shared" si="661"/>
        <v>1.1659036317310473E-4</v>
      </c>
      <c r="BE401" s="5">
        <f t="shared" si="662"/>
        <v>1.7382512764698769E-4</v>
      </c>
      <c r="BF401" s="5">
        <f t="shared" si="663"/>
        <v>1.2957835527379875E-4</v>
      </c>
      <c r="BG401" s="5">
        <f t="shared" si="664"/>
        <v>6.439632897249795E-5</v>
      </c>
      <c r="BH401" s="5">
        <f t="shared" si="665"/>
        <v>2.4002198378570744E-5</v>
      </c>
      <c r="BI401" s="5">
        <f t="shared" si="666"/>
        <v>7.156998371758781E-6</v>
      </c>
      <c r="BJ401" s="8">
        <f t="shared" si="667"/>
        <v>0.48404029529172049</v>
      </c>
      <c r="BK401" s="8">
        <f t="shared" si="668"/>
        <v>0.26195559950732217</v>
      </c>
      <c r="BL401" s="8">
        <f t="shared" si="669"/>
        <v>0.24040746895849877</v>
      </c>
      <c r="BM401" s="8">
        <f t="shared" si="670"/>
        <v>0.45355794006950362</v>
      </c>
      <c r="BN401" s="8">
        <f t="shared" si="671"/>
        <v>0.54546320177529739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1.4226190476190499</v>
      </c>
      <c r="F402">
        <f>VLOOKUP(B402,home!$B$2:$E$405,3,FALSE)</f>
        <v>1</v>
      </c>
      <c r="G402">
        <f>VLOOKUP(C402,away!$B$2:$E$405,4,FALSE)</f>
        <v>0.6</v>
      </c>
      <c r="H402">
        <f>VLOOKUP(A402,away!$A$2:$E$405,3,FALSE)</f>
        <v>1.11904761904762</v>
      </c>
      <c r="I402">
        <f>VLOOKUP(C402,away!$B$2:$E$405,3,FALSE)</f>
        <v>1.21</v>
      </c>
      <c r="J402">
        <f>VLOOKUP(B402,home!$B$2:$E$405,4,FALSE)</f>
        <v>0.64</v>
      </c>
      <c r="K402" s="3">
        <f t="shared" si="616"/>
        <v>0.85357142857142987</v>
      </c>
      <c r="L402" s="3">
        <f t="shared" si="617"/>
        <v>0.8665904761904768</v>
      </c>
      <c r="M402" s="5">
        <f t="shared" si="618"/>
        <v>0.17903715859626751</v>
      </c>
      <c r="N402" s="5">
        <f t="shared" si="619"/>
        <v>0.15282100323038569</v>
      </c>
      <c r="O402" s="5">
        <f t="shared" si="620"/>
        <v>0.15515189652372938</v>
      </c>
      <c r="P402" s="5">
        <f t="shared" si="621"/>
        <v>0.13243322596132631</v>
      </c>
      <c r="Q402" s="5">
        <f t="shared" si="622"/>
        <v>6.52218210215397E-2</v>
      </c>
      <c r="R402" s="5">
        <f t="shared" si="623"/>
        <v>6.7226577945177099E-2</v>
      </c>
      <c r="S402" s="5">
        <f t="shared" si="624"/>
        <v>2.449011070667393E-2</v>
      </c>
      <c r="T402" s="5">
        <f t="shared" si="625"/>
        <v>5.6520608937066147E-2</v>
      </c>
      <c r="U402" s="5">
        <f t="shared" si="626"/>
        <v>5.7382686174633379E-2</v>
      </c>
      <c r="V402" s="5">
        <f t="shared" si="627"/>
        <v>2.0128064726673525E-3</v>
      </c>
      <c r="W402" s="5">
        <f t="shared" si="628"/>
        <v>1.8557160981128591E-2</v>
      </c>
      <c r="X402" s="5">
        <f t="shared" si="629"/>
        <v>1.608145897137956E-2</v>
      </c>
      <c r="Y402" s="5">
        <f t="shared" si="630"/>
        <v>6.9680195939227129E-3</v>
      </c>
      <c r="Z402" s="5">
        <f t="shared" si="631"/>
        <v>1.941930406472241E-2</v>
      </c>
      <c r="AA402" s="5">
        <f t="shared" si="632"/>
        <v>1.6575763112388078E-2</v>
      </c>
      <c r="AB402" s="5">
        <f t="shared" si="633"/>
        <v>7.0742988997513521E-3</v>
      </c>
      <c r="AC402" s="5">
        <f t="shared" si="634"/>
        <v>9.3054165578372852E-5</v>
      </c>
      <c r="AD402" s="5">
        <f t="shared" si="635"/>
        <v>3.9599656022229809E-3</v>
      </c>
      <c r="AE402" s="5">
        <f t="shared" si="636"/>
        <v>3.4316684769283212E-3</v>
      </c>
      <c r="AF402" s="5">
        <f t="shared" si="637"/>
        <v>1.4869256097745807E-3</v>
      </c>
      <c r="AG402" s="5">
        <f t="shared" si="638"/>
        <v>4.2951852407812306E-4</v>
      </c>
      <c r="AH402" s="5">
        <f t="shared" si="639"/>
        <v>4.207145989183864E-3</v>
      </c>
      <c r="AI402" s="5">
        <f t="shared" si="640"/>
        <v>3.5910996121962311E-3</v>
      </c>
      <c r="AJ402" s="5">
        <f t="shared" si="641"/>
        <v>1.5326300130623226E-3</v>
      </c>
      <c r="AK402" s="5">
        <f t="shared" si="642"/>
        <v>4.360697299070187E-4</v>
      </c>
      <c r="AL402" s="5">
        <f t="shared" si="643"/>
        <v>2.7532750035366691E-6</v>
      </c>
      <c r="AM402" s="5">
        <f t="shared" si="644"/>
        <v>6.7602269923663872E-4</v>
      </c>
      <c r="AN402" s="5">
        <f t="shared" si="645"/>
        <v>5.8583483284705025E-4</v>
      </c>
      <c r="AO402" s="5">
        <f t="shared" si="646"/>
        <v>2.5383944338294679E-4</v>
      </c>
      <c r="AP402" s="5">
        <f t="shared" si="647"/>
        <v>7.3324948039051158E-5</v>
      </c>
      <c r="AQ402" s="5">
        <f t="shared" si="648"/>
        <v>1.5885675409450825E-5</v>
      </c>
      <c r="AR402" s="5">
        <f t="shared" si="649"/>
        <v>7.2917452923394006E-4</v>
      </c>
      <c r="AS402" s="5">
        <f t="shared" si="650"/>
        <v>6.2240254459611395E-4</v>
      </c>
      <c r="AT402" s="5">
        <f t="shared" si="651"/>
        <v>2.6563251456869909E-4</v>
      </c>
      <c r="AU402" s="5">
        <f t="shared" si="652"/>
        <v>7.557877497847522E-5</v>
      </c>
      <c r="AV402" s="5">
        <f t="shared" si="653"/>
        <v>1.6127970732013927E-5</v>
      </c>
      <c r="AW402" s="5">
        <f t="shared" si="654"/>
        <v>5.6571914011821911E-8</v>
      </c>
      <c r="AX402" s="5">
        <f t="shared" si="655"/>
        <v>9.6172276855688589E-5</v>
      </c>
      <c r="AY402" s="5">
        <f t="shared" si="656"/>
        <v>8.3341979196693551E-5</v>
      </c>
      <c r="AZ402" s="5">
        <f t="shared" si="657"/>
        <v>3.6111682719359731E-5</v>
      </c>
      <c r="BA402" s="5">
        <f t="shared" si="658"/>
        <v>1.0431346774603121E-5</v>
      </c>
      <c r="BB402" s="5">
        <f t="shared" si="659"/>
        <v>2.2599264421778284E-6</v>
      </c>
      <c r="BC402" s="5">
        <f t="shared" si="660"/>
        <v>3.9168614633646703E-7</v>
      </c>
      <c r="BD402" s="5">
        <f t="shared" si="661"/>
        <v>1.053159504191344E-4</v>
      </c>
      <c r="BE402" s="5">
        <f t="shared" si="662"/>
        <v>8.9894686250618414E-5</v>
      </c>
      <c r="BF402" s="5">
        <f t="shared" si="663"/>
        <v>3.836576788196042E-5</v>
      </c>
      <c r="BG402" s="5">
        <f t="shared" si="664"/>
        <v>1.0915974433081614E-5</v>
      </c>
      <c r="BH402" s="5">
        <f t="shared" si="665"/>
        <v>2.3293909727736684E-6</v>
      </c>
      <c r="BI402" s="5">
        <f t="shared" si="666"/>
        <v>3.9766031606636277E-7</v>
      </c>
      <c r="BJ402" s="8">
        <f t="shared" si="667"/>
        <v>0.32731176744547658</v>
      </c>
      <c r="BK402" s="8">
        <f t="shared" si="668"/>
        <v>0.33815245115671366</v>
      </c>
      <c r="BL402" s="8">
        <f t="shared" si="669"/>
        <v>0.31513430376441154</v>
      </c>
      <c r="BM402" s="8">
        <f t="shared" si="670"/>
        <v>0.24804285774561577</v>
      </c>
      <c r="BN402" s="8">
        <f t="shared" si="671"/>
        <v>0.7518916832784257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</v>
      </c>
      <c r="F403">
        <f>VLOOKUP(B403,home!$B$2:$E$405,3,FALSE)</f>
        <v>1.17</v>
      </c>
      <c r="G403">
        <f>VLOOKUP(C403,away!$B$2:$E$405,4,FALSE)</f>
        <v>0.75</v>
      </c>
      <c r="H403">
        <f>VLOOKUP(A403,away!$A$2:$E$405,3,FALSE)</f>
        <v>1.2619047619047601</v>
      </c>
      <c r="I403">
        <f>VLOOKUP(C403,away!$B$2:$E$405,3,FALSE)</f>
        <v>0.67</v>
      </c>
      <c r="J403">
        <f>VLOOKUP(B403,home!$B$2:$E$405,4,FALSE)</f>
        <v>0.79</v>
      </c>
      <c r="K403" s="3">
        <f t="shared" si="616"/>
        <v>1.3162499999999999</v>
      </c>
      <c r="L403" s="3">
        <f t="shared" si="617"/>
        <v>0.66792619047618951</v>
      </c>
      <c r="M403" s="5">
        <f t="shared" si="618"/>
        <v>0.13749383620556488</v>
      </c>
      <c r="N403" s="5">
        <f t="shared" si="619"/>
        <v>0.18097626190557481</v>
      </c>
      <c r="O403" s="5">
        <f t="shared" si="620"/>
        <v>9.1835734230740138E-2</v>
      </c>
      <c r="P403" s="5">
        <f t="shared" si="621"/>
        <v>0.12087878518121171</v>
      </c>
      <c r="Q403" s="5">
        <f t="shared" si="622"/>
        <v>0.11910500236660641</v>
      </c>
      <c r="R403" s="5">
        <f t="shared" si="623"/>
        <v>3.066974605716102E-2</v>
      </c>
      <c r="S403" s="5">
        <f t="shared" si="624"/>
        <v>2.6567883168667702E-2</v>
      </c>
      <c r="T403" s="5">
        <f t="shared" si="625"/>
        <v>7.9553350497384961E-2</v>
      </c>
      <c r="U403" s="5">
        <f t="shared" si="626"/>
        <v>4.03690532477382E-2</v>
      </c>
      <c r="V403" s="5">
        <f t="shared" si="627"/>
        <v>2.5952625553527127E-3</v>
      </c>
      <c r="W403" s="5">
        <f t="shared" si="628"/>
        <v>5.2257319788348591E-2</v>
      </c>
      <c r="X403" s="5">
        <f t="shared" si="629"/>
        <v>3.4904032530727672E-2</v>
      </c>
      <c r="Y403" s="5">
        <f t="shared" si="630"/>
        <v>1.165665874025296E-2</v>
      </c>
      <c r="Z403" s="5">
        <f t="shared" si="631"/>
        <v>6.8283755489438984E-3</v>
      </c>
      <c r="AA403" s="5">
        <f t="shared" si="632"/>
        <v>8.9878493162974075E-3</v>
      </c>
      <c r="AB403" s="5">
        <f t="shared" si="633"/>
        <v>5.9151283312882316E-3</v>
      </c>
      <c r="AC403" s="5">
        <f t="shared" si="634"/>
        <v>1.4260284023218716E-4</v>
      </c>
      <c r="AD403" s="5">
        <f t="shared" si="635"/>
        <v>1.7195924292853448E-2</v>
      </c>
      <c r="AE403" s="5">
        <f t="shared" si="636"/>
        <v>1.1485608204642566E-2</v>
      </c>
      <c r="AF403" s="5">
        <f t="shared" si="637"/>
        <v>3.835769266714487E-3</v>
      </c>
      <c r="AG403" s="5">
        <f t="shared" si="638"/>
        <v>8.5400358462075143E-4</v>
      </c>
      <c r="AH403" s="5">
        <f t="shared" si="639"/>
        <v>1.1402127168867143E-3</v>
      </c>
      <c r="AI403" s="5">
        <f t="shared" si="640"/>
        <v>1.5008049886021378E-3</v>
      </c>
      <c r="AJ403" s="5">
        <f t="shared" si="641"/>
        <v>9.8771728312378195E-4</v>
      </c>
      <c r="AK403" s="5">
        <f t="shared" si="642"/>
        <v>4.3336095797055953E-4</v>
      </c>
      <c r="AL403" s="5">
        <f t="shared" si="643"/>
        <v>5.0148162467110025E-6</v>
      </c>
      <c r="AM403" s="5">
        <f t="shared" si="644"/>
        <v>4.5268270700936693E-3</v>
      </c>
      <c r="AN403" s="5">
        <f t="shared" si="645"/>
        <v>3.0235863598721551E-3</v>
      </c>
      <c r="AO403" s="5">
        <f t="shared" si="646"/>
        <v>1.0097662594625886E-3</v>
      </c>
      <c r="AP403" s="5">
        <f t="shared" si="647"/>
        <v>2.2481644365141278E-4</v>
      </c>
      <c r="AQ403" s="5">
        <f t="shared" si="648"/>
        <v>3.7540197691123261E-5</v>
      </c>
      <c r="AR403" s="5">
        <f t="shared" si="649"/>
        <v>1.5231558726452985E-4</v>
      </c>
      <c r="AS403" s="5">
        <f t="shared" si="650"/>
        <v>2.0048539173693743E-4</v>
      </c>
      <c r="AT403" s="5">
        <f t="shared" si="651"/>
        <v>1.3194444843687197E-4</v>
      </c>
      <c r="AU403" s="5">
        <f t="shared" si="652"/>
        <v>5.7890626751677599E-5</v>
      </c>
      <c r="AV403" s="5">
        <f t="shared" si="653"/>
        <v>1.9049634365473898E-5</v>
      </c>
      <c r="AW403" s="5">
        <f t="shared" si="654"/>
        <v>1.2246708501801324E-7</v>
      </c>
      <c r="AX403" s="5">
        <f t="shared" si="655"/>
        <v>9.9307268850179855E-4</v>
      </c>
      <c r="AY403" s="5">
        <f t="shared" si="656"/>
        <v>6.6329925769695384E-4</v>
      </c>
      <c r="AZ403" s="5">
        <f t="shared" si="657"/>
        <v>2.2151747316960532E-4</v>
      </c>
      <c r="BA403" s="5">
        <f t="shared" si="658"/>
        <v>4.9319107326028673E-5</v>
      </c>
      <c r="BB403" s="5">
        <f t="shared" si="659"/>
        <v>8.2353808684901632E-6</v>
      </c>
      <c r="BC403" s="5">
        <f t="shared" si="660"/>
        <v>1.100125314122226E-6</v>
      </c>
      <c r="BD403" s="5">
        <f t="shared" si="661"/>
        <v>1.6955928325290167E-5</v>
      </c>
      <c r="BE403" s="5">
        <f t="shared" si="662"/>
        <v>2.2318240658163183E-5</v>
      </c>
      <c r="BF403" s="5">
        <f t="shared" si="663"/>
        <v>1.4688192133153645E-5</v>
      </c>
      <c r="BG403" s="5">
        <f t="shared" si="664"/>
        <v>6.4444442984211652E-6</v>
      </c>
      <c r="BH403" s="5">
        <f t="shared" si="665"/>
        <v>2.1206249519492131E-6</v>
      </c>
      <c r="BI403" s="5">
        <f t="shared" si="666"/>
        <v>5.5825451860063031E-7</v>
      </c>
      <c r="BJ403" s="8">
        <f t="shared" si="667"/>
        <v>0.52258301154137443</v>
      </c>
      <c r="BK403" s="8">
        <f t="shared" si="668"/>
        <v>0.28834668402497288</v>
      </c>
      <c r="BL403" s="8">
        <f t="shared" si="669"/>
        <v>0.18246437850324926</v>
      </c>
      <c r="BM403" s="8">
        <f t="shared" si="670"/>
        <v>0.31859990688106976</v>
      </c>
      <c r="BN403" s="8">
        <f t="shared" si="671"/>
        <v>0.68095936594685891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</v>
      </c>
      <c r="F404">
        <f>VLOOKUP(B404,home!$B$2:$E$405,3,FALSE)</f>
        <v>0.86</v>
      </c>
      <c r="G404">
        <f>VLOOKUP(C404,away!$B$2:$E$405,4,FALSE)</f>
        <v>1</v>
      </c>
      <c r="H404">
        <f>VLOOKUP(A404,away!$A$2:$E$405,3,FALSE)</f>
        <v>1.2619047619047601</v>
      </c>
      <c r="I404">
        <f>VLOOKUP(C404,away!$B$2:$E$405,3,FALSE)</f>
        <v>0.89</v>
      </c>
      <c r="J404">
        <f>VLOOKUP(B404,home!$B$2:$E$405,4,FALSE)</f>
        <v>1.47</v>
      </c>
      <c r="K404" s="3">
        <f t="shared" si="616"/>
        <v>1.29</v>
      </c>
      <c r="L404" s="3">
        <f t="shared" si="617"/>
        <v>1.6509499999999977</v>
      </c>
      <c r="M404" s="5">
        <f t="shared" si="618"/>
        <v>5.2815530144156644E-2</v>
      </c>
      <c r="N404" s="5">
        <f t="shared" si="619"/>
        <v>6.8132033885962062E-2</v>
      </c>
      <c r="O404" s="5">
        <f t="shared" si="620"/>
        <v>8.7195799491495293E-2</v>
      </c>
      <c r="P404" s="5">
        <f t="shared" si="621"/>
        <v>0.11248258134402891</v>
      </c>
      <c r="Q404" s="5">
        <f t="shared" si="622"/>
        <v>4.394516185644555E-2</v>
      </c>
      <c r="R404" s="5">
        <f t="shared" si="623"/>
        <v>7.1977952585241992E-2</v>
      </c>
      <c r="S404" s="5">
        <f t="shared" si="624"/>
        <v>5.9889255448550623E-2</v>
      </c>
      <c r="T404" s="5">
        <f t="shared" si="625"/>
        <v>7.2551264966898676E-2</v>
      </c>
      <c r="U404" s="5">
        <f t="shared" si="626"/>
        <v>9.285155883496217E-2</v>
      </c>
      <c r="V404" s="5">
        <f t="shared" si="627"/>
        <v>1.4171963833865778E-2</v>
      </c>
      <c r="W404" s="5">
        <f t="shared" si="628"/>
        <v>1.8896419598271583E-2</v>
      </c>
      <c r="X404" s="5">
        <f t="shared" si="629"/>
        <v>3.1197043935766423E-2</v>
      </c>
      <c r="Y404" s="5">
        <f t="shared" si="630"/>
        <v>2.575237984287676E-2</v>
      </c>
      <c r="Z404" s="5">
        <f t="shared" si="631"/>
        <v>3.9610666940201704E-2</v>
      </c>
      <c r="AA404" s="5">
        <f t="shared" si="632"/>
        <v>5.1097760352860198E-2</v>
      </c>
      <c r="AB404" s="5">
        <f t="shared" si="633"/>
        <v>3.2958055427594841E-2</v>
      </c>
      <c r="AC404" s="5">
        <f t="shared" si="634"/>
        <v>1.8863995476288552E-3</v>
      </c>
      <c r="AD404" s="5">
        <f t="shared" si="635"/>
        <v>6.0940953204425882E-3</v>
      </c>
      <c r="AE404" s="5">
        <f t="shared" si="636"/>
        <v>1.0061046669284677E-2</v>
      </c>
      <c r="AF404" s="5">
        <f t="shared" si="637"/>
        <v>8.3051424993277594E-3</v>
      </c>
      <c r="AG404" s="5">
        <f t="shared" si="638"/>
        <v>4.5704583364217155E-3</v>
      </c>
      <c r="AH404" s="5">
        <f t="shared" si="639"/>
        <v>1.6348807646231478E-2</v>
      </c>
      <c r="AI404" s="5">
        <f t="shared" si="640"/>
        <v>2.1089961863638606E-2</v>
      </c>
      <c r="AJ404" s="5">
        <f t="shared" si="641"/>
        <v>1.3603025402046907E-2</v>
      </c>
      <c r="AK404" s="5">
        <f t="shared" si="642"/>
        <v>5.8493009228801681E-3</v>
      </c>
      <c r="AL404" s="5">
        <f t="shared" si="643"/>
        <v>1.6070052879094514E-4</v>
      </c>
      <c r="AM404" s="5">
        <f t="shared" si="644"/>
        <v>1.5722765926741878E-3</v>
      </c>
      <c r="AN404" s="5">
        <f t="shared" si="645"/>
        <v>2.5957500406754465E-3</v>
      </c>
      <c r="AO404" s="5">
        <f t="shared" si="646"/>
        <v>2.1427267648265616E-3</v>
      </c>
      <c r="AP404" s="5">
        <f t="shared" si="647"/>
        <v>1.1791782507968027E-3</v>
      </c>
      <c r="AQ404" s="5">
        <f t="shared" si="648"/>
        <v>4.8669108328824466E-4</v>
      </c>
      <c r="AR404" s="5">
        <f t="shared" si="649"/>
        <v>5.3982127967091608E-3</v>
      </c>
      <c r="AS404" s="5">
        <f t="shared" si="650"/>
        <v>6.9636945077548168E-3</v>
      </c>
      <c r="AT404" s="5">
        <f t="shared" si="651"/>
        <v>4.4915829575018591E-3</v>
      </c>
      <c r="AU404" s="5">
        <f t="shared" si="652"/>
        <v>1.9313806717257986E-3</v>
      </c>
      <c r="AV404" s="5">
        <f t="shared" si="653"/>
        <v>6.2287026663157042E-4</v>
      </c>
      <c r="AW404" s="5">
        <f t="shared" si="654"/>
        <v>9.5068892785988691E-6</v>
      </c>
      <c r="AX404" s="5">
        <f t="shared" si="655"/>
        <v>3.3803946742494981E-4</v>
      </c>
      <c r="AY404" s="5">
        <f t="shared" si="656"/>
        <v>5.5808625874522008E-4</v>
      </c>
      <c r="AZ404" s="5">
        <f t="shared" si="657"/>
        <v>4.6068625443771002E-4</v>
      </c>
      <c r="BA404" s="5">
        <f t="shared" si="658"/>
        <v>2.5352332392131216E-4</v>
      </c>
      <c r="BB404" s="5">
        <f t="shared" si="659"/>
        <v>1.0463858290697243E-4</v>
      </c>
      <c r="BC404" s="5">
        <f t="shared" si="660"/>
        <v>3.4550613690053154E-5</v>
      </c>
      <c r="BD404" s="5">
        <f t="shared" si="661"/>
        <v>1.4853632361211638E-3</v>
      </c>
      <c r="BE404" s="5">
        <f t="shared" si="662"/>
        <v>1.9161185745963014E-3</v>
      </c>
      <c r="BF404" s="5">
        <f t="shared" si="663"/>
        <v>1.2358964806146149E-3</v>
      </c>
      <c r="BG404" s="5">
        <f t="shared" si="664"/>
        <v>5.314354866642842E-4</v>
      </c>
      <c r="BH404" s="5">
        <f t="shared" si="665"/>
        <v>1.7138794444923174E-4</v>
      </c>
      <c r="BI404" s="5">
        <f t="shared" si="666"/>
        <v>4.4218089667901789E-5</v>
      </c>
      <c r="BJ404" s="8">
        <f t="shared" si="667"/>
        <v>0.29923119414508531</v>
      </c>
      <c r="BK404" s="8">
        <f t="shared" si="668"/>
        <v>0.24196451710576697</v>
      </c>
      <c r="BL404" s="8">
        <f t="shared" si="669"/>
        <v>0.41776438353938822</v>
      </c>
      <c r="BM404" s="8">
        <f t="shared" si="670"/>
        <v>0.56147312305364527</v>
      </c>
      <c r="BN404" s="8">
        <f t="shared" si="671"/>
        <v>0.4365490593073304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</v>
      </c>
      <c r="F405">
        <f>VLOOKUP(B405,home!$B$2:$E$405,3,FALSE)</f>
        <v>0.92</v>
      </c>
      <c r="G405">
        <f>VLOOKUP(C405,away!$B$2:$E$405,4,FALSE)</f>
        <v>0.76</v>
      </c>
      <c r="H405">
        <f>VLOOKUP(A405,away!$A$2:$E$405,3,FALSE)</f>
        <v>1.2619047619047601</v>
      </c>
      <c r="I405">
        <f>VLOOKUP(C405,away!$B$2:$E$405,3,FALSE)</f>
        <v>0.38</v>
      </c>
      <c r="J405">
        <f>VLOOKUP(B405,home!$B$2:$E$405,4,FALSE)</f>
        <v>1.29</v>
      </c>
      <c r="K405" s="3">
        <f t="shared" si="616"/>
        <v>1.0488000000000002</v>
      </c>
      <c r="L405" s="3">
        <f t="shared" si="617"/>
        <v>0.61858571428571341</v>
      </c>
      <c r="M405" s="5">
        <f t="shared" si="618"/>
        <v>0.18873984110047173</v>
      </c>
      <c r="N405" s="5">
        <f t="shared" si="619"/>
        <v>0.19795034534617478</v>
      </c>
      <c r="O405" s="5">
        <f t="shared" si="620"/>
        <v>0.11675176942130736</v>
      </c>
      <c r="P405" s="5">
        <f t="shared" si="621"/>
        <v>0.12244925576906718</v>
      </c>
      <c r="Q405" s="5">
        <f t="shared" si="622"/>
        <v>0.10380516109953407</v>
      </c>
      <c r="R405" s="5">
        <f t="shared" si="623"/>
        <v>3.6110488340800155E-2</v>
      </c>
      <c r="S405" s="5">
        <f t="shared" si="624"/>
        <v>1.9860433482108288E-2</v>
      </c>
      <c r="T405" s="5">
        <f t="shared" si="625"/>
        <v>6.421238972529883E-2</v>
      </c>
      <c r="U405" s="5">
        <f t="shared" si="626"/>
        <v>3.7872680171831208E-2</v>
      </c>
      <c r="V405" s="5">
        <f t="shared" si="627"/>
        <v>1.4316563329570765E-3</v>
      </c>
      <c r="W405" s="5">
        <f t="shared" si="628"/>
        <v>3.6290284320397125E-2</v>
      </c>
      <c r="X405" s="5">
        <f t="shared" si="629"/>
        <v>2.2448651447964482E-2</v>
      </c>
      <c r="Y405" s="5">
        <f t="shared" si="630"/>
        <v>6.9432075453450598E-3</v>
      </c>
      <c r="Z405" s="5">
        <f t="shared" si="631"/>
        <v>7.4458107411665983E-3</v>
      </c>
      <c r="AA405" s="5">
        <f t="shared" si="632"/>
        <v>7.8091663053355296E-3</v>
      </c>
      <c r="AB405" s="5">
        <f t="shared" si="633"/>
        <v>4.0951268105179515E-3</v>
      </c>
      <c r="AC405" s="5">
        <f t="shared" si="634"/>
        <v>5.8051221282138342E-5</v>
      </c>
      <c r="AD405" s="5">
        <f t="shared" si="635"/>
        <v>9.5153125488081254E-3</v>
      </c>
      <c r="AE405" s="5">
        <f t="shared" si="636"/>
        <v>5.8860364096562862E-3</v>
      </c>
      <c r="AF405" s="5">
        <f t="shared" si="637"/>
        <v>1.8205090183894745E-3</v>
      </c>
      <c r="AG405" s="5">
        <f t="shared" si="638"/>
        <v>3.7538029050134539E-4</v>
      </c>
      <c r="AH405" s="5">
        <f t="shared" si="639"/>
        <v>1.1514680389401943E-3</v>
      </c>
      <c r="AI405" s="5">
        <f t="shared" si="640"/>
        <v>1.207659679240476E-3</v>
      </c>
      <c r="AJ405" s="5">
        <f t="shared" si="641"/>
        <v>6.3329673579370568E-4</v>
      </c>
      <c r="AK405" s="5">
        <f t="shared" si="642"/>
        <v>2.2140053883347959E-4</v>
      </c>
      <c r="AL405" s="5">
        <f t="shared" si="643"/>
        <v>1.5064818961459877E-6</v>
      </c>
      <c r="AM405" s="5">
        <f t="shared" si="644"/>
        <v>1.9959319602379931E-3</v>
      </c>
      <c r="AN405" s="5">
        <f t="shared" si="645"/>
        <v>1.2346549972895031E-3</v>
      </c>
      <c r="AO405" s="5">
        <f t="shared" si="646"/>
        <v>3.8186997169737638E-4</v>
      </c>
      <c r="AP405" s="5">
        <f t="shared" si="647"/>
        <v>7.8739769735562256E-5</v>
      </c>
      <c r="AQ405" s="5">
        <f t="shared" si="648"/>
        <v>1.2176824176141344E-5</v>
      </c>
      <c r="AR405" s="5">
        <f t="shared" si="649"/>
        <v>1.4245633586899798E-4</v>
      </c>
      <c r="AS405" s="5">
        <f t="shared" si="650"/>
        <v>1.494082050594051E-4</v>
      </c>
      <c r="AT405" s="5">
        <f t="shared" si="651"/>
        <v>7.8349662733152053E-5</v>
      </c>
      <c r="AU405" s="5">
        <f t="shared" si="652"/>
        <v>2.7391042091509964E-5</v>
      </c>
      <c r="AV405" s="5">
        <f t="shared" si="653"/>
        <v>7.1819312363939119E-6</v>
      </c>
      <c r="AW405" s="5">
        <f t="shared" si="654"/>
        <v>2.7149008971097664E-8</v>
      </c>
      <c r="AX405" s="5">
        <f t="shared" si="655"/>
        <v>3.4888890664960115E-4</v>
      </c>
      <c r="AY405" s="5">
        <f t="shared" si="656"/>
        <v>2.1581769352620512E-4</v>
      </c>
      <c r="AZ405" s="5">
        <f t="shared" si="657"/>
        <v>6.6750871052701372E-5</v>
      </c>
      <c r="BA405" s="5">
        <f t="shared" si="658"/>
        <v>1.3763711749776279E-5</v>
      </c>
      <c r="BB405" s="5">
        <f t="shared" si="659"/>
        <v>2.1285088659895068E-6</v>
      </c>
      <c r="BC405" s="5">
        <f t="shared" si="660"/>
        <v>2.6333303544631861E-7</v>
      </c>
      <c r="BD405" s="5">
        <f t="shared" si="661"/>
        <v>1.4686909046341592E-5</v>
      </c>
      <c r="BE405" s="5">
        <f t="shared" si="662"/>
        <v>1.5403630207803065E-5</v>
      </c>
      <c r="BF405" s="5">
        <f t="shared" si="663"/>
        <v>8.0776636809719289E-6</v>
      </c>
      <c r="BG405" s="5">
        <f t="shared" si="664"/>
        <v>2.8239512228677872E-6</v>
      </c>
      <c r="BH405" s="5">
        <f t="shared" si="665"/>
        <v>7.4044001063593372E-7</v>
      </c>
      <c r="BI405" s="5">
        <f t="shared" si="666"/>
        <v>1.5531469663099354E-7</v>
      </c>
      <c r="BJ405" s="8">
        <f t="shared" si="667"/>
        <v>0.45359826430008576</v>
      </c>
      <c r="BK405" s="8">
        <f t="shared" si="668"/>
        <v>0.33275656208130872</v>
      </c>
      <c r="BL405" s="8">
        <f t="shared" si="669"/>
        <v>0.20629973112845479</v>
      </c>
      <c r="BM405" s="8">
        <f t="shared" si="670"/>
        <v>0.23407771662914356</v>
      </c>
      <c r="BN405" s="8">
        <f t="shared" si="671"/>
        <v>0.76580686107735529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</v>
      </c>
      <c r="F406">
        <f>VLOOKUP(B406,home!$B$2:$E$405,3,FALSE)</f>
        <v>0.76</v>
      </c>
      <c r="G406">
        <f>VLOOKUP(C406,away!$B$2:$E$405,4,FALSE)</f>
        <v>0.33</v>
      </c>
      <c r="H406">
        <f>VLOOKUP(A406,away!$A$2:$E$405,3,FALSE)</f>
        <v>1.2619047619047601</v>
      </c>
      <c r="I406">
        <f>VLOOKUP(C406,away!$B$2:$E$405,3,FALSE)</f>
        <v>1.67</v>
      </c>
      <c r="J406">
        <f>VLOOKUP(B406,home!$B$2:$E$405,4,FALSE)</f>
        <v>1.47</v>
      </c>
      <c r="K406" s="3">
        <f t="shared" si="616"/>
        <v>0.37620000000000003</v>
      </c>
      <c r="L406" s="3">
        <f t="shared" si="617"/>
        <v>3.0978499999999953</v>
      </c>
      <c r="M406" s="5">
        <f t="shared" si="618"/>
        <v>3.0991261541261927E-2</v>
      </c>
      <c r="N406" s="5">
        <f t="shared" si="619"/>
        <v>1.1658912591822739E-2</v>
      </c>
      <c r="O406" s="5">
        <f t="shared" si="620"/>
        <v>9.6006279565598124E-2</v>
      </c>
      <c r="P406" s="5">
        <f t="shared" si="621"/>
        <v>3.6117562372578023E-2</v>
      </c>
      <c r="Q406" s="5">
        <f t="shared" si="622"/>
        <v>2.1930414585218569E-3</v>
      </c>
      <c r="R406" s="5">
        <f t="shared" si="623"/>
        <v>0.14870652657614386</v>
      </c>
      <c r="S406" s="5">
        <f t="shared" si="624"/>
        <v>1.0522952655543516E-2</v>
      </c>
      <c r="T406" s="5">
        <f t="shared" si="625"/>
        <v>6.7937134822819243E-3</v>
      </c>
      <c r="U406" s="5">
        <f t="shared" si="626"/>
        <v>5.5943395297945335E-2</v>
      </c>
      <c r="V406" s="5">
        <f t="shared" si="627"/>
        <v>1.3626185073501731E-3</v>
      </c>
      <c r="W406" s="5">
        <f t="shared" si="628"/>
        <v>2.7500739889864086E-4</v>
      </c>
      <c r="X406" s="5">
        <f t="shared" si="629"/>
        <v>8.5193167067815342E-4</v>
      </c>
      <c r="Y406" s="5">
        <f t="shared" si="630"/>
        <v>1.319578263005157E-3</v>
      </c>
      <c r="Z406" s="5">
        <f t="shared" si="631"/>
        <v>0.15355683778463552</v>
      </c>
      <c r="AA406" s="5">
        <f t="shared" si="632"/>
        <v>5.7768082374579893E-2</v>
      </c>
      <c r="AB406" s="5">
        <f t="shared" si="633"/>
        <v>1.0866176294658476E-2</v>
      </c>
      <c r="AC406" s="5">
        <f t="shared" si="634"/>
        <v>9.925067680716355E-5</v>
      </c>
      <c r="AD406" s="5">
        <f t="shared" si="635"/>
        <v>2.5864445866417177E-5</v>
      </c>
      <c r="AE406" s="5">
        <f t="shared" si="636"/>
        <v>8.0124173627280339E-5</v>
      </c>
      <c r="AF406" s="5">
        <f t="shared" si="637"/>
        <v>1.2410633563563503E-4</v>
      </c>
      <c r="AG406" s="5">
        <f t="shared" si="638"/>
        <v>1.2815427061628381E-4</v>
      </c>
      <c r="AH406" s="5">
        <f t="shared" si="639"/>
        <v>0.11892401248278313</v>
      </c>
      <c r="AI406" s="5">
        <f t="shared" si="640"/>
        <v>4.4739213496023021E-2</v>
      </c>
      <c r="AJ406" s="5">
        <f t="shared" si="641"/>
        <v>8.4154460586019289E-3</v>
      </c>
      <c r="AK406" s="5">
        <f t="shared" si="642"/>
        <v>1.0552969357486819E-3</v>
      </c>
      <c r="AL406" s="5">
        <f t="shared" si="643"/>
        <v>4.6267138952451273E-6</v>
      </c>
      <c r="AM406" s="5">
        <f t="shared" si="644"/>
        <v>1.9460409069892295E-6</v>
      </c>
      <c r="AN406" s="5">
        <f t="shared" si="645"/>
        <v>6.0285428237165763E-6</v>
      </c>
      <c r="AO406" s="5">
        <f t="shared" si="646"/>
        <v>9.3377606932251856E-6</v>
      </c>
      <c r="AP406" s="5">
        <f t="shared" si="647"/>
        <v>9.6423273211691994E-6</v>
      </c>
      <c r="AQ406" s="5">
        <f t="shared" si="648"/>
        <v>7.46762092297099E-6</v>
      </c>
      <c r="AR406" s="5">
        <f t="shared" si="649"/>
        <v>7.3681750413957789E-2</v>
      </c>
      <c r="AS406" s="5">
        <f t="shared" si="650"/>
        <v>2.7719074505730926E-2</v>
      </c>
      <c r="AT406" s="5">
        <f t="shared" si="651"/>
        <v>5.2139579145279863E-3</v>
      </c>
      <c r="AU406" s="5">
        <f t="shared" si="652"/>
        <v>6.5383032248180948E-4</v>
      </c>
      <c r="AV406" s="5">
        <f t="shared" si="653"/>
        <v>6.1492741829414195E-5</v>
      </c>
      <c r="AW406" s="5">
        <f t="shared" si="654"/>
        <v>1.4977844594202423E-7</v>
      </c>
      <c r="AX406" s="5">
        <f t="shared" si="655"/>
        <v>1.2201676486822462E-7</v>
      </c>
      <c r="AY406" s="5">
        <f t="shared" si="656"/>
        <v>3.7798963504702913E-7</v>
      </c>
      <c r="AZ406" s="5">
        <f t="shared" si="657"/>
        <v>5.8547759546521875E-7</v>
      </c>
      <c r="BA406" s="5">
        <f t="shared" si="658"/>
        <v>6.0457392303730837E-7</v>
      </c>
      <c r="BB406" s="5">
        <f t="shared" si="659"/>
        <v>4.6821983187028079E-7</v>
      </c>
      <c r="BC406" s="5">
        <f t="shared" si="660"/>
        <v>2.9009496123186931E-7</v>
      </c>
      <c r="BD406" s="5">
        <f t="shared" si="661"/>
        <v>3.8042501753313147E-2</v>
      </c>
      <c r="BE406" s="5">
        <f t="shared" si="662"/>
        <v>1.431158915959641E-2</v>
      </c>
      <c r="BF406" s="5">
        <f t="shared" si="663"/>
        <v>2.6920099209200841E-3</v>
      </c>
      <c r="BG406" s="5">
        <f t="shared" si="664"/>
        <v>3.375780440833786E-4</v>
      </c>
      <c r="BH406" s="5">
        <f t="shared" si="665"/>
        <v>3.1749215046041762E-5</v>
      </c>
      <c r="BI406" s="5">
        <f t="shared" si="666"/>
        <v>2.3888109400641837E-6</v>
      </c>
      <c r="BJ406" s="8">
        <f t="shared" si="667"/>
        <v>2.3487304756333684E-2</v>
      </c>
      <c r="BK406" s="8">
        <f t="shared" si="668"/>
        <v>7.9098650457071082E-2</v>
      </c>
      <c r="BL406" s="8">
        <f t="shared" si="669"/>
        <v>0.70517235188450933</v>
      </c>
      <c r="BM406" s="8">
        <f t="shared" si="670"/>
        <v>0.63564133256543431</v>
      </c>
      <c r="BN406" s="8">
        <f t="shared" si="671"/>
        <v>0.32567358410592651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</v>
      </c>
      <c r="F407">
        <f>VLOOKUP(B407,home!$B$2:$E$405,3,FALSE)</f>
        <v>0.67</v>
      </c>
      <c r="G407">
        <f>VLOOKUP(C407,away!$B$2:$E$405,4,FALSE)</f>
        <v>1.42</v>
      </c>
      <c r="H407">
        <f>VLOOKUP(A407,away!$A$2:$E$405,3,FALSE)</f>
        <v>1.2619047619047601</v>
      </c>
      <c r="I407">
        <f>VLOOKUP(C407,away!$B$2:$E$405,3,FALSE)</f>
        <v>0.83</v>
      </c>
      <c r="J407">
        <f>VLOOKUP(B407,home!$B$2:$E$405,4,FALSE)</f>
        <v>1.45</v>
      </c>
      <c r="K407" s="3">
        <f t="shared" si="616"/>
        <v>1.4271</v>
      </c>
      <c r="L407" s="3">
        <f t="shared" si="617"/>
        <v>1.5187023809523785</v>
      </c>
      <c r="M407" s="5">
        <f t="shared" si="618"/>
        <v>5.2559869853896012E-2</v>
      </c>
      <c r="N407" s="5">
        <f t="shared" si="619"/>
        <v>7.5008190268495006E-2</v>
      </c>
      <c r="O407" s="5">
        <f t="shared" si="620"/>
        <v>7.9822799489659021E-2</v>
      </c>
      <c r="P407" s="5">
        <f t="shared" si="621"/>
        <v>0.1139151171516924</v>
      </c>
      <c r="Q407" s="5">
        <f t="shared" si="622"/>
        <v>5.3522094166084618E-2</v>
      </c>
      <c r="R407" s="5">
        <f t="shared" si="623"/>
        <v>6.0613537819614746E-2</v>
      </c>
      <c r="S407" s="5">
        <f t="shared" si="624"/>
        <v>6.1723202282253704E-2</v>
      </c>
      <c r="T407" s="5">
        <f t="shared" si="625"/>
        <v>8.1284131843590124E-2</v>
      </c>
      <c r="U407" s="5">
        <f t="shared" si="626"/>
        <v>8.6501579822372221E-2</v>
      </c>
      <c r="V407" s="5">
        <f t="shared" si="627"/>
        <v>1.4863908399455542E-2</v>
      </c>
      <c r="W407" s="5">
        <f t="shared" si="628"/>
        <v>2.5460460194806453E-2</v>
      </c>
      <c r="X407" s="5">
        <f t="shared" si="629"/>
        <v>3.8666861517995824E-2</v>
      </c>
      <c r="Y407" s="5">
        <f t="shared" si="630"/>
        <v>2.9361727325668087E-2</v>
      </c>
      <c r="Z407" s="5">
        <f t="shared" si="631"/>
        <v>3.068464140153198E-2</v>
      </c>
      <c r="AA407" s="5">
        <f t="shared" si="632"/>
        <v>4.3790051744126292E-2</v>
      </c>
      <c r="AB407" s="5">
        <f t="shared" si="633"/>
        <v>3.1246391422021322E-2</v>
      </c>
      <c r="AC407" s="5">
        <f t="shared" si="634"/>
        <v>2.0134466078430687E-3</v>
      </c>
      <c r="AD407" s="5">
        <f t="shared" si="635"/>
        <v>9.0836556860020654E-3</v>
      </c>
      <c r="AE407" s="5">
        <f t="shared" si="636"/>
        <v>1.379536951808295E-2</v>
      </c>
      <c r="AF407" s="5">
        <f t="shared" si="637"/>
        <v>1.0475530266615223E-2</v>
      </c>
      <c r="AG407" s="5">
        <f t="shared" si="638"/>
        <v>5.3030709192157469E-3</v>
      </c>
      <c r="AH407" s="5">
        <f t="shared" si="639"/>
        <v>1.165020948879414E-2</v>
      </c>
      <c r="AI407" s="5">
        <f t="shared" si="640"/>
        <v>1.662601396145812E-2</v>
      </c>
      <c r="AJ407" s="5">
        <f t="shared" si="641"/>
        <v>1.1863492262198442E-2</v>
      </c>
      <c r="AK407" s="5">
        <f t="shared" si="642"/>
        <v>5.6434632691277986E-3</v>
      </c>
      <c r="AL407" s="5">
        <f t="shared" si="643"/>
        <v>1.7455294836055935E-4</v>
      </c>
      <c r="AM407" s="5">
        <f t="shared" si="644"/>
        <v>2.5926570058987086E-3</v>
      </c>
      <c r="AN407" s="5">
        <f t="shared" si="645"/>
        <v>3.9374743678512337E-3</v>
      </c>
      <c r="AO407" s="5">
        <f t="shared" si="646"/>
        <v>2.989925848697316E-3</v>
      </c>
      <c r="AP407" s="5">
        <f t="shared" si="647"/>
        <v>1.5136025017625579E-3</v>
      </c>
      <c r="AQ407" s="5">
        <f t="shared" si="648"/>
        <v>5.7467793081056849E-4</v>
      </c>
      <c r="AR407" s="5">
        <f t="shared" si="649"/>
        <v>3.538640177845131E-3</v>
      </c>
      <c r="AS407" s="5">
        <f t="shared" si="650"/>
        <v>5.0499933978027873E-3</v>
      </c>
      <c r="AT407" s="5">
        <f t="shared" si="651"/>
        <v>3.6034227890021789E-3</v>
      </c>
      <c r="AU407" s="5">
        <f t="shared" si="652"/>
        <v>1.7141482207283366E-3</v>
      </c>
      <c r="AV407" s="5">
        <f t="shared" si="653"/>
        <v>6.1156523145035183E-4</v>
      </c>
      <c r="AW407" s="5">
        <f t="shared" si="654"/>
        <v>1.0508767122214806E-5</v>
      </c>
      <c r="AX407" s="5">
        <f t="shared" si="655"/>
        <v>6.1666346885300778E-4</v>
      </c>
      <c r="AY407" s="5">
        <f t="shared" si="656"/>
        <v>9.3652827839341602E-4</v>
      </c>
      <c r="AZ407" s="5">
        <f t="shared" si="657"/>
        <v>7.1115386311265661E-4</v>
      </c>
      <c r="BA407" s="5">
        <f t="shared" si="658"/>
        <v>3.600103550442244E-4</v>
      </c>
      <c r="BB407" s="5">
        <f t="shared" si="659"/>
        <v>1.3668714584329371E-4</v>
      </c>
      <c r="BC407" s="5">
        <f t="shared" si="660"/>
        <v>4.1517418767559037E-5</v>
      </c>
      <c r="BD407" s="5">
        <f t="shared" si="661"/>
        <v>8.9569021057119079E-4</v>
      </c>
      <c r="BE407" s="5">
        <f t="shared" si="662"/>
        <v>1.2782394995061465E-3</v>
      </c>
      <c r="BF407" s="5">
        <f t="shared" si="663"/>
        <v>9.1208779487261099E-4</v>
      </c>
      <c r="BG407" s="5">
        <f t="shared" si="664"/>
        <v>4.3388016402090107E-4</v>
      </c>
      <c r="BH407" s="5">
        <f t="shared" si="665"/>
        <v>1.5479759551855686E-4</v>
      </c>
      <c r="BI407" s="5">
        <f t="shared" si="666"/>
        <v>4.4182329712906484E-5</v>
      </c>
      <c r="BJ407" s="8">
        <f t="shared" si="667"/>
        <v>0.35637198989159075</v>
      </c>
      <c r="BK407" s="8">
        <f t="shared" si="668"/>
        <v>0.24618662552189466</v>
      </c>
      <c r="BL407" s="8">
        <f t="shared" si="669"/>
        <v>0.36599418669040323</v>
      </c>
      <c r="BM407" s="8">
        <f t="shared" si="670"/>
        <v>0.56286981524470725</v>
      </c>
      <c r="BN407" s="8">
        <f t="shared" si="671"/>
        <v>0.43544160874944182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</v>
      </c>
      <c r="F408">
        <f>VLOOKUP(B408,home!$B$2:$E$405,3,FALSE)</f>
        <v>0.78</v>
      </c>
      <c r="G408">
        <f>VLOOKUP(C408,away!$B$2:$E$405,4,FALSE)</f>
        <v>1</v>
      </c>
      <c r="H408">
        <f>VLOOKUP(A408,away!$A$2:$E$405,3,FALSE)</f>
        <v>1.2619047619047601</v>
      </c>
      <c r="I408">
        <f>VLOOKUP(C408,away!$B$2:$E$405,3,FALSE)</f>
        <v>0.57999999999999996</v>
      </c>
      <c r="J408">
        <f>VLOOKUP(B408,home!$B$2:$E$405,4,FALSE)</f>
        <v>0.92</v>
      </c>
      <c r="K408" s="3">
        <f t="shared" si="616"/>
        <v>1.17</v>
      </c>
      <c r="L408" s="3">
        <f t="shared" si="617"/>
        <v>0.67335238095238004</v>
      </c>
      <c r="M408" s="5">
        <f t="shared" si="618"/>
        <v>0.15828590102780274</v>
      </c>
      <c r="N408" s="5">
        <f t="shared" si="619"/>
        <v>0.1851945042025292</v>
      </c>
      <c r="O408" s="5">
        <f t="shared" si="620"/>
        <v>0.10658218832826374</v>
      </c>
      <c r="P408" s="5">
        <f t="shared" si="621"/>
        <v>0.12470116034406858</v>
      </c>
      <c r="Q408" s="5">
        <f t="shared" si="622"/>
        <v>0.10833878495847958</v>
      </c>
      <c r="R408" s="5">
        <f t="shared" si="623"/>
        <v>3.5883685138975684E-2</v>
      </c>
      <c r="S408" s="5">
        <f t="shared" si="624"/>
        <v>2.4560588293371904E-2</v>
      </c>
      <c r="T408" s="5">
        <f t="shared" si="625"/>
        <v>7.2950178801280116E-2</v>
      </c>
      <c r="U408" s="5">
        <f t="shared" si="626"/>
        <v>4.1983911612601545E-2</v>
      </c>
      <c r="V408" s="5">
        <f t="shared" si="627"/>
        <v>2.149930978641306E-3</v>
      </c>
      <c r="W408" s="5">
        <f t="shared" si="628"/>
        <v>4.2252126133807029E-2</v>
      </c>
      <c r="X408" s="5">
        <f t="shared" si="629"/>
        <v>2.845056973249924E-2</v>
      </c>
      <c r="Y408" s="5">
        <f t="shared" si="630"/>
        <v>9.5786294344150421E-3</v>
      </c>
      <c r="Z408" s="5">
        <f t="shared" si="631"/>
        <v>8.0541216085582724E-3</v>
      </c>
      <c r="AA408" s="5">
        <f t="shared" si="632"/>
        <v>9.423322282013178E-3</v>
      </c>
      <c r="AB408" s="5">
        <f t="shared" si="633"/>
        <v>5.5126435349777091E-3</v>
      </c>
      <c r="AC408" s="5">
        <f t="shared" si="634"/>
        <v>1.0586022110757144E-4</v>
      </c>
      <c r="AD408" s="5">
        <f t="shared" si="635"/>
        <v>1.2358746894138562E-2</v>
      </c>
      <c r="AE408" s="5">
        <f t="shared" si="636"/>
        <v>8.3217916467560327E-3</v>
      </c>
      <c r="AF408" s="5">
        <f t="shared" si="637"/>
        <v>2.8017491095664012E-3</v>
      </c>
      <c r="AG408" s="5">
        <f t="shared" si="638"/>
        <v>6.2885481125258234E-4</v>
      </c>
      <c r="AH408" s="5">
        <f t="shared" si="639"/>
        <v>1.355815490400681E-3</v>
      </c>
      <c r="AI408" s="5">
        <f t="shared" si="640"/>
        <v>1.5863041237687968E-3</v>
      </c>
      <c r="AJ408" s="5">
        <f t="shared" si="641"/>
        <v>9.2798791240474607E-4</v>
      </c>
      <c r="AK408" s="5">
        <f t="shared" si="642"/>
        <v>3.6191528583785093E-4</v>
      </c>
      <c r="AL408" s="5">
        <f t="shared" si="643"/>
        <v>3.3359616543674623E-6</v>
      </c>
      <c r="AM408" s="5">
        <f t="shared" si="644"/>
        <v>2.8919467732284247E-3</v>
      </c>
      <c r="AN408" s="5">
        <f t="shared" si="645"/>
        <v>1.9472992453409123E-3</v>
      </c>
      <c r="AO408" s="5">
        <f t="shared" si="646"/>
        <v>6.55609291638538E-4</v>
      </c>
      <c r="AP408" s="5">
        <f t="shared" si="647"/>
        <v>1.4715202583310432E-4</v>
      </c>
      <c r="AQ408" s="5">
        <f t="shared" si="648"/>
        <v>2.4771291739171728E-5</v>
      </c>
      <c r="AR408" s="5">
        <f t="shared" si="649"/>
        <v>1.8258831771868355E-4</v>
      </c>
      <c r="AS408" s="5">
        <f t="shared" si="650"/>
        <v>2.1362833173085974E-4</v>
      </c>
      <c r="AT408" s="5">
        <f t="shared" si="651"/>
        <v>1.2497257406255294E-4</v>
      </c>
      <c r="AU408" s="5">
        <f t="shared" si="652"/>
        <v>4.8739303884395643E-5</v>
      </c>
      <c r="AV408" s="5">
        <f t="shared" si="653"/>
        <v>1.4256246386185733E-5</v>
      </c>
      <c r="AW408" s="5">
        <f t="shared" si="654"/>
        <v>7.3004025988860443E-8</v>
      </c>
      <c r="AX408" s="5">
        <f t="shared" si="655"/>
        <v>5.6392962077954204E-4</v>
      </c>
      <c r="AY408" s="5">
        <f t="shared" si="656"/>
        <v>3.7972335284147739E-4</v>
      </c>
      <c r="AZ408" s="5">
        <f t="shared" si="657"/>
        <v>1.2784381186951475E-4</v>
      </c>
      <c r="BA408" s="5">
        <f t="shared" si="658"/>
        <v>2.8694645037455303E-5</v>
      </c>
      <c r="BB408" s="5">
        <f t="shared" si="659"/>
        <v>4.8304018891384796E-6</v>
      </c>
      <c r="BC408" s="5">
        <f t="shared" si="660"/>
        <v>6.5051252260165424E-7</v>
      </c>
      <c r="BD408" s="5">
        <f t="shared" si="661"/>
        <v>2.0491046411660858E-5</v>
      </c>
      <c r="BE408" s="5">
        <f t="shared" si="662"/>
        <v>2.3974524301643203E-5</v>
      </c>
      <c r="BF408" s="5">
        <f t="shared" si="663"/>
        <v>1.4025096716461273E-5</v>
      </c>
      <c r="BG408" s="5">
        <f t="shared" si="664"/>
        <v>5.469787719419896E-6</v>
      </c>
      <c r="BH408" s="5">
        <f t="shared" si="665"/>
        <v>1.5999129079303203E-6</v>
      </c>
      <c r="BI408" s="5">
        <f t="shared" si="666"/>
        <v>3.7437962045569509E-7</v>
      </c>
      <c r="BJ408" s="8">
        <f t="shared" si="667"/>
        <v>0.47764838669744381</v>
      </c>
      <c r="BK408" s="8">
        <f t="shared" si="668"/>
        <v>0.31018650017948801</v>
      </c>
      <c r="BL408" s="8">
        <f t="shared" si="669"/>
        <v>0.20426789323070416</v>
      </c>
      <c r="BM408" s="8">
        <f t="shared" si="670"/>
        <v>0.28079102736725914</v>
      </c>
      <c r="BN408" s="8">
        <f t="shared" si="671"/>
        <v>0.71898622400011947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</v>
      </c>
      <c r="F409">
        <f>VLOOKUP(B409,home!$B$2:$E$405,3,FALSE)</f>
        <v>1</v>
      </c>
      <c r="G409">
        <f>VLOOKUP(C409,away!$B$2:$E$405,4,FALSE)</f>
        <v>1.52</v>
      </c>
      <c r="H409">
        <f>VLOOKUP(A409,away!$A$2:$E$405,3,FALSE)</f>
        <v>1.2619047619047601</v>
      </c>
      <c r="I409">
        <f>VLOOKUP(C409,away!$B$2:$E$405,3,FALSE)</f>
        <v>0.76</v>
      </c>
      <c r="J409">
        <f>VLOOKUP(B409,home!$B$2:$E$405,4,FALSE)</f>
        <v>1.06</v>
      </c>
      <c r="K409" s="3">
        <f t="shared" si="616"/>
        <v>2.2800000000000002</v>
      </c>
      <c r="L409" s="3">
        <f t="shared" si="617"/>
        <v>1.0165904761904747</v>
      </c>
      <c r="M409" s="5">
        <f t="shared" si="618"/>
        <v>3.7009136063210782E-2</v>
      </c>
      <c r="N409" s="5">
        <f t="shared" si="619"/>
        <v>8.4380830224120601E-2</v>
      </c>
      <c r="O409" s="5">
        <f t="shared" si="620"/>
        <v>3.7623135253897516E-2</v>
      </c>
      <c r="P409" s="5">
        <f t="shared" si="621"/>
        <v>8.5780748378886343E-2</v>
      </c>
      <c r="Q409" s="5">
        <f t="shared" si="622"/>
        <v>9.6194146455497523E-2</v>
      </c>
      <c r="R409" s="5">
        <f t="shared" si="623"/>
        <v>1.9123660491769154E-2</v>
      </c>
      <c r="S409" s="5">
        <f t="shared" si="624"/>
        <v>4.9706218350206416E-2</v>
      </c>
      <c r="T409" s="5">
        <f t="shared" si="625"/>
        <v>9.779005315193047E-2</v>
      </c>
      <c r="U409" s="5">
        <f t="shared" si="626"/>
        <v>4.3601945921233676E-2</v>
      </c>
      <c r="V409" s="5">
        <f t="shared" si="627"/>
        <v>1.2801153272840227E-2</v>
      </c>
      <c r="W409" s="5">
        <f t="shared" si="628"/>
        <v>7.3107551306178117E-2</v>
      </c>
      <c r="X409" s="5">
        <f t="shared" si="629"/>
        <v>7.4320440395467161E-2</v>
      </c>
      <c r="Y409" s="5">
        <f t="shared" si="630"/>
        <v>3.7776725946156872E-2</v>
      </c>
      <c r="Z409" s="5">
        <f t="shared" si="631"/>
        <v>6.4803103752775256E-3</v>
      </c>
      <c r="AA409" s="5">
        <f t="shared" si="632"/>
        <v>1.4775107655632759E-2</v>
      </c>
      <c r="AB409" s="5">
        <f t="shared" si="633"/>
        <v>1.6843622727421351E-2</v>
      </c>
      <c r="AC409" s="5">
        <f t="shared" si="634"/>
        <v>1.8544280964529055E-3</v>
      </c>
      <c r="AD409" s="5">
        <f t="shared" si="635"/>
        <v>4.167130424452152E-2</v>
      </c>
      <c r="AE409" s="5">
        <f t="shared" si="636"/>
        <v>4.2362651025416274E-2</v>
      </c>
      <c r="AF409" s="5">
        <f t="shared" si="637"/>
        <v>2.1532733789309415E-2</v>
      </c>
      <c r="AG409" s="5">
        <f t="shared" si="638"/>
        <v>7.2966573655189292E-3</v>
      </c>
      <c r="AH409" s="5">
        <f t="shared" si="639"/>
        <v>1.6469554525663632E-3</v>
      </c>
      <c r="AI409" s="5">
        <f t="shared" si="640"/>
        <v>3.7550584318513085E-3</v>
      </c>
      <c r="AJ409" s="5">
        <f t="shared" si="641"/>
        <v>4.2807666123104932E-3</v>
      </c>
      <c r="AK409" s="5">
        <f t="shared" si="642"/>
        <v>3.2533826253559744E-3</v>
      </c>
      <c r="AL409" s="5">
        <f t="shared" si="643"/>
        <v>1.7192968747702596E-4</v>
      </c>
      <c r="AM409" s="5">
        <f t="shared" si="644"/>
        <v>1.9002114735501827E-2</v>
      </c>
      <c r="AN409" s="5">
        <f t="shared" si="645"/>
        <v>1.9317368867589835E-2</v>
      </c>
      <c r="AO409" s="5">
        <f t="shared" si="646"/>
        <v>9.8189266079250995E-3</v>
      </c>
      <c r="AP409" s="5">
        <f t="shared" si="647"/>
        <v>3.3272757586766339E-3</v>
      </c>
      <c r="AQ409" s="5">
        <f t="shared" si="648"/>
        <v>8.4561921198252543E-4</v>
      </c>
      <c r="AR409" s="5">
        <f t="shared" si="649"/>
        <v>3.3485584555778769E-4</v>
      </c>
      <c r="AS409" s="5">
        <f t="shared" si="650"/>
        <v>7.6347132787175605E-4</v>
      </c>
      <c r="AT409" s="5">
        <f t="shared" si="651"/>
        <v>8.7035731377380218E-4</v>
      </c>
      <c r="AU409" s="5">
        <f t="shared" si="652"/>
        <v>6.6147155846808965E-4</v>
      </c>
      <c r="AV409" s="5">
        <f t="shared" si="653"/>
        <v>3.7703878832681106E-4</v>
      </c>
      <c r="AW409" s="5">
        <f t="shared" si="654"/>
        <v>1.1069531914691443E-5</v>
      </c>
      <c r="AX409" s="5">
        <f t="shared" si="655"/>
        <v>7.2208035994906893E-3</v>
      </c>
      <c r="AY409" s="5">
        <f t="shared" si="656"/>
        <v>7.3406001696841323E-3</v>
      </c>
      <c r="AZ409" s="5">
        <f t="shared" si="657"/>
        <v>3.7311921110115354E-3</v>
      </c>
      <c r="BA409" s="5">
        <f t="shared" si="658"/>
        <v>1.2643647882971201E-3</v>
      </c>
      <c r="BB409" s="5">
        <f t="shared" si="659"/>
        <v>3.2133530055335945E-4</v>
      </c>
      <c r="BC409" s="5">
        <f t="shared" si="660"/>
        <v>6.5333281241269822E-5</v>
      </c>
      <c r="BD409" s="5">
        <f t="shared" si="661"/>
        <v>5.6735210581792541E-5</v>
      </c>
      <c r="BE409" s="5">
        <f t="shared" si="662"/>
        <v>1.2935628012648702E-4</v>
      </c>
      <c r="BF409" s="5">
        <f t="shared" si="663"/>
        <v>1.4746615934419527E-4</v>
      </c>
      <c r="BG409" s="5">
        <f t="shared" si="664"/>
        <v>1.1207428110158839E-4</v>
      </c>
      <c r="BH409" s="5">
        <f t="shared" si="665"/>
        <v>6.3882340227905374E-5</v>
      </c>
      <c r="BI409" s="5">
        <f t="shared" si="666"/>
        <v>2.913034714392487E-5</v>
      </c>
      <c r="BJ409" s="8">
        <f t="shared" si="667"/>
        <v>0.64868802833607098</v>
      </c>
      <c r="BK409" s="8">
        <f t="shared" si="668"/>
        <v>0.19466421401875783</v>
      </c>
      <c r="BL409" s="8">
        <f t="shared" si="669"/>
        <v>0.14844947462456271</v>
      </c>
      <c r="BM409" s="8">
        <f t="shared" si="670"/>
        <v>0.63084083984951789</v>
      </c>
      <c r="BN409" s="8">
        <f t="shared" si="671"/>
        <v>0.36011165686738189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</v>
      </c>
      <c r="F410">
        <f>VLOOKUP(B410,home!$B$2:$E$405,3,FALSE)</f>
        <v>0.67</v>
      </c>
      <c r="G410">
        <f>VLOOKUP(C410,away!$B$2:$E$405,4,FALSE)</f>
        <v>1.52</v>
      </c>
      <c r="H410">
        <f>VLOOKUP(A410,away!$A$2:$E$405,3,FALSE)</f>
        <v>1.2619047619047601</v>
      </c>
      <c r="I410">
        <f>VLOOKUP(C410,away!$B$2:$E$405,3,FALSE)</f>
        <v>1.1399999999999999</v>
      </c>
      <c r="J410">
        <f>VLOOKUP(B410,home!$B$2:$E$405,4,FALSE)</f>
        <v>1.25</v>
      </c>
      <c r="K410" s="3">
        <f t="shared" si="616"/>
        <v>1.5276000000000003</v>
      </c>
      <c r="L410" s="3">
        <f t="shared" si="617"/>
        <v>1.7982142857142831</v>
      </c>
      <c r="M410" s="5">
        <f t="shared" si="618"/>
        <v>3.5943238768056718E-2</v>
      </c>
      <c r="N410" s="5">
        <f t="shared" si="619"/>
        <v>5.4906891542083454E-2</v>
      </c>
      <c r="O410" s="5">
        <f t="shared" si="620"/>
        <v>6.4633645427559033E-2</v>
      </c>
      <c r="P410" s="5">
        <f t="shared" si="621"/>
        <v>9.873435675513921E-2</v>
      </c>
      <c r="Q410" s="5">
        <f t="shared" si="622"/>
        <v>4.193788375984335E-2</v>
      </c>
      <c r="R410" s="5">
        <f t="shared" si="623"/>
        <v>5.8112572272814168E-2</v>
      </c>
      <c r="S410" s="5">
        <f t="shared" si="624"/>
        <v>6.7804638215537755E-2</v>
      </c>
      <c r="T410" s="5">
        <f t="shared" si="625"/>
        <v>7.5413301689575343E-2</v>
      </c>
      <c r="U410" s="5">
        <f t="shared" si="626"/>
        <v>8.8772765403950946E-2</v>
      </c>
      <c r="V410" s="5">
        <f t="shared" si="627"/>
        <v>2.0695121804647165E-2</v>
      </c>
      <c r="W410" s="5">
        <f t="shared" si="628"/>
        <v>2.1354770410512237E-2</v>
      </c>
      <c r="X410" s="5">
        <f t="shared" si="629"/>
        <v>3.8400453220331768E-2</v>
      </c>
      <c r="Y410" s="5">
        <f t="shared" si="630"/>
        <v>3.4526121779351826E-2</v>
      </c>
      <c r="Z410" s="5">
        <f t="shared" si="631"/>
        <v>3.4832952546859398E-2</v>
      </c>
      <c r="AA410" s="5">
        <f t="shared" si="632"/>
        <v>5.3210818310582421E-2</v>
      </c>
      <c r="AB410" s="5">
        <f t="shared" si="633"/>
        <v>4.0642423025622862E-2</v>
      </c>
      <c r="AC410" s="5">
        <f t="shared" si="634"/>
        <v>3.5530318242478183E-3</v>
      </c>
      <c r="AD410" s="5">
        <f t="shared" si="635"/>
        <v>8.1553868197746272E-3</v>
      </c>
      <c r="AE410" s="5">
        <f t="shared" si="636"/>
        <v>1.4665133084844708E-2</v>
      </c>
      <c r="AF410" s="5">
        <f t="shared" si="637"/>
        <v>1.3185525907534468E-2</v>
      </c>
      <c r="AG410" s="5">
        <f t="shared" si="638"/>
        <v>7.9034670171947551E-3</v>
      </c>
      <c r="AH410" s="5">
        <f t="shared" si="639"/>
        <v>1.5659278220842583E-2</v>
      </c>
      <c r="AI410" s="5">
        <f t="shared" si="640"/>
        <v>2.3921113410159137E-2</v>
      </c>
      <c r="AJ410" s="5">
        <f t="shared" si="641"/>
        <v>1.8270946422679551E-2</v>
      </c>
      <c r="AK410" s="5">
        <f t="shared" si="642"/>
        <v>9.3035659184284285E-3</v>
      </c>
      <c r="AL410" s="5">
        <f t="shared" si="643"/>
        <v>3.9040033533028568E-4</v>
      </c>
      <c r="AM410" s="5">
        <f t="shared" si="644"/>
        <v>2.4916337811775428E-3</v>
      </c>
      <c r="AN410" s="5">
        <f t="shared" si="645"/>
        <v>4.4804914600817536E-3</v>
      </c>
      <c r="AO410" s="5">
        <f t="shared" si="646"/>
        <v>4.0284418752699292E-3</v>
      </c>
      <c r="AP410" s="5">
        <f t="shared" si="647"/>
        <v>2.4146672430933407E-3</v>
      </c>
      <c r="AQ410" s="5">
        <f t="shared" si="648"/>
        <v>1.085522282944193E-3</v>
      </c>
      <c r="AR410" s="5">
        <f t="shared" si="649"/>
        <v>5.6317475601387309E-3</v>
      </c>
      <c r="AS410" s="5">
        <f t="shared" si="650"/>
        <v>8.6030575728679275E-3</v>
      </c>
      <c r="AT410" s="5">
        <f t="shared" si="651"/>
        <v>6.5710153741565238E-3</v>
      </c>
      <c r="AU410" s="5">
        <f t="shared" si="652"/>
        <v>3.3459610285205025E-3</v>
      </c>
      <c r="AV410" s="5">
        <f t="shared" si="653"/>
        <v>1.2778225167919804E-3</v>
      </c>
      <c r="AW410" s="5">
        <f t="shared" si="654"/>
        <v>2.9789195491879821E-5</v>
      </c>
      <c r="AX410" s="5">
        <f t="shared" si="655"/>
        <v>6.3436996068780261E-4</v>
      </c>
      <c r="AY410" s="5">
        <f t="shared" si="656"/>
        <v>1.1407331257368147E-3</v>
      </c>
      <c r="AZ410" s="5">
        <f t="shared" si="657"/>
        <v>1.0256413014437242E-3</v>
      </c>
      <c r="BA410" s="5">
        <f t="shared" si="658"/>
        <v>6.1477428009156475E-4</v>
      </c>
      <c r="BB410" s="5">
        <f t="shared" si="659"/>
        <v>2.7637397323759165E-4</v>
      </c>
      <c r="BC410" s="5">
        <f t="shared" si="660"/>
        <v>9.939592537509077E-5</v>
      </c>
      <c r="BD410" s="5">
        <f t="shared" si="661"/>
        <v>1.6878481526963365E-3</v>
      </c>
      <c r="BE410" s="5">
        <f t="shared" si="662"/>
        <v>2.5783568380589243E-3</v>
      </c>
      <c r="BF410" s="5">
        <f t="shared" si="663"/>
        <v>1.9693489529094069E-3</v>
      </c>
      <c r="BG410" s="5">
        <f t="shared" si="664"/>
        <v>1.00279248682147E-3</v>
      </c>
      <c r="BH410" s="5">
        <f t="shared" si="665"/>
        <v>3.8296645071711954E-4</v>
      </c>
      <c r="BI410" s="5">
        <f t="shared" si="666"/>
        <v>1.1700391002309432E-4</v>
      </c>
      <c r="BJ410" s="8">
        <f t="shared" si="667"/>
        <v>0.32874098044018579</v>
      </c>
      <c r="BK410" s="8">
        <f t="shared" si="668"/>
        <v>0.22826152082869575</v>
      </c>
      <c r="BL410" s="8">
        <f t="shared" si="669"/>
        <v>0.40569504925634114</v>
      </c>
      <c r="BM410" s="8">
        <f t="shared" si="670"/>
        <v>0.64215097061634152</v>
      </c>
      <c r="BN410" s="8">
        <f t="shared" si="671"/>
        <v>0.35426858852549598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</v>
      </c>
      <c r="F411">
        <f>VLOOKUP(B411,home!$B$2:$E$405,3,FALSE)</f>
        <v>1.58</v>
      </c>
      <c r="G411">
        <f>VLOOKUP(C411,away!$B$2:$E$405,4,FALSE)</f>
        <v>1.05</v>
      </c>
      <c r="H411">
        <f>VLOOKUP(A411,away!$A$2:$E$405,3,FALSE)</f>
        <v>1.2619047619047601</v>
      </c>
      <c r="I411">
        <f>VLOOKUP(C411,away!$B$2:$E$405,3,FALSE)</f>
        <v>1.24</v>
      </c>
      <c r="J411">
        <f>VLOOKUP(B411,home!$B$2:$E$405,4,FALSE)</f>
        <v>1.39</v>
      </c>
      <c r="K411" s="3">
        <f t="shared" si="616"/>
        <v>2.4885000000000002</v>
      </c>
      <c r="L411" s="3">
        <f t="shared" si="617"/>
        <v>2.1750190476190445</v>
      </c>
      <c r="M411" s="5">
        <f t="shared" si="618"/>
        <v>9.433208015936027E-3</v>
      </c>
      <c r="N411" s="5">
        <f t="shared" si="619"/>
        <v>2.3474538147656807E-2</v>
      </c>
      <c r="O411" s="5">
        <f t="shared" si="620"/>
        <v>2.0517407114813514E-2</v>
      </c>
      <c r="P411" s="5">
        <f t="shared" si="621"/>
        <v>5.1057567605213433E-2</v>
      </c>
      <c r="Q411" s="5">
        <f t="shared" si="622"/>
        <v>2.9208194090221989E-2</v>
      </c>
      <c r="R411" s="5">
        <f t="shared" si="623"/>
        <v>2.2312875641236952E-2</v>
      </c>
      <c r="S411" s="5">
        <f t="shared" si="624"/>
        <v>6.9087716643081706E-2</v>
      </c>
      <c r="T411" s="5">
        <f t="shared" si="625"/>
        <v>6.3528378492786836E-2</v>
      </c>
      <c r="U411" s="5">
        <f t="shared" si="626"/>
        <v>5.5525591033218157E-2</v>
      </c>
      <c r="V411" s="5">
        <f t="shared" si="627"/>
        <v>4.1548853054665567E-2</v>
      </c>
      <c r="W411" s="5">
        <f t="shared" si="628"/>
        <v>2.4228196997839138E-2</v>
      </c>
      <c r="X411" s="5">
        <f t="shared" si="629"/>
        <v>5.269678995976667E-2</v>
      </c>
      <c r="Y411" s="5">
        <f t="shared" si="630"/>
        <v>5.7308260955436272E-2</v>
      </c>
      <c r="Z411" s="5">
        <f t="shared" si="631"/>
        <v>1.6176976508948459E-2</v>
      </c>
      <c r="AA411" s="5">
        <f t="shared" si="632"/>
        <v>4.0256406042518247E-2</v>
      </c>
      <c r="AB411" s="5">
        <f t="shared" si="633"/>
        <v>5.0089033218403335E-2</v>
      </c>
      <c r="AC411" s="5">
        <f t="shared" si="634"/>
        <v>1.4055288575834289E-2</v>
      </c>
      <c r="AD411" s="5">
        <f t="shared" si="635"/>
        <v>1.507296705728068E-2</v>
      </c>
      <c r="AE411" s="5">
        <f t="shared" si="636"/>
        <v>3.2783990453719852E-2</v>
      </c>
      <c r="AF411" s="5">
        <f t="shared" si="637"/>
        <v>3.56529018469008E-2</v>
      </c>
      <c r="AG411" s="5">
        <f t="shared" si="638"/>
        <v>2.5848580206633824E-2</v>
      </c>
      <c r="AH411" s="5">
        <f t="shared" si="639"/>
        <v>8.7963080099621796E-3</v>
      </c>
      <c r="AI411" s="5">
        <f t="shared" si="640"/>
        <v>2.1889612482790886E-2</v>
      </c>
      <c r="AJ411" s="5">
        <f t="shared" si="641"/>
        <v>2.7236150331712564E-2</v>
      </c>
      <c r="AK411" s="5">
        <f t="shared" si="642"/>
        <v>2.2592386700155571E-2</v>
      </c>
      <c r="AL411" s="5">
        <f t="shared" si="643"/>
        <v>3.0429895978509713E-3</v>
      </c>
      <c r="AM411" s="5">
        <f t="shared" si="644"/>
        <v>7.5018157044085907E-3</v>
      </c>
      <c r="AN411" s="5">
        <f t="shared" si="645"/>
        <v>1.6316592048816362E-2</v>
      </c>
      <c r="AO411" s="5">
        <f t="shared" si="646"/>
        <v>1.7744449249202522E-2</v>
      </c>
      <c r="AP411" s="5">
        <f t="shared" si="647"/>
        <v>1.2864838368841648E-2</v>
      </c>
      <c r="AQ411" s="5">
        <f t="shared" si="648"/>
        <v>6.995317124192723E-3</v>
      </c>
      <c r="AR411" s="5">
        <f t="shared" si="649"/>
        <v>3.8264274940783441E-3</v>
      </c>
      <c r="AS411" s="5">
        <f t="shared" si="650"/>
        <v>9.522064819013961E-3</v>
      </c>
      <c r="AT411" s="5">
        <f t="shared" si="651"/>
        <v>1.1847829151058123E-2</v>
      </c>
      <c r="AU411" s="5">
        <f t="shared" si="652"/>
        <v>9.8277742808027119E-3</v>
      </c>
      <c r="AV411" s="5">
        <f t="shared" si="653"/>
        <v>6.1141040744443894E-3</v>
      </c>
      <c r="AW411" s="5">
        <f t="shared" si="654"/>
        <v>4.5750798329736981E-4</v>
      </c>
      <c r="AX411" s="5">
        <f t="shared" si="655"/>
        <v>3.1113780634034645E-3</v>
      </c>
      <c r="AY411" s="5">
        <f t="shared" si="656"/>
        <v>6.7673065522465894E-3</v>
      </c>
      <c r="AZ411" s="5">
        <f t="shared" si="657"/>
        <v>7.3595103261067498E-3</v>
      </c>
      <c r="BA411" s="5">
        <f t="shared" si="658"/>
        <v>5.3356917134770761E-3</v>
      </c>
      <c r="BB411" s="5">
        <f t="shared" si="659"/>
        <v>2.9013077772589331E-3</v>
      </c>
      <c r="BC411" s="5">
        <f t="shared" si="660"/>
        <v>1.262079935708691E-3</v>
      </c>
      <c r="BD411" s="5">
        <f t="shared" si="661"/>
        <v>1.3870921139922663E-3</v>
      </c>
      <c r="BE411" s="5">
        <f t="shared" si="662"/>
        <v>3.4517787256697547E-3</v>
      </c>
      <c r="BF411" s="5">
        <f t="shared" si="663"/>
        <v>4.2948756794145941E-3</v>
      </c>
      <c r="BG411" s="5">
        <f t="shared" si="664"/>
        <v>3.5625993760744052E-3</v>
      </c>
      <c r="BH411" s="5">
        <f t="shared" si="665"/>
        <v>2.2163821368402902E-3</v>
      </c>
      <c r="BI411" s="5">
        <f t="shared" si="666"/>
        <v>1.1030933895054117E-3</v>
      </c>
      <c r="BJ411" s="8">
        <f t="shared" si="667"/>
        <v>0.4479630850719063</v>
      </c>
      <c r="BK411" s="8">
        <f t="shared" si="668"/>
        <v>0.19499293004482859</v>
      </c>
      <c r="BL411" s="8">
        <f t="shared" si="669"/>
        <v>0.32636979181570569</v>
      </c>
      <c r="BM411" s="8">
        <f t="shared" si="670"/>
        <v>0.82318919425736081</v>
      </c>
      <c r="BN411" s="8">
        <f t="shared" si="671"/>
        <v>0.15600379061507874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</v>
      </c>
      <c r="F412">
        <f>VLOOKUP(B412,home!$B$2:$E$405,3,FALSE)</f>
        <v>0.92</v>
      </c>
      <c r="G412">
        <f>VLOOKUP(C412,away!$B$2:$E$405,4,FALSE)</f>
        <v>0.76</v>
      </c>
      <c r="H412">
        <f>VLOOKUP(A412,away!$A$2:$E$405,3,FALSE)</f>
        <v>1.2619047619047601</v>
      </c>
      <c r="I412">
        <f>VLOOKUP(C412,away!$B$2:$E$405,3,FALSE)</f>
        <v>1.1399999999999999</v>
      </c>
      <c r="J412">
        <f>VLOOKUP(B412,home!$B$2:$E$405,4,FALSE)</f>
        <v>0.99</v>
      </c>
      <c r="K412" s="3">
        <f t="shared" si="616"/>
        <v>1.0488000000000002</v>
      </c>
      <c r="L412" s="3">
        <f t="shared" si="617"/>
        <v>1.4241857142857122</v>
      </c>
      <c r="M412" s="5">
        <f t="shared" si="618"/>
        <v>8.4332689420179782E-2</v>
      </c>
      <c r="N412" s="5">
        <f t="shared" si="619"/>
        <v>8.8448124663884561E-2</v>
      </c>
      <c r="O412" s="5">
        <f t="shared" si="620"/>
        <v>0.12010541151951387</v>
      </c>
      <c r="P412" s="5">
        <f t="shared" si="621"/>
        <v>0.12596655560166617</v>
      </c>
      <c r="Q412" s="5">
        <f t="shared" si="622"/>
        <v>4.6382196573741069E-2</v>
      </c>
      <c r="R412" s="5">
        <f t="shared" si="623"/>
        <v>8.5526205647249137E-2</v>
      </c>
      <c r="S412" s="5">
        <f t="shared" si="624"/>
        <v>4.7038619422798633E-2</v>
      </c>
      <c r="T412" s="5">
        <f t="shared" si="625"/>
        <v>6.6056861757513741E-2</v>
      </c>
      <c r="U412" s="5">
        <f t="shared" si="626"/>
        <v>8.9699884482834918E-2</v>
      </c>
      <c r="V412" s="5">
        <f t="shared" si="627"/>
        <v>7.806769579554877E-3</v>
      </c>
      <c r="W412" s="5">
        <f t="shared" si="628"/>
        <v>1.6215215922179883E-2</v>
      </c>
      <c r="X412" s="5">
        <f t="shared" si="629"/>
        <v>2.3093478870426811E-2</v>
      </c>
      <c r="Y412" s="5">
        <f t="shared" si="630"/>
        <v>1.6444701350210408E-2</v>
      </c>
      <c r="Z412" s="5">
        <f t="shared" si="631"/>
        <v>4.0601733426624757E-2</v>
      </c>
      <c r="AA412" s="5">
        <f t="shared" si="632"/>
        <v>4.2583098017844052E-2</v>
      </c>
      <c r="AB412" s="5">
        <f t="shared" si="633"/>
        <v>2.2330576600557421E-2</v>
      </c>
      <c r="AC412" s="5">
        <f t="shared" si="634"/>
        <v>7.2880389048540902E-4</v>
      </c>
      <c r="AD412" s="5">
        <f t="shared" si="635"/>
        <v>4.251629614795565E-3</v>
      </c>
      <c r="AE412" s="5">
        <f t="shared" si="636"/>
        <v>6.0551101598259093E-3</v>
      </c>
      <c r="AF412" s="5">
        <f t="shared" si="637"/>
        <v>4.3118006940251682E-3</v>
      </c>
      <c r="AG412" s="5">
        <f t="shared" si="638"/>
        <v>2.0469349837592887E-3</v>
      </c>
      <c r="AH412" s="5">
        <f t="shared" si="639"/>
        <v>1.4456102180358919E-2</v>
      </c>
      <c r="AI412" s="5">
        <f t="shared" si="640"/>
        <v>1.5161559966760437E-2</v>
      </c>
      <c r="AJ412" s="5">
        <f t="shared" si="641"/>
        <v>7.9507220465691742E-3</v>
      </c>
      <c r="AK412" s="5">
        <f t="shared" si="642"/>
        <v>2.779572427480584E-3</v>
      </c>
      <c r="AL412" s="5">
        <f t="shared" si="643"/>
        <v>4.3544166052208539E-5</v>
      </c>
      <c r="AM412" s="5">
        <f t="shared" si="644"/>
        <v>8.9182182799951812E-4</v>
      </c>
      <c r="AN412" s="5">
        <f t="shared" si="645"/>
        <v>1.2701199071250835E-3</v>
      </c>
      <c r="AO412" s="5">
        <f t="shared" si="646"/>
        <v>9.0444331357871985E-4</v>
      </c>
      <c r="AP412" s="5">
        <f t="shared" si="647"/>
        <v>4.2936508219334861E-4</v>
      </c>
      <c r="AQ412" s="5">
        <f t="shared" si="648"/>
        <v>1.5287390406821947E-4</v>
      </c>
      <c r="AR412" s="5">
        <f t="shared" si="649"/>
        <v>4.1176348419043433E-3</v>
      </c>
      <c r="AS412" s="5">
        <f t="shared" si="650"/>
        <v>4.3185754221892756E-3</v>
      </c>
      <c r="AT412" s="5">
        <f t="shared" si="651"/>
        <v>2.2646609513960565E-3</v>
      </c>
      <c r="AU412" s="5">
        <f t="shared" si="652"/>
        <v>7.917254686080616E-4</v>
      </c>
      <c r="AV412" s="5">
        <f t="shared" si="653"/>
        <v>2.0759041786903374E-4</v>
      </c>
      <c r="AW412" s="5">
        <f t="shared" si="654"/>
        <v>1.8067030616267707E-6</v>
      </c>
      <c r="AX412" s="5">
        <f t="shared" si="655"/>
        <v>1.5589045553431575E-4</v>
      </c>
      <c r="AY412" s="5">
        <f t="shared" si="656"/>
        <v>2.2201695976546454E-4</v>
      </c>
      <c r="AZ412" s="5">
        <f t="shared" si="657"/>
        <v>1.580966912135602E-4</v>
      </c>
      <c r="BA412" s="5">
        <f t="shared" si="658"/>
        <v>7.505301636739732E-5</v>
      </c>
      <c r="BB412" s="5">
        <f t="shared" si="659"/>
        <v>2.6722358431124759E-5</v>
      </c>
      <c r="BC412" s="5">
        <f t="shared" si="660"/>
        <v>7.6115202259260508E-6</v>
      </c>
      <c r="BD412" s="5">
        <f t="shared" si="661"/>
        <v>9.7737945308087751E-4</v>
      </c>
      <c r="BE412" s="5">
        <f t="shared" si="662"/>
        <v>1.0250755703912246E-3</v>
      </c>
      <c r="BF412" s="5">
        <f t="shared" si="663"/>
        <v>5.3754962911315817E-4</v>
      </c>
      <c r="BG412" s="5">
        <f t="shared" si="664"/>
        <v>1.8792735033796017E-4</v>
      </c>
      <c r="BH412" s="5">
        <f t="shared" si="665"/>
        <v>4.9274551258613149E-5</v>
      </c>
      <c r="BI412" s="5">
        <f t="shared" si="666"/>
        <v>1.0335829872006698E-5</v>
      </c>
      <c r="BJ412" s="8">
        <f t="shared" si="667"/>
        <v>0.27760006962686506</v>
      </c>
      <c r="BK412" s="8">
        <f t="shared" si="668"/>
        <v>0.26613899904050259</v>
      </c>
      <c r="BL412" s="8">
        <f t="shared" si="669"/>
        <v>0.41508086237518915</v>
      </c>
      <c r="BM412" s="8">
        <f t="shared" si="670"/>
        <v>0.44844027078624304</v>
      </c>
      <c r="BN412" s="8">
        <f t="shared" si="671"/>
        <v>0.55076118342623459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</v>
      </c>
      <c r="F413">
        <f>VLOOKUP(B413,home!$B$2:$E$405,3,FALSE)</f>
        <v>1.33</v>
      </c>
      <c r="G413">
        <f>VLOOKUP(C413,away!$B$2:$E$405,4,FALSE)</f>
        <v>1.1399999999999999</v>
      </c>
      <c r="H413">
        <f>VLOOKUP(A413,away!$A$2:$E$405,3,FALSE)</f>
        <v>1.2619047619047601</v>
      </c>
      <c r="I413">
        <f>VLOOKUP(C413,away!$B$2:$E$405,3,FALSE)</f>
        <v>0.95</v>
      </c>
      <c r="J413">
        <f>VLOOKUP(B413,home!$B$2:$E$405,4,FALSE)</f>
        <v>0.45</v>
      </c>
      <c r="K413" s="3">
        <f t="shared" si="616"/>
        <v>2.2742999999999998</v>
      </c>
      <c r="L413" s="3">
        <f t="shared" si="617"/>
        <v>0.53946428571428495</v>
      </c>
      <c r="M413" s="5">
        <f t="shared" si="618"/>
        <v>5.9978789612633296E-2</v>
      </c>
      <c r="N413" s="5">
        <f t="shared" si="619"/>
        <v>0.13640976121601189</v>
      </c>
      <c r="O413" s="5">
        <f t="shared" si="620"/>
        <v>3.2356414896386597E-2</v>
      </c>
      <c r="P413" s="5">
        <f t="shared" si="621"/>
        <v>7.358819439885203E-2</v>
      </c>
      <c r="Q413" s="5">
        <f t="shared" si="622"/>
        <v>0.15511835996678794</v>
      </c>
      <c r="R413" s="5">
        <f t="shared" si="623"/>
        <v>8.7275651251771218E-3</v>
      </c>
      <c r="S413" s="5">
        <f t="shared" si="624"/>
        <v>2.2571405616289029E-2</v>
      </c>
      <c r="T413" s="5">
        <f t="shared" si="625"/>
        <v>8.3680815260654587E-2</v>
      </c>
      <c r="U413" s="5">
        <f t="shared" si="626"/>
        <v>1.9849101364190325E-2</v>
      </c>
      <c r="V413" s="5">
        <f t="shared" si="627"/>
        <v>3.07699326355226E-3</v>
      </c>
      <c r="W413" s="5">
        <f t="shared" si="628"/>
        <v>0.11759522869082192</v>
      </c>
      <c r="X413" s="5">
        <f t="shared" si="629"/>
        <v>6.3438426049102242E-2</v>
      </c>
      <c r="Y413" s="5">
        <f t="shared" si="630"/>
        <v>1.7111382597708714E-2</v>
      </c>
      <c r="Z413" s="5">
        <f t="shared" si="631"/>
        <v>1.5694032287595272E-3</v>
      </c>
      <c r="AA413" s="5">
        <f t="shared" si="632"/>
        <v>3.5692937631677923E-3</v>
      </c>
      <c r="AB413" s="5">
        <f t="shared" si="633"/>
        <v>4.058822402786255E-3</v>
      </c>
      <c r="AC413" s="5">
        <f t="shared" si="634"/>
        <v>2.3594838682205259E-4</v>
      </c>
      <c r="AD413" s="5">
        <f t="shared" si="635"/>
        <v>6.6861707152884059E-2</v>
      </c>
      <c r="AE413" s="5">
        <f t="shared" si="636"/>
        <v>3.6069503090868302E-2</v>
      </c>
      <c r="AF413" s="5">
        <f t="shared" si="637"/>
        <v>9.7291043604922304E-3</v>
      </c>
      <c r="AG413" s="5">
        <f t="shared" si="638"/>
        <v>1.7495014448242259E-3</v>
      </c>
      <c r="AH413" s="5">
        <f t="shared" si="639"/>
        <v>2.1165924795011267E-4</v>
      </c>
      <c r="AI413" s="5">
        <f t="shared" si="640"/>
        <v>4.8137662761294116E-4</v>
      </c>
      <c r="AJ413" s="5">
        <f t="shared" si="641"/>
        <v>5.4739743209005615E-4</v>
      </c>
      <c r="AK413" s="5">
        <f t="shared" si="642"/>
        <v>4.1498199326747156E-4</v>
      </c>
      <c r="AL413" s="5">
        <f t="shared" si="643"/>
        <v>1.1579437244195126E-5</v>
      </c>
      <c r="AM413" s="5">
        <f t="shared" si="644"/>
        <v>3.0412716115560842E-2</v>
      </c>
      <c r="AN413" s="5">
        <f t="shared" si="645"/>
        <v>1.6406574175912354E-2</v>
      </c>
      <c r="AO413" s="5">
        <f t="shared" si="646"/>
        <v>4.4253804094134949E-3</v>
      </c>
      <c r="AP413" s="5">
        <f t="shared" si="647"/>
        <v>7.9577822719274728E-4</v>
      </c>
      <c r="AQ413" s="5">
        <f t="shared" si="648"/>
        <v>1.0732348322987882E-4</v>
      </c>
      <c r="AR413" s="5">
        <f t="shared" si="649"/>
        <v>2.2836521002046057E-5</v>
      </c>
      <c r="AS413" s="5">
        <f t="shared" si="650"/>
        <v>5.1937099714953336E-5</v>
      </c>
      <c r="AT413" s="5">
        <f t="shared" si="651"/>
        <v>5.9060272940859191E-5</v>
      </c>
      <c r="AU413" s="5">
        <f t="shared" si="652"/>
        <v>4.4773592916465355E-5</v>
      </c>
      <c r="AV413" s="5">
        <f t="shared" si="653"/>
        <v>2.5457145592479283E-5</v>
      </c>
      <c r="AW413" s="5">
        <f t="shared" si="654"/>
        <v>3.946348202878607E-7</v>
      </c>
      <c r="AX413" s="5">
        <f t="shared" si="655"/>
        <v>1.1527940043603333E-2</v>
      </c>
      <c r="AY413" s="5">
        <f t="shared" si="656"/>
        <v>6.2189119413795756E-3</v>
      </c>
      <c r="AZ413" s="5">
        <f t="shared" si="657"/>
        <v>1.6774404441881848E-3</v>
      </c>
      <c r="BA413" s="5">
        <f t="shared" si="658"/>
        <v>3.0163973701741078E-4</v>
      </c>
      <c r="BB413" s="5">
        <f t="shared" si="659"/>
        <v>4.0680966318285552E-5</v>
      </c>
      <c r="BC413" s="5">
        <f t="shared" si="660"/>
        <v>4.3891856874121608E-6</v>
      </c>
      <c r="BD413" s="5">
        <f t="shared" si="661"/>
        <v>2.0532479150946737E-6</v>
      </c>
      <c r="BE413" s="5">
        <f t="shared" si="662"/>
        <v>4.6697017332998164E-6</v>
      </c>
      <c r="BF413" s="5">
        <f t="shared" si="663"/>
        <v>5.3101513260218859E-6</v>
      </c>
      <c r="BG413" s="5">
        <f t="shared" si="664"/>
        <v>4.0256257202571916E-6</v>
      </c>
      <c r="BH413" s="5">
        <f t="shared" si="665"/>
        <v>2.2888701438952325E-6</v>
      </c>
      <c r="BI413" s="5">
        <f t="shared" si="666"/>
        <v>1.0411154736521853E-6</v>
      </c>
      <c r="BJ413" s="8">
        <f t="shared" si="667"/>
        <v>0.75968256455965966</v>
      </c>
      <c r="BK413" s="8">
        <f t="shared" si="668"/>
        <v>0.16568182265677245</v>
      </c>
      <c r="BL413" s="8">
        <f t="shared" si="669"/>
        <v>7.0440066197107659E-2</v>
      </c>
      <c r="BM413" s="8">
        <f t="shared" si="670"/>
        <v>0.52497625411989102</v>
      </c>
      <c r="BN413" s="8">
        <f t="shared" si="671"/>
        <v>0.46617908521584894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</v>
      </c>
      <c r="F414">
        <f>VLOOKUP(B414,home!$B$2:$E$405,3,FALSE)</f>
        <v>1.44</v>
      </c>
      <c r="G414">
        <f>VLOOKUP(C414,away!$B$2:$E$405,4,FALSE)</f>
        <v>0.95</v>
      </c>
      <c r="H414">
        <f>VLOOKUP(A414,away!$A$2:$E$405,3,FALSE)</f>
        <v>1.2619047619047601</v>
      </c>
      <c r="I414">
        <f>VLOOKUP(C414,away!$B$2:$E$405,3,FALSE)</f>
        <v>0.95</v>
      </c>
      <c r="J414">
        <f>VLOOKUP(B414,home!$B$2:$E$405,4,FALSE)</f>
        <v>0.79</v>
      </c>
      <c r="K414" s="3">
        <f t="shared" si="616"/>
        <v>2.052</v>
      </c>
      <c r="L414" s="3">
        <f t="shared" si="617"/>
        <v>0.94705952380952241</v>
      </c>
      <c r="M414" s="5">
        <f t="shared" si="618"/>
        <v>4.9833913945379844E-2</v>
      </c>
      <c r="N414" s="5">
        <f t="shared" si="619"/>
        <v>0.10225919141591945</v>
      </c>
      <c r="O414" s="5">
        <f t="shared" si="620"/>
        <v>4.7195682810676154E-2</v>
      </c>
      <c r="P414" s="5">
        <f t="shared" si="621"/>
        <v>9.684554112750747E-2</v>
      </c>
      <c r="Q414" s="5">
        <f t="shared" si="622"/>
        <v>0.10491793039273337</v>
      </c>
      <c r="R414" s="5">
        <f t="shared" si="623"/>
        <v>2.2348560444272105E-2</v>
      </c>
      <c r="S414" s="5">
        <f t="shared" si="624"/>
        <v>4.7051586428469169E-2</v>
      </c>
      <c r="T414" s="5">
        <f t="shared" si="625"/>
        <v>9.9363525196822677E-2</v>
      </c>
      <c r="U414" s="5">
        <f t="shared" si="626"/>
        <v>4.5859246031646365E-2</v>
      </c>
      <c r="V414" s="5">
        <f t="shared" si="627"/>
        <v>1.0159828892533727E-2</v>
      </c>
      <c r="W414" s="5">
        <f t="shared" si="628"/>
        <v>7.1763864388629639E-2</v>
      </c>
      <c r="X414" s="5">
        <f t="shared" si="629"/>
        <v>6.7964651234626722E-2</v>
      </c>
      <c r="Y414" s="5">
        <f t="shared" si="630"/>
        <v>3.218328511707292E-2</v>
      </c>
      <c r="Z414" s="5">
        <f t="shared" si="631"/>
        <v>7.0551390040602246E-3</v>
      </c>
      <c r="AA414" s="5">
        <f t="shared" si="632"/>
        <v>1.4477145236331583E-2</v>
      </c>
      <c r="AB414" s="5">
        <f t="shared" si="633"/>
        <v>1.4853551012476205E-2</v>
      </c>
      <c r="AC414" s="5">
        <f t="shared" si="634"/>
        <v>1.2340167179357372E-3</v>
      </c>
      <c r="AD414" s="5">
        <f t="shared" si="635"/>
        <v>3.6814862431367015E-2</v>
      </c>
      <c r="AE414" s="5">
        <f t="shared" si="636"/>
        <v>3.486586608336352E-2</v>
      </c>
      <c r="AF414" s="5">
        <f t="shared" si="637"/>
        <v>1.6510025265058414E-2</v>
      </c>
      <c r="AG414" s="5">
        <f t="shared" si="638"/>
        <v>5.2119922218698033E-3</v>
      </c>
      <c r="AH414" s="5">
        <f t="shared" si="639"/>
        <v>1.6704091463988155E-3</v>
      </c>
      <c r="AI414" s="5">
        <f t="shared" si="640"/>
        <v>3.4276795684103699E-3</v>
      </c>
      <c r="AJ414" s="5">
        <f t="shared" si="641"/>
        <v>3.5167992371890398E-3</v>
      </c>
      <c r="AK414" s="5">
        <f t="shared" si="642"/>
        <v>2.4054906782373037E-3</v>
      </c>
      <c r="AL414" s="5">
        <f t="shared" si="643"/>
        <v>9.5925852374239998E-5</v>
      </c>
      <c r="AM414" s="5">
        <f t="shared" si="644"/>
        <v>1.5108819541833013E-2</v>
      </c>
      <c r="AN414" s="5">
        <f t="shared" si="645"/>
        <v>1.4308951440612378E-2</v>
      </c>
      <c r="AO414" s="5">
        <f t="shared" si="646"/>
        <v>6.7757143687799679E-3</v>
      </c>
      <c r="AP414" s="5">
        <f t="shared" si="647"/>
        <v>2.1390016078553656E-3</v>
      </c>
      <c r="AQ414" s="5">
        <f t="shared" si="648"/>
        <v>5.0644046104082621E-4</v>
      </c>
      <c r="AR414" s="5">
        <f t="shared" si="649"/>
        <v>3.163953781511067E-4</v>
      </c>
      <c r="AS414" s="5">
        <f t="shared" si="650"/>
        <v>6.4924331596607099E-4</v>
      </c>
      <c r="AT414" s="5">
        <f t="shared" si="651"/>
        <v>6.66123642181189E-4</v>
      </c>
      <c r="AU414" s="5">
        <f t="shared" si="652"/>
        <v>4.5562857125193331E-4</v>
      </c>
      <c r="AV414" s="5">
        <f t="shared" si="653"/>
        <v>2.3373745705224187E-4</v>
      </c>
      <c r="AW414" s="5">
        <f t="shared" si="654"/>
        <v>5.1783070480225101E-6</v>
      </c>
      <c r="AX414" s="5">
        <f t="shared" si="655"/>
        <v>5.1672162833068958E-3</v>
      </c>
      <c r="AY414" s="5">
        <f t="shared" si="656"/>
        <v>4.8936613926894379E-3</v>
      </c>
      <c r="AZ414" s="5">
        <f t="shared" si="657"/>
        <v>2.3172943141227514E-3</v>
      </c>
      <c r="BA414" s="5">
        <f t="shared" si="658"/>
        <v>7.3153854988653583E-4</v>
      </c>
      <c r="BB414" s="5">
        <f t="shared" si="659"/>
        <v>1.7320263767596272E-4</v>
      </c>
      <c r="BC414" s="5">
        <f t="shared" si="660"/>
        <v>3.2806641511990113E-5</v>
      </c>
      <c r="BD414" s="5">
        <f t="shared" si="661"/>
        <v>4.9940876027886807E-5</v>
      </c>
      <c r="BE414" s="5">
        <f t="shared" si="662"/>
        <v>1.0247867760922373E-4</v>
      </c>
      <c r="BF414" s="5">
        <f t="shared" si="663"/>
        <v>1.0514312322706356E-4</v>
      </c>
      <c r="BG414" s="5">
        <f t="shared" si="664"/>
        <v>7.1917896287311482E-5</v>
      </c>
      <c r="BH414" s="5">
        <f t="shared" si="665"/>
        <v>3.68938807953908E-5</v>
      </c>
      <c r="BI414" s="5">
        <f t="shared" si="666"/>
        <v>1.5141248678428376E-5</v>
      </c>
      <c r="BJ414" s="8">
        <f t="shared" si="667"/>
        <v>0.62400984098677859</v>
      </c>
      <c r="BK414" s="8">
        <f t="shared" si="668"/>
        <v>0.21011447435688965</v>
      </c>
      <c r="BL414" s="8">
        <f t="shared" si="669"/>
        <v>0.15845720823286583</v>
      </c>
      <c r="BM414" s="8">
        <f t="shared" si="670"/>
        <v>0.57134735935846448</v>
      </c>
      <c r="BN414" s="8">
        <f t="shared" si="671"/>
        <v>0.42340082013648833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1.3293413173652699</v>
      </c>
      <c r="F415">
        <f>VLOOKUP(B415,home!$B$2:$E$405,3,FALSE)</f>
        <v>0.54</v>
      </c>
      <c r="G415">
        <f>VLOOKUP(C415,away!$B$2:$E$405,4,FALSE)</f>
        <v>0.97</v>
      </c>
      <c r="H415">
        <f>VLOOKUP(A415,away!$A$2:$E$405,3,FALSE)</f>
        <v>1.1077844311377201</v>
      </c>
      <c r="I415">
        <f>VLOOKUP(C415,away!$B$2:$E$405,3,FALSE)</f>
        <v>1.07</v>
      </c>
      <c r="J415">
        <f>VLOOKUP(B415,home!$B$2:$E$405,4,FALSE)</f>
        <v>0.9</v>
      </c>
      <c r="K415" s="3">
        <f t="shared" si="616"/>
        <v>0.69630898203592839</v>
      </c>
      <c r="L415" s="3">
        <f t="shared" si="617"/>
        <v>1.0667964071856244</v>
      </c>
      <c r="M415" s="5">
        <f t="shared" si="618"/>
        <v>0.17151142625163437</v>
      </c>
      <c r="N415" s="5">
        <f t="shared" si="619"/>
        <v>0.11942494662080573</v>
      </c>
      <c r="O415" s="5">
        <f t="shared" si="620"/>
        <v>0.18296777331652572</v>
      </c>
      <c r="P415" s="5">
        <f t="shared" si="621"/>
        <v>0.12740210398341051</v>
      </c>
      <c r="Q415" s="5">
        <f t="shared" si="622"/>
        <v>4.1578331505614158E-2</v>
      </c>
      <c r="R415" s="5">
        <f t="shared" si="623"/>
        <v>9.7594681602411679E-2</v>
      </c>
      <c r="S415" s="5">
        <f t="shared" si="624"/>
        <v>2.3659205182612542E-2</v>
      </c>
      <c r="T415" s="5">
        <f t="shared" si="625"/>
        <v>4.4355614666962036E-2</v>
      </c>
      <c r="U415" s="5">
        <f t="shared" si="626"/>
        <v>6.7956053398695829E-2</v>
      </c>
      <c r="V415" s="5">
        <f t="shared" si="627"/>
        <v>1.9527254343053981E-3</v>
      </c>
      <c r="W415" s="5">
        <f t="shared" si="628"/>
        <v>9.650455228475522E-3</v>
      </c>
      <c r="X415" s="5">
        <f t="shared" si="629"/>
        <v>1.0295070965443409E-2</v>
      </c>
      <c r="Y415" s="5">
        <f t="shared" si="630"/>
        <v>5.4913723588280328E-3</v>
      </c>
      <c r="Z415" s="5">
        <f t="shared" si="631"/>
        <v>3.4704551897959256E-2</v>
      </c>
      <c r="AA415" s="5">
        <f t="shared" si="632"/>
        <v>2.4165091204081054E-2</v>
      </c>
      <c r="AB415" s="5">
        <f t="shared" si="633"/>
        <v>8.4131850285595229E-3</v>
      </c>
      <c r="AC415" s="5">
        <f t="shared" si="634"/>
        <v>9.0657709470703577E-5</v>
      </c>
      <c r="AD415" s="5">
        <f t="shared" si="635"/>
        <v>1.679924664080773E-3</v>
      </c>
      <c r="AE415" s="5">
        <f t="shared" si="636"/>
        <v>1.7921375959838856E-3</v>
      </c>
      <c r="AF415" s="5">
        <f t="shared" si="637"/>
        <v>9.5592297428894553E-4</v>
      </c>
      <c r="AG415" s="5">
        <f t="shared" si="638"/>
        <v>3.3992506483921444E-4</v>
      </c>
      <c r="AH415" s="5">
        <f t="shared" si="639"/>
        <v>9.2556728194324919E-3</v>
      </c>
      <c r="AI415" s="5">
        <f t="shared" si="640"/>
        <v>6.4448081189566499E-3</v>
      </c>
      <c r="AJ415" s="5">
        <f t="shared" si="641"/>
        <v>2.2437888903637953E-3</v>
      </c>
      <c r="AK415" s="5">
        <f t="shared" si="642"/>
        <v>5.2079011938424655E-4</v>
      </c>
      <c r="AL415" s="5">
        <f t="shared" si="643"/>
        <v>2.6936941010422845E-6</v>
      </c>
      <c r="AM415" s="5">
        <f t="shared" si="644"/>
        <v>2.3394932654862647E-4</v>
      </c>
      <c r="AN415" s="5">
        <f t="shared" si="645"/>
        <v>2.4957630102557111E-4</v>
      </c>
      <c r="AO415" s="5">
        <f t="shared" si="646"/>
        <v>1.3312355062637855E-4</v>
      </c>
      <c r="AP415" s="5">
        <f t="shared" si="647"/>
        <v>4.7338575173338082E-5</v>
      </c>
      <c r="AQ415" s="5">
        <f t="shared" si="648"/>
        <v>1.2625155479050914E-5</v>
      </c>
      <c r="AR415" s="5">
        <f t="shared" si="649"/>
        <v>1.9747837019712449E-3</v>
      </c>
      <c r="AS415" s="5">
        <f t="shared" si="650"/>
        <v>1.3750596292607397E-3</v>
      </c>
      <c r="AT415" s="5">
        <f t="shared" si="651"/>
        <v>4.787331853446234E-4</v>
      </c>
      <c r="AU415" s="5">
        <f t="shared" si="652"/>
        <v>1.1111540565137738E-4</v>
      </c>
      <c r="AV415" s="5">
        <f t="shared" si="653"/>
        <v>1.9342663749404955E-5</v>
      </c>
      <c r="AW415" s="5">
        <f t="shared" si="654"/>
        <v>5.5581378820043309E-8</v>
      </c>
      <c r="AX415" s="5">
        <f t="shared" si="655"/>
        <v>2.7150169569510844E-5</v>
      </c>
      <c r="AY415" s="5">
        <f t="shared" si="656"/>
        <v>2.8963703351234639E-5</v>
      </c>
      <c r="AZ415" s="5">
        <f t="shared" si="657"/>
        <v>1.5449187336943668E-5</v>
      </c>
      <c r="BA415" s="5">
        <f t="shared" si="658"/>
        <v>5.4937125149963842E-6</v>
      </c>
      <c r="BB415" s="5">
        <f t="shared" si="659"/>
        <v>1.4651681932772107E-6</v>
      </c>
      <c r="BC415" s="5">
        <f t="shared" si="660"/>
        <v>3.1260723290215633E-7</v>
      </c>
      <c r="BD415" s="5">
        <f t="shared" si="661"/>
        <v>3.5111535970527494E-4</v>
      </c>
      <c r="BE415" s="5">
        <f t="shared" si="662"/>
        <v>2.4448477869355885E-4</v>
      </c>
      <c r="BF415" s="5">
        <f t="shared" si="663"/>
        <v>8.5118473687695588E-5</v>
      </c>
      <c r="BG415" s="5">
        <f t="shared" si="664"/>
        <v>1.9756252588643756E-5</v>
      </c>
      <c r="BH415" s="5">
        <f t="shared" si="665"/>
        <v>3.4391140322108018E-6</v>
      </c>
      <c r="BI415" s="5">
        <f t="shared" si="666"/>
        <v>4.789371981748362E-7</v>
      </c>
      <c r="BJ415" s="8">
        <f t="shared" si="667"/>
        <v>0.23631914910237353</v>
      </c>
      <c r="BK415" s="8">
        <f t="shared" si="668"/>
        <v>0.32464777595888583</v>
      </c>
      <c r="BL415" s="8">
        <f t="shared" si="669"/>
        <v>0.40422527200029407</v>
      </c>
      <c r="BM415" s="8">
        <f t="shared" si="670"/>
        <v>0.25938857755713812</v>
      </c>
      <c r="BN415" s="8">
        <f t="shared" si="671"/>
        <v>0.74047926328040214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1.3293413173652699</v>
      </c>
      <c r="F416">
        <f>VLOOKUP(B416,home!$B$2:$E$405,3,FALSE)</f>
        <v>1.29</v>
      </c>
      <c r="G416">
        <f>VLOOKUP(C416,away!$B$2:$E$405,4,FALSE)</f>
        <v>1.29</v>
      </c>
      <c r="H416">
        <f>VLOOKUP(A416,away!$A$2:$E$405,3,FALSE)</f>
        <v>1.1077844311377201</v>
      </c>
      <c r="I416">
        <f>VLOOKUP(C416,away!$B$2:$E$405,3,FALSE)</f>
        <v>0.86</v>
      </c>
      <c r="J416">
        <f>VLOOKUP(B416,home!$B$2:$E$405,4,FALSE)</f>
        <v>0.77</v>
      </c>
      <c r="K416" s="3">
        <f t="shared" si="616"/>
        <v>2.2121568862275458</v>
      </c>
      <c r="L416" s="3">
        <f t="shared" si="617"/>
        <v>0.73357485029939817</v>
      </c>
      <c r="M416" s="5">
        <f t="shared" si="618"/>
        <v>5.2563583046859402E-2</v>
      </c>
      <c r="N416" s="5">
        <f t="shared" si="619"/>
        <v>0.11627889220190352</v>
      </c>
      <c r="O416" s="5">
        <f t="shared" si="620"/>
        <v>3.8559322564799867E-2</v>
      </c>
      <c r="P416" s="5">
        <f t="shared" si="621"/>
        <v>8.529927093999122E-2</v>
      </c>
      <c r="Q416" s="5">
        <f t="shared" si="622"/>
        <v>0.12861357605367571</v>
      </c>
      <c r="R416" s="5">
        <f t="shared" si="623"/>
        <v>1.4143074639059634E-2</v>
      </c>
      <c r="S416" s="5">
        <f t="shared" si="624"/>
        <v>3.4605544376644051E-2</v>
      </c>
      <c r="T416" s="5">
        <f t="shared" si="625"/>
        <v>9.4347684800045406E-2</v>
      </c>
      <c r="U416" s="5">
        <f t="shared" si="626"/>
        <v>3.1286699955225934E-2</v>
      </c>
      <c r="V416" s="5">
        <f t="shared" si="627"/>
        <v>6.239697470939898E-3</v>
      </c>
      <c r="W416" s="5">
        <f t="shared" si="628"/>
        <v>9.4837802643162952E-2</v>
      </c>
      <c r="X416" s="5">
        <f t="shared" si="629"/>
        <v>6.9570626876682126E-2</v>
      </c>
      <c r="Y416" s="5">
        <f t="shared" si="630"/>
        <v>2.5517631098148686E-2</v>
      </c>
      <c r="Z416" s="5">
        <f t="shared" si="631"/>
        <v>3.4583346203737961E-3</v>
      </c>
      <c r="AA416" s="5">
        <f t="shared" si="632"/>
        <v>7.650378745339019E-3</v>
      </c>
      <c r="AB416" s="5">
        <f t="shared" si="633"/>
        <v>8.4619190118752838E-3</v>
      </c>
      <c r="AC416" s="5">
        <f t="shared" si="634"/>
        <v>6.3285455241273846E-4</v>
      </c>
      <c r="AD416" s="5">
        <f t="shared" si="635"/>
        <v>5.2449024547940468E-2</v>
      </c>
      <c r="AE416" s="5">
        <f t="shared" si="636"/>
        <v>3.8475285331104885E-2</v>
      </c>
      <c r="AF416" s="5">
        <f t="shared" si="637"/>
        <v>1.4112250838495946E-2</v>
      </c>
      <c r="AG416" s="5">
        <f t="shared" si="638"/>
        <v>3.4507974320790746E-3</v>
      </c>
      <c r="AH416" s="5">
        <f t="shared" si="639"/>
        <v>6.3423682535648318E-4</v>
      </c>
      <c r="AI416" s="5">
        <f t="shared" si="640"/>
        <v>1.4030313607114417E-3</v>
      </c>
      <c r="AJ416" s="5">
        <f t="shared" si="641"/>
        <v>1.55186274309551E-3</v>
      </c>
      <c r="AK416" s="5">
        <f t="shared" si="642"/>
        <v>1.144321284539567E-3</v>
      </c>
      <c r="AL416" s="5">
        <f t="shared" si="643"/>
        <v>4.1079415673575514E-5</v>
      </c>
      <c r="AM416" s="5">
        <f t="shared" si="644"/>
        <v>2.3205094165928829E-2</v>
      </c>
      <c r="AN416" s="5">
        <f t="shared" si="645"/>
        <v>1.7022673478954677E-2</v>
      </c>
      <c r="AO416" s="5">
        <f t="shared" si="646"/>
        <v>6.2437025745098558E-3</v>
      </c>
      <c r="AP416" s="5">
        <f t="shared" si="647"/>
        <v>1.5267410604700119E-3</v>
      </c>
      <c r="AQ416" s="5">
        <f t="shared" si="648"/>
        <v>2.7999471122005826E-4</v>
      </c>
      <c r="AR416" s="5">
        <f t="shared" si="649"/>
        <v>9.3052036843049583E-5</v>
      </c>
      <c r="AS416" s="5">
        <f t="shared" si="650"/>
        <v>2.0584570407985143E-4</v>
      </c>
      <c r="AT416" s="5">
        <f t="shared" si="651"/>
        <v>2.2768149589030053E-4</v>
      </c>
      <c r="AU416" s="5">
        <f t="shared" si="652"/>
        <v>1.6788906300010563E-4</v>
      </c>
      <c r="AV416" s="5">
        <f t="shared" si="653"/>
        <v>9.2849236709493496E-5</v>
      </c>
      <c r="AW416" s="5">
        <f t="shared" si="654"/>
        <v>1.8517489805701114E-6</v>
      </c>
      <c r="AX416" s="5">
        <f t="shared" si="655"/>
        <v>8.5555514757863424E-3</v>
      </c>
      <c r="AY416" s="5">
        <f t="shared" si="656"/>
        <v>6.2761373930787607E-3</v>
      </c>
      <c r="AZ416" s="5">
        <f t="shared" si="657"/>
        <v>2.3020082742931029E-3</v>
      </c>
      <c r="BA416" s="5">
        <f t="shared" si="658"/>
        <v>5.6289845840084651E-4</v>
      </c>
      <c r="BB416" s="5">
        <f t="shared" si="659"/>
        <v>1.0323203808879072E-4</v>
      </c>
      <c r="BC416" s="5">
        <f t="shared" si="660"/>
        <v>1.514568537741729E-5</v>
      </c>
      <c r="BD416" s="5">
        <f t="shared" si="661"/>
        <v>1.1376772332865692E-5</v>
      </c>
      <c r="BE416" s="5">
        <f t="shared" si="662"/>
        <v>2.5167205259191864E-5</v>
      </c>
      <c r="BF416" s="5">
        <f t="shared" si="663"/>
        <v>2.7836903210611699E-5</v>
      </c>
      <c r="BG416" s="5">
        <f t="shared" si="664"/>
        <v>2.0526532376201445E-5</v>
      </c>
      <c r="BH416" s="5">
        <f t="shared" si="665"/>
        <v>1.1351977486596675E-5</v>
      </c>
      <c r="BI416" s="5">
        <f t="shared" si="666"/>
        <v>5.0224710338549824E-6</v>
      </c>
      <c r="BJ416" s="8">
        <f t="shared" si="667"/>
        <v>0.70374675113934748</v>
      </c>
      <c r="BK416" s="8">
        <f t="shared" si="668"/>
        <v>0.1856581671955996</v>
      </c>
      <c r="BL416" s="8">
        <f t="shared" si="669"/>
        <v>0.10572344652822488</v>
      </c>
      <c r="BM416" s="8">
        <f t="shared" si="670"/>
        <v>0.55685469439315838</v>
      </c>
      <c r="BN416" s="8">
        <f t="shared" si="671"/>
        <v>0.4354577194462893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1.3293413173652699</v>
      </c>
      <c r="F417">
        <f>VLOOKUP(B417,home!$B$2:$E$405,3,FALSE)</f>
        <v>1.29</v>
      </c>
      <c r="G417">
        <f>VLOOKUP(C417,away!$B$2:$E$405,4,FALSE)</f>
        <v>1.29</v>
      </c>
      <c r="H417">
        <f>VLOOKUP(A417,away!$A$2:$E$405,3,FALSE)</f>
        <v>1.1077844311377201</v>
      </c>
      <c r="I417">
        <f>VLOOKUP(C417,away!$B$2:$E$405,3,FALSE)</f>
        <v>0.75</v>
      </c>
      <c r="J417">
        <f>VLOOKUP(B417,home!$B$2:$E$405,4,FALSE)</f>
        <v>1.1599999999999999</v>
      </c>
      <c r="K417" s="3">
        <f t="shared" si="616"/>
        <v>2.2121568862275458</v>
      </c>
      <c r="L417" s="3">
        <f t="shared" si="617"/>
        <v>0.96377245508981646</v>
      </c>
      <c r="M417" s="5">
        <f t="shared" si="618"/>
        <v>4.1755281139849311E-2</v>
      </c>
      <c r="N417" s="5">
        <f t="shared" si="619"/>
        <v>9.2369232709884827E-2</v>
      </c>
      <c r="O417" s="5">
        <f t="shared" si="620"/>
        <v>4.0242589817118077E-2</v>
      </c>
      <c r="P417" s="5">
        <f t="shared" si="621"/>
        <v>8.9022922183568276E-2</v>
      </c>
      <c r="Q417" s="5">
        <f t="shared" si="622"/>
        <v>0.10216761710736322</v>
      </c>
      <c r="R417" s="5">
        <f t="shared" si="623"/>
        <v>1.9392349793608172E-2</v>
      </c>
      <c r="S417" s="5">
        <f t="shared" si="624"/>
        <v>4.7449570795359365E-2</v>
      </c>
      <c r="T417" s="5">
        <f t="shared" si="625"/>
        <v>9.8466335170239769E-2</v>
      </c>
      <c r="U417" s="5">
        <f t="shared" si="626"/>
        <v>4.289892013606364E-2</v>
      </c>
      <c r="V417" s="5">
        <f t="shared" si="627"/>
        <v>1.1240359790687663E-2</v>
      </c>
      <c r="W417" s="5">
        <f t="shared" si="628"/>
        <v>7.5336932577837579E-2</v>
      </c>
      <c r="X417" s="5">
        <f t="shared" si="629"/>
        <v>7.2607660469478488E-2</v>
      </c>
      <c r="Y417" s="5">
        <f t="shared" si="630"/>
        <v>3.4988631594498554E-2</v>
      </c>
      <c r="Z417" s="5">
        <f t="shared" si="631"/>
        <v>6.2299375235154147E-3</v>
      </c>
      <c r="AA417" s="5">
        <f t="shared" si="632"/>
        <v>1.3781599193412007E-2</v>
      </c>
      <c r="AB417" s="5">
        <f t="shared" si="633"/>
        <v>1.5243529779467186E-2</v>
      </c>
      <c r="AC417" s="5">
        <f t="shared" si="634"/>
        <v>1.4977890934476364E-3</v>
      </c>
      <c r="AD417" s="5">
        <f t="shared" si="635"/>
        <v>4.166427854733093E-2</v>
      </c>
      <c r="AE417" s="5">
        <f t="shared" si="636"/>
        <v>4.0154884025107099E-2</v>
      </c>
      <c r="AF417" s="5">
        <f t="shared" si="637"/>
        <v>1.9350085580362161E-2</v>
      </c>
      <c r="AG417" s="5">
        <f t="shared" si="638"/>
        <v>6.2163598286612328E-3</v>
      </c>
      <c r="AH417" s="5">
        <f t="shared" si="639"/>
        <v>1.5010605455236551E-3</v>
      </c>
      <c r="AI417" s="5">
        <f t="shared" si="640"/>
        <v>3.3205814224246304E-3</v>
      </c>
      <c r="AJ417" s="5">
        <f t="shared" si="641"/>
        <v>3.6728235299479535E-3</v>
      </c>
      <c r="AK417" s="5">
        <f t="shared" si="642"/>
        <v>2.7082872878909756E-3</v>
      </c>
      <c r="AL417" s="5">
        <f t="shared" si="643"/>
        <v>1.2773240488244263E-4</v>
      </c>
      <c r="AM417" s="5">
        <f t="shared" si="644"/>
        <v>1.8433584139636153E-2</v>
      </c>
      <c r="AN417" s="5">
        <f t="shared" si="645"/>
        <v>1.7765780642361836E-2</v>
      </c>
      <c r="AO417" s="5">
        <f t="shared" si="646"/>
        <v>8.561085013138103E-3</v>
      </c>
      <c r="AP417" s="5">
        <f t="shared" si="647"/>
        <v>2.7503126404482478E-3</v>
      </c>
      <c r="AQ417" s="5">
        <f t="shared" si="648"/>
        <v>6.6266889143734077E-4</v>
      </c>
      <c r="AR417" s="5">
        <f t="shared" si="649"/>
        <v>2.8933616143955856E-4</v>
      </c>
      <c r="AS417" s="5">
        <f t="shared" si="650"/>
        <v>6.4005698196316439E-4</v>
      </c>
      <c r="AT417" s="5">
        <f t="shared" si="651"/>
        <v>7.0795323011391728E-4</v>
      </c>
      <c r="AU417" s="5">
        <f t="shared" si="652"/>
        <v>5.2203453770784537E-4</v>
      </c>
      <c r="AV417" s="5">
        <f t="shared" si="653"/>
        <v>2.8870557435975588E-4</v>
      </c>
      <c r="AW417" s="5">
        <f t="shared" si="654"/>
        <v>7.5646531872784709E-6</v>
      </c>
      <c r="AX417" s="5">
        <f t="shared" si="655"/>
        <v>6.7963300153918238E-3</v>
      </c>
      <c r="AY417" s="5">
        <f t="shared" si="656"/>
        <v>6.5501156645347879E-3</v>
      </c>
      <c r="AZ417" s="5">
        <f t="shared" si="657"/>
        <v>3.1564105275654788E-3</v>
      </c>
      <c r="BA417" s="5">
        <f t="shared" si="658"/>
        <v>1.0140205078077082E-3</v>
      </c>
      <c r="BB417" s="5">
        <f t="shared" si="659"/>
        <v>2.4432125858031426E-4</v>
      </c>
      <c r="BC417" s="5">
        <f t="shared" si="660"/>
        <v>4.7094019842516688E-5</v>
      </c>
      <c r="BD417" s="5">
        <f t="shared" si="661"/>
        <v>4.6475703776144463E-5</v>
      </c>
      <c r="BE417" s="5">
        <f t="shared" si="662"/>
        <v>1.0281154815066952E-4</v>
      </c>
      <c r="BF417" s="5">
        <f t="shared" si="663"/>
        <v>1.1371763711260927E-4</v>
      </c>
      <c r="BG417" s="5">
        <f t="shared" si="664"/>
        <v>8.3853751341394562E-5</v>
      </c>
      <c r="BH417" s="5">
        <f t="shared" si="665"/>
        <v>4.6374413366469574E-5</v>
      </c>
      <c r="BI417" s="5">
        <f t="shared" si="666"/>
        <v>2.0517495574679692E-5</v>
      </c>
      <c r="BJ417" s="8">
        <f t="shared" si="667"/>
        <v>0.649303740931508</v>
      </c>
      <c r="BK417" s="8">
        <f t="shared" si="668"/>
        <v>0.19764377107232947</v>
      </c>
      <c r="BL417" s="8">
        <f t="shared" si="669"/>
        <v>0.14562357854036254</v>
      </c>
      <c r="BM417" s="8">
        <f t="shared" si="670"/>
        <v>0.60730848430497586</v>
      </c>
      <c r="BN417" s="8">
        <f t="shared" si="671"/>
        <v>0.38494999275139186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1.3293413173652699</v>
      </c>
      <c r="F418">
        <f>VLOOKUP(B418,home!$B$2:$E$405,3,FALSE)</f>
        <v>1.72</v>
      </c>
      <c r="G418">
        <f>VLOOKUP(C418,away!$B$2:$E$405,4,FALSE)</f>
        <v>0.97</v>
      </c>
      <c r="H418">
        <f>VLOOKUP(A418,away!$A$2:$E$405,3,FALSE)</f>
        <v>1.1077844311377201</v>
      </c>
      <c r="I418">
        <f>VLOOKUP(C418,away!$B$2:$E$405,3,FALSE)</f>
        <v>0.97</v>
      </c>
      <c r="J418">
        <f>VLOOKUP(B418,home!$B$2:$E$405,4,FALSE)</f>
        <v>1.1599999999999999</v>
      </c>
      <c r="K418" s="3">
        <f t="shared" si="616"/>
        <v>2.217873053892216</v>
      </c>
      <c r="L418" s="3">
        <f t="shared" si="617"/>
        <v>1.2464790419161627</v>
      </c>
      <c r="M418" s="5">
        <f t="shared" si="618"/>
        <v>3.1293273902938824E-2</v>
      </c>
      <c r="N418" s="5">
        <f t="shared" si="619"/>
        <v>6.9404508957396513E-2</v>
      </c>
      <c r="O418" s="5">
        <f t="shared" si="620"/>
        <v>3.9006410072955244E-2</v>
      </c>
      <c r="P418" s="5">
        <f t="shared" si="621"/>
        <v>8.6511265829877337E-2</v>
      </c>
      <c r="Q418" s="5">
        <f t="shared" si="622"/>
        <v>7.6965195117615348E-2</v>
      </c>
      <c r="R418" s="5">
        <f t="shared" si="623"/>
        <v>2.4310336328163106E-2</v>
      </c>
      <c r="S418" s="5">
        <f t="shared" si="624"/>
        <v>5.9790796727606427E-2</v>
      </c>
      <c r="T418" s="5">
        <f t="shared" si="625"/>
        <v>9.5935502671095713E-2</v>
      </c>
      <c r="U418" s="5">
        <f t="shared" si="626"/>
        <v>5.3917239873289988E-2</v>
      </c>
      <c r="V418" s="5">
        <f t="shared" si="627"/>
        <v>1.8365954173218419E-2</v>
      </c>
      <c r="W418" s="5">
        <f t="shared" si="628"/>
        <v>5.6899677446305266E-2</v>
      </c>
      <c r="X418" s="5">
        <f t="shared" si="629"/>
        <v>7.0924255428609279E-2</v>
      </c>
      <c r="Y418" s="5">
        <f t="shared" si="630"/>
        <v>4.4202798977635058E-2</v>
      </c>
      <c r="Z418" s="5">
        <f t="shared" si="631"/>
        <v>1.0100774911662806E-2</v>
      </c>
      <c r="AA418" s="5">
        <f t="shared" si="632"/>
        <v>2.2402236500007468E-2</v>
      </c>
      <c r="AB418" s="5">
        <f t="shared" si="633"/>
        <v>2.4842658340143622E-2</v>
      </c>
      <c r="AC418" s="5">
        <f t="shared" si="634"/>
        <v>3.1733295720087445E-3</v>
      </c>
      <c r="AD418" s="5">
        <f t="shared" si="635"/>
        <v>3.1549065345829783E-2</v>
      </c>
      <c r="AE418" s="5">
        <f t="shared" si="636"/>
        <v>3.9325248745620316E-2</v>
      </c>
      <c r="AF418" s="5">
        <f t="shared" si="637"/>
        <v>2.4509049189777796E-2</v>
      </c>
      <c r="AG418" s="5">
        <f t="shared" si="638"/>
        <v>1.0183338717450106E-2</v>
      </c>
      <c r="AH418" s="5">
        <f t="shared" si="639"/>
        <v>3.1476010586250682E-3</v>
      </c>
      <c r="AI418" s="5">
        <f t="shared" si="640"/>
        <v>6.9809795723271527E-3</v>
      </c>
      <c r="AJ418" s="5">
        <f t="shared" si="641"/>
        <v>7.7414632416182008E-3</v>
      </c>
      <c r="AK418" s="5">
        <f t="shared" si="642"/>
        <v>5.7231942404273629E-3</v>
      </c>
      <c r="AL418" s="5">
        <f t="shared" si="643"/>
        <v>3.5091088138793634E-4</v>
      </c>
      <c r="AM418" s="5">
        <f t="shared" si="644"/>
        <v>1.3994364381200114E-2</v>
      </c>
      <c r="AN418" s="5">
        <f t="shared" si="645"/>
        <v>1.7443681906103993E-2</v>
      </c>
      <c r="AO418" s="5">
        <f t="shared" si="646"/>
        <v>1.0871591954905405E-2</v>
      </c>
      <c r="AP418" s="5">
        <f t="shared" si="647"/>
        <v>4.5170705080179816E-3</v>
      </c>
      <c r="AQ418" s="5">
        <f t="shared" si="648"/>
        <v>1.4076084297755026E-3</v>
      </c>
      <c r="AR418" s="5">
        <f t="shared" si="649"/>
        <v>7.8468375037785447E-4</v>
      </c>
      <c r="AS418" s="5">
        <f t="shared" si="650"/>
        <v>1.7403289457901293E-3</v>
      </c>
      <c r="AT418" s="5">
        <f t="shared" si="651"/>
        <v>1.9299143368882879E-3</v>
      </c>
      <c r="AU418" s="5">
        <f t="shared" si="652"/>
        <v>1.4267683347015993E-3</v>
      </c>
      <c r="AV418" s="5">
        <f t="shared" si="653"/>
        <v>7.9109776092033688E-4</v>
      </c>
      <c r="AW418" s="5">
        <f t="shared" si="654"/>
        <v>2.6947346076586237E-5</v>
      </c>
      <c r="AX418" s="5">
        <f t="shared" si="655"/>
        <v>5.1729539445687957E-3</v>
      </c>
      <c r="AY418" s="5">
        <f t="shared" si="656"/>
        <v>6.4479786767025473E-3</v>
      </c>
      <c r="AZ418" s="5">
        <f t="shared" si="657"/>
        <v>4.0186351416160188E-3</v>
      </c>
      <c r="BA418" s="5">
        <f t="shared" si="658"/>
        <v>1.669714827044052E-3</v>
      </c>
      <c r="BB418" s="5">
        <f t="shared" si="659"/>
        <v>5.2031613447177058E-4</v>
      </c>
      <c r="BC418" s="5">
        <f t="shared" si="660"/>
        <v>1.2971263135797868E-4</v>
      </c>
      <c r="BD418" s="5">
        <f t="shared" si="661"/>
        <v>1.6301530822969464E-4</v>
      </c>
      <c r="BE418" s="5">
        <f t="shared" si="662"/>
        <v>3.6154725949457376E-4</v>
      </c>
      <c r="BF418" s="5">
        <f t="shared" si="663"/>
        <v>4.0093296227079598E-4</v>
      </c>
      <c r="BG418" s="5">
        <f t="shared" si="664"/>
        <v>2.9640613781252759E-4</v>
      </c>
      <c r="BH418" s="5">
        <f t="shared" si="665"/>
        <v>1.6434779651566692E-4</v>
      </c>
      <c r="BI418" s="5">
        <f t="shared" si="666"/>
        <v>7.2900509871731732E-5</v>
      </c>
      <c r="BJ418" s="8">
        <f t="shared" si="667"/>
        <v>0.58609226913309953</v>
      </c>
      <c r="BK418" s="8">
        <f t="shared" si="668"/>
        <v>0.20593350976374025</v>
      </c>
      <c r="BL418" s="8">
        <f t="shared" si="669"/>
        <v>0.19620406233043047</v>
      </c>
      <c r="BM418" s="8">
        <f t="shared" si="670"/>
        <v>0.66441859459936059</v>
      </c>
      <c r="BN418" s="8">
        <f t="shared" si="671"/>
        <v>0.3274909902089464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1.3293413173652699</v>
      </c>
      <c r="F419">
        <f>VLOOKUP(B419,home!$B$2:$E$405,3,FALSE)</f>
        <v>1.29</v>
      </c>
      <c r="G419">
        <f>VLOOKUP(C419,away!$B$2:$E$405,4,FALSE)</f>
        <v>0.97</v>
      </c>
      <c r="H419">
        <f>VLOOKUP(A419,away!$A$2:$E$405,3,FALSE)</f>
        <v>1.1077844311377201</v>
      </c>
      <c r="I419">
        <f>VLOOKUP(C419,away!$B$2:$E$405,3,FALSE)</f>
        <v>0.75</v>
      </c>
      <c r="J419">
        <f>VLOOKUP(B419,home!$B$2:$E$405,4,FALSE)</f>
        <v>0.64</v>
      </c>
      <c r="K419" s="3">
        <f t="shared" si="616"/>
        <v>1.6634047904191622</v>
      </c>
      <c r="L419" s="3">
        <f t="shared" si="617"/>
        <v>0.53173652694610563</v>
      </c>
      <c r="M419" s="5">
        <f t="shared" si="618"/>
        <v>0.11134282571829686</v>
      </c>
      <c r="N419" s="5">
        <f t="shared" si="619"/>
        <v>0.18520818967862088</v>
      </c>
      <c r="O419" s="5">
        <f t="shared" si="620"/>
        <v>5.9205047447812693E-2</v>
      </c>
      <c r="P419" s="5">
        <f t="shared" si="621"/>
        <v>9.8481959541685413E-2</v>
      </c>
      <c r="Q419" s="5">
        <f t="shared" si="622"/>
        <v>0.15403809496813944</v>
      </c>
      <c r="R419" s="5">
        <f t="shared" si="623"/>
        <v>1.5740743153789656E-2</v>
      </c>
      <c r="S419" s="5">
        <f t="shared" si="624"/>
        <v>2.1776653081601267E-2</v>
      </c>
      <c r="T419" s="5">
        <f t="shared" si="625"/>
        <v>8.1907681635752849E-2</v>
      </c>
      <c r="U419" s="5">
        <f t="shared" si="626"/>
        <v>2.6183227566771345E-2</v>
      </c>
      <c r="V419" s="5">
        <f t="shared" si="627"/>
        <v>2.1401443433829458E-3</v>
      </c>
      <c r="W419" s="5">
        <f t="shared" si="628"/>
        <v>8.5409235025681679E-2</v>
      </c>
      <c r="X419" s="5">
        <f t="shared" si="629"/>
        <v>4.5415210001679647E-2</v>
      </c>
      <c r="Y419" s="5">
        <f t="shared" si="630"/>
        <v>1.2074463018410588E-2</v>
      </c>
      <c r="Z419" s="5">
        <f t="shared" si="631"/>
        <v>2.7899760320489343E-3</v>
      </c>
      <c r="AA419" s="5">
        <f t="shared" si="632"/>
        <v>4.6408594968648425E-3</v>
      </c>
      <c r="AB419" s="5">
        <f t="shared" si="633"/>
        <v>3.8598139593736223E-3</v>
      </c>
      <c r="AC419" s="5">
        <f t="shared" si="634"/>
        <v>1.1830892969456686E-4</v>
      </c>
      <c r="AD419" s="5">
        <f t="shared" si="635"/>
        <v>3.5517532671938766E-2</v>
      </c>
      <c r="AE419" s="5">
        <f t="shared" si="636"/>
        <v>1.8885969468671552E-2</v>
      </c>
      <c r="AF419" s="5">
        <f t="shared" si="637"/>
        <v>5.0211799066407986E-3</v>
      </c>
      <c r="AG419" s="5">
        <f t="shared" si="638"/>
        <v>8.8998158824291648E-4</v>
      </c>
      <c r="AH419" s="5">
        <f t="shared" si="639"/>
        <v>3.7088304138614421E-4</v>
      </c>
      <c r="AI419" s="5">
        <f t="shared" si="640"/>
        <v>6.1692862772694062E-4</v>
      </c>
      <c r="AJ419" s="5">
        <f t="shared" si="641"/>
        <v>5.1310101735385671E-4</v>
      </c>
      <c r="AK419" s="5">
        <f t="shared" si="642"/>
        <v>2.8449823007845032E-4</v>
      </c>
      <c r="AL419" s="5">
        <f t="shared" si="643"/>
        <v>4.1857372138475511E-6</v>
      </c>
      <c r="AM419" s="5">
        <f t="shared" si="644"/>
        <v>1.18160067980744E-2</v>
      </c>
      <c r="AN419" s="5">
        <f t="shared" si="645"/>
        <v>6.2830024171796547E-3</v>
      </c>
      <c r="AO419" s="5">
        <f t="shared" si="646"/>
        <v>1.6704509420525479E-3</v>
      </c>
      <c r="AP419" s="5">
        <f t="shared" si="647"/>
        <v>2.9607992745362408E-4</v>
      </c>
      <c r="AQ419" s="5">
        <f t="shared" si="648"/>
        <v>3.9359128080661244E-5</v>
      </c>
      <c r="AR419" s="5">
        <f t="shared" si="649"/>
        <v>3.9442412065975423E-5</v>
      </c>
      <c r="AS419" s="5">
        <f t="shared" si="650"/>
        <v>6.560869717623009E-5</v>
      </c>
      <c r="AT419" s="5">
        <f t="shared" si="651"/>
        <v>5.456691058805066E-5</v>
      </c>
      <c r="AU419" s="5">
        <f t="shared" si="652"/>
        <v>3.025562015684586E-5</v>
      </c>
      <c r="AV419" s="5">
        <f t="shared" si="653"/>
        <v>1.2581835876499996E-5</v>
      </c>
      <c r="AW419" s="5">
        <f t="shared" si="654"/>
        <v>1.0284043405953712E-7</v>
      </c>
      <c r="AX419" s="5">
        <f t="shared" si="655"/>
        <v>3.2758003852570577E-3</v>
      </c>
      <c r="AY419" s="5">
        <f t="shared" si="656"/>
        <v>1.7418627198253025E-3</v>
      </c>
      <c r="AZ419" s="5">
        <f t="shared" si="657"/>
        <v>4.6310601652840188E-4</v>
      </c>
      <c r="BA419" s="5">
        <f t="shared" si="658"/>
        <v>8.2083461612219403E-5</v>
      </c>
      <c r="BB419" s="5">
        <f t="shared" si="659"/>
        <v>1.0911693699348882E-5</v>
      </c>
      <c r="BC419" s="5">
        <f t="shared" si="660"/>
        <v>1.1604292221582959E-6</v>
      </c>
      <c r="BD419" s="5">
        <f t="shared" si="661"/>
        <v>3.4954952010564887E-6</v>
      </c>
      <c r="BE419" s="5">
        <f t="shared" si="662"/>
        <v>5.8144234623245555E-6</v>
      </c>
      <c r="BF419" s="5">
        <f t="shared" si="663"/>
        <v>4.8358699203781196E-6</v>
      </c>
      <c r="BG419" s="5">
        <f t="shared" si="664"/>
        <v>2.6813363971336328E-6</v>
      </c>
      <c r="BH419" s="5">
        <f t="shared" si="665"/>
        <v>1.115036951929336E-6</v>
      </c>
      <c r="BI419" s="5">
        <f t="shared" si="666"/>
        <v>3.709515614667274E-7</v>
      </c>
      <c r="BJ419" s="8">
        <f t="shared" si="667"/>
        <v>0.65004736188276468</v>
      </c>
      <c r="BK419" s="8">
        <f t="shared" si="668"/>
        <v>0.23560594007170016</v>
      </c>
      <c r="BL419" s="8">
        <f t="shared" si="669"/>
        <v>0.11163587113051546</v>
      </c>
      <c r="BM419" s="8">
        <f t="shared" si="670"/>
        <v>0.37432052872929278</v>
      </c>
      <c r="BN419" s="8">
        <f t="shared" si="671"/>
        <v>0.62401686050834504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1.3293413173652699</v>
      </c>
      <c r="F420">
        <f>VLOOKUP(B420,home!$B$2:$E$405,3,FALSE)</f>
        <v>0.85</v>
      </c>
      <c r="G420">
        <f>VLOOKUP(C420,away!$B$2:$E$405,4,FALSE)</f>
        <v>0.86</v>
      </c>
      <c r="H420">
        <f>VLOOKUP(A420,away!$A$2:$E$405,3,FALSE)</f>
        <v>1.1077844311377201</v>
      </c>
      <c r="I420">
        <f>VLOOKUP(C420,away!$B$2:$E$405,3,FALSE)</f>
        <v>0.75</v>
      </c>
      <c r="J420">
        <f>VLOOKUP(B420,home!$B$2:$E$405,4,FALSE)</f>
        <v>1.24</v>
      </c>
      <c r="K420" s="3">
        <f t="shared" si="616"/>
        <v>0.97174850299401239</v>
      </c>
      <c r="L420" s="3">
        <f t="shared" si="617"/>
        <v>1.0302395209580797</v>
      </c>
      <c r="M420" s="5">
        <f t="shared" si="618"/>
        <v>0.13506650071354642</v>
      </c>
      <c r="N420" s="5">
        <f t="shared" si="619"/>
        <v>0.13125066987302841</v>
      </c>
      <c r="O420" s="5">
        <f t="shared" si="620"/>
        <v>0.13915084699260816</v>
      </c>
      <c r="P420" s="5">
        <f t="shared" si="621"/>
        <v>0.13521962725541586</v>
      </c>
      <c r="Q420" s="5">
        <f t="shared" si="622"/>
        <v>6.3771320983038338E-2</v>
      </c>
      <c r="R420" s="5">
        <f t="shared" si="623"/>
        <v>7.1679350973287856E-2</v>
      </c>
      <c r="S420" s="5">
        <f t="shared" si="624"/>
        <v>3.384323184967912E-2</v>
      </c>
      <c r="T420" s="5">
        <f t="shared" si="625"/>
        <v>6.5699735180429347E-2</v>
      </c>
      <c r="U420" s="5">
        <f t="shared" si="626"/>
        <v>6.9654302003874874E-2</v>
      </c>
      <c r="V420" s="5">
        <f t="shared" si="627"/>
        <v>3.7646222594517318E-3</v>
      </c>
      <c r="W420" s="5">
        <f t="shared" si="628"/>
        <v>2.0656561899739391E-2</v>
      </c>
      <c r="X420" s="5">
        <f t="shared" si="629"/>
        <v>2.1281206436228429E-2</v>
      </c>
      <c r="Y420" s="5">
        <f t="shared" si="630"/>
        <v>1.0962369962134991E-2</v>
      </c>
      <c r="Z420" s="5">
        <f t="shared" si="631"/>
        <v>2.461563340310205E-2</v>
      </c>
      <c r="AA420" s="5">
        <f t="shared" si="632"/>
        <v>2.3920204909713822E-2</v>
      </c>
      <c r="AB420" s="5">
        <f t="shared" si="633"/>
        <v>1.1622211656162215E-2</v>
      </c>
      <c r="AC420" s="5">
        <f t="shared" si="634"/>
        <v>2.3555564110605993E-4</v>
      </c>
      <c r="AD420" s="5">
        <f t="shared" si="635"/>
        <v>5.0182457757687255E-3</v>
      </c>
      <c r="AE420" s="5">
        <f t="shared" si="636"/>
        <v>5.1699951240778783E-3</v>
      </c>
      <c r="AF420" s="5">
        <f t="shared" si="637"/>
        <v>2.6631666499928007E-3</v>
      </c>
      <c r="AG420" s="5">
        <f t="shared" si="638"/>
        <v>9.1456651124003903E-4</v>
      </c>
      <c r="AH420" s="5">
        <f t="shared" si="639"/>
        <v>6.3399995913228872E-3</v>
      </c>
      <c r="AI420" s="5">
        <f t="shared" si="640"/>
        <v>6.1608851118506655E-3</v>
      </c>
      <c r="AJ420" s="5">
        <f t="shared" si="641"/>
        <v>2.9934154422794914E-3</v>
      </c>
      <c r="AK420" s="5">
        <f t="shared" si="642"/>
        <v>9.6961565829141861E-4</v>
      </c>
      <c r="AL420" s="5">
        <f t="shared" si="643"/>
        <v>9.4329077365598507E-6</v>
      </c>
      <c r="AM420" s="5">
        <f t="shared" si="644"/>
        <v>9.7529456405185734E-4</v>
      </c>
      <c r="AN420" s="5">
        <f t="shared" si="645"/>
        <v>1.0047870044618044E-3</v>
      </c>
      <c r="AO420" s="5">
        <f t="shared" si="646"/>
        <v>5.1758564107081675E-4</v>
      </c>
      <c r="AP420" s="5">
        <f t="shared" si="647"/>
        <v>1.7774572763719297E-4</v>
      </c>
      <c r="AQ420" s="5">
        <f t="shared" si="648"/>
        <v>4.5780168323321724E-5</v>
      </c>
      <c r="AR420" s="5">
        <f t="shared" si="649"/>
        <v>1.3063436283677831E-3</v>
      </c>
      <c r="AS420" s="5">
        <f t="shared" si="650"/>
        <v>1.2694374652621597E-3</v>
      </c>
      <c r="AT420" s="5">
        <f t="shared" si="651"/>
        <v>6.167869782565086E-4</v>
      </c>
      <c r="AU420" s="5">
        <f t="shared" si="652"/>
        <v>1.9978727426232093E-4</v>
      </c>
      <c r="AV420" s="5">
        <f t="shared" si="653"/>
        <v>4.8535746170416127E-5</v>
      </c>
      <c r="AW420" s="5">
        <f t="shared" si="654"/>
        <v>2.6232227609155132E-7</v>
      </c>
      <c r="AX420" s="5">
        <f t="shared" si="655"/>
        <v>1.5795683876593166E-4</v>
      </c>
      <c r="AY420" s="5">
        <f t="shared" si="656"/>
        <v>1.6273337790226604E-4</v>
      </c>
      <c r="AZ420" s="5">
        <f t="shared" si="657"/>
        <v>8.3827178646960379E-5</v>
      </c>
      <c r="BA420" s="5">
        <f t="shared" si="658"/>
        <v>2.8787357457503942E-5</v>
      </c>
      <c r="BB420" s="5">
        <f t="shared" si="659"/>
        <v>7.4144683391669633E-6</v>
      </c>
      <c r="BC420" s="5">
        <f t="shared" si="660"/>
        <v>1.5277356619804452E-6</v>
      </c>
      <c r="BD420" s="5">
        <f t="shared" si="661"/>
        <v>2.2430780564937735E-4</v>
      </c>
      <c r="BE420" s="5">
        <f t="shared" si="662"/>
        <v>2.1797077434965431E-4</v>
      </c>
      <c r="BF420" s="5">
        <f t="shared" si="663"/>
        <v>1.0590638683536111E-4</v>
      </c>
      <c r="BG420" s="5">
        <f t="shared" si="664"/>
        <v>3.4304790954922322E-5</v>
      </c>
      <c r="BH420" s="5">
        <f t="shared" si="665"/>
        <v>8.3339073139920735E-6</v>
      </c>
      <c r="BI420" s="5">
        <f t="shared" si="666"/>
        <v>1.6196923912925302E-6</v>
      </c>
      <c r="BJ420" s="8">
        <f t="shared" si="667"/>
        <v>0.3305512784579972</v>
      </c>
      <c r="BK420" s="8">
        <f t="shared" si="668"/>
        <v>0.30830170400483808</v>
      </c>
      <c r="BL420" s="8">
        <f t="shared" si="669"/>
        <v>0.3365241667892051</v>
      </c>
      <c r="BM420" s="8">
        <f t="shared" si="670"/>
        <v>0.32369199480859107</v>
      </c>
      <c r="BN420" s="8">
        <f t="shared" si="671"/>
        <v>0.67613831679092495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1.3293413173652699</v>
      </c>
      <c r="F421">
        <f>VLOOKUP(B421,home!$B$2:$E$405,3,FALSE)</f>
        <v>1.07</v>
      </c>
      <c r="G421">
        <f>VLOOKUP(C421,away!$B$2:$E$405,4,FALSE)</f>
        <v>1.18</v>
      </c>
      <c r="H421">
        <f>VLOOKUP(A421,away!$A$2:$E$405,3,FALSE)</f>
        <v>1.1077844311377201</v>
      </c>
      <c r="I421">
        <f>VLOOKUP(C421,away!$B$2:$E$405,3,FALSE)</f>
        <v>1.18</v>
      </c>
      <c r="J421">
        <f>VLOOKUP(B421,home!$B$2:$E$405,4,FALSE)</f>
        <v>0.77</v>
      </c>
      <c r="K421" s="3">
        <f t="shared" si="616"/>
        <v>1.67842634730539</v>
      </c>
      <c r="L421" s="3">
        <f t="shared" si="617"/>
        <v>1.0065329341317324</v>
      </c>
      <c r="M421" s="5">
        <f t="shared" si="618"/>
        <v>6.8223971921851631E-2</v>
      </c>
      <c r="N421" s="5">
        <f t="shared" si="619"/>
        <v>0.11450891199145892</v>
      </c>
      <c r="O421" s="5">
        <f t="shared" si="620"/>
        <v>6.8669674636622255E-2</v>
      </c>
      <c r="P421" s="5">
        <f t="shared" si="621"/>
        <v>0.11525699117099547</v>
      </c>
      <c r="Q421" s="5">
        <f t="shared" si="622"/>
        <v>9.6097387443869392E-2</v>
      </c>
      <c r="R421" s="5">
        <f t="shared" si="623"/>
        <v>3.4559144548935397E-2</v>
      </c>
      <c r="S421" s="5">
        <f t="shared" si="624"/>
        <v>4.8678542305509276E-2</v>
      </c>
      <c r="T421" s="5">
        <f t="shared" si="625"/>
        <v>9.6725185346271766E-2</v>
      </c>
      <c r="U421" s="5">
        <f t="shared" si="626"/>
        <v>5.8004978751268622E-2</v>
      </c>
      <c r="V421" s="5">
        <f t="shared" si="627"/>
        <v>9.1374567271680276E-3</v>
      </c>
      <c r="W421" s="5">
        <f t="shared" si="628"/>
        <v>5.3764128997668179E-2</v>
      </c>
      <c r="X421" s="5">
        <f t="shared" si="629"/>
        <v>5.4115366511059908E-2</v>
      </c>
      <c r="Y421" s="5">
        <f t="shared" si="630"/>
        <v>2.723444931799561E-2</v>
      </c>
      <c r="Z421" s="5">
        <f t="shared" si="631"/>
        <v>1.1594972387974205E-2</v>
      </c>
      <c r="AA421" s="5">
        <f t="shared" si="632"/>
        <v>1.9461307152254401E-2</v>
      </c>
      <c r="AB421" s="5">
        <f t="shared" si="633"/>
        <v>1.6332185338673307E-2</v>
      </c>
      <c r="AC421" s="5">
        <f t="shared" si="634"/>
        <v>9.6479629855664444E-4</v>
      </c>
      <c r="AD421" s="5">
        <f t="shared" si="635"/>
        <v>2.2559782662403001E-2</v>
      </c>
      <c r="AE421" s="5">
        <f t="shared" si="636"/>
        <v>2.2707164236562681E-2</v>
      </c>
      <c r="AF421" s="5">
        <f t="shared" si="637"/>
        <v>1.1427754322419286E-2</v>
      </c>
      <c r="AG421" s="5">
        <f t="shared" si="638"/>
        <v>3.834137029560424E-3</v>
      </c>
      <c r="AH421" s="5">
        <f t="shared" si="639"/>
        <v>2.917680394711024E-3</v>
      </c>
      <c r="AI421" s="5">
        <f t="shared" si="640"/>
        <v>4.8971116474993718E-3</v>
      </c>
      <c r="AJ421" s="5">
        <f t="shared" si="641"/>
        <v>4.1097206074295258E-3</v>
      </c>
      <c r="AK421" s="5">
        <f t="shared" si="642"/>
        <v>2.2992877825245422E-3</v>
      </c>
      <c r="AL421" s="5">
        <f t="shared" si="643"/>
        <v>6.519674262995287E-5</v>
      </c>
      <c r="AM421" s="5">
        <f t="shared" si="644"/>
        <v>7.5729867220121067E-3</v>
      </c>
      <c r="AN421" s="5">
        <f t="shared" si="645"/>
        <v>7.6224605454474955E-3</v>
      </c>
      <c r="AO421" s="5">
        <f t="shared" si="646"/>
        <v>3.8361287890563162E-3</v>
      </c>
      <c r="AP421" s="5">
        <f t="shared" si="647"/>
        <v>1.2870633219186881E-3</v>
      </c>
      <c r="AQ421" s="5">
        <f t="shared" si="648"/>
        <v>3.2386790545603782E-4</v>
      </c>
      <c r="AR421" s="5">
        <f t="shared" si="649"/>
        <v>5.8734828170942371E-4</v>
      </c>
      <c r="AS421" s="5">
        <f t="shared" si="650"/>
        <v>9.8582083106564522E-4</v>
      </c>
      <c r="AT421" s="5">
        <f t="shared" si="651"/>
        <v>8.2731382829153745E-4</v>
      </c>
      <c r="AU421" s="5">
        <f t="shared" si="652"/>
        <v>4.628617756315346E-4</v>
      </c>
      <c r="AV421" s="5">
        <f t="shared" si="653"/>
        <v>1.9421984984513091E-4</v>
      </c>
      <c r="AW421" s="5">
        <f t="shared" si="654"/>
        <v>3.0595226680919032E-6</v>
      </c>
      <c r="AX421" s="5">
        <f t="shared" si="655"/>
        <v>2.1184500736698337E-3</v>
      </c>
      <c r="AY421" s="5">
        <f t="shared" si="656"/>
        <v>2.1322897684624823E-3</v>
      </c>
      <c r="AZ421" s="5">
        <f t="shared" si="657"/>
        <v>1.0731099385348074E-3</v>
      </c>
      <c r="BA421" s="5">
        <f t="shared" si="658"/>
        <v>3.6004016502645426E-4</v>
      </c>
      <c r="BB421" s="5">
        <f t="shared" si="659"/>
        <v>9.0598070927337519E-5</v>
      </c>
      <c r="BC421" s="5">
        <f t="shared" si="660"/>
        <v>1.8237988431433573E-5</v>
      </c>
      <c r="BD421" s="5">
        <f t="shared" si="661"/>
        <v>9.8530898224369565E-5</v>
      </c>
      <c r="BE421" s="5">
        <f t="shared" si="662"/>
        <v>1.6537685560344775E-4</v>
      </c>
      <c r="BF421" s="5">
        <f t="shared" si="663"/>
        <v>1.3878643583967287E-4</v>
      </c>
      <c r="BG421" s="5">
        <f t="shared" si="664"/>
        <v>7.7647603520638654E-5</v>
      </c>
      <c r="BH421" s="5">
        <f t="shared" si="665"/>
        <v>3.2581445888540675E-5</v>
      </c>
      <c r="BI421" s="5">
        <f t="shared" si="666"/>
        <v>1.0937111442526306E-5</v>
      </c>
      <c r="BJ421" s="8">
        <f t="shared" si="667"/>
        <v>0.52940950114821217</v>
      </c>
      <c r="BK421" s="8">
        <f t="shared" si="668"/>
        <v>0.24445924493517349</v>
      </c>
      <c r="BL421" s="8">
        <f t="shared" si="669"/>
        <v>0.21483251577698093</v>
      </c>
      <c r="BM421" s="8">
        <f t="shared" si="670"/>
        <v>0.50085092228881356</v>
      </c>
      <c r="BN421" s="8">
        <f t="shared" si="671"/>
        <v>0.49731608171373309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1.3293413173652699</v>
      </c>
      <c r="F422">
        <f>VLOOKUP(B422,home!$B$2:$E$405,3,FALSE)</f>
        <v>0.64</v>
      </c>
      <c r="G422">
        <f>VLOOKUP(C422,away!$B$2:$E$405,4,FALSE)</f>
        <v>0.97</v>
      </c>
      <c r="H422">
        <f>VLOOKUP(A422,away!$A$2:$E$405,3,FALSE)</f>
        <v>1.1077844311377201</v>
      </c>
      <c r="I422">
        <f>VLOOKUP(C422,away!$B$2:$E$405,3,FALSE)</f>
        <v>0.64</v>
      </c>
      <c r="J422">
        <f>VLOOKUP(B422,home!$B$2:$E$405,4,FALSE)</f>
        <v>1.42</v>
      </c>
      <c r="K422" s="3">
        <f t="shared" ref="K422:K485" si="672">E422*F422*G422</f>
        <v>0.82525508982035967</v>
      </c>
      <c r="L422" s="3">
        <f t="shared" ref="L422:L485" si="673">H422*I422*J422</f>
        <v>1.00675449101796</v>
      </c>
      <c r="M422" s="5">
        <f t="shared" ref="M422:M485" si="674">_xlfn.POISSON.DIST(0,K422,FALSE) * _xlfn.POISSON.DIST(0,L422,FALSE)</f>
        <v>0.16009152743459179</v>
      </c>
      <c r="N422" s="5">
        <f t="shared" ref="N422:N485" si="675">_xlfn.POISSON.DIST(1,K422,FALSE) * _xlfn.POISSON.DIST(0,L422,FALSE)</f>
        <v>0.13211634785251264</v>
      </c>
      <c r="O422" s="5">
        <f t="shared" ref="O422:O485" si="676">_xlfn.POISSON.DIST(0,K422,FALSE) * _xlfn.POISSON.DIST(1,L422,FALSE)</f>
        <v>0.16117286421870022</v>
      </c>
      <c r="P422" s="5">
        <f t="shared" ref="P422:P485" si="677">_xlfn.POISSON.DIST(1,K422,FALSE) * _xlfn.POISSON.DIST(1,L422,FALSE)</f>
        <v>0.13300872653740811</v>
      </c>
      <c r="Q422" s="5">
        <f t="shared" ref="Q422:Q485" si="678">_xlfn.POISSON.DIST(2,K422,FALSE) * _xlfn.POISSON.DIST(0,L422,FALSE)</f>
        <v>5.4514844256881585E-2</v>
      </c>
      <c r="R422" s="5">
        <f t="shared" ref="R422:R485" si="679">_xlfn.POISSON.DIST(0,K422,FALSE) * _xlfn.POISSON.DIST(2,L422,FALSE)</f>
        <v>8.1130752441202145E-2</v>
      </c>
      <c r="S422" s="5">
        <f t="shared" ref="S422:S485" si="680">_xlfn.POISSON.DIST(2,K422,FALSE) * _xlfn.POISSON.DIST(2,L422,FALSE)</f>
        <v>2.7626885723748097E-2</v>
      </c>
      <c r="T422" s="5">
        <f t="shared" ref="T422:T485" si="681">_xlfn.POISSON.DIST(2,K422,FALSE) * _xlfn.POISSON.DIST(1,L422,FALSE)</f>
        <v>5.4883064282760179E-2</v>
      </c>
      <c r="U422" s="5">
        <f t="shared" ref="U422:U485" si="682">_xlfn.POISSON.DIST(1,K422,FALSE) * _xlfn.POISSON.DIST(2,L422,FALSE)</f>
        <v>6.6953566393057648E-2</v>
      </c>
      <c r="V422" s="5">
        <f t="shared" ref="V422:V485" si="683">_xlfn.POISSON.DIST(3,K422,FALSE) * _xlfn.POISSON.DIST(3,L422,FALSE)</f>
        <v>2.5503583600613613E-3</v>
      </c>
      <c r="W422" s="5">
        <f t="shared" ref="W422:W485" si="684">_xlfn.POISSON.DIST(3,K422,FALSE) * _xlfn.POISSON.DIST(0,L422,FALSE)</f>
        <v>1.4996217564585246E-2</v>
      </c>
      <c r="X422" s="5">
        <f t="shared" ref="X422:X485" si="685">_xlfn.POISSON.DIST(3,K422,FALSE) * _xlfn.POISSON.DIST(1,L422,FALSE)</f>
        <v>1.5097509381428611E-2</v>
      </c>
      <c r="Y422" s="5">
        <f t="shared" ref="Y422:Y485" si="686">_xlfn.POISSON.DIST(3,K422,FALSE) * _xlfn.POISSON.DIST(2,L422,FALSE)</f>
        <v>7.5997426864695171E-3</v>
      </c>
      <c r="Z422" s="5">
        <f t="shared" ref="Z422:Z485" si="687">_xlfn.POISSON.DIST(0,K422,FALSE) * _xlfn.POISSON.DIST(3,L422,FALSE)</f>
        <v>2.7226249793282201E-2</v>
      </c>
      <c r="AA422" s="5">
        <f t="shared" ref="AA422:AA485" si="688">_xlfn.POISSON.DIST(1,K422,FALSE) * _xlfn.POISSON.DIST(3,L422,FALSE)</f>
        <v>2.2468601218626653E-2</v>
      </c>
      <c r="AB422" s="5">
        <f t="shared" ref="AB422:AB485" si="689">_xlfn.POISSON.DIST(2,K422,FALSE) * _xlfn.POISSON.DIST(3,L422,FALSE)</f>
        <v>9.2711637584077886E-3</v>
      </c>
      <c r="AC422" s="5">
        <f t="shared" ref="AC422:AC485" si="690">_xlfn.POISSON.DIST(4,K422,FALSE) * _xlfn.POISSON.DIST(4,L422,FALSE)</f>
        <v>1.3243202307520156E-4</v>
      </c>
      <c r="AD422" s="5">
        <f t="shared" ref="AD422:AD485" si="691">_xlfn.POISSON.DIST(4,K422,FALSE) * _xlfn.POISSON.DIST(0,L422,FALSE)</f>
        <v>3.0939262183068625E-3</v>
      </c>
      <c r="AE422" s="5">
        <f t="shared" ref="AE422:AE485" si="692">_xlfn.POISSON.DIST(4,K422,FALSE) * _xlfn.POISSON.DIST(1,L422,FALSE)</f>
        <v>3.1148241151586469E-3</v>
      </c>
      <c r="AF422" s="5">
        <f t="shared" ref="AF422:AF485" si="693">_xlfn.POISSON.DIST(4,K422,FALSE) * _xlfn.POISSON.DIST(2,L422,FALSE)</f>
        <v>1.5679315833335055E-3</v>
      </c>
      <c r="AG422" s="5">
        <f t="shared" ref="AG422:AG485" si="694">_xlfn.POISSON.DIST(4,K422,FALSE) * _xlfn.POISSON.DIST(3,L422,FALSE)</f>
        <v>5.2617405437663592E-4</v>
      </c>
      <c r="AH422" s="5">
        <f t="shared" ref="AH422:AH485" si="695">_xlfn.POISSON.DIST(0,K422,FALSE) * _xlfn.POISSON.DIST(4,L422,FALSE)</f>
        <v>6.8525373132409129E-3</v>
      </c>
      <c r="AI422" s="5">
        <f t="shared" ref="AI422:AI485" si="696">_xlfn.POISSON.DIST(1,K422,FALSE) * _xlfn.POISSON.DIST(4,L422,FALSE)</f>
        <v>5.6550912959359954E-3</v>
      </c>
      <c r="AJ422" s="5">
        <f t="shared" ref="AJ422:AJ485" si="697">_xlfn.POISSON.DIST(2,K422,FALSE) * _xlfn.POISSON.DIST(4,L422,FALSE)</f>
        <v>2.3334464376849966E-3</v>
      </c>
      <c r="AK422" s="5">
        <f t="shared" ref="AK422:AK485" si="698">_xlfn.POISSON.DIST(3,K422,FALSE) * _xlfn.POISSON.DIST(4,L422,FALSE)</f>
        <v>6.4189618317424355E-4</v>
      </c>
      <c r="AL422" s="5">
        <f t="shared" ref="AL422:AL485" si="699">_xlfn.POISSON.DIST(5,K422,FALSE) * _xlfn.POISSON.DIST(5,L422,FALSE)</f>
        <v>4.4011360311874035E-6</v>
      </c>
      <c r="AM422" s="5">
        <f t="shared" ref="AM422:AM485" si="700">_xlfn.POISSON.DIST(5,K422,FALSE) * _xlfn.POISSON.DIST(0,L422,FALSE)</f>
        <v>5.1065567183727933E-4</v>
      </c>
      <c r="AN422" s="5">
        <f t="shared" ref="AN422:AN485" si="701">_xlfn.POISSON.DIST(5,K422,FALSE) * _xlfn.POISSON.DIST(1,L422,FALSE)</f>
        <v>5.1410489098597449E-4</v>
      </c>
      <c r="AO422" s="5">
        <f t="shared" ref="AO422:AO485" si="702">_xlfn.POISSON.DIST(5,K422,FALSE) * _xlfn.POISSON.DIST(2,L422,FALSE)</f>
        <v>2.5878870392721424E-4</v>
      </c>
      <c r="AP422" s="5">
        <f t="shared" ref="AP422:AP485" si="703">_xlfn.POISSON.DIST(5,K422,FALSE) * _xlfn.POISSON.DIST(3,L422,FALSE)</f>
        <v>8.6845563301146721E-5</v>
      </c>
      <c r="AQ422" s="5">
        <f t="shared" ref="AQ422:AQ485" si="704">_xlfn.POISSON.DIST(5,K422,FALSE) * _xlfn.POISSON.DIST(4,L422,FALSE)</f>
        <v>2.1858040219603492E-5</v>
      </c>
      <c r="AR422" s="5">
        <f t="shared" ref="AR422:AR485" si="705">_xlfn.POISSON.DIST(0,K422,FALSE) * _xlfn.POISSON.DIST(5,L422,FALSE)</f>
        <v>1.3797645429946873E-3</v>
      </c>
      <c r="AS422" s="5">
        <f t="shared" ref="AS422:AS485" si="706">_xlfn.POISSON.DIST(1,K422,FALSE) * _xlfn.POISSON.DIST(5,L422,FALSE)</f>
        <v>1.1386577118600283E-3</v>
      </c>
      <c r="AT422" s="5">
        <f t="shared" ref="AT422:AT485" si="707">_xlfn.POISSON.DIST(2,K422,FALSE) * _xlfn.POISSON.DIST(5,L422,FALSE)</f>
        <v>4.6984153613784633E-4</v>
      </c>
      <c r="AU422" s="5">
        <f t="shared" ref="AU422:AU485" si="708">_xlfn.POISSON.DIST(3,K422,FALSE) * _xlfn.POISSON.DIST(5,L422,FALSE)</f>
        <v>1.2924637303559139E-4</v>
      </c>
      <c r="AV422" s="5">
        <f t="shared" ref="AV422:AV485" si="709">_xlfn.POISSON.DIST(4,K422,FALSE) * _xlfn.POISSON.DIST(5,L422,FALSE)</f>
        <v>2.6665306797110669E-5</v>
      </c>
      <c r="AW422" s="5">
        <f t="shared" ref="AW422:AW485" si="710">_xlfn.POISSON.DIST(6,K422,FALSE) * _xlfn.POISSON.DIST(6,L422,FALSE)</f>
        <v>1.0157201741035812E-7</v>
      </c>
      <c r="AX422" s="5">
        <f t="shared" ref="AX422:AX485" si="711">_xlfn.POISSON.DIST(6,K422,FALSE) * _xlfn.POISSON.DIST(0,L422,FALSE)</f>
        <v>7.0236865388224971E-5</v>
      </c>
      <c r="AY422" s="5">
        <f t="shared" ref="AY422:AY485" si="712">_xlfn.POISSON.DIST(6,K422,FALSE) * _xlfn.POISSON.DIST(1,L422,FALSE)</f>
        <v>7.0711279664619406E-5</v>
      </c>
      <c r="AZ422" s="5">
        <f t="shared" ref="AZ422:AZ485" si="713">_xlfn.POISSON.DIST(6,K422,FALSE) * _xlfn.POISSON.DIST(2,L422,FALSE)</f>
        <v>3.5594449183991257E-5</v>
      </c>
      <c r="BA422" s="5">
        <f t="shared" ref="BA422:BA485" si="714">_xlfn.POISSON.DIST(6,K422,FALSE) * _xlfn.POISSON.DIST(3,L422,FALSE)</f>
        <v>1.1944957190431256E-5</v>
      </c>
      <c r="BB422" s="5">
        <f t="shared" ref="BB422:BB485" si="715">_xlfn.POISSON.DIST(6,K422,FALSE) * _xlfn.POISSON.DIST(4,L422,FALSE)</f>
        <v>3.006409824120984E-6</v>
      </c>
      <c r="BC422" s="5">
        <f t="shared" ref="BC422:BC485" si="716">_xlfn.POISSON.DIST(6,K422,FALSE) * _xlfn.POISSON.DIST(5,L422,FALSE)</f>
        <v>6.0534331845486343E-7</v>
      </c>
      <c r="BD422" s="5">
        <f t="shared" ref="BD422:BD485" si="717">_xlfn.POISSON.DIST(0,K422,FALSE) * _xlfn.POISSON.DIST(6,L422,FALSE)</f>
        <v>2.315140250345407E-4</v>
      </c>
      <c r="BE422" s="5">
        <f t="shared" ref="BE422:BE485" si="718">_xlfn.POISSON.DIST(1,K422,FALSE) * _xlfn.POISSON.DIST(6,L422,FALSE)</f>
        <v>1.9105812752455287E-4</v>
      </c>
      <c r="BF422" s="5">
        <f t="shared" ref="BF422:BF485" si="719">_xlfn.POISSON.DIST(2,K422,FALSE) * _xlfn.POISSON.DIST(6,L422,FALSE)</f>
        <v>7.8835846095592297E-5</v>
      </c>
      <c r="BG422" s="5">
        <f t="shared" ref="BG422:BG485" si="720">_xlfn.POISSON.DIST(3,K422,FALSE) * _xlfn.POISSON.DIST(6,L422,FALSE)</f>
        <v>2.1686561083560695E-5</v>
      </c>
      <c r="BH422" s="5">
        <f t="shared" ref="BH422:BH485" si="721">_xlfn.POISSON.DIST(4,K422,FALSE) * _xlfn.POISSON.DIST(6,L422,FALSE)</f>
        <v>4.4742362287271481E-6</v>
      </c>
      <c r="BI422" s="5">
        <f t="shared" ref="BI422:BI485" si="722">_xlfn.POISSON.DIST(5,K422,FALSE) * _xlfn.POISSON.DIST(6,L422,FALSE)</f>
        <v>7.3847724416314632E-7</v>
      </c>
      <c r="BJ422" s="8">
        <f t="shared" ref="BJ422:BJ485" si="723">SUM(N422,Q422,T422,W422,X422,Y422,AD422,AE422,AF422,AG422,AM422,AN422,AO422,AP422,AQ422,AX422,AY422,AZ422,BA422,BB422,BC422)</f>
        <v>0.28909493417065446</v>
      </c>
      <c r="BK422" s="8">
        <f t="shared" ref="BK422:BK485" si="724">SUM(M422,P422,S422,V422,AC422,AL422,AY422)</f>
        <v>0.32348504249458038</v>
      </c>
      <c r="BL422" s="8">
        <f t="shared" ref="BL422:BL485" si="725">SUM(O422,R422,U422,AA422,AB422,AH422,AI422,AJ422,AK422,AR422,AS422,AT422,AU422,AV422,BD422,BE422,BF422,BG422,BH422,BI422)</f>
        <v>0.36015240200406701</v>
      </c>
      <c r="BM422" s="8">
        <f t="shared" ref="BM422:BM485" si="726">SUM(S422:BI422)</f>
        <v>0.2778529560136403</v>
      </c>
      <c r="BN422" s="8">
        <f t="shared" ref="BN422:BN485" si="727">SUM(M422:R422)</f>
        <v>0.72203506274129658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1.3293413173652699</v>
      </c>
      <c r="F423">
        <f>VLOOKUP(B423,home!$B$2:$E$405,3,FALSE)</f>
        <v>0.85</v>
      </c>
      <c r="G423">
        <f>VLOOKUP(C423,away!$B$2:$E$405,4,FALSE)</f>
        <v>0.54</v>
      </c>
      <c r="H423">
        <f>VLOOKUP(A423,away!$A$2:$E$405,3,FALSE)</f>
        <v>1.1077844311377201</v>
      </c>
      <c r="I423">
        <f>VLOOKUP(C423,away!$B$2:$E$405,3,FALSE)</f>
        <v>1.4</v>
      </c>
      <c r="J423">
        <f>VLOOKUP(B423,home!$B$2:$E$405,4,FALSE)</f>
        <v>0.45</v>
      </c>
      <c r="K423" s="3">
        <f t="shared" si="672"/>
        <v>0.61016766467065897</v>
      </c>
      <c r="L423" s="3">
        <f t="shared" si="673"/>
        <v>0.69790419161676365</v>
      </c>
      <c r="M423" s="5">
        <f t="shared" si="674"/>
        <v>0.27034081011260991</v>
      </c>
      <c r="N423" s="5">
        <f t="shared" si="675"/>
        <v>0.16495322077158528</v>
      </c>
      <c r="O423" s="5">
        <f t="shared" si="676"/>
        <v>0.18867198454266199</v>
      </c>
      <c r="P423" s="5">
        <f t="shared" si="677"/>
        <v>0.11512154419717474</v>
      </c>
      <c r="Q423" s="5">
        <f t="shared" si="678"/>
        <v>5.0324560749050902E-2</v>
      </c>
      <c r="R423" s="5">
        <f t="shared" si="679"/>
        <v>6.5837484426488527E-2</v>
      </c>
      <c r="S423" s="5">
        <f t="shared" si="680"/>
        <v>1.2255798461228958E-2</v>
      </c>
      <c r="T423" s="5">
        <f t="shared" si="681"/>
        <v>3.5121721888035078E-2</v>
      </c>
      <c r="U423" s="5">
        <f t="shared" si="682"/>
        <v>4.0171904120301388E-2</v>
      </c>
      <c r="V423" s="5">
        <f t="shared" si="683"/>
        <v>5.7988796669833397E-4</v>
      </c>
      <c r="W423" s="5">
        <f t="shared" si="684"/>
        <v>1.02354732359417E-2</v>
      </c>
      <c r="X423" s="5">
        <f t="shared" si="685"/>
        <v>7.1433796745449113E-3</v>
      </c>
      <c r="Y423" s="5">
        <f t="shared" si="686"/>
        <v>2.4926973085874432E-3</v>
      </c>
      <c r="Z423" s="5">
        <f t="shared" si="687"/>
        <v>1.5316085448916578E-2</v>
      </c>
      <c r="AA423" s="5">
        <f t="shared" si="688"/>
        <v>9.3453800902616908E-3</v>
      </c>
      <c r="AB423" s="5">
        <f t="shared" si="689"/>
        <v>2.8511243725673238E-3</v>
      </c>
      <c r="AC423" s="5">
        <f t="shared" si="690"/>
        <v>1.5433666433830389E-5</v>
      </c>
      <c r="AD423" s="5">
        <f t="shared" si="691"/>
        <v>1.5613387002933945E-3</v>
      </c>
      <c r="AE423" s="5">
        <f t="shared" si="692"/>
        <v>1.0896648234682298E-3</v>
      </c>
      <c r="AF423" s="5">
        <f t="shared" si="693"/>
        <v>3.8024082387790921E-4</v>
      </c>
      <c r="AG423" s="5">
        <f t="shared" si="694"/>
        <v>8.8457221602734789E-5</v>
      </c>
      <c r="AH423" s="5">
        <f t="shared" si="695"/>
        <v>2.6722900584898505E-3</v>
      </c>
      <c r="AI423" s="5">
        <f t="shared" si="696"/>
        <v>1.630544984311371E-3</v>
      </c>
      <c r="AJ423" s="5">
        <f t="shared" si="697"/>
        <v>4.9745291260886262E-4</v>
      </c>
      <c r="AK423" s="5">
        <f t="shared" si="698"/>
        <v>1.0117656065672239E-4</v>
      </c>
      <c r="AL423" s="5">
        <f t="shared" si="699"/>
        <v>2.6289001823240192E-7</v>
      </c>
      <c r="AM423" s="5">
        <f t="shared" si="700"/>
        <v>1.9053567770358851E-4</v>
      </c>
      <c r="AN423" s="5">
        <f t="shared" si="701"/>
        <v>1.3297564812187515E-4</v>
      </c>
      <c r="AO423" s="5">
        <f t="shared" si="702"/>
        <v>4.640213110360625E-5</v>
      </c>
      <c r="AP423" s="5">
        <f t="shared" si="703"/>
        <v>1.0794747265719134E-5</v>
      </c>
      <c r="AQ423" s="5">
        <f t="shared" si="704"/>
        <v>1.8834248410472454E-6</v>
      </c>
      <c r="AR423" s="5">
        <f t="shared" si="705"/>
        <v>3.7300048660717471E-4</v>
      </c>
      <c r="AS423" s="5">
        <f t="shared" si="706"/>
        <v>2.2759283583411921E-4</v>
      </c>
      <c r="AT423" s="5">
        <f t="shared" si="707"/>
        <v>6.9434894568338581E-5</v>
      </c>
      <c r="AU423" s="5">
        <f t="shared" si="708"/>
        <v>1.4122309155138861E-5</v>
      </c>
      <c r="AV423" s="5">
        <f t="shared" si="709"/>
        <v>2.1542440992370359E-6</v>
      </c>
      <c r="AW423" s="5">
        <f t="shared" si="710"/>
        <v>3.1096863786626899E-9</v>
      </c>
      <c r="AX423" s="5">
        <f t="shared" si="711"/>
        <v>1.9376451583473322E-5</v>
      </c>
      <c r="AY423" s="5">
        <f t="shared" si="712"/>
        <v>1.3522906778765307E-5</v>
      </c>
      <c r="AZ423" s="5">
        <f t="shared" si="713"/>
        <v>4.7188466618715277E-6</v>
      </c>
      <c r="BA423" s="5">
        <f t="shared" si="714"/>
        <v>1.0977676216389706E-6</v>
      </c>
      <c r="BB423" s="5">
        <f t="shared" si="715"/>
        <v>1.9153415614075079E-7</v>
      </c>
      <c r="BC423" s="5">
        <f t="shared" si="716"/>
        <v>2.6734498081681938E-8</v>
      </c>
      <c r="BD423" s="5">
        <f t="shared" si="717"/>
        <v>4.3386433846373263E-5</v>
      </c>
      <c r="BE423" s="5">
        <f t="shared" si="718"/>
        <v>2.647299901842961E-5</v>
      </c>
      <c r="BF423" s="5">
        <f t="shared" si="719"/>
        <v>8.0764839939519197E-6</v>
      </c>
      <c r="BG423" s="5">
        <f t="shared" si="720"/>
        <v>1.6426697924465336E-6</v>
      </c>
      <c r="BH423" s="5">
        <f t="shared" si="721"/>
        <v>2.5057599777053427E-7</v>
      </c>
      <c r="BI423" s="5">
        <f t="shared" si="722"/>
        <v>3.0578674276433432E-8</v>
      </c>
      <c r="BJ423" s="8">
        <f t="shared" si="723"/>
        <v>0.2738122810673233</v>
      </c>
      <c r="BK423" s="8">
        <f t="shared" si="724"/>
        <v>0.39832726020094278</v>
      </c>
      <c r="BL423" s="8">
        <f t="shared" si="725"/>
        <v>0.31254550657993502</v>
      </c>
      <c r="BM423" s="8">
        <f t="shared" si="726"/>
        <v>0.14473800870045403</v>
      </c>
      <c r="BN423" s="8">
        <f t="shared" si="727"/>
        <v>0.85524960479957124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1.3293413173652699</v>
      </c>
      <c r="F424">
        <f>VLOOKUP(B424,home!$B$2:$E$405,3,FALSE)</f>
        <v>0.54</v>
      </c>
      <c r="G424">
        <f>VLOOKUP(C424,away!$B$2:$E$405,4,FALSE)</f>
        <v>0.86</v>
      </c>
      <c r="H424">
        <f>VLOOKUP(A424,away!$A$2:$E$405,3,FALSE)</f>
        <v>1.1077844311377201</v>
      </c>
      <c r="I424">
        <f>VLOOKUP(C424,away!$B$2:$E$405,3,FALSE)</f>
        <v>0.75</v>
      </c>
      <c r="J424">
        <f>VLOOKUP(B424,home!$B$2:$E$405,4,FALSE)</f>
        <v>1.55</v>
      </c>
      <c r="K424" s="3">
        <f t="shared" si="672"/>
        <v>0.61734610778443133</v>
      </c>
      <c r="L424" s="3">
        <f t="shared" si="673"/>
        <v>1.2877994011975997</v>
      </c>
      <c r="M424" s="5">
        <f t="shared" si="674"/>
        <v>0.14880098916633364</v>
      </c>
      <c r="N424" s="5">
        <f t="shared" si="675"/>
        <v>9.1861711496309381E-2</v>
      </c>
      <c r="O424" s="5">
        <f t="shared" si="676"/>
        <v>0.19162582474601494</v>
      </c>
      <c r="P424" s="5">
        <f t="shared" si="677"/>
        <v>0.11829945705793388</v>
      </c>
      <c r="Q424" s="5">
        <f t="shared" si="678"/>
        <v>2.8355235023331475E-2</v>
      </c>
      <c r="R424" s="5">
        <f t="shared" si="679"/>
        <v>0.12338781118095715</v>
      </c>
      <c r="S424" s="5">
        <f t="shared" si="680"/>
        <v>2.3512547898048984E-2</v>
      </c>
      <c r="T424" s="5">
        <f t="shared" si="681"/>
        <v>3.651585468386348E-2</v>
      </c>
      <c r="U424" s="5">
        <f t="shared" si="682"/>
        <v>7.6172984980604222E-2</v>
      </c>
      <c r="V424" s="5">
        <f t="shared" si="683"/>
        <v>2.0769886200738461E-3</v>
      </c>
      <c r="W424" s="5">
        <f t="shared" si="684"/>
        <v>5.83499799232216E-3</v>
      </c>
      <c r="X424" s="5">
        <f t="shared" si="685"/>
        <v>7.5143069205016733E-3</v>
      </c>
      <c r="Y424" s="5">
        <f t="shared" si="686"/>
        <v>4.838459976318518E-3</v>
      </c>
      <c r="Z424" s="5">
        <f t="shared" si="687"/>
        <v>5.2966249784639693E-2</v>
      </c>
      <c r="AA424" s="5">
        <f t="shared" si="688"/>
        <v>3.2698508148485288E-2</v>
      </c>
      <c r="AB424" s="5">
        <f t="shared" si="689"/>
        <v>1.0093148367912452E-2</v>
      </c>
      <c r="AC424" s="5">
        <f t="shared" si="690"/>
        <v>1.032027019136555E-4</v>
      </c>
      <c r="AD424" s="5">
        <f t="shared" si="691"/>
        <v>9.0055332487251377E-4</v>
      </c>
      <c r="AE424" s="5">
        <f t="shared" si="692"/>
        <v>1.1597320325173305E-3</v>
      </c>
      <c r="AF424" s="5">
        <f t="shared" si="693"/>
        <v>7.46751108512747E-4</v>
      </c>
      <c r="AG424" s="5">
        <f t="shared" si="694"/>
        <v>3.2055521012878637E-4</v>
      </c>
      <c r="AH424" s="5">
        <f t="shared" si="695"/>
        <v>1.705247618908538E-2</v>
      </c>
      <c r="AI424" s="5">
        <f t="shared" si="696"/>
        <v>1.0527279803418549E-2</v>
      </c>
      <c r="AJ424" s="5">
        <f t="shared" si="697"/>
        <v>3.2494876060990478E-3</v>
      </c>
      <c r="AK424" s="5">
        <f t="shared" si="698"/>
        <v>6.6868617530633232E-4</v>
      </c>
      <c r="AL424" s="5">
        <f t="shared" si="699"/>
        <v>3.2819200118757013E-6</v>
      </c>
      <c r="AM424" s="5">
        <f t="shared" si="700"/>
        <v>1.1119061799247501E-4</v>
      </c>
      <c r="AN424" s="5">
        <f t="shared" si="701"/>
        <v>1.4319121126950035E-4</v>
      </c>
      <c r="AO424" s="5">
        <f t="shared" si="702"/>
        <v>9.22007780648108E-5</v>
      </c>
      <c r="AP424" s="5">
        <f t="shared" si="703"/>
        <v>3.9578702260605366E-5</v>
      </c>
      <c r="AQ424" s="5">
        <f t="shared" si="704"/>
        <v>1.2742357267846425E-5</v>
      </c>
      <c r="AR424" s="5">
        <f t="shared" si="705"/>
        <v>4.3920337250480954E-3</v>
      </c>
      <c r="AS424" s="5">
        <f t="shared" si="706"/>
        <v>2.7114049254163982E-3</v>
      </c>
      <c r="AT424" s="5">
        <f t="shared" si="707"/>
        <v>8.3693763866667494E-4</v>
      </c>
      <c r="AU424" s="5">
        <f t="shared" si="708"/>
        <v>1.7222673122972156E-4</v>
      </c>
      <c r="AV424" s="5">
        <f t="shared" si="709"/>
        <v>2.6580875545275982E-5</v>
      </c>
      <c r="AW424" s="5">
        <f t="shared" si="710"/>
        <v>7.2477369809250562E-8</v>
      </c>
      <c r="AX424" s="5">
        <f t="shared" si="711"/>
        <v>1.1440515873299999E-5</v>
      </c>
      <c r="AY424" s="5">
        <f t="shared" si="712"/>
        <v>1.4733089491027371E-5</v>
      </c>
      <c r="AZ424" s="5">
        <f t="shared" si="713"/>
        <v>9.4866319121678511E-6</v>
      </c>
      <c r="BA424" s="5">
        <f t="shared" si="714"/>
        <v>4.072292965290599E-6</v>
      </c>
      <c r="BB424" s="5">
        <f t="shared" si="715"/>
        <v>1.3110741105506082E-6</v>
      </c>
      <c r="BC424" s="5">
        <f t="shared" si="716"/>
        <v>3.3768009089854975E-7</v>
      </c>
      <c r="BD424" s="5">
        <f t="shared" si="717"/>
        <v>9.4267640019276666E-4</v>
      </c>
      <c r="BE424" s="5">
        <f t="shared" si="718"/>
        <v>5.8195760655924329E-4</v>
      </c>
      <c r="BF424" s="5">
        <f t="shared" si="719"/>
        <v>1.7963463165244616E-4</v>
      </c>
      <c r="BG424" s="5">
        <f t="shared" si="720"/>
        <v>3.6965580224642559E-5</v>
      </c>
      <c r="BH424" s="5">
        <f t="shared" si="721"/>
        <v>5.7051392684190547E-6</v>
      </c>
      <c r="BI424" s="5">
        <f t="shared" si="722"/>
        <v>7.044091043453245E-7</v>
      </c>
      <c r="BJ424" s="8">
        <f t="shared" si="723"/>
        <v>0.17848844271997644</v>
      </c>
      <c r="BK424" s="8">
        <f t="shared" si="724"/>
        <v>0.29281120045380687</v>
      </c>
      <c r="BL424" s="8">
        <f t="shared" si="725"/>
        <v>0.4753630348607914</v>
      </c>
      <c r="BM424" s="8">
        <f t="shared" si="726"/>
        <v>0.29728323853621291</v>
      </c>
      <c r="BN424" s="8">
        <f t="shared" si="727"/>
        <v>0.70233102867088038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1.3293413173652699</v>
      </c>
      <c r="F425">
        <f>VLOOKUP(B425,home!$B$2:$E$405,3,FALSE)</f>
        <v>0.75</v>
      </c>
      <c r="G425">
        <f>VLOOKUP(C425,away!$B$2:$E$405,4,FALSE)</f>
        <v>0.86</v>
      </c>
      <c r="H425">
        <f>VLOOKUP(A425,away!$A$2:$E$405,3,FALSE)</f>
        <v>1.1077844311377201</v>
      </c>
      <c r="I425">
        <f>VLOOKUP(C425,away!$B$2:$E$405,3,FALSE)</f>
        <v>1.07</v>
      </c>
      <c r="J425">
        <f>VLOOKUP(B425,home!$B$2:$E$405,4,FALSE)</f>
        <v>1.03</v>
      </c>
      <c r="K425" s="3">
        <f t="shared" si="672"/>
        <v>0.85742514970059913</v>
      </c>
      <c r="L425" s="3">
        <f t="shared" si="673"/>
        <v>1.2208892215568814</v>
      </c>
      <c r="M425" s="5">
        <f t="shared" si="674"/>
        <v>0.1251409757397105</v>
      </c>
      <c r="N425" s="5">
        <f t="shared" si="675"/>
        <v>0.10729901985730031</v>
      </c>
      <c r="O425" s="5">
        <f t="shared" si="676"/>
        <v>0.15278326845572374</v>
      </c>
      <c r="P425" s="5">
        <f t="shared" si="677"/>
        <v>0.13100021682739574</v>
      </c>
      <c r="Q425" s="5">
        <f t="shared" si="678"/>
        <v>4.6000439081936635E-2</v>
      </c>
      <c r="R425" s="5">
        <f t="shared" si="679"/>
        <v>9.3265722845912308E-2</v>
      </c>
      <c r="S425" s="5">
        <f t="shared" si="680"/>
        <v>3.4283448541505675E-2</v>
      </c>
      <c r="T425" s="5">
        <f t="shared" si="681"/>
        <v>5.6161440262020364E-2</v>
      </c>
      <c r="U425" s="5">
        <f t="shared" si="682"/>
        <v>7.9968376373090941E-2</v>
      </c>
      <c r="V425" s="5">
        <f t="shared" si="683"/>
        <v>3.9876264579748353E-3</v>
      </c>
      <c r="W425" s="5">
        <f t="shared" si="684"/>
        <v>1.3147311122040936E-2</v>
      </c>
      <c r="X425" s="5">
        <f t="shared" si="685"/>
        <v>1.6051410441354691E-2</v>
      </c>
      <c r="Y425" s="5">
        <f t="shared" si="686"/>
        <v>9.7984969993177642E-3</v>
      </c>
      <c r="Z425" s="5">
        <f t="shared" si="687"/>
        <v>3.7955705254428582E-2</v>
      </c>
      <c r="AA425" s="5">
        <f t="shared" si="688"/>
        <v>3.2544176259770248E-2</v>
      </c>
      <c r="AB425" s="5">
        <f t="shared" si="689"/>
        <v>1.3952097600708093E-2</v>
      </c>
      <c r="AC425" s="5">
        <f t="shared" si="690"/>
        <v>2.6089572556748828E-4</v>
      </c>
      <c r="AD425" s="5">
        <f t="shared" si="691"/>
        <v>2.8182088017440752E-3</v>
      </c>
      <c r="AE425" s="5">
        <f t="shared" si="692"/>
        <v>3.4407207501460759E-3</v>
      </c>
      <c r="AF425" s="5">
        <f t="shared" si="693"/>
        <v>2.1003694391202262E-3</v>
      </c>
      <c r="AG425" s="5">
        <f t="shared" si="694"/>
        <v>8.5477280316978573E-4</v>
      </c>
      <c r="AH425" s="5">
        <f t="shared" si="695"/>
        <v>1.1584927860430439E-2</v>
      </c>
      <c r="AI425" s="5">
        <f t="shared" si="696"/>
        <v>9.933208505000209E-3</v>
      </c>
      <c r="AJ425" s="5">
        <f t="shared" si="697"/>
        <v>4.2584913947035343E-3</v>
      </c>
      <c r="AK425" s="5">
        <f t="shared" si="698"/>
        <v>1.2171125405341305E-3</v>
      </c>
      <c r="AL425" s="5">
        <f t="shared" si="699"/>
        <v>1.0924446262835493E-5</v>
      </c>
      <c r="AM425" s="5">
        <f t="shared" si="700"/>
        <v>4.8328062074459217E-4</v>
      </c>
      <c r="AN425" s="5">
        <f t="shared" si="701"/>
        <v>5.9003210085439167E-4</v>
      </c>
      <c r="AO425" s="5">
        <f t="shared" si="702"/>
        <v>3.6018191615284483E-4</v>
      </c>
      <c r="AP425" s="5">
        <f t="shared" si="703"/>
        <v>1.4658073974357092E-4</v>
      </c>
      <c r="AQ425" s="5">
        <f t="shared" si="704"/>
        <v>4.4739711310190036E-5</v>
      </c>
      <c r="AR425" s="5">
        <f t="shared" si="705"/>
        <v>2.8287827114627066E-3</v>
      </c>
      <c r="AS425" s="5">
        <f t="shared" si="706"/>
        <v>2.425469439846378E-3</v>
      </c>
      <c r="AT425" s="5">
        <f t="shared" si="707"/>
        <v>1.0398292487772544E-3</v>
      </c>
      <c r="AU425" s="5">
        <f t="shared" si="708"/>
        <v>2.9719191643196632E-4</v>
      </c>
      <c r="AV425" s="5">
        <f t="shared" si="709"/>
        <v>6.3704955859121657E-5</v>
      </c>
      <c r="AW425" s="5">
        <f t="shared" si="710"/>
        <v>3.1766503086516769E-7</v>
      </c>
      <c r="AX425" s="5">
        <f t="shared" si="711"/>
        <v>6.9062826431555037E-5</v>
      </c>
      <c r="AY425" s="5">
        <f t="shared" si="712"/>
        <v>8.4318060400539254E-5</v>
      </c>
      <c r="AZ425" s="5">
        <f t="shared" si="713"/>
        <v>5.1471505562800244E-5</v>
      </c>
      <c r="BA425" s="5">
        <f t="shared" si="714"/>
        <v>2.0947002119642635E-5</v>
      </c>
      <c r="BB425" s="5">
        <f t="shared" si="715"/>
        <v>6.3934922779502106E-6</v>
      </c>
      <c r="BC425" s="5">
        <f t="shared" si="716"/>
        <v>1.5611491620513116E-6</v>
      </c>
      <c r="BD425" s="5">
        <f t="shared" si="717"/>
        <v>5.7560505375854555E-4</v>
      </c>
      <c r="BE425" s="5">
        <f t="shared" si="718"/>
        <v>4.9353824938734234E-4</v>
      </c>
      <c r="BF425" s="5">
        <f t="shared" si="719"/>
        <v>2.1158605368195676E-4</v>
      </c>
      <c r="BG425" s="5">
        <f t="shared" si="720"/>
        <v>6.0473067917603604E-5</v>
      </c>
      <c r="BH425" s="5">
        <f t="shared" si="721"/>
        <v>1.2962782328026441E-5</v>
      </c>
      <c r="BI425" s="5">
        <f t="shared" si="722"/>
        <v>2.2229231156288712E-6</v>
      </c>
      <c r="BJ425" s="8">
        <f t="shared" si="723"/>
        <v>0.25953075868291092</v>
      </c>
      <c r="BK425" s="8">
        <f t="shared" si="724"/>
        <v>0.29476840579881758</v>
      </c>
      <c r="BL425" s="8">
        <f t="shared" si="725"/>
        <v>0.4075187482384402</v>
      </c>
      <c r="BM425" s="8">
        <f t="shared" si="726"/>
        <v>0.34419997477124842</v>
      </c>
      <c r="BN425" s="8">
        <f t="shared" si="727"/>
        <v>0.65548964280797917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1.3293413173652699</v>
      </c>
      <c r="F426">
        <f>VLOOKUP(B426,home!$B$2:$E$405,3,FALSE)</f>
        <v>0.86</v>
      </c>
      <c r="G426">
        <f>VLOOKUP(C426,away!$B$2:$E$405,4,FALSE)</f>
        <v>1.1299999999999999</v>
      </c>
      <c r="H426">
        <f>VLOOKUP(A426,away!$A$2:$E$405,3,FALSE)</f>
        <v>1.1077844311377201</v>
      </c>
      <c r="I426">
        <f>VLOOKUP(C426,away!$B$2:$E$405,3,FALSE)</f>
        <v>1.03</v>
      </c>
      <c r="J426">
        <f>VLOOKUP(B426,home!$B$2:$E$405,4,FALSE)</f>
        <v>0.52</v>
      </c>
      <c r="K426" s="3">
        <f t="shared" si="672"/>
        <v>1.2918538922155691</v>
      </c>
      <c r="L426" s="3">
        <f t="shared" si="673"/>
        <v>0.59332934131736292</v>
      </c>
      <c r="M426" s="5">
        <f t="shared" si="674"/>
        <v>0.15180124180310839</v>
      </c>
      <c r="N426" s="5">
        <f t="shared" si="675"/>
        <v>0.19610502506650232</v>
      </c>
      <c r="O426" s="5">
        <f t="shared" si="676"/>
        <v>9.0068130810196032E-2</v>
      </c>
      <c r="P426" s="5">
        <f t="shared" si="677"/>
        <v>0.11635486535173276</v>
      </c>
      <c r="Q426" s="5">
        <f t="shared" si="678"/>
        <v>0.12666951995759643</v>
      </c>
      <c r="R426" s="5">
        <f t="shared" si="679"/>
        <v>2.6720032363649841E-2</v>
      </c>
      <c r="S426" s="5">
        <f t="shared" si="680"/>
        <v>2.2296350362831223E-2</v>
      </c>
      <c r="T426" s="5">
        <f t="shared" si="681"/>
        <v>7.5156742841427246E-2</v>
      </c>
      <c r="U426" s="5">
        <f t="shared" si="682"/>
        <v>3.451837780910702E-2</v>
      </c>
      <c r="V426" s="5">
        <f t="shared" si="683"/>
        <v>1.8988930038363141E-3</v>
      </c>
      <c r="W426" s="5">
        <f t="shared" si="684"/>
        <v>5.4546170794099534E-2</v>
      </c>
      <c r="X426" s="5">
        <f t="shared" si="685"/>
        <v>3.2363843588647453E-2</v>
      </c>
      <c r="Y426" s="5">
        <f t="shared" si="686"/>
        <v>9.6012089994751745E-3</v>
      </c>
      <c r="Z426" s="5">
        <f t="shared" si="687"/>
        <v>5.284593067434327E-3</v>
      </c>
      <c r="AA426" s="5">
        <f t="shared" si="688"/>
        <v>6.8269221229404486E-3</v>
      </c>
      <c r="AB426" s="5">
        <f t="shared" si="689"/>
        <v>4.4096929581865984E-3</v>
      </c>
      <c r="AC426" s="5">
        <f t="shared" si="690"/>
        <v>9.0968228073397367E-5</v>
      </c>
      <c r="AD426" s="5">
        <f t="shared" si="691"/>
        <v>1.7616420761453172E-2</v>
      </c>
      <c r="AE426" s="5">
        <f t="shared" si="692"/>
        <v>1.0452339326762526E-2</v>
      </c>
      <c r="AF426" s="5">
        <f t="shared" si="693"/>
        <v>3.1008398039867888E-3</v>
      </c>
      <c r="AG426" s="5">
        <f t="shared" si="694"/>
        <v>6.1327307947671406E-4</v>
      </c>
      <c r="AH426" s="5">
        <f t="shared" si="695"/>
        <v>7.8387603095777787E-4</v>
      </c>
      <c r="AI426" s="5">
        <f t="shared" si="696"/>
        <v>1.0126533016072972E-3</v>
      </c>
      <c r="AJ426" s="5">
        <f t="shared" si="697"/>
        <v>6.5410005457316696E-4</v>
      </c>
      <c r="AK426" s="5">
        <f t="shared" si="698"/>
        <v>2.8166723379958721E-4</v>
      </c>
      <c r="AL426" s="5">
        <f t="shared" si="699"/>
        <v>2.7890670202802331E-6</v>
      </c>
      <c r="AM426" s="5">
        <f t="shared" si="700"/>
        <v>4.551568345518087E-3</v>
      </c>
      <c r="AN426" s="5">
        <f t="shared" si="701"/>
        <v>2.7005790484072056E-3</v>
      </c>
      <c r="AO426" s="5">
        <f t="shared" si="702"/>
        <v>8.0116639398345889E-4</v>
      </c>
      <c r="AP426" s="5">
        <f t="shared" si="703"/>
        <v>1.5845184294260419E-4</v>
      </c>
      <c r="AQ426" s="5">
        <f t="shared" si="704"/>
        <v>2.3503531900914391E-5</v>
      </c>
      <c r="AR426" s="5">
        <f t="shared" si="705"/>
        <v>9.3019329824529449E-5</v>
      </c>
      <c r="AS426" s="5">
        <f t="shared" si="706"/>
        <v>1.2016738328510213E-4</v>
      </c>
      <c r="AT426" s="5">
        <f t="shared" si="707"/>
        <v>7.7619350907109675E-5</v>
      </c>
      <c r="AU426" s="5">
        <f t="shared" si="708"/>
        <v>3.3424286860198556E-5</v>
      </c>
      <c r="AV426" s="5">
        <f t="shared" si="709"/>
        <v>1.0794823768719303E-5</v>
      </c>
      <c r="AW426" s="5">
        <f t="shared" si="710"/>
        <v>5.9383483909429154E-8</v>
      </c>
      <c r="AX426" s="5">
        <f t="shared" si="711"/>
        <v>9.7999354714045357E-4</v>
      </c>
      <c r="AY426" s="5">
        <f t="shared" si="712"/>
        <v>5.814589258201113E-4</v>
      </c>
      <c r="AZ426" s="5">
        <f t="shared" si="713"/>
        <v>1.7249832072997398E-4</v>
      </c>
      <c r="BA426" s="5">
        <f t="shared" si="714"/>
        <v>3.4116105005688887E-5</v>
      </c>
      <c r="BB426" s="5">
        <f t="shared" si="715"/>
        <v>5.0605215278348432E-6</v>
      </c>
      <c r="BC426" s="5">
        <f t="shared" si="716"/>
        <v>6.005111809665167E-7</v>
      </c>
      <c r="BD426" s="5">
        <f t="shared" si="717"/>
        <v>9.1985162824284272E-6</v>
      </c>
      <c r="BE426" s="5">
        <f t="shared" si="718"/>
        <v>1.1883139062063451E-5</v>
      </c>
      <c r="BF426" s="5">
        <f t="shared" si="719"/>
        <v>7.6756397245327705E-6</v>
      </c>
      <c r="BG426" s="5">
        <f t="shared" si="720"/>
        <v>3.305268351127365E-6</v>
      </c>
      <c r="BH426" s="5">
        <f t="shared" si="721"/>
        <v>1.0674809460552057E-6</v>
      </c>
      <c r="BI426" s="5">
        <f t="shared" si="722"/>
        <v>2.7580588300547504E-7</v>
      </c>
      <c r="BJ426" s="8">
        <f t="shared" si="723"/>
        <v>0.53623438131358458</v>
      </c>
      <c r="BK426" s="8">
        <f t="shared" si="724"/>
        <v>0.29302656674242256</v>
      </c>
      <c r="BL426" s="8">
        <f t="shared" si="725"/>
        <v>0.16564388370991262</v>
      </c>
      <c r="BM426" s="8">
        <f t="shared" si="726"/>
        <v>0.2918892099382322</v>
      </c>
      <c r="BN426" s="8">
        <f t="shared" si="727"/>
        <v>0.7077188153527858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1.57692307692308</v>
      </c>
      <c r="F427">
        <f>VLOOKUP(B427,home!$B$2:$E$405,3,FALSE)</f>
        <v>0.51</v>
      </c>
      <c r="G427">
        <f>VLOOKUP(C427,away!$B$2:$E$405,4,FALSE)</f>
        <v>0.36</v>
      </c>
      <c r="H427">
        <f>VLOOKUP(A427,away!$A$2:$E$405,3,FALSE)</f>
        <v>1.31538461538462</v>
      </c>
      <c r="I427">
        <f>VLOOKUP(C427,away!$B$2:$E$405,3,FALSE)</f>
        <v>1.0900000000000001</v>
      </c>
      <c r="J427">
        <f>VLOOKUP(B427,home!$B$2:$E$405,4,FALSE)</f>
        <v>1.52</v>
      </c>
      <c r="K427" s="3">
        <f t="shared" si="672"/>
        <v>0.28952307692307749</v>
      </c>
      <c r="L427" s="3">
        <f t="shared" si="673"/>
        <v>2.1793292307692389</v>
      </c>
      <c r="M427" s="5">
        <f t="shared" si="674"/>
        <v>8.4681992122393149E-2</v>
      </c>
      <c r="N427" s="5">
        <f t="shared" si="675"/>
        <v>2.4517390919251071E-2</v>
      </c>
      <c r="O427" s="5">
        <f t="shared" si="676"/>
        <v>0.18454994075210177</v>
      </c>
      <c r="P427" s="5">
        <f t="shared" si="677"/>
        <v>5.3431466692520156E-2</v>
      </c>
      <c r="Q427" s="5">
        <f t="shared" si="678"/>
        <v>3.5491752285337448E-3</v>
      </c>
      <c r="R427" s="5">
        <f t="shared" si="679"/>
        <v>0.20109754020889334</v>
      </c>
      <c r="S427" s="5">
        <f t="shared" si="680"/>
        <v>8.4283610994519264E-3</v>
      </c>
      <c r="T427" s="5">
        <f t="shared" si="681"/>
        <v>7.7348213206656817E-3</v>
      </c>
      <c r="U427" s="5">
        <f t="shared" si="682"/>
        <v>5.8222378602941091E-2</v>
      </c>
      <c r="V427" s="5">
        <f t="shared" si="683"/>
        <v>5.9089001893501149E-4</v>
      </c>
      <c r="W427" s="5">
        <f t="shared" si="684"/>
        <v>3.4252271090141895E-4</v>
      </c>
      <c r="X427" s="5">
        <f t="shared" si="685"/>
        <v>7.4646975606978375E-4</v>
      </c>
      <c r="Y427" s="5">
        <f t="shared" si="686"/>
        <v>8.1340167964403175E-4</v>
      </c>
      <c r="Z427" s="5">
        <f t="shared" si="687"/>
        <v>0.14608591587101119</v>
      </c>
      <c r="AA427" s="5">
        <f t="shared" si="688"/>
        <v>4.2295243858101003E-2</v>
      </c>
      <c r="AB427" s="5">
        <f t="shared" si="689"/>
        <v>6.1227245705046483E-3</v>
      </c>
      <c r="AC427" s="5">
        <f t="shared" si="690"/>
        <v>2.3301973340474676E-5</v>
      </c>
      <c r="AD427" s="5">
        <f t="shared" si="691"/>
        <v>2.4792057294053124E-5</v>
      </c>
      <c r="AE427" s="5">
        <f t="shared" si="692"/>
        <v>5.4030055151835684E-5</v>
      </c>
      <c r="AF427" s="5">
        <f t="shared" si="693"/>
        <v>5.8874639266234829E-5</v>
      </c>
      <c r="AG427" s="5">
        <f t="shared" si="694"/>
        <v>4.276907410129999E-5</v>
      </c>
      <c r="AH427" s="5">
        <f t="shared" si="695"/>
        <v>7.9592326665347657E-2</v>
      </c>
      <c r="AI427" s="5">
        <f t="shared" si="696"/>
        <v>2.3043815315618162E-2</v>
      </c>
      <c r="AJ427" s="5">
        <f t="shared" si="697"/>
        <v>3.3358581571124538E-3</v>
      </c>
      <c r="AK427" s="5">
        <f t="shared" si="698"/>
        <v>3.21935972608715E-4</v>
      </c>
      <c r="AL427" s="5">
        <f t="shared" si="699"/>
        <v>5.8811021385139318E-7</v>
      </c>
      <c r="AM427" s="5">
        <f t="shared" si="700"/>
        <v>1.4355745422054979E-6</v>
      </c>
      <c r="AN427" s="5">
        <f t="shared" si="701"/>
        <v>3.1285895627766094E-6</v>
      </c>
      <c r="AO427" s="5">
        <f t="shared" si="702"/>
        <v>3.4091133426193098E-6</v>
      </c>
      <c r="AP427" s="5">
        <f t="shared" si="703"/>
        <v>2.4765267861918961E-6</v>
      </c>
      <c r="AQ427" s="5">
        <f t="shared" si="704"/>
        <v>1.3492918039827505E-6</v>
      </c>
      <c r="AR427" s="5">
        <f t="shared" si="705"/>
        <v>3.4691576809345218E-2</v>
      </c>
      <c r="AS427" s="5">
        <f t="shared" si="706"/>
        <v>1.0044012061154906E-2</v>
      </c>
      <c r="AT427" s="5">
        <f t="shared" si="707"/>
        <v>1.4539866382990349E-3</v>
      </c>
      <c r="AU427" s="5">
        <f t="shared" si="708"/>
        <v>1.4032089510845951E-4</v>
      </c>
      <c r="AV427" s="5">
        <f t="shared" si="709"/>
        <v>1.0156534327100395E-5</v>
      </c>
      <c r="AW427" s="5">
        <f t="shared" si="710"/>
        <v>1.0307711407296033E-8</v>
      </c>
      <c r="AX427" s="5">
        <f t="shared" si="711"/>
        <v>6.9271993101962346E-8</v>
      </c>
      <c r="AY427" s="5">
        <f t="shared" si="712"/>
        <v>1.509664794407516E-7</v>
      </c>
      <c r="AZ427" s="5">
        <f t="shared" si="713"/>
        <v>1.6450283075577671E-7</v>
      </c>
      <c r="BA427" s="5">
        <f t="shared" si="714"/>
        <v>1.1950194253678305E-7</v>
      </c>
      <c r="BB427" s="5">
        <f t="shared" si="715"/>
        <v>6.5108519126029311E-8</v>
      </c>
      <c r="BC427" s="5">
        <f t="shared" si="716"/>
        <v>2.8378579780690743E-8</v>
      </c>
      <c r="BD427" s="5">
        <f t="shared" si="717"/>
        <v>1.2600727900347039E-2</v>
      </c>
      <c r="BE427" s="5">
        <f t="shared" si="718"/>
        <v>3.6482015131789449E-3</v>
      </c>
      <c r="BF427" s="5">
        <f t="shared" si="719"/>
        <v>5.281192636654976E-4</v>
      </c>
      <c r="BG427" s="5">
        <f t="shared" si="720"/>
        <v>5.0967571399594993E-5</v>
      </c>
      <c r="BH427" s="5">
        <f t="shared" si="721"/>
        <v>3.6890720237268443E-6</v>
      </c>
      <c r="BI427" s="5">
        <f t="shared" si="722"/>
        <v>2.1361429666004811E-7</v>
      </c>
      <c r="BJ427" s="8">
        <f t="shared" si="723"/>
        <v>3.7896644267261671E-2</v>
      </c>
      <c r="BK427" s="8">
        <f t="shared" si="724"/>
        <v>0.14715675098333397</v>
      </c>
      <c r="BL427" s="8">
        <f t="shared" si="725"/>
        <v>0.6617537359763751</v>
      </c>
      <c r="BM427" s="8">
        <f t="shared" si="726"/>
        <v>0.44106540051552068</v>
      </c>
      <c r="BN427" s="8">
        <f t="shared" si="727"/>
        <v>0.55182750592369323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1.57692307692308</v>
      </c>
      <c r="F428">
        <f>VLOOKUP(B428,home!$B$2:$E$405,3,FALSE)</f>
        <v>0.42</v>
      </c>
      <c r="G428">
        <f>VLOOKUP(C428,away!$B$2:$E$405,4,FALSE)</f>
        <v>0.63</v>
      </c>
      <c r="H428">
        <f>VLOOKUP(A428,away!$A$2:$E$405,3,FALSE)</f>
        <v>1.31538461538462</v>
      </c>
      <c r="I428">
        <f>VLOOKUP(C428,away!$B$2:$E$405,3,FALSE)</f>
        <v>1.1599999999999999</v>
      </c>
      <c r="J428">
        <f>VLOOKUP(B428,home!$B$2:$E$405,4,FALSE)</f>
        <v>1.52</v>
      </c>
      <c r="K428" s="3">
        <f t="shared" si="672"/>
        <v>0.41725384615384697</v>
      </c>
      <c r="L428" s="3">
        <f t="shared" si="673"/>
        <v>2.319286153846162</v>
      </c>
      <c r="M428" s="5">
        <f t="shared" si="674"/>
        <v>6.4794147244755865E-2</v>
      </c>
      <c r="N428" s="5">
        <f t="shared" si="675"/>
        <v>2.7035607146133074E-2</v>
      </c>
      <c r="O428" s="5">
        <f t="shared" si="676"/>
        <v>0.15027616855503173</v>
      </c>
      <c r="P428" s="5">
        <f t="shared" si="677"/>
        <v>6.2703309314850783E-2</v>
      </c>
      <c r="Q428" s="5">
        <f t="shared" si="678"/>
        <v>5.640355532414227E-3</v>
      </c>
      <c r="R428" s="5">
        <f t="shared" si="679"/>
        <v>0.17426671849136857</v>
      </c>
      <c r="S428" s="5">
        <f t="shared" si="680"/>
        <v>1.5169985122969836E-2</v>
      </c>
      <c r="T428" s="5">
        <f t="shared" si="681"/>
        <v>1.3081598489097913E-2</v>
      </c>
      <c r="U428" s="5">
        <f t="shared" si="682"/>
        <v>7.2713458547133278E-2</v>
      </c>
      <c r="V428" s="5">
        <f t="shared" si="683"/>
        <v>1.6311628783283161E-3</v>
      </c>
      <c r="W428" s="5">
        <f t="shared" si="684"/>
        <v>7.8448667985832191E-4</v>
      </c>
      <c r="X428" s="5">
        <f t="shared" si="685"/>
        <v>1.8194490944721529E-3</v>
      </c>
      <c r="Y428" s="5">
        <f t="shared" si="686"/>
        <v>2.1099115462186011E-3</v>
      </c>
      <c r="Z428" s="5">
        <f t="shared" si="687"/>
        <v>0.13472479575774601</v>
      </c>
      <c r="AA428" s="5">
        <f t="shared" si="688"/>
        <v>5.6214439202211024E-2</v>
      </c>
      <c r="AB428" s="5">
        <f t="shared" si="689"/>
        <v>1.1727845483252069E-2</v>
      </c>
      <c r="AC428" s="5">
        <f t="shared" si="690"/>
        <v>9.8657937147826898E-5</v>
      </c>
      <c r="AD428" s="5">
        <f t="shared" si="691"/>
        <v>8.1832521106836595E-5</v>
      </c>
      <c r="AE428" s="5">
        <f t="shared" si="692"/>
        <v>1.8979303313740989E-4</v>
      </c>
      <c r="AF428" s="5">
        <f t="shared" si="693"/>
        <v>2.2009217692603032E-4</v>
      </c>
      <c r="AG428" s="5">
        <f t="shared" si="694"/>
        <v>1.7015224617146729E-4</v>
      </c>
      <c r="AH428" s="5">
        <f t="shared" si="695"/>
        <v>7.8116338345173092E-2</v>
      </c>
      <c r="AI428" s="5">
        <f t="shared" si="696"/>
        <v>3.2594342621978717E-2</v>
      </c>
      <c r="AJ428" s="5">
        <f t="shared" si="697"/>
        <v>6.8000574109384412E-3</v>
      </c>
      <c r="AK428" s="5">
        <f t="shared" si="698"/>
        <v>9.4578336959367853E-4</v>
      </c>
      <c r="AL428" s="5">
        <f t="shared" si="699"/>
        <v>3.8189740354031633E-6</v>
      </c>
      <c r="AM428" s="5">
        <f t="shared" si="700"/>
        <v>6.8289868344586909E-6</v>
      </c>
      <c r="AN428" s="5">
        <f t="shared" si="701"/>
        <v>1.5838374609957773E-5</v>
      </c>
      <c r="AO428" s="5">
        <f t="shared" si="702"/>
        <v>1.8366861466151838E-5</v>
      </c>
      <c r="AP428" s="5">
        <f t="shared" si="703"/>
        <v>1.4199335829352194E-5</v>
      </c>
      <c r="AQ428" s="5">
        <f t="shared" si="704"/>
        <v>8.2330807457070607E-6</v>
      </c>
      <c r="AR428" s="5">
        <f t="shared" si="705"/>
        <v>3.6234828382624394E-2</v>
      </c>
      <c r="AS428" s="5">
        <f t="shared" si="706"/>
        <v>1.5119121507374609E-2</v>
      </c>
      <c r="AT428" s="5">
        <f t="shared" si="707"/>
        <v>3.1542557997097016E-3</v>
      </c>
      <c r="AU428" s="5">
        <f t="shared" si="708"/>
        <v>4.3870845472731716E-4</v>
      </c>
      <c r="AV428" s="5">
        <f t="shared" si="709"/>
        <v>4.5763197518795965E-5</v>
      </c>
      <c r="AW428" s="5">
        <f t="shared" si="710"/>
        <v>1.026594395009828E-7</v>
      </c>
      <c r="AX428" s="5">
        <f t="shared" si="711"/>
        <v>4.7490350366864521E-7</v>
      </c>
      <c r="AY428" s="5">
        <f t="shared" si="712"/>
        <v>1.1014371204717187E-6</v>
      </c>
      <c r="AZ428" s="5">
        <f t="shared" si="713"/>
        <v>1.2772739314211226E-6</v>
      </c>
      <c r="BA428" s="5">
        <f t="shared" si="714"/>
        <v>9.8745458127122054E-7</v>
      </c>
      <c r="BB428" s="5">
        <f t="shared" si="715"/>
        <v>5.7254743447357521E-7</v>
      </c>
      <c r="BC428" s="5">
        <f t="shared" si="716"/>
        <v>2.6558026743894114E-7</v>
      </c>
      <c r="BD428" s="5">
        <f t="shared" si="717"/>
        <v>1.4006489292468779E-2</v>
      </c>
      <c r="BE428" s="5">
        <f t="shared" si="718"/>
        <v>5.8442615283952736E-3</v>
      </c>
      <c r="BF428" s="5">
        <f t="shared" si="719"/>
        <v>1.2192703003259437E-3</v>
      </c>
      <c r="BG428" s="5">
        <f t="shared" si="720"/>
        <v>1.6958174077071875E-4</v>
      </c>
      <c r="BH428" s="5">
        <f t="shared" si="721"/>
        <v>1.7689658393511751E-5</v>
      </c>
      <c r="BI428" s="5">
        <f t="shared" si="722"/>
        <v>1.4762156003680932E-6</v>
      </c>
      <c r="BJ428" s="8">
        <f t="shared" si="723"/>
        <v>5.1201424301860414E-2</v>
      </c>
      <c r="BK428" s="8">
        <f t="shared" si="724"/>
        <v>0.1444021829092085</v>
      </c>
      <c r="BL428" s="8">
        <f t="shared" si="725"/>
        <v>0.65990659810459007</v>
      </c>
      <c r="BM428" s="8">
        <f t="shared" si="726"/>
        <v>0.50551769601116969</v>
      </c>
      <c r="BN428" s="8">
        <f t="shared" si="727"/>
        <v>0.4847163062845542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1.57692307692308</v>
      </c>
      <c r="F429">
        <f>VLOOKUP(B429,home!$B$2:$E$405,3,FALSE)</f>
        <v>1.48</v>
      </c>
      <c r="G429">
        <f>VLOOKUP(C429,away!$B$2:$E$405,4,FALSE)</f>
        <v>0.89</v>
      </c>
      <c r="H429">
        <f>VLOOKUP(A429,away!$A$2:$E$405,3,FALSE)</f>
        <v>1.31538461538462</v>
      </c>
      <c r="I429">
        <f>VLOOKUP(C429,away!$B$2:$E$405,3,FALSE)</f>
        <v>0.38</v>
      </c>
      <c r="J429">
        <f>VLOOKUP(B429,home!$B$2:$E$405,4,FALSE)</f>
        <v>0.63</v>
      </c>
      <c r="K429" s="3">
        <f t="shared" si="672"/>
        <v>2.0771230769230811</v>
      </c>
      <c r="L429" s="3">
        <f t="shared" si="673"/>
        <v>0.31490307692307801</v>
      </c>
      <c r="M429" s="5">
        <f t="shared" si="674"/>
        <v>9.1444215997773123E-2</v>
      </c>
      <c r="N429" s="5">
        <f t="shared" si="675"/>
        <v>0.18994089130011332</v>
      </c>
      <c r="O429" s="5">
        <f t="shared" si="676"/>
        <v>2.8796064984517308E-2</v>
      </c>
      <c r="P429" s="5">
        <f t="shared" si="677"/>
        <v>5.9812971103917575E-2</v>
      </c>
      <c r="Q429" s="5">
        <f t="shared" si="678"/>
        <v>0.19726530428540201</v>
      </c>
      <c r="R429" s="5">
        <f t="shared" si="679"/>
        <v>4.5339847334507025E-3</v>
      </c>
      <c r="S429" s="5">
        <f t="shared" si="680"/>
        <v>9.7808031739405003E-3</v>
      </c>
      <c r="T429" s="5">
        <f t="shared" si="681"/>
        <v>6.2119451289640325E-2</v>
      </c>
      <c r="U429" s="5">
        <f t="shared" si="682"/>
        <v>9.417644320267397E-3</v>
      </c>
      <c r="V429" s="5">
        <f t="shared" si="683"/>
        <v>7.1083883246038251E-4</v>
      </c>
      <c r="W429" s="5">
        <f t="shared" si="684"/>
        <v>0.13658143860248734</v>
      </c>
      <c r="X429" s="5">
        <f t="shared" si="685"/>
        <v>4.3009915266503718E-2</v>
      </c>
      <c r="Y429" s="5">
        <f t="shared" si="686"/>
        <v>6.7719773278114423E-3</v>
      </c>
      <c r="Z429" s="5">
        <f t="shared" si="687"/>
        <v>4.7592191442862941E-4</v>
      </c>
      <c r="AA429" s="5">
        <f t="shared" si="688"/>
        <v>9.8854839127311776E-4</v>
      </c>
      <c r="AB429" s="5">
        <f t="shared" si="689"/>
        <v>1.0266683380842905E-3</v>
      </c>
      <c r="AC429" s="5">
        <f t="shared" si="690"/>
        <v>2.9059644506746855E-5</v>
      </c>
      <c r="AD429" s="5">
        <f t="shared" si="691"/>
        <v>7.0924114500144853E-2</v>
      </c>
      <c r="AE429" s="5">
        <f t="shared" si="692"/>
        <v>2.2334221884140304E-2</v>
      </c>
      <c r="AF429" s="5">
        <f t="shared" si="693"/>
        <v>3.5165575959992625E-3</v>
      </c>
      <c r="AG429" s="5">
        <f t="shared" si="694"/>
        <v>3.6912493571913008E-4</v>
      </c>
      <c r="AH429" s="5">
        <f t="shared" si="695"/>
        <v>3.7467318807174296E-5</v>
      </c>
      <c r="AI429" s="5">
        <f t="shared" si="696"/>
        <v>7.7824232524815882E-5</v>
      </c>
      <c r="AJ429" s="5">
        <f t="shared" si="697"/>
        <v>8.0825254660561477E-5</v>
      </c>
      <c r="AK429" s="5">
        <f t="shared" si="698"/>
        <v>5.5961333884545678E-5</v>
      </c>
      <c r="AL429" s="5">
        <f t="shared" si="699"/>
        <v>7.6030776061965271E-7</v>
      </c>
      <c r="AM429" s="5">
        <f t="shared" si="700"/>
        <v>2.9463622987717174E-2</v>
      </c>
      <c r="AN429" s="5">
        <f t="shared" si="701"/>
        <v>9.27818553613367E-3</v>
      </c>
      <c r="AO429" s="5">
        <f t="shared" si="702"/>
        <v>1.4608645867958451E-3</v>
      </c>
      <c r="AP429" s="5">
        <f t="shared" si="703"/>
        <v>1.5334358444999088E-4</v>
      </c>
      <c r="AQ429" s="5">
        <f t="shared" si="704"/>
        <v>1.2072091642428994E-5</v>
      </c>
      <c r="AR429" s="5">
        <f t="shared" si="705"/>
        <v>2.3597147952874186E-6</v>
      </c>
      <c r="AS429" s="5">
        <f t="shared" si="706"/>
        <v>4.90141805624832E-6</v>
      </c>
      <c r="AT429" s="5">
        <f t="shared" si="707"/>
        <v>5.0904242771404307E-6</v>
      </c>
      <c r="AU429" s="5">
        <f t="shared" si="708"/>
        <v>3.524479245792627E-6</v>
      </c>
      <c r="AV429" s="5">
        <f t="shared" si="709"/>
        <v>1.8301942938930808E-6</v>
      </c>
      <c r="AW429" s="5">
        <f t="shared" si="710"/>
        <v>1.381421012308598E-8</v>
      </c>
      <c r="AX429" s="5">
        <f t="shared" si="711"/>
        <v>1.0199928539591441E-2</v>
      </c>
      <c r="AY429" s="5">
        <f t="shared" si="712"/>
        <v>3.2119888815128621E-3</v>
      </c>
      <c r="AZ429" s="5">
        <f t="shared" si="713"/>
        <v>5.0573259091555797E-4</v>
      </c>
      <c r="BA429" s="5">
        <f t="shared" si="714"/>
        <v>5.3085582993196502E-5</v>
      </c>
      <c r="BB429" s="5">
        <f t="shared" si="715"/>
        <v>4.1792033562032486E-6</v>
      </c>
      <c r="BC429" s="5">
        <f t="shared" si="716"/>
        <v>2.6320879919113142E-7</v>
      </c>
      <c r="BD429" s="5">
        <f t="shared" si="717"/>
        <v>1.238469082828199E-7</v>
      </c>
      <c r="BE429" s="5">
        <f t="shared" si="718"/>
        <v>2.5724527119982148E-7</v>
      </c>
      <c r="BF429" s="5">
        <f t="shared" si="719"/>
        <v>2.6716504461924292E-7</v>
      </c>
      <c r="BG429" s="5">
        <f t="shared" si="720"/>
        <v>1.8497822650860467E-7</v>
      </c>
      <c r="BH429" s="5">
        <f t="shared" si="721"/>
        <v>9.6055635752331907E-8</v>
      </c>
      <c r="BI429" s="5">
        <f t="shared" si="722"/>
        <v>3.9903875537937292E-8</v>
      </c>
      <c r="BJ429" s="8">
        <f t="shared" si="723"/>
        <v>0.78717626378186922</v>
      </c>
      <c r="BK429" s="8">
        <f t="shared" si="724"/>
        <v>0.1649906379418718</v>
      </c>
      <c r="BL429" s="8">
        <f t="shared" si="725"/>
        <v>4.5033664333100187E-2</v>
      </c>
      <c r="BM429" s="8">
        <f t="shared" si="726"/>
        <v>0.42267108049879321</v>
      </c>
      <c r="BN429" s="8">
        <f t="shared" si="727"/>
        <v>0.57179343240517411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1.57692307692308</v>
      </c>
      <c r="F430">
        <f>VLOOKUP(B430,home!$B$2:$E$405,3,FALSE)</f>
        <v>0.21</v>
      </c>
      <c r="G430">
        <f>VLOOKUP(C430,away!$B$2:$E$405,4,FALSE)</f>
        <v>0.95</v>
      </c>
      <c r="H430">
        <f>VLOOKUP(A430,away!$A$2:$E$405,3,FALSE)</f>
        <v>1.31538461538462</v>
      </c>
      <c r="I430">
        <f>VLOOKUP(C430,away!$B$2:$E$405,3,FALSE)</f>
        <v>0.21</v>
      </c>
      <c r="J430">
        <f>VLOOKUP(B430,home!$B$2:$E$405,4,FALSE)</f>
        <v>1.01</v>
      </c>
      <c r="K430" s="3">
        <f t="shared" si="672"/>
        <v>0.31459615384615447</v>
      </c>
      <c r="L430" s="3">
        <f t="shared" si="673"/>
        <v>0.27899307692307795</v>
      </c>
      <c r="M430" s="5">
        <f t="shared" si="674"/>
        <v>0.55234124250196937</v>
      </c>
      <c r="N430" s="5">
        <f t="shared" si="675"/>
        <v>0.17376443050172566</v>
      </c>
      <c r="O430" s="5">
        <f t="shared" si="676"/>
        <v>0.15409938275714041</v>
      </c>
      <c r="P430" s="5">
        <f t="shared" si="677"/>
        <v>4.8479073125462784E-2</v>
      </c>
      <c r="Q430" s="5">
        <f t="shared" si="678"/>
        <v>2.7332810755555152E-2</v>
      </c>
      <c r="R430" s="5">
        <f t="shared" si="679"/>
        <v>2.1496330473680856E-2</v>
      </c>
      <c r="S430" s="5">
        <f t="shared" si="680"/>
        <v>1.063753867291373E-3</v>
      </c>
      <c r="T430" s="5">
        <f t="shared" si="681"/>
        <v>7.6256649736485306E-3</v>
      </c>
      <c r="U430" s="5">
        <f t="shared" si="682"/>
        <v>6.7626628888258801E-3</v>
      </c>
      <c r="V430" s="5">
        <f t="shared" si="683"/>
        <v>1.0373981708665354E-5</v>
      </c>
      <c r="W430" s="5">
        <f t="shared" si="684"/>
        <v>2.866265712500819E-3</v>
      </c>
      <c r="X430" s="5">
        <f t="shared" si="685"/>
        <v>7.9966829040972189E-4</v>
      </c>
      <c r="Y430" s="5">
        <f t="shared" si="686"/>
        <v>1.115509584296129E-4</v>
      </c>
      <c r="Z430" s="5">
        <f t="shared" si="687"/>
        <v>1.9991091271358489E-3</v>
      </c>
      <c r="AA430" s="5">
        <f t="shared" si="688"/>
        <v>6.2891204251568111E-4</v>
      </c>
      <c r="AB430" s="5">
        <f t="shared" si="689"/>
        <v>9.8926654841481219E-5</v>
      </c>
      <c r="AC430" s="5">
        <f t="shared" si="690"/>
        <v>5.6907869985691841E-8</v>
      </c>
      <c r="AD430" s="5">
        <f t="shared" si="691"/>
        <v>2.2542904226346624E-4</v>
      </c>
      <c r="AE430" s="5">
        <f t="shared" si="692"/>
        <v>6.2893142128907028E-5</v>
      </c>
      <c r="AF430" s="5">
        <f t="shared" si="693"/>
        <v>8.7733756199521179E-6</v>
      </c>
      <c r="AG430" s="5">
        <f t="shared" si="694"/>
        <v>8.1590368640411923E-7</v>
      </c>
      <c r="AH430" s="5">
        <f t="shared" si="695"/>
        <v>1.3943440162115983E-4</v>
      </c>
      <c r="AI430" s="5">
        <f t="shared" si="696"/>
        <v>4.3865526463856878E-5</v>
      </c>
      <c r="AJ430" s="5">
        <f t="shared" si="697"/>
        <v>6.8999629559830389E-6</v>
      </c>
      <c r="AK430" s="5">
        <f t="shared" si="698"/>
        <v>7.2356726921106929E-7</v>
      </c>
      <c r="AL430" s="5">
        <f t="shared" si="699"/>
        <v>1.9979248900218409E-10</v>
      </c>
      <c r="AM430" s="5">
        <f t="shared" si="700"/>
        <v>1.4183821932261738E-5</v>
      </c>
      <c r="AN430" s="5">
        <f t="shared" si="701"/>
        <v>3.95718812341074E-6</v>
      </c>
      <c r="AO430" s="5">
        <f t="shared" si="702"/>
        <v>5.5201404525691154E-7</v>
      </c>
      <c r="AP430" s="5">
        <f t="shared" si="703"/>
        <v>5.1336032330326982E-8</v>
      </c>
      <c r="AQ430" s="5">
        <f t="shared" si="704"/>
        <v>3.5805994042151338E-9</v>
      </c>
      <c r="AR430" s="5">
        <f t="shared" si="705"/>
        <v>7.7802465474431211E-6</v>
      </c>
      <c r="AS430" s="5">
        <f t="shared" si="706"/>
        <v>2.4476356398004282E-6</v>
      </c>
      <c r="AT430" s="5">
        <f t="shared" si="707"/>
        <v>3.8500837914899312E-7</v>
      </c>
      <c r="AU430" s="5">
        <f t="shared" si="708"/>
        <v>4.0374051759605086E-8</v>
      </c>
      <c r="AV430" s="5">
        <f t="shared" si="709"/>
        <v>3.1753803496893304E-9</v>
      </c>
      <c r="AW430" s="5">
        <f t="shared" si="710"/>
        <v>4.8710601440983094E-13</v>
      </c>
      <c r="AX430" s="5">
        <f t="shared" si="711"/>
        <v>7.4369597112137905E-7</v>
      </c>
      <c r="AY430" s="5">
        <f t="shared" si="712"/>
        <v>2.0748602727845009E-7</v>
      </c>
      <c r="AZ430" s="5">
        <f t="shared" si="713"/>
        <v>2.8943582584480239E-8</v>
      </c>
      <c r="BA430" s="5">
        <f t="shared" si="714"/>
        <v>2.6916863874737847E-9</v>
      </c>
      <c r="BB430" s="5">
        <f t="shared" si="715"/>
        <v>1.877404668383189E-10</v>
      </c>
      <c r="BC430" s="5">
        <f t="shared" si="716"/>
        <v>1.047565810123954E-11</v>
      </c>
      <c r="BD430" s="5">
        <f t="shared" si="717"/>
        <v>3.6177248724855151E-7</v>
      </c>
      <c r="BE430" s="5">
        <f t="shared" si="718"/>
        <v>1.1381223305575124E-7</v>
      </c>
      <c r="BF430" s="5">
        <f t="shared" si="719"/>
        <v>1.7902445389990754E-8</v>
      </c>
      <c r="BG430" s="5">
        <f t="shared" si="720"/>
        <v>1.8773468213773039E-9</v>
      </c>
      <c r="BH430" s="5">
        <f t="shared" si="721"/>
        <v>1.4765152236015081E-10</v>
      </c>
      <c r="BI430" s="5">
        <f t="shared" si="722"/>
        <v>9.2901202088065858E-12</v>
      </c>
      <c r="BJ430" s="8">
        <f t="shared" si="723"/>
        <v>0.21281803361218432</v>
      </c>
      <c r="BK430" s="8">
        <f t="shared" si="724"/>
        <v>0.60189470807012191</v>
      </c>
      <c r="BL430" s="8">
        <f t="shared" si="725"/>
        <v>0.18328829023676718</v>
      </c>
      <c r="BM430" s="8">
        <f t="shared" si="726"/>
        <v>2.2486663445134961E-2</v>
      </c>
      <c r="BN430" s="8">
        <f t="shared" si="727"/>
        <v>0.97751327011553413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1.57692307692308</v>
      </c>
      <c r="F431">
        <f>VLOOKUP(B431,home!$B$2:$E$405,3,FALSE)</f>
        <v>1.27</v>
      </c>
      <c r="G431">
        <f>VLOOKUP(C431,away!$B$2:$E$405,4,FALSE)</f>
        <v>0.95</v>
      </c>
      <c r="H431">
        <f>VLOOKUP(A431,away!$A$2:$E$405,3,FALSE)</f>
        <v>1.31538461538462</v>
      </c>
      <c r="I431">
        <f>VLOOKUP(C431,away!$B$2:$E$405,3,FALSE)</f>
        <v>1.1599999999999999</v>
      </c>
      <c r="J431">
        <f>VLOOKUP(B431,home!$B$2:$E$405,4,FALSE)</f>
        <v>0.98</v>
      </c>
      <c r="K431" s="3">
        <f t="shared" si="672"/>
        <v>1.9025576923076961</v>
      </c>
      <c r="L431" s="3">
        <f t="shared" si="673"/>
        <v>1.4953292307692361</v>
      </c>
      <c r="M431" s="5">
        <f t="shared" si="674"/>
        <v>3.344386480682935E-2</v>
      </c>
      <c r="N431" s="5">
        <f t="shared" si="675"/>
        <v>6.3628882248731825E-2</v>
      </c>
      <c r="O431" s="5">
        <f t="shared" si="676"/>
        <v>5.0009588635546463E-2</v>
      </c>
      <c r="P431" s="5">
        <f t="shared" si="677"/>
        <v>9.5146127547702464E-2</v>
      </c>
      <c r="Q431" s="5">
        <f t="shared" si="678"/>
        <v>6.0528809687632697E-2</v>
      </c>
      <c r="R431" s="5">
        <f t="shared" si="679"/>
        <v>3.7390399852738815E-2</v>
      </c>
      <c r="S431" s="5">
        <f t="shared" si="680"/>
        <v>6.767149699662596E-2</v>
      </c>
      <c r="T431" s="5">
        <f t="shared" si="681"/>
        <v>9.0510498429585293E-2</v>
      </c>
      <c r="U431" s="5">
        <f t="shared" si="682"/>
        <v>7.1137392858288781E-2</v>
      </c>
      <c r="V431" s="5">
        <f t="shared" si="683"/>
        <v>2.1391337134876086E-2</v>
      </c>
      <c r="W431" s="5">
        <f t="shared" si="684"/>
        <v>3.838651749247806E-2</v>
      </c>
      <c r="X431" s="5">
        <f t="shared" si="685"/>
        <v>5.7400481673937041E-2</v>
      </c>
      <c r="Y431" s="5">
        <f t="shared" si="686"/>
        <v>4.2916309053635956E-2</v>
      </c>
      <c r="Z431" s="5">
        <f t="shared" si="687"/>
        <v>1.8636985949983365E-2</v>
      </c>
      <c r="AA431" s="5">
        <f t="shared" si="688"/>
        <v>3.5457940980571305E-2</v>
      </c>
      <c r="AB431" s="5">
        <f t="shared" si="689"/>
        <v>3.373038918298913E-2</v>
      </c>
      <c r="AC431" s="5">
        <f t="shared" si="690"/>
        <v>3.8035804608832317E-3</v>
      </c>
      <c r="AD431" s="5">
        <f t="shared" si="691"/>
        <v>1.8258141034054511E-2</v>
      </c>
      <c r="AE431" s="5">
        <f t="shared" si="692"/>
        <v>2.7301931987728959E-2</v>
      </c>
      <c r="AF431" s="5">
        <f t="shared" si="693"/>
        <v>2.0412688478862372E-2</v>
      </c>
      <c r="AG431" s="5">
        <f t="shared" si="694"/>
        <v>1.017456325367644E-2</v>
      </c>
      <c r="AH431" s="5">
        <f t="shared" si="695"/>
        <v>6.9671074661114205E-3</v>
      </c>
      <c r="AI431" s="5">
        <f t="shared" si="696"/>
        <v>1.3255323902784664E-2</v>
      </c>
      <c r="AJ431" s="5">
        <f t="shared" si="697"/>
        <v>1.2609509227636522E-2</v>
      </c>
      <c r="AK431" s="5">
        <f t="shared" si="698"/>
        <v>7.9967729257549129E-3</v>
      </c>
      <c r="AL431" s="5">
        <f t="shared" si="699"/>
        <v>4.3283986914723391E-4</v>
      </c>
      <c r="AM431" s="5">
        <f t="shared" si="700"/>
        <v>6.9474333343158418E-3</v>
      </c>
      <c r="AN431" s="5">
        <f t="shared" si="701"/>
        <v>1.0388700143623057E-2</v>
      </c>
      <c r="AO431" s="5">
        <f t="shared" si="702"/>
        <v>7.7672634972280599E-3</v>
      </c>
      <c r="AP431" s="5">
        <f t="shared" si="703"/>
        <v>3.8715387168306672E-3</v>
      </c>
      <c r="AQ431" s="5">
        <f t="shared" si="704"/>
        <v>1.4473062528329291E-3</v>
      </c>
      <c r="AR431" s="5">
        <f t="shared" si="705"/>
        <v>2.0836238895973985E-3</v>
      </c>
      <c r="AS431" s="5">
        <f t="shared" si="706"/>
        <v>3.9642146590296128E-3</v>
      </c>
      <c r="AT431" s="5">
        <f t="shared" si="707"/>
        <v>3.7710735467478612E-3</v>
      </c>
      <c r="AU431" s="5">
        <f t="shared" si="708"/>
        <v>2.3915616615410697E-3</v>
      </c>
      <c r="AV431" s="5">
        <f t="shared" si="709"/>
        <v>1.137521008948284E-3</v>
      </c>
      <c r="AW431" s="5">
        <f t="shared" si="710"/>
        <v>3.420577339528106E-5</v>
      </c>
      <c r="AX431" s="5">
        <f t="shared" si="711"/>
        <v>2.2029821219995854E-3</v>
      </c>
      <c r="AY431" s="5">
        <f t="shared" si="712"/>
        <v>3.2941835618880192E-3</v>
      </c>
      <c r="AZ431" s="5">
        <f t="shared" si="713"/>
        <v>2.4629444858053373E-3</v>
      </c>
      <c r="BA431" s="5">
        <f t="shared" si="714"/>
        <v>1.2276376277955423E-3</v>
      </c>
      <c r="BB431" s="5">
        <f t="shared" si="715"/>
        <v>4.5893060740871943E-4</v>
      </c>
      <c r="BC431" s="5">
        <f t="shared" si="716"/>
        <v>1.3725047043058777E-4</v>
      </c>
      <c r="BD431" s="5">
        <f t="shared" si="717"/>
        <v>5.1928395134067979E-4</v>
      </c>
      <c r="BE431" s="5">
        <f t="shared" si="718"/>
        <v>9.8796767611514561E-4</v>
      </c>
      <c r="BF431" s="5">
        <f t="shared" si="719"/>
        <v>9.3983275097211483E-4</v>
      </c>
      <c r="BG431" s="5">
        <f t="shared" si="720"/>
        <v>5.9602867661490003E-4</v>
      </c>
      <c r="BH431" s="5">
        <f t="shared" si="721"/>
        <v>2.8349473588241351E-4</v>
      </c>
      <c r="BI431" s="5">
        <f t="shared" si="722"/>
        <v>1.078730180963649E-4</v>
      </c>
      <c r="BJ431" s="8">
        <f t="shared" si="723"/>
        <v>0.46972499416048141</v>
      </c>
      <c r="BK431" s="8">
        <f t="shared" si="724"/>
        <v>0.22518343037795235</v>
      </c>
      <c r="BL431" s="8">
        <f t="shared" si="725"/>
        <v>0.28533690060730782</v>
      </c>
      <c r="BM431" s="8">
        <f t="shared" si="726"/>
        <v>0.65547466052805059</v>
      </c>
      <c r="BN431" s="8">
        <f t="shared" si="727"/>
        <v>0.34014767277918168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1.57692307692308</v>
      </c>
      <c r="F432">
        <f>VLOOKUP(B432,home!$B$2:$E$405,3,FALSE)</f>
        <v>0.51</v>
      </c>
      <c r="G432">
        <f>VLOOKUP(C432,away!$B$2:$E$405,4,FALSE)</f>
        <v>0.63</v>
      </c>
      <c r="H432">
        <f>VLOOKUP(A432,away!$A$2:$E$405,3,FALSE)</f>
        <v>1.31538461538462</v>
      </c>
      <c r="I432">
        <f>VLOOKUP(C432,away!$B$2:$E$405,3,FALSE)</f>
        <v>0.74</v>
      </c>
      <c r="J432">
        <f>VLOOKUP(B432,home!$B$2:$E$405,4,FALSE)</f>
        <v>1.06</v>
      </c>
      <c r="K432" s="3">
        <f t="shared" si="672"/>
        <v>0.50666538461538568</v>
      </c>
      <c r="L432" s="3">
        <f t="shared" si="673"/>
        <v>1.0317876923076961</v>
      </c>
      <c r="M432" s="5">
        <f t="shared" si="674"/>
        <v>0.21471298913622555</v>
      </c>
      <c r="N432" s="5">
        <f t="shared" si="675"/>
        <v>0.10878763922262484</v>
      </c>
      <c r="O432" s="5">
        <f t="shared" si="676"/>
        <v>0.22153821956935354</v>
      </c>
      <c r="P432" s="5">
        <f t="shared" si="677"/>
        <v>0.11224574722511428</v>
      </c>
      <c r="Q432" s="5">
        <f t="shared" si="678"/>
        <v>2.7559465534065519E-2</v>
      </c>
      <c r="R432" s="5">
        <f t="shared" si="679"/>
        <v>0.1142902041637095</v>
      </c>
      <c r="S432" s="5">
        <f t="shared" si="680"/>
        <v>1.4669708410294052E-2</v>
      </c>
      <c r="T432" s="5">
        <f t="shared" si="681"/>
        <v>2.8435517344626945E-2</v>
      </c>
      <c r="U432" s="5">
        <f t="shared" si="682"/>
        <v>5.7906890250376826E-2</v>
      </c>
      <c r="V432" s="5">
        <f t="shared" si="683"/>
        <v>8.5209996879617408E-4</v>
      </c>
      <c r="W432" s="5">
        <f t="shared" si="684"/>
        <v>4.6544757348705914E-3</v>
      </c>
      <c r="X432" s="5">
        <f t="shared" si="685"/>
        <v>4.8024307773842949E-3</v>
      </c>
      <c r="Y432" s="5">
        <f t="shared" si="686"/>
        <v>2.4775444846323984E-3</v>
      </c>
      <c r="Z432" s="5">
        <f t="shared" si="687"/>
        <v>3.9307742002483083E-2</v>
      </c>
      <c r="AA432" s="5">
        <f t="shared" si="688"/>
        <v>1.9915872220050441E-2</v>
      </c>
      <c r="AB432" s="5">
        <f t="shared" si="689"/>
        <v>5.0453415291613667E-3</v>
      </c>
      <c r="AC432" s="5">
        <f t="shared" si="690"/>
        <v>2.7840827799005732E-5</v>
      </c>
      <c r="AD432" s="5">
        <f t="shared" si="691"/>
        <v>5.8956543459779689E-4</v>
      </c>
      <c r="AE432" s="5">
        <f t="shared" si="692"/>
        <v>6.0830635922804474E-4</v>
      </c>
      <c r="AF432" s="5">
        <f t="shared" si="693"/>
        <v>3.1382150730200031E-4</v>
      </c>
      <c r="AG432" s="5">
        <f t="shared" si="694"/>
        <v>1.0793238960521789E-4</v>
      </c>
      <c r="AH432" s="5">
        <f t="shared" si="695"/>
        <v>1.0139311102642079E-2</v>
      </c>
      <c r="AI432" s="5">
        <f t="shared" si="696"/>
        <v>5.1372379595551994E-3</v>
      </c>
      <c r="AJ432" s="5">
        <f t="shared" si="697"/>
        <v>1.3014303233193972E-3</v>
      </c>
      <c r="AK432" s="5">
        <f t="shared" si="698"/>
        <v>2.1979656510491606E-4</v>
      </c>
      <c r="AL432" s="5">
        <f t="shared" si="699"/>
        <v>5.821752158054036E-7</v>
      </c>
      <c r="AM432" s="5">
        <f t="shared" si="700"/>
        <v>5.9742479535285976E-5</v>
      </c>
      <c r="AN432" s="5">
        <f t="shared" si="701"/>
        <v>6.1641555092452474E-5</v>
      </c>
      <c r="AO432" s="5">
        <f t="shared" si="702"/>
        <v>3.1800498939549622E-5</v>
      </c>
      <c r="AP432" s="5">
        <f t="shared" si="703"/>
        <v>1.093712113835708E-5</v>
      </c>
      <c r="AQ432" s="5">
        <f t="shared" si="704"/>
        <v>2.8211967449587933E-6</v>
      </c>
      <c r="AR432" s="5">
        <f t="shared" si="705"/>
        <v>2.0923232808369749E-3</v>
      </c>
      <c r="AS432" s="5">
        <f t="shared" si="706"/>
        <v>1.0601077798249915E-3</v>
      </c>
      <c r="AT432" s="5">
        <f t="shared" si="707"/>
        <v>2.6855995799939599E-4</v>
      </c>
      <c r="AU432" s="5">
        <f t="shared" si="708"/>
        <v>4.5356678137351934E-5</v>
      </c>
      <c r="AV432" s="5">
        <f t="shared" si="709"/>
        <v>5.7451646933344173E-6</v>
      </c>
      <c r="AW432" s="5">
        <f t="shared" si="710"/>
        <v>8.4540106276684032E-9</v>
      </c>
      <c r="AX432" s="5">
        <f t="shared" si="711"/>
        <v>5.0449077286037446E-6</v>
      </c>
      <c r="AY432" s="5">
        <f t="shared" si="712"/>
        <v>5.2052737032013177E-6</v>
      </c>
      <c r="AZ432" s="5">
        <f t="shared" si="713"/>
        <v>2.6853686710280115E-6</v>
      </c>
      <c r="BA432" s="5">
        <f t="shared" si="714"/>
        <v>9.2357678135845882E-7</v>
      </c>
      <c r="BB432" s="5">
        <f t="shared" si="715"/>
        <v>2.3823378897670346E-7</v>
      </c>
      <c r="BC432" s="5">
        <f t="shared" si="716"/>
        <v>4.916133827159831E-8</v>
      </c>
      <c r="BD432" s="5">
        <f t="shared" si="717"/>
        <v>3.5980556824940813E-4</v>
      </c>
      <c r="BE432" s="5">
        <f t="shared" si="718"/>
        <v>1.8230102662384378E-4</v>
      </c>
      <c r="BF432" s="5">
        <f t="shared" si="719"/>
        <v>4.6182809885074741E-5</v>
      </c>
      <c r="BG432" s="5">
        <f t="shared" si="720"/>
        <v>7.799743711013544E-6</v>
      </c>
      <c r="BH432" s="5">
        <f t="shared" si="721"/>
        <v>9.8796503681052807E-7</v>
      </c>
      <c r="BI432" s="5">
        <f t="shared" si="722"/>
        <v>1.00113537072432E-7</v>
      </c>
      <c r="BJ432" s="8">
        <f t="shared" si="723"/>
        <v>0.17851778816239972</v>
      </c>
      <c r="BK432" s="8">
        <f t="shared" si="724"/>
        <v>0.34251417301714804</v>
      </c>
      <c r="BL432" s="8">
        <f t="shared" si="725"/>
        <v>0.43956357377180855</v>
      </c>
      <c r="BM432" s="8">
        <f t="shared" si="726"/>
        <v>0.20076381528305359</v>
      </c>
      <c r="BN432" s="8">
        <f t="shared" si="727"/>
        <v>0.79913426485109329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1.57692307692308</v>
      </c>
      <c r="F433">
        <f>VLOOKUP(B433,home!$B$2:$E$405,3,FALSE)</f>
        <v>1.06</v>
      </c>
      <c r="G433">
        <f>VLOOKUP(C433,away!$B$2:$E$405,4,FALSE)</f>
        <v>0.95</v>
      </c>
      <c r="H433">
        <f>VLOOKUP(A433,away!$A$2:$E$405,3,FALSE)</f>
        <v>1.31538461538462</v>
      </c>
      <c r="I433">
        <f>VLOOKUP(C433,away!$B$2:$E$405,3,FALSE)</f>
        <v>0.85</v>
      </c>
      <c r="J433">
        <f>VLOOKUP(B433,home!$B$2:$E$405,4,FALSE)</f>
        <v>1.27</v>
      </c>
      <c r="K433" s="3">
        <f t="shared" si="672"/>
        <v>1.5879615384615418</v>
      </c>
      <c r="L433" s="3">
        <f t="shared" si="673"/>
        <v>1.4199576923076973</v>
      </c>
      <c r="M433" s="5">
        <f t="shared" si="674"/>
        <v>4.9394350149649394E-2</v>
      </c>
      <c r="N433" s="5">
        <f t="shared" si="675"/>
        <v>7.8436328254945342E-2</v>
      </c>
      <c r="O433" s="5">
        <f t="shared" si="676"/>
        <v>7.0137887451534514E-2</v>
      </c>
      <c r="P433" s="5">
        <f t="shared" si="677"/>
        <v>0.11137626766198121</v>
      </c>
      <c r="Q433" s="5">
        <f t="shared" si="678"/>
        <v>6.2276936243498754E-2</v>
      </c>
      <c r="R433" s="5">
        <f t="shared" si="679"/>
        <v>4.9796416404508985E-2</v>
      </c>
      <c r="S433" s="5">
        <f t="shared" si="680"/>
        <v>6.2783865769723751E-2</v>
      </c>
      <c r="T433" s="5">
        <f t="shared" si="681"/>
        <v>8.8430614672312086E-2</v>
      </c>
      <c r="U433" s="5">
        <f t="shared" si="682"/>
        <v>7.9074794003575644E-2</v>
      </c>
      <c r="V433" s="5">
        <f t="shared" si="683"/>
        <v>1.5729717664823263E-2</v>
      </c>
      <c r="W433" s="5">
        <f t="shared" si="684"/>
        <v>3.29644598292992E-2</v>
      </c>
      <c r="X433" s="5">
        <f t="shared" si="685"/>
        <v>4.6808138307381481E-2</v>
      </c>
      <c r="Y433" s="5">
        <f t="shared" si="686"/>
        <v>3.3232788026084474E-2</v>
      </c>
      <c r="Z433" s="5">
        <f t="shared" si="687"/>
        <v>2.3569601507646584E-2</v>
      </c>
      <c r="AA433" s="5">
        <f t="shared" si="688"/>
        <v>3.7427620671007945E-2</v>
      </c>
      <c r="AB433" s="5">
        <f t="shared" si="689"/>
        <v>2.9716811050844394E-2</v>
      </c>
      <c r="AC433" s="5">
        <f t="shared" si="690"/>
        <v>2.216748018215886E-3</v>
      </c>
      <c r="AD433" s="5">
        <f t="shared" si="691"/>
        <v>1.3086573586271914E-2</v>
      </c>
      <c r="AE433" s="5">
        <f t="shared" si="692"/>
        <v>1.858238082977753E-2</v>
      </c>
      <c r="AF433" s="5">
        <f t="shared" si="693"/>
        <v>1.319309730031685E-2</v>
      </c>
      <c r="AG433" s="5">
        <f t="shared" si="694"/>
        <v>6.2445466656496102E-3</v>
      </c>
      <c r="AH433" s="5">
        <f t="shared" si="695"/>
        <v>8.3669592413524643E-3</v>
      </c>
      <c r="AI433" s="5">
        <f t="shared" si="696"/>
        <v>1.3286409469143074E-2</v>
      </c>
      <c r="AJ433" s="5">
        <f t="shared" si="697"/>
        <v>1.0549153610625217E-2</v>
      </c>
      <c r="AK433" s="5">
        <f t="shared" si="698"/>
        <v>5.5838833989985143E-3</v>
      </c>
      <c r="AL433" s="5">
        <f t="shared" si="699"/>
        <v>1.9993632459418538E-4</v>
      </c>
      <c r="AM433" s="5">
        <f t="shared" si="700"/>
        <v>4.1561951050493031E-3</v>
      </c>
      <c r="AN433" s="5">
        <f t="shared" si="701"/>
        <v>5.9016212101463562E-3</v>
      </c>
      <c r="AO433" s="5">
        <f t="shared" si="702"/>
        <v>4.1900262172167909E-3</v>
      </c>
      <c r="AP433" s="5">
        <f t="shared" si="703"/>
        <v>1.9832199860359686E-3</v>
      </c>
      <c r="AQ433" s="5">
        <f t="shared" si="704"/>
        <v>7.0402211867753427E-4</v>
      </c>
      <c r="AR433" s="5">
        <f t="shared" si="705"/>
        <v>2.3761456271966805E-3</v>
      </c>
      <c r="AS433" s="5">
        <f t="shared" si="706"/>
        <v>3.7732278657719056E-3</v>
      </c>
      <c r="AT433" s="5">
        <f t="shared" si="707"/>
        <v>2.9958703633485581E-3</v>
      </c>
      <c r="AU433" s="5">
        <f t="shared" si="708"/>
        <v>1.5857756370714375E-3</v>
      </c>
      <c r="AV433" s="5">
        <f t="shared" si="709"/>
        <v>6.2953768007469784E-4</v>
      </c>
      <c r="AW433" s="5">
        <f t="shared" si="710"/>
        <v>1.2522890627441991E-5</v>
      </c>
      <c r="AX433" s="5">
        <f t="shared" si="711"/>
        <v>1.0999796621934037E-3</v>
      </c>
      <c r="AY433" s="5">
        <f t="shared" si="712"/>
        <v>1.5619245827135457E-3</v>
      </c>
      <c r="AZ433" s="5">
        <f t="shared" si="713"/>
        <v>1.108933413014295E-3</v>
      </c>
      <c r="BA433" s="5">
        <f t="shared" si="714"/>
        <v>5.2487951002222575E-4</v>
      </c>
      <c r="BB433" s="5">
        <f t="shared" si="715"/>
        <v>1.8632667444768859E-4</v>
      </c>
      <c r="BC433" s="5">
        <f t="shared" si="716"/>
        <v>5.2915198932821473E-5</v>
      </c>
      <c r="BD433" s="5">
        <f t="shared" si="717"/>
        <v>5.6233771023020439E-4</v>
      </c>
      <c r="BE433" s="5">
        <f t="shared" si="718"/>
        <v>8.9297065547209596E-4</v>
      </c>
      <c r="BF433" s="5">
        <f t="shared" si="719"/>
        <v>7.0900152793224058E-4</v>
      </c>
      <c r="BG433" s="5">
        <f t="shared" si="720"/>
        <v>3.7528905235562136E-4</v>
      </c>
      <c r="BH433" s="5">
        <f t="shared" si="721"/>
        <v>1.4898614523660165E-4</v>
      </c>
      <c r="BI433" s="5">
        <f t="shared" si="722"/>
        <v>4.7316853679873725E-5</v>
      </c>
      <c r="BJ433" s="8">
        <f t="shared" si="723"/>
        <v>0.41472590739398713</v>
      </c>
      <c r="BK433" s="8">
        <f t="shared" si="724"/>
        <v>0.24326281017170123</v>
      </c>
      <c r="BL433" s="8">
        <f t="shared" si="725"/>
        <v>0.31803639441996068</v>
      </c>
      <c r="BM433" s="8">
        <f t="shared" si="726"/>
        <v>0.57662712563509155</v>
      </c>
      <c r="BN433" s="8">
        <f t="shared" si="727"/>
        <v>0.4214181861661182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1.57692307692308</v>
      </c>
      <c r="F434">
        <f>VLOOKUP(B434,home!$B$2:$E$405,3,FALSE)</f>
        <v>0.53</v>
      </c>
      <c r="G434">
        <f>VLOOKUP(C434,away!$B$2:$E$405,4,FALSE)</f>
        <v>0.95</v>
      </c>
      <c r="H434">
        <f>VLOOKUP(A434,away!$A$2:$E$405,3,FALSE)</f>
        <v>1.31538461538462</v>
      </c>
      <c r="I434">
        <f>VLOOKUP(C434,away!$B$2:$E$405,3,FALSE)</f>
        <v>1.48</v>
      </c>
      <c r="J434">
        <f>VLOOKUP(B434,home!$B$2:$E$405,4,FALSE)</f>
        <v>0.76</v>
      </c>
      <c r="K434" s="3">
        <f t="shared" si="672"/>
        <v>0.79398076923077088</v>
      </c>
      <c r="L434" s="3">
        <f t="shared" si="673"/>
        <v>1.4795446153846206</v>
      </c>
      <c r="M434" s="5">
        <f t="shared" si="674"/>
        <v>0.10294860615836461</v>
      </c>
      <c r="N434" s="5">
        <f t="shared" si="675"/>
        <v>8.1739213508854006E-2</v>
      </c>
      <c r="O434" s="5">
        <f t="shared" si="676"/>
        <v>0.15231705590296035</v>
      </c>
      <c r="P434" s="5">
        <f t="shared" si="677"/>
        <v>0.12093681321279878</v>
      </c>
      <c r="Q434" s="5">
        <f t="shared" si="678"/>
        <v>3.2449681809039066E-2</v>
      </c>
      <c r="R434" s="5">
        <f t="shared" si="679"/>
        <v>0.11267993994623164</v>
      </c>
      <c r="S434" s="5">
        <f t="shared" si="680"/>
        <v>3.551702479480108E-2</v>
      </c>
      <c r="T434" s="5">
        <f t="shared" si="681"/>
        <v>4.8010751991508019E-2</v>
      </c>
      <c r="U434" s="5">
        <f t="shared" si="682"/>
        <v>8.9465705395386064E-2</v>
      </c>
      <c r="V434" s="5">
        <f t="shared" si="683"/>
        <v>4.6358792818706387E-3</v>
      </c>
      <c r="W434" s="5">
        <f t="shared" si="684"/>
        <v>8.5881411080115273E-3</v>
      </c>
      <c r="X434" s="5">
        <f t="shared" si="685"/>
        <v>1.2706537932521765E-2</v>
      </c>
      <c r="Y434" s="5">
        <f t="shared" si="686"/>
        <v>9.3999448891215059E-3</v>
      </c>
      <c r="Z434" s="5">
        <f t="shared" si="687"/>
        <v>5.5571666136436507E-2</v>
      </c>
      <c r="AA434" s="5">
        <f t="shared" si="688"/>
        <v>4.4122834226443433E-2</v>
      </c>
      <c r="AB434" s="5">
        <f t="shared" si="689"/>
        <v>1.7516340929876674E-2</v>
      </c>
      <c r="AC434" s="5">
        <f t="shared" si="690"/>
        <v>3.4036914613870192E-4</v>
      </c>
      <c r="AD434" s="5">
        <f t="shared" si="691"/>
        <v>1.7047047208003498E-3</v>
      </c>
      <c r="AE434" s="5">
        <f t="shared" si="692"/>
        <v>2.5221866904809004E-3</v>
      </c>
      <c r="AF434" s="5">
        <f t="shared" si="693"/>
        <v>1.865843868447887E-3</v>
      </c>
      <c r="AG434" s="5">
        <f t="shared" si="694"/>
        <v>9.2019974957016095E-4</v>
      </c>
      <c r="AH434" s="5">
        <f t="shared" si="695"/>
        <v>2.0555189850029121E-2</v>
      </c>
      <c r="AI434" s="5">
        <f t="shared" si="696"/>
        <v>1.6320425448810655E-2</v>
      </c>
      <c r="AJ434" s="5">
        <f t="shared" si="697"/>
        <v>6.4790519760100666E-3</v>
      </c>
      <c r="AK434" s="5">
        <f t="shared" si="698"/>
        <v>1.7147475572662058E-3</v>
      </c>
      <c r="AL434" s="5">
        <f t="shared" si="699"/>
        <v>1.5993673498271636E-5</v>
      </c>
      <c r="AM434" s="5">
        <f t="shared" si="700"/>
        <v>2.7070055310647769E-4</v>
      </c>
      <c r="AN434" s="5">
        <f t="shared" si="701"/>
        <v>4.0051354573032759E-4</v>
      </c>
      <c r="AO434" s="5">
        <f t="shared" si="702"/>
        <v>2.9628882998695419E-4</v>
      </c>
      <c r="AP434" s="5">
        <f t="shared" si="703"/>
        <v>1.4612418100193585E-4</v>
      </c>
      <c r="AQ434" s="5">
        <f t="shared" si="704"/>
        <v>5.4049311294725454E-5</v>
      </c>
      <c r="AR434" s="5">
        <f t="shared" si="705"/>
        <v>6.0824640921638366E-3</v>
      </c>
      <c r="AS434" s="5">
        <f t="shared" si="706"/>
        <v>4.8293595187147847E-3</v>
      </c>
      <c r="AT434" s="5">
        <f t="shared" si="707"/>
        <v>1.9172092927805552E-3</v>
      </c>
      <c r="AU434" s="5">
        <f t="shared" si="708"/>
        <v>5.0740910301942915E-4</v>
      </c>
      <c r="AV434" s="5">
        <f t="shared" si="709"/>
        <v>1.0071826748251546E-4</v>
      </c>
      <c r="AW434" s="5">
        <f t="shared" si="710"/>
        <v>5.2189576717089052E-7</v>
      </c>
      <c r="AX434" s="5">
        <f t="shared" si="711"/>
        <v>3.5821838897779362E-5</v>
      </c>
      <c r="AY434" s="5">
        <f t="shared" si="712"/>
        <v>5.300000885438481E-5</v>
      </c>
      <c r="AZ434" s="5">
        <f t="shared" si="713"/>
        <v>3.9207938857921141E-5</v>
      </c>
      <c r="BA434" s="5">
        <f t="shared" si="714"/>
        <v>1.9336631605855561E-5</v>
      </c>
      <c r="BB434" s="5">
        <f t="shared" si="715"/>
        <v>7.1523522930299146E-6</v>
      </c>
      <c r="BC434" s="5">
        <f t="shared" si="716"/>
        <v>2.1164448644972501E-6</v>
      </c>
      <c r="BD434" s="5">
        <f t="shared" si="717"/>
        <v>1.4998794993052202E-3</v>
      </c>
      <c r="BE434" s="5">
        <f t="shared" si="718"/>
        <v>1.1908754786118221E-3</v>
      </c>
      <c r="BF434" s="5">
        <f t="shared" si="719"/>
        <v>4.7276611428313846E-4</v>
      </c>
      <c r="BG434" s="5">
        <f t="shared" si="720"/>
        <v>1.2512240102825626E-4</v>
      </c>
      <c r="BH434" s="5">
        <f t="shared" si="721"/>
        <v>2.483619505410398E-5</v>
      </c>
      <c r="BI434" s="5">
        <f t="shared" si="722"/>
        <v>3.9438922507645896E-6</v>
      </c>
      <c r="BJ434" s="8">
        <f t="shared" si="723"/>
        <v>0.20123151790484908</v>
      </c>
      <c r="BK434" s="8">
        <f t="shared" si="724"/>
        <v>0.26444768627632648</v>
      </c>
      <c r="BL434" s="8">
        <f t="shared" si="725"/>
        <v>0.47792587508770873</v>
      </c>
      <c r="BM434" s="8">
        <f t="shared" si="726"/>
        <v>0.396052956753985</v>
      </c>
      <c r="BN434" s="8">
        <f t="shared" si="727"/>
        <v>0.60307131053824847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1.57692307692308</v>
      </c>
      <c r="F435">
        <f>VLOOKUP(B435,home!$B$2:$E$405,3,FALSE)</f>
        <v>0.74</v>
      </c>
      <c r="G435">
        <f>VLOOKUP(C435,away!$B$2:$E$405,4,FALSE)</f>
        <v>0.85</v>
      </c>
      <c r="H435">
        <f>VLOOKUP(A435,away!$A$2:$E$405,3,FALSE)</f>
        <v>1.31538461538462</v>
      </c>
      <c r="I435">
        <f>VLOOKUP(C435,away!$B$2:$E$405,3,FALSE)</f>
        <v>0.95</v>
      </c>
      <c r="J435">
        <f>VLOOKUP(B435,home!$B$2:$E$405,4,FALSE)</f>
        <v>1.01</v>
      </c>
      <c r="K435" s="3">
        <f t="shared" si="672"/>
        <v>0.99188461538461725</v>
      </c>
      <c r="L435" s="3">
        <f t="shared" si="673"/>
        <v>1.2621115384615429</v>
      </c>
      <c r="M435" s="5">
        <f t="shared" si="674"/>
        <v>0.10497887349839927</v>
      </c>
      <c r="N435" s="5">
        <f t="shared" si="675"/>
        <v>0.10412692956347014</v>
      </c>
      <c r="O435" s="5">
        <f t="shared" si="676"/>
        <v>0.1324950475370244</v>
      </c>
      <c r="P435" s="5">
        <f t="shared" si="677"/>
        <v>0.13141979926662803</v>
      </c>
      <c r="Q435" s="5">
        <f t="shared" si="678"/>
        <v>5.1640949740621854E-2</v>
      </c>
      <c r="R435" s="5">
        <f t="shared" si="679"/>
        <v>8.3611764142744585E-2</v>
      </c>
      <c r="S435" s="5">
        <f t="shared" si="680"/>
        <v>4.1130093760112979E-2</v>
      </c>
      <c r="T435" s="5">
        <f t="shared" si="681"/>
        <v>6.517663852475146E-2</v>
      </c>
      <c r="U435" s="5">
        <f t="shared" si="682"/>
        <v>8.293322251835554E-2</v>
      </c>
      <c r="V435" s="5">
        <f t="shared" si="683"/>
        <v>5.7210544535092793E-3</v>
      </c>
      <c r="W435" s="5">
        <f t="shared" si="684"/>
        <v>1.7073954523857689E-2</v>
      </c>
      <c r="X435" s="5">
        <f t="shared" si="685"/>
        <v>2.1549235011728448E-2</v>
      </c>
      <c r="Y435" s="5">
        <f t="shared" si="686"/>
        <v>1.3598769076660971E-2</v>
      </c>
      <c r="Z435" s="5">
        <f t="shared" si="687"/>
        <v>3.5175790758561018E-2</v>
      </c>
      <c r="AA435" s="5">
        <f t="shared" si="688"/>
        <v>3.489032568740507E-2</v>
      </c>
      <c r="AB435" s="5">
        <f t="shared" si="689"/>
        <v>1.7303588637547902E-2</v>
      </c>
      <c r="AC435" s="5">
        <f t="shared" si="690"/>
        <v>4.4762567625398331E-4</v>
      </c>
      <c r="AD435" s="5">
        <f t="shared" si="691"/>
        <v>4.2338482039977563E-3</v>
      </c>
      <c r="AE435" s="5">
        <f t="shared" si="692"/>
        <v>5.3435886703602498E-3</v>
      </c>
      <c r="AF435" s="5">
        <f t="shared" si="693"/>
        <v>3.3721024588270233E-3</v>
      </c>
      <c r="AG435" s="5">
        <f t="shared" si="694"/>
        <v>1.4186564740533757E-3</v>
      </c>
      <c r="AH435" s="5">
        <f t="shared" si="695"/>
        <v>1.109894284772219E-2</v>
      </c>
      <c r="AI435" s="5">
        <f t="shared" si="696"/>
        <v>1.1008870657688774E-2</v>
      </c>
      <c r="AJ435" s="5">
        <f t="shared" si="697"/>
        <v>5.4597647190603128E-3</v>
      </c>
      <c r="AK435" s="5">
        <f t="shared" si="698"/>
        <v>1.8051522094852141E-3</v>
      </c>
      <c r="AL435" s="5">
        <f t="shared" si="699"/>
        <v>2.241474862874543E-5</v>
      </c>
      <c r="AM435" s="5">
        <f t="shared" si="700"/>
        <v>8.3989777948383375E-4</v>
      </c>
      <c r="AN435" s="5">
        <f t="shared" si="701"/>
        <v>1.0600446786147753E-3</v>
      </c>
      <c r="AO435" s="5">
        <f t="shared" si="702"/>
        <v>6.6894731008223303E-4</v>
      </c>
      <c r="AP435" s="5">
        <f t="shared" si="703"/>
        <v>2.8142870622586605E-4</v>
      </c>
      <c r="AQ435" s="5">
        <f t="shared" si="704"/>
        <v>8.8798604345492323E-5</v>
      </c>
      <c r="AR435" s="5">
        <f t="shared" si="705"/>
        <v>2.8016207665670779E-3</v>
      </c>
      <c r="AS435" s="5">
        <f t="shared" si="706"/>
        <v>2.7788845364999427E-3</v>
      </c>
      <c r="AT435" s="5">
        <f t="shared" si="707"/>
        <v>1.3781664098422527E-3</v>
      </c>
      <c r="AU435" s="5">
        <f t="shared" si="708"/>
        <v>4.556606864541273E-4</v>
      </c>
      <c r="AV435" s="5">
        <f t="shared" si="709"/>
        <v>1.1299070618236068E-4</v>
      </c>
      <c r="AW435" s="5">
        <f t="shared" si="710"/>
        <v>7.7945359312027234E-7</v>
      </c>
      <c r="AX435" s="5">
        <f t="shared" si="711"/>
        <v>1.388469476609527E-4</v>
      </c>
      <c r="AY435" s="5">
        <f t="shared" si="712"/>
        <v>1.7524033472305435E-4</v>
      </c>
      <c r="AZ435" s="5">
        <f t="shared" si="713"/>
        <v>1.1058642422891496E-4</v>
      </c>
      <c r="BA435" s="5">
        <f t="shared" si="714"/>
        <v>4.6524134005505576E-5</v>
      </c>
      <c r="BB435" s="5">
        <f t="shared" si="715"/>
        <v>1.4679661586319904E-5</v>
      </c>
      <c r="BC435" s="5">
        <f t="shared" si="716"/>
        <v>3.7054740537610046E-6</v>
      </c>
      <c r="BD435" s="5">
        <f t="shared" si="717"/>
        <v>5.8932631597963063E-4</v>
      </c>
      <c r="BE435" s="5">
        <f t="shared" si="718"/>
        <v>5.8454370626148926E-4</v>
      </c>
      <c r="BF435" s="5">
        <f t="shared" si="719"/>
        <v>2.8989995463033798E-4</v>
      </c>
      <c r="BG435" s="5">
        <f t="shared" si="720"/>
        <v>9.5849101666176939E-5</v>
      </c>
      <c r="BH435" s="5">
        <f t="shared" si="721"/>
        <v>2.3767812335279245E-5</v>
      </c>
      <c r="BI435" s="5">
        <f t="shared" si="722"/>
        <v>4.7149854793424445E-6</v>
      </c>
      <c r="BJ435" s="8">
        <f t="shared" si="723"/>
        <v>0.29096337230333968</v>
      </c>
      <c r="BK435" s="8">
        <f t="shared" si="724"/>
        <v>0.28389510173825533</v>
      </c>
      <c r="BL435" s="8">
        <f t="shared" si="725"/>
        <v>0.38972210393893197</v>
      </c>
      <c r="BM435" s="8">
        <f t="shared" si="726"/>
        <v>0.39130854410906979</v>
      </c>
      <c r="BN435" s="8">
        <f t="shared" si="727"/>
        <v>0.6082733637488883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1.65137614678899</v>
      </c>
      <c r="F436">
        <f>VLOOKUP(B436,home!$B$2:$E$405,3,FALSE)</f>
        <v>1.01</v>
      </c>
      <c r="G436">
        <f>VLOOKUP(C436,away!$B$2:$E$405,4,FALSE)</f>
        <v>0.73</v>
      </c>
      <c r="H436">
        <f>VLOOKUP(A436,away!$A$2:$E$405,3,FALSE)</f>
        <v>1.2201834862385299</v>
      </c>
      <c r="I436">
        <f>VLOOKUP(C436,away!$B$2:$E$405,3,FALSE)</f>
        <v>1.0900000000000001</v>
      </c>
      <c r="J436">
        <f>VLOOKUP(B436,home!$B$2:$E$405,4,FALSE)</f>
        <v>0.96</v>
      </c>
      <c r="K436" s="3">
        <f t="shared" si="672"/>
        <v>1.2175596330275222</v>
      </c>
      <c r="L436" s="3">
        <f t="shared" si="673"/>
        <v>1.2767999999999977</v>
      </c>
      <c r="M436" s="5">
        <f t="shared" si="674"/>
        <v>8.2549296312828299E-2</v>
      </c>
      <c r="N436" s="5">
        <f t="shared" si="675"/>
        <v>0.10050869092532741</v>
      </c>
      <c r="O436" s="5">
        <f t="shared" si="676"/>
        <v>0.10539894153221897</v>
      </c>
      <c r="P436" s="5">
        <f t="shared" si="677"/>
        <v>0.1283294965734578</v>
      </c>
      <c r="Q436" s="5">
        <f t="shared" si="678"/>
        <v>6.1187662419559176E-2</v>
      </c>
      <c r="R436" s="5">
        <f t="shared" si="679"/>
        <v>6.7286684274168493E-2</v>
      </c>
      <c r="S436" s="5">
        <f t="shared" si="680"/>
        <v>4.9874621669663784E-2</v>
      </c>
      <c r="T436" s="5">
        <f t="shared" si="681"/>
        <v>7.8124407377293009E-2</v>
      </c>
      <c r="U436" s="5">
        <f t="shared" si="682"/>
        <v>8.1925550612495346E-2</v>
      </c>
      <c r="V436" s="5">
        <f t="shared" si="683"/>
        <v>8.6148995900243164E-3</v>
      </c>
      <c r="W436" s="5">
        <f t="shared" si="684"/>
        <v>2.4833209267123457E-2</v>
      </c>
      <c r="X436" s="5">
        <f t="shared" si="685"/>
        <v>3.1707041592263174E-2</v>
      </c>
      <c r="Y436" s="5">
        <f t="shared" si="686"/>
        <v>2.0241775352500782E-2</v>
      </c>
      <c r="Z436" s="5">
        <f t="shared" si="687"/>
        <v>2.8637212827086058E-2</v>
      </c>
      <c r="AA436" s="5">
        <f t="shared" si="688"/>
        <v>3.4867514340677953E-2</v>
      </c>
      <c r="AB436" s="5">
        <f t="shared" si="689"/>
        <v>2.1226638982608868E-2</v>
      </c>
      <c r="AC436" s="5">
        <f t="shared" si="690"/>
        <v>8.3703448787523561E-4</v>
      </c>
      <c r="AD436" s="5">
        <f t="shared" si="691"/>
        <v>7.5589782905436265E-3</v>
      </c>
      <c r="AE436" s="5">
        <f t="shared" si="692"/>
        <v>9.6513034813660841E-3</v>
      </c>
      <c r="AF436" s="5">
        <f t="shared" si="693"/>
        <v>6.1613921425040996E-3</v>
      </c>
      <c r="AG436" s="5">
        <f t="shared" si="694"/>
        <v>2.6222884958497397E-3</v>
      </c>
      <c r="AH436" s="5">
        <f t="shared" si="695"/>
        <v>9.1409983344058546E-3</v>
      </c>
      <c r="AI436" s="5">
        <f t="shared" si="696"/>
        <v>1.1129710577544385E-2</v>
      </c>
      <c r="AJ436" s="5">
        <f t="shared" si="697"/>
        <v>6.7755431632487394E-3</v>
      </c>
      <c r="AK436" s="5">
        <f t="shared" si="698"/>
        <v>2.7498759491357576E-3</v>
      </c>
      <c r="AL436" s="5">
        <f t="shared" si="699"/>
        <v>5.2049487635406117E-5</v>
      </c>
      <c r="AM436" s="5">
        <f t="shared" si="700"/>
        <v>1.8407013666994587E-3</v>
      </c>
      <c r="AN436" s="5">
        <f t="shared" si="701"/>
        <v>2.3502075050018645E-3</v>
      </c>
      <c r="AO436" s="5">
        <f t="shared" si="702"/>
        <v>1.5003724711931882E-3</v>
      </c>
      <c r="AP436" s="5">
        <f t="shared" si="703"/>
        <v>6.3855852373981975E-4</v>
      </c>
      <c r="AQ436" s="5">
        <f t="shared" si="704"/>
        <v>2.0382788077775012E-4</v>
      </c>
      <c r="AR436" s="5">
        <f t="shared" si="705"/>
        <v>2.3342453346738724E-3</v>
      </c>
      <c r="AS436" s="5">
        <f t="shared" si="706"/>
        <v>2.8420828930817259E-3</v>
      </c>
      <c r="AT436" s="5">
        <f t="shared" si="707"/>
        <v>1.730202702167193E-3</v>
      </c>
      <c r="AU436" s="5">
        <f t="shared" si="708"/>
        <v>7.0220832237130495E-4</v>
      </c>
      <c r="AV436" s="5">
        <f t="shared" si="709"/>
        <v>2.1374512682381953E-4</v>
      </c>
      <c r="AW436" s="5">
        <f t="shared" si="710"/>
        <v>2.2476416596257438E-6</v>
      </c>
      <c r="AX436" s="5">
        <f t="shared" si="711"/>
        <v>3.7352728009197583E-4</v>
      </c>
      <c r="AY436" s="5">
        <f t="shared" si="712"/>
        <v>4.7691963122143387E-4</v>
      </c>
      <c r="AZ436" s="5">
        <f t="shared" si="713"/>
        <v>3.0446549257176297E-4</v>
      </c>
      <c r="BA436" s="5">
        <f t="shared" si="714"/>
        <v>1.2958051363854206E-4</v>
      </c>
      <c r="BB436" s="5">
        <f t="shared" si="715"/>
        <v>4.1362099953422561E-5</v>
      </c>
      <c r="BC436" s="5">
        <f t="shared" si="716"/>
        <v>1.0562225844105954E-5</v>
      </c>
      <c r="BD436" s="5">
        <f t="shared" si="717"/>
        <v>4.9672740721859931E-4</v>
      </c>
      <c r="BE436" s="5">
        <f t="shared" si="718"/>
        <v>6.0479523964779042E-4</v>
      </c>
      <c r="BF436" s="5">
        <f t="shared" si="719"/>
        <v>3.6818713502117817E-4</v>
      </c>
      <c r="BG436" s="5">
        <f t="shared" si="720"/>
        <v>1.4942993100061348E-4</v>
      </c>
      <c r="BH436" s="5">
        <f t="shared" si="721"/>
        <v>4.5484962988108736E-5</v>
      </c>
      <c r="BI436" s="5">
        <f t="shared" si="722"/>
        <v>1.1076130968814407E-5</v>
      </c>
      <c r="BJ436" s="8">
        <f t="shared" si="723"/>
        <v>0.35046683433506381</v>
      </c>
      <c r="BK436" s="8">
        <f t="shared" si="724"/>
        <v>0.27073431775270629</v>
      </c>
      <c r="BL436" s="8">
        <f t="shared" si="725"/>
        <v>0.34999964295246733</v>
      </c>
      <c r="BM436" s="8">
        <f t="shared" si="726"/>
        <v>0.45410256384020159</v>
      </c>
      <c r="BN436" s="8">
        <f t="shared" si="727"/>
        <v>0.54526077203756018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1.65137614678899</v>
      </c>
      <c r="F437">
        <f>VLOOKUP(B437,home!$B$2:$E$405,3,FALSE)</f>
        <v>0.61</v>
      </c>
      <c r="G437">
        <f>VLOOKUP(C437,away!$B$2:$E$405,4,FALSE)</f>
        <v>0.91</v>
      </c>
      <c r="H437">
        <f>VLOOKUP(A437,away!$A$2:$E$405,3,FALSE)</f>
        <v>1.2201834862385299</v>
      </c>
      <c r="I437">
        <f>VLOOKUP(C437,away!$B$2:$E$405,3,FALSE)</f>
        <v>0.71</v>
      </c>
      <c r="J437">
        <f>VLOOKUP(B437,home!$B$2:$E$405,4,FALSE)</f>
        <v>1.37</v>
      </c>
      <c r="K437" s="3">
        <f t="shared" si="672"/>
        <v>0.91667889908256839</v>
      </c>
      <c r="L437" s="3">
        <f t="shared" si="673"/>
        <v>1.1868724770642181</v>
      </c>
      <c r="M437" s="5">
        <f t="shared" si="674"/>
        <v>0.12202231072824202</v>
      </c>
      <c r="N437" s="5">
        <f t="shared" si="675"/>
        <v>0.11185527746187596</v>
      </c>
      <c r="O437" s="5">
        <f t="shared" si="676"/>
        <v>0.14482492219112833</v>
      </c>
      <c r="P437" s="5">
        <f t="shared" si="677"/>
        <v>0.13275795023388212</v>
      </c>
      <c r="Q437" s="5">
        <f t="shared" si="678"/>
        <v>5.1267686300163831E-2</v>
      </c>
      <c r="R437" s="5">
        <f t="shared" si="679"/>
        <v>8.594435707080858E-2</v>
      </c>
      <c r="S437" s="5">
        <f t="shared" si="680"/>
        <v>3.6109530390622861E-2</v>
      </c>
      <c r="T437" s="5">
        <f t="shared" si="681"/>
        <v>6.084820583242672E-2</v>
      </c>
      <c r="U437" s="5">
        <f t="shared" si="682"/>
        <v>7.8783378622027958E-2</v>
      </c>
      <c r="V437" s="5">
        <f t="shared" si="683"/>
        <v>4.3651645979576256E-3</v>
      </c>
      <c r="W437" s="5">
        <f t="shared" si="684"/>
        <v>1.5665335412048221E-2</v>
      </c>
      <c r="X437" s="5">
        <f t="shared" si="685"/>
        <v>1.8592755444539484E-2</v>
      </c>
      <c r="Y437" s="5">
        <f t="shared" si="686"/>
        <v>1.1033614854954904E-2</v>
      </c>
      <c r="Z437" s="5">
        <f t="shared" si="687"/>
        <v>3.4001663988774064E-2</v>
      </c>
      <c r="AA437" s="5">
        <f t="shared" si="688"/>
        <v>3.116860791220482E-2</v>
      </c>
      <c r="AB437" s="5">
        <f t="shared" si="689"/>
        <v>1.4285802593448069E-2</v>
      </c>
      <c r="AC437" s="5">
        <f t="shared" si="690"/>
        <v>2.9682599692209166E-4</v>
      </c>
      <c r="AD437" s="5">
        <f t="shared" si="691"/>
        <v>3.590020604818884E-3</v>
      </c>
      <c r="AE437" s="5">
        <f t="shared" si="692"/>
        <v>4.2608966479529709E-3</v>
      </c>
      <c r="AF437" s="5">
        <f t="shared" si="693"/>
        <v>2.5285704795352838E-3</v>
      </c>
      <c r="AG437" s="5">
        <f t="shared" si="694"/>
        <v>1.0003635694924998E-3</v>
      </c>
      <c r="AH437" s="5">
        <f t="shared" si="695"/>
        <v>1.0088909790665377E-2</v>
      </c>
      <c r="AI437" s="5">
        <f t="shared" si="696"/>
        <v>9.2482907198504823E-3</v>
      </c>
      <c r="AJ437" s="5">
        <f t="shared" si="697"/>
        <v>4.2388564777340364E-3</v>
      </c>
      <c r="AK437" s="5">
        <f t="shared" si="698"/>
        <v>1.2952234297927501E-3</v>
      </c>
      <c r="AL437" s="5">
        <f t="shared" si="699"/>
        <v>1.2917641271444961E-5</v>
      </c>
      <c r="AM437" s="5">
        <f t="shared" si="700"/>
        <v>6.5817922714182233E-4</v>
      </c>
      <c r="AN437" s="5">
        <f t="shared" si="701"/>
        <v>7.8117480967002735E-4</v>
      </c>
      <c r="AO437" s="5">
        <f t="shared" si="702"/>
        <v>4.6357744068661731E-4</v>
      </c>
      <c r="AP437" s="5">
        <f t="shared" si="703"/>
        <v>1.8340243511293867E-4</v>
      </c>
      <c r="AQ437" s="5">
        <f t="shared" si="704"/>
        <v>5.4418825615525775E-5</v>
      </c>
      <c r="AR437" s="5">
        <f t="shared" si="705"/>
        <v>2.3948498708248919E-3</v>
      </c>
      <c r="AS437" s="5">
        <f t="shared" si="706"/>
        <v>2.1953083430557925E-3</v>
      </c>
      <c r="AT437" s="5">
        <f t="shared" si="707"/>
        <v>1.0061964175295806E-3</v>
      </c>
      <c r="AU437" s="5">
        <f t="shared" si="708"/>
        <v>3.0745300809394675E-4</v>
      </c>
      <c r="AV437" s="5">
        <f t="shared" si="709"/>
        <v>7.0458921244795776E-5</v>
      </c>
      <c r="AW437" s="5">
        <f t="shared" si="710"/>
        <v>3.9039299152635113E-7</v>
      </c>
      <c r="AX437" s="5">
        <f t="shared" si="711"/>
        <v>1.0055650155589685E-4</v>
      </c>
      <c r="AY437" s="5">
        <f t="shared" si="712"/>
        <v>1.1934774408655919E-4</v>
      </c>
      <c r="AZ437" s="5">
        <f t="shared" si="713"/>
        <v>7.082527632802047E-5</v>
      </c>
      <c r="BA437" s="5">
        <f t="shared" si="714"/>
        <v>2.8020190384731783E-5</v>
      </c>
      <c r="BB437" s="5">
        <f t="shared" si="715"/>
        <v>8.3140981924344016E-6</v>
      </c>
      <c r="BC437" s="5">
        <f t="shared" si="716"/>
        <v>1.9735548632419515E-6</v>
      </c>
      <c r="BD437" s="5">
        <f t="shared" si="717"/>
        <v>4.7373023306380985E-4</v>
      </c>
      <c r="BE437" s="5">
        <f t="shared" si="718"/>
        <v>4.3425850850706168E-4</v>
      </c>
      <c r="BF437" s="5">
        <f t="shared" si="719"/>
        <v>1.990378057477457E-4</v>
      </c>
      <c r="BG437" s="5">
        <f t="shared" si="720"/>
        <v>6.0817918882884554E-5</v>
      </c>
      <c r="BH437" s="5">
        <f t="shared" si="721"/>
        <v>1.3937625731513889E-5</v>
      </c>
      <c r="BI437" s="5">
        <f t="shared" si="722"/>
        <v>2.5552654822778067E-6</v>
      </c>
      <c r="BJ437" s="8">
        <f t="shared" si="723"/>
        <v>0.2831125167114466</v>
      </c>
      <c r="BK437" s="8">
        <f t="shared" si="724"/>
        <v>0.2956840473329847</v>
      </c>
      <c r="BL437" s="8">
        <f t="shared" si="725"/>
        <v>0.38703695272582478</v>
      </c>
      <c r="BM437" s="8">
        <f t="shared" si="726"/>
        <v>0.35104371942183432</v>
      </c>
      <c r="BN437" s="8">
        <f t="shared" si="727"/>
        <v>0.64867250398610088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1.18604651162791</v>
      </c>
      <c r="F438">
        <f>VLOOKUP(B438,home!$B$2:$E$405,3,FALSE)</f>
        <v>1.08</v>
      </c>
      <c r="G438">
        <f>VLOOKUP(C438,away!$B$2:$E$405,4,FALSE)</f>
        <v>0.6</v>
      </c>
      <c r="H438">
        <f>VLOOKUP(A438,away!$A$2:$E$405,3,FALSE)</f>
        <v>1.0465116279069799</v>
      </c>
      <c r="I438">
        <f>VLOOKUP(C438,away!$B$2:$E$405,3,FALSE)</f>
        <v>1.69</v>
      </c>
      <c r="J438">
        <f>VLOOKUP(B438,home!$B$2:$E$405,4,FALSE)</f>
        <v>1.37</v>
      </c>
      <c r="K438" s="3">
        <f t="shared" si="672"/>
        <v>0.76855813953488572</v>
      </c>
      <c r="L438" s="3">
        <f t="shared" si="673"/>
        <v>2.4229883720930308</v>
      </c>
      <c r="M438" s="5">
        <f t="shared" si="674"/>
        <v>4.110824737189131E-2</v>
      </c>
      <c r="N438" s="5">
        <f t="shared" si="675"/>
        <v>3.1594078119680645E-2</v>
      </c>
      <c r="O438" s="5">
        <f t="shared" si="676"/>
        <v>9.9604805379216524E-2</v>
      </c>
      <c r="P438" s="5">
        <f t="shared" si="677"/>
        <v>7.6552083910985044E-2</v>
      </c>
      <c r="Q438" s="5">
        <f t="shared" si="678"/>
        <v>1.2140942949990793E-2</v>
      </c>
      <c r="R438" s="5">
        <f t="shared" si="679"/>
        <v>0.12067064261921553</v>
      </c>
      <c r="S438" s="5">
        <f t="shared" si="680"/>
        <v>3.5638964963035327E-2</v>
      </c>
      <c r="T438" s="5">
        <f t="shared" si="681"/>
        <v>2.941736359407255E-2</v>
      </c>
      <c r="U438" s="5">
        <f t="shared" si="682"/>
        <v>9.2742404587903393E-2</v>
      </c>
      <c r="V438" s="5">
        <f t="shared" si="683"/>
        <v>7.3741272825636065E-3</v>
      </c>
      <c r="W438" s="5">
        <f t="shared" si="684"/>
        <v>3.1103401752813706E-3</v>
      </c>
      <c r="X438" s="5">
        <f t="shared" si="685"/>
        <v>7.5363180779605609E-3</v>
      </c>
      <c r="Y438" s="5">
        <f t="shared" si="686"/>
        <v>9.1302055356464705E-3</v>
      </c>
      <c r="Z438" s="5">
        <f t="shared" si="687"/>
        <v>9.7461187973117647E-2</v>
      </c>
      <c r="AA438" s="5">
        <f t="shared" si="688"/>
        <v>7.4904589305479094E-2</v>
      </c>
      <c r="AB438" s="5">
        <f t="shared" si="689"/>
        <v>2.8784265899621842E-2</v>
      </c>
      <c r="AC438" s="5">
        <f t="shared" si="690"/>
        <v>8.5825966593489154E-4</v>
      </c>
      <c r="AD438" s="5">
        <f t="shared" si="691"/>
        <v>5.9761931460871514E-4</v>
      </c>
      <c r="AE438" s="5">
        <f t="shared" si="692"/>
        <v>1.4480246502351234E-3</v>
      </c>
      <c r="AF438" s="5">
        <f t="shared" si="693"/>
        <v>1.7542734450118913E-3</v>
      </c>
      <c r="AG438" s="5">
        <f t="shared" si="694"/>
        <v>1.4168613862451317E-3</v>
      </c>
      <c r="AH438" s="5">
        <f t="shared" si="695"/>
        <v>5.9036831297309286E-2</v>
      </c>
      <c r="AI438" s="5">
        <f t="shared" si="696"/>
        <v>4.5373237225894945E-2</v>
      </c>
      <c r="AJ438" s="5">
        <f t="shared" si="697"/>
        <v>1.7435985393504411E-2</v>
      </c>
      <c r="AK438" s="5">
        <f t="shared" si="698"/>
        <v>4.4668561649963984E-3</v>
      </c>
      <c r="AL438" s="5">
        <f t="shared" si="699"/>
        <v>6.3930301255301635E-5</v>
      </c>
      <c r="AM438" s="5">
        <f t="shared" si="700"/>
        <v>9.1861037717157556E-5</v>
      </c>
      <c r="AN438" s="5">
        <f t="shared" si="701"/>
        <v>2.2257822623707209E-4</v>
      </c>
      <c r="AO438" s="5">
        <f t="shared" si="702"/>
        <v>2.6965222702675888E-4</v>
      </c>
      <c r="AP438" s="5">
        <f t="shared" si="703"/>
        <v>2.1778807019827561E-4</v>
      </c>
      <c r="AQ438" s="5">
        <f t="shared" si="704"/>
        <v>1.319244904177506E-4</v>
      </c>
      <c r="AR438" s="5">
        <f t="shared" si="705"/>
        <v>2.8609111151719664E-2</v>
      </c>
      <c r="AS438" s="5">
        <f t="shared" si="706"/>
        <v>2.1987765240512418E-2</v>
      </c>
      <c r="AT438" s="5">
        <f t="shared" si="707"/>
        <v>8.4494379728890234E-3</v>
      </c>
      <c r="AU438" s="5">
        <f t="shared" si="708"/>
        <v>2.1646281095196685E-3</v>
      </c>
      <c r="AV438" s="5">
        <f t="shared" si="709"/>
        <v>4.1591063815933822E-4</v>
      </c>
      <c r="AW438" s="5">
        <f t="shared" si="710"/>
        <v>3.306985620641595E-6</v>
      </c>
      <c r="AX438" s="5">
        <f t="shared" si="711"/>
        <v>1.1766758040607087E-5</v>
      </c>
      <c r="AY438" s="5">
        <f t="shared" si="712"/>
        <v>2.8510717909623147E-5</v>
      </c>
      <c r="AZ438" s="5">
        <f t="shared" si="713"/>
        <v>3.4540568987520712E-5</v>
      </c>
      <c r="BA438" s="5">
        <f t="shared" si="714"/>
        <v>2.7897132340746611E-5</v>
      </c>
      <c r="BB438" s="5">
        <f t="shared" si="715"/>
        <v>1.6898606819092364E-5</v>
      </c>
      <c r="BC438" s="5">
        <f t="shared" si="716"/>
        <v>8.1890255654465602E-6</v>
      </c>
      <c r="BD438" s="5">
        <f t="shared" si="717"/>
        <v>1.1553257276088967E-2</v>
      </c>
      <c r="BE438" s="5">
        <f t="shared" si="718"/>
        <v>8.8793499176788183E-3</v>
      </c>
      <c r="BF438" s="5">
        <f t="shared" si="719"/>
        <v>3.4121483265052354E-3</v>
      </c>
      <c r="BG438" s="5">
        <f t="shared" si="720"/>
        <v>8.7414478987864598E-4</v>
      </c>
      <c r="BH438" s="5">
        <f t="shared" si="721"/>
        <v>1.6795777334831143E-4</v>
      </c>
      <c r="BI438" s="5">
        <f t="shared" si="722"/>
        <v>2.5817062761000058E-5</v>
      </c>
      <c r="BJ438" s="8">
        <f t="shared" si="723"/>
        <v>9.9207634109993337E-2</v>
      </c>
      <c r="BK438" s="8">
        <f t="shared" si="724"/>
        <v>0.16162412421357511</v>
      </c>
      <c r="BL438" s="8">
        <f t="shared" si="725"/>
        <v>0.62955914613220265</v>
      </c>
      <c r="BM438" s="8">
        <f t="shared" si="726"/>
        <v>0.60615608834561985</v>
      </c>
      <c r="BN438" s="8">
        <f t="shared" si="727"/>
        <v>0.38167080035097989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1.18604651162791</v>
      </c>
      <c r="F439">
        <f>VLOOKUP(B439,home!$B$2:$E$405,3,FALSE)</f>
        <v>0.84</v>
      </c>
      <c r="G439">
        <f>VLOOKUP(C439,away!$B$2:$E$405,4,FALSE)</f>
        <v>0.56000000000000005</v>
      </c>
      <c r="H439">
        <f>VLOOKUP(A439,away!$A$2:$E$405,3,FALSE)</f>
        <v>1.0465116279069799</v>
      </c>
      <c r="I439">
        <f>VLOOKUP(C439,away!$B$2:$E$405,3,FALSE)</f>
        <v>1.1200000000000001</v>
      </c>
      <c r="J439">
        <f>VLOOKUP(B439,home!$B$2:$E$405,4,FALSE)</f>
        <v>1.0900000000000001</v>
      </c>
      <c r="K439" s="3">
        <f t="shared" si="672"/>
        <v>0.55791627906976882</v>
      </c>
      <c r="L439" s="3">
        <f t="shared" si="673"/>
        <v>1.2775813953488413</v>
      </c>
      <c r="M439" s="5">
        <f t="shared" si="674"/>
        <v>0.15953408597466681</v>
      </c>
      <c r="N439" s="5">
        <f t="shared" si="675"/>
        <v>8.9006663631782709E-2</v>
      </c>
      <c r="O439" s="5">
        <f t="shared" si="676"/>
        <v>0.20381778016521684</v>
      </c>
      <c r="P439" s="5">
        <f t="shared" si="677"/>
        <v>0.11371325751803792</v>
      </c>
      <c r="Q439" s="5">
        <f t="shared" si="678"/>
        <v>2.4829133292929358E-2</v>
      </c>
      <c r="R439" s="5">
        <f t="shared" si="679"/>
        <v>0.1301969019901906</v>
      </c>
      <c r="S439" s="5">
        <f t="shared" si="680"/>
        <v>2.0263232237117238E-2</v>
      </c>
      <c r="T439" s="5">
        <f t="shared" si="681"/>
        <v>3.1721238757683061E-2</v>
      </c>
      <c r="U439" s="5">
        <f t="shared" si="682"/>
        <v>7.263897110477853E-2</v>
      </c>
      <c r="V439" s="5">
        <f t="shared" si="683"/>
        <v>1.6048107500383027E-3</v>
      </c>
      <c r="W439" s="5">
        <f t="shared" si="684"/>
        <v>4.6175258864394894E-3</v>
      </c>
      <c r="X439" s="5">
        <f t="shared" si="685"/>
        <v>5.8992651650567581E-3</v>
      </c>
      <c r="Y439" s="5">
        <f t="shared" si="686"/>
        <v>3.7683957105530139E-3</v>
      </c>
      <c r="Z439" s="5">
        <f t="shared" si="687"/>
        <v>5.5445713238241351E-2</v>
      </c>
      <c r="AA439" s="5">
        <f t="shared" si="688"/>
        <v>3.0934066020249038E-2</v>
      </c>
      <c r="AB439" s="5">
        <f t="shared" si="689"/>
        <v>8.6293095052579552E-3</v>
      </c>
      <c r="AC439" s="5">
        <f t="shared" si="690"/>
        <v>7.1492659770761827E-5</v>
      </c>
      <c r="AD439" s="5">
        <f t="shared" si="691"/>
        <v>6.4404821526766376E-4</v>
      </c>
      <c r="AE439" s="5">
        <f t="shared" si="692"/>
        <v>8.2282401753359284E-4</v>
      </c>
      <c r="AF439" s="5">
        <f t="shared" si="693"/>
        <v>5.2561232822355365E-4</v>
      </c>
      <c r="AG439" s="5">
        <f t="shared" si="694"/>
        <v>2.2383751056813362E-4</v>
      </c>
      <c r="AH439" s="5">
        <f t="shared" si="695"/>
        <v>1.7709102921256034E-2</v>
      </c>
      <c r="AI439" s="5">
        <f t="shared" si="696"/>
        <v>9.88019680749074E-3</v>
      </c>
      <c r="AJ439" s="5">
        <f t="shared" si="697"/>
        <v>2.7561613196561206E-3</v>
      </c>
      <c r="AK439" s="5">
        <f t="shared" si="698"/>
        <v>5.1256908932618907E-4</v>
      </c>
      <c r="AL439" s="5">
        <f t="shared" si="699"/>
        <v>2.0383514109838694E-6</v>
      </c>
      <c r="AM439" s="5">
        <f t="shared" si="700"/>
        <v>7.1864996760732101E-5</v>
      </c>
      <c r="AN439" s="5">
        <f t="shared" si="701"/>
        <v>9.1813382838316085E-5</v>
      </c>
      <c r="AO439" s="5">
        <f t="shared" si="702"/>
        <v>5.8649534879136629E-5</v>
      </c>
      <c r="AP439" s="5">
        <f t="shared" si="703"/>
        <v>2.497651820248264E-5</v>
      </c>
      <c r="AQ439" s="5">
        <f t="shared" si="704"/>
        <v>7.9773837440208789E-6</v>
      </c>
      <c r="AR439" s="5">
        <f t="shared" si="705"/>
        <v>4.5249640841028994E-3</v>
      </c>
      <c r="AS439" s="5">
        <f t="shared" si="706"/>
        <v>2.5245511247270346E-3</v>
      </c>
      <c r="AT439" s="5">
        <f t="shared" si="707"/>
        <v>7.0424408491455328E-4</v>
      </c>
      <c r="AU439" s="5">
        <f t="shared" si="708"/>
        <v>1.3096974647080733E-4</v>
      </c>
      <c r="AV439" s="5">
        <f t="shared" si="709"/>
        <v>1.8267538405425952E-5</v>
      </c>
      <c r="AW439" s="5">
        <f t="shared" si="710"/>
        <v>4.0358421332094806E-8</v>
      </c>
      <c r="AX439" s="5">
        <f t="shared" si="711"/>
        <v>6.6824419313514411E-6</v>
      </c>
      <c r="AY439" s="5">
        <f t="shared" si="712"/>
        <v>8.5373634869935795E-6</v>
      </c>
      <c r="AZ439" s="5">
        <f t="shared" si="713"/>
        <v>5.453588378156755E-6</v>
      </c>
      <c r="BA439" s="5">
        <f t="shared" si="714"/>
        <v>2.3224676832745776E-6</v>
      </c>
      <c r="BB439" s="5">
        <f t="shared" si="715"/>
        <v>7.4178537586263173E-7</v>
      </c>
      <c r="BC439" s="5">
        <f t="shared" si="716"/>
        <v>1.8953823910878892E-7</v>
      </c>
      <c r="BD439" s="5">
        <f t="shared" si="717"/>
        <v>9.6350165474526231E-4</v>
      </c>
      <c r="BE439" s="5">
        <f t="shared" si="718"/>
        <v>5.3755325809304191E-4</v>
      </c>
      <c r="BF439" s="5">
        <f t="shared" si="719"/>
        <v>1.4995485677855047E-4</v>
      </c>
      <c r="BG439" s="5">
        <f t="shared" si="720"/>
        <v>2.7887418574109668E-5</v>
      </c>
      <c r="BH439" s="5">
        <f t="shared" si="721"/>
        <v>3.8897112009321057E-6</v>
      </c>
      <c r="BI439" s="5">
        <f t="shared" si="722"/>
        <v>4.340266399760085E-7</v>
      </c>
      <c r="BJ439" s="8">
        <f t="shared" si="723"/>
        <v>0.1623377535175568</v>
      </c>
      <c r="BK439" s="8">
        <f t="shared" si="724"/>
        <v>0.29519745485452903</v>
      </c>
      <c r="BL439" s="8">
        <f t="shared" si="725"/>
        <v>0.48666127642807461</v>
      </c>
      <c r="BM439" s="8">
        <f t="shared" si="726"/>
        <v>0.27853587846051181</v>
      </c>
      <c r="BN439" s="8">
        <f t="shared" si="727"/>
        <v>0.72109782257282429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1.18604651162791</v>
      </c>
      <c r="F440">
        <f>VLOOKUP(B440,home!$B$2:$E$405,3,FALSE)</f>
        <v>1.2</v>
      </c>
      <c r="G440">
        <f>VLOOKUP(C440,away!$B$2:$E$405,4,FALSE)</f>
        <v>1.32</v>
      </c>
      <c r="H440">
        <f>VLOOKUP(A440,away!$A$2:$E$405,3,FALSE)</f>
        <v>1.0465116279069799</v>
      </c>
      <c r="I440">
        <f>VLOOKUP(C440,away!$B$2:$E$405,3,FALSE)</f>
        <v>0.48</v>
      </c>
      <c r="J440">
        <f>VLOOKUP(B440,home!$B$2:$E$405,4,FALSE)</f>
        <v>1.23</v>
      </c>
      <c r="K440" s="3">
        <f t="shared" si="672"/>
        <v>1.8786976744186095</v>
      </c>
      <c r="L440" s="3">
        <f t="shared" si="673"/>
        <v>0.6178604651162809</v>
      </c>
      <c r="M440" s="5">
        <f t="shared" si="674"/>
        <v>8.2368010499744945E-2</v>
      </c>
      <c r="N440" s="5">
        <f t="shared" si="675"/>
        <v>0.15474458977235842</v>
      </c>
      <c r="O440" s="5">
        <f t="shared" si="676"/>
        <v>5.0891937278075103E-2</v>
      </c>
      <c r="P440" s="5">
        <f t="shared" si="677"/>
        <v>9.5610564210977439E-2</v>
      </c>
      <c r="Q440" s="5">
        <f t="shared" si="678"/>
        <v>0.1453591504670958</v>
      </c>
      <c r="R440" s="5">
        <f t="shared" si="679"/>
        <v>1.572205801865004E-2</v>
      </c>
      <c r="S440" s="5">
        <f t="shared" si="680"/>
        <v>2.7745540815174091E-2</v>
      </c>
      <c r="T440" s="5">
        <f t="shared" si="681"/>
        <v>8.9811672316507246E-2</v>
      </c>
      <c r="U440" s="5">
        <f t="shared" si="682"/>
        <v>2.953699383671228E-2</v>
      </c>
      <c r="V440" s="5">
        <f t="shared" si="683"/>
        <v>3.5784750193168652E-3</v>
      </c>
      <c r="W440" s="5">
        <f t="shared" si="684"/>
        <v>9.1028632645999197E-2</v>
      </c>
      <c r="X440" s="5">
        <f t="shared" si="685"/>
        <v>5.624299330555612E-2</v>
      </c>
      <c r="Y440" s="5">
        <f t="shared" si="686"/>
        <v>1.7375161001651391E-2</v>
      </c>
      <c r="Z440" s="5">
        <f t="shared" si="687"/>
        <v>3.2380126933294231E-3</v>
      </c>
      <c r="AA440" s="5">
        <f t="shared" si="688"/>
        <v>6.0832469166959254E-3</v>
      </c>
      <c r="AB440" s="5">
        <f t="shared" si="689"/>
        <v>5.7142909176554077E-3</v>
      </c>
      <c r="AC440" s="5">
        <f t="shared" si="690"/>
        <v>2.5961232820843807E-4</v>
      </c>
      <c r="AD440" s="5">
        <f t="shared" si="691"/>
        <v>4.275382011438613E-2</v>
      </c>
      <c r="AE440" s="5">
        <f t="shared" si="692"/>
        <v>2.6415895181372415E-2</v>
      </c>
      <c r="AF440" s="5">
        <f t="shared" si="693"/>
        <v>8.1606686416128421E-3</v>
      </c>
      <c r="AG440" s="5">
        <f t="shared" si="694"/>
        <v>1.6807181741889201E-3</v>
      </c>
      <c r="AH440" s="5">
        <f t="shared" si="695"/>
        <v>5.0016000718823453E-4</v>
      </c>
      <c r="AI440" s="5">
        <f t="shared" si="696"/>
        <v>9.3964944234173125E-4</v>
      </c>
      <c r="AJ440" s="5">
        <f t="shared" si="697"/>
        <v>8.8265861104807719E-4</v>
      </c>
      <c r="AK440" s="5">
        <f t="shared" si="698"/>
        <v>5.5274955996052744E-4</v>
      </c>
      <c r="AL440" s="5">
        <f t="shared" si="699"/>
        <v>1.2054039438629441E-5</v>
      </c>
      <c r="AM440" s="5">
        <f t="shared" si="700"/>
        <v>1.6064300484281768E-2</v>
      </c>
      <c r="AN440" s="5">
        <f t="shared" si="701"/>
        <v>9.9254961689860255E-3</v>
      </c>
      <c r="AO440" s="5">
        <f t="shared" si="702"/>
        <v>3.0662858397397853E-3</v>
      </c>
      <c r="AP440" s="5">
        <f t="shared" si="703"/>
        <v>6.3151226504036333E-4</v>
      </c>
      <c r="AQ440" s="5">
        <f t="shared" si="704"/>
        <v>9.7546615451118716E-5</v>
      </c>
      <c r="AR440" s="5">
        <f t="shared" si="705"/>
        <v>6.1805818934777002E-5</v>
      </c>
      <c r="AS440" s="5">
        <f t="shared" si="706"/>
        <v>1.1611444829830322E-4</v>
      </c>
      <c r="AT440" s="5">
        <f t="shared" si="707"/>
        <v>1.090719719922111E-4</v>
      </c>
      <c r="AU440" s="5">
        <f t="shared" si="708"/>
        <v>6.8304420042006225E-5</v>
      </c>
      <c r="AV440" s="5">
        <f t="shared" si="709"/>
        <v>3.2080838771357225E-5</v>
      </c>
      <c r="AW440" s="5">
        <f t="shared" si="710"/>
        <v>3.8866677081858347E-7</v>
      </c>
      <c r="AX440" s="5">
        <f t="shared" si="711"/>
        <v>5.0299939934969765E-3</v>
      </c>
      <c r="AY440" s="5">
        <f t="shared" si="712"/>
        <v>3.1078344283541402E-3</v>
      </c>
      <c r="AZ440" s="5">
        <f t="shared" si="713"/>
        <v>9.6010401270364004E-4</v>
      </c>
      <c r="BA440" s="5">
        <f t="shared" si="714"/>
        <v>1.9773677061635963E-4</v>
      </c>
      <c r="BB440" s="5">
        <f t="shared" si="715"/>
        <v>3.0543433265903815E-5</v>
      </c>
      <c r="BC440" s="5">
        <f t="shared" si="716"/>
        <v>3.774315976783884E-6</v>
      </c>
      <c r="BD440" s="5">
        <f t="shared" si="717"/>
        <v>6.3645620056556612E-6</v>
      </c>
      <c r="BE440" s="5">
        <f t="shared" si="718"/>
        <v>1.195708783871833E-5</v>
      </c>
      <c r="BF440" s="5">
        <f t="shared" si="719"/>
        <v>1.1231876557709587E-5</v>
      </c>
      <c r="BG440" s="5">
        <f t="shared" si="720"/>
        <v>7.0337667894419649E-6</v>
      </c>
      <c r="BH440" s="5">
        <f t="shared" si="721"/>
        <v>3.3035803274318656E-6</v>
      </c>
      <c r="BI440" s="5">
        <f t="shared" si="722"/>
        <v>1.2412857356802635E-6</v>
      </c>
      <c r="BJ440" s="8">
        <f t="shared" si="723"/>
        <v>0.67268842994864131</v>
      </c>
      <c r="BK440" s="8">
        <f t="shared" si="724"/>
        <v>0.21268209134121452</v>
      </c>
      <c r="BL440" s="8">
        <f t="shared" si="725"/>
        <v>0.11125225424562064</v>
      </c>
      <c r="BM440" s="8">
        <f t="shared" si="726"/>
        <v>0.45205703222032084</v>
      </c>
      <c r="BN440" s="8">
        <f t="shared" si="727"/>
        <v>0.54469631024690168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1.18604651162791</v>
      </c>
      <c r="F441">
        <f>VLOOKUP(B441,home!$B$2:$E$405,3,FALSE)</f>
        <v>0.6</v>
      </c>
      <c r="G441">
        <f>VLOOKUP(C441,away!$B$2:$E$405,4,FALSE)</f>
        <v>1.2</v>
      </c>
      <c r="H441">
        <f>VLOOKUP(A441,away!$A$2:$E$405,3,FALSE)</f>
        <v>1.0465116279069799</v>
      </c>
      <c r="I441">
        <f>VLOOKUP(C441,away!$B$2:$E$405,3,FALSE)</f>
        <v>1.2</v>
      </c>
      <c r="J441">
        <f>VLOOKUP(B441,home!$B$2:$E$405,4,FALSE)</f>
        <v>1.0900000000000001</v>
      </c>
      <c r="K441" s="3">
        <f t="shared" si="672"/>
        <v>0.85395348837209506</v>
      </c>
      <c r="L441" s="3">
        <f t="shared" si="673"/>
        <v>1.3688372093023298</v>
      </c>
      <c r="M441" s="5">
        <f t="shared" si="674"/>
        <v>0.10830643616791324</v>
      </c>
      <c r="N441" s="5">
        <f t="shared" si="675"/>
        <v>9.2488658978739174E-2</v>
      </c>
      <c r="O441" s="5">
        <f t="shared" si="676"/>
        <v>0.14825387983356728</v>
      </c>
      <c r="P441" s="5">
        <f t="shared" si="677"/>
        <v>0.12660191784857217</v>
      </c>
      <c r="Q441" s="5">
        <f t="shared" si="678"/>
        <v>3.9490506484875697E-2</v>
      </c>
      <c r="R441" s="5">
        <f t="shared" si="679"/>
        <v>0.1014677135698116</v>
      </c>
      <c r="S441" s="5">
        <f t="shared" si="680"/>
        <v>3.6996983212723121E-2</v>
      </c>
      <c r="T441" s="5">
        <f t="shared" si="681"/>
        <v>5.4056074690692804E-2</v>
      </c>
      <c r="U441" s="5">
        <f t="shared" si="682"/>
        <v>8.6648707960081187E-2</v>
      </c>
      <c r="V441" s="5">
        <f t="shared" si="683"/>
        <v>4.8051817859143583E-3</v>
      </c>
      <c r="W441" s="5">
        <f t="shared" si="684"/>
        <v>1.1241018590113484E-2</v>
      </c>
      <c r="X441" s="5">
        <f t="shared" si="685"/>
        <v>1.5387124516606549E-2</v>
      </c>
      <c r="Y441" s="5">
        <f t="shared" si="686"/>
        <v>1.0531234291249586E-2</v>
      </c>
      <c r="Z441" s="5">
        <f t="shared" si="687"/>
        <v>4.6297593959062994E-2</v>
      </c>
      <c r="AA441" s="5">
        <f t="shared" si="688"/>
        <v>3.9535991864576681E-2</v>
      </c>
      <c r="AB441" s="5">
        <f t="shared" si="689"/>
        <v>1.6880949084503011E-2</v>
      </c>
      <c r="AC441" s="5">
        <f t="shared" si="690"/>
        <v>3.5105556236556142E-4</v>
      </c>
      <c r="AD441" s="5">
        <f t="shared" si="691"/>
        <v>2.399826759470744E-3</v>
      </c>
      <c r="AE441" s="5">
        <f t="shared" si="692"/>
        <v>3.2849721642429861E-3</v>
      </c>
      <c r="AF441" s="5">
        <f t="shared" si="693"/>
        <v>2.248296064969102E-3</v>
      </c>
      <c r="AG441" s="5">
        <f t="shared" si="694"/>
        <v>1.0258504370859046E-3</v>
      </c>
      <c r="AH441" s="5">
        <f t="shared" si="695"/>
        <v>1.5843467328084056E-2</v>
      </c>
      <c r="AI441" s="5">
        <f t="shared" si="696"/>
        <v>1.3529584192726698E-2</v>
      </c>
      <c r="AJ441" s="5">
        <f t="shared" si="697"/>
        <v>5.776817808801459E-3</v>
      </c>
      <c r="AK441" s="5">
        <f t="shared" si="698"/>
        <v>1.6443779065053498E-3</v>
      </c>
      <c r="AL441" s="5">
        <f t="shared" si="699"/>
        <v>1.6414281196727659E-5</v>
      </c>
      <c r="AM441" s="5">
        <f t="shared" si="700"/>
        <v>4.098680865477487E-4</v>
      </c>
      <c r="AN441" s="5">
        <f t="shared" si="701"/>
        <v>5.6104268777210607E-4</v>
      </c>
      <c r="AO441" s="5">
        <f t="shared" si="702"/>
        <v>3.8398805351472405E-4</v>
      </c>
      <c r="AP441" s="5">
        <f t="shared" si="703"/>
        <v>1.7520571185950944E-4</v>
      </c>
      <c r="AQ441" s="5">
        <f t="shared" si="704"/>
        <v>5.9957024418899786E-5</v>
      </c>
      <c r="AR441" s="5">
        <f t="shared" si="705"/>
        <v>4.3374255206094373E-3</v>
      </c>
      <c r="AS441" s="5">
        <f t="shared" si="706"/>
        <v>3.7039596538785799E-3</v>
      </c>
      <c r="AT441" s="5">
        <f t="shared" si="707"/>
        <v>1.5815046336095553E-3</v>
      </c>
      <c r="AU441" s="5">
        <f t="shared" si="708"/>
        <v>4.5017713291583736E-4</v>
      </c>
      <c r="AV441" s="5">
        <f t="shared" si="709"/>
        <v>9.6107583259706869E-5</v>
      </c>
      <c r="AW441" s="5">
        <f t="shared" si="710"/>
        <v>5.3297321961286229E-7</v>
      </c>
      <c r="AX441" s="5">
        <f t="shared" si="711"/>
        <v>5.8334713713307598E-5</v>
      </c>
      <c r="AY441" s="5">
        <f t="shared" si="712"/>
        <v>7.9850726724774314E-5</v>
      </c>
      <c r="AZ441" s="5">
        <f t="shared" si="713"/>
        <v>5.4651322965351527E-5</v>
      </c>
      <c r="BA441" s="5">
        <f t="shared" si="714"/>
        <v>2.493625480419069E-5</v>
      </c>
      <c r="BB441" s="5">
        <f t="shared" si="715"/>
        <v>8.5334183591550558E-6</v>
      </c>
      <c r="BC441" s="5">
        <f t="shared" si="716"/>
        <v>2.3361721145110108E-6</v>
      </c>
      <c r="BD441" s="5">
        <f t="shared" si="717"/>
        <v>9.8953824086462088E-4</v>
      </c>
      <c r="BE441" s="5">
        <f t="shared" si="718"/>
        <v>8.4501963266392951E-4</v>
      </c>
      <c r="BF441" s="5">
        <f t="shared" si="719"/>
        <v>3.6080373152813444E-4</v>
      </c>
      <c r="BG441" s="5">
        <f t="shared" si="720"/>
        <v>1.0270320171870644E-4</v>
      </c>
      <c r="BH441" s="5">
        <f t="shared" si="721"/>
        <v>2.192593934366807E-5</v>
      </c>
      <c r="BI441" s="5">
        <f t="shared" si="722"/>
        <v>3.7447464776720646E-6</v>
      </c>
      <c r="BJ441" s="8">
        <f t="shared" si="723"/>
        <v>0.23397226715084027</v>
      </c>
      <c r="BK441" s="8">
        <f t="shared" si="724"/>
        <v>0.27715783958541002</v>
      </c>
      <c r="BL441" s="8">
        <f t="shared" si="725"/>
        <v>0.44207439956552724</v>
      </c>
      <c r="BM441" s="8">
        <f t="shared" si="726"/>
        <v>0.38281366962385638</v>
      </c>
      <c r="BN441" s="8">
        <f t="shared" si="727"/>
        <v>0.61660911288347919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1.18604651162791</v>
      </c>
      <c r="F442">
        <f>VLOOKUP(B442,home!$B$2:$E$405,3,FALSE)</f>
        <v>1.32</v>
      </c>
      <c r="G442">
        <f>VLOOKUP(C442,away!$B$2:$E$405,4,FALSE)</f>
        <v>0.84</v>
      </c>
      <c r="H442">
        <f>VLOOKUP(A442,away!$A$2:$E$405,3,FALSE)</f>
        <v>1.0465116279069799</v>
      </c>
      <c r="I442">
        <f>VLOOKUP(C442,away!$B$2:$E$405,3,FALSE)</f>
        <v>0.96</v>
      </c>
      <c r="J442">
        <f>VLOOKUP(B442,home!$B$2:$E$405,4,FALSE)</f>
        <v>1.0900000000000001</v>
      </c>
      <c r="K442" s="3">
        <f t="shared" si="672"/>
        <v>1.3150883720930266</v>
      </c>
      <c r="L442" s="3">
        <f t="shared" si="673"/>
        <v>1.0950697674418639</v>
      </c>
      <c r="M442" s="5">
        <f t="shared" si="674"/>
        <v>8.9801092346334238E-2</v>
      </c>
      <c r="N442" s="5">
        <f t="shared" si="675"/>
        <v>0.11809637234591623</v>
      </c>
      <c r="O442" s="5">
        <f t="shared" si="676"/>
        <v>9.8338461311725564E-2</v>
      </c>
      <c r="P442" s="5">
        <f t="shared" si="677"/>
        <v>0.12932376700057024</v>
      </c>
      <c r="Q442" s="5">
        <f t="shared" si="678"/>
        <v>7.7653583029241455E-2</v>
      </c>
      <c r="R442" s="5">
        <f t="shared" si="679"/>
        <v>5.3843737979611013E-2</v>
      </c>
      <c r="S442" s="5">
        <f t="shared" si="680"/>
        <v>4.6560226257371627E-2</v>
      </c>
      <c r="T442" s="5">
        <f t="shared" si="681"/>
        <v>8.5036091108858902E-2</v>
      </c>
      <c r="U442" s="5">
        <f t="shared" si="682"/>
        <v>7.0809273727010111E-2</v>
      </c>
      <c r="V442" s="5">
        <f t="shared" si="683"/>
        <v>7.4502234694178394E-3</v>
      </c>
      <c r="W442" s="5">
        <f t="shared" si="684"/>
        <v>3.4040441364371933E-2</v>
      </c>
      <c r="X442" s="5">
        <f t="shared" si="685"/>
        <v>3.7276658208501172E-2</v>
      </c>
      <c r="Y442" s="5">
        <f t="shared" si="686"/>
        <v>2.0410270717696608E-2</v>
      </c>
      <c r="Z442" s="5">
        <f t="shared" si="687"/>
        <v>1.9654216542511101E-2</v>
      </c>
      <c r="AA442" s="5">
        <f t="shared" si="688"/>
        <v>2.5847031637654758E-2</v>
      </c>
      <c r="AB442" s="5">
        <f t="shared" si="689"/>
        <v>1.6995565379900178E-2</v>
      </c>
      <c r="AC442" s="5">
        <f t="shared" si="690"/>
        <v>6.7057297055564641E-4</v>
      </c>
      <c r="AD442" s="5">
        <f t="shared" si="691"/>
        <v>1.1191547154800001E-2</v>
      </c>
      <c r="AE442" s="5">
        <f t="shared" si="692"/>
        <v>1.2255524940121488E-2</v>
      </c>
      <c r="AF442" s="5">
        <f t="shared" si="693"/>
        <v>6.7103274230283999E-3</v>
      </c>
      <c r="AG442" s="5">
        <f t="shared" si="694"/>
        <v>2.4494255635314913E-3</v>
      </c>
      <c r="AH442" s="5">
        <f t="shared" si="695"/>
        <v>5.3806845846149148E-3</v>
      </c>
      <c r="AI442" s="5">
        <f t="shared" si="696"/>
        <v>7.0760757311272718E-3</v>
      </c>
      <c r="AJ442" s="5">
        <f t="shared" si="697"/>
        <v>4.6528324570275685E-3</v>
      </c>
      <c r="AK442" s="5">
        <f t="shared" si="698"/>
        <v>2.0396286205113267E-3</v>
      </c>
      <c r="AL442" s="5">
        <f t="shared" si="699"/>
        <v>3.8628047982562737E-5</v>
      </c>
      <c r="AM442" s="5">
        <f t="shared" si="700"/>
        <v>2.9435747058016533E-3</v>
      </c>
      <c r="AN442" s="5">
        <f t="shared" si="701"/>
        <v>3.2234196685299687E-3</v>
      </c>
      <c r="AO442" s="5">
        <f t="shared" si="702"/>
        <v>1.7649347133923212E-3</v>
      </c>
      <c r="AP442" s="5">
        <f t="shared" si="703"/>
        <v>6.4424221538153417E-4</v>
      </c>
      <c r="AQ442" s="5">
        <f t="shared" si="704"/>
        <v>1.7637254324352191E-4</v>
      </c>
      <c r="AR442" s="5">
        <f t="shared" si="705"/>
        <v>1.1784450033504557E-3</v>
      </c>
      <c r="AS442" s="5">
        <f t="shared" si="706"/>
        <v>1.5497593210573122E-3</v>
      </c>
      <c r="AT442" s="5">
        <f t="shared" si="707"/>
        <v>1.0190352313326275E-3</v>
      </c>
      <c r="AU442" s="5">
        <f t="shared" si="708"/>
        <v>4.4670712782622185E-4</v>
      </c>
      <c r="AV442" s="5">
        <f t="shared" si="709"/>
        <v>1.4686483738383436E-4</v>
      </c>
      <c r="AW442" s="5">
        <f t="shared" si="710"/>
        <v>1.545243724046139E-6</v>
      </c>
      <c r="AX442" s="5">
        <f t="shared" si="711"/>
        <v>6.451768113311505E-4</v>
      </c>
      <c r="AY442" s="5">
        <f t="shared" si="712"/>
        <v>7.0651362074328618E-4</v>
      </c>
      <c r="AZ442" s="5">
        <f t="shared" si="713"/>
        <v>3.8684085318092977E-4</v>
      </c>
      <c r="BA442" s="5">
        <f t="shared" si="714"/>
        <v>1.4120590770995105E-4</v>
      </c>
      <c r="BB442" s="5">
        <f t="shared" si="715"/>
        <v>3.8657580129338332E-5</v>
      </c>
      <c r="BC442" s="5">
        <f t="shared" si="716"/>
        <v>8.466549456419953E-6</v>
      </c>
      <c r="BD442" s="5">
        <f t="shared" si="717"/>
        <v>2.1507991596033497E-4</v>
      </c>
      <c r="BE442" s="5">
        <f t="shared" si="718"/>
        <v>2.8284909655018186E-4</v>
      </c>
      <c r="BF442" s="5">
        <f t="shared" si="719"/>
        <v>1.85985778965081E-4</v>
      </c>
      <c r="BG442" s="5">
        <f t="shared" si="720"/>
        <v>8.1529245097213926E-5</v>
      </c>
      <c r="BH442" s="5">
        <f t="shared" si="721"/>
        <v>2.6804540553217103E-5</v>
      </c>
      <c r="BI442" s="5">
        <f t="shared" si="722"/>
        <v>7.050067920166354E-6</v>
      </c>
      <c r="BJ442" s="8">
        <f t="shared" si="723"/>
        <v>0.4157996470249678</v>
      </c>
      <c r="BK442" s="8">
        <f t="shared" si="724"/>
        <v>0.27455102371297546</v>
      </c>
      <c r="BL442" s="8">
        <f t="shared" si="725"/>
        <v>0.29012340159517941</v>
      </c>
      <c r="BM442" s="8">
        <f t="shared" si="726"/>
        <v>0.43236630648521568</v>
      </c>
      <c r="BN442" s="8">
        <f t="shared" si="727"/>
        <v>0.56705701401339881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1.18604651162791</v>
      </c>
      <c r="F443">
        <f>VLOOKUP(B443,home!$B$2:$E$405,3,FALSE)</f>
        <v>0.96</v>
      </c>
      <c r="G443">
        <f>VLOOKUP(C443,away!$B$2:$E$405,4,FALSE)</f>
        <v>0.96</v>
      </c>
      <c r="H443">
        <f>VLOOKUP(A443,away!$A$2:$E$405,3,FALSE)</f>
        <v>1.0465116279069799</v>
      </c>
      <c r="I443">
        <f>VLOOKUP(C443,away!$B$2:$E$405,3,FALSE)</f>
        <v>0.72</v>
      </c>
      <c r="J443">
        <f>VLOOKUP(B443,home!$B$2:$E$405,4,FALSE)</f>
        <v>0.55000000000000004</v>
      </c>
      <c r="K443" s="3">
        <f t="shared" si="672"/>
        <v>1.0930604651162819</v>
      </c>
      <c r="L443" s="3">
        <f t="shared" si="673"/>
        <v>0.41441860465116409</v>
      </c>
      <c r="M443" s="5">
        <f t="shared" si="674"/>
        <v>0.22146757914302923</v>
      </c>
      <c r="N443" s="5">
        <f t="shared" si="675"/>
        <v>0.24207745506625644</v>
      </c>
      <c r="O443" s="5">
        <f t="shared" si="676"/>
        <v>9.1780285123925429E-2</v>
      </c>
      <c r="P443" s="5">
        <f t="shared" si="677"/>
        <v>0.10032140114606286</v>
      </c>
      <c r="Q443" s="5">
        <f t="shared" si="678"/>
        <v>0.13230264781444404</v>
      </c>
      <c r="R443" s="5">
        <f t="shared" si="679"/>
        <v>1.9017728847771583E-2</v>
      </c>
      <c r="S443" s="5">
        <f t="shared" si="680"/>
        <v>1.1361012260635945E-2</v>
      </c>
      <c r="T443" s="5">
        <f t="shared" si="681"/>
        <v>5.4828678698916285E-2</v>
      </c>
      <c r="U443" s="5">
        <f t="shared" si="682"/>
        <v>2.0787527539800534E-2</v>
      </c>
      <c r="V443" s="5">
        <f t="shared" si="683"/>
        <v>5.7181816801602436E-4</v>
      </c>
      <c r="W443" s="5">
        <f t="shared" si="684"/>
        <v>4.8204931252057291E-2</v>
      </c>
      <c r="X443" s="5">
        <f t="shared" si="685"/>
        <v>1.9977020346782875E-2</v>
      </c>
      <c r="Y443" s="5">
        <f t="shared" si="686"/>
        <v>4.1394244486008362E-3</v>
      </c>
      <c r="Z443" s="5">
        <f t="shared" si="687"/>
        <v>2.6271002175758968E-3</v>
      </c>
      <c r="AA443" s="5">
        <f t="shared" si="688"/>
        <v>2.8715793857305946E-3</v>
      </c>
      <c r="AB443" s="5">
        <f t="shared" si="689"/>
        <v>1.5694049494925052E-3</v>
      </c>
      <c r="AC443" s="5">
        <f t="shared" si="690"/>
        <v>1.6189051247963427E-5</v>
      </c>
      <c r="AD443" s="5">
        <f t="shared" si="691"/>
        <v>1.317272614381803E-2</v>
      </c>
      <c r="AE443" s="5">
        <f t="shared" si="692"/>
        <v>5.4590227879729768E-3</v>
      </c>
      <c r="AF443" s="5">
        <f t="shared" si="693"/>
        <v>1.1311603032753343E-3</v>
      </c>
      <c r="AG443" s="5">
        <f t="shared" si="694"/>
        <v>1.562579581733839E-4</v>
      </c>
      <c r="AH443" s="5">
        <f t="shared" si="695"/>
        <v>2.7217980161164316E-4</v>
      </c>
      <c r="AI443" s="5">
        <f t="shared" si="696"/>
        <v>2.9750898054487992E-4</v>
      </c>
      <c r="AJ443" s="5">
        <f t="shared" si="697"/>
        <v>1.6259765232532866E-4</v>
      </c>
      <c r="AK443" s="5">
        <f t="shared" si="698"/>
        <v>5.924302182584643E-5</v>
      </c>
      <c r="AL443" s="5">
        <f t="shared" si="699"/>
        <v>2.9333563146454419E-7</v>
      </c>
      <c r="AM443" s="5">
        <f t="shared" si="700"/>
        <v>2.8797172331222294E-3</v>
      </c>
      <c r="AN443" s="5">
        <f t="shared" si="701"/>
        <v>1.1934083975404252E-3</v>
      </c>
      <c r="AO443" s="5">
        <f t="shared" si="702"/>
        <v>2.4728532144384238E-4</v>
      </c>
      <c r="AP443" s="5">
        <f t="shared" si="703"/>
        <v>3.4159879287823917E-5</v>
      </c>
      <c r="AQ443" s="5">
        <f t="shared" si="704"/>
        <v>3.5391223773780468E-6</v>
      </c>
      <c r="AR443" s="5">
        <f t="shared" si="705"/>
        <v>2.2559274719625566E-5</v>
      </c>
      <c r="AS443" s="5">
        <f t="shared" si="706"/>
        <v>2.4658651317719898E-5</v>
      </c>
      <c r="AT443" s="5">
        <f t="shared" si="707"/>
        <v>1.3476698439243563E-5</v>
      </c>
      <c r="AU443" s="5">
        <f t="shared" si="708"/>
        <v>4.9102820880771474E-6</v>
      </c>
      <c r="AV443" s="5">
        <f t="shared" si="709"/>
        <v>1.3418088057614382E-6</v>
      </c>
      <c r="AW443" s="5">
        <f t="shared" si="710"/>
        <v>3.6910144877462273E-9</v>
      </c>
      <c r="AX443" s="5">
        <f t="shared" si="711"/>
        <v>5.2461750970665916E-4</v>
      </c>
      <c r="AY443" s="5">
        <f t="shared" si="712"/>
        <v>2.1741125634820222E-4</v>
      </c>
      <c r="AZ443" s="5">
        <f t="shared" si="713"/>
        <v>4.5049634745639257E-5</v>
      </c>
      <c r="BA443" s="5">
        <f t="shared" si="714"/>
        <v>6.2231355904441404E-6</v>
      </c>
      <c r="BB443" s="5">
        <f t="shared" si="715"/>
        <v>6.4474579198671464E-7</v>
      </c>
      <c r="BC443" s="5">
        <f t="shared" si="716"/>
        <v>5.3438930293968797E-8</v>
      </c>
      <c r="BD443" s="5">
        <f t="shared" si="717"/>
        <v>1.5581638585415841E-6</v>
      </c>
      <c r="BE443" s="5">
        <f t="shared" si="718"/>
        <v>1.703167311944844E-6</v>
      </c>
      <c r="BF443" s="5">
        <f t="shared" si="719"/>
        <v>9.3083242708263933E-7</v>
      </c>
      <c r="BG443" s="5">
        <f t="shared" si="720"/>
        <v>3.3915204189742252E-7</v>
      </c>
      <c r="BH443" s="5">
        <f t="shared" si="721"/>
        <v>9.2678422165383315E-8</v>
      </c>
      <c r="BI443" s="5">
        <f t="shared" si="722"/>
        <v>2.0260623847667409E-8</v>
      </c>
      <c r="BJ443" s="8">
        <f t="shared" si="723"/>
        <v>0.52660143449518226</v>
      </c>
      <c r="BK443" s="8">
        <f t="shared" si="724"/>
        <v>0.33395570436097172</v>
      </c>
      <c r="BL443" s="8">
        <f t="shared" si="725"/>
        <v>0.1368896462730842</v>
      </c>
      <c r="BM443" s="8">
        <f t="shared" si="726"/>
        <v>0.19288938063999084</v>
      </c>
      <c r="BN443" s="8">
        <f t="shared" si="727"/>
        <v>0.80696709714148951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1.18604651162791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1.0465116279069799</v>
      </c>
      <c r="I444">
        <f>VLOOKUP(C444,away!$B$2:$E$405,3,FALSE)</f>
        <v>0.56000000000000005</v>
      </c>
      <c r="J444">
        <f>VLOOKUP(B444,home!$B$2:$E$405,4,FALSE)</f>
        <v>0.68</v>
      </c>
      <c r="K444" s="3">
        <f t="shared" si="672"/>
        <v>1.8061116279069813</v>
      </c>
      <c r="L444" s="3">
        <f t="shared" si="673"/>
        <v>0.39851162790697797</v>
      </c>
      <c r="M444" s="5">
        <f t="shared" si="674"/>
        <v>0.1102920693741536</v>
      </c>
      <c r="N444" s="5">
        <f t="shared" si="675"/>
        <v>0.19919978896258225</v>
      </c>
      <c r="O444" s="5">
        <f t="shared" si="676"/>
        <v>4.3952672111523289E-2</v>
      </c>
      <c r="P444" s="5">
        <f t="shared" si="677"/>
        <v>7.9383432178205107E-2</v>
      </c>
      <c r="Q444" s="5">
        <f t="shared" si="678"/>
        <v>0.17988852756096835</v>
      </c>
      <c r="R444" s="5">
        <f t="shared" si="679"/>
        <v>8.7578254570123883E-3</v>
      </c>
      <c r="S444" s="5">
        <f t="shared" si="680"/>
        <v>1.4284185028330948E-2</v>
      </c>
      <c r="T444" s="5">
        <f t="shared" si="681"/>
        <v>7.1687669960110764E-2</v>
      </c>
      <c r="U444" s="5">
        <f t="shared" si="682"/>
        <v>1.5817610393089845E-2</v>
      </c>
      <c r="V444" s="5">
        <f t="shared" si="683"/>
        <v>1.1423483119279508E-3</v>
      </c>
      <c r="W444" s="5">
        <f t="shared" si="684"/>
        <v>0.10829958711831013</v>
      </c>
      <c r="X444" s="5">
        <f t="shared" si="685"/>
        <v>4.315864476417134E-2</v>
      </c>
      <c r="Y444" s="5">
        <f t="shared" si="686"/>
        <v>8.5996108916144461E-3</v>
      </c>
      <c r="Z444" s="5">
        <f t="shared" si="687"/>
        <v>1.1633650932663937E-3</v>
      </c>
      <c r="AA444" s="5">
        <f t="shared" si="688"/>
        <v>2.1011672224495234E-3</v>
      </c>
      <c r="AB444" s="5">
        <f t="shared" si="689"/>
        <v>1.89747127632155E-3</v>
      </c>
      <c r="AC444" s="5">
        <f t="shared" si="690"/>
        <v>5.1388287853785828E-5</v>
      </c>
      <c r="AD444" s="5">
        <f t="shared" si="691"/>
        <v>4.8900285897976258E-2</v>
      </c>
      <c r="AE444" s="5">
        <f t="shared" si="692"/>
        <v>1.9487332538319156E-2</v>
      </c>
      <c r="AF444" s="5">
        <f t="shared" si="693"/>
        <v>3.8829643067050932E-3</v>
      </c>
      <c r="AG444" s="5">
        <f t="shared" si="694"/>
        <v>5.1580214232324574E-4</v>
      </c>
      <c r="AH444" s="5">
        <f t="shared" si="695"/>
        <v>1.1590362929193591E-4</v>
      </c>
      <c r="AI444" s="5">
        <f t="shared" si="696"/>
        <v>2.0933489258078561E-4</v>
      </c>
      <c r="AJ444" s="5">
        <f t="shared" si="697"/>
        <v>1.8904109180840797E-4</v>
      </c>
      <c r="AK444" s="5">
        <f t="shared" si="698"/>
        <v>1.1380977135579893E-4</v>
      </c>
      <c r="AL444" s="5">
        <f t="shared" si="699"/>
        <v>1.4794821374712831E-6</v>
      </c>
      <c r="AM444" s="5">
        <f t="shared" si="700"/>
        <v>1.7663874993662166E-2</v>
      </c>
      <c r="AN444" s="5">
        <f t="shared" si="701"/>
        <v>7.0392595788696683E-3</v>
      </c>
      <c r="AO444" s="5">
        <f t="shared" si="702"/>
        <v>1.4026133970175697E-3</v>
      </c>
      <c r="AP444" s="5">
        <f t="shared" si="703"/>
        <v>1.8631924938986944E-4</v>
      </c>
      <c r="AQ444" s="5">
        <f t="shared" si="704"/>
        <v>1.8562596846190763E-5</v>
      </c>
      <c r="AR444" s="5">
        <f t="shared" si="705"/>
        <v>9.2377887978912538E-6</v>
      </c>
      <c r="AS444" s="5">
        <f t="shared" si="706"/>
        <v>1.6684477764020249E-5</v>
      </c>
      <c r="AT444" s="5">
        <f t="shared" si="707"/>
        <v>1.5067014647576226E-5</v>
      </c>
      <c r="AU444" s="5">
        <f t="shared" si="708"/>
        <v>9.0709034509440761E-6</v>
      </c>
      <c r="AV444" s="5">
        <f t="shared" si="709"/>
        <v>4.0957660495929152E-6</v>
      </c>
      <c r="AW444" s="5">
        <f t="shared" si="710"/>
        <v>2.9579635080961907E-8</v>
      </c>
      <c r="AX444" s="5">
        <f t="shared" si="711"/>
        <v>5.3171550033247628E-3</v>
      </c>
      <c r="AY444" s="5">
        <f t="shared" si="712"/>
        <v>2.1189480962086841E-3</v>
      </c>
      <c r="AZ444" s="5">
        <f t="shared" si="713"/>
        <v>4.2221272763525716E-4</v>
      </c>
      <c r="BA444" s="5">
        <f t="shared" si="714"/>
        <v>5.6085560470990625E-5</v>
      </c>
      <c r="BB444" s="5">
        <f t="shared" si="715"/>
        <v>5.5876870013424296E-6</v>
      </c>
      <c r="BC444" s="5">
        <f t="shared" si="716"/>
        <v>4.4535164862792638E-7</v>
      </c>
      <c r="BD444" s="5">
        <f t="shared" si="717"/>
        <v>6.1356104201808168E-7</v>
      </c>
      <c r="BE444" s="5">
        <f t="shared" si="718"/>
        <v>1.108159732419581E-6</v>
      </c>
      <c r="BF444" s="5">
        <f t="shared" si="719"/>
        <v>1.0007300891506476E-6</v>
      </c>
      <c r="BG444" s="5">
        <f t="shared" si="720"/>
        <v>6.0247675013712489E-7</v>
      </c>
      <c r="BH444" s="5">
        <f t="shared" si="721"/>
        <v>2.7203506599156756E-7</v>
      </c>
      <c r="BI444" s="5">
        <f t="shared" si="722"/>
        <v>9.8265139177162766E-8</v>
      </c>
      <c r="BJ444" s="8">
        <f t="shared" si="723"/>
        <v>0.71785127838515594</v>
      </c>
      <c r="BK444" s="8">
        <f t="shared" si="724"/>
        <v>0.20727385075881755</v>
      </c>
      <c r="BL444" s="8">
        <f t="shared" si="725"/>
        <v>7.3212687023962469E-2</v>
      </c>
      <c r="BM444" s="8">
        <f t="shared" si="726"/>
        <v>0.37590794710018388</v>
      </c>
      <c r="BN444" s="8">
        <f t="shared" si="727"/>
        <v>0.62147431564444511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1.18604651162791</v>
      </c>
      <c r="F445">
        <f>VLOOKUP(B445,home!$B$2:$E$405,3,FALSE)</f>
        <v>0.7</v>
      </c>
      <c r="G445">
        <f>VLOOKUP(C445,away!$B$2:$E$405,4,FALSE)</f>
        <v>1.08</v>
      </c>
      <c r="H445">
        <f>VLOOKUP(A445,away!$A$2:$E$405,3,FALSE)</f>
        <v>1.0465116279069799</v>
      </c>
      <c r="I445">
        <f>VLOOKUP(C445,away!$B$2:$E$405,3,FALSE)</f>
        <v>1.08</v>
      </c>
      <c r="J445">
        <f>VLOOKUP(B445,home!$B$2:$E$405,4,FALSE)</f>
        <v>2.0699999999999998</v>
      </c>
      <c r="K445" s="3">
        <f t="shared" si="672"/>
        <v>0.8966511627906999</v>
      </c>
      <c r="L445" s="3">
        <f t="shared" si="673"/>
        <v>2.3395813953488447</v>
      </c>
      <c r="M445" s="5">
        <f t="shared" si="674"/>
        <v>3.9311721084856331E-2</v>
      </c>
      <c r="N445" s="5">
        <f t="shared" si="675"/>
        <v>3.5248900422040104E-2</v>
      </c>
      <c r="O445" s="5">
        <f t="shared" si="676"/>
        <v>9.1972971269272785E-2</v>
      </c>
      <c r="P445" s="5">
        <f t="shared" si="677"/>
        <v>8.246767163390907E-2</v>
      </c>
      <c r="Q445" s="5">
        <f t="shared" si="678"/>
        <v>1.5802983775257927E-2</v>
      </c>
      <c r="R445" s="5">
        <f t="shared" si="679"/>
        <v>0.10758912622827223</v>
      </c>
      <c r="S445" s="5">
        <f t="shared" si="680"/>
        <v>4.3249930790603963E-2</v>
      </c>
      <c r="T445" s="5">
        <f t="shared" si="681"/>
        <v>3.6972366831593093E-2</v>
      </c>
      <c r="U445" s="5">
        <f t="shared" si="682"/>
        <v>9.6469915136215667E-2</v>
      </c>
      <c r="V445" s="5">
        <f t="shared" si="683"/>
        <v>1.0081022465227706E-2</v>
      </c>
      <c r="W445" s="5">
        <f t="shared" si="684"/>
        <v>4.7232545925491951E-3</v>
      </c>
      <c r="X445" s="5">
        <f t="shared" si="685"/>
        <v>1.1050438570224086E-2</v>
      </c>
      <c r="Y445" s="5">
        <f t="shared" si="686"/>
        <v>1.2926700244670781E-2</v>
      </c>
      <c r="Z445" s="5">
        <f t="shared" si="687"/>
        <v>8.3904506021834704E-2</v>
      </c>
      <c r="AA445" s="5">
        <f t="shared" si="688"/>
        <v>7.5233072887857355E-2</v>
      </c>
      <c r="AB445" s="5">
        <f t="shared" si="689"/>
        <v>3.3728911142607391E-2</v>
      </c>
      <c r="AC445" s="5">
        <f t="shared" si="690"/>
        <v>1.3217407357368201E-3</v>
      </c>
      <c r="AD445" s="5">
        <f t="shared" si="691"/>
        <v>1.0587779306414371E-3</v>
      </c>
      <c r="AE445" s="5">
        <f t="shared" si="692"/>
        <v>2.4770971483346563E-3</v>
      </c>
      <c r="AF445" s="5">
        <f t="shared" si="693"/>
        <v>2.8976852013577197E-3</v>
      </c>
      <c r="AG445" s="5">
        <f t="shared" si="694"/>
        <v>2.2597901288913974E-3</v>
      </c>
      <c r="AH445" s="5">
        <f t="shared" si="695"/>
        <v>4.9075355318654888E-2</v>
      </c>
      <c r="AI445" s="5">
        <f t="shared" si="696"/>
        <v>4.4003474410838662E-2</v>
      </c>
      <c r="AJ445" s="5">
        <f t="shared" si="697"/>
        <v>1.9727883248654647E-2</v>
      </c>
      <c r="AK445" s="5">
        <f t="shared" si="698"/>
        <v>5.8963431514351206E-3</v>
      </c>
      <c r="AL445" s="5">
        <f t="shared" si="699"/>
        <v>1.1090929419713943E-4</v>
      </c>
      <c r="AM445" s="5">
        <f t="shared" si="700"/>
        <v>1.8987089252935516E-4</v>
      </c>
      <c r="AN445" s="5">
        <f t="shared" si="701"/>
        <v>4.4421840767995937E-4</v>
      </c>
      <c r="AO445" s="5">
        <f t="shared" si="702"/>
        <v>5.1964256103976061E-4</v>
      </c>
      <c r="AP445" s="5">
        <f t="shared" si="703"/>
        <v>4.0524868934668345E-4</v>
      </c>
      <c r="AQ445" s="5">
        <f t="shared" si="704"/>
        <v>2.3702807352125101E-4</v>
      </c>
      <c r="AR445" s="5">
        <f t="shared" si="705"/>
        <v>2.2963157654731794E-2</v>
      </c>
      <c r="AS445" s="5">
        <f t="shared" si="706"/>
        <v>2.0589942012461424E-2</v>
      </c>
      <c r="AT445" s="5">
        <f t="shared" si="707"/>
        <v>9.2309977236333107E-3</v>
      </c>
      <c r="AU445" s="5">
        <f t="shared" si="708"/>
        <v>2.7589949475380375E-3</v>
      </c>
      <c r="AV445" s="5">
        <f t="shared" si="709"/>
        <v>6.1846400696091177E-4</v>
      </c>
      <c r="AW445" s="5">
        <f t="shared" si="710"/>
        <v>6.4628952345445887E-6</v>
      </c>
      <c r="AX445" s="5">
        <f t="shared" si="711"/>
        <v>2.8374659427759044E-5</v>
      </c>
      <c r="AY445" s="5">
        <f t="shared" si="712"/>
        <v>6.6384825296544761E-5</v>
      </c>
      <c r="AZ445" s="5">
        <f t="shared" si="713"/>
        <v>7.7656351098639748E-5</v>
      </c>
      <c r="BA445" s="5">
        <f t="shared" si="714"/>
        <v>6.0561118087018454E-5</v>
      </c>
      <c r="BB445" s="5">
        <f t="shared" si="715"/>
        <v>3.542191628947819E-5</v>
      </c>
      <c r="BC445" s="5">
        <f t="shared" si="716"/>
        <v>1.6574491267693478E-5</v>
      </c>
      <c r="BD445" s="5">
        <f t="shared" si="717"/>
        <v>8.9540294045788171E-3</v>
      </c>
      <c r="BE445" s="5">
        <f t="shared" si="718"/>
        <v>8.0286408772777141E-3</v>
      </c>
      <c r="BF445" s="5">
        <f t="shared" si="719"/>
        <v>3.5994450891200036E-3</v>
      </c>
      <c r="BG445" s="5">
        <f t="shared" si="720"/>
        <v>1.075815541520242E-3</v>
      </c>
      <c r="BH445" s="5">
        <f t="shared" si="721"/>
        <v>2.4115781406310784E-4</v>
      </c>
      <c r="BI445" s="5">
        <f t="shared" si="722"/>
        <v>4.3246886879149817E-5</v>
      </c>
      <c r="BJ445" s="8">
        <f t="shared" si="723"/>
        <v>0.12749897683114456</v>
      </c>
      <c r="BK445" s="8">
        <f t="shared" si="724"/>
        <v>0.17660938082982758</v>
      </c>
      <c r="BL445" s="8">
        <f t="shared" si="725"/>
        <v>0.60180094475257329</v>
      </c>
      <c r="BM445" s="8">
        <f t="shared" si="726"/>
        <v>0.6173605120917095</v>
      </c>
      <c r="BN445" s="8">
        <f t="shared" si="727"/>
        <v>0.37239337441360842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1.75555555555556</v>
      </c>
      <c r="F446">
        <f>VLOOKUP(B446,home!$B$2:$E$405,3,FALSE)</f>
        <v>1.85</v>
      </c>
      <c r="G446">
        <f>VLOOKUP(C446,away!$B$2:$E$405,4,FALSE)</f>
        <v>1.37</v>
      </c>
      <c r="H446">
        <f>VLOOKUP(A446,away!$A$2:$E$405,3,FALSE)</f>
        <v>1.4666666666666699</v>
      </c>
      <c r="I446">
        <f>VLOOKUP(C446,away!$B$2:$E$405,3,FALSE)</f>
        <v>0.8</v>
      </c>
      <c r="J446">
        <f>VLOOKUP(B446,home!$B$2:$E$405,4,FALSE)</f>
        <v>0.68</v>
      </c>
      <c r="K446" s="3">
        <f t="shared" si="672"/>
        <v>4.4494555555555673</v>
      </c>
      <c r="L446" s="3">
        <f t="shared" si="673"/>
        <v>0.7978666666666685</v>
      </c>
      <c r="M446" s="5">
        <f t="shared" si="674"/>
        <v>5.2615889177924369E-3</v>
      </c>
      <c r="N446" s="5">
        <f t="shared" si="675"/>
        <v>2.3411206041321162E-2</v>
      </c>
      <c r="O446" s="5">
        <f t="shared" si="676"/>
        <v>4.1980464112093352E-3</v>
      </c>
      <c r="P446" s="5">
        <f t="shared" si="677"/>
        <v>1.8679020926835488E-2</v>
      </c>
      <c r="Q446" s="5">
        <f t="shared" si="678"/>
        <v>5.2083560391406276E-2</v>
      </c>
      <c r="R446" s="5">
        <f t="shared" si="679"/>
        <v>1.6747406483117813E-3</v>
      </c>
      <c r="S446" s="5">
        <f t="shared" si="680"/>
        <v>1.657796856788395E-2</v>
      </c>
      <c r="T446" s="5">
        <f t="shared" si="681"/>
        <v>4.155573671762345E-2</v>
      </c>
      <c r="U446" s="5">
        <f t="shared" si="682"/>
        <v>7.4516840817455869E-3</v>
      </c>
      <c r="V446" s="5">
        <f t="shared" si="683"/>
        <v>6.5392207276396249E-3</v>
      </c>
      <c r="W446" s="5">
        <f t="shared" si="684"/>
        <v>7.7247829045552149E-2</v>
      </c>
      <c r="X446" s="5">
        <f t="shared" si="685"/>
        <v>6.1633467867811348E-2</v>
      </c>
      <c r="Y446" s="5">
        <f t="shared" si="686"/>
        <v>2.4587644781398927E-2</v>
      </c>
      <c r="Z446" s="5">
        <f t="shared" si="687"/>
        <v>4.4540657953323219E-4</v>
      </c>
      <c r="AA446" s="5">
        <f t="shared" si="688"/>
        <v>1.9818167797851427E-3</v>
      </c>
      <c r="AB446" s="5">
        <f t="shared" si="689"/>
        <v>4.4090028404541251E-3</v>
      </c>
      <c r="AC446" s="5">
        <f t="shared" si="690"/>
        <v>1.4509191368472691E-3</v>
      </c>
      <c r="AD446" s="5">
        <f t="shared" si="691"/>
        <v>8.5927695525334705E-2</v>
      </c>
      <c r="AE446" s="5">
        <f t="shared" si="692"/>
        <v>6.8558844003147212E-2</v>
      </c>
      <c r="AF446" s="5">
        <f t="shared" si="693"/>
        <v>2.7350408167655587E-2</v>
      </c>
      <c r="AG446" s="5">
        <f t="shared" si="694"/>
        <v>7.2739929989000642E-3</v>
      </c>
      <c r="AH446" s="5">
        <f t="shared" si="695"/>
        <v>8.8843765730895564E-5</v>
      </c>
      <c r="AI446" s="5">
        <f t="shared" si="696"/>
        <v>3.9530638700781056E-4</v>
      </c>
      <c r="AJ446" s="5">
        <f t="shared" si="697"/>
        <v>8.7944909990925126E-4</v>
      </c>
      <c r="AK446" s="5">
        <f t="shared" si="698"/>
        <v>1.3043565611398533E-3</v>
      </c>
      <c r="AL446" s="5">
        <f t="shared" si="699"/>
        <v>2.0603471189981976E-4</v>
      </c>
      <c r="AM446" s="5">
        <f t="shared" si="700"/>
        <v>7.6466292446257536E-2</v>
      </c>
      <c r="AN446" s="5">
        <f t="shared" si="701"/>
        <v>6.1009905866454155E-2</v>
      </c>
      <c r="AO446" s="5">
        <f t="shared" si="702"/>
        <v>2.4338885113657498E-2</v>
      </c>
      <c r="AP446" s="5">
        <f t="shared" si="703"/>
        <v>6.4730617120056372E-3</v>
      </c>
      <c r="AQ446" s="5">
        <f t="shared" si="704"/>
        <v>1.2911600428213937E-3</v>
      </c>
      <c r="AR446" s="5">
        <f t="shared" si="705"/>
        <v>1.4177095843564811E-5</v>
      </c>
      <c r="AS446" s="5">
        <f t="shared" si="706"/>
        <v>6.308035786279319E-5</v>
      </c>
      <c r="AT446" s="5">
        <f t="shared" si="707"/>
        <v>1.403366243695193E-4</v>
      </c>
      <c r="AU446" s="5">
        <f t="shared" si="708"/>
        <v>2.0814052431629071E-4</v>
      </c>
      <c r="AV446" s="5">
        <f t="shared" si="709"/>
        <v>2.3152800306384217E-4</v>
      </c>
      <c r="AW446" s="5">
        <f t="shared" si="710"/>
        <v>2.0317725497421012E-5</v>
      </c>
      <c r="AX446" s="5">
        <f t="shared" si="711"/>
        <v>5.6705561622956209E-2</v>
      </c>
      <c r="AY446" s="5">
        <f t="shared" si="712"/>
        <v>4.5243477433569435E-2</v>
      </c>
      <c r="AZ446" s="5">
        <f t="shared" si="713"/>
        <v>1.8049131264165338E-2</v>
      </c>
      <c r="BA446" s="5">
        <f t="shared" si="714"/>
        <v>4.8002667326562517E-3</v>
      </c>
      <c r="BB446" s="5">
        <f t="shared" si="715"/>
        <v>9.574932042738356E-4</v>
      </c>
      <c r="BC446" s="5">
        <f t="shared" si="716"/>
        <v>1.5279038224999059E-4</v>
      </c>
      <c r="BD446" s="5">
        <f t="shared" si="717"/>
        <v>1.8852387006198222E-6</v>
      </c>
      <c r="BE446" s="5">
        <f t="shared" si="718"/>
        <v>8.3882858100212273E-6</v>
      </c>
      <c r="BF446" s="5">
        <f t="shared" si="719"/>
        <v>1.8661652449493446E-5</v>
      </c>
      <c r="BG446" s="5">
        <f t="shared" si="720"/>
        <v>2.7678064389081914E-5</v>
      </c>
      <c r="BH446" s="5">
        <f t="shared" si="721"/>
        <v>3.078807934075632E-5</v>
      </c>
      <c r="BI446" s="5">
        <f t="shared" si="722"/>
        <v>2.7398038133522752E-5</v>
      </c>
      <c r="BJ446" s="8">
        <f t="shared" si="723"/>
        <v>0.76511841136121816</v>
      </c>
      <c r="BK446" s="8">
        <f t="shared" si="724"/>
        <v>9.3958230422468023E-2</v>
      </c>
      <c r="BL446" s="8">
        <f t="shared" si="725"/>
        <v>2.3155308539573285E-2</v>
      </c>
      <c r="BM446" s="8">
        <f t="shared" si="726"/>
        <v>0.73214603385784427</v>
      </c>
      <c r="BN446" s="8">
        <f t="shared" si="727"/>
        <v>0.1053081633368765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1.75555555555556</v>
      </c>
      <c r="F447">
        <f>VLOOKUP(B447,home!$B$2:$E$405,3,FALSE)</f>
        <v>1.59</v>
      </c>
      <c r="G447">
        <f>VLOOKUP(C447,away!$B$2:$E$405,4,FALSE)</f>
        <v>1.1399999999999999</v>
      </c>
      <c r="H447">
        <f>VLOOKUP(A447,away!$A$2:$E$405,3,FALSE)</f>
        <v>1.4666666666666699</v>
      </c>
      <c r="I447">
        <f>VLOOKUP(C447,away!$B$2:$E$405,3,FALSE)</f>
        <v>1</v>
      </c>
      <c r="J447">
        <f>VLOOKUP(B447,home!$B$2:$E$405,4,FALSE)</f>
        <v>1.23</v>
      </c>
      <c r="K447" s="3">
        <f t="shared" si="672"/>
        <v>3.1821200000000078</v>
      </c>
      <c r="L447" s="3">
        <f t="shared" si="673"/>
        <v>1.804000000000004</v>
      </c>
      <c r="M447" s="5">
        <f t="shared" si="674"/>
        <v>6.8321217643767607E-3</v>
      </c>
      <c r="N447" s="5">
        <f t="shared" si="675"/>
        <v>2.1740631308858629E-2</v>
      </c>
      <c r="O447" s="5">
        <f t="shared" si="676"/>
        <v>1.2325147662935703E-2</v>
      </c>
      <c r="P447" s="5">
        <f t="shared" si="677"/>
        <v>3.9220098881181054E-2</v>
      </c>
      <c r="Q447" s="5">
        <f t="shared" si="678"/>
        <v>3.4590648850272701E-2</v>
      </c>
      <c r="R447" s="5">
        <f t="shared" si="679"/>
        <v>1.111728319196803E-2</v>
      </c>
      <c r="S447" s="5">
        <f t="shared" si="680"/>
        <v>5.6286180534354802E-2</v>
      </c>
      <c r="T447" s="5">
        <f t="shared" si="681"/>
        <v>6.240153052589209E-2</v>
      </c>
      <c r="U447" s="5">
        <f t="shared" si="682"/>
        <v>3.5376529190825394E-2</v>
      </c>
      <c r="V447" s="5">
        <f t="shared" si="683"/>
        <v>3.5901480329641723E-2</v>
      </c>
      <c r="W447" s="5">
        <f t="shared" si="684"/>
        <v>3.6690531839810012E-2</v>
      </c>
      <c r="X447" s="5">
        <f t="shared" si="685"/>
        <v>6.6189719439017414E-2</v>
      </c>
      <c r="Y447" s="5">
        <f t="shared" si="686"/>
        <v>5.970312693399385E-2</v>
      </c>
      <c r="Z447" s="5">
        <f t="shared" si="687"/>
        <v>6.6851929594367926E-3</v>
      </c>
      <c r="AA447" s="5">
        <f t="shared" si="688"/>
        <v>2.1273086220083059E-2</v>
      </c>
      <c r="AB447" s="5">
        <f t="shared" si="689"/>
        <v>3.3846756561325436E-2</v>
      </c>
      <c r="AC447" s="5">
        <f t="shared" si="690"/>
        <v>1.2880877795634647E-2</v>
      </c>
      <c r="AD447" s="5">
        <f t="shared" si="691"/>
        <v>2.9188418794524138E-2</v>
      </c>
      <c r="AE447" s="5">
        <f t="shared" si="692"/>
        <v>5.2655907505321661E-2</v>
      </c>
      <c r="AF447" s="5">
        <f t="shared" si="693"/>
        <v>4.7495628569800254E-2</v>
      </c>
      <c r="AG447" s="5">
        <f t="shared" si="694"/>
        <v>2.8560704646639956E-2</v>
      </c>
      <c r="AH447" s="5">
        <f t="shared" si="695"/>
        <v>3.0150220247059998E-3</v>
      </c>
      <c r="AI447" s="5">
        <f t="shared" si="696"/>
        <v>9.5941618852574805E-3</v>
      </c>
      <c r="AJ447" s="5">
        <f t="shared" si="697"/>
        <v>1.5264887209157805E-2</v>
      </c>
      <c r="AK447" s="5">
        <f t="shared" si="698"/>
        <v>1.6191567628668451E-2</v>
      </c>
      <c r="AL447" s="5">
        <f t="shared" si="699"/>
        <v>2.9577300770914148E-3</v>
      </c>
      <c r="AM447" s="5">
        <f t="shared" si="700"/>
        <v>1.8576210242886259E-2</v>
      </c>
      <c r="AN447" s="5">
        <f t="shared" si="701"/>
        <v>3.3511483278166887E-2</v>
      </c>
      <c r="AO447" s="5">
        <f t="shared" si="702"/>
        <v>3.0227357916906603E-2</v>
      </c>
      <c r="AP447" s="5">
        <f t="shared" si="703"/>
        <v>1.8176717894033217E-2</v>
      </c>
      <c r="AQ447" s="5">
        <f t="shared" si="704"/>
        <v>8.1976997702089983E-3</v>
      </c>
      <c r="AR447" s="5">
        <f t="shared" si="705"/>
        <v>1.0878199465139279E-3</v>
      </c>
      <c r="AS447" s="5">
        <f t="shared" si="706"/>
        <v>3.4615736082009088E-3</v>
      </c>
      <c r="AT447" s="5">
        <f t="shared" si="707"/>
        <v>5.5075713050641521E-3</v>
      </c>
      <c r="AU447" s="5">
        <f t="shared" si="708"/>
        <v>5.8419176004235939E-3</v>
      </c>
      <c r="AV447" s="5">
        <f t="shared" si="709"/>
        <v>4.6474207086649941E-3</v>
      </c>
      <c r="AW447" s="5">
        <f t="shared" si="710"/>
        <v>4.7163836298269953E-4</v>
      </c>
      <c r="AX447" s="5">
        <f t="shared" si="711"/>
        <v>9.8519550230155642E-3</v>
      </c>
      <c r="AY447" s="5">
        <f t="shared" si="712"/>
        <v>1.7772926861520117E-2</v>
      </c>
      <c r="AZ447" s="5">
        <f t="shared" si="713"/>
        <v>1.6031180029091183E-2</v>
      </c>
      <c r="BA447" s="5">
        <f t="shared" si="714"/>
        <v>9.6400829241601906E-3</v>
      </c>
      <c r="BB447" s="5">
        <f t="shared" si="715"/>
        <v>4.347677398796255E-3</v>
      </c>
      <c r="BC447" s="5">
        <f t="shared" si="716"/>
        <v>1.5686420054856931E-3</v>
      </c>
      <c r="BD447" s="5">
        <f t="shared" si="717"/>
        <v>3.2707119725185511E-4</v>
      </c>
      <c r="BE447" s="5">
        <f t="shared" si="718"/>
        <v>1.0407797981990756E-3</v>
      </c>
      <c r="BF447" s="5">
        <f t="shared" si="719"/>
        <v>1.6559431057226255E-3</v>
      </c>
      <c r="BG447" s="5">
        <f t="shared" si="720"/>
        <v>1.7564698918606982E-3</v>
      </c>
      <c r="BH447" s="5">
        <f t="shared" si="721"/>
        <v>1.397324493071945E-3</v>
      </c>
      <c r="BI447" s="5">
        <f t="shared" si="722"/>
        <v>8.8929084317882086E-4</v>
      </c>
      <c r="BJ447" s="8">
        <f t="shared" si="723"/>
        <v>0.60711878175840173</v>
      </c>
      <c r="BK447" s="8">
        <f t="shared" si="724"/>
        <v>0.17185141624380051</v>
      </c>
      <c r="BL447" s="8">
        <f t="shared" si="725"/>
        <v>0.18561762407307997</v>
      </c>
      <c r="BM447" s="8">
        <f t="shared" si="726"/>
        <v>0.82814579487658868</v>
      </c>
      <c r="BN447" s="8">
        <f t="shared" si="727"/>
        <v>0.12582593165959288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1.75555555555556</v>
      </c>
      <c r="F448">
        <f>VLOOKUP(B448,home!$B$2:$E$405,3,FALSE)</f>
        <v>0.8</v>
      </c>
      <c r="G448">
        <f>VLOOKUP(C448,away!$B$2:$E$405,4,FALSE)</f>
        <v>1.25</v>
      </c>
      <c r="H448">
        <f>VLOOKUP(A448,away!$A$2:$E$405,3,FALSE)</f>
        <v>1.4666666666666699</v>
      </c>
      <c r="I448">
        <f>VLOOKUP(C448,away!$B$2:$E$405,3,FALSE)</f>
        <v>0.56999999999999995</v>
      </c>
      <c r="J448">
        <f>VLOOKUP(B448,home!$B$2:$E$405,4,FALSE)</f>
        <v>1.91</v>
      </c>
      <c r="K448" s="3">
        <f t="shared" si="672"/>
        <v>1.7555555555555602</v>
      </c>
      <c r="L448" s="3">
        <f t="shared" si="673"/>
        <v>1.5967600000000033</v>
      </c>
      <c r="M448" s="5">
        <f t="shared" si="674"/>
        <v>3.5003208314838524E-2</v>
      </c>
      <c r="N448" s="5">
        <f t="shared" si="675"/>
        <v>6.1450076819383345E-2</v>
      </c>
      <c r="O448" s="5">
        <f t="shared" si="676"/>
        <v>5.5891722908801685E-2</v>
      </c>
      <c r="P448" s="5">
        <f t="shared" si="677"/>
        <v>9.8121024662118764E-2</v>
      </c>
      <c r="Q448" s="5">
        <f t="shared" si="678"/>
        <v>5.3939511874792199E-2</v>
      </c>
      <c r="R448" s="5">
        <f t="shared" si="679"/>
        <v>4.4622833735929186E-2</v>
      </c>
      <c r="S448" s="5">
        <f t="shared" si="680"/>
        <v>6.8763235887885327E-2</v>
      </c>
      <c r="T448" s="5">
        <f t="shared" si="681"/>
        <v>8.6128454981193384E-2</v>
      </c>
      <c r="U448" s="5">
        <f t="shared" si="682"/>
        <v>7.8337863669742547E-2</v>
      </c>
      <c r="V448" s="5">
        <f t="shared" si="683"/>
        <v>2.141746266264416E-2</v>
      </c>
      <c r="W448" s="5">
        <f t="shared" si="684"/>
        <v>3.156460324524886E-2</v>
      </c>
      <c r="X448" s="5">
        <f t="shared" si="685"/>
        <v>5.0401095877883675E-2</v>
      </c>
      <c r="Y448" s="5">
        <f t="shared" si="686"/>
        <v>4.023922692698486E-2</v>
      </c>
      <c r="Z448" s="5">
        <f t="shared" si="687"/>
        <v>2.3750651998727484E-2</v>
      </c>
      <c r="AA448" s="5">
        <f t="shared" si="688"/>
        <v>4.1695589064432798E-2</v>
      </c>
      <c r="AB448" s="5">
        <f t="shared" si="689"/>
        <v>3.6599461512113338E-2</v>
      </c>
      <c r="AC448" s="5">
        <f t="shared" si="690"/>
        <v>3.7523406483543115E-3</v>
      </c>
      <c r="AD448" s="5">
        <f t="shared" si="691"/>
        <v>1.3853353646525925E-2</v>
      </c>
      <c r="AE448" s="5">
        <f t="shared" si="692"/>
        <v>2.2120480968626784E-2</v>
      </c>
      <c r="AF448" s="5">
        <f t="shared" si="693"/>
        <v>1.7660549595732291E-2</v>
      </c>
      <c r="AG448" s="5">
        <f t="shared" si="694"/>
        <v>9.3998863908271845E-3</v>
      </c>
      <c r="AH448" s="5">
        <f t="shared" si="695"/>
        <v>9.481022771372043E-3</v>
      </c>
      <c r="AI448" s="5">
        <f t="shared" si="696"/>
        <v>1.6644462198630961E-2</v>
      </c>
      <c r="AJ448" s="5">
        <f t="shared" si="697"/>
        <v>1.4610139041020553E-2</v>
      </c>
      <c r="AK448" s="5">
        <f t="shared" si="698"/>
        <v>8.549636920300939E-3</v>
      </c>
      <c r="AL448" s="5">
        <f t="shared" si="699"/>
        <v>4.2074258563523051E-4</v>
      </c>
      <c r="AM448" s="5">
        <f t="shared" si="700"/>
        <v>4.8640663914468925E-3</v>
      </c>
      <c r="AN448" s="5">
        <f t="shared" si="701"/>
        <v>7.7667466512067566E-3</v>
      </c>
      <c r="AO448" s="5">
        <f t="shared" si="702"/>
        <v>6.2008151913904644E-3</v>
      </c>
      <c r="AP448" s="5">
        <f t="shared" si="703"/>
        <v>3.3004045550015532E-3</v>
      </c>
      <c r="AQ448" s="5">
        <f t="shared" si="704"/>
        <v>1.3174884943110727E-3</v>
      </c>
      <c r="AR448" s="5">
        <f t="shared" si="705"/>
        <v>3.0277835840832107E-3</v>
      </c>
      <c r="AS448" s="5">
        <f t="shared" si="706"/>
        <v>5.3154422920572049E-3</v>
      </c>
      <c r="AT448" s="5">
        <f t="shared" si="707"/>
        <v>4.6657771230280047E-3</v>
      </c>
      <c r="AU448" s="5">
        <f t="shared" si="708"/>
        <v>2.7303436497719512E-3</v>
      </c>
      <c r="AV448" s="5">
        <f t="shared" si="709"/>
        <v>1.1983174907332485E-3</v>
      </c>
      <c r="AW448" s="5">
        <f t="shared" si="710"/>
        <v>3.2761833056835957E-5</v>
      </c>
      <c r="AX448" s="5">
        <f t="shared" si="711"/>
        <v>1.423189796015947E-3</v>
      </c>
      <c r="AY448" s="5">
        <f t="shared" si="712"/>
        <v>2.2724925386864285E-3</v>
      </c>
      <c r="AZ448" s="5">
        <f t="shared" si="713"/>
        <v>1.814312593036475E-3</v>
      </c>
      <c r="BA448" s="5">
        <f t="shared" si="714"/>
        <v>9.6567392535230933E-4</v>
      </c>
      <c r="BB448" s="5">
        <f t="shared" si="715"/>
        <v>3.8548737426138914E-4</v>
      </c>
      <c r="BC448" s="5">
        <f t="shared" si="716"/>
        <v>1.231061639451234E-4</v>
      </c>
      <c r="BD448" s="5">
        <f t="shared" si="717"/>
        <v>8.0577395262012002E-4</v>
      </c>
      <c r="BE448" s="5">
        <f t="shared" si="718"/>
        <v>1.4145809390442143E-3</v>
      </c>
      <c r="BF448" s="5">
        <f t="shared" si="719"/>
        <v>1.2416877131610361E-3</v>
      </c>
      <c r="BG448" s="5">
        <f t="shared" si="720"/>
        <v>7.2661725436831204E-4</v>
      </c>
      <c r="BH448" s="5">
        <f t="shared" si="721"/>
        <v>3.1890423941720449E-4</v>
      </c>
      <c r="BI448" s="5">
        <f t="shared" si="722"/>
        <v>1.1197082183981875E-4</v>
      </c>
      <c r="BJ448" s="8">
        <f t="shared" si="723"/>
        <v>0.41719102400185282</v>
      </c>
      <c r="BK448" s="8">
        <f t="shared" si="724"/>
        <v>0.22975050730016275</v>
      </c>
      <c r="BL448" s="8">
        <f t="shared" si="725"/>
        <v>0.32798993088246831</v>
      </c>
      <c r="BM448" s="8">
        <f t="shared" si="726"/>
        <v>0.64741400516171821</v>
      </c>
      <c r="BN448" s="8">
        <f t="shared" si="727"/>
        <v>0.3490283783158637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1.75555555555556</v>
      </c>
      <c r="F449">
        <f>VLOOKUP(B449,home!$B$2:$E$405,3,FALSE)</f>
        <v>1.03</v>
      </c>
      <c r="G449">
        <f>VLOOKUP(C449,away!$B$2:$E$405,4,FALSE)</f>
        <v>0.56999999999999995</v>
      </c>
      <c r="H449">
        <f>VLOOKUP(A449,away!$A$2:$E$405,3,FALSE)</f>
        <v>1.4666666666666699</v>
      </c>
      <c r="I449">
        <f>VLOOKUP(C449,away!$B$2:$E$405,3,FALSE)</f>
        <v>1.28</v>
      </c>
      <c r="J449">
        <f>VLOOKUP(B449,home!$B$2:$E$405,4,FALSE)</f>
        <v>0.82</v>
      </c>
      <c r="K449" s="3">
        <f t="shared" si="672"/>
        <v>1.0306866666666692</v>
      </c>
      <c r="L449" s="3">
        <f t="shared" si="673"/>
        <v>1.5394133333333366</v>
      </c>
      <c r="M449" s="5">
        <f t="shared" si="674"/>
        <v>7.652789225203363E-2</v>
      </c>
      <c r="N449" s="5">
        <f t="shared" si="675"/>
        <v>7.887627817227455E-2</v>
      </c>
      <c r="O449" s="5">
        <f t="shared" si="676"/>
        <v>0.11780805770467753</v>
      </c>
      <c r="P449" s="5">
        <f t="shared" si="677"/>
        <v>0.1214231943021087</v>
      </c>
      <c r="Q449" s="5">
        <f t="shared" si="678"/>
        <v>4.0648364114227314E-2</v>
      </c>
      <c r="R449" s="5">
        <f t="shared" si="679"/>
        <v>9.0677647402341868E-2</v>
      </c>
      <c r="S449" s="5">
        <f t="shared" si="680"/>
        <v>4.8164112719751045E-2</v>
      </c>
      <c r="T449" s="5">
        <f t="shared" si="681"/>
        <v>6.2574633695629864E-2</v>
      </c>
      <c r="U449" s="5">
        <f t="shared" si="682"/>
        <v>9.3460242142295286E-2</v>
      </c>
      <c r="V449" s="5">
        <f t="shared" si="683"/>
        <v>8.4910804632565388E-3</v>
      </c>
      <c r="W449" s="5">
        <f t="shared" si="684"/>
        <v>1.3965242304782003E-2</v>
      </c>
      <c r="X449" s="5">
        <f t="shared" si="685"/>
        <v>2.1498280207212193E-2</v>
      </c>
      <c r="Y449" s="5">
        <f t="shared" si="686"/>
        <v>1.6547369597359311E-2</v>
      </c>
      <c r="Z449" s="5">
        <f t="shared" si="687"/>
        <v>4.6530126482154703E-2</v>
      </c>
      <c r="AA449" s="5">
        <f t="shared" si="688"/>
        <v>4.7957980963470537E-2</v>
      </c>
      <c r="AB449" s="5">
        <f t="shared" si="689"/>
        <v>2.4714825769651512E-2</v>
      </c>
      <c r="AC449" s="5">
        <f t="shared" si="690"/>
        <v>8.4202478549368358E-4</v>
      </c>
      <c r="AD449" s="5">
        <f t="shared" si="691"/>
        <v>3.5984472600770288E-3</v>
      </c>
      <c r="AE449" s="5">
        <f t="shared" si="692"/>
        <v>5.5394976914593915E-3</v>
      </c>
      <c r="AF449" s="5">
        <f t="shared" si="693"/>
        <v>4.2637883031009126E-3</v>
      </c>
      <c r="AG449" s="5">
        <f t="shared" si="694"/>
        <v>2.18791085476809E-3</v>
      </c>
      <c r="AH449" s="5">
        <f t="shared" si="695"/>
        <v>1.7907274277078878E-2</v>
      </c>
      <c r="AI449" s="5">
        <f t="shared" si="696"/>
        <v>1.8456788833728217E-2</v>
      </c>
      <c r="AJ449" s="5">
        <f t="shared" si="697"/>
        <v>9.5115830802029698E-3</v>
      </c>
      <c r="AK449" s="5">
        <f t="shared" si="698"/>
        <v>3.2678206198858296E-3</v>
      </c>
      <c r="AL449" s="5">
        <f t="shared" si="699"/>
        <v>5.3440039247114608E-5</v>
      </c>
      <c r="AM449" s="5">
        <f t="shared" si="700"/>
        <v>7.417743223329204E-4</v>
      </c>
      <c r="AN449" s="5">
        <f t="shared" si="701"/>
        <v>1.1418972821235981E-3</v>
      </c>
      <c r="AO449" s="5">
        <f t="shared" si="702"/>
        <v>8.7892595069908295E-4</v>
      </c>
      <c r="AP449" s="5">
        <f t="shared" si="703"/>
        <v>4.5101010917294917E-4</v>
      </c>
      <c r="AQ449" s="5">
        <f t="shared" si="704"/>
        <v>1.735727438822404E-4</v>
      </c>
      <c r="AR449" s="5">
        <f t="shared" si="705"/>
        <v>5.513339357158459E-3</v>
      </c>
      <c r="AS449" s="5">
        <f t="shared" si="706"/>
        <v>5.6825253642318078E-3</v>
      </c>
      <c r="AT449" s="5">
        <f t="shared" si="707"/>
        <v>2.9284515629544416E-3</v>
      </c>
      <c r="AU449" s="5">
        <f t="shared" si="708"/>
        <v>1.0061053266387703E-3</v>
      </c>
      <c r="AV449" s="5">
        <f t="shared" si="709"/>
        <v>2.5924483635722366E-4</v>
      </c>
      <c r="AW449" s="5">
        <f t="shared" si="710"/>
        <v>2.3552996597649316E-6</v>
      </c>
      <c r="AX449" s="5">
        <f t="shared" si="711"/>
        <v>1.2742281728404082E-4</v>
      </c>
      <c r="AY449" s="5">
        <f t="shared" si="712"/>
        <v>1.9615638389794998E-4</v>
      </c>
      <c r="AZ449" s="5">
        <f t="shared" si="713"/>
        <v>1.5098287639547843E-4</v>
      </c>
      <c r="BA449" s="5">
        <f t="shared" si="714"/>
        <v>7.7475017676072885E-5</v>
      </c>
      <c r="BB449" s="5">
        <f t="shared" si="715"/>
        <v>2.9816518802695632E-5</v>
      </c>
      <c r="BC449" s="5">
        <f t="shared" si="716"/>
        <v>9.1799893196907512E-6</v>
      </c>
      <c r="BD449" s="5">
        <f t="shared" si="717"/>
        <v>1.4145513529335318E-3</v>
      </c>
      <c r="BE449" s="5">
        <f t="shared" si="718"/>
        <v>1.457959218783889E-3</v>
      </c>
      <c r="BF449" s="5">
        <f t="shared" si="719"/>
        <v>7.5134956367215388E-4</v>
      </c>
      <c r="BG449" s="5">
        <f t="shared" si="720"/>
        <v>2.5813532576090289E-4</v>
      </c>
      <c r="BH449" s="5">
        <f t="shared" si="721"/>
        <v>6.6514159614354944E-5</v>
      </c>
      <c r="BI449" s="5">
        <f t="shared" si="722"/>
        <v>1.3711051491810859E-5</v>
      </c>
      <c r="BJ449" s="8">
        <f t="shared" si="723"/>
        <v>0.25367802621247743</v>
      </c>
      <c r="BK449" s="8">
        <f t="shared" si="724"/>
        <v>0.2556979009457887</v>
      </c>
      <c r="BL449" s="8">
        <f t="shared" si="725"/>
        <v>0.44311410791292999</v>
      </c>
      <c r="BM449" s="8">
        <f t="shared" si="726"/>
        <v>0.47286492652144901</v>
      </c>
      <c r="BN449" s="8">
        <f t="shared" si="727"/>
        <v>0.52596143394766359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1.43333333333333</v>
      </c>
      <c r="F450">
        <f>VLOOKUP(B450,home!$B$2:$E$405,3,FALSE)</f>
        <v>0.56000000000000005</v>
      </c>
      <c r="G450">
        <f>VLOOKUP(C450,away!$B$2:$E$405,4,FALSE)</f>
        <v>0</v>
      </c>
      <c r="H450">
        <f>VLOOKUP(A450,away!$A$2:$E$405,3,FALSE)</f>
        <v>1.1555555555555601</v>
      </c>
      <c r="I450">
        <f>VLOOKUP(C450,away!$B$2:$E$405,3,FALSE)</f>
        <v>0.56000000000000005</v>
      </c>
      <c r="J450">
        <f>VLOOKUP(B450,home!$B$2:$E$405,4,FALSE)</f>
        <v>2.25</v>
      </c>
      <c r="K450" s="3">
        <f t="shared" si="672"/>
        <v>0</v>
      </c>
      <c r="L450" s="3">
        <f t="shared" si="673"/>
        <v>1.456000000000006</v>
      </c>
      <c r="M450" s="5">
        <f t="shared" si="674"/>
        <v>0.23316708019854041</v>
      </c>
      <c r="N450" s="5">
        <f t="shared" si="675"/>
        <v>0</v>
      </c>
      <c r="O450" s="5">
        <f t="shared" si="676"/>
        <v>0.3394912687690762</v>
      </c>
      <c r="P450" s="5">
        <f t="shared" si="677"/>
        <v>0</v>
      </c>
      <c r="Q450" s="5">
        <f t="shared" si="678"/>
        <v>0</v>
      </c>
      <c r="R450" s="5">
        <f t="shared" si="679"/>
        <v>0.24714964366388856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0.11994996039154102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4.3661785582521144E-2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1.2714311961630214E-2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3.085339702688936E-3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0.23316708019854041</v>
      </c>
      <c r="BL450" s="8">
        <f t="shared" si="725"/>
        <v>0.64610234967980507</v>
      </c>
      <c r="BM450" s="8">
        <f t="shared" si="726"/>
        <v>0.17941139763838132</v>
      </c>
      <c r="BN450" s="8">
        <f t="shared" si="727"/>
        <v>0.81980799263150517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1.43333333333333</v>
      </c>
      <c r="F451">
        <f>VLOOKUP(B451,home!$B$2:$E$405,3,FALSE)</f>
        <v>0.98</v>
      </c>
      <c r="G451">
        <f>VLOOKUP(C451,away!$B$2:$E$405,4,FALSE)</f>
        <v>1.81</v>
      </c>
      <c r="H451">
        <f>VLOOKUP(A451,away!$A$2:$E$405,3,FALSE)</f>
        <v>1.1555555555555601</v>
      </c>
      <c r="I451">
        <f>VLOOKUP(C451,away!$B$2:$E$405,3,FALSE)</f>
        <v>0.98</v>
      </c>
      <c r="J451">
        <f>VLOOKUP(B451,home!$B$2:$E$405,4,FALSE)</f>
        <v>0.69</v>
      </c>
      <c r="K451" s="3">
        <f t="shared" si="672"/>
        <v>2.542446666666661</v>
      </c>
      <c r="L451" s="3">
        <f t="shared" si="673"/>
        <v>0.78138666666666956</v>
      </c>
      <c r="M451" s="5">
        <f t="shared" si="674"/>
        <v>3.6014511182796194E-2</v>
      </c>
      <c r="N451" s="5">
        <f t="shared" si="675"/>
        <v>9.1564973908329364E-2</v>
      </c>
      <c r="O451" s="5">
        <f t="shared" si="676"/>
        <v>2.8141258844754609E-2</v>
      </c>
      <c r="P451" s="5">
        <f t="shared" si="677"/>
        <v>7.1547649745650047E-2</v>
      </c>
      <c r="Q451" s="5">
        <f t="shared" si="678"/>
        <v>0.11639953134832592</v>
      </c>
      <c r="R451" s="5">
        <f t="shared" si="679"/>
        <v>1.0994602222253368E-2</v>
      </c>
      <c r="S451" s="5">
        <f t="shared" si="680"/>
        <v>3.5534747078363446E-2</v>
      </c>
      <c r="T451" s="5">
        <f t="shared" si="681"/>
        <v>9.0953041801830892E-2</v>
      </c>
      <c r="U451" s="5">
        <f t="shared" si="682"/>
        <v>2.7953189771293938E-2</v>
      </c>
      <c r="V451" s="5">
        <f t="shared" si="683"/>
        <v>7.843837122142849E-3</v>
      </c>
      <c r="W451" s="5">
        <f t="shared" si="684"/>
        <v>9.8646533492704247E-2</v>
      </c>
      <c r="X451" s="5">
        <f t="shared" si="685"/>
        <v>7.708108598408614E-2</v>
      </c>
      <c r="Y451" s="5">
        <f t="shared" si="686"/>
        <v>3.0115066420076005E-2</v>
      </c>
      <c r="Z451" s="5">
        <f t="shared" si="687"/>
        <v>2.8636785272575056E-3</v>
      </c>
      <c r="AA451" s="5">
        <f t="shared" si="688"/>
        <v>7.2807499260307386E-3</v>
      </c>
      <c r="AB451" s="5">
        <f t="shared" si="689"/>
        <v>9.2554591901351981E-3</v>
      </c>
      <c r="AC451" s="5">
        <f t="shared" si="690"/>
        <v>9.7392705857598898E-4</v>
      </c>
      <c r="AD451" s="5">
        <f t="shared" si="691"/>
        <v>6.2700887564186764E-2</v>
      </c>
      <c r="AE451" s="5">
        <f t="shared" si="692"/>
        <v>4.8993637530821518E-2</v>
      </c>
      <c r="AF451" s="5">
        <f t="shared" si="693"/>
        <v>1.9141487559041832E-2</v>
      </c>
      <c r="AG451" s="5">
        <f t="shared" si="694"/>
        <v>4.9856343862670748E-3</v>
      </c>
      <c r="AH451" s="5">
        <f t="shared" si="695"/>
        <v>5.5941005470466494E-4</v>
      </c>
      <c r="AI451" s="5">
        <f t="shared" si="696"/>
        <v>1.4222702288836898E-3</v>
      </c>
      <c r="AJ451" s="5">
        <f t="shared" si="697"/>
        <v>1.8080231012622837E-3</v>
      </c>
      <c r="AK451" s="5">
        <f t="shared" si="698"/>
        <v>1.5322674356868704E-3</v>
      </c>
      <c r="AL451" s="5">
        <f t="shared" si="699"/>
        <v>7.7393461442389544E-5</v>
      </c>
      <c r="AM451" s="5">
        <f t="shared" si="700"/>
        <v>3.1882732516921544E-2</v>
      </c>
      <c r="AN451" s="5">
        <f t="shared" si="701"/>
        <v>2.4912742085622362E-2</v>
      </c>
      <c r="AO451" s="5">
        <f t="shared" si="702"/>
        <v>9.7332422479054544E-3</v>
      </c>
      <c r="AP451" s="5">
        <f t="shared" si="703"/>
        <v>2.5351419053166817E-3</v>
      </c>
      <c r="AQ451" s="5">
        <f t="shared" si="704"/>
        <v>4.952315207305978E-4</v>
      </c>
      <c r="AR451" s="5">
        <f t="shared" si="705"/>
        <v>8.7423111589099526E-5</v>
      </c>
      <c r="AS451" s="5">
        <f t="shared" si="706"/>
        <v>2.222685986493336E-4</v>
      </c>
      <c r="AT451" s="5">
        <f t="shared" si="707"/>
        <v>2.8255302887033419E-4</v>
      </c>
      <c r="AU451" s="5">
        <f t="shared" si="708"/>
        <v>2.3945866880264996E-4</v>
      </c>
      <c r="AV451" s="5">
        <f t="shared" si="709"/>
        <v>1.5220272357543331E-4</v>
      </c>
      <c r="AW451" s="5">
        <f t="shared" si="710"/>
        <v>4.2709021154295526E-6</v>
      </c>
      <c r="AX451" s="5">
        <f t="shared" si="711"/>
        <v>1.3510024501978662E-2</v>
      </c>
      <c r="AY451" s="5">
        <f t="shared" si="712"/>
        <v>1.0556553012186139E-2</v>
      </c>
      <c r="AZ451" s="5">
        <f t="shared" si="713"/>
        <v>4.1243748848410582E-3</v>
      </c>
      <c r="BA451" s="5">
        <f t="shared" si="714"/>
        <v>1.0742438477832281E-3</v>
      </c>
      <c r="BB451" s="5">
        <f t="shared" si="715"/>
        <v>2.0984995485162839E-4</v>
      </c>
      <c r="BC451" s="5">
        <f t="shared" si="716"/>
        <v>3.2794791344333017E-5</v>
      </c>
      <c r="BD451" s="5">
        <f t="shared" si="717"/>
        <v>1.1385208959039123E-5</v>
      </c>
      <c r="BE451" s="5">
        <f t="shared" si="718"/>
        <v>2.8946286567212424E-5</v>
      </c>
      <c r="BF451" s="5">
        <f t="shared" si="719"/>
        <v>3.6797194897593595E-5</v>
      </c>
      <c r="BG451" s="5">
        <f t="shared" si="720"/>
        <v>3.1184968503356769E-5</v>
      </c>
      <c r="BH451" s="5">
        <f t="shared" si="721"/>
        <v>1.9821529805366054E-5</v>
      </c>
      <c r="BI451" s="5">
        <f t="shared" si="722"/>
        <v>1.007903647637736E-5</v>
      </c>
      <c r="BJ451" s="8">
        <f t="shared" si="723"/>
        <v>0.73964881126515158</v>
      </c>
      <c r="BK451" s="8">
        <f t="shared" si="724"/>
        <v>0.16254861866115705</v>
      </c>
      <c r="BL451" s="8">
        <f t="shared" si="725"/>
        <v>9.0069351131701142E-2</v>
      </c>
      <c r="BM451" s="8">
        <f t="shared" si="726"/>
        <v>0.62991565022308704</v>
      </c>
      <c r="BN451" s="8">
        <f t="shared" si="727"/>
        <v>0.35466252725210945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1.7840909090909101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1.3295454545454499</v>
      </c>
      <c r="I452">
        <f>VLOOKUP(C452,away!$B$2:$E$405,3,FALSE)</f>
        <v>0.9</v>
      </c>
      <c r="J452">
        <f>VLOOKUP(B452,home!$B$2:$E$405,4,FALSE)</f>
        <v>1.5</v>
      </c>
      <c r="K452" s="3">
        <f t="shared" si="672"/>
        <v>1.5585818181818194</v>
      </c>
      <c r="L452" s="3">
        <f t="shared" si="673"/>
        <v>1.7948863636363575</v>
      </c>
      <c r="M452" s="5">
        <f t="shared" si="674"/>
        <v>3.4962885940437151E-2</v>
      </c>
      <c r="N452" s="5">
        <f t="shared" si="675"/>
        <v>5.4492518337930111E-2</v>
      </c>
      <c r="O452" s="5">
        <f t="shared" si="676"/>
        <v>6.2754407207863946E-2</v>
      </c>
      <c r="P452" s="5">
        <f t="shared" si="677"/>
        <v>9.7807878084954877E-2</v>
      </c>
      <c r="Q452" s="5">
        <f t="shared" si="678"/>
        <v>4.2465524154218635E-2</v>
      </c>
      <c r="R452" s="5">
        <f t="shared" si="679"/>
        <v>5.6318514877739097E-2</v>
      </c>
      <c r="S452" s="5">
        <f t="shared" si="680"/>
        <v>6.8403828503879174E-2</v>
      </c>
      <c r="T452" s="5">
        <f t="shared" si="681"/>
        <v>7.6220790229077365E-2</v>
      </c>
      <c r="U452" s="5">
        <f t="shared" si="682"/>
        <v>8.7777013315446462E-2</v>
      </c>
      <c r="V452" s="5">
        <f t="shared" si="683"/>
        <v>2.1262017132648133E-2</v>
      </c>
      <c r="W452" s="5">
        <f t="shared" si="684"/>
        <v>2.2061997948775346E-2</v>
      </c>
      <c r="X452" s="5">
        <f t="shared" si="685"/>
        <v>3.9598779272830148E-2</v>
      </c>
      <c r="Y452" s="5">
        <f t="shared" si="686"/>
        <v>3.5537654466724446E-2</v>
      </c>
      <c r="Z452" s="5">
        <f t="shared" si="687"/>
        <v>3.3695111458101744E-2</v>
      </c>
      <c r="AA452" s="5">
        <f t="shared" si="688"/>
        <v>5.2516588080207274E-2</v>
      </c>
      <c r="AB452" s="5">
        <f t="shared" si="689"/>
        <v>4.0925699667377566E-2</v>
      </c>
      <c r="AC452" s="5">
        <f t="shared" si="690"/>
        <v>3.7175005788514376E-3</v>
      </c>
      <c r="AD452" s="5">
        <f t="shared" si="691"/>
        <v>8.5963572189314622E-3</v>
      </c>
      <c r="AE452" s="5">
        <f t="shared" si="692"/>
        <v>1.542948434920704E-2</v>
      </c>
      <c r="AF452" s="5">
        <f t="shared" si="693"/>
        <v>1.3847085528166162E-2</v>
      </c>
      <c r="AG452" s="5">
        <f t="shared" si="694"/>
        <v>8.2846483302039323E-3</v>
      </c>
      <c r="AH452" s="5">
        <f t="shared" si="695"/>
        <v>1.5119724019338495E-2</v>
      </c>
      <c r="AI452" s="5">
        <f t="shared" si="696"/>
        <v>2.3565326952467918E-2</v>
      </c>
      <c r="AJ452" s="5">
        <f t="shared" si="697"/>
        <v>1.8364245063813244E-2</v>
      </c>
      <c r="AK452" s="5">
        <f t="shared" si="698"/>
        <v>9.540726153698182E-3</v>
      </c>
      <c r="AL452" s="5">
        <f t="shared" si="699"/>
        <v>4.1598493215517921E-4</v>
      </c>
      <c r="AM452" s="5">
        <f t="shared" si="700"/>
        <v>2.6796252128045194E-3</v>
      </c>
      <c r="AN452" s="5">
        <f t="shared" si="701"/>
        <v>4.8096227541190029E-3</v>
      </c>
      <c r="AO452" s="5">
        <f t="shared" si="702"/>
        <v>4.3163631478016721E-3</v>
      </c>
      <c r="AP452" s="5">
        <f t="shared" si="703"/>
        <v>2.5824604514972415E-3</v>
      </c>
      <c r="AQ452" s="5">
        <f t="shared" si="704"/>
        <v>1.158805762255647E-3</v>
      </c>
      <c r="AR452" s="5">
        <f t="shared" si="705"/>
        <v>5.4276372928511538E-3</v>
      </c>
      <c r="AS452" s="5">
        <f t="shared" si="706"/>
        <v>8.4594168003234004E-3</v>
      </c>
      <c r="AT452" s="5">
        <f t="shared" si="707"/>
        <v>6.5923466087029385E-3</v>
      </c>
      <c r="AU452" s="5">
        <f t="shared" si="708"/>
        <v>3.424903854492325E-3</v>
      </c>
      <c r="AV452" s="5">
        <f t="shared" si="709"/>
        <v>1.3344982191581425E-3</v>
      </c>
      <c r="AW452" s="5">
        <f t="shared" si="710"/>
        <v>3.2325232914066038E-5</v>
      </c>
      <c r="AX452" s="5">
        <f t="shared" si="711"/>
        <v>6.9606918936978603E-4</v>
      </c>
      <c r="AY452" s="5">
        <f t="shared" si="712"/>
        <v>1.249365096147242E-3</v>
      </c>
      <c r="AZ452" s="5">
        <f t="shared" si="713"/>
        <v>1.1212341871389561E-3</v>
      </c>
      <c r="BA452" s="5">
        <f t="shared" si="714"/>
        <v>6.708293176462027E-4</v>
      </c>
      <c r="BB452" s="5">
        <f t="shared" si="715"/>
        <v>3.010155986426628E-4</v>
      </c>
      <c r="BC452" s="5">
        <f t="shared" si="716"/>
        <v>1.080577586491101E-4</v>
      </c>
      <c r="BD452" s="5">
        <f t="shared" si="717"/>
        <v>1.6236653606171141E-3</v>
      </c>
      <c r="BE452" s="5">
        <f t="shared" si="718"/>
        <v>2.5306153098694612E-3</v>
      </c>
      <c r="BF452" s="5">
        <f t="shared" si="719"/>
        <v>1.9720855053875471E-3</v>
      </c>
      <c r="BG452" s="5">
        <f t="shared" si="720"/>
        <v>1.0245522041989782E-3</v>
      </c>
      <c r="BH452" s="5">
        <f t="shared" si="721"/>
        <v>3.9921210931065859E-4</v>
      </c>
      <c r="BI452" s="5">
        <f t="shared" si="722"/>
        <v>1.24440947033921E-4</v>
      </c>
      <c r="BJ452" s="8">
        <f t="shared" si="723"/>
        <v>0.33622828831213664</v>
      </c>
      <c r="BK452" s="8">
        <f t="shared" si="724"/>
        <v>0.22781946026907321</v>
      </c>
      <c r="BL452" s="8">
        <f t="shared" si="725"/>
        <v>0.39979561954989784</v>
      </c>
      <c r="BM452" s="8">
        <f t="shared" si="726"/>
        <v>0.64751971112283235</v>
      </c>
      <c r="BN452" s="8">
        <f t="shared" si="727"/>
        <v>0.34880172860314379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1.7840909090909101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1.3295454545454499</v>
      </c>
      <c r="I453">
        <f>VLOOKUP(C453,away!$B$2:$E$405,3,FALSE)</f>
        <v>0.7</v>
      </c>
      <c r="J453">
        <f>VLOOKUP(B453,home!$B$2:$E$405,4,FALSE)</f>
        <v>1.35</v>
      </c>
      <c r="K453" s="3">
        <f t="shared" si="672"/>
        <v>5.4900045454545481</v>
      </c>
      <c r="L453" s="3">
        <f t="shared" si="673"/>
        <v>1.25642045454545</v>
      </c>
      <c r="M453" s="5">
        <f t="shared" si="674"/>
        <v>1.1750730066465481E-3</v>
      </c>
      <c r="N453" s="5">
        <f t="shared" si="675"/>
        <v>6.4511561477304915E-3</v>
      </c>
      <c r="O453" s="5">
        <f t="shared" si="676"/>
        <v>1.4763857611349445E-3</v>
      </c>
      <c r="P453" s="5">
        <f t="shared" si="677"/>
        <v>8.1053645394752183E-3</v>
      </c>
      <c r="Q453" s="5">
        <f t="shared" si="678"/>
        <v>1.7708438287238722E-2</v>
      </c>
      <c r="R453" s="5">
        <f t="shared" si="679"/>
        <v>9.2748063454479892E-4</v>
      </c>
      <c r="S453" s="5">
        <f t="shared" si="680"/>
        <v>1.3977202681489094E-2</v>
      </c>
      <c r="T453" s="5">
        <f t="shared" si="681"/>
        <v>2.224924408214253E-2</v>
      </c>
      <c r="U453" s="5">
        <f t="shared" si="682"/>
        <v>5.091872899472015E-3</v>
      </c>
      <c r="V453" s="5">
        <f t="shared" si="683"/>
        <v>1.0712367310588578E-2</v>
      </c>
      <c r="W453" s="5">
        <f t="shared" si="684"/>
        <v>3.2406468896613978E-2</v>
      </c>
      <c r="X453" s="5">
        <f t="shared" si="685"/>
        <v>4.071615038129673E-2</v>
      </c>
      <c r="Y453" s="5">
        <f t="shared" si="686"/>
        <v>2.5578302084704876E-2</v>
      </c>
      <c r="Z453" s="5">
        <f t="shared" si="687"/>
        <v>3.8843521347895962E-4</v>
      </c>
      <c r="AA453" s="5">
        <f t="shared" si="688"/>
        <v>2.1325110876140958E-3</v>
      </c>
      <c r="AB453" s="5">
        <f t="shared" si="689"/>
        <v>5.8537477821168039E-3</v>
      </c>
      <c r="AC453" s="5">
        <f t="shared" si="690"/>
        <v>4.6182046584529353E-3</v>
      </c>
      <c r="AD453" s="5">
        <f t="shared" si="691"/>
        <v>4.4477915386135554E-2</v>
      </c>
      <c r="AE453" s="5">
        <f t="shared" si="692"/>
        <v>5.5882962666682502E-2</v>
      </c>
      <c r="AF453" s="5">
        <f t="shared" si="693"/>
        <v>3.5106248677509833E-2</v>
      </c>
      <c r="AG453" s="5">
        <f t="shared" si="694"/>
        <v>1.4702736306927503E-2</v>
      </c>
      <c r="AH453" s="5">
        <f t="shared" si="695"/>
        <v>1.2200948687017332E-4</v>
      </c>
      <c r="AI453" s="5">
        <f t="shared" si="696"/>
        <v>6.6983263750582849E-4</v>
      </c>
      <c r="AJ453" s="5">
        <f t="shared" si="697"/>
        <v>1.8386921123004034E-3</v>
      </c>
      <c r="AK453" s="5">
        <f t="shared" si="698"/>
        <v>3.3648093514068796E-3</v>
      </c>
      <c r="AL453" s="5">
        <f t="shared" si="699"/>
        <v>1.2742095874192093E-3</v>
      </c>
      <c r="AM453" s="5">
        <f t="shared" si="700"/>
        <v>4.8836791528445396E-2</v>
      </c>
      <c r="AN453" s="5">
        <f t="shared" si="701"/>
        <v>6.1359543810710751E-2</v>
      </c>
      <c r="AO453" s="5">
        <f t="shared" si="702"/>
        <v>3.8546692962677341E-2</v>
      </c>
      <c r="AP453" s="5">
        <f t="shared" si="703"/>
        <v>1.6143617831130323E-2</v>
      </c>
      <c r="AQ453" s="5">
        <f t="shared" si="704"/>
        <v>5.0707929133491968E-3</v>
      </c>
      <c r="AR453" s="5">
        <f t="shared" si="705"/>
        <v>3.0659042990456063E-5</v>
      </c>
      <c r="AS453" s="5">
        <f t="shared" si="706"/>
        <v>1.6831828537689018E-4</v>
      </c>
      <c r="AT453" s="5">
        <f t="shared" si="707"/>
        <v>4.6203407590112144E-4</v>
      </c>
      <c r="AU453" s="5">
        <f t="shared" si="708"/>
        <v>8.455230589506827E-4</v>
      </c>
      <c r="AV453" s="5">
        <f t="shared" si="709"/>
        <v>1.1604813592314706E-3</v>
      </c>
      <c r="AW453" s="5">
        <f t="shared" si="710"/>
        <v>2.441440079635066E-4</v>
      </c>
      <c r="AX453" s="5">
        <f t="shared" si="711"/>
        <v>4.4685701246096894E-2</v>
      </c>
      <c r="AY453" s="5">
        <f t="shared" si="712"/>
        <v>5.6144029071303246E-2</v>
      </c>
      <c r="AZ453" s="5">
        <f t="shared" si="713"/>
        <v>3.5270253262889906E-2</v>
      </c>
      <c r="BA453" s="5">
        <f t="shared" si="714"/>
        <v>1.4771422545497759E-2</v>
      </c>
      <c r="BB453" s="5">
        <f t="shared" si="715"/>
        <v>4.6397793572243006E-3</v>
      </c>
      <c r="BC453" s="5">
        <f t="shared" si="716"/>
        <v>1.1659027377988705E-3</v>
      </c>
      <c r="BD453" s="5">
        <f t="shared" si="717"/>
        <v>6.4201081216662074E-6</v>
      </c>
      <c r="BE453" s="5">
        <f t="shared" si="718"/>
        <v>3.5246422770257138E-5</v>
      </c>
      <c r="BF453" s="5">
        <f t="shared" si="719"/>
        <v>9.6751510609862195E-5</v>
      </c>
      <c r="BG453" s="5">
        <f t="shared" si="720"/>
        <v>1.7705541100924578E-4</v>
      </c>
      <c r="BH453" s="5">
        <f t="shared" si="721"/>
        <v>2.4300875280952068E-4</v>
      </c>
      <c r="BI453" s="5">
        <f t="shared" si="722"/>
        <v>2.6682383150190185E-4</v>
      </c>
      <c r="BJ453" s="8">
        <f t="shared" si="723"/>
        <v>0.62191415018410656</v>
      </c>
      <c r="BK453" s="8">
        <f t="shared" si="724"/>
        <v>9.600645085537482E-2</v>
      </c>
      <c r="BL453" s="8">
        <f t="shared" si="725"/>
        <v>2.4969663612239019E-2</v>
      </c>
      <c r="BM453" s="8">
        <f t="shared" si="726"/>
        <v>0.65153491642508887</v>
      </c>
      <c r="BN453" s="8">
        <f t="shared" si="727"/>
        <v>3.5843898376770725E-2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1.7840909090909101</v>
      </c>
      <c r="F454">
        <f>VLOOKUP(B454,home!$B$2:$E$405,3,FALSE)</f>
        <v>0.67</v>
      </c>
      <c r="G454">
        <f>VLOOKUP(C454,away!$B$2:$E$405,4,FALSE)</f>
        <v>1.1200000000000001</v>
      </c>
      <c r="H454">
        <f>VLOOKUP(A454,away!$A$2:$E$405,3,FALSE)</f>
        <v>1.3295454545454499</v>
      </c>
      <c r="I454">
        <f>VLOOKUP(C454,away!$B$2:$E$405,3,FALSE)</f>
        <v>0.56000000000000005</v>
      </c>
      <c r="J454">
        <f>VLOOKUP(B454,home!$B$2:$E$405,4,FALSE)</f>
        <v>1.2</v>
      </c>
      <c r="K454" s="3">
        <f t="shared" si="672"/>
        <v>1.338781818181819</v>
      </c>
      <c r="L454" s="3">
        <f t="shared" si="673"/>
        <v>0.8934545454545425</v>
      </c>
      <c r="M454" s="5">
        <f t="shared" si="674"/>
        <v>0.10728822615659787</v>
      </c>
      <c r="N454" s="5">
        <f t="shared" si="675"/>
        <v>0.14363552648343231</v>
      </c>
      <c r="O454" s="5">
        <f t="shared" si="676"/>
        <v>9.5857153333367293E-2</v>
      </c>
      <c r="P454" s="5">
        <f t="shared" si="677"/>
        <v>0.12833181402537888</v>
      </c>
      <c r="Q454" s="5">
        <f t="shared" si="678"/>
        <v>9.6148315650496169E-2</v>
      </c>
      <c r="R454" s="5">
        <f t="shared" si="679"/>
        <v>4.2822004680015034E-2</v>
      </c>
      <c r="S454" s="5">
        <f t="shared" si="680"/>
        <v>3.837572649166137E-2</v>
      </c>
      <c r="T454" s="5">
        <f t="shared" si="681"/>
        <v>8.5904149655733911E-2</v>
      </c>
      <c r="U454" s="5">
        <f t="shared" si="682"/>
        <v>5.7329321283700885E-2</v>
      </c>
      <c r="V454" s="5">
        <f t="shared" si="683"/>
        <v>5.1003075978288586E-3</v>
      </c>
      <c r="W454" s="5">
        <f t="shared" si="684"/>
        <v>4.2907205613896895E-2</v>
      </c>
      <c r="X454" s="5">
        <f t="shared" si="685"/>
        <v>3.8335637888488837E-2</v>
      </c>
      <c r="Y454" s="5">
        <f t="shared" si="686"/>
        <v>1.7125574962184868E-2</v>
      </c>
      <c r="Z454" s="5">
        <f t="shared" si="687"/>
        <v>1.2753171575611708E-2</v>
      </c>
      <c r="AA454" s="5">
        <f t="shared" si="688"/>
        <v>1.7073714229582135E-2</v>
      </c>
      <c r="AB454" s="5">
        <f t="shared" si="689"/>
        <v>1.1428989089698385E-2</v>
      </c>
      <c r="AC454" s="5">
        <f t="shared" si="690"/>
        <v>3.8129284403109012E-4</v>
      </c>
      <c r="AD454" s="5">
        <f t="shared" si="691"/>
        <v>1.4360846686218509E-2</v>
      </c>
      <c r="AE454" s="5">
        <f t="shared" si="692"/>
        <v>1.2830763748377728E-2</v>
      </c>
      <c r="AF454" s="5">
        <f t="shared" si="693"/>
        <v>5.7318520963207222E-3</v>
      </c>
      <c r="AG454" s="5">
        <f t="shared" si="694"/>
        <v>1.7070497697769659E-3</v>
      </c>
      <c r="AH454" s="5">
        <f t="shared" si="695"/>
        <v>2.8485947782979876E-3</v>
      </c>
      <c r="AI454" s="5">
        <f t="shared" si="696"/>
        <v>3.813646896553015E-3</v>
      </c>
      <c r="AJ454" s="5">
        <f t="shared" si="697"/>
        <v>2.5528205630353487E-3</v>
      </c>
      <c r="AK454" s="5">
        <f t="shared" si="698"/>
        <v>1.139223251624133E-3</v>
      </c>
      <c r="AL454" s="5">
        <f t="shared" si="699"/>
        <v>1.8243195587178223E-5</v>
      </c>
      <c r="AM454" s="5">
        <f t="shared" si="700"/>
        <v>3.8452080874411903E-3</v>
      </c>
      <c r="AN454" s="5">
        <f t="shared" si="701"/>
        <v>3.4355186439428988E-3</v>
      </c>
      <c r="AO454" s="5">
        <f t="shared" si="702"/>
        <v>1.5347398742123044E-3</v>
      </c>
      <c r="AP454" s="5">
        <f t="shared" si="703"/>
        <v>4.5707343890177208E-4</v>
      </c>
      <c r="AQ454" s="5">
        <f t="shared" si="704"/>
        <v>1.0209358539833183E-4</v>
      </c>
      <c r="AR454" s="5">
        <f t="shared" si="705"/>
        <v>5.0901799056568249E-4</v>
      </c>
      <c r="AS454" s="5">
        <f t="shared" si="706"/>
        <v>6.8146403089678037E-4</v>
      </c>
      <c r="AT454" s="5">
        <f t="shared" si="707"/>
        <v>4.5616582715475151E-4</v>
      </c>
      <c r="AU454" s="5">
        <f t="shared" si="708"/>
        <v>2.0356883849021717E-4</v>
      </c>
      <c r="AV454" s="5">
        <f t="shared" si="709"/>
        <v>6.81335649297735E-5</v>
      </c>
      <c r="AW454" s="5">
        <f t="shared" si="710"/>
        <v>6.0615079874892265E-7</v>
      </c>
      <c r="AX454" s="5">
        <f t="shared" si="711"/>
        <v>8.579824457653248E-4</v>
      </c>
      <c r="AY454" s="5">
        <f t="shared" si="712"/>
        <v>7.6656831608923478E-4</v>
      </c>
      <c r="AZ454" s="5">
        <f t="shared" si="713"/>
        <v>3.4244697320568064E-4</v>
      </c>
      <c r="BA454" s="5">
        <f t="shared" si="714"/>
        <v>1.0198693492925512E-4</v>
      </c>
      <c r="BB454" s="5">
        <f t="shared" si="715"/>
        <v>2.2780172647379905E-5</v>
      </c>
      <c r="BC454" s="5">
        <f t="shared" si="716"/>
        <v>4.0706097596081645E-6</v>
      </c>
      <c r="BD454" s="5">
        <f t="shared" si="717"/>
        <v>7.5797406231507708E-5</v>
      </c>
      <c r="BE454" s="5">
        <f t="shared" si="718"/>
        <v>1.0147618932808383E-4</v>
      </c>
      <c r="BF454" s="5">
        <f t="shared" si="719"/>
        <v>6.7927238625407291E-5</v>
      </c>
      <c r="BG454" s="5">
        <f t="shared" si="720"/>
        <v>3.0313250676997683E-5</v>
      </c>
      <c r="BH454" s="5">
        <f t="shared" si="721"/>
        <v>1.0145707214088053E-5</v>
      </c>
      <c r="BI454" s="5">
        <f t="shared" si="722"/>
        <v>2.716577670163438E-6</v>
      </c>
      <c r="BJ454" s="8">
        <f t="shared" si="723"/>
        <v>0.47015739163721992</v>
      </c>
      <c r="BK454" s="8">
        <f t="shared" si="724"/>
        <v>0.28026217862717451</v>
      </c>
      <c r="BL454" s="8">
        <f t="shared" si="725"/>
        <v>0.23707219472765767</v>
      </c>
      <c r="BM454" s="8">
        <f t="shared" si="726"/>
        <v>0.38539593407308576</v>
      </c>
      <c r="BN454" s="8">
        <f t="shared" si="727"/>
        <v>0.61408304032928762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1.7840909090909101</v>
      </c>
      <c r="F455">
        <f>VLOOKUP(B455,home!$B$2:$E$405,3,FALSE)</f>
        <v>0.45</v>
      </c>
      <c r="G455">
        <f>VLOOKUP(C455,away!$B$2:$E$405,4,FALSE)</f>
        <v>0.67</v>
      </c>
      <c r="H455">
        <f>VLOOKUP(A455,away!$A$2:$E$405,3,FALSE)</f>
        <v>1.3295454545454499</v>
      </c>
      <c r="I455">
        <f>VLOOKUP(C455,away!$B$2:$E$405,3,FALSE)</f>
        <v>0.56000000000000005</v>
      </c>
      <c r="J455">
        <f>VLOOKUP(B455,home!$B$2:$E$405,4,FALSE)</f>
        <v>0.45</v>
      </c>
      <c r="K455" s="3">
        <f t="shared" si="672"/>
        <v>0.53790340909090939</v>
      </c>
      <c r="L455" s="3">
        <f t="shared" si="673"/>
        <v>0.33504545454545342</v>
      </c>
      <c r="M455" s="5">
        <f t="shared" si="674"/>
        <v>0.41771793802823382</v>
      </c>
      <c r="N455" s="5">
        <f t="shared" si="675"/>
        <v>0.22469190290381219</v>
      </c>
      <c r="O455" s="5">
        <f t="shared" si="676"/>
        <v>0.13995449641845914</v>
      </c>
      <c r="P455" s="5">
        <f t="shared" si="677"/>
        <v>7.5282000741090635E-2</v>
      </c>
      <c r="Q455" s="5">
        <f t="shared" si="678"/>
        <v>6.0431270283542088E-2</v>
      </c>
      <c r="R455" s="5">
        <f t="shared" si="679"/>
        <v>2.344555893410134E-2</v>
      </c>
      <c r="S455" s="5">
        <f t="shared" si="680"/>
        <v>3.3918699196480943E-3</v>
      </c>
      <c r="T455" s="5">
        <f t="shared" si="681"/>
        <v>2.0247222420908512E-2</v>
      </c>
      <c r="U455" s="5">
        <f t="shared" si="682"/>
        <v>1.2611446078694938E-2</v>
      </c>
      <c r="V455" s="5">
        <f t="shared" si="683"/>
        <v>6.7921099265625087E-5</v>
      </c>
      <c r="W455" s="5">
        <f t="shared" si="684"/>
        <v>1.0835395433737153E-2</v>
      </c>
      <c r="X455" s="5">
        <f t="shared" si="685"/>
        <v>3.630349988276195E-3</v>
      </c>
      <c r="Y455" s="5">
        <f t="shared" si="686"/>
        <v>6.0816613099053964E-4</v>
      </c>
      <c r="Z455" s="5">
        <f t="shared" si="687"/>
        <v>2.6184426500494014E-3</v>
      </c>
      <c r="AA455" s="5">
        <f t="shared" si="688"/>
        <v>1.408469227970608E-3</v>
      </c>
      <c r="AB455" s="5">
        <f t="shared" si="689"/>
        <v>3.7881019966251562E-4</v>
      </c>
      <c r="AC455" s="5">
        <f t="shared" si="690"/>
        <v>7.6505516338767891E-7</v>
      </c>
      <c r="AD455" s="5">
        <f t="shared" si="691"/>
        <v>1.4570990356638216E-3</v>
      </c>
      <c r="AE455" s="5">
        <f t="shared" si="692"/>
        <v>4.8819440872172694E-4</v>
      </c>
      <c r="AF455" s="5">
        <f t="shared" si="693"/>
        <v>8.1783658788359937E-5</v>
      </c>
      <c r="AG455" s="5">
        <f t="shared" si="694"/>
        <v>9.133747711045447E-6</v>
      </c>
      <c r="AH455" s="5">
        <f t="shared" si="695"/>
        <v>2.193243269717508E-4</v>
      </c>
      <c r="AI455" s="5">
        <f t="shared" si="696"/>
        <v>1.1797530317467404E-4</v>
      </c>
      <c r="AJ455" s="5">
        <f t="shared" si="697"/>
        <v>3.1729658883095376E-5</v>
      </c>
      <c r="AK455" s="5">
        <f t="shared" si="698"/>
        <v>5.6891638941695533E-6</v>
      </c>
      <c r="AL455" s="5">
        <f t="shared" si="699"/>
        <v>5.5151936877782466E-9</v>
      </c>
      <c r="AM455" s="5">
        <f t="shared" si="700"/>
        <v>1.5675570773332931E-4</v>
      </c>
      <c r="AN455" s="5">
        <f t="shared" si="701"/>
        <v>5.2520287350107561E-5</v>
      </c>
      <c r="AO455" s="5">
        <f t="shared" si="702"/>
        <v>8.7983417740373087E-6</v>
      </c>
      <c r="AP455" s="5">
        <f t="shared" si="703"/>
        <v>9.8261480630952749E-7</v>
      </c>
      <c r="AQ455" s="5">
        <f t="shared" si="704"/>
        <v>8.2305156105767077E-8</v>
      </c>
      <c r="AR455" s="5">
        <f t="shared" si="705"/>
        <v>1.469672376462518E-5</v>
      </c>
      <c r="AS455" s="5">
        <f t="shared" si="706"/>
        <v>7.9054178154592677E-6</v>
      </c>
      <c r="AT455" s="5">
        <f t="shared" si="707"/>
        <v>2.1261755966117751E-6</v>
      </c>
      <c r="AU455" s="5">
        <f t="shared" si="708"/>
        <v>3.8122570058112405E-7</v>
      </c>
      <c r="AV455" s="5">
        <f t="shared" si="709"/>
        <v>5.1265650993914209E-8</v>
      </c>
      <c r="AW455" s="5">
        <f t="shared" si="710"/>
        <v>2.760999292505293E-11</v>
      </c>
      <c r="AX455" s="5">
        <f t="shared" si="711"/>
        <v>1.4053238264036004E-5</v>
      </c>
      <c r="AY455" s="5">
        <f t="shared" si="712"/>
        <v>4.7084736020095017E-6</v>
      </c>
      <c r="AZ455" s="5">
        <f t="shared" si="713"/>
        <v>7.8877633910027103E-7</v>
      </c>
      <c r="BA455" s="5">
        <f t="shared" si="714"/>
        <v>8.8091975689516379E-8</v>
      </c>
      <c r="BB455" s="5">
        <f t="shared" si="715"/>
        <v>7.3787040091752613E-9</v>
      </c>
      <c r="BC455" s="5">
        <f t="shared" si="716"/>
        <v>4.9444024774209707E-10</v>
      </c>
      <c r="BD455" s="5">
        <f t="shared" si="717"/>
        <v>8.2067841567463557E-7</v>
      </c>
      <c r="BE455" s="5">
        <f t="shared" si="718"/>
        <v>4.4144571755871288E-7</v>
      </c>
      <c r="BF455" s="5">
        <f t="shared" si="719"/>
        <v>1.1872757820170719E-7</v>
      </c>
      <c r="BG455" s="5">
        <f t="shared" si="720"/>
        <v>2.1287989689268615E-8</v>
      </c>
      <c r="BH455" s="5">
        <f t="shared" si="721"/>
        <v>2.8627205566374287E-9</v>
      </c>
      <c r="BI455" s="5">
        <f t="shared" si="722"/>
        <v>3.0797342933797985E-10</v>
      </c>
      <c r="BJ455" s="8">
        <f t="shared" si="723"/>
        <v>0.32271930372229651</v>
      </c>
      <c r="BK455" s="8">
        <f t="shared" si="724"/>
        <v>0.49646520883219725</v>
      </c>
      <c r="BL455" s="8">
        <f t="shared" si="725"/>
        <v>0.1782000654307356</v>
      </c>
      <c r="BM455" s="8">
        <f t="shared" si="726"/>
        <v>5.8475144880047653E-2</v>
      </c>
      <c r="BN455" s="8">
        <f t="shared" si="727"/>
        <v>0.94152316730923924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1.29113924050633</v>
      </c>
      <c r="F456">
        <f>VLOOKUP(B456,home!$B$2:$E$405,3,FALSE)</f>
        <v>1.1599999999999999</v>
      </c>
      <c r="G456">
        <f>VLOOKUP(C456,away!$B$2:$E$405,4,FALSE)</f>
        <v>0.31</v>
      </c>
      <c r="H456">
        <f>VLOOKUP(A456,away!$A$2:$E$405,3,FALSE)</f>
        <v>1.17721518987342</v>
      </c>
      <c r="I456">
        <f>VLOOKUP(C456,away!$B$2:$E$405,3,FALSE)</f>
        <v>2.0099999999999998</v>
      </c>
      <c r="J456">
        <f>VLOOKUP(B456,home!$B$2:$E$405,4,FALSE)</f>
        <v>1.27</v>
      </c>
      <c r="K456" s="3">
        <f t="shared" si="672"/>
        <v>0.46429367088607626</v>
      </c>
      <c r="L456" s="3">
        <f t="shared" si="673"/>
        <v>3.0050772151898792</v>
      </c>
      <c r="M456" s="5">
        <f t="shared" si="674"/>
        <v>3.113661297743274E-2</v>
      </c>
      <c r="N456" s="5">
        <f t="shared" si="675"/>
        <v>1.4456532338251291E-2</v>
      </c>
      <c r="O456" s="5">
        <f t="shared" si="676"/>
        <v>9.3567926216668637E-2</v>
      </c>
      <c r="P456" s="5">
        <f t="shared" si="677"/>
        <v>4.3442995940334621E-2</v>
      </c>
      <c r="Q456" s="5">
        <f t="shared" si="678"/>
        <v>3.3560382338049806E-3</v>
      </c>
      <c r="R456" s="5">
        <f t="shared" si="679"/>
        <v>0.14058942157313936</v>
      </c>
      <c r="S456" s="5">
        <f t="shared" si="680"/>
        <v>1.5153333293186119E-2</v>
      </c>
      <c r="T456" s="5">
        <f t="shared" si="681"/>
        <v>1.0085154029713432E-2</v>
      </c>
      <c r="U456" s="5">
        <f t="shared" si="682"/>
        <v>6.527477862994302E-2</v>
      </c>
      <c r="V456" s="5">
        <f t="shared" si="683"/>
        <v>2.3491679401336954E-3</v>
      </c>
      <c r="W456" s="5">
        <f t="shared" si="684"/>
        <v>5.1939577040244613E-4</v>
      </c>
      <c r="X456" s="5">
        <f t="shared" si="685"/>
        <v>1.5608243953023847E-3</v>
      </c>
      <c r="Y456" s="5">
        <f t="shared" si="686"/>
        <v>2.3451989136178595E-3</v>
      </c>
      <c r="Z456" s="5">
        <f t="shared" si="687"/>
        <v>0.14082735582205516</v>
      </c>
      <c r="AA456" s="5">
        <f t="shared" si="688"/>
        <v>6.5385249995801656E-2</v>
      </c>
      <c r="AB456" s="5">
        <f t="shared" si="689"/>
        <v>1.5178978871177272E-2</v>
      </c>
      <c r="AC456" s="5">
        <f t="shared" si="690"/>
        <v>2.0485307233071551E-4</v>
      </c>
      <c r="AD456" s="5">
        <f t="shared" si="691"/>
        <v>6.0288042220713351E-5</v>
      </c>
      <c r="AE456" s="5">
        <f t="shared" si="692"/>
        <v>1.8117022202587113E-4</v>
      </c>
      <c r="AF456" s="5">
        <f t="shared" si="693"/>
        <v>2.7221525314041853E-4</v>
      </c>
      <c r="AG456" s="5">
        <f t="shared" si="694"/>
        <v>2.7267595161313893E-4</v>
      </c>
      <c r="AH456" s="5">
        <f t="shared" si="695"/>
        <v>0.10579926956407397</v>
      </c>
      <c r="AI456" s="5">
        <f t="shared" si="696"/>
        <v>4.9121931242969437E-2</v>
      </c>
      <c r="AJ456" s="5">
        <f t="shared" si="697"/>
        <v>1.1403500888905856E-2</v>
      </c>
      <c r="AK456" s="5">
        <f t="shared" si="698"/>
        <v>1.7648577628875781E-3</v>
      </c>
      <c r="AL456" s="5">
        <f t="shared" si="699"/>
        <v>1.143275435395429E-5</v>
      </c>
      <c r="AM456" s="5">
        <f t="shared" si="700"/>
        <v>5.5982712866379527E-6</v>
      </c>
      <c r="AN456" s="5">
        <f t="shared" si="701"/>
        <v>1.682323748792744E-5</v>
      </c>
      <c r="AO456" s="5">
        <f t="shared" si="702"/>
        <v>2.5277563830349494E-5</v>
      </c>
      <c r="AP456" s="5">
        <f t="shared" si="703"/>
        <v>2.5320343707363689E-5</v>
      </c>
      <c r="AQ456" s="5">
        <f t="shared" si="704"/>
        <v>1.9022396988943768E-5</v>
      </c>
      <c r="AR456" s="5">
        <f t="shared" si="705"/>
        <v>6.3586994870146116E-2</v>
      </c>
      <c r="AS456" s="5">
        <f t="shared" si="706"/>
        <v>2.9523039268874247E-2</v>
      </c>
      <c r="AT456" s="5">
        <f t="shared" si="707"/>
        <v>6.8536801389297002E-3</v>
      </c>
      <c r="AU456" s="5">
        <f t="shared" si="708"/>
        <v>1.0607067702608881E-3</v>
      </c>
      <c r="AV456" s="5">
        <f t="shared" si="709"/>
        <v>1.2311986002453543E-4</v>
      </c>
      <c r="AW456" s="5">
        <f t="shared" si="710"/>
        <v>4.4309491971331009E-7</v>
      </c>
      <c r="AX456" s="5">
        <f t="shared" si="711"/>
        <v>4.3320698771487508E-7</v>
      </c>
      <c r="AY456" s="5">
        <f t="shared" si="712"/>
        <v>1.3018204482430129E-6</v>
      </c>
      <c r="AZ456" s="5">
        <f t="shared" si="713"/>
        <v>1.9560354836416775E-6</v>
      </c>
      <c r="BA456" s="5">
        <f t="shared" si="714"/>
        <v>1.959345887998173E-6</v>
      </c>
      <c r="BB456" s="5">
        <f t="shared" si="715"/>
        <v>1.4719964211748232E-6</v>
      </c>
      <c r="BC456" s="5">
        <f t="shared" si="716"/>
        <v>8.8469258122270069E-7</v>
      </c>
      <c r="BD456" s="5">
        <f t="shared" si="717"/>
        <v>3.1847304911111984E-2</v>
      </c>
      <c r="BE456" s="5">
        <f t="shared" si="718"/>
        <v>1.4786502105008351E-2</v>
      </c>
      <c r="BF456" s="5">
        <f t="shared" si="719"/>
        <v>3.4326396709495094E-3</v>
      </c>
      <c r="BG456" s="5">
        <f t="shared" si="720"/>
        <v>5.312509578847736E-4</v>
      </c>
      <c r="BH456" s="5">
        <f t="shared" si="721"/>
        <v>6.1664114349516466E-5</v>
      </c>
      <c r="BI456" s="5">
        <f t="shared" si="722"/>
        <v>5.7260516026551559E-6</v>
      </c>
      <c r="BJ456" s="8">
        <f t="shared" si="723"/>
        <v>3.3209542061203738E-2</v>
      </c>
      <c r="BK456" s="8">
        <f t="shared" si="724"/>
        <v>9.2299697798220087E-2</v>
      </c>
      <c r="BL456" s="8">
        <f t="shared" si="725"/>
        <v>0.69989854346470903</v>
      </c>
      <c r="BM456" s="8">
        <f t="shared" si="726"/>
        <v>0.63968475314102791</v>
      </c>
      <c r="BN456" s="8">
        <f t="shared" si="727"/>
        <v>0.3265495272796316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1.29113924050633</v>
      </c>
      <c r="F457">
        <f>VLOOKUP(B457,home!$B$2:$E$405,3,FALSE)</f>
        <v>1.24</v>
      </c>
      <c r="G457">
        <f>VLOOKUP(C457,away!$B$2:$E$405,4,FALSE)</f>
        <v>1.1599999999999999</v>
      </c>
      <c r="H457">
        <f>VLOOKUP(A457,away!$A$2:$E$405,3,FALSE)</f>
        <v>1.17721518987342</v>
      </c>
      <c r="I457">
        <f>VLOOKUP(C457,away!$B$2:$E$405,3,FALSE)</f>
        <v>0.39</v>
      </c>
      <c r="J457">
        <f>VLOOKUP(B457,home!$B$2:$E$405,4,FALSE)</f>
        <v>0.17</v>
      </c>
      <c r="K457" s="3">
        <f t="shared" si="672"/>
        <v>1.857174683544305</v>
      </c>
      <c r="L457" s="3">
        <f t="shared" si="673"/>
        <v>7.8049367088607755E-2</v>
      </c>
      <c r="M457" s="5">
        <f t="shared" si="674"/>
        <v>0.14439191409938765</v>
      </c>
      <c r="N457" s="5">
        <f t="shared" si="675"/>
        <v>0.26816100737388671</v>
      </c>
      <c r="O457" s="5">
        <f t="shared" si="676"/>
        <v>1.1269697508169826E-2</v>
      </c>
      <c r="P457" s="5">
        <f t="shared" si="677"/>
        <v>2.0929796903375337E-2</v>
      </c>
      <c r="Q457" s="5">
        <f t="shared" si="678"/>
        <v>0.24901091700426012</v>
      </c>
      <c r="R457" s="5">
        <f t="shared" si="679"/>
        <v>4.3979637889635738E-4</v>
      </c>
      <c r="S457" s="5">
        <f t="shared" si="680"/>
        <v>7.5845036259270296E-4</v>
      </c>
      <c r="T457" s="5">
        <f t="shared" si="681"/>
        <v>1.9435144470336337E-2</v>
      </c>
      <c r="U457" s="5">
        <f t="shared" si="682"/>
        <v>8.1677870080077374E-4</v>
      </c>
      <c r="V457" s="5">
        <f t="shared" si="683"/>
        <v>1.2215374731541129E-5</v>
      </c>
      <c r="W457" s="5">
        <f t="shared" si="684"/>
        <v>0.15415225699548796</v>
      </c>
      <c r="X457" s="5">
        <f t="shared" si="685"/>
        <v>1.2031486093778243E-2</v>
      </c>
      <c r="Y457" s="5">
        <f t="shared" si="686"/>
        <v>4.6952493737738874E-4</v>
      </c>
      <c r="Z457" s="5">
        <f t="shared" si="687"/>
        <v>1.144194300690741E-5</v>
      </c>
      <c r="AA457" s="5">
        <f t="shared" si="688"/>
        <v>2.124968688298524E-5</v>
      </c>
      <c r="AB457" s="5">
        <f t="shared" si="689"/>
        <v>1.9732190256161845E-5</v>
      </c>
      <c r="AC457" s="5">
        <f t="shared" si="690"/>
        <v>1.1066465954154803E-7</v>
      </c>
      <c r="AD457" s="5">
        <f t="shared" si="691"/>
        <v>7.1571917275808958E-2</v>
      </c>
      <c r="AE457" s="5">
        <f t="shared" si="692"/>
        <v>5.5861428446950809E-3</v>
      </c>
      <c r="AF457" s="5">
        <f t="shared" si="693"/>
        <v>2.1799745674750299E-4</v>
      </c>
      <c r="AG457" s="5">
        <f t="shared" si="694"/>
        <v>5.6715211753562511E-6</v>
      </c>
      <c r="AH457" s="5">
        <f t="shared" si="695"/>
        <v>2.2325910248826116E-7</v>
      </c>
      <c r="AI457" s="5">
        <f t="shared" si="696"/>
        <v>4.1463115301202194E-7</v>
      </c>
      <c r="AJ457" s="5">
        <f t="shared" si="697"/>
        <v>3.8502124019135617E-7</v>
      </c>
      <c r="AK457" s="5">
        <f t="shared" si="698"/>
        <v>2.3835056663673921E-7</v>
      </c>
      <c r="AL457" s="5">
        <f t="shared" si="699"/>
        <v>6.4163948875738372E-10</v>
      </c>
      <c r="AM457" s="5">
        <f t="shared" si="700"/>
        <v>2.6584310563471943E-2</v>
      </c>
      <c r="AN457" s="5">
        <f t="shared" si="701"/>
        <v>2.0748886139659748E-3</v>
      </c>
      <c r="AO457" s="5">
        <f t="shared" si="702"/>
        <v>8.0971871549701449E-5</v>
      </c>
      <c r="AP457" s="5">
        <f t="shared" si="703"/>
        <v>2.1066011088114149E-6</v>
      </c>
      <c r="AQ457" s="5">
        <f t="shared" si="704"/>
        <v>4.1104720812722548E-8</v>
      </c>
      <c r="AR457" s="5">
        <f t="shared" si="705"/>
        <v>3.4850463291958804E-9</v>
      </c>
      <c r="AS457" s="5">
        <f t="shared" si="706"/>
        <v>6.4723398135616004E-9</v>
      </c>
      <c r="AT457" s="5">
        <f t="shared" si="707"/>
        <v>6.0101328225212369E-9</v>
      </c>
      <c r="AU457" s="5">
        <f t="shared" si="708"/>
        <v>3.7206221742417055E-9</v>
      </c>
      <c r="AV457" s="5">
        <f t="shared" si="709"/>
        <v>1.7274613272588166E-9</v>
      </c>
      <c r="AW457" s="5">
        <f t="shared" si="710"/>
        <v>2.583513432221448E-12</v>
      </c>
      <c r="AX457" s="5">
        <f t="shared" si="711"/>
        <v>8.2286180929932468E-3</v>
      </c>
      <c r="AY457" s="5">
        <f t="shared" si="712"/>
        <v>6.4223843417198943E-4</v>
      </c>
      <c r="AZ457" s="5">
        <f t="shared" si="713"/>
        <v>2.5063151653551124E-5</v>
      </c>
      <c r="BA457" s="5">
        <f t="shared" si="714"/>
        <v>6.5205437460181951E-7</v>
      </c>
      <c r="BB457" s="5">
        <f t="shared" si="715"/>
        <v>1.2723107811257489E-8</v>
      </c>
      <c r="BC457" s="5">
        <f t="shared" si="716"/>
        <v>1.9860610241375374E-10</v>
      </c>
      <c r="BD457" s="5">
        <f t="shared" si="717"/>
        <v>4.5334276711369026E-11</v>
      </c>
      <c r="BE457" s="5">
        <f t="shared" si="718"/>
        <v>8.4193671005146719E-11</v>
      </c>
      <c r="BF457" s="5">
        <f t="shared" si="719"/>
        <v>7.8181177152708355E-11</v>
      </c>
      <c r="BG457" s="5">
        <f t="shared" si="720"/>
        <v>4.8398700979234124E-11</v>
      </c>
      <c r="BH457" s="5">
        <f t="shared" si="721"/>
        <v>2.2471210543766154E-11</v>
      </c>
      <c r="BI457" s="5">
        <f t="shared" si="722"/>
        <v>8.3465926660952737E-12</v>
      </c>
      <c r="BJ457" s="8">
        <f t="shared" si="723"/>
        <v>0.81828096938327821</v>
      </c>
      <c r="BK457" s="8">
        <f t="shared" si="724"/>
        <v>0.16673472648055826</v>
      </c>
      <c r="BL457" s="8">
        <f t="shared" si="725"/>
        <v>1.256853742959653E-2</v>
      </c>
      <c r="BM457" s="8">
        <f t="shared" si="726"/>
        <v>0.30275030753687537</v>
      </c>
      <c r="BN457" s="8">
        <f t="shared" si="727"/>
        <v>0.694203129267976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1.45</v>
      </c>
      <c r="F458">
        <f>VLOOKUP(B458,home!$B$2:$E$405,3,FALSE)</f>
        <v>2.48</v>
      </c>
      <c r="G458">
        <f>VLOOKUP(C458,away!$B$2:$E$405,4,FALSE)</f>
        <v>1.66</v>
      </c>
      <c r="H458">
        <f>VLOOKUP(A458,away!$A$2:$E$405,3,FALSE)</f>
        <v>1.0333333333333301</v>
      </c>
      <c r="I458">
        <f>VLOOKUP(C458,away!$B$2:$E$405,3,FALSE)</f>
        <v>1.1000000000000001</v>
      </c>
      <c r="J458">
        <f>VLOOKUP(B458,home!$B$2:$E$405,4,FALSE)</f>
        <v>0.19</v>
      </c>
      <c r="K458" s="3">
        <f t="shared" si="672"/>
        <v>5.96936</v>
      </c>
      <c r="L458" s="3">
        <f t="shared" si="673"/>
        <v>0.215966666666666</v>
      </c>
      <c r="M458" s="5">
        <f t="shared" si="674"/>
        <v>2.0594286960338936E-3</v>
      </c>
      <c r="N458" s="5">
        <f t="shared" si="675"/>
        <v>1.2293471280956885E-2</v>
      </c>
      <c r="O458" s="5">
        <f t="shared" si="676"/>
        <v>4.4476795072011856E-4</v>
      </c>
      <c r="P458" s="5">
        <f t="shared" si="677"/>
        <v>2.6549800143106472E-3</v>
      </c>
      <c r="Q458" s="5">
        <f t="shared" si="678"/>
        <v>3.6692077862846395E-2</v>
      </c>
      <c r="R458" s="5">
        <f t="shared" si="679"/>
        <v>4.8027525878593987E-5</v>
      </c>
      <c r="S458" s="5">
        <f t="shared" si="680"/>
        <v>8.5568862980835083E-4</v>
      </c>
      <c r="T458" s="5">
        <f t="shared" si="681"/>
        <v>7.9242657491127022E-3</v>
      </c>
      <c r="U458" s="5">
        <f t="shared" si="682"/>
        <v>2.8669359187864389E-4</v>
      </c>
      <c r="V458" s="5">
        <f t="shared" si="683"/>
        <v>1.2257100530351509E-4</v>
      </c>
      <c r="W458" s="5">
        <f t="shared" si="684"/>
        <v>7.3009407303786938E-2</v>
      </c>
      <c r="X458" s="5">
        <f t="shared" si="685"/>
        <v>1.5767598330707806E-2</v>
      </c>
      <c r="Y458" s="5">
        <f t="shared" si="686"/>
        <v>1.7026378264109259E-3</v>
      </c>
      <c r="Z458" s="5">
        <f t="shared" si="687"/>
        <v>3.4574482240823288E-6</v>
      </c>
      <c r="AA458" s="5">
        <f t="shared" si="688"/>
        <v>2.0638753130908093E-5</v>
      </c>
      <c r="AB458" s="5">
        <f t="shared" si="689"/>
        <v>6.1600073694758771E-5</v>
      </c>
      <c r="AC458" s="5">
        <f t="shared" si="690"/>
        <v>9.8760268455004879E-6</v>
      </c>
      <c r="AD458" s="5">
        <f t="shared" si="691"/>
        <v>0.10895485889573339</v>
      </c>
      <c r="AE458" s="5">
        <f t="shared" si="692"/>
        <v>2.3530617692848484E-2</v>
      </c>
      <c r="AF458" s="5">
        <f t="shared" si="693"/>
        <v>2.5409145338660811E-3</v>
      </c>
      <c r="AG458" s="5">
        <f t="shared" si="694"/>
        <v>1.829176140546477E-4</v>
      </c>
      <c r="AH458" s="5">
        <f t="shared" si="695"/>
        <v>1.8667339203191111E-7</v>
      </c>
      <c r="AI458" s="5">
        <f t="shared" si="696"/>
        <v>1.1143206794596092E-6</v>
      </c>
      <c r="AJ458" s="5">
        <f t="shared" si="697"/>
        <v>3.3258906455695065E-6</v>
      </c>
      <c r="AK458" s="5">
        <f t="shared" si="698"/>
        <v>6.6178128613455974E-6</v>
      </c>
      <c r="AL458" s="5">
        <f t="shared" si="699"/>
        <v>5.0928015028819791E-7</v>
      </c>
      <c r="AM458" s="5">
        <f t="shared" si="700"/>
        <v>0.13007815529956698</v>
      </c>
      <c r="AN458" s="5">
        <f t="shared" si="701"/>
        <v>2.8092545606196399E-2</v>
      </c>
      <c r="AO458" s="5">
        <f t="shared" si="702"/>
        <v>3.0335267163757655E-3</v>
      </c>
      <c r="AP458" s="5">
        <f t="shared" si="703"/>
        <v>2.1838021772665033E-4</v>
      </c>
      <c r="AQ458" s="5">
        <f t="shared" si="704"/>
        <v>1.1790711922091356E-5</v>
      </c>
      <c r="AR458" s="5">
        <f t="shared" si="705"/>
        <v>8.0630460464983259E-9</v>
      </c>
      <c r="AS458" s="5">
        <f t="shared" si="706"/>
        <v>4.8131224548125252E-8</v>
      </c>
      <c r="AT458" s="5">
        <f t="shared" si="707"/>
        <v>1.4365630328429847E-7</v>
      </c>
      <c r="AU458" s="5">
        <f t="shared" si="708"/>
        <v>2.8584539685772002E-7</v>
      </c>
      <c r="AV458" s="5">
        <f t="shared" si="709"/>
        <v>4.2657851954664994E-7</v>
      </c>
      <c r="AW458" s="5">
        <f t="shared" si="710"/>
        <v>1.8237644461844301E-8</v>
      </c>
      <c r="AX458" s="5">
        <f t="shared" si="711"/>
        <v>0.12941388951983721</v>
      </c>
      <c r="AY458" s="5">
        <f t="shared" si="712"/>
        <v>2.7949086339967424E-2</v>
      </c>
      <c r="AZ458" s="5">
        <f t="shared" si="713"/>
        <v>3.0180355066108068E-3</v>
      </c>
      <c r="BA458" s="5">
        <f t="shared" si="714"/>
        <v>2.1726502274812623E-4</v>
      </c>
      <c r="BB458" s="5">
        <f t="shared" si="715"/>
        <v>1.1730500686542544E-5</v>
      </c>
      <c r="BC458" s="5">
        <f t="shared" si="716"/>
        <v>5.0667942632072624E-7</v>
      </c>
      <c r="BD458" s="5">
        <f t="shared" si="717"/>
        <v>2.9022486297368043E-10</v>
      </c>
      <c r="BE458" s="5">
        <f t="shared" si="718"/>
        <v>1.7324566880405692E-9</v>
      </c>
      <c r="BF458" s="5">
        <f t="shared" si="719"/>
        <v>5.1708288276609259E-9</v>
      </c>
      <c r="BG458" s="5">
        <f t="shared" si="720"/>
        <v>1.0288846256895345E-8</v>
      </c>
      <c r="BH458" s="5">
        <f t="shared" si="721"/>
        <v>1.5354456823015198E-8</v>
      </c>
      <c r="BI458" s="5">
        <f t="shared" si="722"/>
        <v>1.8331256076206796E-8</v>
      </c>
      <c r="BJ458" s="8">
        <f t="shared" si="723"/>
        <v>0.60464367921138862</v>
      </c>
      <c r="BK458" s="8">
        <f t="shared" si="724"/>
        <v>3.3652139992419616E-2</v>
      </c>
      <c r="BL458" s="8">
        <f t="shared" si="725"/>
        <v>8.7393603544124788E-4</v>
      </c>
      <c r="BM458" s="8">
        <f t="shared" si="726"/>
        <v>0.55703139125440404</v>
      </c>
      <c r="BN458" s="8">
        <f t="shared" si="727"/>
        <v>5.4192753330746538E-2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1.45</v>
      </c>
      <c r="F459">
        <f>VLOOKUP(B459,home!$B$2:$E$405,3,FALSE)</f>
        <v>0.52</v>
      </c>
      <c r="G459">
        <f>VLOOKUP(C459,away!$B$2:$E$405,4,FALSE)</f>
        <v>0.97</v>
      </c>
      <c r="H459">
        <f>VLOOKUP(A459,away!$A$2:$E$405,3,FALSE)</f>
        <v>1.0333333333333301</v>
      </c>
      <c r="I459">
        <f>VLOOKUP(C459,away!$B$2:$E$405,3,FALSE)</f>
        <v>0.69</v>
      </c>
      <c r="J459">
        <f>VLOOKUP(B459,home!$B$2:$E$405,4,FALSE)</f>
        <v>1.21</v>
      </c>
      <c r="K459" s="3">
        <f t="shared" si="672"/>
        <v>0.73138000000000003</v>
      </c>
      <c r="L459" s="3">
        <f t="shared" si="673"/>
        <v>0.86272999999999722</v>
      </c>
      <c r="M459" s="5">
        <f t="shared" si="674"/>
        <v>0.20308919747868062</v>
      </c>
      <c r="N459" s="5">
        <f t="shared" si="675"/>
        <v>0.14853537725195745</v>
      </c>
      <c r="O459" s="5">
        <f t="shared" si="676"/>
        <v>0.17521114334078158</v>
      </c>
      <c r="P459" s="5">
        <f t="shared" si="677"/>
        <v>0.12814592601658084</v>
      </c>
      <c r="Q459" s="5">
        <f t="shared" si="678"/>
        <v>5.4317902107268314E-2</v>
      </c>
      <c r="R459" s="5">
        <f t="shared" si="679"/>
        <v>7.5579954847195985E-2</v>
      </c>
      <c r="S459" s="5">
        <f t="shared" si="680"/>
        <v>2.0214490182781444E-2</v>
      </c>
      <c r="T459" s="5">
        <f t="shared" si="681"/>
        <v>4.6861683685003444E-2</v>
      </c>
      <c r="U459" s="5">
        <f t="shared" si="682"/>
        <v>5.527766737614221E-2</v>
      </c>
      <c r="V459" s="5">
        <f t="shared" si="683"/>
        <v>1.4172232341394062E-3</v>
      </c>
      <c r="W459" s="5">
        <f t="shared" si="684"/>
        <v>1.3242342414404635E-2</v>
      </c>
      <c r="X459" s="5">
        <f t="shared" si="685"/>
        <v>1.1424566071179275E-2</v>
      </c>
      <c r="Y459" s="5">
        <f t="shared" si="686"/>
        <v>4.9281579432942308E-3</v>
      </c>
      <c r="Z459" s="5">
        <f t="shared" si="687"/>
        <v>2.173503148177373E-2</v>
      </c>
      <c r="AA459" s="5">
        <f t="shared" si="688"/>
        <v>1.5896567325139672E-2</v>
      </c>
      <c r="AB459" s="5">
        <f t="shared" si="689"/>
        <v>5.8132157051303266E-3</v>
      </c>
      <c r="AC459" s="5">
        <f t="shared" si="690"/>
        <v>5.5890276897320091E-5</v>
      </c>
      <c r="AD459" s="5">
        <f t="shared" si="691"/>
        <v>2.4212960987618154E-3</v>
      </c>
      <c r="AE459" s="5">
        <f t="shared" si="692"/>
        <v>2.0889247832847745E-3</v>
      </c>
      <c r="AF459" s="5">
        <f t="shared" si="693"/>
        <v>9.0108903914163361E-4</v>
      </c>
      <c r="AG459" s="5">
        <f t="shared" si="694"/>
        <v>2.5913218224621971E-4</v>
      </c>
      <c r="AH459" s="5">
        <f t="shared" si="695"/>
        <v>4.6878659275676462E-3</v>
      </c>
      <c r="AI459" s="5">
        <f t="shared" si="696"/>
        <v>3.4286113821044256E-3</v>
      </c>
      <c r="AJ459" s="5">
        <f t="shared" si="697"/>
        <v>1.2538088963217674E-3</v>
      </c>
      <c r="AK459" s="5">
        <f t="shared" si="698"/>
        <v>3.0567025019727145E-4</v>
      </c>
      <c r="AL459" s="5">
        <f t="shared" si="699"/>
        <v>1.4106336284246821E-6</v>
      </c>
      <c r="AM459" s="5">
        <f t="shared" si="700"/>
        <v>3.5417750814248339E-4</v>
      </c>
      <c r="AN459" s="5">
        <f t="shared" si="701"/>
        <v>3.0555956159976372E-4</v>
      </c>
      <c r="AO459" s="5">
        <f t="shared" si="702"/>
        <v>1.3180770028948163E-4</v>
      </c>
      <c r="AP459" s="5">
        <f t="shared" si="703"/>
        <v>3.7904819090248042E-5</v>
      </c>
      <c r="AQ459" s="5">
        <f t="shared" si="704"/>
        <v>8.1754061434323964E-6</v>
      </c>
      <c r="AR459" s="5">
        <f t="shared" si="705"/>
        <v>8.0887251433808479E-4</v>
      </c>
      <c r="AS459" s="5">
        <f t="shared" si="706"/>
        <v>5.9159317953658846E-4</v>
      </c>
      <c r="AT459" s="5">
        <f t="shared" si="707"/>
        <v>2.1633970982473503E-4</v>
      </c>
      <c r="AU459" s="5">
        <f t="shared" si="708"/>
        <v>5.2742178990538243E-5</v>
      </c>
      <c r="AV459" s="5">
        <f t="shared" si="709"/>
        <v>9.6436437175249651E-6</v>
      </c>
      <c r="AW459" s="5">
        <f t="shared" si="710"/>
        <v>2.4724624947067939E-8</v>
      </c>
      <c r="AX459" s="5">
        <f t="shared" si="711"/>
        <v>4.3173057650874907E-5</v>
      </c>
      <c r="AY459" s="5">
        <f t="shared" si="712"/>
        <v>3.7246692027139188E-5</v>
      </c>
      <c r="AZ459" s="5">
        <f t="shared" si="713"/>
        <v>1.6066919306286842E-5</v>
      </c>
      <c r="BA459" s="5">
        <f t="shared" si="714"/>
        <v>4.6204710977042678E-6</v>
      </c>
      <c r="BB459" s="5">
        <f t="shared" si="715"/>
        <v>9.9655475753059733E-7</v>
      </c>
      <c r="BC459" s="5">
        <f t="shared" si="716"/>
        <v>1.7195153719287395E-7</v>
      </c>
      <c r="BD459" s="5">
        <f t="shared" si="717"/>
        <v>1.1630643071581557E-4</v>
      </c>
      <c r="BE459" s="5">
        <f t="shared" si="718"/>
        <v>8.506419729693321E-5</v>
      </c>
      <c r="BF459" s="5">
        <f t="shared" si="719"/>
        <v>3.1107126309515505E-5</v>
      </c>
      <c r="BG459" s="5">
        <f t="shared" si="720"/>
        <v>7.5837100134178165E-6</v>
      </c>
      <c r="BH459" s="5">
        <f t="shared" si="721"/>
        <v>1.3866434574033806E-6</v>
      </c>
      <c r="BI459" s="5">
        <f t="shared" si="722"/>
        <v>2.0283265837513697E-7</v>
      </c>
      <c r="BJ459" s="8">
        <f t="shared" si="723"/>
        <v>0.28592037221818395</v>
      </c>
      <c r="BK459" s="8">
        <f t="shared" si="724"/>
        <v>0.35296138451473519</v>
      </c>
      <c r="BL459" s="8">
        <f t="shared" si="725"/>
        <v>0.33937534721743978</v>
      </c>
      <c r="BM459" s="8">
        <f t="shared" si="726"/>
        <v>0.2150754124222656</v>
      </c>
      <c r="BN459" s="8">
        <f t="shared" si="727"/>
        <v>0.78487950104246473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1.28</v>
      </c>
      <c r="F460">
        <f>VLOOKUP(B460,home!$B$2:$E$405,3,FALSE)</f>
        <v>1.25</v>
      </c>
      <c r="G460">
        <f>VLOOKUP(C460,away!$B$2:$E$405,4,FALSE)</f>
        <v>1.56</v>
      </c>
      <c r="H460">
        <f>VLOOKUP(A460,away!$A$2:$E$405,3,FALSE)</f>
        <v>1.26</v>
      </c>
      <c r="I460">
        <f>VLOOKUP(C460,away!$B$2:$E$405,3,FALSE)</f>
        <v>2.0299999999999998</v>
      </c>
      <c r="J460">
        <f>VLOOKUP(B460,home!$B$2:$E$405,4,FALSE)</f>
        <v>0.48</v>
      </c>
      <c r="K460" s="3">
        <f t="shared" si="672"/>
        <v>2.4960000000000004</v>
      </c>
      <c r="L460" s="3">
        <f t="shared" si="673"/>
        <v>1.2277439999999999</v>
      </c>
      <c r="M460" s="5">
        <f t="shared" si="674"/>
        <v>2.4143405508560329E-2</v>
      </c>
      <c r="N460" s="5">
        <f t="shared" si="675"/>
        <v>6.0261940149366595E-2</v>
      </c>
      <c r="O460" s="5">
        <f t="shared" si="676"/>
        <v>2.9641921252701889E-2</v>
      </c>
      <c r="P460" s="5">
        <f t="shared" si="677"/>
        <v>7.3986235446743931E-2</v>
      </c>
      <c r="Q460" s="5">
        <f t="shared" si="678"/>
        <v>7.5206901306409543E-2</v>
      </c>
      <c r="R460" s="5">
        <f t="shared" si="679"/>
        <v>1.8196345483238618E-2</v>
      </c>
      <c r="S460" s="5">
        <f t="shared" si="680"/>
        <v>5.6681761751052197E-2</v>
      </c>
      <c r="T460" s="5">
        <f t="shared" si="681"/>
        <v>9.2334821837536468E-2</v>
      </c>
      <c r="U460" s="5">
        <f t="shared" si="682"/>
        <v>4.5418078326163604E-2</v>
      </c>
      <c r="V460" s="5">
        <f t="shared" si="683"/>
        <v>1.9299818830734717E-2</v>
      </c>
      <c r="W460" s="5">
        <f t="shared" si="684"/>
        <v>6.2572141886932733E-2</v>
      </c>
      <c r="X460" s="5">
        <f t="shared" si="685"/>
        <v>7.6822571768830339E-2</v>
      </c>
      <c r="Y460" s="5">
        <f t="shared" si="686"/>
        <v>4.7159225776875431E-2</v>
      </c>
      <c r="Z460" s="5">
        <f t="shared" si="687"/>
        <v>7.4468179963244384E-3</v>
      </c>
      <c r="AA460" s="5">
        <f t="shared" si="688"/>
        <v>1.85872577188258E-2</v>
      </c>
      <c r="AB460" s="5">
        <f t="shared" si="689"/>
        <v>2.3196897633094609E-2</v>
      </c>
      <c r="AC460" s="5">
        <f t="shared" si="690"/>
        <v>3.6964569362013637E-3</v>
      </c>
      <c r="AD460" s="5">
        <f t="shared" si="691"/>
        <v>3.9045016537446048E-2</v>
      </c>
      <c r="AE460" s="5">
        <f t="shared" si="692"/>
        <v>4.7937284783750159E-2</v>
      </c>
      <c r="AF460" s="5">
        <f t="shared" si="693"/>
        <v>2.9427356884770283E-2</v>
      </c>
      <c r="AG460" s="5">
        <f t="shared" si="694"/>
        <v>1.2043086950378468E-2</v>
      </c>
      <c r="AH460" s="5">
        <f t="shared" si="695"/>
        <v>2.2856965285198367E-3</v>
      </c>
      <c r="AI460" s="5">
        <f t="shared" si="696"/>
        <v>5.7050985351855136E-3</v>
      </c>
      <c r="AJ460" s="5">
        <f t="shared" si="697"/>
        <v>7.1199629719115231E-3</v>
      </c>
      <c r="AK460" s="5">
        <f t="shared" si="698"/>
        <v>5.9238091926303877E-3</v>
      </c>
      <c r="AL460" s="5">
        <f t="shared" si="699"/>
        <v>4.5310415401601177E-4</v>
      </c>
      <c r="AM460" s="5">
        <f t="shared" si="700"/>
        <v>1.9491272255493058E-2</v>
      </c>
      <c r="AN460" s="5">
        <f t="shared" si="701"/>
        <v>2.3930292564048068E-2</v>
      </c>
      <c r="AO460" s="5">
        <f t="shared" si="702"/>
        <v>1.469013655687732E-2</v>
      </c>
      <c r="AP460" s="5">
        <f t="shared" si="703"/>
        <v>6.0119090056289289E-3</v>
      </c>
      <c r="AQ460" s="5">
        <f t="shared" si="704"/>
        <v>1.8452713025517201E-3</v>
      </c>
      <c r="AR460" s="5">
        <f t="shared" si="705"/>
        <v>5.6125003974221159E-4</v>
      </c>
      <c r="AS460" s="5">
        <f t="shared" si="706"/>
        <v>1.4008800991965604E-3</v>
      </c>
      <c r="AT460" s="5">
        <f t="shared" si="707"/>
        <v>1.7482983637973082E-3</v>
      </c>
      <c r="AU460" s="5">
        <f t="shared" si="708"/>
        <v>1.4545842386793604E-3</v>
      </c>
      <c r="AV460" s="5">
        <f t="shared" si="709"/>
        <v>9.0766056493592131E-4</v>
      </c>
      <c r="AW460" s="5">
        <f t="shared" si="710"/>
        <v>3.8569849515130953E-5</v>
      </c>
      <c r="AX460" s="5">
        <f t="shared" si="711"/>
        <v>8.1083692582851179E-3</v>
      </c>
      <c r="AY460" s="5">
        <f t="shared" si="712"/>
        <v>9.9550017066440035E-3</v>
      </c>
      <c r="AZ460" s="5">
        <f t="shared" si="713"/>
        <v>6.1110968076609692E-3</v>
      </c>
      <c r="BA460" s="5">
        <f t="shared" si="714"/>
        <v>2.5009541463416364E-3</v>
      </c>
      <c r="BB460" s="5">
        <f t="shared" si="715"/>
        <v>7.6763286186151615E-4</v>
      </c>
      <c r="BC460" s="5">
        <f t="shared" si="716"/>
        <v>1.8849132807066102E-4</v>
      </c>
      <c r="BD460" s="5">
        <f t="shared" si="717"/>
        <v>1.1484522813221034E-4</v>
      </c>
      <c r="BE460" s="5">
        <f t="shared" si="718"/>
        <v>2.8665368941799702E-4</v>
      </c>
      <c r="BF460" s="5">
        <f t="shared" si="719"/>
        <v>3.5774380439366045E-4</v>
      </c>
      <c r="BG460" s="5">
        <f t="shared" si="720"/>
        <v>2.9764284525552549E-4</v>
      </c>
      <c r="BH460" s="5">
        <f t="shared" si="721"/>
        <v>1.85729135439448E-4</v>
      </c>
      <c r="BI460" s="5">
        <f t="shared" si="722"/>
        <v>9.2715984411372414E-5</v>
      </c>
      <c r="BJ460" s="8">
        <f t="shared" si="723"/>
        <v>0.63641077567575921</v>
      </c>
      <c r="BK460" s="8">
        <f t="shared" si="724"/>
        <v>0.18821578433395256</v>
      </c>
      <c r="BL460" s="8">
        <f t="shared" si="725"/>
        <v>0.16348307163567338</v>
      </c>
      <c r="BM460" s="8">
        <f t="shared" si="726"/>
        <v>0.70420326863756</v>
      </c>
      <c r="BN460" s="8">
        <f t="shared" si="727"/>
        <v>0.28143674914702094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1.28</v>
      </c>
      <c r="F461">
        <f>VLOOKUP(B461,home!$B$2:$E$405,3,FALSE)</f>
        <v>0.47</v>
      </c>
      <c r="G461">
        <f>VLOOKUP(C461,away!$B$2:$E$405,4,FALSE)</f>
        <v>0.31</v>
      </c>
      <c r="H461">
        <f>VLOOKUP(A461,away!$A$2:$E$405,3,FALSE)</f>
        <v>1.26</v>
      </c>
      <c r="I461">
        <f>VLOOKUP(C461,away!$B$2:$E$405,3,FALSE)</f>
        <v>1.0900000000000001</v>
      </c>
      <c r="J461">
        <f>VLOOKUP(B461,home!$B$2:$E$405,4,FALSE)</f>
        <v>1.9</v>
      </c>
      <c r="K461" s="3">
        <f t="shared" si="672"/>
        <v>0.186496</v>
      </c>
      <c r="L461" s="3">
        <f t="shared" si="673"/>
        <v>2.6094600000000003</v>
      </c>
      <c r="M461" s="5">
        <f t="shared" si="674"/>
        <v>6.1056476431370826E-2</v>
      </c>
      <c r="N461" s="5">
        <f t="shared" si="675"/>
        <v>1.1386788628544933E-2</v>
      </c>
      <c r="O461" s="5">
        <f t="shared" si="676"/>
        <v>0.15932443298860494</v>
      </c>
      <c r="P461" s="5">
        <f t="shared" si="677"/>
        <v>2.9713369454642865E-2</v>
      </c>
      <c r="Q461" s="5">
        <f t="shared" si="678"/>
        <v>1.061795266034558E-3</v>
      </c>
      <c r="R461" s="5">
        <f t="shared" si="679"/>
        <v>0.20787536745322255</v>
      </c>
      <c r="S461" s="5">
        <f t="shared" si="680"/>
        <v>3.6150314264388082E-3</v>
      </c>
      <c r="T461" s="5">
        <f t="shared" si="681"/>
        <v>2.7707122749065379E-3</v>
      </c>
      <c r="U461" s="5">
        <f t="shared" si="682"/>
        <v>3.8767924528556194E-2</v>
      </c>
      <c r="V461" s="5">
        <f t="shared" si="683"/>
        <v>1.9547432992843405E-4</v>
      </c>
      <c r="W461" s="5">
        <f t="shared" si="684"/>
        <v>6.6006856644793666E-5</v>
      </c>
      <c r="X461" s="5">
        <f t="shared" si="685"/>
        <v>1.7224225214032329E-4</v>
      </c>
      <c r="Y461" s="5">
        <f t="shared" si="686"/>
        <v>2.2472963363504405E-4</v>
      </c>
      <c r="Z461" s="5">
        <f t="shared" si="687"/>
        <v>0.1808141521181621</v>
      </c>
      <c r="AA461" s="5">
        <f t="shared" si="688"/>
        <v>3.3721116113428755E-2</v>
      </c>
      <c r="AB461" s="5">
        <f t="shared" si="689"/>
        <v>3.144426635345005E-3</v>
      </c>
      <c r="AC461" s="5">
        <f t="shared" si="690"/>
        <v>5.9455209786292012E-6</v>
      </c>
      <c r="AD461" s="5">
        <f t="shared" si="691"/>
        <v>3.0775036842068594E-6</v>
      </c>
      <c r="AE461" s="5">
        <f t="shared" si="692"/>
        <v>8.0306227637904312E-6</v>
      </c>
      <c r="AF461" s="5">
        <f t="shared" si="693"/>
        <v>1.0477794438600292E-5</v>
      </c>
      <c r="AG461" s="5">
        <f t="shared" si="694"/>
        <v>9.1137951585833079E-6</v>
      </c>
      <c r="AH461" s="5">
        <f t="shared" si="695"/>
        <v>0.11795682434656483</v>
      </c>
      <c r="AI461" s="5">
        <f t="shared" si="696"/>
        <v>2.1998475913336955E-2</v>
      </c>
      <c r="AJ461" s="5">
        <f t="shared" si="697"/>
        <v>2.0513138819668445E-3</v>
      </c>
      <c r="AK461" s="5">
        <f t="shared" si="698"/>
        <v>1.2752061124376291E-4</v>
      </c>
      <c r="AL461" s="5">
        <f t="shared" si="699"/>
        <v>1.1573642749391967E-7</v>
      </c>
      <c r="AM461" s="5">
        <f t="shared" si="700"/>
        <v>1.1478842541796844E-7</v>
      </c>
      <c r="AN461" s="5">
        <f t="shared" si="701"/>
        <v>2.9953580459117195E-7</v>
      </c>
      <c r="AO461" s="5">
        <f t="shared" si="702"/>
        <v>3.9081335032423984E-7</v>
      </c>
      <c r="AP461" s="5">
        <f t="shared" si="703"/>
        <v>3.3993726837903041E-7</v>
      </c>
      <c r="AQ461" s="5">
        <f t="shared" si="704"/>
        <v>2.2176317608608621E-7</v>
      </c>
      <c r="AR461" s="5">
        <f t="shared" si="705"/>
        <v>6.1560722971877396E-2</v>
      </c>
      <c r="AS461" s="5">
        <f t="shared" si="706"/>
        <v>1.1480828591363247E-2</v>
      </c>
      <c r="AT461" s="5">
        <f t="shared" si="707"/>
        <v>1.07056430448744E-3</v>
      </c>
      <c r="AU461" s="5">
        <f t="shared" si="708"/>
        <v>6.6551986843229889E-5</v>
      </c>
      <c r="AV461" s="5">
        <f t="shared" si="709"/>
        <v>3.1029198345787498E-6</v>
      </c>
      <c r="AW461" s="5">
        <f t="shared" si="710"/>
        <v>1.5645438409764607E-9</v>
      </c>
      <c r="AX461" s="5">
        <f t="shared" si="711"/>
        <v>3.5679303644582418E-9</v>
      </c>
      <c r="AY461" s="5">
        <f t="shared" si="712"/>
        <v>9.3103715688392044E-9</v>
      </c>
      <c r="AZ461" s="5">
        <f t="shared" si="713"/>
        <v>1.2147521097011577E-8</v>
      </c>
      <c r="BA461" s="5">
        <f t="shared" si="714"/>
        <v>1.0566156800602613E-8</v>
      </c>
      <c r="BB461" s="5">
        <f t="shared" si="715"/>
        <v>6.8929908812251248E-9</v>
      </c>
      <c r="BC461" s="5">
        <f t="shared" si="716"/>
        <v>3.5973967969843417E-9</v>
      </c>
      <c r="BD461" s="5">
        <f t="shared" si="717"/>
        <v>2.6773374027699207E-2</v>
      </c>
      <c r="BE461" s="5">
        <f t="shared" si="718"/>
        <v>4.9931271626697908E-3</v>
      </c>
      <c r="BF461" s="5">
        <f t="shared" si="719"/>
        <v>4.6559912166463271E-4</v>
      </c>
      <c r="BG461" s="5">
        <f t="shared" si="720"/>
        <v>2.8944124597989122E-5</v>
      </c>
      <c r="BH461" s="5">
        <f t="shared" si="721"/>
        <v>1.3494908652566446E-6</v>
      </c>
      <c r="BI461" s="5">
        <f t="shared" si="722"/>
        <v>5.0334929681380621E-8</v>
      </c>
      <c r="BJ461" s="8">
        <f t="shared" si="723"/>
        <v>1.5714387548343679E-2</v>
      </c>
      <c r="BK461" s="8">
        <f t="shared" si="724"/>
        <v>9.458642221015863E-2</v>
      </c>
      <c r="BL461" s="8">
        <f t="shared" si="725"/>
        <v>0.69141161750910241</v>
      </c>
      <c r="BM461" s="8">
        <f t="shared" si="726"/>
        <v>0.51210834141751838</v>
      </c>
      <c r="BN461" s="8">
        <f t="shared" si="727"/>
        <v>0.47041823022242069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1.28</v>
      </c>
      <c r="F462">
        <f>VLOOKUP(B462,home!$B$2:$E$405,3,FALSE)</f>
        <v>1.41</v>
      </c>
      <c r="G462">
        <f>VLOOKUP(C462,away!$B$2:$E$405,4,FALSE)</f>
        <v>1.25</v>
      </c>
      <c r="H462">
        <f>VLOOKUP(A462,away!$A$2:$E$405,3,FALSE)</f>
        <v>1.26</v>
      </c>
      <c r="I462">
        <f>VLOOKUP(C462,away!$B$2:$E$405,3,FALSE)</f>
        <v>0.47</v>
      </c>
      <c r="J462">
        <f>VLOOKUP(B462,home!$B$2:$E$405,4,FALSE)</f>
        <v>0.32</v>
      </c>
      <c r="K462" s="3">
        <f t="shared" si="672"/>
        <v>2.2559999999999998</v>
      </c>
      <c r="L462" s="3">
        <f t="shared" si="673"/>
        <v>0.18950399999999998</v>
      </c>
      <c r="M462" s="5">
        <f t="shared" si="674"/>
        <v>8.6682435942803365E-2</v>
      </c>
      <c r="N462" s="5">
        <f t="shared" si="675"/>
        <v>0.19555557548696434</v>
      </c>
      <c r="O462" s="5">
        <f t="shared" si="676"/>
        <v>1.6426668340905004E-2</v>
      </c>
      <c r="P462" s="5">
        <f t="shared" si="677"/>
        <v>3.7058563777081679E-2</v>
      </c>
      <c r="Q462" s="5">
        <f t="shared" si="678"/>
        <v>0.2205866891492958</v>
      </c>
      <c r="R462" s="5">
        <f t="shared" si="679"/>
        <v>1.5564596786374304E-3</v>
      </c>
      <c r="S462" s="5">
        <f t="shared" si="680"/>
        <v>3.9608287834868167E-3</v>
      </c>
      <c r="T462" s="5">
        <f t="shared" si="681"/>
        <v>4.1802059940548142E-2</v>
      </c>
      <c r="U462" s="5">
        <f t="shared" si="682"/>
        <v>3.5113730350060423E-3</v>
      </c>
      <c r="V462" s="5">
        <f t="shared" si="683"/>
        <v>1.8814861971166199E-4</v>
      </c>
      <c r="W462" s="5">
        <f t="shared" si="684"/>
        <v>0.1658811902402704</v>
      </c>
      <c r="X462" s="5">
        <f t="shared" si="685"/>
        <v>3.1435149075292199E-2</v>
      </c>
      <c r="Y462" s="5">
        <f t="shared" si="686"/>
        <v>2.9785432451820853E-3</v>
      </c>
      <c r="Z462" s="5">
        <f t="shared" si="687"/>
        <v>9.8318444980169224E-5</v>
      </c>
      <c r="AA462" s="5">
        <f t="shared" si="688"/>
        <v>2.2180641187526172E-4</v>
      </c>
      <c r="AB462" s="5">
        <f t="shared" si="689"/>
        <v>2.5019763259529528E-4</v>
      </c>
      <c r="AC462" s="5">
        <f t="shared" si="690"/>
        <v>5.027343160207269E-6</v>
      </c>
      <c r="AD462" s="5">
        <f t="shared" si="691"/>
        <v>9.3556991295512523E-2</v>
      </c>
      <c r="AE462" s="5">
        <f t="shared" si="692"/>
        <v>1.7729424078464801E-2</v>
      </c>
      <c r="AF462" s="5">
        <f t="shared" si="693"/>
        <v>1.6798983902826963E-3</v>
      </c>
      <c r="AG462" s="5">
        <f t="shared" si="694"/>
        <v>1.0611582151737737E-4</v>
      </c>
      <c r="AH462" s="5">
        <f t="shared" si="695"/>
        <v>4.6579346493804954E-6</v>
      </c>
      <c r="AI462" s="5">
        <f t="shared" si="696"/>
        <v>1.0508300569002396E-5</v>
      </c>
      <c r="AJ462" s="5">
        <f t="shared" si="697"/>
        <v>1.1853363041834704E-5</v>
      </c>
      <c r="AK462" s="5">
        <f t="shared" si="698"/>
        <v>8.9137290074596956E-6</v>
      </c>
      <c r="AL462" s="5">
        <f t="shared" si="699"/>
        <v>8.5971795834048218E-8</v>
      </c>
      <c r="AM462" s="5">
        <f t="shared" si="700"/>
        <v>4.2212914472535237E-2</v>
      </c>
      <c r="AN462" s="5">
        <f t="shared" si="701"/>
        <v>7.9995161442033159E-3</v>
      </c>
      <c r="AO462" s="5">
        <f t="shared" si="702"/>
        <v>7.5797015369555233E-4</v>
      </c>
      <c r="AP462" s="5">
        <f t="shared" si="703"/>
        <v>4.7879458668640659E-5</v>
      </c>
      <c r="AQ462" s="5">
        <f t="shared" si="704"/>
        <v>2.268337233885519E-6</v>
      </c>
      <c r="AR462" s="5">
        <f t="shared" si="705"/>
        <v>1.7653944955924014E-7</v>
      </c>
      <c r="AS462" s="5">
        <f t="shared" si="706"/>
        <v>3.9827299820564568E-7</v>
      </c>
      <c r="AT462" s="5">
        <f t="shared" si="707"/>
        <v>4.4925194197596844E-7</v>
      </c>
      <c r="AU462" s="5">
        <f t="shared" si="708"/>
        <v>3.378374603659282E-7</v>
      </c>
      <c r="AV462" s="5">
        <f t="shared" si="709"/>
        <v>1.905403276463835E-7</v>
      </c>
      <c r="AW462" s="5">
        <f t="shared" si="710"/>
        <v>1.0209652830580897E-9</v>
      </c>
      <c r="AX462" s="5">
        <f t="shared" si="711"/>
        <v>1.5872055841673248E-2</v>
      </c>
      <c r="AY462" s="5">
        <f t="shared" si="712"/>
        <v>3.007818070220446E-3</v>
      </c>
      <c r="AZ462" s="5">
        <f t="shared" si="713"/>
        <v>2.8499677778952764E-4</v>
      </c>
      <c r="BA462" s="5">
        <f t="shared" si="714"/>
        <v>1.8002676459408886E-5</v>
      </c>
      <c r="BB462" s="5">
        <f t="shared" si="715"/>
        <v>8.5289479994095503E-7</v>
      </c>
      <c r="BC462" s="5">
        <f t="shared" si="716"/>
        <v>3.2325395233602121E-8</v>
      </c>
      <c r="BD462" s="5">
        <f t="shared" si="717"/>
        <v>5.5758219748790427E-9</v>
      </c>
      <c r="BE462" s="5">
        <f t="shared" si="718"/>
        <v>1.2579054375327117E-8</v>
      </c>
      <c r="BF462" s="5">
        <f t="shared" si="719"/>
        <v>1.4189173335368992E-8</v>
      </c>
      <c r="BG462" s="5">
        <f t="shared" si="720"/>
        <v>1.0670258348197479E-8</v>
      </c>
      <c r="BH462" s="5">
        <f t="shared" si="721"/>
        <v>6.0180257083833783E-9</v>
      </c>
      <c r="BI462" s="5">
        <f t="shared" si="722"/>
        <v>2.7153331996225796E-9</v>
      </c>
      <c r="BJ462" s="8">
        <f t="shared" si="723"/>
        <v>0.84151594387600503</v>
      </c>
      <c r="BK462" s="8">
        <f t="shared" si="724"/>
        <v>0.13090290850826</v>
      </c>
      <c r="BL462" s="8">
        <f t="shared" si="725"/>
        <v>2.2004042616131411E-2</v>
      </c>
      <c r="BM462" s="8">
        <f t="shared" si="726"/>
        <v>0.43364700402043349</v>
      </c>
      <c r="BN462" s="8">
        <f t="shared" si="727"/>
        <v>0.55786639237568758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1.28</v>
      </c>
      <c r="F463">
        <f>VLOOKUP(B463,home!$B$2:$E$405,3,FALSE)</f>
        <v>1.17</v>
      </c>
      <c r="G463">
        <f>VLOOKUP(C463,away!$B$2:$E$405,4,FALSE)</f>
        <v>1.41</v>
      </c>
      <c r="H463">
        <f>VLOOKUP(A463,away!$A$2:$E$405,3,FALSE)</f>
        <v>1.26</v>
      </c>
      <c r="I463">
        <f>VLOOKUP(C463,away!$B$2:$E$405,3,FALSE)</f>
        <v>1.25</v>
      </c>
      <c r="J463">
        <f>VLOOKUP(B463,home!$B$2:$E$405,4,FALSE)</f>
        <v>1.59</v>
      </c>
      <c r="K463" s="3">
        <f t="shared" si="672"/>
        <v>2.1116160000000002</v>
      </c>
      <c r="L463" s="3">
        <f t="shared" si="673"/>
        <v>2.5042499999999999</v>
      </c>
      <c r="M463" s="5">
        <f t="shared" si="674"/>
        <v>9.8936118281662613E-3</v>
      </c>
      <c r="N463" s="5">
        <f t="shared" si="675"/>
        <v>2.089150903414513E-2</v>
      </c>
      <c r="O463" s="5">
        <f t="shared" si="676"/>
        <v>2.4776077420685359E-2</v>
      </c>
      <c r="P463" s="5">
        <f t="shared" si="677"/>
        <v>5.2317561498757943E-2</v>
      </c>
      <c r="Q463" s="5">
        <f t="shared" si="678"/>
        <v>2.205742237032271E-2</v>
      </c>
      <c r="R463" s="5">
        <f t="shared" si="679"/>
        <v>3.1022745940375664E-2</v>
      </c>
      <c r="S463" s="5">
        <f t="shared" si="680"/>
        <v>6.9164004226038939E-2</v>
      </c>
      <c r="T463" s="5">
        <f t="shared" si="681"/>
        <v>5.5237299970880643E-2</v>
      </c>
      <c r="U463" s="5">
        <f t="shared" si="682"/>
        <v>6.5508126691632307E-2</v>
      </c>
      <c r="V463" s="5">
        <f t="shared" si="683"/>
        <v>4.0637805343967402E-2</v>
      </c>
      <c r="W463" s="5">
        <f t="shared" si="684"/>
        <v>1.5525601998643787E-2</v>
      </c>
      <c r="X463" s="5">
        <f t="shared" si="685"/>
        <v>3.8879988805103703E-2</v>
      </c>
      <c r="Y463" s="5">
        <f t="shared" si="686"/>
        <v>4.8682605982590492E-2</v>
      </c>
      <c r="Z463" s="5">
        <f t="shared" si="687"/>
        <v>2.5896237173728579E-2</v>
      </c>
      <c r="AA463" s="5">
        <f t="shared" si="688"/>
        <v>5.4682908755840053E-2</v>
      </c>
      <c r="AB463" s="5">
        <f t="shared" si="689"/>
        <v>5.7734652527685996E-2</v>
      </c>
      <c r="AC463" s="5">
        <f t="shared" si="690"/>
        <v>1.3430831158930427E-2</v>
      </c>
      <c r="AD463" s="5">
        <f t="shared" si="691"/>
        <v>8.1960273974920495E-3</v>
      </c>
      <c r="AE463" s="5">
        <f t="shared" si="692"/>
        <v>2.0524901610169465E-2</v>
      </c>
      <c r="AF463" s="5">
        <f t="shared" si="693"/>
        <v>2.5699742428633446E-2</v>
      </c>
      <c r="AG463" s="5">
        <f t="shared" si="694"/>
        <v>2.1452859992301766E-2</v>
      </c>
      <c r="AH463" s="5">
        <f t="shared" si="695"/>
        <v>1.6212662985577452E-2</v>
      </c>
      <c r="AI463" s="5">
        <f t="shared" si="696"/>
        <v>3.4234918562953118E-2</v>
      </c>
      <c r="AJ463" s="5">
        <f t="shared" si="697"/>
        <v>3.614550089811442E-2</v>
      </c>
      <c r="AK463" s="5">
        <f t="shared" si="698"/>
        <v>2.5441806008157597E-2</v>
      </c>
      <c r="AL463" s="5">
        <f t="shared" si="699"/>
        <v>2.8408971257042489E-3</v>
      </c>
      <c r="AM463" s="5">
        <f t="shared" si="700"/>
        <v>3.4613725177965174E-3</v>
      </c>
      <c r="AN463" s="5">
        <f t="shared" si="701"/>
        <v>8.6681421276919284E-3</v>
      </c>
      <c r="AO463" s="5">
        <f t="shared" si="702"/>
        <v>1.0853597461636258E-2</v>
      </c>
      <c r="AP463" s="5">
        <f t="shared" si="703"/>
        <v>9.0600404811008641E-3</v>
      </c>
      <c r="AQ463" s="5">
        <f t="shared" si="704"/>
        <v>5.6721515936992107E-3</v>
      </c>
      <c r="AR463" s="5">
        <f t="shared" si="705"/>
        <v>8.120112256326464E-3</v>
      </c>
      <c r="AS463" s="5">
        <f t="shared" si="706"/>
        <v>1.7146558962255067E-2</v>
      </c>
      <c r="AT463" s="5">
        <f t="shared" si="707"/>
        <v>1.8103474124820603E-2</v>
      </c>
      <c r="AU463" s="5">
        <f t="shared" si="708"/>
        <v>1.2742528539185729E-2</v>
      </c>
      <c r="AV463" s="5">
        <f t="shared" si="709"/>
        <v>6.7268317859503022E-3</v>
      </c>
      <c r="AW463" s="5">
        <f t="shared" si="710"/>
        <v>4.1729735607594354E-4</v>
      </c>
      <c r="AX463" s="5">
        <f t="shared" si="711"/>
        <v>1.2181815984232346E-3</v>
      </c>
      <c r="AY463" s="5">
        <f t="shared" si="712"/>
        <v>3.0506312678513854E-3</v>
      </c>
      <c r="AZ463" s="5">
        <f t="shared" si="713"/>
        <v>3.8197716762584165E-3</v>
      </c>
      <c r="BA463" s="5">
        <f t="shared" si="714"/>
        <v>3.1885544067567126E-3</v>
      </c>
      <c r="BB463" s="5">
        <f t="shared" si="715"/>
        <v>1.9962343432801248E-3</v>
      </c>
      <c r="BC463" s="5">
        <f t="shared" si="716"/>
        <v>9.9981397083185024E-4</v>
      </c>
      <c r="BD463" s="5">
        <f t="shared" si="717"/>
        <v>3.3891318529842588E-3</v>
      </c>
      <c r="BE463" s="5">
        <f t="shared" si="718"/>
        <v>7.1565450468712094E-3</v>
      </c>
      <c r="BF463" s="5">
        <f t="shared" si="719"/>
        <v>7.5559375128470005E-3</v>
      </c>
      <c r="BG463" s="5">
        <f t="shared" si="720"/>
        <v>5.3184128490426441E-3</v>
      </c>
      <c r="BH463" s="5">
        <f t="shared" si="721"/>
        <v>2.807611416661008E-3</v>
      </c>
      <c r="BI463" s="5">
        <f t="shared" si="722"/>
        <v>1.1857194378408111E-3</v>
      </c>
      <c r="BJ463" s="8">
        <f t="shared" si="723"/>
        <v>0.32913645103560968</v>
      </c>
      <c r="BK463" s="8">
        <f t="shared" si="724"/>
        <v>0.19133534244941661</v>
      </c>
      <c r="BL463" s="8">
        <f t="shared" si="725"/>
        <v>0.43601226357580708</v>
      </c>
      <c r="BM463" s="8">
        <f t="shared" si="726"/>
        <v>0.8187880322303337</v>
      </c>
      <c r="BN463" s="8">
        <f t="shared" si="727"/>
        <v>0.16095892809245307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1.74545454545455</v>
      </c>
      <c r="F464">
        <f>VLOOKUP(B464,home!$B$2:$E$405,3,FALSE)</f>
        <v>1.03</v>
      </c>
      <c r="G464">
        <f>VLOOKUP(C464,away!$B$2:$E$405,4,FALSE)</f>
        <v>0.46</v>
      </c>
      <c r="H464">
        <f>VLOOKUP(A464,away!$A$2:$E$405,3,FALSE)</f>
        <v>1.4545454545454499</v>
      </c>
      <c r="I464">
        <f>VLOOKUP(C464,away!$B$2:$E$405,3,FALSE)</f>
        <v>0.92</v>
      </c>
      <c r="J464">
        <f>VLOOKUP(B464,home!$B$2:$E$405,4,FALSE)</f>
        <v>1.24</v>
      </c>
      <c r="K464" s="3">
        <f t="shared" si="672"/>
        <v>0.82699636363636586</v>
      </c>
      <c r="L464" s="3">
        <f t="shared" si="673"/>
        <v>1.6593454545454493</v>
      </c>
      <c r="M464" s="5">
        <f t="shared" si="674"/>
        <v>8.321382174732081E-2</v>
      </c>
      <c r="N464" s="5">
        <f t="shared" si="675"/>
        <v>6.8817527989319047E-2</v>
      </c>
      <c r="O464" s="5">
        <f t="shared" si="676"/>
        <v>0.13808047687177205</v>
      </c>
      <c r="P464" s="5">
        <f t="shared" si="677"/>
        <v>0.11419205226213079</v>
      </c>
      <c r="Q464" s="5">
        <f t="shared" si="678"/>
        <v>2.8455922700805335E-2</v>
      </c>
      <c r="R464" s="5">
        <f t="shared" si="679"/>
        <v>0.11456160582932153</v>
      </c>
      <c r="S464" s="5">
        <f t="shared" si="680"/>
        <v>3.9175657739385847E-2</v>
      </c>
      <c r="T464" s="5">
        <f t="shared" si="681"/>
        <v>4.7218205988477993E-2</v>
      </c>
      <c r="U464" s="5">
        <f t="shared" si="682"/>
        <v>9.4742031433191584E-2</v>
      </c>
      <c r="V464" s="5">
        <f t="shared" si="683"/>
        <v>5.9732982147595254E-3</v>
      </c>
      <c r="W464" s="5">
        <f t="shared" si="684"/>
        <v>7.8443148658278433E-3</v>
      </c>
      <c r="X464" s="5">
        <f t="shared" si="685"/>
        <v>1.3016428216634726E-2</v>
      </c>
      <c r="Y464" s="5">
        <f t="shared" si="686"/>
        <v>1.0799375497844984E-2</v>
      </c>
      <c r="Z464" s="5">
        <f t="shared" si="687"/>
        <v>6.3365759966104052E-2</v>
      </c>
      <c r="AA464" s="5">
        <f t="shared" si="688"/>
        <v>5.2403253071022851E-2</v>
      </c>
      <c r="AB464" s="5">
        <f t="shared" si="689"/>
        <v>2.1668649866226058E-2</v>
      </c>
      <c r="AC464" s="5">
        <f t="shared" si="690"/>
        <v>5.123121132360694E-4</v>
      </c>
      <c r="AD464" s="5">
        <f t="shared" si="691"/>
        <v>1.6218049673145784E-3</v>
      </c>
      <c r="AE464" s="5">
        <f t="shared" si="692"/>
        <v>2.6911347006726761E-3</v>
      </c>
      <c r="AF464" s="5">
        <f t="shared" si="693"/>
        <v>2.2327610665653676E-3</v>
      </c>
      <c r="AG464" s="5">
        <f t="shared" si="694"/>
        <v>1.2349739756304309E-3</v>
      </c>
      <c r="AH464" s="5">
        <f t="shared" si="695"/>
        <v>2.6286421443393188E-2</v>
      </c>
      <c r="AI464" s="5">
        <f t="shared" si="696"/>
        <v>2.1738774946699155E-2</v>
      </c>
      <c r="AJ464" s="5">
        <f t="shared" si="697"/>
        <v>8.9889439154147658E-3</v>
      </c>
      <c r="AK464" s="5">
        <f t="shared" si="698"/>
        <v>2.477941310326416E-3</v>
      </c>
      <c r="AL464" s="5">
        <f t="shared" si="699"/>
        <v>2.8121276192225592E-5</v>
      </c>
      <c r="AM464" s="5">
        <f t="shared" si="700"/>
        <v>2.6824536209931035E-4</v>
      </c>
      <c r="AN464" s="5">
        <f t="shared" si="701"/>
        <v>4.4511172230238873E-4</v>
      </c>
      <c r="AO464" s="5">
        <f t="shared" si="702"/>
        <v>3.692970565836826E-4</v>
      </c>
      <c r="AP464" s="5">
        <f t="shared" si="703"/>
        <v>2.0426379740638248E-4</v>
      </c>
      <c r="AQ464" s="5">
        <f t="shared" si="704"/>
        <v>8.4736050938618324E-5</v>
      </c>
      <c r="AR464" s="5">
        <f t="shared" si="705"/>
        <v>8.7236507876721023E-3</v>
      </c>
      <c r="AS464" s="5">
        <f t="shared" si="706"/>
        <v>7.2144274790383461E-3</v>
      </c>
      <c r="AT464" s="5">
        <f t="shared" si="707"/>
        <v>2.983152645441493E-3</v>
      </c>
      <c r="AU464" s="5">
        <f t="shared" si="708"/>
        <v>8.2235212998410664E-4</v>
      </c>
      <c r="AV464" s="5">
        <f t="shared" si="709"/>
        <v>1.7002055528136906E-4</v>
      </c>
      <c r="AW464" s="5">
        <f t="shared" si="710"/>
        <v>1.0719460665679048E-6</v>
      </c>
      <c r="AX464" s="5">
        <f t="shared" si="711"/>
        <v>3.6972989836408298E-5</v>
      </c>
      <c r="AY464" s="5">
        <f t="shared" si="712"/>
        <v>6.1350962625999204E-5</v>
      </c>
      <c r="AZ464" s="5">
        <f t="shared" si="713"/>
        <v>5.0901220482719775E-5</v>
      </c>
      <c r="BA464" s="5">
        <f t="shared" si="714"/>
        <v>2.8154236279605597E-5</v>
      </c>
      <c r="BB464" s="5">
        <f t="shared" si="715"/>
        <v>1.1679400999190533E-5</v>
      </c>
      <c r="BC464" s="5">
        <f t="shared" si="716"/>
        <v>3.876032191964077E-6</v>
      </c>
      <c r="BD464" s="5">
        <f t="shared" si="717"/>
        <v>2.4125917135942566E-3</v>
      </c>
      <c r="BE464" s="5">
        <f t="shared" si="718"/>
        <v>1.9952045740816785E-3</v>
      </c>
      <c r="BF464" s="5">
        <f t="shared" si="719"/>
        <v>8.2501346373809598E-4</v>
      </c>
      <c r="BG464" s="5">
        <f t="shared" si="720"/>
        <v>2.2742771148748274E-4</v>
      </c>
      <c r="BH464" s="5">
        <f t="shared" si="721"/>
        <v>4.7020472597572195E-5</v>
      </c>
      <c r="BI464" s="5">
        <f t="shared" si="722"/>
        <v>7.7771519709311195E-6</v>
      </c>
      <c r="BJ464" s="8">
        <f t="shared" si="723"/>
        <v>0.1854970388008392</v>
      </c>
      <c r="BK464" s="8">
        <f t="shared" si="724"/>
        <v>0.24315661431565128</v>
      </c>
      <c r="BL464" s="8">
        <f t="shared" si="725"/>
        <v>0.50637673737225497</v>
      </c>
      <c r="BM464" s="8">
        <f t="shared" si="726"/>
        <v>0.45101446403762063</v>
      </c>
      <c r="BN464" s="8">
        <f t="shared" si="727"/>
        <v>0.54732140740066959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1.74545454545455</v>
      </c>
      <c r="F465">
        <f>VLOOKUP(B465,home!$B$2:$E$405,3,FALSE)</f>
        <v>1.03</v>
      </c>
      <c r="G465">
        <f>VLOOKUP(C465,away!$B$2:$E$405,4,FALSE)</f>
        <v>0.95</v>
      </c>
      <c r="H465">
        <f>VLOOKUP(A465,away!$A$2:$E$405,3,FALSE)</f>
        <v>1.4545454545454499</v>
      </c>
      <c r="I465">
        <f>VLOOKUP(C465,away!$B$2:$E$405,3,FALSE)</f>
        <v>0.95</v>
      </c>
      <c r="J465">
        <f>VLOOKUP(B465,home!$B$2:$E$405,4,FALSE)</f>
        <v>1.24</v>
      </c>
      <c r="K465" s="3">
        <f t="shared" si="672"/>
        <v>1.7079272727272772</v>
      </c>
      <c r="L465" s="3">
        <f t="shared" si="673"/>
        <v>1.71345454545454</v>
      </c>
      <c r="M465" s="5">
        <f t="shared" si="674"/>
        <v>3.2667263518182478E-2</v>
      </c>
      <c r="N465" s="5">
        <f t="shared" si="675"/>
        <v>5.5793310288072662E-2</v>
      </c>
      <c r="O465" s="5">
        <f t="shared" si="676"/>
        <v>5.5973871162791039E-2</v>
      </c>
      <c r="P465" s="5">
        <f t="shared" si="677"/>
        <v>9.5599301119053667E-2</v>
      </c>
      <c r="Q465" s="5">
        <f t="shared" si="678"/>
        <v>4.7645458138367354E-2</v>
      </c>
      <c r="R465" s="5">
        <f t="shared" si="679"/>
        <v>4.7954341985285559E-2</v>
      </c>
      <c r="S465" s="5">
        <f t="shared" si="680"/>
        <v>6.994178108433112E-2</v>
      </c>
      <c r="T465" s="5">
        <f t="shared" si="681"/>
        <v>8.1638326817449564E-2</v>
      </c>
      <c r="U465" s="5">
        <f t="shared" si="682"/>
        <v>8.1902528522359908E-2</v>
      </c>
      <c r="V465" s="5">
        <f t="shared" si="683"/>
        <v>2.274239192586414E-2</v>
      </c>
      <c r="W465" s="5">
        <f t="shared" si="684"/>
        <v>2.712499245870114E-2</v>
      </c>
      <c r="X465" s="5">
        <f t="shared" si="685"/>
        <v>4.647744162378159E-2</v>
      </c>
      <c r="Y465" s="5">
        <f t="shared" si="686"/>
        <v>3.9818491805683309E-2</v>
      </c>
      <c r="Z465" s="5">
        <f t="shared" si="687"/>
        <v>2.7389195082989676E-2</v>
      </c>
      <c r="AA465" s="5">
        <f t="shared" si="688"/>
        <v>4.6778753260285896E-2</v>
      </c>
      <c r="AB465" s="5">
        <f t="shared" si="689"/>
        <v>3.9947354238711173E-2</v>
      </c>
      <c r="AC465" s="5">
        <f t="shared" si="690"/>
        <v>4.1596627245003509E-3</v>
      </c>
      <c r="AD465" s="5">
        <f t="shared" si="691"/>
        <v>1.1581878598184351E-2</v>
      </c>
      <c r="AE465" s="5">
        <f t="shared" si="692"/>
        <v>1.9845022528961635E-2</v>
      </c>
      <c r="AF465" s="5">
        <f t="shared" si="693"/>
        <v>1.7001772028448534E-2</v>
      </c>
      <c r="AG465" s="5">
        <f t="shared" si="694"/>
        <v>9.7105878543089982E-3</v>
      </c>
      <c r="AH465" s="5">
        <f t="shared" si="695"/>
        <v>1.173253520282245E-2</v>
      </c>
      <c r="AI465" s="5">
        <f t="shared" si="696"/>
        <v>2.0038316851133317E-2</v>
      </c>
      <c r="AJ465" s="5">
        <f t="shared" si="697"/>
        <v>1.7111993924800589E-2</v>
      </c>
      <c r="AK465" s="5">
        <f t="shared" si="698"/>
        <v>9.7420137049701368E-3</v>
      </c>
      <c r="AL465" s="5">
        <f t="shared" si="699"/>
        <v>4.8692275572072426E-4</v>
      </c>
      <c r="AM465" s="5">
        <f t="shared" si="700"/>
        <v>3.9562012654510842E-3</v>
      </c>
      <c r="AN465" s="5">
        <f t="shared" si="701"/>
        <v>6.7787710410201641E-3</v>
      </c>
      <c r="AO465" s="5">
        <f t="shared" si="702"/>
        <v>5.8075580264158036E-3</v>
      </c>
      <c r="AP465" s="5">
        <f t="shared" si="703"/>
        <v>3.3169955661177183E-3</v>
      </c>
      <c r="AQ465" s="5">
        <f t="shared" si="704"/>
        <v>1.4208802825042401E-3</v>
      </c>
      <c r="AR465" s="5">
        <f t="shared" si="705"/>
        <v>4.0206331545963063E-3</v>
      </c>
      <c r="AS465" s="5">
        <f t="shared" si="706"/>
        <v>6.8669490183665381E-3</v>
      </c>
      <c r="AT465" s="5">
        <f t="shared" si="707"/>
        <v>5.8641247544480085E-3</v>
      </c>
      <c r="AU465" s="5">
        <f t="shared" si="708"/>
        <v>3.3384995329323011E-3</v>
      </c>
      <c r="AV465" s="5">
        <f t="shared" si="709"/>
        <v>1.4254786005705885E-3</v>
      </c>
      <c r="AW465" s="5">
        <f t="shared" si="710"/>
        <v>3.9582163824475946E-5</v>
      </c>
      <c r="AX465" s="5">
        <f t="shared" si="711"/>
        <v>1.1261506729436778E-3</v>
      </c>
      <c r="AY465" s="5">
        <f t="shared" si="712"/>
        <v>1.9296079894220342E-3</v>
      </c>
      <c r="AZ465" s="5">
        <f t="shared" si="713"/>
        <v>1.6531477902102904E-3</v>
      </c>
      <c r="BA465" s="5">
        <f t="shared" si="714"/>
        <v>9.4419786514798344E-4</v>
      </c>
      <c r="BB465" s="5">
        <f t="shared" si="715"/>
        <v>4.0446003096157135E-4</v>
      </c>
      <c r="BC465" s="5">
        <f t="shared" si="716"/>
        <v>1.3860477570115767E-4</v>
      </c>
      <c r="BD465" s="5">
        <f t="shared" si="717"/>
        <v>1.1481953590580449E-3</v>
      </c>
      <c r="BE465" s="5">
        <f t="shared" si="718"/>
        <v>1.961034168154123E-3</v>
      </c>
      <c r="BF465" s="5">
        <f t="shared" si="719"/>
        <v>1.6746518692702386E-3</v>
      </c>
      <c r="BG465" s="5">
        <f t="shared" si="720"/>
        <v>9.5339453328345189E-4</v>
      </c>
      <c r="BH465" s="5">
        <f t="shared" si="721"/>
        <v>4.0708213126597537E-4</v>
      </c>
      <c r="BI465" s="5">
        <f t="shared" si="722"/>
        <v>1.3905333484582098E-4</v>
      </c>
      <c r="BJ465" s="8">
        <f t="shared" si="723"/>
        <v>0.38411385744785487</v>
      </c>
      <c r="BK465" s="8">
        <f t="shared" si="724"/>
        <v>0.22752693111707453</v>
      </c>
      <c r="BL465" s="8">
        <f t="shared" si="725"/>
        <v>0.35898080530995152</v>
      </c>
      <c r="BM465" s="8">
        <f t="shared" si="726"/>
        <v>0.66048721692052026</v>
      </c>
      <c r="BN465" s="8">
        <f t="shared" si="727"/>
        <v>0.33563354621175279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1.74545454545455</v>
      </c>
      <c r="F466">
        <f>VLOOKUP(B466,home!$B$2:$E$405,3,FALSE)</f>
        <v>0.92</v>
      </c>
      <c r="G466">
        <f>VLOOKUP(C466,away!$B$2:$E$405,4,FALSE)</f>
        <v>0.23</v>
      </c>
      <c r="H466">
        <f>VLOOKUP(A466,away!$A$2:$E$405,3,FALSE)</f>
        <v>1.4545454545454499</v>
      </c>
      <c r="I466">
        <f>VLOOKUP(C466,away!$B$2:$E$405,3,FALSE)</f>
        <v>1.38</v>
      </c>
      <c r="J466">
        <f>VLOOKUP(B466,home!$B$2:$E$405,4,FALSE)</f>
        <v>0.96</v>
      </c>
      <c r="K466" s="3">
        <f t="shared" si="672"/>
        <v>0.36933818181818279</v>
      </c>
      <c r="L466" s="3">
        <f t="shared" si="673"/>
        <v>1.9269818181818117</v>
      </c>
      <c r="M466" s="5">
        <f t="shared" si="674"/>
        <v>0.10062847597390402</v>
      </c>
      <c r="N466" s="5">
        <f t="shared" si="675"/>
        <v>3.7165938355336395E-2</v>
      </c>
      <c r="O466" s="5">
        <f t="shared" si="676"/>
        <v>0.19390924359305828</v>
      </c>
      <c r="P466" s="5">
        <f t="shared" si="677"/>
        <v>7.1618087466399249E-2</v>
      </c>
      <c r="Q466" s="5">
        <f t="shared" si="678"/>
        <v>6.8634000488633044E-3</v>
      </c>
      <c r="R466" s="5">
        <f t="shared" si="679"/>
        <v>0.18682979339060571</v>
      </c>
      <c r="S466" s="5">
        <f t="shared" si="680"/>
        <v>1.2742790752577232E-2</v>
      </c>
      <c r="T466" s="5">
        <f t="shared" si="681"/>
        <v>1.3225647105067741E-2</v>
      </c>
      <c r="U466" s="5">
        <f t="shared" si="682"/>
        <v>6.9003376200353045E-2</v>
      </c>
      <c r="V466" s="5">
        <f t="shared" si="683"/>
        <v>1.0076828472828973E-3</v>
      </c>
      <c r="W466" s="5">
        <f t="shared" si="684"/>
        <v>8.4497189837933352E-4</v>
      </c>
      <c r="X466" s="5">
        <f t="shared" si="685"/>
        <v>1.6282454850515447E-3</v>
      </c>
      <c r="Y466" s="5">
        <f t="shared" si="686"/>
        <v>1.5687997226154764E-3</v>
      </c>
      <c r="Z466" s="5">
        <f t="shared" si="687"/>
        <v>0.12000587165278719</v>
      </c>
      <c r="AA466" s="5">
        <f t="shared" si="688"/>
        <v>4.4322750443746617E-2</v>
      </c>
      <c r="AB466" s="5">
        <f t="shared" si="689"/>
        <v>8.1850420310372145E-3</v>
      </c>
      <c r="AC466" s="5">
        <f t="shared" si="690"/>
        <v>4.4823494043706492E-5</v>
      </c>
      <c r="AD466" s="5">
        <f t="shared" si="691"/>
        <v>7.8020096158720311E-5</v>
      </c>
      <c r="AE466" s="5">
        <f t="shared" si="692"/>
        <v>1.5034330675065059E-4</v>
      </c>
      <c r="AF466" s="5">
        <f t="shared" si="693"/>
        <v>1.4485440929691733E-4</v>
      </c>
      <c r="AG466" s="5">
        <f t="shared" si="694"/>
        <v>9.3043937666208672E-5</v>
      </c>
      <c r="AH466" s="5">
        <f t="shared" si="695"/>
        <v>5.7812283187495254E-2</v>
      </c>
      <c r="AI466" s="5">
        <f t="shared" si="696"/>
        <v>2.1352283559227393E-2</v>
      </c>
      <c r="AJ466" s="5">
        <f t="shared" si="697"/>
        <v>3.9431067937156609E-3</v>
      </c>
      <c r="AK466" s="5">
        <f t="shared" si="698"/>
        <v>4.854466313019557E-4</v>
      </c>
      <c r="AL466" s="5">
        <f t="shared" si="699"/>
        <v>1.276049502251944E-6</v>
      </c>
      <c r="AM466" s="5">
        <f t="shared" si="700"/>
        <v>5.7631600921083099E-6</v>
      </c>
      <c r="AN466" s="5">
        <f t="shared" si="701"/>
        <v>1.1105504712763726E-5</v>
      </c>
      <c r="AO466" s="5">
        <f t="shared" si="702"/>
        <v>1.0700052831614066E-5</v>
      </c>
      <c r="AP466" s="5">
        <f t="shared" si="703"/>
        <v>6.8729357533683698E-6</v>
      </c>
      <c r="AQ466" s="5">
        <f t="shared" si="704"/>
        <v>3.3110055585681412E-6</v>
      </c>
      <c r="AR466" s="5">
        <f t="shared" si="705"/>
        <v>2.2280643713976273E-2</v>
      </c>
      <c r="AS466" s="5">
        <f t="shared" si="706"/>
        <v>8.2290924390587186E-3</v>
      </c>
      <c r="AT466" s="5">
        <f t="shared" si="707"/>
        <v>1.5196590197278513E-3</v>
      </c>
      <c r="AU466" s="5">
        <f t="shared" si="708"/>
        <v>1.8708936644329559E-4</v>
      </c>
      <c r="AV466" s="5">
        <f t="shared" si="709"/>
        <v>1.7274811609920625E-5</v>
      </c>
      <c r="AW466" s="5">
        <f t="shared" si="710"/>
        <v>2.5227071931694017E-8</v>
      </c>
      <c r="AX466" s="5">
        <f t="shared" si="711"/>
        <v>3.5475917832439913E-7</v>
      </c>
      <c r="AY466" s="5">
        <f t="shared" si="712"/>
        <v>6.8361448646423603E-7</v>
      </c>
      <c r="AZ466" s="5">
        <f t="shared" si="713"/>
        <v>6.5865634303113976E-7</v>
      </c>
      <c r="BA466" s="5">
        <f t="shared" si="714"/>
        <v>4.2307293248370953E-7</v>
      </c>
      <c r="BB466" s="5">
        <f t="shared" si="715"/>
        <v>2.038134621652424E-7</v>
      </c>
      <c r="BC466" s="5">
        <f t="shared" si="716"/>
        <v>7.8548967178621722E-8</v>
      </c>
      <c r="BD466" s="5">
        <f t="shared" si="717"/>
        <v>7.1557325557032002E-3</v>
      </c>
      <c r="BE466" s="5">
        <f t="shared" si="718"/>
        <v>2.6428852517005981E-3</v>
      </c>
      <c r="BF466" s="5">
        <f t="shared" si="719"/>
        <v>4.8805921680859467E-4</v>
      </c>
      <c r="BG466" s="5">
        <f t="shared" si="720"/>
        <v>6.008630125189756E-5</v>
      </c>
      <c r="BH466" s="5">
        <f t="shared" si="721"/>
        <v>5.548041314138859E-6</v>
      </c>
      <c r="BI466" s="5">
        <f t="shared" si="722"/>
        <v>4.0982069832324158E-7</v>
      </c>
      <c r="BJ466" s="8">
        <f t="shared" si="723"/>
        <v>6.1803419489504359E-2</v>
      </c>
      <c r="BK466" s="8">
        <f t="shared" si="724"/>
        <v>0.18604382019819579</v>
      </c>
      <c r="BL466" s="8">
        <f t="shared" si="725"/>
        <v>0.62842980636883405</v>
      </c>
      <c r="BM466" s="8">
        <f t="shared" si="726"/>
        <v>0.39926732049373964</v>
      </c>
      <c r="BN466" s="8">
        <f t="shared" si="727"/>
        <v>0.59701493882816703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1.74545454545455</v>
      </c>
      <c r="F467">
        <f>VLOOKUP(B467,home!$B$2:$E$405,3,FALSE)</f>
        <v>0.76</v>
      </c>
      <c r="G467">
        <f>VLOOKUP(C467,away!$B$2:$E$405,4,FALSE)</f>
        <v>1.24</v>
      </c>
      <c r="H467">
        <f>VLOOKUP(A467,away!$A$2:$E$405,3,FALSE)</f>
        <v>1.4545454545454499</v>
      </c>
      <c r="I467">
        <f>VLOOKUP(C467,away!$B$2:$E$405,3,FALSE)</f>
        <v>0.67</v>
      </c>
      <c r="J467">
        <f>VLOOKUP(B467,home!$B$2:$E$405,4,FALSE)</f>
        <v>0.92</v>
      </c>
      <c r="K467" s="3">
        <f t="shared" si="672"/>
        <v>1.644916363636368</v>
      </c>
      <c r="L467" s="3">
        <f t="shared" si="673"/>
        <v>0.89658181818181537</v>
      </c>
      <c r="M467" s="5">
        <f t="shared" si="674"/>
        <v>7.8748332049998246E-2</v>
      </c>
      <c r="N467" s="5">
        <f t="shared" si="675"/>
        <v>0.12953441999811235</v>
      </c>
      <c r="O467" s="5">
        <f t="shared" si="676"/>
        <v>7.0604322728172741E-2</v>
      </c>
      <c r="P467" s="5">
        <f t="shared" si="677"/>
        <v>0.11613820579903449</v>
      </c>
      <c r="Q467" s="5">
        <f t="shared" si="678"/>
        <v>0.10653664355452053</v>
      </c>
      <c r="R467" s="5">
        <f t="shared" si="679"/>
        <v>3.1651276021560391E-2</v>
      </c>
      <c r="S467" s="5">
        <f t="shared" si="680"/>
        <v>4.2820217568719877E-2</v>
      </c>
      <c r="T467" s="5">
        <f t="shared" si="681"/>
        <v>9.551881758109998E-2</v>
      </c>
      <c r="U467" s="5">
        <f t="shared" si="682"/>
        <v>5.2063701857836084E-2</v>
      </c>
      <c r="V467" s="5">
        <f t="shared" si="683"/>
        <v>7.016816329657438E-3</v>
      </c>
      <c r="W467" s="5">
        <f t="shared" si="684"/>
        <v>5.8414622769908622E-2</v>
      </c>
      <c r="X467" s="5">
        <f t="shared" si="685"/>
        <v>5.2373488691449539E-2</v>
      </c>
      <c r="Y467" s="5">
        <f t="shared" si="686"/>
        <v>2.3478558857752282E-2</v>
      </c>
      <c r="Z467" s="5">
        <f t="shared" si="687"/>
        <v>9.4593195343950394E-3</v>
      </c>
      <c r="AA467" s="5">
        <f t="shared" si="688"/>
        <v>1.555978949099155E-2</v>
      </c>
      <c r="AB467" s="5">
        <f t="shared" si="689"/>
        <v>1.2797276174234599E-2</v>
      </c>
      <c r="AC467" s="5">
        <f t="shared" si="690"/>
        <v>6.46775967926516E-4</v>
      </c>
      <c r="AD467" s="5">
        <f t="shared" si="691"/>
        <v>2.4021792217467048E-2</v>
      </c>
      <c r="AE467" s="5">
        <f t="shared" si="692"/>
        <v>2.1537502142322387E-2</v>
      </c>
      <c r="AF467" s="5">
        <f t="shared" si="693"/>
        <v>9.6550664149290741E-3</v>
      </c>
      <c r="AG467" s="5">
        <f t="shared" si="694"/>
        <v>2.8855190003210978E-3</v>
      </c>
      <c r="AH467" s="5">
        <f t="shared" si="695"/>
        <v>2.1202634767276667E-3</v>
      </c>
      <c r="AI467" s="5">
        <f t="shared" si="696"/>
        <v>3.4876560880898765E-3</v>
      </c>
      <c r="AJ467" s="5">
        <f t="shared" si="697"/>
        <v>2.8684512850175202E-3</v>
      </c>
      <c r="AK467" s="5">
        <f t="shared" si="698"/>
        <v>1.5727874856730293E-3</v>
      </c>
      <c r="AL467" s="5">
        <f t="shared" si="699"/>
        <v>3.8154662334296933E-5</v>
      </c>
      <c r="AM467" s="5">
        <f t="shared" si="700"/>
        <v>7.9027678204768564E-3</v>
      </c>
      <c r="AN467" s="5">
        <f t="shared" si="701"/>
        <v>7.0854779411518819E-3</v>
      </c>
      <c r="AO467" s="5">
        <f t="shared" si="702"/>
        <v>3.1763553475825496E-3</v>
      </c>
      <c r="AP467" s="5">
        <f t="shared" si="703"/>
        <v>9.49287484242365E-4</v>
      </c>
      <c r="AQ467" s="5">
        <f t="shared" si="704"/>
        <v>2.1277847464981525E-4</v>
      </c>
      <c r="AR467" s="5">
        <f t="shared" si="705"/>
        <v>3.8019793659779778E-4</v>
      </c>
      <c r="AS467" s="5">
        <f t="shared" si="706"/>
        <v>6.2539380733049989E-4</v>
      </c>
      <c r="AT467" s="5">
        <f t="shared" si="707"/>
        <v>5.1436025369739464E-4</v>
      </c>
      <c r="AU467" s="5">
        <f t="shared" si="708"/>
        <v>2.8202653270366612E-4</v>
      </c>
      <c r="AV467" s="5">
        <f t="shared" si="709"/>
        <v>1.1597751465597184E-4</v>
      </c>
      <c r="AW467" s="5">
        <f t="shared" si="710"/>
        <v>1.5630715636264814E-6</v>
      </c>
      <c r="AX467" s="5">
        <f t="shared" si="711"/>
        <v>2.1665653509868859E-3</v>
      </c>
      <c r="AY467" s="5">
        <f t="shared" si="712"/>
        <v>1.942503101597545E-3</v>
      </c>
      <c r="AZ467" s="5">
        <f t="shared" si="713"/>
        <v>8.7080648132707109E-4</v>
      </c>
      <c r="BA467" s="5">
        <f t="shared" si="714"/>
        <v>2.6024975277091157E-4</v>
      </c>
      <c r="BB467" s="5">
        <f t="shared" si="715"/>
        <v>5.8333799130177957E-5</v>
      </c>
      <c r="BC467" s="5">
        <f t="shared" si="716"/>
        <v>1.046020473711755E-5</v>
      </c>
      <c r="BD467" s="5">
        <f t="shared" si="717"/>
        <v>5.6813092877304663E-5</v>
      </c>
      <c r="BE467" s="5">
        <f t="shared" si="718"/>
        <v>9.3452786142671224E-5</v>
      </c>
      <c r="BF467" s="5">
        <f t="shared" si="719"/>
        <v>7.6861008576744968E-5</v>
      </c>
      <c r="BG467" s="5">
        <f t="shared" si="720"/>
        <v>4.2143310244494353E-5</v>
      </c>
      <c r="BH467" s="5">
        <f t="shared" si="721"/>
        <v>1.7330555159743224E-5</v>
      </c>
      <c r="BI467" s="5">
        <f t="shared" si="722"/>
        <v>5.7014627546328604E-6</v>
      </c>
      <c r="BJ467" s="8">
        <f t="shared" si="723"/>
        <v>0.54859201698653626</v>
      </c>
      <c r="BK467" s="8">
        <f t="shared" si="724"/>
        <v>0.24735100547926839</v>
      </c>
      <c r="BL467" s="8">
        <f t="shared" si="725"/>
        <v>0.19493578286904437</v>
      </c>
      <c r="BM467" s="8">
        <f t="shared" si="726"/>
        <v>0.46518398468781103</v>
      </c>
      <c r="BN467" s="8">
        <f t="shared" si="727"/>
        <v>0.53321320015139873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1.74545454545455</v>
      </c>
      <c r="F468">
        <f>VLOOKUP(B468,home!$B$2:$E$405,3,FALSE)</f>
        <v>1.1499999999999999</v>
      </c>
      <c r="G468">
        <f>VLOOKUP(C468,away!$B$2:$E$405,4,FALSE)</f>
        <v>0.56999999999999995</v>
      </c>
      <c r="H468">
        <f>VLOOKUP(A468,away!$A$2:$E$405,3,FALSE)</f>
        <v>1.4545454545454499</v>
      </c>
      <c r="I468">
        <f>VLOOKUP(C468,away!$B$2:$E$405,3,FALSE)</f>
        <v>0.92</v>
      </c>
      <c r="J468">
        <f>VLOOKUP(B468,home!$B$2:$E$405,4,FALSE)</f>
        <v>0.69</v>
      </c>
      <c r="K468" s="3">
        <f t="shared" si="672"/>
        <v>1.1441454545454572</v>
      </c>
      <c r="L468" s="3">
        <f t="shared" si="673"/>
        <v>0.92334545454545158</v>
      </c>
      <c r="M468" s="5">
        <f t="shared" si="674"/>
        <v>0.12650279083882737</v>
      </c>
      <c r="N468" s="5">
        <f t="shared" si="675"/>
        <v>0.14473759312555906</v>
      </c>
      <c r="O468" s="5">
        <f t="shared" si="676"/>
        <v>0.11680577690834525</v>
      </c>
      <c r="P468" s="5">
        <f t="shared" si="677"/>
        <v>0.13364279871433393</v>
      </c>
      <c r="Q468" s="5">
        <f t="shared" si="678"/>
        <v>8.2800429638229117E-2</v>
      </c>
      <c r="R468" s="5">
        <f t="shared" si="679"/>
        <v>5.3926041586485327E-2</v>
      </c>
      <c r="S468" s="5">
        <f t="shared" si="680"/>
        <v>3.5296449844642697E-2</v>
      </c>
      <c r="T468" s="5">
        <f t="shared" si="681"/>
        <v>7.6453400340869337E-2</v>
      </c>
      <c r="U468" s="5">
        <f t="shared" si="682"/>
        <v>6.1699235362806484E-2</v>
      </c>
      <c r="V468" s="5">
        <f t="shared" si="683"/>
        <v>4.1431816208598515E-3</v>
      </c>
      <c r="W468" s="5">
        <f t="shared" si="684"/>
        <v>3.1578578401663601E-2</v>
      </c>
      <c r="X468" s="5">
        <f t="shared" si="685"/>
        <v>2.9157936828183257E-2</v>
      </c>
      <c r="Y468" s="5">
        <f t="shared" si="686"/>
        <v>1.3461424217113216E-2</v>
      </c>
      <c r="Z468" s="5">
        <f t="shared" si="687"/>
        <v>1.659745512683674E-2</v>
      </c>
      <c r="AA468" s="5">
        <f t="shared" si="688"/>
        <v>1.8989902840392453E-2</v>
      </c>
      <c r="AB468" s="5">
        <f t="shared" si="689"/>
        <v>1.0863605508547447E-2</v>
      </c>
      <c r="AC468" s="5">
        <f t="shared" si="690"/>
        <v>2.7356431413584289E-4</v>
      </c>
      <c r="AD468" s="5">
        <f t="shared" si="691"/>
        <v>9.0326217348176904E-3</v>
      </c>
      <c r="AE468" s="5">
        <f t="shared" si="692"/>
        <v>8.3402302214723653E-3</v>
      </c>
      <c r="AF468" s="5">
        <f t="shared" si="693"/>
        <v>3.8504568324295571E-3</v>
      </c>
      <c r="AG468" s="5">
        <f t="shared" si="694"/>
        <v>1.1851006047157698E-3</v>
      </c>
      <c r="AH468" s="5">
        <f t="shared" si="695"/>
        <v>3.8312961870967002E-3</v>
      </c>
      <c r="AI468" s="5">
        <f t="shared" si="696"/>
        <v>4.3835601174840319E-3</v>
      </c>
      <c r="AJ468" s="5">
        <f t="shared" si="697"/>
        <v>2.5077151915730528E-3</v>
      </c>
      <c r="AK468" s="5">
        <f t="shared" si="698"/>
        <v>9.5639697924429967E-4</v>
      </c>
      <c r="AL468" s="5">
        <f t="shared" si="699"/>
        <v>1.1560187827337638E-5</v>
      </c>
      <c r="AM468" s="5">
        <f t="shared" si="700"/>
        <v>2.0669266201040325E-3</v>
      </c>
      <c r="AN468" s="5">
        <f t="shared" si="701"/>
        <v>1.9084872995520517E-3</v>
      </c>
      <c r="AO468" s="5">
        <f t="shared" si="702"/>
        <v>8.8109653654955527E-4</v>
      </c>
      <c r="AP468" s="5">
        <f t="shared" si="703"/>
        <v>2.7118549401292411E-4</v>
      </c>
      <c r="AQ468" s="5">
        <f t="shared" si="704"/>
        <v>6.2599473308874043E-5</v>
      </c>
      <c r="AR468" s="5">
        <f t="shared" si="705"/>
        <v>7.0752198387461201E-4</v>
      </c>
      <c r="AS468" s="5">
        <f t="shared" si="706"/>
        <v>8.0950806184112165E-4</v>
      </c>
      <c r="AT468" s="5">
        <f t="shared" si="707"/>
        <v>4.6309748468671116E-4</v>
      </c>
      <c r="AU468" s="5">
        <f t="shared" si="708"/>
        <v>1.7661696070524503E-4</v>
      </c>
      <c r="AV468" s="5">
        <f t="shared" si="709"/>
        <v>5.0518873196634939E-5</v>
      </c>
      <c r="AW468" s="5">
        <f t="shared" si="710"/>
        <v>3.3924061733352131E-7</v>
      </c>
      <c r="AX468" s="5">
        <f t="shared" si="711"/>
        <v>3.9414411621183895E-4</v>
      </c>
      <c r="AY468" s="5">
        <f t="shared" si="712"/>
        <v>3.6393117814003566E-4</v>
      </c>
      <c r="AZ468" s="5">
        <f t="shared" si="713"/>
        <v>1.6801709955148648E-4</v>
      </c>
      <c r="BA468" s="5">
        <f t="shared" si="714"/>
        <v>5.1712608385591894E-5</v>
      </c>
      <c r="BB468" s="5">
        <f t="shared" si="715"/>
        <v>1.1937150473881317E-5</v>
      </c>
      <c r="BC468" s="5">
        <f t="shared" si="716"/>
        <v>2.2044227260566806E-6</v>
      </c>
      <c r="BD468" s="5">
        <f t="shared" si="717"/>
        <v>1.0888120130026715E-4</v>
      </c>
      <c r="BE468" s="5">
        <f t="shared" si="718"/>
        <v>1.2457593155314959E-4</v>
      </c>
      <c r="BF468" s="5">
        <f t="shared" si="719"/>
        <v>7.1266492916151057E-5</v>
      </c>
      <c r="BG468" s="5">
        <f t="shared" si="720"/>
        <v>2.7179744643803425E-5</v>
      </c>
      <c r="BH468" s="5">
        <f t="shared" si="721"/>
        <v>7.7743953224784815E-6</v>
      </c>
      <c r="BI468" s="5">
        <f t="shared" si="722"/>
        <v>1.7790078140106436E-6</v>
      </c>
      <c r="BJ468" s="8">
        <f t="shared" si="723"/>
        <v>0.40678001394406943</v>
      </c>
      <c r="BK468" s="8">
        <f t="shared" si="724"/>
        <v>0.30023427669876707</v>
      </c>
      <c r="BL468" s="8">
        <f t="shared" si="725"/>
        <v>0.27651225081982922</v>
      </c>
      <c r="BM468" s="8">
        <f t="shared" si="726"/>
        <v>0.34134497384019968</v>
      </c>
      <c r="BN468" s="8">
        <f t="shared" si="727"/>
        <v>0.65841543081178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1.3684210526315801</v>
      </c>
      <c r="F474">
        <f>VLOOKUP(B474,home!$B$2:$E$405,3,FALSE)</f>
        <v>0.28999999999999998</v>
      </c>
      <c r="G474">
        <f>VLOOKUP(C474,away!$B$2:$E$405,4,FALSE)</f>
        <v>1.61</v>
      </c>
      <c r="H474">
        <f>VLOOKUP(A474,away!$A$2:$E$405,3,FALSE)</f>
        <v>1.0105263157894699</v>
      </c>
      <c r="I474">
        <f>VLOOKUP(C474,away!$B$2:$E$405,3,FALSE)</f>
        <v>0.57999999999999996</v>
      </c>
      <c r="J474">
        <f>VLOOKUP(B474,home!$B$2:$E$405,4,FALSE)</f>
        <v>1.58</v>
      </c>
      <c r="K474" s="3">
        <f t="shared" si="672"/>
        <v>0.63891578947368477</v>
      </c>
      <c r="L474" s="3">
        <f t="shared" si="673"/>
        <v>0.92604631578947028</v>
      </c>
      <c r="M474" s="5">
        <f t="shared" si="674"/>
        <v>0.20909593665864781</v>
      </c>
      <c r="N474" s="5">
        <f t="shared" si="675"/>
        <v>0.13359469544599956</v>
      </c>
      <c r="O474" s="5">
        <f t="shared" si="676"/>
        <v>0.19363252178928922</v>
      </c>
      <c r="P474" s="5">
        <f t="shared" si="677"/>
        <v>0.12371487552678419</v>
      </c>
      <c r="Q474" s="5">
        <f t="shared" si="678"/>
        <v>4.2677880155188641E-2</v>
      </c>
      <c r="R474" s="5">
        <f t="shared" si="679"/>
        <v>8.9656341709997797E-2</v>
      </c>
      <c r="S474" s="5">
        <f t="shared" si="680"/>
        <v>1.8299459414644136E-2</v>
      </c>
      <c r="T474" s="5">
        <f t="shared" si="681"/>
        <v>3.9521693683416979E-2</v>
      </c>
      <c r="U474" s="5">
        <f t="shared" si="682"/>
        <v>5.7282852344965697E-2</v>
      </c>
      <c r="V474" s="5">
        <f t="shared" si="683"/>
        <v>1.2030178745632782E-3</v>
      </c>
      <c r="W474" s="5">
        <f t="shared" si="684"/>
        <v>9.0891904974718836E-3</v>
      </c>
      <c r="X474" s="5">
        <f t="shared" si="685"/>
        <v>8.4170113736924991E-3</v>
      </c>
      <c r="Y474" s="5">
        <f t="shared" si="686"/>
        <v>3.8972711862830032E-3</v>
      </c>
      <c r="Z474" s="5">
        <f t="shared" si="687"/>
        <v>2.7675308309235098E-2</v>
      </c>
      <c r="AA474" s="5">
        <f t="shared" si="688"/>
        <v>1.7682191457322572E-2</v>
      </c>
      <c r="AB474" s="5">
        <f t="shared" si="689"/>
        <v>5.6487156572900474E-3</v>
      </c>
      <c r="AC474" s="5">
        <f t="shared" si="690"/>
        <v>4.4486519258340956E-5</v>
      </c>
      <c r="AD474" s="5">
        <f t="shared" si="691"/>
        <v>1.4518068305922407E-3</v>
      </c>
      <c r="AE474" s="5">
        <f t="shared" si="692"/>
        <v>1.3444403667079319E-3</v>
      </c>
      <c r="AF474" s="5">
        <f t="shared" si="693"/>
        <v>6.2250702419426238E-4</v>
      </c>
      <c r="AG474" s="5">
        <f t="shared" si="694"/>
        <v>1.9215677876938781E-4</v>
      </c>
      <c r="AH474" s="5">
        <f t="shared" si="695"/>
        <v>6.4071543245262175E-3</v>
      </c>
      <c r="AI474" s="5">
        <f t="shared" si="696"/>
        <v>4.0936320635344015E-3</v>
      </c>
      <c r="AJ474" s="5">
        <f t="shared" si="697"/>
        <v>1.3077430808439358E-3</v>
      </c>
      <c r="AK474" s="5">
        <f t="shared" si="698"/>
        <v>2.7851256764205063E-4</v>
      </c>
      <c r="AL474" s="5">
        <f t="shared" si="699"/>
        <v>1.0528457473853876E-6</v>
      </c>
      <c r="AM474" s="5">
        <f t="shared" si="700"/>
        <v>1.8551646146622601E-4</v>
      </c>
      <c r="AN474" s="5">
        <f t="shared" si="701"/>
        <v>1.7179683565909779E-4</v>
      </c>
      <c r="AO474" s="5">
        <f t="shared" si="702"/>
        <v>7.9545913363198291E-5</v>
      </c>
      <c r="AP474" s="5">
        <f t="shared" si="703"/>
        <v>2.455440000203273E-5</v>
      </c>
      <c r="AQ474" s="5">
        <f t="shared" si="704"/>
        <v>5.6846279145758409E-6</v>
      </c>
      <c r="AR474" s="5">
        <f t="shared" si="705"/>
        <v>1.1866643313844154E-3</v>
      </c>
      <c r="AS474" s="5">
        <f t="shared" si="706"/>
        <v>7.5817857812673602E-4</v>
      </c>
      <c r="AT474" s="5">
        <f t="shared" si="707"/>
        <v>2.4220613240293968E-4</v>
      </c>
      <c r="AU474" s="5">
        <f t="shared" si="708"/>
        <v>5.1583107433197339E-5</v>
      </c>
      <c r="AV474" s="5">
        <f t="shared" si="709"/>
        <v>8.239315452296795E-6</v>
      </c>
      <c r="AW474" s="5">
        <f t="shared" si="710"/>
        <v>1.7303684012776952E-8</v>
      </c>
      <c r="AX474" s="5">
        <f t="shared" si="711"/>
        <v>1.9754899406343016E-5</v>
      </c>
      <c r="AY474" s="5">
        <f t="shared" si="712"/>
        <v>1.8293951814035543E-5</v>
      </c>
      <c r="AZ474" s="5">
        <f t="shared" si="713"/>
        <v>8.470523339308855E-6</v>
      </c>
      <c r="BA474" s="5">
        <f t="shared" si="714"/>
        <v>2.6146989770585627E-6</v>
      </c>
      <c r="BB474" s="5">
        <f t="shared" si="715"/>
        <v>6.0533308865089443E-7</v>
      </c>
      <c r="BC474" s="5">
        <f t="shared" si="716"/>
        <v>1.1211329531412436E-7</v>
      </c>
      <c r="BD474" s="5">
        <f t="shared" si="717"/>
        <v>1.8315102202621882E-4</v>
      </c>
      <c r="BE474" s="5">
        <f t="shared" si="718"/>
        <v>1.1701807983079381E-4</v>
      </c>
      <c r="BF474" s="5">
        <f t="shared" si="719"/>
        <v>3.7382349428893151E-5</v>
      </c>
      <c r="BG474" s="5">
        <f t="shared" si="720"/>
        <v>7.9613910992474705E-6</v>
      </c>
      <c r="BH474" s="5">
        <f t="shared" si="721"/>
        <v>1.2716646198711163E-6</v>
      </c>
      <c r="BI474" s="5">
        <f t="shared" si="722"/>
        <v>1.6249732091014156E-7</v>
      </c>
      <c r="BJ474" s="8">
        <f t="shared" si="723"/>
        <v>0.24132560310064224</v>
      </c>
      <c r="BK474" s="8">
        <f t="shared" si="724"/>
        <v>0.35237712279145911</v>
      </c>
      <c r="BL474" s="8">
        <f t="shared" si="725"/>
        <v>0.37858348346453746</v>
      </c>
      <c r="BM474" s="8">
        <f t="shared" si="726"/>
        <v>0.2075709897318368</v>
      </c>
      <c r="BN474" s="8">
        <f t="shared" si="727"/>
        <v>0.79237225128590727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1.3684210526315801</v>
      </c>
      <c r="F475">
        <f>VLOOKUP(B475,home!$B$2:$E$405,3,FALSE)</f>
        <v>0.88</v>
      </c>
      <c r="G475">
        <f>VLOOKUP(C475,away!$B$2:$E$405,4,FALSE)</f>
        <v>0.57999999999999996</v>
      </c>
      <c r="H475">
        <f>VLOOKUP(A475,away!$A$2:$E$405,3,FALSE)</f>
        <v>1.0105263157894699</v>
      </c>
      <c r="I475">
        <f>VLOOKUP(C475,away!$B$2:$E$405,3,FALSE)</f>
        <v>0.44</v>
      </c>
      <c r="J475">
        <f>VLOOKUP(B475,home!$B$2:$E$405,4,FALSE)</f>
        <v>0.59</v>
      </c>
      <c r="K475" s="3">
        <f t="shared" si="672"/>
        <v>0.69844210526315842</v>
      </c>
      <c r="L475" s="3">
        <f t="shared" si="673"/>
        <v>0.26233263157894637</v>
      </c>
      <c r="M475" s="5">
        <f t="shared" si="674"/>
        <v>0.38259635962954125</v>
      </c>
      <c r="N475" s="5">
        <f t="shared" si="675"/>
        <v>0.26722140688567725</v>
      </c>
      <c r="O475" s="5">
        <f t="shared" si="676"/>
        <v>0.10036750985414251</v>
      </c>
      <c r="P475" s="5">
        <f t="shared" si="677"/>
        <v>7.0100894882548087E-2</v>
      </c>
      <c r="Q475" s="5">
        <f t="shared" si="678"/>
        <v>9.3319340998307743E-2</v>
      </c>
      <c r="R475" s="5">
        <f t="shared" si="679"/>
        <v>1.316483649253152E-2</v>
      </c>
      <c r="S475" s="5">
        <f t="shared" si="680"/>
        <v>3.2110443157981794E-3</v>
      </c>
      <c r="T475" s="5">
        <f t="shared" si="681"/>
        <v>2.4480708301299128E-2</v>
      </c>
      <c r="U475" s="5">
        <f t="shared" si="682"/>
        <v>9.1948761152889687E-3</v>
      </c>
      <c r="V475" s="5">
        <f t="shared" si="683"/>
        <v>6.5371209218720414E-5</v>
      </c>
      <c r="W475" s="5">
        <f t="shared" si="684"/>
        <v>2.1726052329542878E-2</v>
      </c>
      <c r="X475" s="5">
        <f t="shared" si="685"/>
        <v>5.6994524814308811E-3</v>
      </c>
      <c r="Y475" s="5">
        <f t="shared" si="686"/>
        <v>7.475761840064596E-4</v>
      </c>
      <c r="Z475" s="5">
        <f t="shared" si="687"/>
        <v>1.1511887337974469E-3</v>
      </c>
      <c r="AA475" s="5">
        <f t="shared" si="688"/>
        <v>8.0403868278871844E-4</v>
      </c>
      <c r="AB475" s="5">
        <f t="shared" si="689"/>
        <v>2.8078723515998465E-4</v>
      </c>
      <c r="AC475" s="5">
        <f t="shared" si="690"/>
        <v>7.4859903760973086E-7</v>
      </c>
      <c r="AD475" s="5">
        <f t="shared" si="691"/>
        <v>3.7935974320258683E-3</v>
      </c>
      <c r="AE475" s="5">
        <f t="shared" si="692"/>
        <v>9.9518439749447926E-4</v>
      </c>
      <c r="AF475" s="5">
        <f t="shared" si="693"/>
        <v>1.3053467095051747E-4</v>
      </c>
      <c r="AG475" s="5">
        <f t="shared" si="694"/>
        <v>1.1414501247580368E-5</v>
      </c>
      <c r="AH475" s="5">
        <f t="shared" si="695"/>
        <v>7.5498592495279823E-5</v>
      </c>
      <c r="AI475" s="5">
        <f t="shared" si="696"/>
        <v>5.2731395886808531E-5</v>
      </c>
      <c r="AJ475" s="5">
        <f t="shared" si="697"/>
        <v>1.8414913578323801E-5</v>
      </c>
      <c r="AK475" s="5">
        <f t="shared" si="698"/>
        <v>4.2872503359611998E-6</v>
      </c>
      <c r="AL475" s="5">
        <f t="shared" si="699"/>
        <v>5.4864570583441079E-9</v>
      </c>
      <c r="AM475" s="5">
        <f t="shared" si="700"/>
        <v>5.2992163538901195E-4</v>
      </c>
      <c r="AN475" s="5">
        <f t="shared" si="701"/>
        <v>1.390157371422184E-4</v>
      </c>
      <c r="AO475" s="5">
        <f t="shared" si="702"/>
        <v>1.8234182077702618E-5</v>
      </c>
      <c r="AP475" s="5">
        <f t="shared" si="703"/>
        <v>1.5944736563777965E-6</v>
      </c>
      <c r="AQ475" s="5">
        <f t="shared" si="704"/>
        <v>1.0457061756522296E-7</v>
      </c>
      <c r="AR475" s="5">
        <f t="shared" si="705"/>
        <v>3.9611488899586506E-6</v>
      </c>
      <c r="AS475" s="5">
        <f t="shared" si="706"/>
        <v>2.766633169963543E-6</v>
      </c>
      <c r="AT475" s="5">
        <f t="shared" si="707"/>
        <v>9.6616654786011119E-7</v>
      </c>
      <c r="AU475" s="5">
        <f t="shared" si="708"/>
        <v>2.2493713257408476E-7</v>
      </c>
      <c r="AV475" s="5">
        <f t="shared" si="709"/>
        <v>3.9276391106725479E-8</v>
      </c>
      <c r="AW475" s="5">
        <f t="shared" si="710"/>
        <v>2.7923651696892386E-11</v>
      </c>
      <c r="AX475" s="5">
        <f t="shared" si="711"/>
        <v>6.1686597107599536E-5</v>
      </c>
      <c r="AY475" s="5">
        <f t="shared" si="712"/>
        <v>1.6182407352386806E-5</v>
      </c>
      <c r="AZ475" s="5">
        <f t="shared" si="713"/>
        <v>2.1225867530170609E-6</v>
      </c>
      <c r="BA475" s="5">
        <f t="shared" si="714"/>
        <v>1.8560792289119228E-7</v>
      </c>
      <c r="BB475" s="5">
        <f t="shared" si="715"/>
        <v>1.2172753713487154E-8</v>
      </c>
      <c r="BC475" s="5">
        <f t="shared" si="716"/>
        <v>6.3866210304429544E-10</v>
      </c>
      <c r="BD475" s="5">
        <f t="shared" si="717"/>
        <v>1.7318976872981257E-7</v>
      </c>
      <c r="BE475" s="5">
        <f t="shared" si="718"/>
        <v>1.2096302668168982E-7</v>
      </c>
      <c r="BF475" s="5">
        <f t="shared" si="719"/>
        <v>4.2242835507281514E-8</v>
      </c>
      <c r="BG475" s="5">
        <f t="shared" si="720"/>
        <v>9.8347249879970022E-9</v>
      </c>
      <c r="BH475" s="5">
        <f t="shared" si="721"/>
        <v>1.717246506325204E-9</v>
      </c>
      <c r="BI475" s="5">
        <f t="shared" si="722"/>
        <v>2.3987945302671588E-10</v>
      </c>
      <c r="BJ475" s="8">
        <f t="shared" si="723"/>
        <v>0.4188943287914173</v>
      </c>
      <c r="BK475" s="8">
        <f t="shared" si="724"/>
        <v>0.45599060652995327</v>
      </c>
      <c r="BL475" s="8">
        <f t="shared" si="725"/>
        <v>0.12397128688182141</v>
      </c>
      <c r="BM475" s="8">
        <f t="shared" si="726"/>
        <v>7.3220879814812428E-2</v>
      </c>
      <c r="BN475" s="8">
        <f t="shared" si="727"/>
        <v>0.92677034874274844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1.3684210526315801</v>
      </c>
      <c r="F476">
        <f>VLOOKUP(B476,home!$B$2:$E$405,3,FALSE)</f>
        <v>0.91</v>
      </c>
      <c r="G476">
        <f>VLOOKUP(C476,away!$B$2:$E$405,4,FALSE)</f>
        <v>1.17</v>
      </c>
      <c r="H476">
        <f>VLOOKUP(A476,away!$A$2:$E$405,3,FALSE)</f>
        <v>1.0105263157894699</v>
      </c>
      <c r="I476">
        <f>VLOOKUP(C476,away!$B$2:$E$405,3,FALSE)</f>
        <v>1.02</v>
      </c>
      <c r="J476">
        <f>VLOOKUP(B476,home!$B$2:$E$405,4,FALSE)</f>
        <v>1.48</v>
      </c>
      <c r="K476" s="3">
        <f t="shared" si="672"/>
        <v>1.4569578947368433</v>
      </c>
      <c r="L476" s="3">
        <f t="shared" si="673"/>
        <v>1.5254905263157839</v>
      </c>
      <c r="M476" s="5">
        <f t="shared" si="674"/>
        <v>5.0668623742531241E-2</v>
      </c>
      <c r="N476" s="5">
        <f t="shared" si="675"/>
        <v>7.3822051377131562E-2</v>
      </c>
      <c r="O476" s="5">
        <f t="shared" si="676"/>
        <v>7.7294505500690405E-2</v>
      </c>
      <c r="P476" s="5">
        <f t="shared" si="677"/>
        <v>0.11261484000901126</v>
      </c>
      <c r="Q476" s="5">
        <f t="shared" si="678"/>
        <v>5.3777810279790346E-2</v>
      </c>
      <c r="R476" s="5">
        <f t="shared" si="679"/>
        <v>5.8956017938783238E-2</v>
      </c>
      <c r="S476" s="5">
        <f t="shared" si="680"/>
        <v>6.2573745118371202E-2</v>
      </c>
      <c r="T476" s="5">
        <f t="shared" si="681"/>
        <v>8.2037540107827753E-2</v>
      </c>
      <c r="U476" s="5">
        <f t="shared" si="682"/>
        <v>8.5896435778157212E-2</v>
      </c>
      <c r="V476" s="5">
        <f t="shared" si="683"/>
        <v>1.5452763410520216E-2</v>
      </c>
      <c r="W476" s="5">
        <f t="shared" si="684"/>
        <v>2.6117335082933579E-2</v>
      </c>
      <c r="X476" s="5">
        <f t="shared" si="685"/>
        <v>3.9841747241630032E-2</v>
      </c>
      <c r="Y476" s="5">
        <f t="shared" si="686"/>
        <v>3.0389103984487319E-2</v>
      </c>
      <c r="Z476" s="5">
        <f t="shared" si="687"/>
        <v>2.9978948944972418E-2</v>
      </c>
      <c r="AA476" s="5">
        <f t="shared" si="688"/>
        <v>4.3678066341290331E-2</v>
      </c>
      <c r="AB476" s="5">
        <f t="shared" si="689"/>
        <v>3.1818551791391265E-2</v>
      </c>
      <c r="AC476" s="5">
        <f t="shared" si="690"/>
        <v>2.1465583020563975E-3</v>
      </c>
      <c r="AD476" s="5">
        <f t="shared" si="691"/>
        <v>9.5129643846419022E-3</v>
      </c>
      <c r="AE476" s="5">
        <f t="shared" si="692"/>
        <v>1.4511937045950683E-2</v>
      </c>
      <c r="AF476" s="5">
        <f t="shared" si="693"/>
        <v>1.1068911241044416E-2</v>
      </c>
      <c r="AG476" s="5">
        <f t="shared" si="694"/>
        <v>5.6285064116145152E-3</v>
      </c>
      <c r="AH476" s="5">
        <f t="shared" si="695"/>
        <v>1.1433150651114995E-2</v>
      </c>
      <c r="AI476" s="5">
        <f t="shared" si="696"/>
        <v>1.6657619102857676E-2</v>
      </c>
      <c r="AJ476" s="5">
        <f t="shared" si="697"/>
        <v>1.2134724829713872E-2</v>
      </c>
      <c r="AK476" s="5">
        <f t="shared" si="698"/>
        <v>5.8932610470369424E-3</v>
      </c>
      <c r="AL476" s="5">
        <f t="shared" si="699"/>
        <v>1.9083551271054883E-4</v>
      </c>
      <c r="AM476" s="5">
        <f t="shared" si="700"/>
        <v>2.7719977125108884E-3</v>
      </c>
      <c r="AN476" s="5">
        <f t="shared" si="701"/>
        <v>4.2286562494043842E-3</v>
      </c>
      <c r="AO476" s="5">
        <f t="shared" si="702"/>
        <v>3.2253875237562117E-3</v>
      </c>
      <c r="AP476" s="5">
        <f t="shared" si="703"/>
        <v>1.6400993703957424E-3</v>
      </c>
      <c r="AQ476" s="5">
        <f t="shared" si="704"/>
        <v>6.2548901293879664E-4</v>
      </c>
      <c r="AR476" s="5">
        <f t="shared" si="705"/>
        <v>3.4882326008434093E-3</v>
      </c>
      <c r="AS476" s="5">
        <f t="shared" si="706"/>
        <v>5.0822080264772375E-3</v>
      </c>
      <c r="AT476" s="5">
        <f t="shared" si="707"/>
        <v>3.7022815534354819E-3</v>
      </c>
      <c r="AU476" s="5">
        <f t="shared" si="708"/>
        <v>1.7980227792721369E-3</v>
      </c>
      <c r="AV476" s="5">
        <f t="shared" si="709"/>
        <v>6.5491087079430524E-4</v>
      </c>
      <c r="AW476" s="5">
        <f t="shared" si="710"/>
        <v>1.1781842459097307E-5</v>
      </c>
      <c r="AX476" s="5">
        <f t="shared" si="711"/>
        <v>6.7311399190586737E-4</v>
      </c>
      <c r="AY476" s="5">
        <f t="shared" si="712"/>
        <v>1.0268290177829998E-3</v>
      </c>
      <c r="AZ476" s="5">
        <f t="shared" si="713"/>
        <v>7.83208969387054E-4</v>
      </c>
      <c r="BA476" s="5">
        <f t="shared" si="714"/>
        <v>3.9825928764183329E-4</v>
      </c>
      <c r="BB476" s="5">
        <f t="shared" si="715"/>
        <v>1.5188519257872235E-4</v>
      </c>
      <c r="BC476" s="5">
        <f t="shared" si="716"/>
        <v>4.6339884473297823E-5</v>
      </c>
      <c r="BD476" s="5">
        <f t="shared" si="717"/>
        <v>8.8687763102874944E-4</v>
      </c>
      <c r="BE476" s="5">
        <f t="shared" si="718"/>
        <v>1.2921433661928457E-3</v>
      </c>
      <c r="BF476" s="5">
        <f t="shared" si="719"/>
        <v>9.4129923925325332E-4</v>
      </c>
      <c r="BG476" s="5">
        <f t="shared" si="720"/>
        <v>4.5714445264660421E-4</v>
      </c>
      <c r="BH476" s="5">
        <f t="shared" si="721"/>
        <v>1.6651005482965577E-4</v>
      </c>
      <c r="BI476" s="5">
        <f t="shared" si="722"/>
        <v>4.8519627787426347E-5</v>
      </c>
      <c r="BJ476" s="8">
        <f t="shared" si="723"/>
        <v>0.36227917336982784</v>
      </c>
      <c r="BK476" s="8">
        <f t="shared" si="724"/>
        <v>0.24467419511298388</v>
      </c>
      <c r="BL476" s="8">
        <f t="shared" si="725"/>
        <v>0.36228048318359701</v>
      </c>
      <c r="BM476" s="8">
        <f t="shared" si="726"/>
        <v>0.57106390458811918</v>
      </c>
      <c r="BN476" s="8">
        <f t="shared" si="727"/>
        <v>0.42713384884793804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1.3684210526315801</v>
      </c>
      <c r="F477">
        <f>VLOOKUP(B477,home!$B$2:$E$405,3,FALSE)</f>
        <v>1.02</v>
      </c>
      <c r="G477">
        <f>VLOOKUP(C477,away!$B$2:$E$405,4,FALSE)</f>
        <v>0.73</v>
      </c>
      <c r="H477">
        <f>VLOOKUP(A477,away!$A$2:$E$405,3,FALSE)</f>
        <v>1.0105263157894699</v>
      </c>
      <c r="I477">
        <f>VLOOKUP(C477,away!$B$2:$E$405,3,FALSE)</f>
        <v>0.24</v>
      </c>
      <c r="J477">
        <f>VLOOKUP(B477,home!$B$2:$E$405,4,FALSE)</f>
        <v>0.79</v>
      </c>
      <c r="K477" s="3">
        <f t="shared" si="672"/>
        <v>1.0189263157894746</v>
      </c>
      <c r="L477" s="3">
        <f t="shared" si="673"/>
        <v>0.1915957894736835</v>
      </c>
      <c r="M477" s="5">
        <f t="shared" si="674"/>
        <v>0.2980416296971457</v>
      </c>
      <c r="N477" s="5">
        <f t="shared" si="675"/>
        <v>0.30368245969920349</v>
      </c>
      <c r="O477" s="5">
        <f t="shared" si="676"/>
        <v>5.7103521337847865E-2</v>
      </c>
      <c r="P477" s="5">
        <f t="shared" si="677"/>
        <v>5.8184280615378968E-2</v>
      </c>
      <c r="Q477" s="5">
        <f t="shared" si="678"/>
        <v>0.15471502491559749</v>
      </c>
      <c r="R477" s="5">
        <f t="shared" si="679"/>
        <v>5.4703971262261468E-3</v>
      </c>
      <c r="S477" s="5">
        <f t="shared" si="680"/>
        <v>2.8397127895935558E-3</v>
      </c>
      <c r="T477" s="5">
        <f t="shared" si="681"/>
        <v>2.9642747342144515E-2</v>
      </c>
      <c r="U477" s="5">
        <f t="shared" si="682"/>
        <v>5.5739315897309367E-3</v>
      </c>
      <c r="V477" s="5">
        <f t="shared" si="683"/>
        <v>6.159715413085333E-5</v>
      </c>
      <c r="W477" s="5">
        <f t="shared" si="684"/>
        <v>5.2547736778175515E-2</v>
      </c>
      <c r="X477" s="5">
        <f t="shared" si="685"/>
        <v>1.0067925113069852E-2</v>
      </c>
      <c r="Y477" s="5">
        <f t="shared" si="686"/>
        <v>9.6448603020027129E-4</v>
      </c>
      <c r="Z477" s="5">
        <f t="shared" si="687"/>
        <v>3.493683520446228E-4</v>
      </c>
      <c r="AA477" s="5">
        <f t="shared" si="688"/>
        <v>3.5598060780226765E-4</v>
      </c>
      <c r="AB477" s="5">
        <f t="shared" si="689"/>
        <v>1.8135900460023122E-4</v>
      </c>
      <c r="AC477" s="5">
        <f t="shared" si="690"/>
        <v>7.5156994525818778E-7</v>
      </c>
      <c r="AD477" s="5">
        <f t="shared" si="691"/>
        <v>1.338556795961536E-2</v>
      </c>
      <c r="AE477" s="5">
        <f t="shared" si="692"/>
        <v>2.564618460776148E-3</v>
      </c>
      <c r="AF477" s="5">
        <f t="shared" si="693"/>
        <v>2.4568504934559449E-4</v>
      </c>
      <c r="AG477" s="5">
        <f t="shared" si="694"/>
        <v>1.5690740330416695E-5</v>
      </c>
      <c r="AH477" s="5">
        <f t="shared" si="695"/>
        <v>1.6734376306777317E-5</v>
      </c>
      <c r="AI477" s="5">
        <f t="shared" si="696"/>
        <v>1.7051096397299282E-5</v>
      </c>
      <c r="AJ477" s="5">
        <f t="shared" si="697"/>
        <v>8.6869054161356692E-6</v>
      </c>
      <c r="AK477" s="5">
        <f t="shared" si="698"/>
        <v>2.9504388437582509E-6</v>
      </c>
      <c r="AL477" s="5">
        <f t="shared" si="699"/>
        <v>5.8689192702943041E-9</v>
      </c>
      <c r="AM477" s="5">
        <f t="shared" si="700"/>
        <v>2.7277814891681039E-3</v>
      </c>
      <c r="AN477" s="5">
        <f t="shared" si="701"/>
        <v>5.2263144792886291E-4</v>
      </c>
      <c r="AO477" s="5">
        <f t="shared" si="702"/>
        <v>5.0066992434852395E-5</v>
      </c>
      <c r="AP477" s="5">
        <f t="shared" si="703"/>
        <v>3.197541647376163E-6</v>
      </c>
      <c r="AQ477" s="5">
        <f t="shared" si="704"/>
        <v>1.5315887907600452E-7</v>
      </c>
      <c r="AR477" s="5">
        <f t="shared" si="705"/>
        <v>6.4124720796934083E-7</v>
      </c>
      <c r="AS477" s="5">
        <f t="shared" si="706"/>
        <v>6.533836551264875E-7</v>
      </c>
      <c r="AT477" s="5">
        <f t="shared" si="707"/>
        <v>3.3287490025754622E-7</v>
      </c>
      <c r="AU477" s="5">
        <f t="shared" si="708"/>
        <v>1.1305833191273682E-7</v>
      </c>
      <c r="AV477" s="5">
        <f t="shared" si="709"/>
        <v>2.8799527401287121E-8</v>
      </c>
      <c r="AW477" s="5">
        <f t="shared" si="710"/>
        <v>3.1826169727326148E-11</v>
      </c>
      <c r="AX477" s="5">
        <f t="shared" si="711"/>
        <v>4.632347238394636E-4</v>
      </c>
      <c r="AY477" s="5">
        <f t="shared" si="712"/>
        <v>8.875382262564578E-5</v>
      </c>
      <c r="AZ477" s="5">
        <f t="shared" si="713"/>
        <v>8.5024293573839386E-6</v>
      </c>
      <c r="BA477" s="5">
        <f t="shared" si="714"/>
        <v>5.4300988839073324E-7</v>
      </c>
      <c r="BB477" s="5">
        <f t="shared" si="715"/>
        <v>2.6009602064559814E-8</v>
      </c>
      <c r="BC477" s="5">
        <f t="shared" si="716"/>
        <v>9.9666604829113731E-10</v>
      </c>
      <c r="BD477" s="5">
        <f t="shared" si="717"/>
        <v>2.0476710843113533E-8</v>
      </c>
      <c r="BE477" s="5">
        <f t="shared" si="718"/>
        <v>2.0864259538860058E-8</v>
      </c>
      <c r="BF477" s="5">
        <f t="shared" si="719"/>
        <v>1.0629571551803038E-8</v>
      </c>
      <c r="BG477" s="5">
        <f t="shared" si="720"/>
        <v>3.6102500598997605E-9</v>
      </c>
      <c r="BH477" s="5">
        <f t="shared" si="721"/>
        <v>9.196446981530979E-10</v>
      </c>
      <c r="BI477" s="5">
        <f t="shared" si="722"/>
        <v>1.8741003682489198E-10</v>
      </c>
      <c r="BJ477" s="8">
        <f t="shared" si="723"/>
        <v>0.57169683371049573</v>
      </c>
      <c r="BK477" s="8">
        <f t="shared" si="724"/>
        <v>0.35921673151773925</v>
      </c>
      <c r="BL477" s="8">
        <f t="shared" si="725"/>
        <v>6.8732438534640811E-2</v>
      </c>
      <c r="BM477" s="8">
        <f t="shared" si="726"/>
        <v>0.12270930493272147</v>
      </c>
      <c r="BN477" s="8">
        <f t="shared" si="727"/>
        <v>0.87719731339139961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1.30534351145038</v>
      </c>
      <c r="F478">
        <f>VLOOKUP(B478,home!$B$2:$E$405,3,FALSE)</f>
        <v>0.89</v>
      </c>
      <c r="G478">
        <f>VLOOKUP(C478,away!$B$2:$E$405,4,FALSE)</f>
        <v>0.89</v>
      </c>
      <c r="H478">
        <f>VLOOKUP(A478,away!$A$2:$E$405,3,FALSE)</f>
        <v>1.0381679389313001</v>
      </c>
      <c r="I478">
        <f>VLOOKUP(C478,away!$B$2:$E$405,3,FALSE)</f>
        <v>1.02</v>
      </c>
      <c r="J478">
        <f>VLOOKUP(B478,home!$B$2:$E$405,4,FALSE)</f>
        <v>0.8</v>
      </c>
      <c r="K478" s="3">
        <f t="shared" si="672"/>
        <v>1.0339625954198459</v>
      </c>
      <c r="L478" s="3">
        <f t="shared" si="673"/>
        <v>0.84714503816794096</v>
      </c>
      <c r="M478" s="5">
        <f t="shared" si="674"/>
        <v>0.15242118539878477</v>
      </c>
      <c r="N478" s="5">
        <f t="shared" si="675"/>
        <v>0.157597804451897</v>
      </c>
      <c r="O478" s="5">
        <f t="shared" si="676"/>
        <v>0.12912285092225631</v>
      </c>
      <c r="P478" s="5">
        <f t="shared" si="677"/>
        <v>0.13350819806758599</v>
      </c>
      <c r="Q478" s="5">
        <f t="shared" si="678"/>
        <v>8.1475117461776395E-2</v>
      </c>
      <c r="R478" s="5">
        <f t="shared" si="679"/>
        <v>5.4692891236444087E-2</v>
      </c>
      <c r="S478" s="5">
        <f t="shared" si="680"/>
        <v>2.9235501129024618E-2</v>
      </c>
      <c r="T478" s="5">
        <f t="shared" si="681"/>
        <v>6.9021241491894023E-2</v>
      </c>
      <c r="U478" s="5">
        <f t="shared" si="682"/>
        <v>5.6550403773849074E-2</v>
      </c>
      <c r="V478" s="5">
        <f t="shared" si="683"/>
        <v>2.8453168291001111E-3</v>
      </c>
      <c r="W478" s="5">
        <f t="shared" si="684"/>
        <v>2.8080741304305042E-2</v>
      </c>
      <c r="X478" s="5">
        <f t="shared" si="685"/>
        <v>2.3788460664019569E-2</v>
      </c>
      <c r="Y478" s="5">
        <f t="shared" si="686"/>
        <v>1.0076138208588711E-2</v>
      </c>
      <c r="Z478" s="5">
        <f t="shared" si="687"/>
        <v>1.5444270478004162E-2</v>
      </c>
      <c r="AA478" s="5">
        <f t="shared" si="688"/>
        <v>1.5968797987803283E-2</v>
      </c>
      <c r="AB478" s="5">
        <f t="shared" si="689"/>
        <v>8.2555699066021483E-3</v>
      </c>
      <c r="AC478" s="5">
        <f t="shared" si="690"/>
        <v>1.5576620869281482E-4</v>
      </c>
      <c r="AD478" s="5">
        <f t="shared" si="691"/>
        <v>7.2586090400781266E-3</v>
      </c>
      <c r="AE478" s="5">
        <f t="shared" si="692"/>
        <v>6.1490946323031455E-3</v>
      </c>
      <c r="AF478" s="5">
        <f t="shared" si="693"/>
        <v>2.6045875034903646E-3</v>
      </c>
      <c r="AG478" s="5">
        <f t="shared" si="694"/>
        <v>7.354877933520292E-4</v>
      </c>
      <c r="AH478" s="5">
        <f t="shared" si="695"/>
        <v>3.2708842758912091E-3</v>
      </c>
      <c r="AI478" s="5">
        <f t="shared" si="696"/>
        <v>3.3819719952184377E-3</v>
      </c>
      <c r="AJ478" s="5">
        <f t="shared" si="697"/>
        <v>1.7484162709066452E-3</v>
      </c>
      <c r="AK478" s="5">
        <f t="shared" si="698"/>
        <v>6.0259900844697445E-4</v>
      </c>
      <c r="AL478" s="5">
        <f t="shared" si="699"/>
        <v>5.457526337428176E-6</v>
      </c>
      <c r="AM478" s="5">
        <f t="shared" si="700"/>
        <v>1.5010260484434278E-3</v>
      </c>
      <c r="AN478" s="5">
        <f t="shared" si="701"/>
        <v>1.2715867690996812E-3</v>
      </c>
      <c r="AO478" s="5">
        <f t="shared" si="702"/>
        <v>5.3860921102139904E-4</v>
      </c>
      <c r="AP478" s="5">
        <f t="shared" si="703"/>
        <v>1.5209337354277593E-4</v>
      </c>
      <c r="AQ478" s="5">
        <f t="shared" si="704"/>
        <v>3.2211286683746445E-5</v>
      </c>
      <c r="AR478" s="5">
        <f t="shared" si="705"/>
        <v>5.5418267694855544E-4</v>
      </c>
      <c r="AS478" s="5">
        <f t="shared" si="706"/>
        <v>5.730041589944463E-4</v>
      </c>
      <c r="AT478" s="5">
        <f t="shared" si="707"/>
        <v>2.9623243371013189E-4</v>
      </c>
      <c r="AU478" s="5">
        <f t="shared" si="708"/>
        <v>1.0209775200215514E-4</v>
      </c>
      <c r="AV478" s="5">
        <f t="shared" si="709"/>
        <v>2.6391314161670022E-5</v>
      </c>
      <c r="AW478" s="5">
        <f t="shared" si="710"/>
        <v>1.3278711612134026E-7</v>
      </c>
      <c r="AX478" s="5">
        <f t="shared" si="711"/>
        <v>2.5866746480689357E-4</v>
      </c>
      <c r="AY478" s="5">
        <f t="shared" si="712"/>
        <v>2.1912885934664034E-4</v>
      </c>
      <c r="AZ478" s="5">
        <f t="shared" si="713"/>
        <v>9.2816962957453496E-5</v>
      </c>
      <c r="BA478" s="5">
        <f t="shared" si="714"/>
        <v>2.6209809875741441E-5</v>
      </c>
      <c r="BB478" s="5">
        <f t="shared" si="715"/>
        <v>5.5508775968898641E-6</v>
      </c>
      <c r="BC478" s="5">
        <f t="shared" si="716"/>
        <v>9.4047968273656664E-7</v>
      </c>
      <c r="BD478" s="5">
        <f t="shared" si="717"/>
        <v>7.8245517502599252E-5</v>
      </c>
      <c r="BE478" s="5">
        <f t="shared" si="718"/>
        <v>8.0902938356956487E-5</v>
      </c>
      <c r="BF478" s="5">
        <f t="shared" si="719"/>
        <v>4.182530606032527E-5</v>
      </c>
      <c r="BG478" s="5">
        <f t="shared" si="720"/>
        <v>1.4415267336121109E-5</v>
      </c>
      <c r="BH478" s="5">
        <f t="shared" si="721"/>
        <v>3.7262118071316774E-6</v>
      </c>
      <c r="BI478" s="5">
        <f t="shared" si="722"/>
        <v>7.7055272623718894E-7</v>
      </c>
      <c r="BJ478" s="8">
        <f t="shared" si="723"/>
        <v>0.39088612369476178</v>
      </c>
      <c r="BK478" s="8">
        <f t="shared" si="724"/>
        <v>0.3183905540188724</v>
      </c>
      <c r="BL478" s="8">
        <f t="shared" si="725"/>
        <v>0.27536617950702447</v>
      </c>
      <c r="BM478" s="8">
        <f t="shared" si="726"/>
        <v>0.29105008408768773</v>
      </c>
      <c r="BN478" s="8">
        <f t="shared" si="727"/>
        <v>0.70881804753874444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1.30534351145038</v>
      </c>
      <c r="F479">
        <f>VLOOKUP(B479,home!$B$2:$E$405,3,FALSE)</f>
        <v>0.77</v>
      </c>
      <c r="G479">
        <f>VLOOKUP(C479,away!$B$2:$E$405,4,FALSE)</f>
        <v>0.89</v>
      </c>
      <c r="H479">
        <f>VLOOKUP(A479,away!$A$2:$E$405,3,FALSE)</f>
        <v>1.0381679389313001</v>
      </c>
      <c r="I479">
        <f>VLOOKUP(C479,away!$B$2:$E$405,3,FALSE)</f>
        <v>0.77</v>
      </c>
      <c r="J479">
        <f>VLOOKUP(B479,home!$B$2:$E$405,4,FALSE)</f>
        <v>0.77</v>
      </c>
      <c r="K479" s="3">
        <f t="shared" si="672"/>
        <v>0.89455190839694543</v>
      </c>
      <c r="L479" s="3">
        <f t="shared" si="673"/>
        <v>0.61552977099236794</v>
      </c>
      <c r="M479" s="5">
        <f t="shared" si="674"/>
        <v>0.22089193490416814</v>
      </c>
      <c r="N479" s="5">
        <f t="shared" si="675"/>
        <v>0.19759930191801747</v>
      </c>
      <c r="O479" s="5">
        <f t="shared" si="676"/>
        <v>0.13596556210562363</v>
      </c>
      <c r="P479" s="5">
        <f t="shared" si="677"/>
        <v>0.12162825305784904</v>
      </c>
      <c r="Q479" s="5">
        <f t="shared" si="678"/>
        <v>8.8381416314333355E-2</v>
      </c>
      <c r="R479" s="5">
        <f t="shared" si="679"/>
        <v>4.1845425652861555E-2</v>
      </c>
      <c r="S479" s="5">
        <f t="shared" si="680"/>
        <v>1.6742838470225445E-2</v>
      </c>
      <c r="T479" s="5">
        <f t="shared" si="681"/>
        <v>5.4401392943942729E-2</v>
      </c>
      <c r="U479" s="5">
        <f t="shared" si="682"/>
        <v>3.7432905375449799E-2</v>
      </c>
      <c r="V479" s="5">
        <f t="shared" si="683"/>
        <v>1.0243330549074669E-3</v>
      </c>
      <c r="W479" s="5">
        <f t="shared" si="684"/>
        <v>2.6353921543603942E-2</v>
      </c>
      <c r="X479" s="5">
        <f t="shared" si="685"/>
        <v>1.6221623292485363E-2</v>
      </c>
      <c r="Y479" s="5">
        <f t="shared" si="686"/>
        <v>4.9924460351739889E-3</v>
      </c>
      <c r="Z479" s="5">
        <f t="shared" si="687"/>
        <v>8.5857017563946772E-3</v>
      </c>
      <c r="AA479" s="5">
        <f t="shared" si="688"/>
        <v>7.6803558911098654E-3</v>
      </c>
      <c r="AB479" s="5">
        <f t="shared" si="689"/>
        <v>3.4352385097800257E-3</v>
      </c>
      <c r="AC479" s="5">
        <f t="shared" si="690"/>
        <v>3.5251354941913167E-5</v>
      </c>
      <c r="AD479" s="5">
        <f t="shared" si="691"/>
        <v>5.8937377026435688E-3</v>
      </c>
      <c r="AE479" s="5">
        <f t="shared" si="692"/>
        <v>3.6277710183972799E-3</v>
      </c>
      <c r="AF479" s="5">
        <f t="shared" si="693"/>
        <v>1.1165005320834137E-3</v>
      </c>
      <c r="AG479" s="5">
        <f t="shared" si="694"/>
        <v>2.2907977227538688E-4</v>
      </c>
      <c r="AH479" s="5">
        <f t="shared" si="695"/>
        <v>1.3211887589805967E-3</v>
      </c>
      <c r="AI479" s="5">
        <f t="shared" si="696"/>
        <v>1.1818719256986847E-3</v>
      </c>
      <c r="AJ479" s="5">
        <f t="shared" si="697"/>
        <v>5.2862289330726558E-4</v>
      </c>
      <c r="AK479" s="5">
        <f t="shared" si="698"/>
        <v>1.5762687267677645E-4</v>
      </c>
      <c r="AL479" s="5">
        <f t="shared" si="699"/>
        <v>7.7640873966126351E-7</v>
      </c>
      <c r="AM479" s="5">
        <f t="shared" si="700"/>
        <v>1.0544508618981669E-3</v>
      </c>
      <c r="AN479" s="5">
        <f t="shared" si="701"/>
        <v>6.4904589754688361E-4</v>
      </c>
      <c r="AO479" s="5">
        <f t="shared" si="702"/>
        <v>1.997535363402846E-4</v>
      </c>
      <c r="AP479" s="5">
        <f t="shared" si="703"/>
        <v>4.0984749492817011E-5</v>
      </c>
      <c r="AQ479" s="5">
        <f t="shared" si="704"/>
        <v>6.3068333673733051E-6</v>
      </c>
      <c r="AR479" s="5">
        <f t="shared" si="705"/>
        <v>1.6264620285060357E-4</v>
      </c>
      <c r="AS479" s="5">
        <f t="shared" si="706"/>
        <v>1.4549547115352414E-4</v>
      </c>
      <c r="AT479" s="5">
        <f t="shared" si="707"/>
        <v>6.5076625691748858E-5</v>
      </c>
      <c r="AU479" s="5">
        <f t="shared" si="708"/>
        <v>1.9404806568195878E-5</v>
      </c>
      <c r="AV479" s="5">
        <f t="shared" si="709"/>
        <v>4.3396516869133002E-6</v>
      </c>
      <c r="AW479" s="5">
        <f t="shared" si="710"/>
        <v>1.1875243519317194E-8</v>
      </c>
      <c r="AX479" s="5">
        <f t="shared" si="711"/>
        <v>1.5721017180363484E-4</v>
      </c>
      <c r="AY479" s="5">
        <f t="shared" si="712"/>
        <v>9.676754104796216E-5</v>
      </c>
      <c r="AZ479" s="5">
        <f t="shared" si="713"/>
        <v>2.9781651190373358E-5</v>
      </c>
      <c r="BA479" s="5">
        <f t="shared" si="714"/>
        <v>6.1104976456616988E-6</v>
      </c>
      <c r="BB479" s="5">
        <f t="shared" si="715"/>
        <v>9.4029830412088718E-7</v>
      </c>
      <c r="BC479" s="5">
        <f t="shared" si="716"/>
        <v>1.1575631996000838E-7</v>
      </c>
      <c r="BD479" s="5">
        <f t="shared" si="717"/>
        <v>1.668559666556836E-5</v>
      </c>
      <c r="BE479" s="5">
        <f t="shared" si="718"/>
        <v>1.4926132339925886E-5</v>
      </c>
      <c r="BF479" s="5">
        <f t="shared" si="719"/>
        <v>6.6761000848330317E-6</v>
      </c>
      <c r="BG479" s="5">
        <f t="shared" si="720"/>
        <v>1.9907060238454661E-6</v>
      </c>
      <c r="BH479" s="5">
        <f t="shared" si="721"/>
        <v>4.4519746817206412E-7</v>
      </c>
      <c r="BI479" s="5">
        <f t="shared" si="722"/>
        <v>7.9650448953361694E-8</v>
      </c>
      <c r="BJ479" s="8">
        <f t="shared" si="723"/>
        <v>0.40105865886791381</v>
      </c>
      <c r="BK479" s="8">
        <f t="shared" si="724"/>
        <v>0.36042015479187967</v>
      </c>
      <c r="BL479" s="8">
        <f t="shared" si="725"/>
        <v>0.22998656412647053</v>
      </c>
      <c r="BM479" s="8">
        <f t="shared" si="726"/>
        <v>0.19364242992400096</v>
      </c>
      <c r="BN479" s="8">
        <f t="shared" si="727"/>
        <v>0.80631189395285319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1.30534351145038</v>
      </c>
      <c r="F480">
        <f>VLOOKUP(B480,home!$B$2:$E$405,3,FALSE)</f>
        <v>0.77</v>
      </c>
      <c r="G480">
        <f>VLOOKUP(C480,away!$B$2:$E$405,4,FALSE)</f>
        <v>0.51</v>
      </c>
      <c r="H480">
        <f>VLOOKUP(A480,away!$A$2:$E$405,3,FALSE)</f>
        <v>1.0381679389313001</v>
      </c>
      <c r="I480">
        <f>VLOOKUP(C480,away!$B$2:$E$405,3,FALSE)</f>
        <v>0.38</v>
      </c>
      <c r="J480">
        <f>VLOOKUP(B480,home!$B$2:$E$405,4,FALSE)</f>
        <v>2.41</v>
      </c>
      <c r="K480" s="3">
        <f t="shared" si="672"/>
        <v>0.51260839694656424</v>
      </c>
      <c r="L480" s="3">
        <f t="shared" si="673"/>
        <v>0.9507541984732848</v>
      </c>
      <c r="M480" s="5">
        <f t="shared" si="674"/>
        <v>0.23145666957897035</v>
      </c>
      <c r="N480" s="5">
        <f t="shared" si="675"/>
        <v>0.11864663235546657</v>
      </c>
      <c r="O480" s="5">
        <f t="shared" si="676"/>
        <v>0.22005840036684984</v>
      </c>
      <c r="P480" s="5">
        <f t="shared" si="677"/>
        <v>0.1128037838466761</v>
      </c>
      <c r="Q480" s="5">
        <f t="shared" si="678"/>
        <v>3.0409630007422039E-2</v>
      </c>
      <c r="R480" s="5">
        <f t="shared" si="679"/>
        <v>0.10461072402904875</v>
      </c>
      <c r="S480" s="5">
        <f t="shared" si="680"/>
        <v>1.3744142341279679E-2</v>
      </c>
      <c r="T480" s="5">
        <f t="shared" si="681"/>
        <v>2.8912083403575685E-2</v>
      </c>
      <c r="U480" s="5">
        <f t="shared" si="682"/>
        <v>5.3624335547950097E-2</v>
      </c>
      <c r="V480" s="5">
        <f t="shared" si="683"/>
        <v>7.4426758179638316E-4</v>
      </c>
      <c r="W480" s="5">
        <f t="shared" si="684"/>
        <v>5.196077229947583E-3</v>
      </c>
      <c r="X480" s="5">
        <f t="shared" si="685"/>
        <v>4.9401922419640993E-3</v>
      </c>
      <c r="Y480" s="5">
        <f t="shared" si="686"/>
        <v>2.3484542576562581E-3</v>
      </c>
      <c r="Z480" s="5">
        <f t="shared" si="687"/>
        <v>3.3153028358649424E-2</v>
      </c>
      <c r="AA480" s="5">
        <f t="shared" si="688"/>
        <v>1.699452072085126E-2</v>
      </c>
      <c r="AB480" s="5">
        <f t="shared" si="689"/>
        <v>4.3557670117953667E-3</v>
      </c>
      <c r="AC480" s="5">
        <f t="shared" si="690"/>
        <v>2.2670603847192939E-5</v>
      </c>
      <c r="AD480" s="5">
        <f t="shared" si="691"/>
        <v>6.6588820481349354E-4</v>
      </c>
      <c r="AE480" s="5">
        <f t="shared" si="692"/>
        <v>6.3309600644026747E-4</v>
      </c>
      <c r="AF480" s="5">
        <f t="shared" si="693"/>
        <v>3.0095934307987696E-4</v>
      </c>
      <c r="AG480" s="5">
        <f t="shared" si="694"/>
        <v>9.5379453000984945E-5</v>
      </c>
      <c r="AH480" s="5">
        <f t="shared" si="695"/>
        <v>7.8800952260224509E-3</v>
      </c>
      <c r="AI480" s="5">
        <f t="shared" si="696"/>
        <v>4.0394029815976418E-3</v>
      </c>
      <c r="AJ480" s="5">
        <f t="shared" si="697"/>
        <v>1.0353159435089693E-3</v>
      </c>
      <c r="AK480" s="5">
        <f t="shared" si="698"/>
        <v>1.7690388204511751E-4</v>
      </c>
      <c r="AL480" s="5">
        <f t="shared" si="699"/>
        <v>4.4195397794399639E-7</v>
      </c>
      <c r="AM480" s="5">
        <f t="shared" si="700"/>
        <v>6.8267977043014096E-5</v>
      </c>
      <c r="AN480" s="5">
        <f t="shared" si="701"/>
        <v>6.4906065794923456E-5</v>
      </c>
      <c r="AO480" s="5">
        <f t="shared" si="702"/>
        <v>3.0854857280453365E-5</v>
      </c>
      <c r="AP480" s="5">
        <f t="shared" si="703"/>
        <v>9.7784617008950149E-6</v>
      </c>
      <c r="AQ480" s="5">
        <f t="shared" si="704"/>
        <v>2.3242283791840377E-6</v>
      </c>
      <c r="AR480" s="5">
        <f t="shared" si="705"/>
        <v>1.4984067241020269E-3</v>
      </c>
      <c r="AS480" s="5">
        <f t="shared" si="706"/>
        <v>7.680958688158926E-4</v>
      </c>
      <c r="AT480" s="5">
        <f t="shared" si="707"/>
        <v>1.9686619600749661E-4</v>
      </c>
      <c r="AU480" s="5">
        <f t="shared" si="708"/>
        <v>3.363842171612365E-5</v>
      </c>
      <c r="AV480" s="5">
        <f t="shared" si="709"/>
        <v>4.3108343579286584E-6</v>
      </c>
      <c r="AW480" s="5">
        <f t="shared" si="710"/>
        <v>5.9831310361531795E-9</v>
      </c>
      <c r="AX480" s="5">
        <f t="shared" si="711"/>
        <v>5.8324563791340463E-6</v>
      </c>
      <c r="AY480" s="5">
        <f t="shared" si="712"/>
        <v>5.5452323898739859E-6</v>
      </c>
      <c r="AZ480" s="5">
        <f t="shared" si="713"/>
        <v>2.6360764880913693E-6</v>
      </c>
      <c r="BA480" s="5">
        <f t="shared" si="714"/>
        <v>8.3542026284986066E-7</v>
      </c>
      <c r="BB480" s="5">
        <f t="shared" si="715"/>
        <v>1.9856983059853998E-7</v>
      </c>
      <c r="BC480" s="5">
        <f t="shared" si="716"/>
        <v>3.7758220026338175E-8</v>
      </c>
      <c r="BD480" s="5">
        <f t="shared" si="717"/>
        <v>2.3743608066010047E-4</v>
      </c>
      <c r="BE480" s="5">
        <f t="shared" si="718"/>
        <v>1.2171172868444921E-4</v>
      </c>
      <c r="BF480" s="5">
        <f t="shared" si="719"/>
        <v>3.1195227065265328E-5</v>
      </c>
      <c r="BG480" s="5">
        <f t="shared" si="720"/>
        <v>5.3303117794365787E-6</v>
      </c>
      <c r="BH480" s="5">
        <f t="shared" si="721"/>
        <v>6.8309064412059305E-7</v>
      </c>
      <c r="BI480" s="5">
        <f t="shared" si="722"/>
        <v>7.0031600010370667E-8</v>
      </c>
      <c r="BJ480" s="8">
        <f t="shared" si="723"/>
        <v>0.19233960960713592</v>
      </c>
      <c r="BK480" s="8">
        <f t="shared" si="724"/>
        <v>0.35877752113893757</v>
      </c>
      <c r="BL480" s="8">
        <f t="shared" si="725"/>
        <v>0.41567321022510234</v>
      </c>
      <c r="BM480" s="8">
        <f t="shared" si="726"/>
        <v>0.18195198989613279</v>
      </c>
      <c r="BN480" s="8">
        <f t="shared" si="727"/>
        <v>0.81798584018443377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1.5858585858585901</v>
      </c>
      <c r="F481">
        <f>VLOOKUP(B481,home!$B$2:$E$405,3,FALSE)</f>
        <v>0.88</v>
      </c>
      <c r="G481">
        <f>VLOOKUP(C481,away!$B$2:$E$405,4,FALSE)</f>
        <v>0.76</v>
      </c>
      <c r="H481">
        <f>VLOOKUP(A481,away!$A$2:$E$405,3,FALSE)</f>
        <v>1.1313131313131299</v>
      </c>
      <c r="I481">
        <f>VLOOKUP(C481,away!$B$2:$E$405,3,FALSE)</f>
        <v>0.38</v>
      </c>
      <c r="J481">
        <f>VLOOKUP(B481,home!$B$2:$E$405,4,FALSE)</f>
        <v>1.24</v>
      </c>
      <c r="K481" s="3">
        <f t="shared" si="672"/>
        <v>1.060622222222225</v>
      </c>
      <c r="L481" s="3">
        <f t="shared" si="673"/>
        <v>0.53307474747474681</v>
      </c>
      <c r="M481" s="5">
        <f t="shared" si="674"/>
        <v>0.20317309679674408</v>
      </c>
      <c r="N481" s="5">
        <f t="shared" si="675"/>
        <v>0.21548990142033392</v>
      </c>
      <c r="O481" s="5">
        <f t="shared" si="676"/>
        <v>0.10830644726858663</v>
      </c>
      <c r="P481" s="5">
        <f t="shared" si="677"/>
        <v>0.11487222478300257</v>
      </c>
      <c r="Q481" s="5">
        <f t="shared" si="678"/>
        <v>0.11427668905544137</v>
      </c>
      <c r="R481" s="5">
        <f t="shared" si="679"/>
        <v>2.8867716013794398E-2</v>
      </c>
      <c r="S481" s="5">
        <f t="shared" si="680"/>
        <v>1.6236928307242469E-2</v>
      </c>
      <c r="T481" s="5">
        <f t="shared" si="681"/>
        <v>6.0918017160479572E-2</v>
      </c>
      <c r="U481" s="5">
        <f t="shared" si="682"/>
        <v>3.0617741109030726E-2</v>
      </c>
      <c r="V481" s="5">
        <f t="shared" si="683"/>
        <v>1.0200235429797565E-3</v>
      </c>
      <c r="W481" s="5">
        <f t="shared" si="684"/>
        <v>4.0401465298060157E-2</v>
      </c>
      <c r="X481" s="5">
        <f t="shared" si="685"/>
        <v>2.1537000911373162E-2</v>
      </c>
      <c r="Y481" s="5">
        <f t="shared" si="686"/>
        <v>5.740415661096821E-3</v>
      </c>
      <c r="Z481" s="5">
        <f t="shared" si="687"/>
        <v>5.1295501414087182E-3</v>
      </c>
      <c r="AA481" s="5">
        <f t="shared" si="688"/>
        <v>5.4405148699812429E-3</v>
      </c>
      <c r="AB481" s="5">
        <f t="shared" si="689"/>
        <v>2.8851654857162826E-3</v>
      </c>
      <c r="AC481" s="5">
        <f t="shared" si="690"/>
        <v>3.6044503295613914E-5</v>
      </c>
      <c r="AD481" s="5">
        <f t="shared" si="691"/>
        <v>1.0712672976365665E-2</v>
      </c>
      <c r="AE481" s="5">
        <f t="shared" si="692"/>
        <v>5.7106554416556706E-3</v>
      </c>
      <c r="AF481" s="5">
        <f t="shared" si="693"/>
        <v>1.5221031037379428E-3</v>
      </c>
      <c r="AG481" s="5">
        <f t="shared" si="694"/>
        <v>2.7046490921854409E-4</v>
      </c>
      <c r="AH481" s="5">
        <f t="shared" si="695"/>
        <v>6.8360841157262585E-4</v>
      </c>
      <c r="AI481" s="5">
        <f t="shared" si="696"/>
        <v>7.2505027261196391E-4</v>
      </c>
      <c r="AJ481" s="5">
        <f t="shared" si="697"/>
        <v>3.8450221568026558E-4</v>
      </c>
      <c r="AK481" s="5">
        <f t="shared" si="698"/>
        <v>1.3593719814805752E-4</v>
      </c>
      <c r="AL481" s="5">
        <f t="shared" si="699"/>
        <v>8.1516939989503515E-7</v>
      </c>
      <c r="AM481" s="5">
        <f t="shared" si="700"/>
        <v>2.2724198036265866E-3</v>
      </c>
      <c r="AN481" s="5">
        <f t="shared" si="701"/>
        <v>1.2113696129748563E-3</v>
      </c>
      <c r="AO481" s="5">
        <f t="shared" si="702"/>
        <v>3.2287527526757666E-4</v>
      </c>
      <c r="AP481" s="5">
        <f t="shared" si="703"/>
        <v>5.7372218609700931E-5</v>
      </c>
      <c r="AQ481" s="5">
        <f t="shared" si="704"/>
        <v>7.6459202368580715E-6</v>
      </c>
      <c r="AR481" s="5">
        <f t="shared" si="705"/>
        <v>7.2882876274138115E-5</v>
      </c>
      <c r="AS481" s="5">
        <f t="shared" si="706"/>
        <v>7.7301198195823845E-5</v>
      </c>
      <c r="AT481" s="5">
        <f t="shared" si="707"/>
        <v>4.0993684305447667E-5</v>
      </c>
      <c r="AU481" s="5">
        <f t="shared" si="708"/>
        <v>1.4492937515040087E-5</v>
      </c>
      <c r="AV481" s="5">
        <f t="shared" si="709"/>
        <v>3.8428828984324159E-6</v>
      </c>
      <c r="AW481" s="5">
        <f t="shared" si="710"/>
        <v>1.28024827676108E-8</v>
      </c>
      <c r="AX481" s="5">
        <f t="shared" si="711"/>
        <v>4.0169649032403701E-4</v>
      </c>
      <c r="AY481" s="5">
        <f t="shared" si="712"/>
        <v>2.1413425514097808E-4</v>
      </c>
      <c r="AZ481" s="5">
        <f t="shared" si="713"/>
        <v>5.7074781992484949E-5</v>
      </c>
      <c r="BA481" s="5">
        <f t="shared" si="714"/>
        <v>1.0141708332606714E-5</v>
      </c>
      <c r="BB481" s="5">
        <f t="shared" si="715"/>
        <v>1.3515721520917145E-6</v>
      </c>
      <c r="BC481" s="5">
        <f t="shared" si="716"/>
        <v>1.4409779673403825E-7</v>
      </c>
      <c r="BD481" s="5">
        <f t="shared" si="717"/>
        <v>6.4753368108448942E-6</v>
      </c>
      <c r="BE481" s="5">
        <f t="shared" si="718"/>
        <v>6.8678861179556872E-6</v>
      </c>
      <c r="BF481" s="5">
        <f t="shared" si="719"/>
        <v>3.6421163181976657E-6</v>
      </c>
      <c r="BG481" s="5">
        <f t="shared" si="720"/>
        <v>1.2876365009995457E-6</v>
      </c>
      <c r="BH481" s="5">
        <f t="shared" si="721"/>
        <v>3.4142397177614698E-7</v>
      </c>
      <c r="BI481" s="5">
        <f t="shared" si="722"/>
        <v>7.2424370333031087E-8</v>
      </c>
      <c r="BJ481" s="8">
        <f t="shared" si="723"/>
        <v>0.48113561167421737</v>
      </c>
      <c r="BK481" s="8">
        <f t="shared" si="724"/>
        <v>0.33555326735780538</v>
      </c>
      <c r="BL481" s="8">
        <f t="shared" si="725"/>
        <v>0.17827488324840118</v>
      </c>
      <c r="BM481" s="8">
        <f t="shared" si="726"/>
        <v>0.21489311563127139</v>
      </c>
      <c r="BN481" s="8">
        <f t="shared" si="727"/>
        <v>0.78498607533790299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1.5858585858585901</v>
      </c>
      <c r="F482">
        <f>VLOOKUP(B482,home!$B$2:$E$405,3,FALSE)</f>
        <v>0.63</v>
      </c>
      <c r="G482">
        <f>VLOOKUP(C482,away!$B$2:$E$405,4,FALSE)</f>
        <v>1.01</v>
      </c>
      <c r="H482">
        <f>VLOOKUP(A482,away!$A$2:$E$405,3,FALSE)</f>
        <v>1.1313131313131299</v>
      </c>
      <c r="I482">
        <f>VLOOKUP(C482,away!$B$2:$E$405,3,FALSE)</f>
        <v>0.63</v>
      </c>
      <c r="J482">
        <f>VLOOKUP(B482,home!$B$2:$E$405,4,FALSE)</f>
        <v>1.41</v>
      </c>
      <c r="K482" s="3">
        <f t="shared" si="672"/>
        <v>1.0090818181818209</v>
      </c>
      <c r="L482" s="3">
        <f t="shared" si="673"/>
        <v>1.0049454545454533</v>
      </c>
      <c r="M482" s="5">
        <f t="shared" si="674"/>
        <v>0.13345015085254308</v>
      </c>
      <c r="N482" s="5">
        <f t="shared" si="675"/>
        <v>0.1346621208589224</v>
      </c>
      <c r="O482" s="5">
        <f t="shared" si="676"/>
        <v>0.13411012250766821</v>
      </c>
      <c r="P482" s="5">
        <f t="shared" si="677"/>
        <v>0.13532808625662454</v>
      </c>
      <c r="Q482" s="5">
        <f t="shared" si="678"/>
        <v>6.7942548878270767E-2</v>
      </c>
      <c r="R482" s="5">
        <f t="shared" si="679"/>
        <v>6.7386679011307515E-2</v>
      </c>
      <c r="S482" s="5">
        <f t="shared" si="680"/>
        <v>3.4308112079461585E-2</v>
      </c>
      <c r="T482" s="5">
        <f t="shared" si="681"/>
        <v>6.8278555665450491E-2</v>
      </c>
      <c r="U482" s="5">
        <f t="shared" si="682"/>
        <v>6.7998672577964922E-2</v>
      </c>
      <c r="V482" s="5">
        <f t="shared" si="683"/>
        <v>3.865655803251526E-3</v>
      </c>
      <c r="W482" s="5">
        <f t="shared" si="684"/>
        <v>2.285319691799757E-2</v>
      </c>
      <c r="X482" s="5">
        <f t="shared" si="685"/>
        <v>2.296621636457382E-2</v>
      </c>
      <c r="Y482" s="5">
        <f t="shared" si="686"/>
        <v>1.1539897371842932E-2</v>
      </c>
      <c r="Z482" s="5">
        <f t="shared" si="687"/>
        <v>2.2573312256442334E-2</v>
      </c>
      <c r="AA482" s="5">
        <f t="shared" si="688"/>
        <v>2.2778318974116807E-2</v>
      </c>
      <c r="AB482" s="5">
        <f t="shared" si="689"/>
        <v>1.1492593762763627E-2</v>
      </c>
      <c r="AC482" s="5">
        <f t="shared" si="690"/>
        <v>2.4500337702825203E-4</v>
      </c>
      <c r="AD482" s="5">
        <f t="shared" si="691"/>
        <v>5.7651863743200414E-3</v>
      </c>
      <c r="AE482" s="5">
        <f t="shared" si="692"/>
        <v>5.7936978414803077E-3</v>
      </c>
      <c r="AF482" s="5">
        <f t="shared" si="693"/>
        <v>2.9111751554027191E-3</v>
      </c>
      <c r="AG482" s="5">
        <f t="shared" si="694"/>
        <v>9.7519074660253882E-4</v>
      </c>
      <c r="AH482" s="5">
        <f t="shared" si="695"/>
        <v>5.6712368865367213E-3</v>
      </c>
      <c r="AI482" s="5">
        <f t="shared" si="696"/>
        <v>5.7227420288062823E-3</v>
      </c>
      <c r="AJ482" s="5">
        <f t="shared" si="697"/>
        <v>2.887357465706683E-3</v>
      </c>
      <c r="AK482" s="5">
        <f t="shared" si="698"/>
        <v>9.7119330707871822E-4</v>
      </c>
      <c r="AL482" s="5">
        <f t="shared" si="699"/>
        <v>9.9380444091905062E-6</v>
      </c>
      <c r="AM482" s="5">
        <f t="shared" si="700"/>
        <v>1.1635089497511861E-3</v>
      </c>
      <c r="AN482" s="5">
        <f t="shared" si="701"/>
        <v>1.1692630303754086E-3</v>
      </c>
      <c r="AO482" s="5">
        <f t="shared" si="702"/>
        <v>5.8752278377190452E-4</v>
      </c>
      <c r="AP482" s="5">
        <f t="shared" si="703"/>
        <v>1.9680945033115555E-4</v>
      </c>
      <c r="AQ482" s="5">
        <f t="shared" si="704"/>
        <v>4.9445690630470969E-5</v>
      </c>
      <c r="AR482" s="5">
        <f t="shared" si="705"/>
        <v>1.139856746155118E-3</v>
      </c>
      <c r="AS482" s="5">
        <f t="shared" si="706"/>
        <v>1.1502087178770204E-3</v>
      </c>
      <c r="AT482" s="5">
        <f t="shared" si="707"/>
        <v>5.8032735216196241E-4</v>
      </c>
      <c r="AU482" s="5">
        <f t="shared" si="708"/>
        <v>1.95199259886745E-4</v>
      </c>
      <c r="AV482" s="5">
        <f t="shared" si="709"/>
        <v>4.9243006018565586E-5</v>
      </c>
      <c r="AW482" s="5">
        <f t="shared" si="710"/>
        <v>2.7994151175077949E-7</v>
      </c>
      <c r="AX482" s="5">
        <f t="shared" si="711"/>
        <v>1.9567928774762451E-4</v>
      </c>
      <c r="AY482" s="5">
        <f t="shared" si="712"/>
        <v>1.9664701077066706E-4</v>
      </c>
      <c r="AZ482" s="5">
        <f t="shared" si="713"/>
        <v>9.8809759811966324E-5</v>
      </c>
      <c r="BA482" s="5">
        <f t="shared" si="714"/>
        <v>3.3099472995921187E-5</v>
      </c>
      <c r="BB482" s="5">
        <f t="shared" si="715"/>
        <v>8.3157912337752417E-6</v>
      </c>
      <c r="BC482" s="5">
        <f t="shared" si="716"/>
        <v>1.6713833202662721E-6</v>
      </c>
      <c r="BD482" s="5">
        <f t="shared" si="717"/>
        <v>1.9091564264692599E-4</v>
      </c>
      <c r="BE482" s="5">
        <f t="shared" si="718"/>
        <v>1.9264950380151082E-4</v>
      </c>
      <c r="BF482" s="5">
        <f t="shared" si="719"/>
        <v>9.7199555783927075E-5</v>
      </c>
      <c r="BG482" s="5">
        <f t="shared" si="720"/>
        <v>3.2694101492303489E-5</v>
      </c>
      <c r="BH482" s="5">
        <f t="shared" si="721"/>
        <v>8.2477558444186439E-6</v>
      </c>
      <c r="BI482" s="5">
        <f t="shared" si="722"/>
        <v>1.6645320926811418E-6</v>
      </c>
      <c r="BJ482" s="8">
        <f t="shared" si="723"/>
        <v>0.34738855878560387</v>
      </c>
      <c r="BK482" s="8">
        <f t="shared" si="724"/>
        <v>0.30740359342408885</v>
      </c>
      <c r="BL482" s="8">
        <f t="shared" si="725"/>
        <v>0.32265712269571062</v>
      </c>
      <c r="BM482" s="8">
        <f t="shared" si="726"/>
        <v>0.32694651172725026</v>
      </c>
      <c r="BN482" s="8">
        <f t="shared" si="727"/>
        <v>0.67287970836533639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1.5858585858585901</v>
      </c>
      <c r="F483">
        <f>VLOOKUP(B483,home!$B$2:$E$405,3,FALSE)</f>
        <v>1.58</v>
      </c>
      <c r="G483">
        <f>VLOOKUP(C483,away!$B$2:$E$405,4,FALSE)</f>
        <v>1.39</v>
      </c>
      <c r="H483">
        <f>VLOOKUP(A483,away!$A$2:$E$405,3,FALSE)</f>
        <v>1.1313131313131299</v>
      </c>
      <c r="I483">
        <f>VLOOKUP(C483,away!$B$2:$E$405,3,FALSE)</f>
        <v>1.1399999999999999</v>
      </c>
      <c r="J483">
        <f>VLOOKUP(B483,home!$B$2:$E$405,4,FALSE)</f>
        <v>1.55</v>
      </c>
      <c r="K483" s="3">
        <f t="shared" si="672"/>
        <v>3.4828626262626354</v>
      </c>
      <c r="L483" s="3">
        <f t="shared" si="673"/>
        <v>1.9990303030303005</v>
      </c>
      <c r="M483" s="5">
        <f t="shared" si="674"/>
        <v>4.1614449166081681E-3</v>
      </c>
      <c r="N483" s="5">
        <f t="shared" si="675"/>
        <v>1.4493740971305218E-2</v>
      </c>
      <c r="O483" s="5">
        <f t="shared" si="676"/>
        <v>8.318854492691128E-3</v>
      </c>
      <c r="P483" s="5">
        <f t="shared" si="677"/>
        <v>2.8973427405910947E-2</v>
      </c>
      <c r="Q483" s="5">
        <f t="shared" si="678"/>
        <v>2.5239854371845238E-2</v>
      </c>
      <c r="R483" s="5">
        <f t="shared" si="679"/>
        <v>8.3148211086946644E-3</v>
      </c>
      <c r="S483" s="5">
        <f t="shared" si="680"/>
        <v>5.0430770589762079E-2</v>
      </c>
      <c r="T483" s="5">
        <f t="shared" si="681"/>
        <v>5.0455233733390434E-2</v>
      </c>
      <c r="U483" s="5">
        <f t="shared" si="682"/>
        <v>2.8959379683532297E-2</v>
      </c>
      <c r="V483" s="5">
        <f t="shared" si="683"/>
        <v>3.9012952364886978E-2</v>
      </c>
      <c r="W483" s="5">
        <f t="shared" si="684"/>
        <v>2.9302315161337109E-2</v>
      </c>
      <c r="X483" s="5">
        <f t="shared" si="685"/>
        <v>5.8576215956457081E-2</v>
      </c>
      <c r="Y483" s="5">
        <f t="shared" si="686"/>
        <v>5.854781536690238E-2</v>
      </c>
      <c r="Z483" s="5">
        <f t="shared" si="687"/>
        <v>5.5405264535188766E-3</v>
      </c>
      <c r="AA483" s="5">
        <f t="shared" si="688"/>
        <v>1.929689251478036E-2</v>
      </c>
      <c r="AB483" s="5">
        <f t="shared" si="689"/>
        <v>3.3604212871367875E-2</v>
      </c>
      <c r="AC483" s="5">
        <f t="shared" si="690"/>
        <v>1.6976359261707031E-2</v>
      </c>
      <c r="AD483" s="5">
        <f t="shared" si="691"/>
        <v>2.5513984584597506E-2</v>
      </c>
      <c r="AE483" s="5">
        <f t="shared" si="692"/>
        <v>5.100322833565836E-2</v>
      </c>
      <c r="AF483" s="5">
        <f t="shared" si="693"/>
        <v>5.0978499497677389E-2</v>
      </c>
      <c r="AG483" s="5">
        <f t="shared" si="694"/>
        <v>3.3969188432957341E-2</v>
      </c>
      <c r="AH483" s="5">
        <f t="shared" si="695"/>
        <v>2.7689200688313107E-3</v>
      </c>
      <c r="AI483" s="5">
        <f t="shared" si="696"/>
        <v>9.6437682228411349E-3</v>
      </c>
      <c r="AJ483" s="5">
        <f t="shared" si="697"/>
        <v>1.6793959959836322E-2</v>
      </c>
      <c r="AK483" s="5">
        <f t="shared" si="698"/>
        <v>1.9497018497021682E-2</v>
      </c>
      <c r="AL483" s="5">
        <f t="shared" si="699"/>
        <v>4.72781279139584E-3</v>
      </c>
      <c r="AM483" s="5">
        <f t="shared" si="700"/>
        <v>1.7772340671347128E-2</v>
      </c>
      <c r="AN483" s="5">
        <f t="shared" si="701"/>
        <v>3.5527447557800775E-2</v>
      </c>
      <c r="AO483" s="5">
        <f t="shared" si="702"/>
        <v>3.5510222128681809E-2</v>
      </c>
      <c r="AP483" s="5">
        <f t="shared" si="703"/>
        <v>2.3662003367524019E-2</v>
      </c>
      <c r="AQ483" s="5">
        <f t="shared" si="704"/>
        <v>1.182526544052139E-2</v>
      </c>
      <c r="AR483" s="5">
        <f t="shared" si="705"/>
        <v>1.1070310248525064E-3</v>
      </c>
      <c r="AS483" s="5">
        <f t="shared" si="706"/>
        <v>3.8556369825720176E-3</v>
      </c>
      <c r="AT483" s="5">
        <f t="shared" si="707"/>
        <v>6.7143269735180635E-3</v>
      </c>
      <c r="AU483" s="5">
        <f t="shared" si="708"/>
        <v>7.7950261588577222E-3</v>
      </c>
      <c r="AV483" s="5">
        <f t="shared" si="709"/>
        <v>6.7872513198562884E-3</v>
      </c>
      <c r="AW483" s="5">
        <f t="shared" si="710"/>
        <v>9.1435215575643694E-4</v>
      </c>
      <c r="AX483" s="5">
        <f t="shared" si="711"/>
        <v>1.0316436850907048E-2</v>
      </c>
      <c r="AY483" s="5">
        <f t="shared" si="712"/>
        <v>2.0622869884261669E-2</v>
      </c>
      <c r="AZ483" s="5">
        <f t="shared" si="713"/>
        <v>2.0612870917045039E-2</v>
      </c>
      <c r="BA483" s="5">
        <f t="shared" si="714"/>
        <v>1.3735251198541668E-2</v>
      </c>
      <c r="BB483" s="5">
        <f t="shared" si="715"/>
        <v>6.8642958414045158E-3</v>
      </c>
      <c r="BC483" s="5">
        <f t="shared" si="716"/>
        <v>2.744387079186499E-3</v>
      </c>
      <c r="BD483" s="5">
        <f t="shared" si="717"/>
        <v>3.6883142751247461E-4</v>
      </c>
      <c r="BE483" s="5">
        <f t="shared" si="718"/>
        <v>1.2845891942742942E-3</v>
      </c>
      <c r="BF483" s="5">
        <f t="shared" si="719"/>
        <v>2.2370238474193867E-3</v>
      </c>
      <c r="BG483" s="5">
        <f t="shared" si="720"/>
        <v>2.5970822507450754E-3</v>
      </c>
      <c r="BH483" s="5">
        <f t="shared" si="721"/>
        <v>2.2613201771125176E-3</v>
      </c>
      <c r="BI483" s="5">
        <f t="shared" si="722"/>
        <v>1.5751735061757578E-3</v>
      </c>
      <c r="BJ483" s="8">
        <f t="shared" si="723"/>
        <v>0.5972734673493495</v>
      </c>
      <c r="BK483" s="8">
        <f t="shared" si="724"/>
        <v>0.16490563721453272</v>
      </c>
      <c r="BL483" s="8">
        <f t="shared" si="725"/>
        <v>0.18378112028249291</v>
      </c>
      <c r="BM483" s="8">
        <f t="shared" si="726"/>
        <v>0.84229009030433355</v>
      </c>
      <c r="BN483" s="8">
        <f t="shared" si="727"/>
        <v>8.950214326705537E-2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1.5858585858585901</v>
      </c>
      <c r="F484">
        <f>VLOOKUP(B484,home!$B$2:$E$405,3,FALSE)</f>
        <v>1.01</v>
      </c>
      <c r="G484">
        <f>VLOOKUP(C484,away!$B$2:$E$405,4,FALSE)</f>
        <v>1.1000000000000001</v>
      </c>
      <c r="H484">
        <f>VLOOKUP(A484,away!$A$2:$E$405,3,FALSE)</f>
        <v>1.1313131313131299</v>
      </c>
      <c r="I484">
        <f>VLOOKUP(C484,away!$B$2:$E$405,3,FALSE)</f>
        <v>0.95</v>
      </c>
      <c r="J484">
        <f>VLOOKUP(B484,home!$B$2:$E$405,4,FALSE)</f>
        <v>0.35</v>
      </c>
      <c r="K484" s="3">
        <f t="shared" si="672"/>
        <v>1.7618888888888939</v>
      </c>
      <c r="L484" s="3">
        <f t="shared" si="673"/>
        <v>0.3761616161616157</v>
      </c>
      <c r="M484" s="5">
        <f t="shared" si="674"/>
        <v>0.11788443426480355</v>
      </c>
      <c r="N484" s="5">
        <f t="shared" si="675"/>
        <v>0.20769927490411058</v>
      </c>
      <c r="O484" s="5">
        <f t="shared" si="676"/>
        <v>4.4343599313346242E-2</v>
      </c>
      <c r="P484" s="5">
        <f t="shared" si="677"/>
        <v>7.8128494923525929E-2</v>
      </c>
      <c r="Q484" s="5">
        <f t="shared" si="678"/>
        <v>0.18297152234191622</v>
      </c>
      <c r="R484" s="5">
        <f t="shared" si="679"/>
        <v>8.3401799920657174E-3</v>
      </c>
      <c r="S484" s="5">
        <f t="shared" si="680"/>
        <v>1.2945012115220995E-2</v>
      </c>
      <c r="T484" s="5">
        <f t="shared" si="681"/>
        <v>6.882686355568636E-2</v>
      </c>
      <c r="U484" s="5">
        <f t="shared" si="682"/>
        <v>1.4694470459354052E-2</v>
      </c>
      <c r="V484" s="5">
        <f t="shared" si="683"/>
        <v>9.5326346013416437E-4</v>
      </c>
      <c r="W484" s="5">
        <f t="shared" si="684"/>
        <v>0.10745849739910274</v>
      </c>
      <c r="X484" s="5">
        <f t="shared" si="685"/>
        <v>4.0421762051945254E-2</v>
      </c>
      <c r="Y484" s="5">
        <f t="shared" si="686"/>
        <v>7.6025576707799978E-3</v>
      </c>
      <c r="Z484" s="5">
        <f t="shared" si="687"/>
        <v>1.0457518616314042E-3</v>
      </c>
      <c r="AA484" s="5">
        <f t="shared" si="688"/>
        <v>1.8424985855432468E-3</v>
      </c>
      <c r="AB484" s="5">
        <f t="shared" si="689"/>
        <v>1.6231388928310752E-3</v>
      </c>
      <c r="AC484" s="5">
        <f t="shared" si="690"/>
        <v>3.9486256110888032E-5</v>
      </c>
      <c r="AD484" s="5">
        <f t="shared" si="691"/>
        <v>4.7332483146043824E-2</v>
      </c>
      <c r="AE484" s="5">
        <f t="shared" si="692"/>
        <v>1.7804663357158277E-2</v>
      </c>
      <c r="AF484" s="5">
        <f t="shared" si="693"/>
        <v>3.3487154718210782E-3</v>
      </c>
      <c r="AG484" s="5">
        <f t="shared" si="694"/>
        <v>4.1988607464854148E-4</v>
      </c>
      <c r="AH484" s="5">
        <f t="shared" si="695"/>
        <v>9.8342927593821782E-5</v>
      </c>
      <c r="AI484" s="5">
        <f t="shared" si="696"/>
        <v>1.7326931142835962E-4</v>
      </c>
      <c r="AJ484" s="5">
        <f t="shared" si="697"/>
        <v>1.5264063729552815E-4</v>
      </c>
      <c r="AK484" s="5">
        <f t="shared" si="698"/>
        <v>8.9645280947970264E-5</v>
      </c>
      <c r="AL484" s="5">
        <f t="shared" si="699"/>
        <v>1.0467885024340797E-6</v>
      </c>
      <c r="AM484" s="5">
        <f t="shared" si="700"/>
        <v>1.6678915227707085E-2</v>
      </c>
      <c r="AN484" s="5">
        <f t="shared" si="701"/>
        <v>6.2739677078768779E-3</v>
      </c>
      <c r="AO484" s="5">
        <f t="shared" si="702"/>
        <v>1.1800129163703772E-3</v>
      </c>
      <c r="AP484" s="5">
        <f t="shared" si="703"/>
        <v>1.4795852190448752E-4</v>
      </c>
      <c r="AQ484" s="5">
        <f t="shared" si="704"/>
        <v>1.3914079181118957E-5</v>
      </c>
      <c r="AR484" s="5">
        <f t="shared" si="705"/>
        <v>7.3985669163513531E-6</v>
      </c>
      <c r="AS484" s="5">
        <f t="shared" si="706"/>
        <v>1.3035452843620415E-5</v>
      </c>
      <c r="AT484" s="5">
        <f t="shared" si="707"/>
        <v>1.1483509763404975E-5</v>
      </c>
      <c r="AU484" s="5">
        <f t="shared" si="708"/>
        <v>6.7442227525301199E-6</v>
      </c>
      <c r="AV484" s="5">
        <f t="shared" si="709"/>
        <v>2.9706427829686241E-6</v>
      </c>
      <c r="AW484" s="5">
        <f t="shared" si="710"/>
        <v>1.9271230126653602E-8</v>
      </c>
      <c r="AX484" s="5">
        <f t="shared" si="711"/>
        <v>4.897732569736149E-3</v>
      </c>
      <c r="AY484" s="5">
        <f t="shared" si="712"/>
        <v>1.8423389989593326E-3</v>
      </c>
      <c r="AZ484" s="5">
        <f t="shared" si="713"/>
        <v>3.4650860768305794E-4</v>
      </c>
      <c r="BA484" s="5">
        <f t="shared" si="714"/>
        <v>4.3447745959990114E-5</v>
      </c>
      <c r="BB484" s="5">
        <f t="shared" si="715"/>
        <v>4.085843584722296E-6</v>
      </c>
      <c r="BC484" s="5">
        <f t="shared" si="716"/>
        <v>3.0738750524254169E-7</v>
      </c>
      <c r="BD484" s="5">
        <f t="shared" si="717"/>
        <v>4.6384281475576435E-7</v>
      </c>
      <c r="BE484" s="5">
        <f t="shared" si="718"/>
        <v>8.1723950150913067E-7</v>
      </c>
      <c r="BF484" s="5">
        <f t="shared" si="719"/>
        <v>7.1994259863501809E-7</v>
      </c>
      <c r="BG484" s="5">
        <f t="shared" si="720"/>
        <v>4.2281962172427836E-7</v>
      </c>
      <c r="BH484" s="5">
        <f t="shared" si="721"/>
        <v>1.8624029838005288E-7</v>
      </c>
      <c r="BI484" s="5">
        <f t="shared" si="722"/>
        <v>6.5626942475833461E-8</v>
      </c>
      <c r="BJ484" s="8">
        <f t="shared" si="723"/>
        <v>0.71531541557968126</v>
      </c>
      <c r="BK484" s="8">
        <f t="shared" si="724"/>
        <v>0.21179407680725729</v>
      </c>
      <c r="BL484" s="8">
        <f t="shared" si="725"/>
        <v>7.1402093507242373E-2</v>
      </c>
      <c r="BM484" s="8">
        <f t="shared" si="726"/>
        <v>0.35834751228831502</v>
      </c>
      <c r="BN484" s="8">
        <f t="shared" si="727"/>
        <v>0.63936750573976819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1.62037037037037</v>
      </c>
      <c r="F485">
        <f>VLOOKUP(B485,home!$B$2:$E$405,3,FALSE)</f>
        <v>0.93</v>
      </c>
      <c r="G485">
        <f>VLOOKUP(C485,away!$B$2:$E$405,4,FALSE)</f>
        <v>0.82</v>
      </c>
      <c r="H485">
        <f>VLOOKUP(A485,away!$A$2:$E$405,3,FALSE)</f>
        <v>1.4537037037036999</v>
      </c>
      <c r="I485">
        <f>VLOOKUP(C485,away!$B$2:$E$405,3,FALSE)</f>
        <v>1.44</v>
      </c>
      <c r="J485">
        <f>VLOOKUP(B485,home!$B$2:$E$405,4,FALSE)</f>
        <v>1.72</v>
      </c>
      <c r="K485" s="3">
        <f t="shared" si="672"/>
        <v>1.2356944444444442</v>
      </c>
      <c r="L485" s="3">
        <f t="shared" si="673"/>
        <v>3.600533333333324</v>
      </c>
      <c r="M485" s="5">
        <f t="shared" si="674"/>
        <v>7.936937544751747E-3</v>
      </c>
      <c r="N485" s="5">
        <f t="shared" si="675"/>
        <v>9.8076296299522588E-3</v>
      </c>
      <c r="O485" s="5">
        <f t="shared" si="676"/>
        <v>2.8577208194463414E-2</v>
      </c>
      <c r="P485" s="5">
        <f t="shared" si="677"/>
        <v>3.5312697403630681E-2</v>
      </c>
      <c r="Q485" s="5">
        <f t="shared" si="678"/>
        <v>6.059616723450365E-3</v>
      </c>
      <c r="R485" s="5">
        <f t="shared" si="679"/>
        <v>5.1446595338885868E-2</v>
      </c>
      <c r="S485" s="5">
        <f t="shared" si="680"/>
        <v>3.9277951693879348E-2</v>
      </c>
      <c r="T485" s="5">
        <f t="shared" si="681"/>
        <v>2.1817852000007097E-2</v>
      </c>
      <c r="U485" s="5">
        <f t="shared" si="682"/>
        <v>6.357227204584269E-2</v>
      </c>
      <c r="V485" s="5">
        <f t="shared" si="683"/>
        <v>1.9417094859458559E-2</v>
      </c>
      <c r="W485" s="5">
        <f t="shared" si="684"/>
        <v>2.4959449068767542E-3</v>
      </c>
      <c r="X485" s="5">
        <f t="shared" si="685"/>
        <v>8.9867328353732921E-3</v>
      </c>
      <c r="Y485" s="5">
        <f t="shared" si="686"/>
        <v>1.6178515565761317E-2</v>
      </c>
      <c r="Z485" s="5">
        <f t="shared" si="687"/>
        <v>6.1745060468056473E-2</v>
      </c>
      <c r="AA485" s="5">
        <f t="shared" si="688"/>
        <v>7.6298028192263639E-2</v>
      </c>
      <c r="AB485" s="5">
        <f t="shared" si="689"/>
        <v>4.7140524779622897E-2</v>
      </c>
      <c r="AC485" s="5">
        <f t="shared" si="690"/>
        <v>5.3993589416853269E-3</v>
      </c>
      <c r="AD485" s="5">
        <f t="shared" si="691"/>
        <v>7.7105631376675281E-4</v>
      </c>
      <c r="AE485" s="5">
        <f t="shared" si="692"/>
        <v>2.776213959594312E-3</v>
      </c>
      <c r="AF485" s="5">
        <f t="shared" si="693"/>
        <v>4.9979254509923072E-3</v>
      </c>
      <c r="AG485" s="5">
        <f t="shared" si="694"/>
        <v>5.9983990612709308E-3</v>
      </c>
      <c r="AH485" s="5">
        <f t="shared" si="695"/>
        <v>5.5578787095979763E-2</v>
      </c>
      <c r="AI485" s="5">
        <f t="shared" si="696"/>
        <v>6.867839844346274E-2</v>
      </c>
      <c r="AJ485" s="5">
        <f t="shared" si="697"/>
        <v>4.2432757704964456E-2</v>
      </c>
      <c r="AK485" s="5">
        <f t="shared" si="698"/>
        <v>1.7477974319493921E-2</v>
      </c>
      <c r="AL485" s="5">
        <f t="shared" si="699"/>
        <v>9.6090426518423639E-4</v>
      </c>
      <c r="AM485" s="5">
        <f t="shared" si="700"/>
        <v>1.9055800065507754E-4</v>
      </c>
      <c r="AN485" s="5">
        <f t="shared" si="701"/>
        <v>6.8611043329196012E-4</v>
      </c>
      <c r="AO485" s="5">
        <f t="shared" si="702"/>
        <v>1.2351817427077362E-3</v>
      </c>
      <c r="AP485" s="5">
        <f t="shared" si="703"/>
        <v>1.48243767911465E-3</v>
      </c>
      <c r="AQ485" s="5">
        <f t="shared" si="704"/>
        <v>1.334391569560397E-3</v>
      </c>
      <c r="AR485" s="5">
        <f t="shared" si="705"/>
        <v>4.0022655113062224E-2</v>
      </c>
      <c r="AS485" s="5">
        <f t="shared" si="706"/>
        <v>4.9455772575127011E-2</v>
      </c>
      <c r="AT485" s="5">
        <f t="shared" si="707"/>
        <v>3.0556111708396186E-2</v>
      </c>
      <c r="AU485" s="5">
        <f t="shared" si="708"/>
        <v>1.2586005827296335E-2</v>
      </c>
      <c r="AV485" s="5">
        <f t="shared" si="709"/>
        <v>3.8881143696338711E-3</v>
      </c>
      <c r="AW485" s="5">
        <f t="shared" si="710"/>
        <v>1.1875599708810731E-4</v>
      </c>
      <c r="AX485" s="5">
        <f t="shared" si="711"/>
        <v>3.9245243792320005E-5</v>
      </c>
      <c r="AY485" s="5">
        <f t="shared" si="712"/>
        <v>1.4130380844904088E-4</v>
      </c>
      <c r="AZ485" s="5">
        <f t="shared" si="713"/>
        <v>2.5438453622385934E-4</v>
      </c>
      <c r="BA485" s="5">
        <f t="shared" si="714"/>
        <v>3.053066673861814E-4</v>
      </c>
      <c r="BB485" s="5">
        <f t="shared" si="715"/>
        <v>2.7481670820321406E-4</v>
      </c>
      <c r="BC485" s="5">
        <f t="shared" si="716"/>
        <v>1.9789734368852194E-4</v>
      </c>
      <c r="BD485" s="5">
        <f t="shared" si="717"/>
        <v>2.4017150637180639E-2</v>
      </c>
      <c r="BE485" s="5">
        <f t="shared" si="718"/>
        <v>2.9677859613749455E-2</v>
      </c>
      <c r="BF485" s="5">
        <f t="shared" si="719"/>
        <v>1.8336383123856177E-2</v>
      </c>
      <c r="BG485" s="5">
        <f t="shared" si="720"/>
        <v>7.5527222524513138E-3</v>
      </c>
      <c r="BH485" s="5">
        <f t="shared" si="721"/>
        <v>2.3332142319465047E-3</v>
      </c>
      <c r="BI485" s="5">
        <f t="shared" si="722"/>
        <v>5.7662797282300078E-4</v>
      </c>
      <c r="BJ485" s="8">
        <f t="shared" si="723"/>
        <v>8.6031520180118365E-2</v>
      </c>
      <c r="BK485" s="8">
        <f t="shared" si="724"/>
        <v>0.10844624851703895</v>
      </c>
      <c r="BL485" s="8">
        <f t="shared" si="725"/>
        <v>0.67020516354050219</v>
      </c>
      <c r="BM485" s="8">
        <f t="shared" si="726"/>
        <v>0.78726476005922041</v>
      </c>
      <c r="BN485" s="8">
        <f t="shared" si="727"/>
        <v>0.13914068483513431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1.62037037037037</v>
      </c>
      <c r="F486">
        <f>VLOOKUP(B486,home!$B$2:$E$405,3,FALSE)</f>
        <v>1.23</v>
      </c>
      <c r="G486">
        <f>VLOOKUP(C486,away!$B$2:$E$405,4,FALSE)</f>
        <v>1.75</v>
      </c>
      <c r="H486">
        <f>VLOOKUP(A486,away!$A$2:$E$405,3,FALSE)</f>
        <v>1.4537037037036999</v>
      </c>
      <c r="I486">
        <f>VLOOKUP(C486,away!$B$2:$E$405,3,FALSE)</f>
        <v>0.93</v>
      </c>
      <c r="J486">
        <f>VLOOKUP(B486,home!$B$2:$E$405,4,FALSE)</f>
        <v>0.69</v>
      </c>
      <c r="K486" s="3">
        <f t="shared" ref="K486:K545" si="728">E486*F486*G486</f>
        <v>3.4878472222222214</v>
      </c>
      <c r="L486" s="3">
        <f t="shared" ref="L486:L545" si="729">H486*I486*J486</f>
        <v>0.93284166666666424</v>
      </c>
      <c r="M486" s="5">
        <f t="shared" ref="M486:M545" si="730">_xlfn.POISSON.DIST(0,K486,FALSE) * _xlfn.POISSON.DIST(0,L486,FALSE)</f>
        <v>1.2025944890691136E-2</v>
      </c>
      <c r="N486" s="5">
        <f t="shared" ref="N486:N545" si="731">_xlfn.POISSON.DIST(1,K486,FALSE) * _xlfn.POISSON.DIST(0,L486,FALSE)</f>
        <v>4.1944658481594593E-2</v>
      </c>
      <c r="O486" s="5">
        <f t="shared" ref="O486:O545" si="732">_xlfn.POISSON.DIST(0,K486,FALSE) * _xlfn.POISSON.DIST(1,L486,FALSE)</f>
        <v>1.1218302475073775E-2</v>
      </c>
      <c r="P486" s="5">
        <f t="shared" ref="P486:P545" si="733">_xlfn.POISSON.DIST(1,K486,FALSE) * _xlfn.POISSON.DIST(1,L486,FALSE)</f>
        <v>3.912772512573473E-2</v>
      </c>
      <c r="Q486" s="5">
        <f t="shared" ref="Q486:Q545" si="734">_xlfn.POISSON.DIST(2,K486,FALSE) * _xlfn.POISSON.DIST(0,L486,FALSE)</f>
        <v>7.3148280286044753E-2</v>
      </c>
      <c r="R486" s="5">
        <f t="shared" ref="R486:R545" si="735">_xlfn.POISSON.DIST(0,K486,FALSE) * _xlfn.POISSON.DIST(2,L486,FALSE)</f>
        <v>5.2324499890092913E-3</v>
      </c>
      <c r="S486" s="5">
        <f t="shared" ref="S486:S545" si="736">_xlfn.POISSON.DIST(2,K486,FALSE) * _xlfn.POISSON.DIST(2,L486,FALSE)</f>
        <v>3.1826581766147354E-2</v>
      </c>
      <c r="T486" s="5">
        <f t="shared" ref="T486:T545" si="737">_xlfn.POISSON.DIST(2,K486,FALSE) * _xlfn.POISSON.DIST(1,L486,FALSE)</f>
        <v>6.8235763695834284E-2</v>
      </c>
      <c r="U486" s="5">
        <f t="shared" ref="U486:U545" si="738">_xlfn.POISSON.DIST(1,K486,FALSE) * _xlfn.POISSON.DIST(2,L486,FALSE)</f>
        <v>1.8249986159582749E-2</v>
      </c>
      <c r="V486" s="5">
        <f t="shared" ref="V486:V545" si="739">_xlfn.POISSON.DIST(3,K486,FALSE) * _xlfn.POISSON.DIST(3,L486,FALSE)</f>
        <v>1.150569552706073E-2</v>
      </c>
      <c r="W486" s="5">
        <f t="shared" ref="W486:W545" si="740">_xlfn.POISSON.DIST(3,K486,FALSE) * _xlfn.POISSON.DIST(0,L486,FALSE)</f>
        <v>8.5043342068671202E-2</v>
      </c>
      <c r="X486" s="5">
        <f t="shared" ref="X486:X545" si="741">_xlfn.POISSON.DIST(3,K486,FALSE) * _xlfn.POISSON.DIST(1,L486,FALSE)</f>
        <v>7.9331972954242477E-2</v>
      </c>
      <c r="Y486" s="5">
        <f t="shared" ref="Y486:Y545" si="742">_xlfn.POISSON.DIST(3,K486,FALSE) * _xlfn.POISSON.DIST(2,L486,FALSE)</f>
        <v>3.7002084935295138E-2</v>
      </c>
      <c r="Z486" s="5">
        <f t="shared" ref="Z486:Z545" si="743">_xlfn.POISSON.DIST(0,K486,FALSE) * _xlfn.POISSON.DIST(3,L486,FALSE)</f>
        <v>1.6270157894991322E-3</v>
      </c>
      <c r="AA486" s="5">
        <f t="shared" ref="AA486:AA545" si="744">_xlfn.POISSON.DIST(1,K486,FALSE) * _xlfn.POISSON.DIST(3,L486,FALSE)</f>
        <v>5.6747825019162427E-3</v>
      </c>
      <c r="AB486" s="5">
        <f t="shared" ref="AB486:AB545" si="745">_xlfn.POISSON.DIST(2,K486,FALSE) * _xlfn.POISSON.DIST(3,L486,FALSE)</f>
        <v>9.896387193011922E-3</v>
      </c>
      <c r="AC486" s="5">
        <f t="shared" ref="AC486:AC545" si="746">_xlfn.POISSON.DIST(4,K486,FALSE) * _xlfn.POISSON.DIST(4,L486,FALSE)</f>
        <v>2.3396898126052112E-3</v>
      </c>
      <c r="AD486" s="5">
        <f t="shared" ref="AD486:AD545" si="747">_xlfn.POISSON.DIST(4,K486,FALSE) * _xlfn.POISSON.DIST(0,L486,FALSE)</f>
        <v>7.4154546100677274E-2</v>
      </c>
      <c r="AE486" s="5">
        <f t="shared" ref="AE486:AE545" si="748">_xlfn.POISSON.DIST(4,K486,FALSE) * _xlfn.POISSON.DIST(1,L486,FALSE)</f>
        <v>6.9174450375465768E-2</v>
      </c>
      <c r="AF486" s="5">
        <f t="shared" ref="AF486:AF545" si="749">_xlfn.POISSON.DIST(4,K486,FALSE) * _xlfn.POISSON.DIST(2,L486,FALSE)</f>
        <v>3.2264404789499969E-2</v>
      </c>
      <c r="AG486" s="5">
        <f t="shared" ref="AG486:AG545" si="750">_xlfn.POISSON.DIST(4,K486,FALSE) * _xlfn.POISSON.DIST(3,L486,FALSE)</f>
        <v>1.0032527045948352E-2</v>
      </c>
      <c r="AH486" s="5">
        <f t="shared" ref="AH486:AH545" si="751">_xlfn.POISSON.DIST(0,K486,FALSE) * _xlfn.POISSON.DIST(4,L486,FALSE)</f>
        <v>3.7943703019233723E-4</v>
      </c>
      <c r="AI486" s="5">
        <f t="shared" ref="AI486:AI545" si="752">_xlfn.POISSON.DIST(1,K486,FALSE) * _xlfn.POISSON.DIST(4,L486,FALSE)</f>
        <v>1.3234183917645924E-3</v>
      </c>
      <c r="AJ486" s="5">
        <f t="shared" ref="AJ486:AJ545" si="753">_xlfn.POISSON.DIST(2,K486,FALSE) * _xlfn.POISSON.DIST(4,L486,FALSE)</f>
        <v>2.3079405807769674E-3</v>
      </c>
      <c r="AK486" s="5">
        <f t="shared" ref="AK486:AK545" si="754">_xlfn.POISSON.DIST(3,K486,FALSE) * _xlfn.POISSON.DIST(4,L486,FALSE)</f>
        <v>2.6832480479056283E-3</v>
      </c>
      <c r="AL486" s="5">
        <f t="shared" ref="AL486:AL545" si="755">_xlfn.POISSON.DIST(5,K486,FALSE) * _xlfn.POISSON.DIST(5,L486,FALSE)</f>
        <v>3.0449745346151273E-4</v>
      </c>
      <c r="AM486" s="5">
        <f t="shared" ref="AM486:AM545" si="756">_xlfn.POISSON.DIST(5,K486,FALSE) * _xlfn.POISSON.DIST(0,L486,FALSE)</f>
        <v>5.1727945526479358E-2</v>
      </c>
      <c r="AN486" s="5">
        <f t="shared" ref="AN486:AN545" si="757">_xlfn.POISSON.DIST(5,K486,FALSE) * _xlfn.POISSON.DIST(1,L486,FALSE)</f>
        <v>4.8253982918163428E-2</v>
      </c>
      <c r="AO486" s="5">
        <f t="shared" ref="AO486:AO545" si="758">_xlfn.POISSON.DIST(5,K486,FALSE) * _xlfn.POISSON.DIST(2,L486,FALSE)</f>
        <v>2.2506662924342152E-2</v>
      </c>
      <c r="AP486" s="5">
        <f t="shared" ref="AP486:AP545" si="759">_xlfn.POISSON.DIST(5,K486,FALSE) * _xlfn.POISSON.DIST(3,L486,FALSE)</f>
        <v>6.998384317816052E-3</v>
      </c>
      <c r="AQ486" s="5">
        <f t="shared" ref="AQ486:AQ545" si="760">_xlfn.POISSON.DIST(5,K486,FALSE) * _xlfn.POISSON.DIST(4,L486,FALSE)</f>
        <v>1.6320961227513427E-3</v>
      </c>
      <c r="AR486" s="5">
        <f t="shared" ref="AR486:AR545" si="761">_xlfn.POISSON.DIST(0,K486,FALSE) * _xlfn.POISSON.DIST(5,L486,FALSE)</f>
        <v>7.079093432793386E-5</v>
      </c>
      <c r="AS486" s="5">
        <f t="shared" ref="AS486:AS545" si="762">_xlfn.POISSON.DIST(1,K486,FALSE) * _xlfn.POISSON.DIST(5,L486,FALSE)</f>
        <v>2.4690796365419983E-4</v>
      </c>
      <c r="AT486" s="5">
        <f t="shared" ref="AT486:AT545" si="763">_xlfn.POISSON.DIST(2,K486,FALSE) * _xlfn.POISSON.DIST(5,L486,FALSE)</f>
        <v>4.3058862758792318E-4</v>
      </c>
      <c r="AU486" s="5">
        <f t="shared" ref="AU486:AU545" si="764">_xlfn.POISSON.DIST(3,K486,FALSE) * _xlfn.POISSON.DIST(5,L486,FALSE)</f>
        <v>5.0060911621767205E-4</v>
      </c>
      <c r="AV486" s="5">
        <f t="shared" ref="AV486:AV545" si="765">_xlfn.POISSON.DIST(4,K486,FALSE) * _xlfn.POISSON.DIST(5,L486,FALSE)</f>
        <v>4.365120288547322E-4</v>
      </c>
      <c r="AW486" s="5">
        <f t="shared" ref="AW486:AW545" si="766">_xlfn.POISSON.DIST(6,K486,FALSE) * _xlfn.POISSON.DIST(6,L486,FALSE)</f>
        <v>2.7519881132977913E-5</v>
      </c>
      <c r="AX486" s="5">
        <f t="shared" ref="AX486:AX545" si="767">_xlfn.POISSON.DIST(6,K486,FALSE) * _xlfn.POISSON.DIST(0,L486,FALSE)</f>
        <v>3.0069861852632239E-2</v>
      </c>
      <c r="AY486" s="5">
        <f t="shared" ref="AY486:AY545" si="768">_xlfn.POISSON.DIST(6,K486,FALSE) * _xlfn.POISSON.DIST(1,L486,FALSE)</f>
        <v>2.8050420047045808E-2</v>
      </c>
      <c r="AZ486" s="5">
        <f t="shared" ref="AZ486:AZ545" si="769">_xlfn.POISSON.DIST(6,K486,FALSE) * _xlfn.POISSON.DIST(2,L486,FALSE)</f>
        <v>1.3083300293693107E-2</v>
      </c>
      <c r="BA486" s="5">
        <f t="shared" ref="BA486:BA545" si="770">_xlfn.POISSON.DIST(6,K486,FALSE) * _xlfn.POISSON.DIST(3,L486,FALSE)</f>
        <v>4.068215883823046E-3</v>
      </c>
      <c r="BB486" s="5">
        <f t="shared" ref="BB486:BB545" si="771">_xlfn.POISSON.DIST(6,K486,FALSE) * _xlfn.POISSON.DIST(4,L486,FALSE)</f>
        <v>9.4875032135632149E-4</v>
      </c>
      <c r="BC486" s="5">
        <f t="shared" ref="BC486:BC545" si="772">_xlfn.POISSON.DIST(6,K486,FALSE) * _xlfn.POISSON.DIST(5,L486,FALSE)</f>
        <v>1.7700676620491289E-4</v>
      </c>
      <c r="BD486" s="5">
        <f t="shared" ref="BD486:BD545" si="773">_xlfn.POISSON.DIST(0,K486,FALSE) * _xlfn.POISSON.DIST(6,L486,FALSE)</f>
        <v>1.1006122193893363E-5</v>
      </c>
      <c r="BE486" s="5">
        <f t="shared" ref="BE486:BE545" si="774">_xlfn.POISSON.DIST(1,K486,FALSE) * _xlfn.POISSON.DIST(6,L486,FALSE)</f>
        <v>3.838767272140931E-5</v>
      </c>
      <c r="BF486" s="5">
        <f t="shared" ref="BF486:BF545" si="775">_xlfn.POISSON.DIST(2,K486,FALSE) * _xlfn.POISSON.DIST(6,L486,FALSE)</f>
        <v>6.6945168834471635E-5</v>
      </c>
      <c r="BG486" s="5">
        <f t="shared" ref="BG486:BG545" si="776">_xlfn.POISSON.DIST(3,K486,FALSE) * _xlfn.POISSON.DIST(6,L486,FALSE)</f>
        <v>7.7831507053503142E-5</v>
      </c>
      <c r="BH486" s="5">
        <f t="shared" ref="BH486:BH545" si="777">_xlfn.POISSON.DIST(4,K486,FALSE) * _xlfn.POISSON.DIST(6,L486,FALSE)</f>
        <v>6.7866101419482557E-5</v>
      </c>
      <c r="BI486" s="5">
        <f t="shared" ref="BI486:BI545" si="778">_xlfn.POISSON.DIST(5,K486,FALSE) * _xlfn.POISSON.DIST(6,L486,FALSE)</f>
        <v>4.7341318663798744E-5</v>
      </c>
      <c r="BJ486" s="8">
        <f t="shared" ref="BJ486:BJ545" si="779">SUM(N486,Q486,T486,W486,X486,Y486,AD486,AE486,AF486,AG486,AM486,AN486,AO486,AP486,AQ486,AX486,AY486,AZ486,BA486,BB486,BC486)</f>
        <v>0.7778486577075816</v>
      </c>
      <c r="BK486" s="8">
        <f t="shared" ref="BK486:BK545" si="780">SUM(M486,P486,S486,V486,AC486,AL486,AY486)</f>
        <v>0.12518055462274649</v>
      </c>
      <c r="BL486" s="8">
        <f t="shared" ref="BL486:BL545" si="781">SUM(O486,R486,U486,AA486,AB486,AH486,AI486,AJ486,AK486,AR486,AS486,AT486,AU486,AV486,BD486,BE486,BF486,BG486,BH486,BI486)</f>
        <v>5.8960738930762528E-2</v>
      </c>
      <c r="BM486" s="8">
        <f t="shared" ref="BM486:BM545" si="782">SUM(S486:BI486)</f>
        <v>0.752896705636529</v>
      </c>
      <c r="BN486" s="8">
        <f t="shared" ref="BN486:BN545" si="783">SUM(M486:R486)</f>
        <v>0.18269736124814828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1.62037037037037</v>
      </c>
      <c r="F487">
        <f>VLOOKUP(B487,home!$B$2:$E$405,3,FALSE)</f>
        <v>1.44</v>
      </c>
      <c r="G487">
        <f>VLOOKUP(C487,away!$B$2:$E$405,4,FALSE)</f>
        <v>0.72</v>
      </c>
      <c r="H487">
        <f>VLOOKUP(A487,away!$A$2:$E$405,3,FALSE)</f>
        <v>1.4537037037036999</v>
      </c>
      <c r="I487">
        <f>VLOOKUP(C487,away!$B$2:$E$405,3,FALSE)</f>
        <v>1.44</v>
      </c>
      <c r="J487">
        <f>VLOOKUP(B487,home!$B$2:$E$405,4,FALSE)</f>
        <v>1.03</v>
      </c>
      <c r="K487" s="3">
        <f t="shared" si="728"/>
        <v>1.6799999999999995</v>
      </c>
      <c r="L487" s="3">
        <f t="shared" si="729"/>
        <v>2.1561333333333277</v>
      </c>
      <c r="M487" s="5">
        <f t="shared" si="730"/>
        <v>2.1576870820863323E-2</v>
      </c>
      <c r="N487" s="5">
        <f t="shared" si="731"/>
        <v>3.6249142979050374E-2</v>
      </c>
      <c r="O487" s="5">
        <f t="shared" si="732"/>
        <v>4.6522610405890646E-2</v>
      </c>
      <c r="P487" s="5">
        <f t="shared" si="733"/>
        <v>7.8157985481896258E-2</v>
      </c>
      <c r="Q487" s="5">
        <f t="shared" si="734"/>
        <v>3.0449280102402308E-2</v>
      </c>
      <c r="R487" s="5">
        <f t="shared" si="735"/>
        <v>5.015447552491039E-2</v>
      </c>
      <c r="S487" s="5">
        <f t="shared" si="736"/>
        <v>7.077799586075352E-2</v>
      </c>
      <c r="T487" s="5">
        <f t="shared" si="737"/>
        <v>6.5652707804792848E-2</v>
      </c>
      <c r="U487" s="5">
        <f t="shared" si="738"/>
        <v>8.4259518881849432E-2</v>
      </c>
      <c r="V487" s="5">
        <f t="shared" si="739"/>
        <v>2.8486601946487784E-2</v>
      </c>
      <c r="W487" s="5">
        <f t="shared" si="740"/>
        <v>1.7051596857345284E-2</v>
      </c>
      <c r="X487" s="5">
        <f t="shared" si="741"/>
        <v>3.6765516370683982E-2</v>
      </c>
      <c r="Y487" s="5">
        <f t="shared" si="742"/>
        <v>3.9635677682021954E-2</v>
      </c>
      <c r="Z487" s="5">
        <f t="shared" si="743"/>
        <v>3.6046578831703271E-2</v>
      </c>
      <c r="AA487" s="5">
        <f t="shared" si="744"/>
        <v>6.0558252437261484E-2</v>
      </c>
      <c r="AB487" s="5">
        <f t="shared" si="745"/>
        <v>5.0868932047299642E-2</v>
      </c>
      <c r="AC487" s="5">
        <f t="shared" si="746"/>
        <v>6.4491957610731381E-3</v>
      </c>
      <c r="AD487" s="5">
        <f t="shared" si="747"/>
        <v>7.1616706800850163E-3</v>
      </c>
      <c r="AE487" s="5">
        <f t="shared" si="748"/>
        <v>1.5441516875687265E-2</v>
      </c>
      <c r="AF487" s="5">
        <f t="shared" si="749"/>
        <v>1.6646984626449212E-2</v>
      </c>
      <c r="AG487" s="5">
        <f t="shared" si="750"/>
        <v>1.1964372817524863E-2</v>
      </c>
      <c r="AH487" s="5">
        <f t="shared" si="751"/>
        <v>1.9430307542915744E-2</v>
      </c>
      <c r="AI487" s="5">
        <f t="shared" si="752"/>
        <v>3.264291667209844E-2</v>
      </c>
      <c r="AJ487" s="5">
        <f t="shared" si="753"/>
        <v>2.7420050004562688E-2</v>
      </c>
      <c r="AK487" s="5">
        <f t="shared" si="754"/>
        <v>1.5355228002555097E-2</v>
      </c>
      <c r="AL487" s="5">
        <f t="shared" si="755"/>
        <v>9.3443790408472721E-4</v>
      </c>
      <c r="AM487" s="5">
        <f t="shared" si="756"/>
        <v>2.4063213485085652E-3</v>
      </c>
      <c r="AN487" s="5">
        <f t="shared" si="757"/>
        <v>5.1883496702309203E-3</v>
      </c>
      <c r="AO487" s="5">
        <f t="shared" si="758"/>
        <v>5.593386834486935E-3</v>
      </c>
      <c r="AP487" s="5">
        <f t="shared" si="759"/>
        <v>4.0200292666883542E-3</v>
      </c>
      <c r="AQ487" s="5">
        <f t="shared" si="760"/>
        <v>2.1669297757205743E-3</v>
      </c>
      <c r="AR487" s="5">
        <f t="shared" si="761"/>
        <v>8.3788667540397131E-3</v>
      </c>
      <c r="AS487" s="5">
        <f t="shared" si="762"/>
        <v>1.4076496146786716E-2</v>
      </c>
      <c r="AT487" s="5">
        <f t="shared" si="763"/>
        <v>1.1824256763300839E-2</v>
      </c>
      <c r="AU487" s="5">
        <f t="shared" si="764"/>
        <v>6.621583787448467E-3</v>
      </c>
      <c r="AV487" s="5">
        <f t="shared" si="765"/>
        <v>2.7810651907283547E-3</v>
      </c>
      <c r="AW487" s="5">
        <f t="shared" si="766"/>
        <v>9.4022726603269877E-5</v>
      </c>
      <c r="AX487" s="5">
        <f t="shared" si="767"/>
        <v>6.7376997758239758E-4</v>
      </c>
      <c r="AY487" s="5">
        <f t="shared" si="768"/>
        <v>1.4527379076646563E-3</v>
      </c>
      <c r="AZ487" s="5">
        <f t="shared" si="769"/>
        <v>1.5661483136563401E-3</v>
      </c>
      <c r="BA487" s="5">
        <f t="shared" si="770"/>
        <v>1.1256081946727379E-3</v>
      </c>
      <c r="BB487" s="5">
        <f t="shared" si="771"/>
        <v>6.0674033720176015E-4</v>
      </c>
      <c r="BC487" s="5">
        <f t="shared" si="772"/>
        <v>2.6164261314372332E-4</v>
      </c>
      <c r="BD487" s="5">
        <f t="shared" si="773"/>
        <v>3.010992317323912E-3</v>
      </c>
      <c r="BE487" s="5">
        <f t="shared" si="774"/>
        <v>5.0584670931041707E-3</v>
      </c>
      <c r="BF487" s="5">
        <f t="shared" si="775"/>
        <v>4.2491123582075029E-3</v>
      </c>
      <c r="BG487" s="5">
        <f t="shared" si="776"/>
        <v>2.3795029205962003E-3</v>
      </c>
      <c r="BH487" s="5">
        <f t="shared" si="777"/>
        <v>9.993912266504036E-4</v>
      </c>
      <c r="BI487" s="5">
        <f t="shared" si="778"/>
        <v>3.3579545215453561E-4</v>
      </c>
      <c r="BJ487" s="8">
        <f t="shared" si="779"/>
        <v>0.30208013103560005</v>
      </c>
      <c r="BK487" s="8">
        <f t="shared" si="780"/>
        <v>0.20783582568282338</v>
      </c>
      <c r="BL487" s="8">
        <f t="shared" si="781"/>
        <v>0.44692782152968441</v>
      </c>
      <c r="BM487" s="8">
        <f t="shared" si="782"/>
        <v>0.72842127658373657</v>
      </c>
      <c r="BN487" s="8">
        <f t="shared" si="783"/>
        <v>0.26311036531501331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1.8395061728395099</v>
      </c>
      <c r="F488">
        <f>VLOOKUP(B488,home!$B$2:$E$405,3,FALSE)</f>
        <v>1.36</v>
      </c>
      <c r="G488">
        <f>VLOOKUP(C488,away!$B$2:$E$405,4,FALSE)</f>
        <v>1.0900000000000001</v>
      </c>
      <c r="H488">
        <f>VLOOKUP(A488,away!$A$2:$E$405,3,FALSE)</f>
        <v>1.2222222222222201</v>
      </c>
      <c r="I488">
        <f>VLOOKUP(C488,away!$B$2:$E$405,3,FALSE)</f>
        <v>0.95</v>
      </c>
      <c r="J488">
        <f>VLOOKUP(B488,home!$B$2:$E$405,4,FALSE)</f>
        <v>1.02</v>
      </c>
      <c r="K488" s="3">
        <f t="shared" si="728"/>
        <v>2.7268839506172897</v>
      </c>
      <c r="L488" s="3">
        <f t="shared" si="729"/>
        <v>1.1843333333333312</v>
      </c>
      <c r="M488" s="5">
        <f t="shared" si="730"/>
        <v>2.0016120923165393E-2</v>
      </c>
      <c r="N488" s="5">
        <f t="shared" si="731"/>
        <v>5.4581638898994637E-2</v>
      </c>
      <c r="O488" s="5">
        <f t="shared" si="732"/>
        <v>2.3705759213335505E-2</v>
      </c>
      <c r="P488" s="5">
        <f t="shared" si="733"/>
        <v>6.4642854336042527E-2</v>
      </c>
      <c r="Q488" s="5">
        <f t="shared" si="734"/>
        <v>7.4418897556028443E-2</v>
      </c>
      <c r="R488" s="5">
        <f t="shared" si="735"/>
        <v>1.4037760414163486E-2</v>
      </c>
      <c r="S488" s="5">
        <f t="shared" si="736"/>
        <v>5.219166381877037E-2</v>
      </c>
      <c r="T488" s="5">
        <f t="shared" si="737"/>
        <v>8.8136781005522857E-2</v>
      </c>
      <c r="U488" s="5">
        <f t="shared" si="738"/>
        <v>3.8279343575993122E-2</v>
      </c>
      <c r="V488" s="5">
        <f t="shared" si="739"/>
        <v>1.8728338104977899E-2</v>
      </c>
      <c r="W488" s="5">
        <f t="shared" si="740"/>
        <v>6.7643899122722048E-2</v>
      </c>
      <c r="X488" s="5">
        <f t="shared" si="741"/>
        <v>8.0112924527677001E-2</v>
      </c>
      <c r="Y488" s="5">
        <f t="shared" si="742"/>
        <v>4.7440203474472656E-2</v>
      </c>
      <c r="Z488" s="5">
        <f t="shared" si="743"/>
        <v>5.5417958612803096E-3</v>
      </c>
      <c r="AA488" s="5">
        <f t="shared" si="744"/>
        <v>1.5111834191722594E-2</v>
      </c>
      <c r="AB488" s="5">
        <f t="shared" si="745"/>
        <v>2.0604109060898979E-2</v>
      </c>
      <c r="AC488" s="5">
        <f t="shared" si="746"/>
        <v>3.7802442988438497E-3</v>
      </c>
      <c r="AD488" s="5">
        <f t="shared" si="747"/>
        <v>4.6114265718731437E-2</v>
      </c>
      <c r="AE488" s="5">
        <f t="shared" si="748"/>
        <v>5.4614662032884169E-2</v>
      </c>
      <c r="AF488" s="5">
        <f t="shared" si="749"/>
        <v>3.2340982367139524E-2</v>
      </c>
      <c r="AG488" s="5">
        <f t="shared" si="750"/>
        <v>1.2767501150049616E-2</v>
      </c>
      <c r="AH488" s="5">
        <f t="shared" si="751"/>
        <v>1.6408333912607419E-3</v>
      </c>
      <c r="AI488" s="5">
        <f t="shared" si="752"/>
        <v>4.4743622402658566E-3</v>
      </c>
      <c r="AJ488" s="5">
        <f t="shared" si="753"/>
        <v>6.1005332911144945E-3</v>
      </c>
      <c r="AK488" s="5">
        <f t="shared" si="754"/>
        <v>5.5451487739155286E-3</v>
      </c>
      <c r="AL488" s="5">
        <f t="shared" si="755"/>
        <v>4.883379402089936E-4</v>
      </c>
      <c r="AM488" s="5">
        <f t="shared" si="756"/>
        <v>2.514965021658197E-2</v>
      </c>
      <c r="AN488" s="5">
        <f t="shared" si="757"/>
        <v>2.9785569073171859E-2</v>
      </c>
      <c r="AO488" s="5">
        <f t="shared" si="758"/>
        <v>1.7638021152829909E-2</v>
      </c>
      <c r="AP488" s="5">
        <f t="shared" si="759"/>
        <v>6.9630987951116181E-3</v>
      </c>
      <c r="AQ488" s="5">
        <f t="shared" si="760"/>
        <v>2.0616575015859609E-3</v>
      </c>
      <c r="AR488" s="5">
        <f t="shared" si="761"/>
        <v>3.8865873594329356E-4</v>
      </c>
      <c r="AS488" s="5">
        <f t="shared" si="762"/>
        <v>1.0598272693109702E-3</v>
      </c>
      <c r="AT488" s="5">
        <f t="shared" si="763"/>
        <v>1.4450129855553169E-3</v>
      </c>
      <c r="AU488" s="5">
        <f t="shared" si="764"/>
        <v>1.3134609062481221E-3</v>
      </c>
      <c r="AV488" s="5">
        <f t="shared" si="765"/>
        <v>8.954138662528113E-4</v>
      </c>
      <c r="AW488" s="5">
        <f t="shared" si="766"/>
        <v>4.3808519333087959E-5</v>
      </c>
      <c r="AX488" s="5">
        <f t="shared" si="767"/>
        <v>1.1430029589872666E-2</v>
      </c>
      <c r="AY488" s="5">
        <f t="shared" si="768"/>
        <v>1.3536965044272502E-2</v>
      </c>
      <c r="AZ488" s="5">
        <f t="shared" si="769"/>
        <v>8.0161394670500204E-3</v>
      </c>
      <c r="BA488" s="5">
        <f t="shared" si="770"/>
        <v>3.1645937251587419E-3</v>
      </c>
      <c r="BB488" s="5">
        <f t="shared" si="771"/>
        <v>9.3698345879074905E-4</v>
      </c>
      <c r="BC488" s="5">
        <f t="shared" si="772"/>
        <v>2.2194014860556829E-4</v>
      </c>
      <c r="BD488" s="5">
        <f t="shared" si="773"/>
        <v>7.6716916044806689E-5</v>
      </c>
      <c r="BE488" s="5">
        <f t="shared" si="774"/>
        <v>2.0919812710343738E-4</v>
      </c>
      <c r="BF488" s="5">
        <f t="shared" si="775"/>
        <v>2.8522950764877975E-4</v>
      </c>
      <c r="BG488" s="5">
        <f t="shared" si="776"/>
        <v>2.5926258888330959E-4</v>
      </c>
      <c r="BH488" s="5">
        <f t="shared" si="777"/>
        <v>1.767447481553464E-4</v>
      </c>
      <c r="BI488" s="5">
        <f t="shared" si="778"/>
        <v>9.6392483420141789E-5</v>
      </c>
      <c r="BJ488" s="8">
        <f t="shared" si="779"/>
        <v>0.677076404027254</v>
      </c>
      <c r="BK488" s="8">
        <f t="shared" si="780"/>
        <v>0.17338452446628155</v>
      </c>
      <c r="BL488" s="8">
        <f t="shared" si="781"/>
        <v>0.13570560228723666</v>
      </c>
      <c r="BM488" s="8">
        <f t="shared" si="782"/>
        <v>0.72681213877538309</v>
      </c>
      <c r="BN488" s="8">
        <f t="shared" si="783"/>
        <v>0.25140303134172998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1.8395061728395099</v>
      </c>
      <c r="F489">
        <f>VLOOKUP(B489,home!$B$2:$E$405,3,FALSE)</f>
        <v>2.17</v>
      </c>
      <c r="G489">
        <f>VLOOKUP(C489,away!$B$2:$E$405,4,FALSE)</f>
        <v>1.36</v>
      </c>
      <c r="H489">
        <f>VLOOKUP(A489,away!$A$2:$E$405,3,FALSE)</f>
        <v>1.2222222222222201</v>
      </c>
      <c r="I489">
        <f>VLOOKUP(C489,away!$B$2:$E$405,3,FALSE)</f>
        <v>0.54</v>
      </c>
      <c r="J489">
        <f>VLOOKUP(B489,home!$B$2:$E$405,4,FALSE)</f>
        <v>0.65</v>
      </c>
      <c r="K489" s="3">
        <f t="shared" si="728"/>
        <v>5.4287506172839617</v>
      </c>
      <c r="L489" s="3">
        <f t="shared" si="729"/>
        <v>0.42899999999999933</v>
      </c>
      <c r="M489" s="5">
        <f t="shared" si="730"/>
        <v>2.8576644396012189E-3</v>
      </c>
      <c r="N489" s="5">
        <f t="shared" si="731"/>
        <v>1.5513547590475544E-2</v>
      </c>
      <c r="O489" s="5">
        <f t="shared" si="732"/>
        <v>1.2259380445889209E-3</v>
      </c>
      <c r="P489" s="5">
        <f t="shared" si="733"/>
        <v>6.6553119163139975E-3</v>
      </c>
      <c r="Q489" s="5">
        <f t="shared" si="734"/>
        <v>4.2109590529029121E-2</v>
      </c>
      <c r="R489" s="5">
        <f t="shared" si="735"/>
        <v>2.629637105643231E-4</v>
      </c>
      <c r="S489" s="5">
        <f t="shared" si="736"/>
        <v>3.8749455752765121E-3</v>
      </c>
      <c r="T489" s="5">
        <f t="shared" si="737"/>
        <v>1.8065014336953466E-2</v>
      </c>
      <c r="U489" s="5">
        <f t="shared" si="738"/>
        <v>1.4275644060493503E-3</v>
      </c>
      <c r="V489" s="5">
        <f t="shared" si="739"/>
        <v>1.0027213950908485E-3</v>
      </c>
      <c r="W489" s="5">
        <f t="shared" si="740"/>
        <v>7.6200821859347262E-2</v>
      </c>
      <c r="X489" s="5">
        <f t="shared" si="741"/>
        <v>3.269015257765992E-2</v>
      </c>
      <c r="Y489" s="5">
        <f t="shared" si="742"/>
        <v>7.0120377279080425E-3</v>
      </c>
      <c r="Z489" s="5">
        <f t="shared" si="743"/>
        <v>3.7603810610698153E-5</v>
      </c>
      <c r="AA489" s="5">
        <f t="shared" si="744"/>
        <v>2.041417100650568E-4</v>
      </c>
      <c r="AB489" s="5">
        <f t="shared" si="745"/>
        <v>5.5411721726454047E-4</v>
      </c>
      <c r="AC489" s="5">
        <f t="shared" si="746"/>
        <v>1.4595449777560264E-4</v>
      </c>
      <c r="AD489" s="5">
        <f t="shared" si="747"/>
        <v>0.10341881467661913</v>
      </c>
      <c r="AE489" s="5">
        <f t="shared" si="748"/>
        <v>4.4366671496269536E-2</v>
      </c>
      <c r="AF489" s="5">
        <f t="shared" si="749"/>
        <v>9.5166510359497997E-3</v>
      </c>
      <c r="AG489" s="5">
        <f t="shared" si="750"/>
        <v>1.3608810981408195E-3</v>
      </c>
      <c r="AH489" s="5">
        <f t="shared" si="751"/>
        <v>4.0330086879973703E-6</v>
      </c>
      <c r="AI489" s="5">
        <f t="shared" si="752"/>
        <v>2.1894198404477303E-5</v>
      </c>
      <c r="AJ489" s="5">
        <f t="shared" si="753"/>
        <v>5.9429071551621863E-5</v>
      </c>
      <c r="AK489" s="5">
        <f t="shared" si="754"/>
        <v>1.0754186962349333E-4</v>
      </c>
      <c r="AL489" s="5">
        <f t="shared" si="755"/>
        <v>1.3596735779392576E-5</v>
      </c>
      <c r="AM489" s="5">
        <f t="shared" si="756"/>
        <v>0.11228699080289432</v>
      </c>
      <c r="AN489" s="5">
        <f t="shared" si="757"/>
        <v>4.8171119054441582E-2</v>
      </c>
      <c r="AO489" s="5">
        <f t="shared" si="758"/>
        <v>1.0332705037177705E-2</v>
      </c>
      <c r="AP489" s="5">
        <f t="shared" si="759"/>
        <v>1.4775768203164096E-3</v>
      </c>
      <c r="AQ489" s="5">
        <f t="shared" si="760"/>
        <v>1.5847011397893465E-4</v>
      </c>
      <c r="AR489" s="5">
        <f t="shared" si="761"/>
        <v>3.4603214543017392E-7</v>
      </c>
      <c r="AS489" s="5">
        <f t="shared" si="762"/>
        <v>1.8785222231041503E-6</v>
      </c>
      <c r="AT489" s="5">
        <f t="shared" si="763"/>
        <v>5.0990143391291491E-6</v>
      </c>
      <c r="AU489" s="5">
        <f t="shared" si="764"/>
        <v>9.2270924136957161E-6</v>
      </c>
      <c r="AV489" s="5">
        <f t="shared" si="765"/>
        <v>1.2522895909146691E-5</v>
      </c>
      <c r="AW489" s="5">
        <f t="shared" si="766"/>
        <v>8.7960834575213869E-7</v>
      </c>
      <c r="AX489" s="5">
        <f t="shared" si="767"/>
        <v>0.10159634510569517</v>
      </c>
      <c r="AY489" s="5">
        <f t="shared" si="768"/>
        <v>4.3584832050343157E-2</v>
      </c>
      <c r="AZ489" s="5">
        <f t="shared" si="769"/>
        <v>9.3489464747985931E-3</v>
      </c>
      <c r="BA489" s="5">
        <f t="shared" si="770"/>
        <v>1.3368993458961968E-3</v>
      </c>
      <c r="BB489" s="5">
        <f t="shared" si="771"/>
        <v>1.4338245484736686E-4</v>
      </c>
      <c r="BC489" s="5">
        <f t="shared" si="772"/>
        <v>1.2302214625904062E-5</v>
      </c>
      <c r="BD489" s="5">
        <f t="shared" si="773"/>
        <v>2.4741298398257384E-8</v>
      </c>
      <c r="BE489" s="5">
        <f t="shared" si="774"/>
        <v>1.3431433895194648E-7</v>
      </c>
      <c r="BF489" s="5">
        <f t="shared" si="775"/>
        <v>3.6457952524773344E-7</v>
      </c>
      <c r="BG489" s="5">
        <f t="shared" si="776"/>
        <v>6.5973710757924236E-7</v>
      </c>
      <c r="BH489" s="5">
        <f t="shared" si="777"/>
        <v>8.9538705750398661E-7</v>
      </c>
      <c r="BI489" s="5">
        <f t="shared" si="778"/>
        <v>9.7216660822656732E-7</v>
      </c>
      <c r="BJ489" s="8">
        <f t="shared" si="779"/>
        <v>0.678703752403368</v>
      </c>
      <c r="BK489" s="8">
        <f t="shared" si="780"/>
        <v>5.8135026610180732E-2</v>
      </c>
      <c r="BL489" s="8">
        <f t="shared" si="781"/>
        <v>3.8997477197661948E-3</v>
      </c>
      <c r="BM489" s="8">
        <f t="shared" si="782"/>
        <v>0.62856716187135497</v>
      </c>
      <c r="BN489" s="8">
        <f t="shared" si="783"/>
        <v>6.8625016230573127E-2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1.52525252525253</v>
      </c>
      <c r="F490">
        <f>VLOOKUP(B490,home!$B$2:$E$405,3,FALSE)</f>
        <v>0.44</v>
      </c>
      <c r="G490">
        <f>VLOOKUP(C490,away!$B$2:$E$405,4,FALSE)</f>
        <v>1.05</v>
      </c>
      <c r="H490">
        <f>VLOOKUP(A490,away!$A$2:$E$405,3,FALSE)</f>
        <v>1.3333333333333299</v>
      </c>
      <c r="I490">
        <f>VLOOKUP(C490,away!$B$2:$E$405,3,FALSE)</f>
        <v>0.92</v>
      </c>
      <c r="J490">
        <f>VLOOKUP(B490,home!$B$2:$E$405,4,FALSE)</f>
        <v>1.1299999999999999</v>
      </c>
      <c r="K490" s="3">
        <f t="shared" si="728"/>
        <v>0.70466666666666888</v>
      </c>
      <c r="L490" s="3">
        <f t="shared" si="729"/>
        <v>1.3861333333333299</v>
      </c>
      <c r="M490" s="5">
        <f t="shared" si="730"/>
        <v>0.12358822567813196</v>
      </c>
      <c r="N490" s="5">
        <f t="shared" si="731"/>
        <v>8.7088503027857256E-2</v>
      </c>
      <c r="O490" s="5">
        <f t="shared" si="732"/>
        <v>0.17130975921998087</v>
      </c>
      <c r="P490" s="5">
        <f t="shared" si="733"/>
        <v>0.12071627699701355</v>
      </c>
      <c r="Q490" s="5">
        <f t="shared" si="734"/>
        <v>3.0684182566815137E-2</v>
      </c>
      <c r="R490" s="5">
        <f t="shared" si="735"/>
        <v>0.11872908379006114</v>
      </c>
      <c r="S490" s="5">
        <f t="shared" si="736"/>
        <v>2.9477766696747298E-2</v>
      </c>
      <c r="T490" s="5">
        <f t="shared" si="737"/>
        <v>4.2532368261947909E-2</v>
      </c>
      <c r="U490" s="5">
        <f t="shared" si="738"/>
        <v>8.3664427710730002E-2</v>
      </c>
      <c r="V490" s="5">
        <f t="shared" si="739"/>
        <v>3.1991956715694829E-3</v>
      </c>
      <c r="W490" s="5">
        <f t="shared" si="740"/>
        <v>7.2073735495830453E-3</v>
      </c>
      <c r="X490" s="5">
        <f t="shared" si="741"/>
        <v>9.9903807228620186E-3</v>
      </c>
      <c r="Y490" s="5">
        <f t="shared" si="742"/>
        <v>6.9239998663248878E-3</v>
      </c>
      <c r="Z490" s="5">
        <f t="shared" si="743"/>
        <v>5.4858113559176566E-2</v>
      </c>
      <c r="AA490" s="5">
        <f t="shared" si="744"/>
        <v>3.8656684021366537E-2</v>
      </c>
      <c r="AB490" s="5">
        <f t="shared" si="745"/>
        <v>1.3620038336861521E-2</v>
      </c>
      <c r="AC490" s="5">
        <f t="shared" si="746"/>
        <v>1.9530328877294235E-4</v>
      </c>
      <c r="AD490" s="5">
        <f t="shared" si="747"/>
        <v>1.2696989736515503E-3</v>
      </c>
      <c r="AE490" s="5">
        <f t="shared" si="748"/>
        <v>1.7599720706775312E-3</v>
      </c>
      <c r="AF490" s="5">
        <f t="shared" si="749"/>
        <v>1.2197779764509047E-3</v>
      </c>
      <c r="AG490" s="5">
        <f t="shared" si="750"/>
        <v>5.6359163747482564E-4</v>
      </c>
      <c r="AH490" s="5">
        <f t="shared" si="751"/>
        <v>1.9010164952039933E-2</v>
      </c>
      <c r="AI490" s="5">
        <f t="shared" si="752"/>
        <v>1.3395829569537512E-2</v>
      </c>
      <c r="AJ490" s="5">
        <f t="shared" si="753"/>
        <v>4.7197972850003987E-3</v>
      </c>
      <c r="AK490" s="5">
        <f t="shared" si="754"/>
        <v>1.1086279400545416E-3</v>
      </c>
      <c r="AL490" s="5">
        <f t="shared" si="755"/>
        <v>7.6305928907316269E-6</v>
      </c>
      <c r="AM490" s="5">
        <f t="shared" si="756"/>
        <v>1.7894290868662578E-4</v>
      </c>
      <c r="AN490" s="5">
        <f t="shared" si="757"/>
        <v>2.4803873049415422E-4</v>
      </c>
      <c r="AO490" s="5">
        <f t="shared" si="758"/>
        <v>1.7190737614781478E-4</v>
      </c>
      <c r="AP490" s="5">
        <f t="shared" si="759"/>
        <v>7.9428848108119038E-5</v>
      </c>
      <c r="AQ490" s="5">
        <f t="shared" si="760"/>
        <v>2.7524743497733435E-5</v>
      </c>
      <c r="AR490" s="5">
        <f t="shared" si="761"/>
        <v>5.2701246624375095E-3</v>
      </c>
      <c r="AS490" s="5">
        <f t="shared" si="762"/>
        <v>3.7136811787976429E-3</v>
      </c>
      <c r="AT490" s="5">
        <f t="shared" si="763"/>
        <v>1.3084536686630403E-3</v>
      </c>
      <c r="AU490" s="5">
        <f t="shared" si="764"/>
        <v>3.0734122839485287E-4</v>
      </c>
      <c r="AV490" s="5">
        <f t="shared" si="765"/>
        <v>5.4143279735560087E-5</v>
      </c>
      <c r="AW490" s="5">
        <f t="shared" si="766"/>
        <v>2.0703535649998179E-7</v>
      </c>
      <c r="AX490" s="5">
        <f t="shared" si="767"/>
        <v>2.101585049797377E-5</v>
      </c>
      <c r="AY490" s="5">
        <f t="shared" si="768"/>
        <v>2.9130770903591299E-5</v>
      </c>
      <c r="AZ490" s="5">
        <f t="shared" si="769"/>
        <v>2.0189566287582296E-5</v>
      </c>
      <c r="BA490" s="5">
        <f t="shared" si="770"/>
        <v>9.3284769389202265E-6</v>
      </c>
      <c r="BB490" s="5">
        <f t="shared" si="771"/>
        <v>3.2326282085671462E-6</v>
      </c>
      <c r="BC490" s="5">
        <f t="shared" si="772"/>
        <v>8.9617074283370568E-7</v>
      </c>
      <c r="BD490" s="5">
        <f t="shared" si="773"/>
        <v>1.2175159109044491E-3</v>
      </c>
      <c r="BE490" s="5">
        <f t="shared" si="774"/>
        <v>8.5794287855067101E-4</v>
      </c>
      <c r="BF490" s="5">
        <f t="shared" si="775"/>
        <v>3.0228187420935405E-4</v>
      </c>
      <c r="BG490" s="5">
        <f t="shared" si="776"/>
        <v>7.1002653564286277E-5</v>
      </c>
      <c r="BH490" s="5">
        <f t="shared" si="777"/>
        <v>1.2508300802908472E-5</v>
      </c>
      <c r="BI490" s="5">
        <f t="shared" si="778"/>
        <v>1.7628365264899065E-6</v>
      </c>
      <c r="BJ490" s="8">
        <f t="shared" si="779"/>
        <v>0.1900294847241589</v>
      </c>
      <c r="BK490" s="8">
        <f t="shared" si="780"/>
        <v>0.27721352969602958</v>
      </c>
      <c r="BL490" s="8">
        <f t="shared" si="781"/>
        <v>0.47733117129821934</v>
      </c>
      <c r="BM490" s="8">
        <f t="shared" si="782"/>
        <v>0.34728734426217733</v>
      </c>
      <c r="BN490" s="8">
        <f t="shared" si="783"/>
        <v>0.65211603127985995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1.52525252525253</v>
      </c>
      <c r="F491">
        <f>VLOOKUP(B491,home!$B$2:$E$405,3,FALSE)</f>
        <v>1.05</v>
      </c>
      <c r="G491">
        <f>VLOOKUP(C491,away!$B$2:$E$405,4,FALSE)</f>
        <v>1.2</v>
      </c>
      <c r="H491">
        <f>VLOOKUP(A491,away!$A$2:$E$405,3,FALSE)</f>
        <v>1.3333333333333299</v>
      </c>
      <c r="I491">
        <f>VLOOKUP(C491,away!$B$2:$E$405,3,FALSE)</f>
        <v>1.2</v>
      </c>
      <c r="J491">
        <f>VLOOKUP(B491,home!$B$2:$E$405,4,FALSE)</f>
        <v>1.05</v>
      </c>
      <c r="K491" s="3">
        <f t="shared" si="728"/>
        <v>1.9218181818181876</v>
      </c>
      <c r="L491" s="3">
        <f t="shared" si="729"/>
        <v>1.6799999999999957</v>
      </c>
      <c r="M491" s="5">
        <f t="shared" si="730"/>
        <v>2.7274088087752221E-2</v>
      </c>
      <c r="N491" s="5">
        <f t="shared" si="731"/>
        <v>5.2415838379553062E-2</v>
      </c>
      <c r="O491" s="5">
        <f t="shared" si="732"/>
        <v>4.5820467987423605E-2</v>
      </c>
      <c r="P491" s="5">
        <f t="shared" si="733"/>
        <v>8.8058608477648903E-2</v>
      </c>
      <c r="Q491" s="5">
        <f t="shared" si="734"/>
        <v>5.0366855606534332E-2</v>
      </c>
      <c r="R491" s="5">
        <f t="shared" si="735"/>
        <v>3.8489193109435743E-2</v>
      </c>
      <c r="S491" s="5">
        <f t="shared" si="736"/>
        <v>7.1077706631940907E-2</v>
      </c>
      <c r="T491" s="5">
        <f t="shared" si="737"/>
        <v>8.4616317418977446E-2</v>
      </c>
      <c r="U491" s="5">
        <f t="shared" si="738"/>
        <v>7.3969231121224915E-2</v>
      </c>
      <c r="V491" s="5">
        <f t="shared" si="739"/>
        <v>2.549837339974453E-2</v>
      </c>
      <c r="W491" s="5">
        <f t="shared" si="740"/>
        <v>3.2265312955216334E-2</v>
      </c>
      <c r="X491" s="5">
        <f t="shared" si="741"/>
        <v>5.4205725764763291E-2</v>
      </c>
      <c r="Y491" s="5">
        <f t="shared" si="742"/>
        <v>4.5532809642401063E-2</v>
      </c>
      <c r="Z491" s="5">
        <f t="shared" si="743"/>
        <v>2.155394814128396E-2</v>
      </c>
      <c r="AA491" s="5">
        <f t="shared" si="744"/>
        <v>4.1422769427885843E-2</v>
      </c>
      <c r="AB491" s="5">
        <f t="shared" si="745"/>
        <v>3.9803515713886801E-2</v>
      </c>
      <c r="AC491" s="5">
        <f t="shared" si="746"/>
        <v>5.1453399486739056E-3</v>
      </c>
      <c r="AD491" s="5">
        <f t="shared" si="747"/>
        <v>1.5502016269847166E-2</v>
      </c>
      <c r="AE491" s="5">
        <f t="shared" si="748"/>
        <v>2.6043387333343167E-2</v>
      </c>
      <c r="AF491" s="5">
        <f t="shared" si="749"/>
        <v>2.1876445360008216E-2</v>
      </c>
      <c r="AG491" s="5">
        <f t="shared" si="750"/>
        <v>1.2250809401604567E-2</v>
      </c>
      <c r="AH491" s="5">
        <f t="shared" si="751"/>
        <v>9.0526582193392411E-3</v>
      </c>
      <c r="AI491" s="5">
        <f t="shared" si="752"/>
        <v>1.7397563159712012E-2</v>
      </c>
      <c r="AJ491" s="5">
        <f t="shared" si="753"/>
        <v>1.6717476599832415E-2</v>
      </c>
      <c r="AK491" s="5">
        <f t="shared" si="754"/>
        <v>1.0709316827892675E-2</v>
      </c>
      <c r="AL491" s="5">
        <f t="shared" si="755"/>
        <v>6.6450100852779421E-4</v>
      </c>
      <c r="AM491" s="5">
        <f t="shared" si="756"/>
        <v>5.958411344446724E-3</v>
      </c>
      <c r="AN491" s="5">
        <f t="shared" si="757"/>
        <v>1.001013105867047E-2</v>
      </c>
      <c r="AO491" s="5">
        <f t="shared" si="758"/>
        <v>8.4085100892831756E-3</v>
      </c>
      <c r="AP491" s="5">
        <f t="shared" si="759"/>
        <v>4.7087656499985664E-3</v>
      </c>
      <c r="AQ491" s="5">
        <f t="shared" si="760"/>
        <v>1.977681572999393E-3</v>
      </c>
      <c r="AR491" s="5">
        <f t="shared" si="761"/>
        <v>3.0416931616979765E-3</v>
      </c>
      <c r="AS491" s="5">
        <f t="shared" si="762"/>
        <v>5.8455812216632198E-3</v>
      </c>
      <c r="AT491" s="5">
        <f t="shared" si="763"/>
        <v>5.617072137543676E-3</v>
      </c>
      <c r="AU491" s="5">
        <f t="shared" si="764"/>
        <v>3.5983304541719291E-3</v>
      </c>
      <c r="AV491" s="5">
        <f t="shared" si="765"/>
        <v>1.7288342227544276E-3</v>
      </c>
      <c r="AW491" s="5">
        <f t="shared" si="766"/>
        <v>5.959567226784436E-5</v>
      </c>
      <c r="AX491" s="5">
        <f t="shared" si="767"/>
        <v>1.9084972094182474E-3</v>
      </c>
      <c r="AY491" s="5">
        <f t="shared" si="768"/>
        <v>3.2062753118226469E-3</v>
      </c>
      <c r="AZ491" s="5">
        <f t="shared" si="769"/>
        <v>2.6932712619310178E-3</v>
      </c>
      <c r="BA491" s="5">
        <f t="shared" si="770"/>
        <v>1.5082319066813659E-3</v>
      </c>
      <c r="BB491" s="5">
        <f t="shared" si="771"/>
        <v>6.3345740080617203E-4</v>
      </c>
      <c r="BC491" s="5">
        <f t="shared" si="772"/>
        <v>2.1284168667087323E-4</v>
      </c>
      <c r="BD491" s="5">
        <f t="shared" si="773"/>
        <v>8.5167408527543132E-4</v>
      </c>
      <c r="BE491" s="5">
        <f t="shared" si="774"/>
        <v>1.6367627420656975E-3</v>
      </c>
      <c r="BF491" s="5">
        <f t="shared" si="775"/>
        <v>1.5727801985122255E-3</v>
      </c>
      <c r="BG491" s="5">
        <f t="shared" si="776"/>
        <v>1.0075325271681377E-3</v>
      </c>
      <c r="BH491" s="5">
        <f t="shared" si="777"/>
        <v>4.8407358237123848E-4</v>
      </c>
      <c r="BI491" s="5">
        <f t="shared" si="778"/>
        <v>1.860602823877819E-4</v>
      </c>
      <c r="BJ491" s="8">
        <f t="shared" si="779"/>
        <v>0.43630159262497731</v>
      </c>
      <c r="BK491" s="8">
        <f t="shared" si="780"/>
        <v>0.22092489286611094</v>
      </c>
      <c r="BL491" s="8">
        <f t="shared" si="781"/>
        <v>0.31895258678224497</v>
      </c>
      <c r="BM491" s="8">
        <f t="shared" si="782"/>
        <v>0.6921612891267146</v>
      </c>
      <c r="BN491" s="8">
        <f t="shared" si="783"/>
        <v>0.30242505164834788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1.52525252525253</v>
      </c>
      <c r="F492">
        <f>VLOOKUP(B492,home!$B$2:$E$405,3,FALSE)</f>
        <v>0.39</v>
      </c>
      <c r="G492">
        <f>VLOOKUP(C492,away!$B$2:$E$405,4,FALSE)</f>
        <v>0.79</v>
      </c>
      <c r="H492">
        <f>VLOOKUP(A492,away!$A$2:$E$405,3,FALSE)</f>
        <v>1.3333333333333299</v>
      </c>
      <c r="I492">
        <f>VLOOKUP(C492,away!$B$2:$E$405,3,FALSE)</f>
        <v>0.92</v>
      </c>
      <c r="J492">
        <f>VLOOKUP(B492,home!$B$2:$E$405,4,FALSE)</f>
        <v>1.2</v>
      </c>
      <c r="K492" s="3">
        <f t="shared" si="728"/>
        <v>0.46993030303030453</v>
      </c>
      <c r="L492" s="3">
        <f t="shared" si="729"/>
        <v>1.4719999999999964</v>
      </c>
      <c r="M492" s="5">
        <f t="shared" si="730"/>
        <v>0.14342682516127303</v>
      </c>
      <c r="N492" s="5">
        <f t="shared" si="731"/>
        <v>6.7400611410711547E-2</v>
      </c>
      <c r="O492" s="5">
        <f t="shared" si="732"/>
        <v>0.21112428663739341</v>
      </c>
      <c r="P492" s="5">
        <f t="shared" si="733"/>
        <v>9.9213699996567165E-2</v>
      </c>
      <c r="Q492" s="5">
        <f t="shared" si="734"/>
        <v>1.5836794872331736E-2</v>
      </c>
      <c r="R492" s="5">
        <f t="shared" si="735"/>
        <v>0.1553874749651212</v>
      </c>
      <c r="S492" s="5">
        <f t="shared" si="736"/>
        <v>1.7157456870325143E-2</v>
      </c>
      <c r="T492" s="5">
        <f t="shared" si="737"/>
        <v>2.3311762052072259E-2</v>
      </c>
      <c r="U492" s="5">
        <f t="shared" si="738"/>
        <v>7.302128319747328E-2</v>
      </c>
      <c r="V492" s="5">
        <f t="shared" si="739"/>
        <v>1.3187171900083832E-3</v>
      </c>
      <c r="W492" s="5">
        <f t="shared" si="740"/>
        <v>2.4807299377945426E-3</v>
      </c>
      <c r="X492" s="5">
        <f t="shared" si="741"/>
        <v>3.651634468433558E-3</v>
      </c>
      <c r="Y492" s="5">
        <f t="shared" si="742"/>
        <v>2.6876029687670929E-3</v>
      </c>
      <c r="Z492" s="5">
        <f t="shared" si="743"/>
        <v>7.624345438288592E-2</v>
      </c>
      <c r="AA492" s="5">
        <f t="shared" si="744"/>
        <v>3.5829109622226789E-2</v>
      </c>
      <c r="AB492" s="5">
        <f t="shared" si="745"/>
        <v>8.4185921710395132E-3</v>
      </c>
      <c r="AC492" s="5">
        <f t="shared" si="746"/>
        <v>5.7012875521495705E-5</v>
      </c>
      <c r="AD492" s="5">
        <f t="shared" si="747"/>
        <v>2.9144254285103441E-4</v>
      </c>
      <c r="AE492" s="5">
        <f t="shared" si="748"/>
        <v>4.2900342307672162E-4</v>
      </c>
      <c r="AF492" s="5">
        <f t="shared" si="749"/>
        <v>3.1574651938446642E-4</v>
      </c>
      <c r="AG492" s="5">
        <f t="shared" si="750"/>
        <v>1.5492629217797778E-4</v>
      </c>
      <c r="AH492" s="5">
        <f t="shared" si="751"/>
        <v>2.8057591212901967E-2</v>
      </c>
      <c r="AI492" s="5">
        <f t="shared" si="752"/>
        <v>1.3185112340979433E-2</v>
      </c>
      <c r="AJ492" s="5">
        <f t="shared" si="753"/>
        <v>3.0980419189425351E-3</v>
      </c>
      <c r="AK492" s="5">
        <f t="shared" si="754"/>
        <v>4.8528792592308407E-4</v>
      </c>
      <c r="AL492" s="5">
        <f t="shared" si="755"/>
        <v>1.5775175450118275E-6</v>
      </c>
      <c r="AM492" s="5">
        <f t="shared" si="756"/>
        <v>2.7391536495581829E-5</v>
      </c>
      <c r="AN492" s="5">
        <f t="shared" si="757"/>
        <v>4.0320341721496355E-5</v>
      </c>
      <c r="AO492" s="5">
        <f t="shared" si="758"/>
        <v>2.9675771507021253E-5</v>
      </c>
      <c r="AP492" s="5">
        <f t="shared" si="759"/>
        <v>1.456091188611172E-5</v>
      </c>
      <c r="AQ492" s="5">
        <f t="shared" si="760"/>
        <v>5.358415574089103E-6</v>
      </c>
      <c r="AR492" s="5">
        <f t="shared" si="761"/>
        <v>8.260154853078315E-3</v>
      </c>
      <c r="AS492" s="5">
        <f t="shared" si="762"/>
        <v>3.881697073184334E-3</v>
      </c>
      <c r="AT492" s="5">
        <f t="shared" si="763"/>
        <v>9.1206354093667985E-4</v>
      </c>
      <c r="AU492" s="5">
        <f t="shared" si="764"/>
        <v>1.4286876539175555E-4</v>
      </c>
      <c r="AV492" s="5">
        <f t="shared" si="765"/>
        <v>1.678459055352829E-5</v>
      </c>
      <c r="AW492" s="5">
        <f t="shared" si="766"/>
        <v>3.0311885961154967E-8</v>
      </c>
      <c r="AX492" s="5">
        <f t="shared" si="767"/>
        <v>2.1453521743057359E-6</v>
      </c>
      <c r="AY492" s="5">
        <f t="shared" si="768"/>
        <v>3.1579584005780356E-6</v>
      </c>
      <c r="AZ492" s="5">
        <f t="shared" si="769"/>
        <v>2.3242573828254291E-6</v>
      </c>
      <c r="BA492" s="5">
        <f t="shared" si="770"/>
        <v>1.1404356225063406E-6</v>
      </c>
      <c r="BB492" s="5">
        <f t="shared" si="771"/>
        <v>4.1968030908233252E-7</v>
      </c>
      <c r="BC492" s="5">
        <f t="shared" si="772"/>
        <v>1.2355388299383836E-7</v>
      </c>
      <c r="BD492" s="5">
        <f t="shared" si="773"/>
        <v>2.0264913239552108E-3</v>
      </c>
      <c r="BE492" s="5">
        <f t="shared" si="774"/>
        <v>9.5230968195455536E-4</v>
      </c>
      <c r="BF492" s="5">
        <f t="shared" si="775"/>
        <v>2.2375958870979846E-4</v>
      </c>
      <c r="BG492" s="5">
        <f t="shared" si="776"/>
        <v>3.5050470442777316E-5</v>
      </c>
      <c r="BH492" s="5">
        <f t="shared" si="777"/>
        <v>4.1178195491322679E-6</v>
      </c>
      <c r="BI492" s="5">
        <f t="shared" si="778"/>
        <v>3.870176377095678E-7</v>
      </c>
      <c r="BJ492" s="8">
        <f t="shared" si="779"/>
        <v>0.11668687270255754</v>
      </c>
      <c r="BK492" s="8">
        <f t="shared" si="780"/>
        <v>0.26117844756964081</v>
      </c>
      <c r="BL492" s="8">
        <f t="shared" si="781"/>
        <v>0.54506246471739495</v>
      </c>
      <c r="BM492" s="8">
        <f t="shared" si="782"/>
        <v>0.3067784186825665</v>
      </c>
      <c r="BN492" s="8">
        <f t="shared" si="783"/>
        <v>0.69238969304339804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1.5222222222222199</v>
      </c>
      <c r="F493">
        <f>VLOOKUP(B493,home!$B$2:$E$405,3,FALSE)</f>
        <v>0.53</v>
      </c>
      <c r="G493">
        <f>VLOOKUP(C493,away!$B$2:$E$405,4,FALSE)</f>
        <v>0.99</v>
      </c>
      <c r="H493">
        <f>VLOOKUP(A493,away!$A$2:$E$405,3,FALSE)</f>
        <v>1.2777777777777799</v>
      </c>
      <c r="I493">
        <f>VLOOKUP(C493,away!$B$2:$E$405,3,FALSE)</f>
        <v>0.99</v>
      </c>
      <c r="J493">
        <f>VLOOKUP(B493,home!$B$2:$E$405,4,FALSE)</f>
        <v>0.63</v>
      </c>
      <c r="K493" s="3">
        <f t="shared" si="728"/>
        <v>0.79870999999999881</v>
      </c>
      <c r="L493" s="3">
        <f t="shared" si="729"/>
        <v>0.79695000000000138</v>
      </c>
      <c r="M493" s="5">
        <f t="shared" si="730"/>
        <v>0.2027746530574889</v>
      </c>
      <c r="N493" s="5">
        <f t="shared" si="731"/>
        <v>0.16195814314354673</v>
      </c>
      <c r="O493" s="5">
        <f t="shared" si="732"/>
        <v>0.16160125975416603</v>
      </c>
      <c r="P493" s="5">
        <f t="shared" si="733"/>
        <v>0.12907254217824979</v>
      </c>
      <c r="Q493" s="5">
        <f t="shared" si="734"/>
        <v>6.4678794255091002E-2</v>
      </c>
      <c r="R493" s="5">
        <f t="shared" si="735"/>
        <v>6.4394061980541414E-2</v>
      </c>
      <c r="S493" s="5">
        <f t="shared" si="736"/>
        <v>2.0539698740888544E-2</v>
      </c>
      <c r="T493" s="5">
        <f t="shared" si="737"/>
        <v>5.1545765081594856E-2</v>
      </c>
      <c r="U493" s="5">
        <f t="shared" si="738"/>
        <v>5.143218124447816E-2</v>
      </c>
      <c r="V493" s="5">
        <f t="shared" si="739"/>
        <v>1.4526860192872228E-3</v>
      </c>
      <c r="W493" s="5">
        <f t="shared" si="740"/>
        <v>1.7219866586494551E-2</v>
      </c>
      <c r="X493" s="5">
        <f t="shared" si="741"/>
        <v>1.3723372676106854E-2</v>
      </c>
      <c r="Y493" s="5">
        <f t="shared" si="742"/>
        <v>5.4684209271116876E-3</v>
      </c>
      <c r="Z493" s="5">
        <f t="shared" si="743"/>
        <v>1.7106282565130859E-2</v>
      </c>
      <c r="AA493" s="5">
        <f t="shared" si="744"/>
        <v>1.3662958947595651E-2</v>
      </c>
      <c r="AB493" s="5">
        <f t="shared" si="745"/>
        <v>5.4563709705170525E-3</v>
      </c>
      <c r="AC493" s="5">
        <f t="shared" si="746"/>
        <v>5.7792565129875003E-5</v>
      </c>
      <c r="AD493" s="5">
        <f t="shared" si="747"/>
        <v>3.4384199103247599E-3</v>
      </c>
      <c r="AE493" s="5">
        <f t="shared" si="748"/>
        <v>2.740248747533322E-3</v>
      </c>
      <c r="AF493" s="5">
        <f t="shared" si="749"/>
        <v>1.0919206196733423E-3</v>
      </c>
      <c r="AG493" s="5">
        <f t="shared" si="750"/>
        <v>2.9006871261622394E-4</v>
      </c>
      <c r="AH493" s="5">
        <f t="shared" si="751"/>
        <v>3.4082129725702651E-3</v>
      </c>
      <c r="AI493" s="5">
        <f t="shared" si="752"/>
        <v>2.7221737833215925E-3</v>
      </c>
      <c r="AJ493" s="5">
        <f t="shared" si="753"/>
        <v>1.0871137112383928E-3</v>
      </c>
      <c r="AK493" s="5">
        <f t="shared" si="754"/>
        <v>2.8942953076773847E-4</v>
      </c>
      <c r="AL493" s="5">
        <f t="shared" si="755"/>
        <v>1.4714725312734646E-6</v>
      </c>
      <c r="AM493" s="5">
        <f t="shared" si="756"/>
        <v>5.4926007331509714E-4</v>
      </c>
      <c r="AN493" s="5">
        <f t="shared" si="757"/>
        <v>4.377328154284674E-4</v>
      </c>
      <c r="AO493" s="5">
        <f t="shared" si="758"/>
        <v>1.7442558362785882E-4</v>
      </c>
      <c r="AP493" s="5">
        <f t="shared" si="759"/>
        <v>4.6336156290740791E-5</v>
      </c>
      <c r="AQ493" s="5">
        <f t="shared" si="760"/>
        <v>9.2318999389764825E-6</v>
      </c>
      <c r="AR493" s="5">
        <f t="shared" si="761"/>
        <v>5.4323506569797569E-4</v>
      </c>
      <c r="AS493" s="5">
        <f t="shared" si="762"/>
        <v>4.3388727932362959E-4</v>
      </c>
      <c r="AT493" s="5">
        <f t="shared" si="763"/>
        <v>1.732750544342878E-4</v>
      </c>
      <c r="AU493" s="5">
        <f t="shared" si="764"/>
        <v>4.6132172909069934E-5</v>
      </c>
      <c r="AV493" s="5">
        <f t="shared" si="765"/>
        <v>9.2115569560507967E-6</v>
      </c>
      <c r="AW493" s="5">
        <f t="shared" si="766"/>
        <v>2.6017757135975268E-8</v>
      </c>
      <c r="AX493" s="5">
        <f t="shared" si="767"/>
        <v>7.3116585526250081E-5</v>
      </c>
      <c r="AY493" s="5">
        <f t="shared" si="768"/>
        <v>5.827026283514509E-5</v>
      </c>
      <c r="AZ493" s="5">
        <f t="shared" si="769"/>
        <v>2.3219242983234477E-5</v>
      </c>
      <c r="BA493" s="5">
        <f t="shared" si="770"/>
        <v>6.1681918984962509E-6</v>
      </c>
      <c r="BB493" s="5">
        <f t="shared" si="771"/>
        <v>1.2289351333766487E-6</v>
      </c>
      <c r="BC493" s="5">
        <f t="shared" si="772"/>
        <v>1.9587997090890447E-7</v>
      </c>
      <c r="BD493" s="5">
        <f t="shared" si="773"/>
        <v>7.2155197601333723E-5</v>
      </c>
      <c r="BE493" s="5">
        <f t="shared" si="774"/>
        <v>5.7631077876161172E-5</v>
      </c>
      <c r="BF493" s="5">
        <f t="shared" si="775"/>
        <v>2.3015259105234307E-5</v>
      </c>
      <c r="BG493" s="5">
        <f t="shared" si="776"/>
        <v>6.1275058666472222E-6</v>
      </c>
      <c r="BH493" s="5">
        <f t="shared" si="777"/>
        <v>1.2235250526874486E-6</v>
      </c>
      <c r="BI493" s="5">
        <f t="shared" si="778"/>
        <v>1.9544833896639818E-7</v>
      </c>
      <c r="BJ493" s="8">
        <f t="shared" si="779"/>
        <v>0.32353420628704177</v>
      </c>
      <c r="BK493" s="8">
        <f t="shared" si="780"/>
        <v>0.3539571142964108</v>
      </c>
      <c r="BL493" s="8">
        <f t="shared" si="781"/>
        <v>0.30541985203835825</v>
      </c>
      <c r="BM493" s="8">
        <f t="shared" si="782"/>
        <v>0.21547975657277996</v>
      </c>
      <c r="BN493" s="8">
        <f t="shared" si="783"/>
        <v>0.78447945436908395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1.5222222222222199</v>
      </c>
      <c r="F494">
        <f>VLOOKUP(B494,home!$B$2:$E$405,3,FALSE)</f>
        <v>0.33</v>
      </c>
      <c r="G494">
        <f>VLOOKUP(C494,away!$B$2:$E$405,4,FALSE)</f>
        <v>1.18</v>
      </c>
      <c r="H494">
        <f>VLOOKUP(A494,away!$A$2:$E$405,3,FALSE)</f>
        <v>1.2777777777777799</v>
      </c>
      <c r="I494">
        <f>VLOOKUP(C494,away!$B$2:$E$405,3,FALSE)</f>
        <v>0.66</v>
      </c>
      <c r="J494">
        <f>VLOOKUP(B494,home!$B$2:$E$405,4,FALSE)</f>
        <v>0.98</v>
      </c>
      <c r="K494" s="3">
        <f t="shared" si="728"/>
        <v>0.59275333333333247</v>
      </c>
      <c r="L494" s="3">
        <f t="shared" si="729"/>
        <v>0.82646666666666813</v>
      </c>
      <c r="M494" s="5">
        <f t="shared" si="730"/>
        <v>0.2419026273787413</v>
      </c>
      <c r="N494" s="5">
        <f t="shared" si="731"/>
        <v>0.14338858872083995</v>
      </c>
      <c r="O494" s="5">
        <f t="shared" si="732"/>
        <v>0.19992445810761739</v>
      </c>
      <c r="P494" s="5">
        <f t="shared" si="733"/>
        <v>0.11850588895815038</v>
      </c>
      <c r="Q494" s="5">
        <f t="shared" si="734"/>
        <v>4.2497031963120081E-2</v>
      </c>
      <c r="R494" s="5">
        <f t="shared" si="735"/>
        <v>8.2615450238671229E-2</v>
      </c>
      <c r="S494" s="5">
        <f t="shared" si="736"/>
        <v>1.4513738306543547E-2</v>
      </c>
      <c r="T494" s="5">
        <f t="shared" si="737"/>
        <v>3.5122380349786694E-2</v>
      </c>
      <c r="U494" s="5">
        <f t="shared" si="738"/>
        <v>4.8970583513806419E-2</v>
      </c>
      <c r="V494" s="5">
        <f t="shared" si="739"/>
        <v>7.9001643428020841E-4</v>
      </c>
      <c r="W494" s="5">
        <f t="shared" si="740"/>
        <v>8.3967524509708687E-3</v>
      </c>
      <c r="X494" s="5">
        <f t="shared" si="741"/>
        <v>6.9396360089790683E-3</v>
      </c>
      <c r="Y494" s="5">
        <f t="shared" si="742"/>
        <v>2.867688920110455E-3</v>
      </c>
      <c r="Z494" s="5">
        <f t="shared" si="743"/>
        <v>2.275963859130687E-2</v>
      </c>
      <c r="AA494" s="5">
        <f t="shared" si="744"/>
        <v>1.3490851640459097E-2</v>
      </c>
      <c r="AB494" s="5">
        <f t="shared" si="745"/>
        <v>3.9983736396937931E-3</v>
      </c>
      <c r="AC494" s="5">
        <f t="shared" si="746"/>
        <v>2.4188864970796475E-5</v>
      </c>
      <c r="AD494" s="5">
        <f t="shared" si="747"/>
        <v>1.2443007511219527E-3</v>
      </c>
      <c r="AE494" s="5">
        <f t="shared" si="748"/>
        <v>1.0283730941105915E-3</v>
      </c>
      <c r="AF494" s="5">
        <f t="shared" si="749"/>
        <v>4.249580415896341E-4</v>
      </c>
      <c r="AG494" s="5">
        <f t="shared" si="750"/>
        <v>1.1707121870192676E-4</v>
      </c>
      <c r="AH494" s="5">
        <f t="shared" si="751"/>
        <v>4.7025206602738625E-3</v>
      </c>
      <c r="AI494" s="5">
        <f t="shared" si="752"/>
        <v>2.7874347964461951E-3</v>
      </c>
      <c r="AJ494" s="5">
        <f t="shared" si="753"/>
        <v>8.2613063352140071E-4</v>
      </c>
      <c r="AK494" s="5">
        <f t="shared" si="754"/>
        <v>1.6323056226286267E-4</v>
      </c>
      <c r="AL494" s="5">
        <f t="shared" si="755"/>
        <v>4.7399616569932554E-7</v>
      </c>
      <c r="AM494" s="5">
        <f t="shared" si="756"/>
        <v>1.4751268357934136E-4</v>
      </c>
      <c r="AN494" s="5">
        <f t="shared" si="757"/>
        <v>1.2191431588887319E-4</v>
      </c>
      <c r="AO494" s="5">
        <f t="shared" si="758"/>
        <v>5.0379059135812112E-5</v>
      </c>
      <c r="AP494" s="5">
        <f t="shared" si="759"/>
        <v>1.3878871024592532E-5</v>
      </c>
      <c r="AQ494" s="5">
        <f t="shared" si="760"/>
        <v>2.8676060681978985E-6</v>
      </c>
      <c r="AR494" s="5">
        <f t="shared" si="761"/>
        <v>7.7729531500553577E-4</v>
      </c>
      <c r="AS494" s="5">
        <f t="shared" si="762"/>
        <v>4.6074438895391396E-4</v>
      </c>
      <c r="AT494" s="5">
        <f t="shared" si="763"/>
        <v>1.3655388618353097E-4</v>
      </c>
      <c r="AU494" s="5">
        <f t="shared" si="764"/>
        <v>2.6980923738302832E-5</v>
      </c>
      <c r="AV494" s="5">
        <f t="shared" si="765"/>
        <v>3.9982581205728594E-6</v>
      </c>
      <c r="AW494" s="5">
        <f t="shared" si="766"/>
        <v>6.4501776313453916E-9</v>
      </c>
      <c r="AX494" s="5">
        <f t="shared" si="767"/>
        <v>1.457310581676662E-5</v>
      </c>
      <c r="AY494" s="5">
        <f t="shared" si="768"/>
        <v>1.2044186187363739E-5</v>
      </c>
      <c r="AZ494" s="5">
        <f t="shared" si="769"/>
        <v>4.9770592054916174E-6</v>
      </c>
      <c r="BA494" s="5">
        <f t="shared" si="770"/>
        <v>1.3711245104551043E-6</v>
      </c>
      <c r="BB494" s="5">
        <f t="shared" si="771"/>
        <v>2.8329717593519931E-7</v>
      </c>
      <c r="BC494" s="5">
        <f t="shared" si="772"/>
        <v>4.6827134534248968E-8</v>
      </c>
      <c r="BD494" s="5">
        <f t="shared" si="773"/>
        <v>1.0706811133470712E-4</v>
      </c>
      <c r="BE494" s="5">
        <f t="shared" si="774"/>
        <v>6.3464979887351992E-5</v>
      </c>
      <c r="BF494" s="5">
        <f t="shared" si="775"/>
        <v>1.88095391890804E-5</v>
      </c>
      <c r="BG494" s="5">
        <f t="shared" si="776"/>
        <v>3.7164723509304519E-6</v>
      </c>
      <c r="BH494" s="5">
        <f t="shared" si="777"/>
        <v>5.5073784356379787E-7</v>
      </c>
      <c r="BI494" s="5">
        <f t="shared" si="778"/>
        <v>6.5290338513050523E-8</v>
      </c>
      <c r="BJ494" s="8">
        <f t="shared" si="779"/>
        <v>0.24239662965505857</v>
      </c>
      <c r="BK494" s="8">
        <f t="shared" si="780"/>
        <v>0.37574897812503938</v>
      </c>
      <c r="BL494" s="8">
        <f t="shared" si="781"/>
        <v>0.35907828169569833</v>
      </c>
      <c r="BM494" s="8">
        <f t="shared" si="782"/>
        <v>0.17113744496395289</v>
      </c>
      <c r="BN494" s="8">
        <f t="shared" si="783"/>
        <v>0.82883404536714034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1.5222222222222199</v>
      </c>
      <c r="F495">
        <f>VLOOKUP(B495,home!$B$2:$E$405,3,FALSE)</f>
        <v>1.18</v>
      </c>
      <c r="G495">
        <f>VLOOKUP(C495,away!$B$2:$E$405,4,FALSE)</f>
        <v>0.16</v>
      </c>
      <c r="H495">
        <f>VLOOKUP(A495,away!$A$2:$E$405,3,FALSE)</f>
        <v>1.2777777777777799</v>
      </c>
      <c r="I495">
        <f>VLOOKUP(C495,away!$B$2:$E$405,3,FALSE)</f>
        <v>1.1499999999999999</v>
      </c>
      <c r="J495">
        <f>VLOOKUP(B495,home!$B$2:$E$405,4,FALSE)</f>
        <v>0.94</v>
      </c>
      <c r="K495" s="3">
        <f t="shared" si="728"/>
        <v>0.28739555555555513</v>
      </c>
      <c r="L495" s="3">
        <f t="shared" si="729"/>
        <v>1.3812777777777798</v>
      </c>
      <c r="M495" s="5">
        <f t="shared" si="730"/>
        <v>0.18849697248071179</v>
      </c>
      <c r="N495" s="5">
        <f t="shared" si="731"/>
        <v>5.4173192126634344E-2</v>
      </c>
      <c r="O495" s="5">
        <f t="shared" si="732"/>
        <v>0.26036667926599688</v>
      </c>
      <c r="P495" s="5">
        <f t="shared" si="733"/>
        <v>7.4828226435806208E-2</v>
      </c>
      <c r="Q495" s="5">
        <f t="shared" si="734"/>
        <v>7.7845673237259506E-3</v>
      </c>
      <c r="R495" s="5">
        <f t="shared" si="735"/>
        <v>0.17981935407195809</v>
      </c>
      <c r="S495" s="5">
        <f t="shared" si="736"/>
        <v>7.4261981476933803E-3</v>
      </c>
      <c r="T495" s="5">
        <f t="shared" si="737"/>
        <v>1.0752649853877701E-2</v>
      </c>
      <c r="U495" s="5">
        <f t="shared" si="738"/>
        <v>5.1679283163151464E-2</v>
      </c>
      <c r="V495" s="5">
        <f t="shared" si="739"/>
        <v>3.2755565085895884E-4</v>
      </c>
      <c r="W495" s="5">
        <f t="shared" si="740"/>
        <v>7.4575001692061378E-4</v>
      </c>
      <c r="X495" s="5">
        <f t="shared" si="741"/>
        <v>1.0300879261498472E-3</v>
      </c>
      <c r="Y495" s="5">
        <f t="shared" si="742"/>
        <v>7.1141878077399137E-4</v>
      </c>
      <c r="Z495" s="5">
        <f t="shared" si="743"/>
        <v>8.2793492597983367E-2</v>
      </c>
      <c r="AA495" s="5">
        <f t="shared" si="744"/>
        <v>2.3794481801582164E-2</v>
      </c>
      <c r="AB495" s="5">
        <f t="shared" si="745"/>
        <v>3.4192141582611263E-3</v>
      </c>
      <c r="AC495" s="5">
        <f t="shared" si="746"/>
        <v>8.1269237677378644E-6</v>
      </c>
      <c r="AD495" s="5">
        <f t="shared" si="747"/>
        <v>5.3581310104616079E-5</v>
      </c>
      <c r="AE495" s="5">
        <f t="shared" si="748"/>
        <v>7.4010672951726195E-5</v>
      </c>
      <c r="AF495" s="5">
        <f t="shared" si="749"/>
        <v>5.1114648933299206E-5</v>
      </c>
      <c r="AG495" s="5">
        <f t="shared" si="750"/>
        <v>2.3534509563492965E-5</v>
      </c>
      <c r="AH495" s="5">
        <f t="shared" si="751"/>
        <v>2.8590202867550867E-2</v>
      </c>
      <c r="AI495" s="5">
        <f t="shared" si="752"/>
        <v>8.2166972365658054E-3</v>
      </c>
      <c r="AJ495" s="5">
        <f t="shared" si="753"/>
        <v>1.180721133567312E-3</v>
      </c>
      <c r="AK495" s="5">
        <f t="shared" si="754"/>
        <v>1.1311133537925419E-4</v>
      </c>
      <c r="AL495" s="5">
        <f t="shared" si="755"/>
        <v>1.290468030155871E-7</v>
      </c>
      <c r="AM495" s="5">
        <f t="shared" si="756"/>
        <v>3.0798060769821239E-6</v>
      </c>
      <c r="AN495" s="5">
        <f t="shared" si="757"/>
        <v>4.2540676940003706E-6</v>
      </c>
      <c r="AO495" s="5">
        <f t="shared" si="758"/>
        <v>2.9380245854425381E-6</v>
      </c>
      <c r="AP495" s="5">
        <f t="shared" si="759"/>
        <v>1.3527426901455176E-6</v>
      </c>
      <c r="AQ495" s="5">
        <f t="shared" si="760"/>
        <v>4.6712835423733385E-7</v>
      </c>
      <c r="AR495" s="5">
        <f t="shared" si="761"/>
        <v>7.8982023766213088E-3</v>
      </c>
      <c r="AS495" s="5">
        <f t="shared" si="762"/>
        <v>2.2699082599192863E-3</v>
      </c>
      <c r="AT495" s="5">
        <f t="shared" si="763"/>
        <v>3.2618077270982334E-4</v>
      </c>
      <c r="AU495" s="5">
        <f t="shared" si="764"/>
        <v>3.1247634794826656E-5</v>
      </c>
      <c r="AV495" s="5">
        <f t="shared" si="765"/>
        <v>2.2451078404140741E-6</v>
      </c>
      <c r="AW495" s="5">
        <f t="shared" si="766"/>
        <v>1.4230030195924623E-9</v>
      </c>
      <c r="AX495" s="5">
        <f t="shared" si="767"/>
        <v>1.4752042974960873E-7</v>
      </c>
      <c r="AY495" s="5">
        <f t="shared" si="768"/>
        <v>2.0376669138136263E-7</v>
      </c>
      <c r="AZ495" s="5">
        <f t="shared" si="769"/>
        <v>1.4072920132818964E-7</v>
      </c>
      <c r="BA495" s="5">
        <f t="shared" si="770"/>
        <v>6.4795372826347865E-8</v>
      </c>
      <c r="BB495" s="5">
        <f t="shared" si="771"/>
        <v>2.2375102146965119E-8</v>
      </c>
      <c r="BC495" s="5">
        <f t="shared" si="772"/>
        <v>6.1812462742221578E-9</v>
      </c>
      <c r="BD495" s="5">
        <f t="shared" si="773"/>
        <v>1.8182685712031122E-3</v>
      </c>
      <c r="BE495" s="5">
        <f t="shared" si="774"/>
        <v>5.2256230617012383E-4</v>
      </c>
      <c r="BF495" s="5">
        <f t="shared" si="775"/>
        <v>7.5091042147077403E-5</v>
      </c>
      <c r="BG495" s="5">
        <f t="shared" si="776"/>
        <v>7.1936105917016415E-6</v>
      </c>
      <c r="BH495" s="5">
        <f t="shared" si="777"/>
        <v>5.1685292811310442E-7</v>
      </c>
      <c r="BI495" s="5">
        <f t="shared" si="778"/>
        <v>2.9708246883116213E-8</v>
      </c>
      <c r="BJ495" s="8">
        <f t="shared" si="779"/>
        <v>7.5412584307080102E-2</v>
      </c>
      <c r="BK495" s="8">
        <f t="shared" si="780"/>
        <v>0.27108741245233248</v>
      </c>
      <c r="BL495" s="8">
        <f t="shared" si="781"/>
        <v>0.57013119127718548</v>
      </c>
      <c r="BM495" s="8">
        <f t="shared" si="782"/>
        <v>0.23395548658606002</v>
      </c>
      <c r="BN495" s="8">
        <f t="shared" si="783"/>
        <v>0.76546899170483318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1.65137614678899</v>
      </c>
      <c r="F496">
        <f>VLOOKUP(B496,home!$B$2:$E$405,3,FALSE)</f>
        <v>1.31</v>
      </c>
      <c r="G496">
        <f>VLOOKUP(C496,away!$B$2:$E$405,4,FALSE)</f>
        <v>1.61</v>
      </c>
      <c r="H496">
        <f>VLOOKUP(A496,away!$A$2:$E$405,3,FALSE)</f>
        <v>1.2201834862385299</v>
      </c>
      <c r="I496">
        <f>VLOOKUP(C496,away!$B$2:$E$405,3,FALSE)</f>
        <v>0.71</v>
      </c>
      <c r="J496">
        <f>VLOOKUP(B496,home!$B$2:$E$405,4,FALSE)</f>
        <v>0.96</v>
      </c>
      <c r="K496" s="3">
        <f t="shared" si="728"/>
        <v>3.4829174311926594</v>
      </c>
      <c r="L496" s="3">
        <f t="shared" si="729"/>
        <v>0.83167706422018195</v>
      </c>
      <c r="M496" s="5">
        <f t="shared" si="730"/>
        <v>1.3371970782364944E-2</v>
      </c>
      <c r="N496" s="5">
        <f t="shared" si="731"/>
        <v>4.6573470127297803E-2</v>
      </c>
      <c r="O496" s="5">
        <f t="shared" si="732"/>
        <v>1.1121161403115323E-2</v>
      </c>
      <c r="P496" s="5">
        <f t="shared" si="733"/>
        <v>3.8734086906017373E-2</v>
      </c>
      <c r="Q496" s="5">
        <f t="shared" si="734"/>
        <v>8.1105775468748087E-2</v>
      </c>
      <c r="R496" s="5">
        <f t="shared" si="735"/>
        <v>4.6246074332308767E-3</v>
      </c>
      <c r="S496" s="5">
        <f t="shared" si="736"/>
        <v>2.8049894680101179E-2</v>
      </c>
      <c r="T496" s="5">
        <f t="shared" si="737"/>
        <v>6.745381323314964E-2</v>
      </c>
      <c r="U496" s="5">
        <f t="shared" si="738"/>
        <v>1.6107125841622962E-2</v>
      </c>
      <c r="V496" s="5">
        <f t="shared" si="739"/>
        <v>9.0278976984084179E-3</v>
      </c>
      <c r="W496" s="5">
        <f t="shared" si="740"/>
        <v>9.4161573050166883E-2</v>
      </c>
      <c r="X496" s="5">
        <f t="shared" si="741"/>
        <v>7.8312020636716981E-2</v>
      </c>
      <c r="Y496" s="5">
        <f t="shared" si="742"/>
        <v>3.2565155708147546E-2</v>
      </c>
      <c r="Z496" s="5">
        <f t="shared" si="743"/>
        <v>1.2820599777467623E-3</v>
      </c>
      <c r="AA496" s="5">
        <f t="shared" si="744"/>
        <v>4.4653090443286716E-3</v>
      </c>
      <c r="AB496" s="5">
        <f t="shared" si="745"/>
        <v>7.7761513530772838E-3</v>
      </c>
      <c r="AC496" s="5">
        <f t="shared" si="746"/>
        <v>1.6344233196816632E-3</v>
      </c>
      <c r="AD496" s="5">
        <f t="shared" si="747"/>
        <v>8.1989246031236807E-2</v>
      </c>
      <c r="AE496" s="5">
        <f t="shared" si="748"/>
        <v>6.818857543688521E-2</v>
      </c>
      <c r="AF496" s="5">
        <f t="shared" si="749"/>
        <v>2.8355437116352553E-2</v>
      </c>
      <c r="AG496" s="5">
        <f t="shared" si="750"/>
        <v>7.8608555652026919E-3</v>
      </c>
      <c r="AH496" s="5">
        <f t="shared" si="751"/>
        <v>2.665649696116547E-4</v>
      </c>
      <c r="AI496" s="5">
        <f t="shared" si="752"/>
        <v>9.2842377920577363E-4</v>
      </c>
      <c r="AJ496" s="5">
        <f t="shared" si="753"/>
        <v>1.6168116820647774E-3</v>
      </c>
      <c r="AK496" s="5">
        <f t="shared" si="754"/>
        <v>1.8770738634731122E-3</v>
      </c>
      <c r="AL496" s="5">
        <f t="shared" si="755"/>
        <v>1.8937491245273115E-4</v>
      </c>
      <c r="AM496" s="5">
        <f t="shared" si="756"/>
        <v>5.7112354834507655E-2</v>
      </c>
      <c r="AN496" s="5">
        <f t="shared" si="757"/>
        <v>4.7499035599464633E-2</v>
      </c>
      <c r="AO496" s="5">
        <f t="shared" si="758"/>
        <v>1.975192924032633E-2</v>
      </c>
      <c r="AP496" s="5">
        <f t="shared" si="759"/>
        <v>5.4757421744264572E-3</v>
      </c>
      <c r="AQ496" s="5">
        <f t="shared" si="760"/>
        <v>1.1385122940134075E-3</v>
      </c>
      <c r="AR496" s="5">
        <f t="shared" si="761"/>
        <v>4.4339194270112614E-5</v>
      </c>
      <c r="AS496" s="5">
        <f t="shared" si="762"/>
        <v>1.5442975260841291E-4</v>
      </c>
      <c r="AT496" s="5">
        <f t="shared" si="763"/>
        <v>2.6893303862730574E-4</v>
      </c>
      <c r="AU496" s="5">
        <f t="shared" si="764"/>
        <v>3.1222385601955058E-4</v>
      </c>
      <c r="AV496" s="5">
        <f t="shared" si="765"/>
        <v>2.7186247764116999E-4</v>
      </c>
      <c r="AW496" s="5">
        <f t="shared" si="766"/>
        <v>1.5237644880366962E-5</v>
      </c>
      <c r="AX496" s="5">
        <f t="shared" si="767"/>
        <v>3.3152936031594478E-2</v>
      </c>
      <c r="AY496" s="5">
        <f t="shared" si="768"/>
        <v>2.7572536509035978E-2</v>
      </c>
      <c r="AZ496" s="5">
        <f t="shared" si="769"/>
        <v>1.1465723108469415E-2</v>
      </c>
      <c r="BA496" s="5">
        <f t="shared" si="770"/>
        <v>3.1785929780044474E-3</v>
      </c>
      <c r="BB496" s="5">
        <f t="shared" si="771"/>
        <v>6.6089071907440584E-4</v>
      </c>
      <c r="BC496" s="5">
        <f t="shared" si="772"/>
        <v>1.099295306020334E-4</v>
      </c>
      <c r="BD496" s="5">
        <f t="shared" si="773"/>
        <v>6.1459818200759261E-6</v>
      </c>
      <c r="BE496" s="5">
        <f t="shared" si="774"/>
        <v>2.1405947212935629E-5</v>
      </c>
      <c r="BF496" s="5">
        <f t="shared" si="775"/>
        <v>3.7277573339561722E-5</v>
      </c>
      <c r="BG496" s="5">
        <f t="shared" si="776"/>
        <v>4.3278236658974089E-5</v>
      </c>
      <c r="BH496" s="5">
        <f t="shared" si="777"/>
        <v>3.7683631212705509E-5</v>
      </c>
      <c r="BI496" s="5">
        <f t="shared" si="778"/>
        <v>2.6249795204273559E-5</v>
      </c>
      <c r="BJ496" s="8">
        <f t="shared" si="779"/>
        <v>0.79368410539342349</v>
      </c>
      <c r="BK496" s="8">
        <f t="shared" si="780"/>
        <v>0.11858018480806229</v>
      </c>
      <c r="BL496" s="8">
        <f t="shared" si="781"/>
        <v>5.0007058854345497E-2</v>
      </c>
      <c r="BM496" s="8">
        <f t="shared" si="782"/>
        <v>0.74046503804864805</v>
      </c>
      <c r="BN496" s="8">
        <f t="shared" si="783"/>
        <v>0.19553107212077439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1.65137614678899</v>
      </c>
      <c r="F497">
        <f>VLOOKUP(B497,home!$B$2:$E$405,3,FALSE)</f>
        <v>0.61</v>
      </c>
      <c r="G497">
        <f>VLOOKUP(C497,away!$B$2:$E$405,4,FALSE)</f>
        <v>0.71</v>
      </c>
      <c r="H497">
        <f>VLOOKUP(A497,away!$A$2:$E$405,3,FALSE)</f>
        <v>1.2201834862385299</v>
      </c>
      <c r="I497">
        <f>VLOOKUP(C497,away!$B$2:$E$405,3,FALSE)</f>
        <v>0.81</v>
      </c>
      <c r="J497">
        <f>VLOOKUP(B497,home!$B$2:$E$405,4,FALSE)</f>
        <v>1.31</v>
      </c>
      <c r="K497" s="3">
        <f t="shared" si="728"/>
        <v>0.71521100917431157</v>
      </c>
      <c r="L497" s="3">
        <f t="shared" si="729"/>
        <v>1.2947366972477043</v>
      </c>
      <c r="M497" s="5">
        <f t="shared" si="730"/>
        <v>0.13399568159921987</v>
      </c>
      <c r="N497" s="5">
        <f t="shared" si="731"/>
        <v>9.5835186661577795E-2</v>
      </c>
      <c r="O497" s="5">
        <f t="shared" si="732"/>
        <v>0.17348912623922894</v>
      </c>
      <c r="P497" s="5">
        <f t="shared" si="733"/>
        <v>0.12408133305832847</v>
      </c>
      <c r="Q497" s="5">
        <f t="shared" si="734"/>
        <v>3.4271190283317779E-2</v>
      </c>
      <c r="R497" s="5">
        <f t="shared" si="735"/>
        <v>0.11231136915768468</v>
      </c>
      <c r="S497" s="5">
        <f t="shared" si="736"/>
        <v>2.8725136940572632E-2</v>
      </c>
      <c r="T497" s="5">
        <f t="shared" si="737"/>
        <v>4.4372167718170479E-2</v>
      </c>
      <c r="U497" s="5">
        <f t="shared" si="738"/>
        <v>8.0326327677016321E-2</v>
      </c>
      <c r="V497" s="5">
        <f t="shared" si="739"/>
        <v>2.95552914784717E-3</v>
      </c>
      <c r="W497" s="5">
        <f t="shared" si="740"/>
        <v>8.170377529378858E-3</v>
      </c>
      <c r="X497" s="5">
        <f t="shared" si="741"/>
        <v>1.057848761765484E-2</v>
      </c>
      <c r="Y497" s="5">
        <f t="shared" si="742"/>
        <v>6.8481780599790832E-3</v>
      </c>
      <c r="Z497" s="5">
        <f t="shared" si="743"/>
        <v>4.8471217055529453E-2</v>
      </c>
      <c r="AA497" s="5">
        <f t="shared" si="744"/>
        <v>3.4667148066192324E-2</v>
      </c>
      <c r="AB497" s="5">
        <f t="shared" si="745"/>
        <v>1.2397162976808346E-2</v>
      </c>
      <c r="AC497" s="5">
        <f t="shared" si="746"/>
        <v>1.7105308552708501E-4</v>
      </c>
      <c r="AD497" s="5">
        <f t="shared" si="747"/>
        <v>1.4608859895305427E-3</v>
      </c>
      <c r="AE497" s="5">
        <f t="shared" si="748"/>
        <v>1.8914627011402192E-3</v>
      </c>
      <c r="AF497" s="5">
        <f t="shared" si="749"/>
        <v>1.2244730853207548E-3</v>
      </c>
      <c r="AG497" s="5">
        <f t="shared" si="750"/>
        <v>5.2845674611896691E-4</v>
      </c>
      <c r="AH497" s="5">
        <f t="shared" si="751"/>
        <v>1.5689365870513203E-2</v>
      </c>
      <c r="AI497" s="5">
        <f t="shared" si="752"/>
        <v>1.1221207197554752E-2</v>
      </c>
      <c r="AJ497" s="5">
        <f t="shared" si="753"/>
        <v>4.01276546195859E-3</v>
      </c>
      <c r="AK497" s="5">
        <f t="shared" si="754"/>
        <v>9.5665801187574202E-4</v>
      </c>
      <c r="AL497" s="5">
        <f t="shared" si="755"/>
        <v>6.3358742976279716E-6</v>
      </c>
      <c r="AM497" s="5">
        <f t="shared" si="756"/>
        <v>2.0896834857215052E-4</v>
      </c>
      <c r="AN497" s="5">
        <f t="shared" si="757"/>
        <v>2.7055898945961321E-4</v>
      </c>
      <c r="AO497" s="5">
        <f t="shared" si="758"/>
        <v>1.7515132621180804E-4</v>
      </c>
      <c r="AP497" s="5">
        <f t="shared" si="759"/>
        <v>7.5591616539343886E-5</v>
      </c>
      <c r="AQ497" s="5">
        <f t="shared" si="760"/>
        <v>2.4467809984441266E-5</v>
      </c>
      <c r="AR497" s="5">
        <f t="shared" si="761"/>
        <v>4.0627195498198201E-3</v>
      </c>
      <c r="AS497" s="5">
        <f t="shared" si="762"/>
        <v>2.9057017492188386E-3</v>
      </c>
      <c r="AT497" s="5">
        <f t="shared" si="763"/>
        <v>1.0390949402091837E-3</v>
      </c>
      <c r="AU497" s="5">
        <f t="shared" si="764"/>
        <v>2.4772404693831045E-4</v>
      </c>
      <c r="AV497" s="5">
        <f t="shared" si="765"/>
        <v>4.4293741401873377E-5</v>
      </c>
      <c r="AW497" s="5">
        <f t="shared" si="766"/>
        <v>1.6297451603516942E-7</v>
      </c>
      <c r="AX497" s="5">
        <f t="shared" si="767"/>
        <v>2.4909410577962831E-5</v>
      </c>
      <c r="AY497" s="5">
        <f t="shared" si="768"/>
        <v>3.2251127982098626E-5</v>
      </c>
      <c r="AZ497" s="5">
        <f t="shared" si="769"/>
        <v>2.0878359463027702E-5</v>
      </c>
      <c r="BA497" s="5">
        <f t="shared" si="770"/>
        <v>9.0106593917036148E-6</v>
      </c>
      <c r="BB497" s="5">
        <f t="shared" si="771"/>
        <v>2.9166078452095874E-6</v>
      </c>
      <c r="BC497" s="5">
        <f t="shared" si="772"/>
        <v>7.5524784173468027E-7</v>
      </c>
      <c r="BD497" s="5">
        <f t="shared" si="773"/>
        <v>8.7669201529623215E-4</v>
      </c>
      <c r="BE497" s="5">
        <f t="shared" si="774"/>
        <v>6.2701978099507919E-4</v>
      </c>
      <c r="BF497" s="5">
        <f t="shared" si="775"/>
        <v>2.2422572516887318E-4</v>
      </c>
      <c r="BG497" s="5">
        <f t="shared" si="776"/>
        <v>5.3456235726957212E-5</v>
      </c>
      <c r="BH497" s="5">
        <f t="shared" si="777"/>
        <v>9.5581220752342382E-6</v>
      </c>
      <c r="BI497" s="5">
        <f t="shared" si="778"/>
        <v>1.3672148270479094E-6</v>
      </c>
      <c r="BJ497" s="8">
        <f t="shared" si="779"/>
        <v>0.20602632589605838</v>
      </c>
      <c r="BK497" s="8">
        <f t="shared" si="780"/>
        <v>0.28996732083377491</v>
      </c>
      <c r="BL497" s="8">
        <f t="shared" si="781"/>
        <v>0.45516298378051029</v>
      </c>
      <c r="BM497" s="8">
        <f t="shared" si="782"/>
        <v>0.32561187241304951</v>
      </c>
      <c r="BN497" s="8">
        <f t="shared" si="783"/>
        <v>0.67398388699935763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1.65137614678899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1.2201834862385299</v>
      </c>
      <c r="I498">
        <f>VLOOKUP(C498,away!$B$2:$E$405,3,FALSE)</f>
        <v>0.5</v>
      </c>
      <c r="J498">
        <f>VLOOKUP(B498,home!$B$2:$E$405,4,FALSE)</f>
        <v>1.8</v>
      </c>
      <c r="K498" s="3">
        <f t="shared" si="728"/>
        <v>0.61447706422018322</v>
      </c>
      <c r="L498" s="3">
        <f t="shared" si="729"/>
        <v>1.098165137614677</v>
      </c>
      <c r="M498" s="5">
        <f t="shared" si="730"/>
        <v>0.18038853946523362</v>
      </c>
      <c r="N498" s="5">
        <f t="shared" si="731"/>
        <v>0.11084462014956342</v>
      </c>
      <c r="O498" s="5">
        <f t="shared" si="732"/>
        <v>0.19809640526594885</v>
      </c>
      <c r="P498" s="5">
        <f t="shared" si="733"/>
        <v>0.12172569754039191</v>
      </c>
      <c r="Q498" s="5">
        <f t="shared" si="734"/>
        <v>3.4055738387052545E-2</v>
      </c>
      <c r="R498" s="5">
        <f t="shared" si="735"/>
        <v>0.10877128307492678</v>
      </c>
      <c r="S498" s="5">
        <f t="shared" si="736"/>
        <v>2.0535042699526218E-2</v>
      </c>
      <c r="T498" s="5">
        <f t="shared" si="737"/>
        <v>3.7398824632386994E-2</v>
      </c>
      <c r="U498" s="5">
        <f t="shared" si="738"/>
        <v>6.6837458695343507E-2</v>
      </c>
      <c r="V498" s="5">
        <f t="shared" si="739"/>
        <v>1.539665684374539E-3</v>
      </c>
      <c r="W498" s="5">
        <f t="shared" si="740"/>
        <v>6.9754900479755489E-3</v>
      </c>
      <c r="X498" s="5">
        <f t="shared" si="741"/>
        <v>7.6602399884648778E-3</v>
      </c>
      <c r="Y498" s="5">
        <f t="shared" si="742"/>
        <v>4.2061042505469924E-3</v>
      </c>
      <c r="Z498" s="5">
        <f t="shared" si="743"/>
        <v>3.981627701550066E-2</v>
      </c>
      <c r="AA498" s="5">
        <f t="shared" si="744"/>
        <v>2.4466189008662407E-2</v>
      </c>
      <c r="AB498" s="5">
        <f t="shared" si="745"/>
        <v>7.5169559973494943E-3</v>
      </c>
      <c r="AC498" s="5">
        <f t="shared" si="746"/>
        <v>6.4935139437453202E-5</v>
      </c>
      <c r="AD498" s="5">
        <f t="shared" si="747"/>
        <v>1.0715696615442799E-3</v>
      </c>
      <c r="AE498" s="5">
        <f t="shared" si="748"/>
        <v>1.1767604448334871E-3</v>
      </c>
      <c r="AF498" s="5">
        <f t="shared" si="749"/>
        <v>6.4613864792003749E-4</v>
      </c>
      <c r="AG498" s="5">
        <f t="shared" si="750"/>
        <v>2.3652231240375648E-4</v>
      </c>
      <c r="AH498" s="5">
        <f t="shared" si="751"/>
        <v>1.0931211832007844E-2</v>
      </c>
      <c r="AI498" s="5">
        <f t="shared" si="752"/>
        <v>6.7169789549011106E-3</v>
      </c>
      <c r="AJ498" s="5">
        <f t="shared" si="753"/>
        <v>2.0637147543181942E-3</v>
      </c>
      <c r="AK498" s="5">
        <f t="shared" si="754"/>
        <v>4.2270179454044027E-4</v>
      </c>
      <c r="AL498" s="5">
        <f t="shared" si="755"/>
        <v>1.7527222441822588E-6</v>
      </c>
      <c r="AM498" s="5">
        <f t="shared" si="756"/>
        <v>1.3169099594662891E-4</v>
      </c>
      <c r="AN498" s="5">
        <f t="shared" si="757"/>
        <v>1.446184606863436E-4</v>
      </c>
      <c r="AO498" s="5">
        <f t="shared" si="758"/>
        <v>7.9407475890620646E-5</v>
      </c>
      <c r="AP498" s="5">
        <f t="shared" si="759"/>
        <v>2.9067507229685864E-5</v>
      </c>
      <c r="AQ498" s="5">
        <f t="shared" si="760"/>
        <v>7.9802307692508966E-6</v>
      </c>
      <c r="AR498" s="5">
        <f t="shared" si="761"/>
        <v>2.4008551491584164E-3</v>
      </c>
      <c r="AS498" s="5">
        <f t="shared" si="762"/>
        <v>1.475270423672774E-3</v>
      </c>
      <c r="AT498" s="5">
        <f t="shared" si="763"/>
        <v>4.5325991943465598E-4</v>
      </c>
      <c r="AU498" s="5">
        <f t="shared" si="764"/>
        <v>9.2839274874294736E-5</v>
      </c>
      <c r="AV498" s="5">
        <f t="shared" si="765"/>
        <v>1.426190126727181E-5</v>
      </c>
      <c r="AW498" s="5">
        <f t="shared" si="766"/>
        <v>3.2853672781376961E-8</v>
      </c>
      <c r="AX498" s="5">
        <f t="shared" si="767"/>
        <v>1.3486849428919426E-5</v>
      </c>
      <c r="AY498" s="5">
        <f t="shared" si="768"/>
        <v>1.4810787859097729E-5</v>
      </c>
      <c r="AZ498" s="5">
        <f t="shared" si="769"/>
        <v>8.1323454437339217E-6</v>
      </c>
      <c r="BA498" s="5">
        <f t="shared" si="770"/>
        <v>2.9768860844493854E-6</v>
      </c>
      <c r="BB498" s="5">
        <f t="shared" si="771"/>
        <v>8.172781291481439E-7</v>
      </c>
      <c r="BC498" s="5">
        <f t="shared" si="772"/>
        <v>1.7950126983308751E-7</v>
      </c>
      <c r="BD498" s="5">
        <f t="shared" si="773"/>
        <v>4.3942257087807633E-4</v>
      </c>
      <c r="BE498" s="5">
        <f t="shared" si="774"/>
        <v>2.7001509130524572E-4</v>
      </c>
      <c r="BF498" s="5">
        <f t="shared" si="775"/>
        <v>8.2959040300196045E-5</v>
      </c>
      <c r="BG498" s="5">
        <f t="shared" si="776"/>
        <v>1.6992142511396112E-5</v>
      </c>
      <c r="BH498" s="5">
        <f t="shared" si="777"/>
        <v>2.6103204613034134E-6</v>
      </c>
      <c r="BI498" s="5">
        <f t="shared" si="778"/>
        <v>3.2079641074711923E-7</v>
      </c>
      <c r="BJ498" s="8">
        <f t="shared" si="779"/>
        <v>0.20470517684142961</v>
      </c>
      <c r="BK498" s="8">
        <f t="shared" si="780"/>
        <v>0.32427044403906696</v>
      </c>
      <c r="BL498" s="8">
        <f t="shared" si="781"/>
        <v>0.43107170600827316</v>
      </c>
      <c r="BM498" s="8">
        <f t="shared" si="782"/>
        <v>0.24596654208696683</v>
      </c>
      <c r="BN498" s="8">
        <f t="shared" si="783"/>
        <v>0.75388228388311707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1.65137614678899</v>
      </c>
      <c r="F499">
        <f>VLOOKUP(B499,home!$B$2:$E$405,3,FALSE)</f>
        <v>1.21</v>
      </c>
      <c r="G499">
        <f>VLOOKUP(C499,away!$B$2:$E$405,4,FALSE)</f>
        <v>1.1100000000000001</v>
      </c>
      <c r="H499">
        <f>VLOOKUP(A499,away!$A$2:$E$405,3,FALSE)</f>
        <v>1.2201834862385299</v>
      </c>
      <c r="I499">
        <f>VLOOKUP(C499,away!$B$2:$E$405,3,FALSE)</f>
        <v>0.61</v>
      </c>
      <c r="J499">
        <f>VLOOKUP(B499,home!$B$2:$E$405,4,FALSE)</f>
        <v>1.0900000000000001</v>
      </c>
      <c r="K499" s="3">
        <f t="shared" si="728"/>
        <v>2.2179633027522927</v>
      </c>
      <c r="L499" s="3">
        <f t="shared" si="729"/>
        <v>0.81129999999999858</v>
      </c>
      <c r="M499" s="5">
        <f t="shared" si="730"/>
        <v>4.8351245237916791E-2</v>
      </c>
      <c r="N499" s="5">
        <f t="shared" si="731"/>
        <v>0.10724128758007598</v>
      </c>
      <c r="O499" s="5">
        <f t="shared" si="732"/>
        <v>3.9227365261521825E-2</v>
      </c>
      <c r="P499" s="5">
        <f t="shared" si="733"/>
        <v>8.7004856613715487E-2</v>
      </c>
      <c r="Q499" s="5">
        <f t="shared" si="734"/>
        <v>0.11892862019625691</v>
      </c>
      <c r="R499" s="5">
        <f t="shared" si="735"/>
        <v>1.5912580718336296E-2</v>
      </c>
      <c r="S499" s="5">
        <f t="shared" si="736"/>
        <v>3.9139866187132659E-2</v>
      </c>
      <c r="T499" s="5">
        <f t="shared" si="737"/>
        <v>9.6486789565223066E-2</v>
      </c>
      <c r="U499" s="5">
        <f t="shared" si="738"/>
        <v>3.5293520085353615E-2</v>
      </c>
      <c r="V499" s="5">
        <f t="shared" si="739"/>
        <v>7.8255101548749192E-3</v>
      </c>
      <c r="W499" s="5">
        <f t="shared" si="740"/>
        <v>8.7926438414087649E-2</v>
      </c>
      <c r="X499" s="5">
        <f t="shared" si="741"/>
        <v>7.1334719485349196E-2</v>
      </c>
      <c r="Y499" s="5">
        <f t="shared" si="742"/>
        <v>2.893692895923184E-2</v>
      </c>
      <c r="Z499" s="5">
        <f t="shared" si="743"/>
        <v>4.3032922455954062E-3</v>
      </c>
      <c r="AA499" s="5">
        <f t="shared" si="744"/>
        <v>9.5445442817491156E-3</v>
      </c>
      <c r="AB499" s="5">
        <f t="shared" si="745"/>
        <v>1.0584724479206893E-2</v>
      </c>
      <c r="AC499" s="5">
        <f t="shared" si="746"/>
        <v>8.800928828252573E-4</v>
      </c>
      <c r="AD499" s="5">
        <f t="shared" si="747"/>
        <v>4.8754403436038984E-2</v>
      </c>
      <c r="AE499" s="5">
        <f t="shared" si="748"/>
        <v>3.9554447507658359E-2</v>
      </c>
      <c r="AF499" s="5">
        <f t="shared" si="749"/>
        <v>1.6045261631481584E-2</v>
      </c>
      <c r="AG499" s="5">
        <f t="shared" si="750"/>
        <v>4.3391735872069966E-3</v>
      </c>
      <c r="AH499" s="5">
        <f t="shared" si="751"/>
        <v>8.7281524971288664E-4</v>
      </c>
      <c r="AI499" s="5">
        <f t="shared" si="752"/>
        <v>1.9358721939457607E-3</v>
      </c>
      <c r="AJ499" s="5">
        <f t="shared" si="753"/>
        <v>2.146846742495134E-3</v>
      </c>
      <c r="AK499" s="5">
        <f t="shared" si="754"/>
        <v>1.5872090971625025E-3</v>
      </c>
      <c r="AL499" s="5">
        <f t="shared" si="755"/>
        <v>6.3346749147974666E-5</v>
      </c>
      <c r="AM499" s="5">
        <f t="shared" si="756"/>
        <v>2.1627095533742934E-2</v>
      </c>
      <c r="AN499" s="5">
        <f t="shared" si="757"/>
        <v>1.7546062606525616E-2</v>
      </c>
      <c r="AO499" s="5">
        <f t="shared" si="758"/>
        <v>7.1175602963371009E-3</v>
      </c>
      <c r="AP499" s="5">
        <f t="shared" si="759"/>
        <v>1.9248255561394273E-3</v>
      </c>
      <c r="AQ499" s="5">
        <f t="shared" si="760"/>
        <v>3.9040274342397855E-4</v>
      </c>
      <c r="AR499" s="5">
        <f t="shared" si="761"/>
        <v>1.4162300241841276E-4</v>
      </c>
      <c r="AS499" s="5">
        <f t="shared" si="762"/>
        <v>3.1411462218963867E-4</v>
      </c>
      <c r="AT499" s="5">
        <f t="shared" si="763"/>
        <v>3.4834735243725992E-4</v>
      </c>
      <c r="AU499" s="5">
        <f t="shared" si="764"/>
        <v>2.5754054810558723E-4</v>
      </c>
      <c r="AV499" s="5">
        <f t="shared" si="765"/>
        <v>1.4280387116722603E-4</v>
      </c>
      <c r="AW499" s="5">
        <f t="shared" si="766"/>
        <v>3.166340850309036E-6</v>
      </c>
      <c r="AX499" s="5">
        <f t="shared" si="767"/>
        <v>7.9946840398266474E-3</v>
      </c>
      <c r="AY499" s="5">
        <f t="shared" si="768"/>
        <v>6.4860871615113475E-3</v>
      </c>
      <c r="AZ499" s="5">
        <f t="shared" si="769"/>
        <v>2.6310812570670729E-3</v>
      </c>
      <c r="BA499" s="5">
        <f t="shared" si="770"/>
        <v>7.1153207461950433E-4</v>
      </c>
      <c r="BB499" s="5">
        <f t="shared" si="771"/>
        <v>1.443164930347007E-4</v>
      </c>
      <c r="BC499" s="5">
        <f t="shared" si="772"/>
        <v>2.3416794159810498E-5</v>
      </c>
      <c r="BD499" s="5">
        <f t="shared" si="773"/>
        <v>1.9149790310343006E-5</v>
      </c>
      <c r="BE499" s="5">
        <f t="shared" si="774"/>
        <v>4.2473532163742216E-5</v>
      </c>
      <c r="BF499" s="5">
        <f t="shared" si="775"/>
        <v>4.7102367838724721E-5</v>
      </c>
      <c r="BG499" s="5">
        <f t="shared" si="776"/>
        <v>3.4823774446343746E-5</v>
      </c>
      <c r="BH499" s="5">
        <f t="shared" si="777"/>
        <v>1.9309463446328373E-5</v>
      </c>
      <c r="BI499" s="5">
        <f t="shared" si="778"/>
        <v>8.5655362639586223E-6</v>
      </c>
      <c r="BJ499" s="8">
        <f t="shared" si="779"/>
        <v>0.68614513491899876</v>
      </c>
      <c r="BK499" s="8">
        <f t="shared" si="780"/>
        <v>0.18975100498712444</v>
      </c>
      <c r="BL499" s="8">
        <f t="shared" si="781"/>
        <v>0.11848133197027159</v>
      </c>
      <c r="BM499" s="8">
        <f t="shared" si="782"/>
        <v>0.5755318876935055</v>
      </c>
      <c r="BN499" s="8">
        <f t="shared" si="783"/>
        <v>0.41666595560782332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1.65137614678899</v>
      </c>
      <c r="F500">
        <f>VLOOKUP(B500,home!$B$2:$E$405,3,FALSE)</f>
        <v>1.31</v>
      </c>
      <c r="G500">
        <f>VLOOKUP(C500,away!$B$2:$E$405,4,FALSE)</f>
        <v>0.91</v>
      </c>
      <c r="H500">
        <f>VLOOKUP(A500,away!$A$2:$E$405,3,FALSE)</f>
        <v>1.2201834862385299</v>
      </c>
      <c r="I500">
        <f>VLOOKUP(C500,away!$B$2:$E$405,3,FALSE)</f>
        <v>0.61</v>
      </c>
      <c r="J500">
        <f>VLOOKUP(B500,home!$B$2:$E$405,4,FALSE)</f>
        <v>0.96</v>
      </c>
      <c r="K500" s="3">
        <f t="shared" si="728"/>
        <v>1.9686055045871551</v>
      </c>
      <c r="L500" s="3">
        <f t="shared" si="729"/>
        <v>0.71453944954128312</v>
      </c>
      <c r="M500" s="5">
        <f t="shared" si="730"/>
        <v>6.834786489443237E-2</v>
      </c>
      <c r="N500" s="5">
        <f t="shared" si="731"/>
        <v>0.13454998305795873</v>
      </c>
      <c r="O500" s="5">
        <f t="shared" si="732"/>
        <v>4.8837245758989699E-2</v>
      </c>
      <c r="P500" s="5">
        <f t="shared" si="733"/>
        <v>9.6141270830022801E-2</v>
      </c>
      <c r="Q500" s="5">
        <f t="shared" si="734"/>
        <v>0.13243791864500304</v>
      </c>
      <c r="R500" s="5">
        <f t="shared" si="735"/>
        <v>1.7448069350870427E-2</v>
      </c>
      <c r="S500" s="5">
        <f t="shared" si="736"/>
        <v>3.3809190569041254E-2</v>
      </c>
      <c r="T500" s="5">
        <f t="shared" si="737"/>
        <v>9.4632117486993725E-2</v>
      </c>
      <c r="U500" s="5">
        <f t="shared" si="738"/>
        <v>3.4348365368541953E-2</v>
      </c>
      <c r="V500" s="5">
        <f t="shared" si="739"/>
        <v>5.2841747337724091E-3</v>
      </c>
      <c r="W500" s="5">
        <f t="shared" si="740"/>
        <v>8.6906005220206237E-2</v>
      </c>
      <c r="X500" s="5">
        <f t="shared" si="741"/>
        <v>6.2097769131878054E-2</v>
      </c>
      <c r="Y500" s="5">
        <f t="shared" si="742"/>
        <v>2.2185652886616909E-2</v>
      </c>
      <c r="Z500" s="5">
        <f t="shared" si="743"/>
        <v>4.1557779565096964E-3</v>
      </c>
      <c r="AA500" s="5">
        <f t="shared" si="744"/>
        <v>8.1810873610269463E-3</v>
      </c>
      <c r="AB500" s="5">
        <f t="shared" si="745"/>
        <v>8.0526668062130269E-3</v>
      </c>
      <c r="AC500" s="5">
        <f t="shared" si="746"/>
        <v>4.6456030025357882E-4</v>
      </c>
      <c r="AD500" s="5">
        <f t="shared" si="747"/>
        <v>4.2770910064544504E-2</v>
      </c>
      <c r="AE500" s="5">
        <f t="shared" si="748"/>
        <v>3.0561502533899356E-2</v>
      </c>
      <c r="AF500" s="5">
        <f t="shared" si="749"/>
        <v>1.0918699598863485E-2</v>
      </c>
      <c r="AG500" s="5">
        <f t="shared" si="750"/>
        <v>2.6006138670261816E-3</v>
      </c>
      <c r="AH500" s="5">
        <f t="shared" si="751"/>
        <v>7.4236682336505913E-4</v>
      </c>
      <c r="AI500" s="5">
        <f t="shared" si="752"/>
        <v>1.4614274148993358E-3</v>
      </c>
      <c r="AJ500" s="5">
        <f t="shared" si="753"/>
        <v>1.4384870267627047E-3</v>
      </c>
      <c r="AK500" s="5">
        <f t="shared" si="754"/>
        <v>9.4393782638742328E-4</v>
      </c>
      <c r="AL500" s="5">
        <f t="shared" si="755"/>
        <v>2.6138880980432403E-5</v>
      </c>
      <c r="AM500" s="5">
        <f t="shared" si="756"/>
        <v>1.6839809797852889E-2</v>
      </c>
      <c r="AN500" s="5">
        <f t="shared" si="757"/>
        <v>1.2032708423337712E-2</v>
      </c>
      <c r="AO500" s="5">
        <f t="shared" si="758"/>
        <v>4.298922426651244E-3</v>
      </c>
      <c r="AP500" s="5">
        <f t="shared" si="759"/>
        <v>1.0239165547866857E-3</v>
      </c>
      <c r="AQ500" s="5">
        <f t="shared" si="760"/>
        <v>1.8290719285837134E-4</v>
      </c>
      <c r="AR500" s="5">
        <f t="shared" si="761"/>
        <v>1.060900762649961E-4</v>
      </c>
      <c r="AS500" s="5">
        <f t="shared" si="762"/>
        <v>2.0884950811734241E-4</v>
      </c>
      <c r="AT500" s="5">
        <f t="shared" si="763"/>
        <v>2.0557114565506008E-4</v>
      </c>
      <c r="AU500" s="5">
        <f t="shared" si="764"/>
        <v>1.3489616297361298E-4</v>
      </c>
      <c r="AV500" s="5">
        <f t="shared" si="765"/>
        <v>6.6389332244385111E-5</v>
      </c>
      <c r="AW500" s="5">
        <f t="shared" si="766"/>
        <v>1.0213377791744771E-6</v>
      </c>
      <c r="AX500" s="5">
        <f t="shared" si="767"/>
        <v>5.5251570440423194E-3</v>
      </c>
      <c r="AY500" s="5">
        <f t="shared" si="768"/>
        <v>3.9479426728791425E-3</v>
      </c>
      <c r="AZ500" s="5">
        <f t="shared" si="769"/>
        <v>1.410480392149802E-3</v>
      </c>
      <c r="BA500" s="5">
        <f t="shared" si="770"/>
        <v>3.3594796099849759E-4</v>
      </c>
      <c r="BB500" s="5">
        <f t="shared" si="771"/>
        <v>6.0012017781595722E-5</v>
      </c>
      <c r="BC500" s="5">
        <f t="shared" si="772"/>
        <v>8.5761908303046228E-6</v>
      </c>
      <c r="BD500" s="5">
        <f t="shared" si="773"/>
        <v>1.2634257449363838E-5</v>
      </c>
      <c r="BE500" s="5">
        <f t="shared" si="774"/>
        <v>2.4871868761188917E-5</v>
      </c>
      <c r="BF500" s="5">
        <f t="shared" si="775"/>
        <v>2.4481448876322913E-5</v>
      </c>
      <c r="BG500" s="5">
        <f t="shared" si="776"/>
        <v>1.6064771672732764E-5</v>
      </c>
      <c r="BH500" s="5">
        <f t="shared" si="777"/>
        <v>7.9062994862193782E-6</v>
      </c>
      <c r="BI500" s="5">
        <f t="shared" si="778"/>
        <v>3.1128769378972124E-6</v>
      </c>
      <c r="BJ500" s="8">
        <f t="shared" si="779"/>
        <v>0.66532755316715864</v>
      </c>
      <c r="BK500" s="8">
        <f t="shared" si="780"/>
        <v>0.20802114288138199</v>
      </c>
      <c r="BL500" s="8">
        <f t="shared" si="781"/>
        <v>0.1222645214854957</v>
      </c>
      <c r="BM500" s="8">
        <f t="shared" si="782"/>
        <v>0.49805972161816908</v>
      </c>
      <c r="BN500" s="8">
        <f t="shared" si="783"/>
        <v>0.49776235253727708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1.65137614678899</v>
      </c>
      <c r="F501">
        <f>VLOOKUP(B501,home!$B$2:$E$405,3,FALSE)</f>
        <v>1.1100000000000001</v>
      </c>
      <c r="G501">
        <f>VLOOKUP(C501,away!$B$2:$E$405,4,FALSE)</f>
        <v>0.85</v>
      </c>
      <c r="H501">
        <f>VLOOKUP(A501,away!$A$2:$E$405,3,FALSE)</f>
        <v>1.2201834862385299</v>
      </c>
      <c r="I501">
        <f>VLOOKUP(C501,away!$B$2:$E$405,3,FALSE)</f>
        <v>0.85</v>
      </c>
      <c r="J501">
        <f>VLOOKUP(B501,home!$B$2:$E$405,4,FALSE)</f>
        <v>0.41</v>
      </c>
      <c r="K501" s="3">
        <f t="shared" si="728"/>
        <v>1.5580733944954122</v>
      </c>
      <c r="L501" s="3">
        <f t="shared" si="729"/>
        <v>0.42523394495412759</v>
      </c>
      <c r="M501" s="5">
        <f t="shared" si="730"/>
        <v>0.13761334977853695</v>
      </c>
      <c r="N501" s="5">
        <f t="shared" si="731"/>
        <v>0.21441169901732957</v>
      </c>
      <c r="O501" s="5">
        <f t="shared" si="732"/>
        <v>5.8517867604679488E-2</v>
      </c>
      <c r="P501" s="5">
        <f t="shared" si="733"/>
        <v>9.1175132617456078E-2</v>
      </c>
      <c r="Q501" s="5">
        <f t="shared" si="734"/>
        <v>0.16703458185372969</v>
      </c>
      <c r="R501" s="5">
        <f t="shared" si="735"/>
        <v>1.2441891845920603E-2</v>
      </c>
      <c r="S501" s="5">
        <f t="shared" si="736"/>
        <v>1.5101922926062003E-2</v>
      </c>
      <c r="T501" s="5">
        <f t="shared" si="737"/>
        <v>7.1028774185424595E-2</v>
      </c>
      <c r="U501" s="5">
        <f t="shared" si="738"/>
        <v>1.9385380662318302E-2</v>
      </c>
      <c r="V501" s="5">
        <f t="shared" si="739"/>
        <v>1.1117460041148303E-3</v>
      </c>
      <c r="W501" s="5">
        <f t="shared" si="740"/>
        <v>8.6750712648987469E-2</v>
      </c>
      <c r="X501" s="5">
        <f t="shared" si="741"/>
        <v>3.6889347767310871E-2</v>
      </c>
      <c r="Y501" s="5">
        <f t="shared" si="742"/>
        <v>7.8433014389391719E-3</v>
      </c>
      <c r="Z501" s="5">
        <f t="shared" si="743"/>
        <v>1.7635715841111375E-3</v>
      </c>
      <c r="AA501" s="5">
        <f t="shared" si="744"/>
        <v>2.7477739644916916E-3</v>
      </c>
      <c r="AB501" s="5">
        <f t="shared" si="745"/>
        <v>2.1406167540808435E-3</v>
      </c>
      <c r="AC501" s="5">
        <f t="shared" si="746"/>
        <v>4.6036408134286347E-5</v>
      </c>
      <c r="AD501" s="5">
        <f t="shared" si="747"/>
        <v>3.3790994332975999E-2</v>
      </c>
      <c r="AE501" s="5">
        <f t="shared" si="748"/>
        <v>1.4369077824133951E-2</v>
      </c>
      <c r="AF501" s="5">
        <f t="shared" si="749"/>
        <v>3.0551098242546761E-3</v>
      </c>
      <c r="AG501" s="5">
        <f t="shared" si="750"/>
        <v>4.3304546761197601E-4</v>
      </c>
      <c r="AH501" s="5">
        <f t="shared" si="751"/>
        <v>1.8748262548014469E-4</v>
      </c>
      <c r="AI501" s="5">
        <f t="shared" si="752"/>
        <v>2.921116906907611E-4</v>
      </c>
      <c r="AJ501" s="5">
        <f t="shared" si="753"/>
        <v>2.2756572674317407E-4</v>
      </c>
      <c r="AK501" s="5">
        <f t="shared" si="754"/>
        <v>1.1818803477918421E-4</v>
      </c>
      <c r="AL501" s="5">
        <f t="shared" si="755"/>
        <v>1.2200489628745422E-6</v>
      </c>
      <c r="AM501" s="5">
        <f t="shared" si="756"/>
        <v>1.0529769848751022E-2</v>
      </c>
      <c r="AN501" s="5">
        <f t="shared" si="757"/>
        <v>4.4776155722434235E-3</v>
      </c>
      <c r="AO501" s="5">
        <f t="shared" si="758"/>
        <v>9.5201706688655238E-4</v>
      </c>
      <c r="AP501" s="5">
        <f t="shared" si="759"/>
        <v>1.3494332433860878E-4</v>
      </c>
      <c r="AQ501" s="5">
        <f t="shared" si="760"/>
        <v>1.4345620538432734E-5</v>
      </c>
      <c r="AR501" s="5">
        <f t="shared" si="761"/>
        <v>1.5944795288655845E-5</v>
      </c>
      <c r="AS501" s="5">
        <f t="shared" si="762"/>
        <v>2.4843161319930466E-5</v>
      </c>
      <c r="AT501" s="5">
        <f t="shared" si="763"/>
        <v>1.9353734343870596E-5</v>
      </c>
      <c r="AU501" s="5">
        <f t="shared" si="764"/>
        <v>1.0051512855105633E-5</v>
      </c>
      <c r="AV501" s="5">
        <f t="shared" si="765"/>
        <v>3.9152486884921768E-6</v>
      </c>
      <c r="AW501" s="5">
        <f t="shared" si="766"/>
        <v>2.2453838592955709E-8</v>
      </c>
      <c r="AX501" s="5">
        <f t="shared" si="767"/>
        <v>2.7343590419164924E-3</v>
      </c>
      <c r="AY501" s="5">
        <f t="shared" si="768"/>
        <v>1.1627422823151387E-3</v>
      </c>
      <c r="AZ501" s="5">
        <f t="shared" si="769"/>
        <v>2.4721874383691622E-4</v>
      </c>
      <c r="BA501" s="5">
        <f t="shared" si="770"/>
        <v>3.5041933902791945E-5</v>
      </c>
      <c r="BB501" s="5">
        <f t="shared" si="771"/>
        <v>3.7252549480765008E-6</v>
      </c>
      <c r="BC501" s="5">
        <f t="shared" si="772"/>
        <v>3.1682097150609104E-7</v>
      </c>
      <c r="BD501" s="5">
        <f t="shared" si="773"/>
        <v>1.1300447003468512E-6</v>
      </c>
      <c r="BE501" s="5">
        <f t="shared" si="774"/>
        <v>1.7606925822009695E-6</v>
      </c>
      <c r="BF501" s="5">
        <f t="shared" si="775"/>
        <v>1.3716441341063788E-6</v>
      </c>
      <c r="BG501" s="5">
        <f t="shared" si="776"/>
        <v>7.1237407735561539E-7</v>
      </c>
      <c r="BH501" s="5">
        <f t="shared" si="777"/>
        <v>2.7748277421400025E-7</v>
      </c>
      <c r="BI501" s="5">
        <f t="shared" si="778"/>
        <v>8.6467705586722205E-8</v>
      </c>
      <c r="BJ501" s="8">
        <f t="shared" si="779"/>
        <v>0.65589873987134706</v>
      </c>
      <c r="BK501" s="8">
        <f t="shared" si="780"/>
        <v>0.24621215006558217</v>
      </c>
      <c r="BL501" s="8">
        <f t="shared" si="781"/>
        <v>9.6138326067654073E-2</v>
      </c>
      <c r="BM501" s="8">
        <f t="shared" si="782"/>
        <v>0.31765554504256532</v>
      </c>
      <c r="BN501" s="8">
        <f t="shared" si="783"/>
        <v>0.68119452271765224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1.65137614678899</v>
      </c>
      <c r="F502">
        <f>VLOOKUP(B502,home!$B$2:$E$405,3,FALSE)</f>
        <v>1.33</v>
      </c>
      <c r="G502">
        <f>VLOOKUP(C502,away!$B$2:$E$405,4,FALSE)</f>
        <v>0.61</v>
      </c>
      <c r="H502">
        <f>VLOOKUP(A502,away!$A$2:$E$405,3,FALSE)</f>
        <v>1.2201834862385299</v>
      </c>
      <c r="I502">
        <f>VLOOKUP(C502,away!$B$2:$E$405,3,FALSE)</f>
        <v>0.76</v>
      </c>
      <c r="J502">
        <f>VLOOKUP(B502,home!$B$2:$E$405,4,FALSE)</f>
        <v>0.82</v>
      </c>
      <c r="K502" s="3">
        <f t="shared" si="728"/>
        <v>1.3397614678899077</v>
      </c>
      <c r="L502" s="3">
        <f t="shared" si="729"/>
        <v>0.76041834862385183</v>
      </c>
      <c r="M502" s="5">
        <f t="shared" si="730"/>
        <v>0.12243441054459911</v>
      </c>
      <c r="N502" s="5">
        <f t="shared" si="731"/>
        <v>0.16403290559146771</v>
      </c>
      <c r="O502" s="5">
        <f t="shared" si="732"/>
        <v>9.3101372281058775E-2</v>
      </c>
      <c r="P502" s="5">
        <f t="shared" si="733"/>
        <v>0.12473363118983608</v>
      </c>
      <c r="Q502" s="5">
        <f t="shared" si="734"/>
        <v>0.10988248318873572</v>
      </c>
      <c r="R502" s="5">
        <f t="shared" si="735"/>
        <v>3.5397995882288577E-2</v>
      </c>
      <c r="S502" s="5">
        <f t="shared" si="736"/>
        <v>3.1769007341556493E-2</v>
      </c>
      <c r="T502" s="5">
        <f t="shared" si="737"/>
        <v>8.3556656409066579E-2</v>
      </c>
      <c r="U502" s="5">
        <f t="shared" si="738"/>
        <v>4.7424870923615851E-2</v>
      </c>
      <c r="V502" s="5">
        <f t="shared" si="739"/>
        <v>3.5961782198163823E-3</v>
      </c>
      <c r="W502" s="5">
        <f t="shared" si="740"/>
        <v>4.9072105657442883E-2</v>
      </c>
      <c r="X502" s="5">
        <f t="shared" si="741"/>
        <v>3.7315329547527892E-2</v>
      </c>
      <c r="Y502" s="5">
        <f t="shared" si="742"/>
        <v>1.418763063644299E-2</v>
      </c>
      <c r="Z502" s="5">
        <f t="shared" si="743"/>
        <v>8.9724285244679285E-3</v>
      </c>
      <c r="AA502" s="5">
        <f t="shared" si="744"/>
        <v>1.2020914010478433E-2</v>
      </c>
      <c r="AB502" s="5">
        <f t="shared" si="745"/>
        <v>8.0525787000284722E-3</v>
      </c>
      <c r="AC502" s="5">
        <f t="shared" si="746"/>
        <v>2.2898197378102479E-4</v>
      </c>
      <c r="AD502" s="5">
        <f t="shared" si="747"/>
        <v>1.6436229077016088E-2</v>
      </c>
      <c r="AE502" s="5">
        <f t="shared" si="748"/>
        <v>1.2498410172347908E-2</v>
      </c>
      <c r="AF502" s="5">
        <f t="shared" si="749"/>
        <v>4.7520102118401731E-3</v>
      </c>
      <c r="AG502" s="5">
        <f t="shared" si="750"/>
        <v>1.2045052526437284E-3</v>
      </c>
      <c r="AH502" s="5">
        <f t="shared" si="751"/>
        <v>1.7056998204303612E-3</v>
      </c>
      <c r="AI502" s="5">
        <f t="shared" si="752"/>
        <v>2.2852308951993331E-3</v>
      </c>
      <c r="AJ502" s="5">
        <f t="shared" si="753"/>
        <v>1.5308321493098132E-3</v>
      </c>
      <c r="AK502" s="5">
        <f t="shared" si="754"/>
        <v>6.836499758174591E-4</v>
      </c>
      <c r="AL502" s="5">
        <f t="shared" si="755"/>
        <v>9.3312829096584356E-6</v>
      </c>
      <c r="AM502" s="5">
        <f t="shared" si="756"/>
        <v>4.404125278959569E-3</v>
      </c>
      <c r="AN502" s="5">
        <f t="shared" si="757"/>
        <v>3.3489776717589965E-3</v>
      </c>
      <c r="AO502" s="5">
        <f t="shared" si="758"/>
        <v>1.2733120353685637E-3</v>
      </c>
      <c r="AP502" s="5">
        <f t="shared" si="759"/>
        <v>3.2274994507261299E-4</v>
      </c>
      <c r="AQ502" s="5">
        <f t="shared" si="760"/>
        <v>6.1356245062638802E-5</v>
      </c>
      <c r="AR502" s="5">
        <f t="shared" si="761"/>
        <v>2.5940908813993128E-4</v>
      </c>
      <c r="AS502" s="5">
        <f t="shared" si="762"/>
        <v>3.4754630071033679E-4</v>
      </c>
      <c r="AT502" s="5">
        <f t="shared" si="763"/>
        <v>2.3281457099969406E-4</v>
      </c>
      <c r="AU502" s="5">
        <f t="shared" si="764"/>
        <v>1.0397199712956973E-4</v>
      </c>
      <c r="AV502" s="5">
        <f t="shared" si="765"/>
        <v>3.4824418873439417E-5</v>
      </c>
      <c r="AW502" s="5">
        <f t="shared" si="766"/>
        <v>2.6406991570337194E-7</v>
      </c>
      <c r="AX502" s="5">
        <f t="shared" si="767"/>
        <v>9.834128914183208E-4</v>
      </c>
      <c r="AY502" s="5">
        <f t="shared" si="768"/>
        <v>7.4780520690772678E-4</v>
      </c>
      <c r="AZ502" s="5">
        <f t="shared" si="769"/>
        <v>2.8432240026454568E-4</v>
      </c>
      <c r="BA502" s="5">
        <f t="shared" si="770"/>
        <v>7.2067990028645219E-5</v>
      </c>
      <c r="BB502" s="5">
        <f t="shared" si="771"/>
        <v>1.3700455491555651E-5</v>
      </c>
      <c r="BC502" s="5">
        <f t="shared" si="772"/>
        <v>2.0836155480566668E-6</v>
      </c>
      <c r="BD502" s="5">
        <f t="shared" si="773"/>
        <v>3.2876571736897607E-5</v>
      </c>
      <c r="BE502" s="5">
        <f t="shared" si="774"/>
        <v>4.4046764009413797E-5</v>
      </c>
      <c r="BF502" s="5">
        <f t="shared" si="775"/>
        <v>2.9506078602526294E-5</v>
      </c>
      <c r="BG502" s="5">
        <f t="shared" si="776"/>
        <v>1.3177035726731872E-5</v>
      </c>
      <c r="BH502" s="5">
        <f t="shared" si="777"/>
        <v>4.4135211819210143E-6</v>
      </c>
      <c r="BI502" s="5">
        <f t="shared" si="778"/>
        <v>1.182613123450739E-6</v>
      </c>
      <c r="BJ502" s="8">
        <f t="shared" si="779"/>
        <v>0.5044521794804131</v>
      </c>
      <c r="BK502" s="8">
        <f t="shared" si="780"/>
        <v>0.28351934575940646</v>
      </c>
      <c r="BL502" s="8">
        <f t="shared" si="781"/>
        <v>0.20330691359846104</v>
      </c>
      <c r="BM502" s="8">
        <f t="shared" si="782"/>
        <v>0.3499205275477702</v>
      </c>
      <c r="BN502" s="8">
        <f t="shared" si="783"/>
        <v>0.64958279867798585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1.75555555555556</v>
      </c>
      <c r="F503">
        <f>VLOOKUP(B503,home!$B$2:$E$405,3,FALSE)</f>
        <v>1.25</v>
      </c>
      <c r="G503">
        <f>VLOOKUP(C503,away!$B$2:$E$405,4,FALSE)</f>
        <v>1.42</v>
      </c>
      <c r="H503">
        <f>VLOOKUP(A503,away!$A$2:$E$405,3,FALSE)</f>
        <v>1.4666666666666699</v>
      </c>
      <c r="I503">
        <f>VLOOKUP(C503,away!$B$2:$E$405,3,FALSE)</f>
        <v>0.43</v>
      </c>
      <c r="J503">
        <f>VLOOKUP(B503,home!$B$2:$E$405,4,FALSE)</f>
        <v>1.0900000000000001</v>
      </c>
      <c r="K503" s="3">
        <f t="shared" si="728"/>
        <v>3.1161111111111186</v>
      </c>
      <c r="L503" s="3">
        <f t="shared" si="729"/>
        <v>0.68742666666666818</v>
      </c>
      <c r="M503" s="5">
        <f t="shared" si="730"/>
        <v>2.2291768866530726E-2</v>
      </c>
      <c r="N503" s="5">
        <f t="shared" si="731"/>
        <v>6.9463628651317291E-2</v>
      </c>
      <c r="O503" s="5">
        <f t="shared" si="732"/>
        <v>1.5323956366023028E-2</v>
      </c>
      <c r="P503" s="5">
        <f t="shared" si="733"/>
        <v>4.7751150698346317E-2</v>
      </c>
      <c r="Q503" s="5">
        <f t="shared" si="734"/>
        <v>0.10822819252923324</v>
      </c>
      <c r="R503" s="5">
        <f t="shared" si="735"/>
        <v>5.2670481224203402E-3</v>
      </c>
      <c r="S503" s="5">
        <f t="shared" si="736"/>
        <v>2.5571909598879717E-2</v>
      </c>
      <c r="T503" s="5">
        <f t="shared" si="737"/>
        <v>7.4398945629729207E-2</v>
      </c>
      <c r="U503" s="5">
        <f t="shared" si="738"/>
        <v>1.6412707177030975E-2</v>
      </c>
      <c r="V503" s="5">
        <f t="shared" si="739"/>
        <v>6.0863925764194342E-3</v>
      </c>
      <c r="W503" s="5">
        <f t="shared" si="740"/>
        <v>0.11241702442527236</v>
      </c>
      <c r="X503" s="5">
        <f t="shared" si="741"/>
        <v>7.7278460377250391E-2</v>
      </c>
      <c r="Y503" s="5">
        <f t="shared" si="742"/>
        <v>2.6561637211132718E-2</v>
      </c>
      <c r="Z503" s="5">
        <f t="shared" si="743"/>
        <v>1.2069031113227826E-3</v>
      </c>
      <c r="AA503" s="5">
        <f t="shared" si="744"/>
        <v>3.7608441952275023E-3</v>
      </c>
      <c r="AB503" s="5">
        <f t="shared" si="745"/>
        <v>5.8596041919530871E-3</v>
      </c>
      <c r="AC503" s="5">
        <f t="shared" si="746"/>
        <v>8.1485303742052202E-4</v>
      </c>
      <c r="AD503" s="5">
        <f t="shared" si="747"/>
        <v>8.7575984722410294E-2</v>
      </c>
      <c r="AE503" s="5">
        <f t="shared" si="748"/>
        <v>6.0202067257777568E-2</v>
      </c>
      <c r="AF503" s="5">
        <f t="shared" si="749"/>
        <v>2.06922532107283E-2</v>
      </c>
      <c r="AG503" s="5">
        <f t="shared" si="750"/>
        <v>4.7414688834912068E-3</v>
      </c>
      <c r="AH503" s="5">
        <f t="shared" si="751"/>
        <v>2.0741434570156276E-4</v>
      </c>
      <c r="AI503" s="5">
        <f t="shared" si="752"/>
        <v>6.4632614724448236E-4</v>
      </c>
      <c r="AJ503" s="5">
        <f t="shared" si="753"/>
        <v>1.0070120444150862E-3</v>
      </c>
      <c r="AK503" s="5">
        <f t="shared" si="754"/>
        <v>1.0459871402081912E-3</v>
      </c>
      <c r="AL503" s="5">
        <f t="shared" si="755"/>
        <v>6.9819798365652468E-5</v>
      </c>
      <c r="AM503" s="5">
        <f t="shared" si="756"/>
        <v>5.4579299812000083E-2</v>
      </c>
      <c r="AN503" s="5">
        <f t="shared" si="757"/>
        <v>3.7519266138763926E-2</v>
      </c>
      <c r="AO503" s="5">
        <f t="shared" si="758"/>
        <v>1.2895872028775041E-2</v>
      </c>
      <c r="AP503" s="5">
        <f t="shared" si="759"/>
        <v>2.9549887741669167E-3</v>
      </c>
      <c r="AQ503" s="5">
        <f t="shared" si="760"/>
        <v>5.0783452076574669E-4</v>
      </c>
      <c r="AR503" s="5">
        <f t="shared" si="761"/>
        <v>2.8516430456894666E-5</v>
      </c>
      <c r="AS503" s="5">
        <f t="shared" si="762"/>
        <v>8.8860365795956974E-5</v>
      </c>
      <c r="AT503" s="5">
        <f t="shared" si="763"/>
        <v>1.3844938659708997E-4</v>
      </c>
      <c r="AU503" s="5">
        <f t="shared" si="764"/>
        <v>1.4380789063390362E-4</v>
      </c>
      <c r="AV503" s="5">
        <f t="shared" si="765"/>
        <v>1.1203034146743991E-4</v>
      </c>
      <c r="AW503" s="5">
        <f t="shared" si="766"/>
        <v>4.15446782353737E-6</v>
      </c>
      <c r="AX503" s="5">
        <f t="shared" si="767"/>
        <v>2.8345860430139747E-2</v>
      </c>
      <c r="AY503" s="5">
        <f t="shared" si="768"/>
        <v>1.9485700349289575E-2</v>
      </c>
      <c r="AZ503" s="5">
        <f t="shared" si="769"/>
        <v>6.697495019388832E-3</v>
      </c>
      <c r="BA503" s="5">
        <f t="shared" si="770"/>
        <v>1.5346788920650258E-3</v>
      </c>
      <c r="BB503" s="5">
        <f t="shared" si="771"/>
        <v>2.6374479879398896E-4</v>
      </c>
      <c r="BC503" s="5">
        <f t="shared" si="772"/>
        <v>3.62610415771246E-5</v>
      </c>
      <c r="BD503" s="5">
        <f t="shared" si="773"/>
        <v>3.2671591223691577E-6</v>
      </c>
      <c r="BE503" s="5">
        <f t="shared" si="774"/>
        <v>1.0180830842982583E-5</v>
      </c>
      <c r="BF503" s="5">
        <f t="shared" si="775"/>
        <v>1.5862300055080403E-5</v>
      </c>
      <c r="BG503" s="5">
        <f t="shared" si="776"/>
        <v>1.6476229816471517E-5</v>
      </c>
      <c r="BH503" s="5">
        <f t="shared" si="777"/>
        <v>1.2835440700081799E-5</v>
      </c>
      <c r="BI503" s="5">
        <f t="shared" si="778"/>
        <v>7.999331876306558E-6</v>
      </c>
      <c r="BJ503" s="8">
        <f t="shared" si="779"/>
        <v>0.80638066470406855</v>
      </c>
      <c r="BK503" s="8">
        <f t="shared" si="780"/>
        <v>0.12207159492525194</v>
      </c>
      <c r="BL503" s="8">
        <f t="shared" si="781"/>
        <v>5.0109185437588827E-2</v>
      </c>
      <c r="BM503" s="8">
        <f t="shared" si="782"/>
        <v>0.69196105706289535</v>
      </c>
      <c r="BN503" s="8">
        <f t="shared" si="783"/>
        <v>0.26832574523387093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1.75555555555556</v>
      </c>
      <c r="F504">
        <f>VLOOKUP(B504,home!$B$2:$E$405,3,FALSE)</f>
        <v>0.68</v>
      </c>
      <c r="G504">
        <f>VLOOKUP(C504,away!$B$2:$E$405,4,FALSE)</f>
        <v>0.8</v>
      </c>
      <c r="H504">
        <f>VLOOKUP(A504,away!$A$2:$E$405,3,FALSE)</f>
        <v>1.4666666666666699</v>
      </c>
      <c r="I504">
        <f>VLOOKUP(C504,away!$B$2:$E$405,3,FALSE)</f>
        <v>0.91</v>
      </c>
      <c r="J504">
        <f>VLOOKUP(B504,home!$B$2:$E$405,4,FALSE)</f>
        <v>1.0900000000000001</v>
      </c>
      <c r="K504" s="3">
        <f t="shared" si="728"/>
        <v>0.95502222222222477</v>
      </c>
      <c r="L504" s="3">
        <f t="shared" si="729"/>
        <v>1.45478666666667</v>
      </c>
      <c r="M504" s="5">
        <f t="shared" si="730"/>
        <v>8.9832460913274598E-2</v>
      </c>
      <c r="N504" s="5">
        <f t="shared" si="731"/>
        <v>8.5791996449086638E-2</v>
      </c>
      <c r="O504" s="5">
        <f t="shared" si="732"/>
        <v>0.13068706637048669</v>
      </c>
      <c r="P504" s="5">
        <f t="shared" si="733"/>
        <v>0.12480905254084555</v>
      </c>
      <c r="Q504" s="5">
        <f t="shared" si="734"/>
        <v>4.0966631548843967E-2</v>
      </c>
      <c r="R504" s="5">
        <f t="shared" si="735"/>
        <v>9.5060900830783113E-2</v>
      </c>
      <c r="S504" s="5">
        <f t="shared" si="736"/>
        <v>4.3350976467131611E-2</v>
      </c>
      <c r="T504" s="5">
        <f t="shared" si="737"/>
        <v>5.9597709355504361E-2</v>
      </c>
      <c r="U504" s="5">
        <f t="shared" si="738"/>
        <v>9.078527275786101E-2</v>
      </c>
      <c r="V504" s="5">
        <f t="shared" si="739"/>
        <v>6.6922038902899024E-3</v>
      </c>
      <c r="W504" s="5">
        <f t="shared" si="740"/>
        <v>1.3041347832912024E-2</v>
      </c>
      <c r="X504" s="5">
        <f t="shared" si="741"/>
        <v>1.8972378942682687E-2</v>
      </c>
      <c r="Y504" s="5">
        <f t="shared" si="742"/>
        <v>1.3800381960381134E-2</v>
      </c>
      <c r="Z504" s="5">
        <f t="shared" si="743"/>
        <v>4.6097777016648599E-2</v>
      </c>
      <c r="AA504" s="5">
        <f t="shared" si="744"/>
        <v>4.4024401445944335E-2</v>
      </c>
      <c r="AB504" s="5">
        <f t="shared" si="745"/>
        <v>2.1022140850454542E-2</v>
      </c>
      <c r="AC504" s="5">
        <f t="shared" si="746"/>
        <v>5.8111484594889577E-4</v>
      </c>
      <c r="AD504" s="5">
        <f t="shared" si="747"/>
        <v>3.1136942470401585E-3</v>
      </c>
      <c r="AE504" s="5">
        <f t="shared" si="748"/>
        <v>4.5297608746707393E-3</v>
      </c>
      <c r="AF504" s="5">
        <f t="shared" si="749"/>
        <v>3.2949178618296728E-3</v>
      </c>
      <c r="AG504" s="5">
        <f t="shared" si="750"/>
        <v>1.5978008577172199E-3</v>
      </c>
      <c r="AH504" s="5">
        <f t="shared" si="751"/>
        <v>1.6765607841698428E-2</v>
      </c>
      <c r="AI504" s="5">
        <f t="shared" si="752"/>
        <v>1.601152805788519E-2</v>
      </c>
      <c r="AJ504" s="5">
        <f t="shared" si="753"/>
        <v>7.6456825535075072E-3</v>
      </c>
      <c r="AK504" s="5">
        <f t="shared" si="754"/>
        <v>2.4339322475521448E-3</v>
      </c>
      <c r="AL504" s="5">
        <f t="shared" si="755"/>
        <v>3.2294960019105301E-5</v>
      </c>
      <c r="AM504" s="5">
        <f t="shared" si="756"/>
        <v>5.9472943982576999E-4</v>
      </c>
      <c r="AN504" s="5">
        <f t="shared" si="757"/>
        <v>8.6520445933266788E-4</v>
      </c>
      <c r="AO504" s="5">
        <f t="shared" si="758"/>
        <v>6.2934395568885529E-4</v>
      </c>
      <c r="AP504" s="5">
        <f t="shared" si="759"/>
        <v>3.0518706516113528E-4</v>
      </c>
      <c r="AQ504" s="5">
        <f t="shared" si="760"/>
        <v>1.1099551830888807E-4</v>
      </c>
      <c r="AR504" s="5">
        <f t="shared" si="761"/>
        <v>4.8780765493330047E-3</v>
      </c>
      <c r="AS504" s="5">
        <f t="shared" si="762"/>
        <v>4.6586715063141274E-3</v>
      </c>
      <c r="AT504" s="5">
        <f t="shared" si="763"/>
        <v>2.2245674072817385E-3</v>
      </c>
      <c r="AU504" s="5">
        <f t="shared" si="764"/>
        <v>7.0817043626177968E-4</v>
      </c>
      <c r="AV504" s="5">
        <f t="shared" si="765"/>
        <v>1.6907962593770177E-4</v>
      </c>
      <c r="AW504" s="5">
        <f t="shared" si="766"/>
        <v>1.2463644114249488E-6</v>
      </c>
      <c r="AX504" s="5">
        <f t="shared" si="767"/>
        <v>9.4663305207230946E-5</v>
      </c>
      <c r="AY504" s="5">
        <f t="shared" si="768"/>
        <v>1.3771491423807713E-4</v>
      </c>
      <c r="AZ504" s="5">
        <f t="shared" si="769"/>
        <v>1.001729105173493E-4</v>
      </c>
      <c r="BA504" s="5">
        <f t="shared" si="770"/>
        <v>4.8576738193944378E-5</v>
      </c>
      <c r="BB504" s="5">
        <f t="shared" si="771"/>
        <v>1.7667197758676983E-5</v>
      </c>
      <c r="BC504" s="5">
        <f t="shared" si="772"/>
        <v>5.1404007473373065E-6</v>
      </c>
      <c r="BD504" s="5">
        <f t="shared" si="773"/>
        <v>1.1827601204915013E-3</v>
      </c>
      <c r="BE504" s="5">
        <f t="shared" si="774"/>
        <v>1.1295621986276197E-3</v>
      </c>
      <c r="BF504" s="5">
        <f t="shared" si="775"/>
        <v>5.3937850053578564E-4</v>
      </c>
      <c r="BG504" s="5">
        <f t="shared" si="776"/>
        <v>1.717061514001925E-4</v>
      </c>
      <c r="BH504" s="5">
        <f t="shared" si="777"/>
        <v>4.0995797569859396E-5</v>
      </c>
      <c r="BI504" s="5">
        <f t="shared" si="778"/>
        <v>7.8303795393879225E-6</v>
      </c>
      <c r="BJ504" s="8">
        <f t="shared" si="779"/>
        <v>0.2476160158356486</v>
      </c>
      <c r="BK504" s="8">
        <f t="shared" si="780"/>
        <v>0.26543581853174775</v>
      </c>
      <c r="BL504" s="8">
        <f t="shared" si="781"/>
        <v>0.44014733162946557</v>
      </c>
      <c r="BM504" s="8">
        <f t="shared" si="782"/>
        <v>0.43201236581036334</v>
      </c>
      <c r="BN504" s="8">
        <f t="shared" si="783"/>
        <v>0.56714810865332055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1.75555555555556</v>
      </c>
      <c r="F505">
        <f>VLOOKUP(B505,home!$B$2:$E$405,3,FALSE)</f>
        <v>1</v>
      </c>
      <c r="G505">
        <f>VLOOKUP(C505,away!$B$2:$E$405,4,FALSE)</f>
        <v>0</v>
      </c>
      <c r="H505">
        <f>VLOOKUP(A505,away!$A$2:$E$405,3,FALSE)</f>
        <v>1.4666666666666699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1.75555555555556</v>
      </c>
      <c r="F506">
        <f>VLOOKUP(B506,home!$B$2:$E$405,3,FALSE)</f>
        <v>0.91</v>
      </c>
      <c r="G506">
        <f>VLOOKUP(C506,away!$B$2:$E$405,4,FALSE)</f>
        <v>0.68</v>
      </c>
      <c r="H506">
        <f>VLOOKUP(A506,away!$A$2:$E$405,3,FALSE)</f>
        <v>1.4666666666666699</v>
      </c>
      <c r="I506">
        <f>VLOOKUP(C506,away!$B$2:$E$405,3,FALSE)</f>
        <v>0.68</v>
      </c>
      <c r="J506">
        <f>VLOOKUP(B506,home!$B$2:$E$405,4,FALSE)</f>
        <v>0.27</v>
      </c>
      <c r="K506" s="3">
        <f t="shared" si="728"/>
        <v>1.0863377777777805</v>
      </c>
      <c r="L506" s="3">
        <f t="shared" si="729"/>
        <v>0.26928000000000063</v>
      </c>
      <c r="M506" s="5">
        <f t="shared" si="730"/>
        <v>0.25778798955805271</v>
      </c>
      <c r="N506" s="5">
        <f t="shared" si="731"/>
        <v>0.28004483171429673</v>
      </c>
      <c r="O506" s="5">
        <f t="shared" si="732"/>
        <v>6.9417149828192595E-2</v>
      </c>
      <c r="P506" s="5">
        <f t="shared" si="733"/>
        <v>7.5410472284026003E-2</v>
      </c>
      <c r="Q506" s="5">
        <f t="shared" si="734"/>
        <v>0.15211164008133077</v>
      </c>
      <c r="R506" s="5">
        <f t="shared" si="735"/>
        <v>9.3463250528678724E-3</v>
      </c>
      <c r="S506" s="5">
        <f t="shared" si="736"/>
        <v>5.51493820546983E-3</v>
      </c>
      <c r="T506" s="5">
        <f t="shared" si="737"/>
        <v>4.0960622441100845E-2</v>
      </c>
      <c r="U506" s="5">
        <f t="shared" si="738"/>
        <v>1.0153265988321284E-2</v>
      </c>
      <c r="V506" s="5">
        <f t="shared" si="739"/>
        <v>1.792532845841798E-4</v>
      </c>
      <c r="W506" s="5">
        <f t="shared" si="740"/>
        <v>5.508154035336215E-2</v>
      </c>
      <c r="X506" s="5">
        <f t="shared" si="741"/>
        <v>1.4832357186353395E-2</v>
      </c>
      <c r="Y506" s="5">
        <f t="shared" si="742"/>
        <v>1.9970285715706255E-3</v>
      </c>
      <c r="Z506" s="5">
        <f t="shared" si="743"/>
        <v>8.3892613674542232E-4</v>
      </c>
      <c r="AA506" s="5">
        <f t="shared" si="744"/>
        <v>9.1135715511172068E-4</v>
      </c>
      <c r="AB506" s="5">
        <f t="shared" si="745"/>
        <v>4.9502085332297314E-4</v>
      </c>
      <c r="AC506" s="5">
        <f t="shared" si="746"/>
        <v>3.2772994176654149E-6</v>
      </c>
      <c r="AD506" s="5">
        <f t="shared" si="747"/>
        <v>1.4959289536012145E-2</v>
      </c>
      <c r="AE506" s="5">
        <f t="shared" si="748"/>
        <v>4.0282374862573604E-3</v>
      </c>
      <c r="AF506" s="5">
        <f t="shared" si="749"/>
        <v>5.4236189514969221E-4</v>
      </c>
      <c r="AG506" s="5">
        <f t="shared" si="750"/>
        <v>4.8682403708636486E-5</v>
      </c>
      <c r="AH506" s="5">
        <f t="shared" si="751"/>
        <v>5.6476507525701945E-5</v>
      </c>
      <c r="AI506" s="5">
        <f t="shared" si="752"/>
        <v>6.1352563682121153E-5</v>
      </c>
      <c r="AJ506" s="5">
        <f t="shared" si="753"/>
        <v>3.3324803845702622E-5</v>
      </c>
      <c r="AK506" s="5">
        <f t="shared" si="754"/>
        <v>1.2067331118207007E-5</v>
      </c>
      <c r="AL506" s="5">
        <f t="shared" si="755"/>
        <v>3.8348209678194787E-8</v>
      </c>
      <c r="AM506" s="5">
        <f t="shared" si="756"/>
        <v>3.2501682703371688E-3</v>
      </c>
      <c r="AN506" s="5">
        <f t="shared" si="757"/>
        <v>8.7520531183639492E-4</v>
      </c>
      <c r="AO506" s="5">
        <f t="shared" si="758"/>
        <v>1.1783764318565247E-4</v>
      </c>
      <c r="AP506" s="5">
        <f t="shared" si="759"/>
        <v>1.0577106852344192E-5</v>
      </c>
      <c r="AQ506" s="5">
        <f t="shared" si="760"/>
        <v>7.1205083329981237E-7</v>
      </c>
      <c r="AR506" s="5">
        <f t="shared" si="761"/>
        <v>3.041598789304211E-6</v>
      </c>
      <c r="AS506" s="5">
        <f t="shared" si="762"/>
        <v>3.3042036696643247E-6</v>
      </c>
      <c r="AT506" s="5">
        <f t="shared" si="763"/>
        <v>1.7947406359141646E-6</v>
      </c>
      <c r="AU506" s="5">
        <f t="shared" si="764"/>
        <v>6.4989818470215812E-7</v>
      </c>
      <c r="AV506" s="5">
        <f t="shared" si="765"/>
        <v>1.7650223743778899E-7</v>
      </c>
      <c r="AW506" s="5">
        <f t="shared" si="766"/>
        <v>3.1161013444907802E-10</v>
      </c>
      <c r="AX506" s="5">
        <f t="shared" si="767"/>
        <v>5.8846342936698848E-4</v>
      </c>
      <c r="AY506" s="5">
        <f t="shared" si="768"/>
        <v>1.5846143225994305E-4</v>
      </c>
      <c r="AZ506" s="5">
        <f t="shared" si="769"/>
        <v>2.133524723947878E-5</v>
      </c>
      <c r="BA506" s="5">
        <f t="shared" si="770"/>
        <v>1.91505179221562E-6</v>
      </c>
      <c r="BB506" s="5">
        <f t="shared" si="771"/>
        <v>1.2892128665195578E-7</v>
      </c>
      <c r="BC506" s="5">
        <f t="shared" si="772"/>
        <v>6.9431848139277469E-9</v>
      </c>
      <c r="BD506" s="5">
        <f t="shared" si="773"/>
        <v>1.3650695366397331E-7</v>
      </c>
      <c r="BE506" s="5">
        <f t="shared" si="774"/>
        <v>1.4829266069453523E-7</v>
      </c>
      <c r="BF506" s="5">
        <f t="shared" si="775"/>
        <v>8.0547959739827889E-8</v>
      </c>
      <c r="BG506" s="5">
        <f t="shared" si="776"/>
        <v>2.9167430529432925E-8</v>
      </c>
      <c r="BH506" s="5">
        <f t="shared" si="777"/>
        <v>7.9214204162079889E-9</v>
      </c>
      <c r="BI506" s="5">
        <f t="shared" si="778"/>
        <v>1.7210676503573861E-9</v>
      </c>
      <c r="BJ506" s="8">
        <f t="shared" si="779"/>
        <v>0.56963140307731708</v>
      </c>
      <c r="BK506" s="8">
        <f t="shared" si="780"/>
        <v>0.33905443041201999</v>
      </c>
      <c r="BL506" s="8">
        <f t="shared" si="781"/>
        <v>9.0495711184997871E-2</v>
      </c>
      <c r="BM506" s="8">
        <f t="shared" si="782"/>
        <v>0.15574360117166425</v>
      </c>
      <c r="BN506" s="8">
        <f t="shared" si="783"/>
        <v>0.84411840851876663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1.43333333333333</v>
      </c>
      <c r="F507">
        <f>VLOOKUP(B507,home!$B$2:$E$405,3,FALSE)</f>
        <v>0.98</v>
      </c>
      <c r="G507">
        <f>VLOOKUP(C507,away!$B$2:$E$405,4,FALSE)</f>
        <v>0.84</v>
      </c>
      <c r="H507">
        <f>VLOOKUP(A507,away!$A$2:$E$405,3,FALSE)</f>
        <v>1.1555555555555601</v>
      </c>
      <c r="I507">
        <f>VLOOKUP(C507,away!$B$2:$E$405,3,FALSE)</f>
        <v>0.28000000000000003</v>
      </c>
      <c r="J507">
        <f>VLOOKUP(B507,home!$B$2:$E$405,4,FALSE)</f>
        <v>0.69</v>
      </c>
      <c r="K507" s="3">
        <f t="shared" si="728"/>
        <v>1.1799199999999972</v>
      </c>
      <c r="L507" s="3">
        <f t="shared" si="729"/>
        <v>0.22325333333333422</v>
      </c>
      <c r="M507" s="5">
        <f t="shared" si="730"/>
        <v>0.24581566988490761</v>
      </c>
      <c r="N507" s="5">
        <f t="shared" si="731"/>
        <v>0.29004282521059949</v>
      </c>
      <c r="O507" s="5">
        <f t="shared" si="732"/>
        <v>5.4879167687372124E-2</v>
      </c>
      <c r="P507" s="5">
        <f t="shared" si="733"/>
        <v>6.4753027537683958E-2</v>
      </c>
      <c r="Q507" s="5">
        <f t="shared" si="734"/>
        <v>0.1711136651612449</v>
      </c>
      <c r="R507" s="5">
        <f t="shared" si="735"/>
        <v>6.1259785583824165E-3</v>
      </c>
      <c r="S507" s="5">
        <f t="shared" si="736"/>
        <v>4.264327999573039E-3</v>
      </c>
      <c r="T507" s="5">
        <f t="shared" si="737"/>
        <v>3.8201696126131952E-2</v>
      </c>
      <c r="U507" s="5">
        <f t="shared" si="738"/>
        <v>7.2281646206065631E-3</v>
      </c>
      <c r="V507" s="5">
        <f t="shared" si="739"/>
        <v>1.2481265083952932E-4</v>
      </c>
      <c r="W507" s="5">
        <f t="shared" si="740"/>
        <v>6.7300145265685202E-2</v>
      </c>
      <c r="X507" s="5">
        <f t="shared" si="741"/>
        <v>1.5024981764381832E-2</v>
      </c>
      <c r="Y507" s="5">
        <f t="shared" si="742"/>
        <v>1.6771886310854027E-3</v>
      </c>
      <c r="Z507" s="5">
        <f t="shared" si="743"/>
        <v>4.5588171102913606E-4</v>
      </c>
      <c r="AA507" s="5">
        <f t="shared" si="744"/>
        <v>5.379039484774969E-4</v>
      </c>
      <c r="AB507" s="5">
        <f t="shared" si="745"/>
        <v>3.1734181344378342E-4</v>
      </c>
      <c r="AC507" s="5">
        <f t="shared" si="746"/>
        <v>2.054892651027754E-6</v>
      </c>
      <c r="AD507" s="5">
        <f t="shared" si="747"/>
        <v>1.9852196850471772E-2</v>
      </c>
      <c r="AE507" s="5">
        <f t="shared" si="748"/>
        <v>4.4320691208573418E-3</v>
      </c>
      <c r="AF507" s="5">
        <f t="shared" si="749"/>
        <v>4.9473710239757087E-4</v>
      </c>
      <c r="AG507" s="5">
        <f t="shared" si="750"/>
        <v>3.6817235744644268E-5</v>
      </c>
      <c r="AH507" s="5">
        <f t="shared" si="751"/>
        <v>2.5444277898239616E-5</v>
      </c>
      <c r="AI507" s="5">
        <f t="shared" si="752"/>
        <v>3.0022212377690817E-5</v>
      </c>
      <c r="AJ507" s="5">
        <f t="shared" si="753"/>
        <v>1.7711904414342436E-5</v>
      </c>
      <c r="AK507" s="5">
        <f t="shared" si="754"/>
        <v>6.9662100855236251E-6</v>
      </c>
      <c r="AL507" s="5">
        <f t="shared" si="755"/>
        <v>2.1652081086821542E-8</v>
      </c>
      <c r="AM507" s="5">
        <f t="shared" si="756"/>
        <v>4.6848008215617121E-3</v>
      </c>
      <c r="AN507" s="5">
        <f t="shared" si="757"/>
        <v>1.045897399416395E-3</v>
      </c>
      <c r="AO507" s="5">
        <f t="shared" si="758"/>
        <v>1.1675004037218791E-4</v>
      </c>
      <c r="AP507" s="5">
        <f t="shared" si="759"/>
        <v>8.6882785599641007E-6</v>
      </c>
      <c r="AQ507" s="5">
        <f t="shared" si="760"/>
        <v>4.8492178736013157E-7</v>
      </c>
      <c r="AR507" s="5">
        <f t="shared" si="761"/>
        <v>1.136103971008336E-6</v>
      </c>
      <c r="AS507" s="5">
        <f t="shared" si="762"/>
        <v>1.3405117974721525E-6</v>
      </c>
      <c r="AT507" s="5">
        <f t="shared" si="763"/>
        <v>7.9084834003666936E-7</v>
      </c>
      <c r="AU507" s="5">
        <f t="shared" si="764"/>
        <v>3.110459244586882E-7</v>
      </c>
      <c r="AV507" s="5">
        <f t="shared" si="765"/>
        <v>9.1752326796823618E-8</v>
      </c>
      <c r="AW507" s="5">
        <f t="shared" si="766"/>
        <v>1.5843373427825054E-10</v>
      </c>
      <c r="AX507" s="5">
        <f t="shared" si="767"/>
        <v>9.2128169756284747E-4</v>
      </c>
      <c r="AY507" s="5">
        <f t="shared" si="768"/>
        <v>2.0567920991989842E-4</v>
      </c>
      <c r="AZ507" s="5">
        <f t="shared" si="769"/>
        <v>2.295928460599195E-5</v>
      </c>
      <c r="BA507" s="5">
        <f t="shared" si="770"/>
        <v>1.7085789397454703E-6</v>
      </c>
      <c r="BB507" s="5">
        <f t="shared" si="771"/>
        <v>9.5361485890327569E-8</v>
      </c>
      <c r="BC507" s="5">
        <f t="shared" si="772"/>
        <v>4.257953919327071E-9</v>
      </c>
      <c r="BD507" s="5">
        <f t="shared" si="773"/>
        <v>4.2273166423474768E-8</v>
      </c>
      <c r="BE507" s="5">
        <f t="shared" si="774"/>
        <v>4.9878954526386228E-8</v>
      </c>
      <c r="BF507" s="5">
        <f t="shared" si="775"/>
        <v>2.9426588012386759E-8</v>
      </c>
      <c r="BG507" s="5">
        <f t="shared" si="776"/>
        <v>1.1573673242525099E-8</v>
      </c>
      <c r="BH507" s="5">
        <f t="shared" si="777"/>
        <v>3.4140021330800452E-9</v>
      </c>
      <c r="BI507" s="5">
        <f t="shared" si="778"/>
        <v>8.0564987937275834E-10</v>
      </c>
      <c r="BJ507" s="8">
        <f t="shared" si="779"/>
        <v>0.61518467232076612</v>
      </c>
      <c r="BK507" s="8">
        <f t="shared" si="780"/>
        <v>0.31516559382765613</v>
      </c>
      <c r="BL507" s="8">
        <f t="shared" si="781"/>
        <v>6.9172508867452173E-2</v>
      </c>
      <c r="BM507" s="8">
        <f t="shared" si="782"/>
        <v>0.16704264363522683</v>
      </c>
      <c r="BN507" s="8">
        <f t="shared" si="783"/>
        <v>0.83273033404019048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1.43333333333333</v>
      </c>
      <c r="F508">
        <f>VLOOKUP(B508,home!$B$2:$E$405,3,FALSE)</f>
        <v>1.4</v>
      </c>
      <c r="G508">
        <f>VLOOKUP(C508,away!$B$2:$E$405,4,FALSE)</f>
        <v>0.84</v>
      </c>
      <c r="H508">
        <f>VLOOKUP(A508,away!$A$2:$E$405,3,FALSE)</f>
        <v>1.1555555555555601</v>
      </c>
      <c r="I508">
        <f>VLOOKUP(C508,away!$B$2:$E$405,3,FALSE)</f>
        <v>1.4</v>
      </c>
      <c r="J508">
        <f>VLOOKUP(B508,home!$B$2:$E$405,4,FALSE)</f>
        <v>1.21</v>
      </c>
      <c r="K508" s="3">
        <f t="shared" si="728"/>
        <v>1.685599999999996</v>
      </c>
      <c r="L508" s="3">
        <f t="shared" si="729"/>
        <v>1.9575111111111185</v>
      </c>
      <c r="M508" s="5">
        <f t="shared" si="730"/>
        <v>2.6170796923412721E-2</v>
      </c>
      <c r="N508" s="5">
        <f t="shared" si="731"/>
        <v>4.4113495294104382E-2</v>
      </c>
      <c r="O508" s="5">
        <f t="shared" si="732"/>
        <v>5.1229625764213076E-2</v>
      </c>
      <c r="P508" s="5">
        <f t="shared" si="733"/>
        <v>8.635265718815735E-2</v>
      </c>
      <c r="Q508" s="5">
        <f t="shared" si="734"/>
        <v>3.7178853833871088E-2</v>
      </c>
      <c r="R508" s="5">
        <f t="shared" si="735"/>
        <v>5.0141280825755773E-2</v>
      </c>
      <c r="S508" s="5">
        <f t="shared" si="736"/>
        <v>7.1231890886598273E-2</v>
      </c>
      <c r="T508" s="5">
        <f t="shared" si="737"/>
        <v>7.2778019478178857E-2</v>
      </c>
      <c r="U508" s="5">
        <f t="shared" si="738"/>
        <v>8.4518142959893724E-2</v>
      </c>
      <c r="V508" s="5">
        <f t="shared" si="739"/>
        <v>2.6115041605748436E-2</v>
      </c>
      <c r="W508" s="5">
        <f t="shared" si="740"/>
        <v>2.0889558674124314E-2</v>
      </c>
      <c r="X508" s="5">
        <f t="shared" si="741"/>
        <v>4.0891543210805986E-2</v>
      </c>
      <c r="Y508" s="5">
        <f t="shared" si="742"/>
        <v>4.0022825092816579E-2</v>
      </c>
      <c r="Z508" s="5">
        <f t="shared" si="743"/>
        <v>3.2717371447253257E-2</v>
      </c>
      <c r="AA508" s="5">
        <f t="shared" si="744"/>
        <v>5.5148401311489958E-2</v>
      </c>
      <c r="AB508" s="5">
        <f t="shared" si="745"/>
        <v>4.6479072625323636E-2</v>
      </c>
      <c r="AC508" s="5">
        <f t="shared" si="746"/>
        <v>5.385543001028701E-3</v>
      </c>
      <c r="AD508" s="5">
        <f t="shared" si="747"/>
        <v>8.8028600252759662E-3</v>
      </c>
      <c r="AE508" s="5">
        <f t="shared" si="748"/>
        <v>1.7231696309033602E-2</v>
      </c>
      <c r="AF508" s="5">
        <f t="shared" si="749"/>
        <v>1.6865618494112871E-2</v>
      </c>
      <c r="AG508" s="5">
        <f t="shared" si="750"/>
        <v>1.1004878532662368E-2</v>
      </c>
      <c r="AH508" s="5">
        <f t="shared" si="751"/>
        <v>1.6011154533586976E-2</v>
      </c>
      <c r="AI508" s="5">
        <f t="shared" si="752"/>
        <v>2.6988402081814144E-2</v>
      </c>
      <c r="AJ508" s="5">
        <f t="shared" si="753"/>
        <v>2.2745825274552909E-2</v>
      </c>
      <c r="AK508" s="5">
        <f t="shared" si="754"/>
        <v>1.2780121027595428E-2</v>
      </c>
      <c r="AL508" s="5">
        <f t="shared" si="755"/>
        <v>7.1080135603186995E-4</v>
      </c>
      <c r="AM508" s="5">
        <f t="shared" si="756"/>
        <v>2.9676201717210239E-3</v>
      </c>
      <c r="AN508" s="5">
        <f t="shared" si="757"/>
        <v>5.8091494597013885E-3</v>
      </c>
      <c r="AO508" s="5">
        <f t="shared" si="758"/>
        <v>5.6857373067353114E-3</v>
      </c>
      <c r="AP508" s="5">
        <f t="shared" si="759"/>
        <v>3.709964650931125E-3</v>
      </c>
      <c r="AQ508" s="5">
        <f t="shared" si="760"/>
        <v>1.8155742565067897E-3</v>
      </c>
      <c r="AR508" s="5">
        <f t="shared" si="761"/>
        <v>6.2684025802427342E-3</v>
      </c>
      <c r="AS508" s="5">
        <f t="shared" si="762"/>
        <v>1.0566019389257128E-2</v>
      </c>
      <c r="AT508" s="5">
        <f t="shared" si="763"/>
        <v>8.9050411412658886E-3</v>
      </c>
      <c r="AU508" s="5">
        <f t="shared" si="764"/>
        <v>5.0034457825725801E-3</v>
      </c>
      <c r="AV508" s="5">
        <f t="shared" si="765"/>
        <v>2.1084520527760806E-3</v>
      </c>
      <c r="AW508" s="5">
        <f t="shared" si="766"/>
        <v>6.5148512678634768E-5</v>
      </c>
      <c r="AX508" s="5">
        <f t="shared" si="767"/>
        <v>8.3370342690882479E-4</v>
      </c>
      <c r="AY508" s="5">
        <f t="shared" si="768"/>
        <v>1.6319837215454404E-3</v>
      </c>
      <c r="AZ508" s="5">
        <f t="shared" si="769"/>
        <v>1.5973131340388373E-3</v>
      </c>
      <c r="BA508" s="5">
        <f t="shared" si="770"/>
        <v>1.0422527359349155E-3</v>
      </c>
      <c r="BB508" s="5">
        <f t="shared" si="771"/>
        <v>5.1005532779463988E-4</v>
      </c>
      <c r="BC508" s="5">
        <f t="shared" si="772"/>
        <v>1.9968779428788629E-4</v>
      </c>
      <c r="BD508" s="5">
        <f t="shared" si="773"/>
        <v>2.0450779499571257E-3</v>
      </c>
      <c r="BE508" s="5">
        <f t="shared" si="774"/>
        <v>3.4471833924477227E-3</v>
      </c>
      <c r="BF508" s="5">
        <f t="shared" si="775"/>
        <v>2.9052861631549344E-3</v>
      </c>
      <c r="BG508" s="5">
        <f t="shared" si="776"/>
        <v>1.6323834522046481E-3</v>
      </c>
      <c r="BH508" s="5">
        <f t="shared" si="777"/>
        <v>6.878863867590372E-4</v>
      </c>
      <c r="BI508" s="5">
        <f t="shared" si="778"/>
        <v>2.3190025870420584E-4</v>
      </c>
      <c r="BJ508" s="8">
        <f t="shared" si="779"/>
        <v>0.33558239093109221</v>
      </c>
      <c r="BK508" s="8">
        <f t="shared" si="780"/>
        <v>0.21759871468252279</v>
      </c>
      <c r="BL508" s="8">
        <f t="shared" si="781"/>
        <v>0.40984310495356768</v>
      </c>
      <c r="BM508" s="8">
        <f t="shared" si="782"/>
        <v>0.69898803697605483</v>
      </c>
      <c r="BN508" s="8">
        <f t="shared" si="783"/>
        <v>0.29518670982951439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1.43333333333333</v>
      </c>
      <c r="F509">
        <f>VLOOKUP(B509,home!$B$2:$E$405,3,FALSE)</f>
        <v>0.7</v>
      </c>
      <c r="G509">
        <f>VLOOKUP(C509,away!$B$2:$E$405,4,FALSE)</f>
        <v>1.53</v>
      </c>
      <c r="H509">
        <f>VLOOKUP(A509,away!$A$2:$E$405,3,FALSE)</f>
        <v>1.1555555555555601</v>
      </c>
      <c r="I509">
        <f>VLOOKUP(C509,away!$B$2:$E$405,3,FALSE)</f>
        <v>0.28000000000000003</v>
      </c>
      <c r="J509">
        <f>VLOOKUP(B509,home!$B$2:$E$405,4,FALSE)</f>
        <v>1.3</v>
      </c>
      <c r="K509" s="3">
        <f t="shared" si="728"/>
        <v>1.5350999999999964</v>
      </c>
      <c r="L509" s="3">
        <f t="shared" si="729"/>
        <v>0.42062222222222395</v>
      </c>
      <c r="M509" s="5">
        <f t="shared" si="730"/>
        <v>0.14146227259466698</v>
      </c>
      <c r="N509" s="5">
        <f t="shared" si="731"/>
        <v>0.21715873466007274</v>
      </c>
      <c r="O509" s="5">
        <f t="shared" si="732"/>
        <v>5.9502175459374841E-2</v>
      </c>
      <c r="P509" s="5">
        <f t="shared" si="733"/>
        <v>9.1341789547686097E-2</v>
      </c>
      <c r="Q509" s="5">
        <f t="shared" si="734"/>
        <v>0.16668018678833846</v>
      </c>
      <c r="R509" s="5">
        <f t="shared" si="735"/>
        <v>1.2513968634389458E-2</v>
      </c>
      <c r="S509" s="5">
        <f t="shared" si="736"/>
        <v>1.4744783829537304E-2</v>
      </c>
      <c r="T509" s="5">
        <f t="shared" si="737"/>
        <v>7.0109390567326305E-2</v>
      </c>
      <c r="U509" s="5">
        <f t="shared" si="738"/>
        <v>1.9210193250651212E-2</v>
      </c>
      <c r="V509" s="5">
        <f t="shared" si="739"/>
        <v>1.0578516933492555E-3</v>
      </c>
      <c r="W509" s="5">
        <f t="shared" si="740"/>
        <v>8.5290251579592621E-2</v>
      </c>
      <c r="X509" s="5">
        <f t="shared" si="741"/>
        <v>3.5874975153300792E-2</v>
      </c>
      <c r="Y509" s="5">
        <f t="shared" si="742"/>
        <v>7.5449058855742226E-3</v>
      </c>
      <c r="Z509" s="5">
        <f t="shared" si="743"/>
        <v>1.754551098605368E-3</v>
      </c>
      <c r="AA509" s="5">
        <f t="shared" si="744"/>
        <v>2.6934113914690938E-3</v>
      </c>
      <c r="AB509" s="5">
        <f t="shared" si="745"/>
        <v>2.0673279135220986E-3</v>
      </c>
      <c r="AC509" s="5">
        <f t="shared" si="746"/>
        <v>4.2690740512593451E-5</v>
      </c>
      <c r="AD509" s="5">
        <f t="shared" si="747"/>
        <v>3.2732266299958068E-2</v>
      </c>
      <c r="AE509" s="5">
        <f t="shared" si="748"/>
        <v>1.3767918589457974E-2</v>
      </c>
      <c r="AF509" s="5">
        <f t="shared" si="749"/>
        <v>2.8955462562362394E-3</v>
      </c>
      <c r="AG509" s="5">
        <f t="shared" si="750"/>
        <v>4.0597703361510941E-4</v>
      </c>
      <c r="AH509" s="5">
        <f t="shared" si="751"/>
        <v>1.8450079552445855E-4</v>
      </c>
      <c r="AI509" s="5">
        <f t="shared" si="752"/>
        <v>2.8322717120959559E-4</v>
      </c>
      <c r="AJ509" s="5">
        <f t="shared" si="753"/>
        <v>2.1739101526192464E-4</v>
      </c>
      <c r="AK509" s="5">
        <f t="shared" si="754"/>
        <v>1.112389825095266E-4</v>
      </c>
      <c r="AL509" s="5">
        <f t="shared" si="755"/>
        <v>1.1026116190595375E-6</v>
      </c>
      <c r="AM509" s="5">
        <f t="shared" si="756"/>
        <v>1.0049460399413093E-2</v>
      </c>
      <c r="AN509" s="5">
        <f t="shared" si="757"/>
        <v>4.2270263653353731E-3</v>
      </c>
      <c r="AO509" s="5">
        <f t="shared" si="758"/>
        <v>8.8899061158964729E-4</v>
      </c>
      <c r="AP509" s="5">
        <f t="shared" si="759"/>
        <v>1.2464306886051047E-4</v>
      </c>
      <c r="AQ509" s="5">
        <f t="shared" si="760"/>
        <v>1.3106911152176398E-5</v>
      </c>
      <c r="AR509" s="5">
        <f t="shared" si="761"/>
        <v>1.5521026923053182E-5</v>
      </c>
      <c r="AS509" s="5">
        <f t="shared" si="762"/>
        <v>2.3826328429578881E-5</v>
      </c>
      <c r="AT509" s="5">
        <f t="shared" si="763"/>
        <v>1.8287898386123231E-5</v>
      </c>
      <c r="AU509" s="5">
        <f t="shared" si="764"/>
        <v>9.357917604179237E-6</v>
      </c>
      <c r="AV509" s="5">
        <f t="shared" si="765"/>
        <v>3.5913348285438768E-6</v>
      </c>
      <c r="AW509" s="5">
        <f t="shared" si="766"/>
        <v>1.9776477936423201E-8</v>
      </c>
      <c r="AX509" s="5">
        <f t="shared" si="767"/>
        <v>2.5711544431898355E-3</v>
      </c>
      <c r="AY509" s="5">
        <f t="shared" si="768"/>
        <v>1.0814846955710536E-3</v>
      </c>
      <c r="AZ509" s="5">
        <f t="shared" si="769"/>
        <v>2.2744824797521089E-4</v>
      </c>
      <c r="BA509" s="5">
        <f t="shared" si="770"/>
        <v>3.1889929167961558E-5</v>
      </c>
      <c r="BB509" s="5">
        <f t="shared" si="771"/>
        <v>3.3534032182843265E-6</v>
      </c>
      <c r="BC509" s="5">
        <f t="shared" si="772"/>
        <v>2.8210318273638219E-7</v>
      </c>
      <c r="BD509" s="5">
        <f t="shared" si="773"/>
        <v>1.0880814725909327E-6</v>
      </c>
      <c r="BE509" s="5">
        <f t="shared" si="774"/>
        <v>1.6703138685743367E-6</v>
      </c>
      <c r="BF509" s="5">
        <f t="shared" si="775"/>
        <v>1.2820494098242293E-6</v>
      </c>
      <c r="BG509" s="5">
        <f t="shared" si="776"/>
        <v>6.5602468300705675E-7</v>
      </c>
      <c r="BH509" s="5">
        <f t="shared" si="777"/>
        <v>2.517658727210325E-7</v>
      </c>
      <c r="BI509" s="5">
        <f t="shared" si="778"/>
        <v>7.7297158242811138E-8</v>
      </c>
      <c r="BJ509" s="8">
        <f t="shared" si="779"/>
        <v>0.65167899299212817</v>
      </c>
      <c r="BK509" s="8">
        <f t="shared" si="780"/>
        <v>0.24973197571294237</v>
      </c>
      <c r="BL509" s="8">
        <f t="shared" si="781"/>
        <v>9.6859044652548659E-2</v>
      </c>
      <c r="BM509" s="8">
        <f t="shared" si="782"/>
        <v>0.31028397185260304</v>
      </c>
      <c r="BN509" s="8">
        <f t="shared" si="783"/>
        <v>0.68865912768452853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1.43333333333333</v>
      </c>
      <c r="F510">
        <f>VLOOKUP(B510,home!$B$2:$E$405,3,FALSE)</f>
        <v>1.53</v>
      </c>
      <c r="G510">
        <f>VLOOKUP(C510,away!$B$2:$E$405,4,FALSE)</f>
        <v>1.67</v>
      </c>
      <c r="H510">
        <f>VLOOKUP(A510,away!$A$2:$E$405,3,FALSE)</f>
        <v>1.1555555555555601</v>
      </c>
      <c r="I510">
        <f>VLOOKUP(C510,away!$B$2:$E$405,3,FALSE)</f>
        <v>0.84</v>
      </c>
      <c r="J510">
        <f>VLOOKUP(B510,home!$B$2:$E$405,4,FALSE)</f>
        <v>0.69</v>
      </c>
      <c r="K510" s="3">
        <f t="shared" si="728"/>
        <v>3.6623099999999917</v>
      </c>
      <c r="L510" s="3">
        <f t="shared" si="729"/>
        <v>0.66976000000000258</v>
      </c>
      <c r="M510" s="5">
        <f t="shared" si="730"/>
        <v>1.3140318858132091E-2</v>
      </c>
      <c r="N510" s="5">
        <f t="shared" si="731"/>
        <v>4.8123921157325639E-2</v>
      </c>
      <c r="O510" s="5">
        <f t="shared" si="732"/>
        <v>8.800859958422582E-3</v>
      </c>
      <c r="P510" s="5">
        <f t="shared" si="733"/>
        <v>3.2231477434330538E-2</v>
      </c>
      <c r="Q510" s="5">
        <f t="shared" si="734"/>
        <v>8.8122358846842441E-2</v>
      </c>
      <c r="R510" s="5">
        <f t="shared" si="735"/>
        <v>2.9472319828765655E-3</v>
      </c>
      <c r="S510" s="5">
        <f t="shared" si="736"/>
        <v>1.9764895905795294E-2</v>
      </c>
      <c r="T510" s="5">
        <f t="shared" si="737"/>
        <v>5.9020831061261415E-2</v>
      </c>
      <c r="U510" s="5">
        <f t="shared" si="738"/>
        <v>1.0793677163208651E-2</v>
      </c>
      <c r="V510" s="5">
        <f t="shared" si="739"/>
        <v>5.3867439363736395E-3</v>
      </c>
      <c r="W510" s="5">
        <f t="shared" si="740"/>
        <v>0.10757713200945959</v>
      </c>
      <c r="X510" s="5">
        <f t="shared" si="741"/>
        <v>7.2050859934655931E-2</v>
      </c>
      <c r="Y510" s="5">
        <f t="shared" si="742"/>
        <v>2.4128391974917666E-2</v>
      </c>
      <c r="Z510" s="5">
        <f t="shared" si="743"/>
        <v>6.5797936428380532E-4</v>
      </c>
      <c r="AA510" s="5">
        <f t="shared" si="744"/>
        <v>2.4097244056102175E-3</v>
      </c>
      <c r="AB510" s="5">
        <f t="shared" si="745"/>
        <v>4.4125788939551689E-3</v>
      </c>
      <c r="AC510" s="5">
        <f t="shared" si="746"/>
        <v>8.2581099013007717E-4</v>
      </c>
      <c r="AD510" s="5">
        <f t="shared" si="747"/>
        <v>9.8495201582390765E-2</v>
      </c>
      <c r="AE510" s="5">
        <f t="shared" si="748"/>
        <v>6.5968146211822287E-2</v>
      </c>
      <c r="AF510" s="5">
        <f t="shared" si="749"/>
        <v>2.2091412803415131E-2</v>
      </c>
      <c r="AG510" s="5">
        <f t="shared" si="750"/>
        <v>4.9319815464051245E-3</v>
      </c>
      <c r="AH510" s="5">
        <f t="shared" si="751"/>
        <v>1.1017206475568077E-4</v>
      </c>
      <c r="AI510" s="5">
        <f t="shared" si="752"/>
        <v>4.0348425447537639E-4</v>
      </c>
      <c r="AJ510" s="5">
        <f t="shared" si="753"/>
        <v>7.3884221000385629E-4</v>
      </c>
      <c r="AK510" s="5">
        <f t="shared" si="754"/>
        <v>9.0195640470640552E-4</v>
      </c>
      <c r="AL510" s="5">
        <f t="shared" si="755"/>
        <v>8.1024238698522403E-5</v>
      </c>
      <c r="AM510" s="5">
        <f t="shared" si="756"/>
        <v>7.2143992341440935E-2</v>
      </c>
      <c r="AN510" s="5">
        <f t="shared" si="757"/>
        <v>4.8319160310603661E-2</v>
      </c>
      <c r="AO510" s="5">
        <f t="shared" si="758"/>
        <v>1.6181120404815015E-2</v>
      </c>
      <c r="AP510" s="5">
        <f t="shared" si="759"/>
        <v>3.6124890674429817E-3</v>
      </c>
      <c r="AQ510" s="5">
        <f t="shared" si="760"/>
        <v>6.0487516945265509E-4</v>
      </c>
      <c r="AR510" s="5">
        <f t="shared" si="761"/>
        <v>1.4757768418153014E-5</v>
      </c>
      <c r="AS510" s="5">
        <f t="shared" si="762"/>
        <v>5.4047522855485849E-5</v>
      </c>
      <c r="AT510" s="5">
        <f t="shared" si="763"/>
        <v>9.8969391714436977E-5</v>
      </c>
      <c r="AU510" s="5">
        <f t="shared" si="764"/>
        <v>1.2081886432323295E-4</v>
      </c>
      <c r="AV510" s="5">
        <f t="shared" si="765"/>
        <v>1.1061903374990457E-4</v>
      </c>
      <c r="AW510" s="5">
        <f t="shared" si="766"/>
        <v>5.5206061872122163E-6</v>
      </c>
      <c r="AX510" s="5">
        <f t="shared" si="767"/>
        <v>4.4035610765330323E-2</v>
      </c>
      <c r="AY510" s="5">
        <f t="shared" si="768"/>
        <v>2.9493290666187746E-2</v>
      </c>
      <c r="AZ510" s="5">
        <f t="shared" si="769"/>
        <v>9.8767131782929903E-3</v>
      </c>
      <c r="BA510" s="5">
        <f t="shared" si="770"/>
        <v>2.2050091394311792E-3</v>
      </c>
      <c r="BB510" s="5">
        <f t="shared" si="771"/>
        <v>3.6920673030635805E-4</v>
      </c>
      <c r="BC510" s="5">
        <f t="shared" si="772"/>
        <v>4.945597993799748E-5</v>
      </c>
      <c r="BD510" s="5">
        <f t="shared" si="773"/>
        <v>1.6473604959570323E-6</v>
      </c>
      <c r="BE510" s="5">
        <f t="shared" si="774"/>
        <v>6.0331448179483857E-6</v>
      </c>
      <c r="BF510" s="5">
        <f t="shared" si="775"/>
        <v>1.1047623299110253E-5</v>
      </c>
      <c r="BG510" s="5">
        <f t="shared" si="776"/>
        <v>1.3486607094854791E-5</v>
      </c>
      <c r="BH510" s="5">
        <f t="shared" si="777"/>
        <v>1.2348034007389386E-5</v>
      </c>
      <c r="BI510" s="5">
        <f t="shared" si="778"/>
        <v>9.0444656851204213E-6</v>
      </c>
      <c r="BJ510" s="8">
        <f t="shared" si="779"/>
        <v>0.81740116088173798</v>
      </c>
      <c r="BK510" s="8">
        <f t="shared" si="780"/>
        <v>0.1009235620296479</v>
      </c>
      <c r="BL510" s="8">
        <f t="shared" si="781"/>
        <v>3.1971347154476103E-2</v>
      </c>
      <c r="BM510" s="8">
        <f t="shared" si="782"/>
        <v>0.7281001111322154</v>
      </c>
      <c r="BN510" s="8">
        <f t="shared" si="783"/>
        <v>0.19336616823792985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1.43333333333333</v>
      </c>
      <c r="F511">
        <f>VLOOKUP(B511,home!$B$2:$E$405,3,FALSE)</f>
        <v>1.1200000000000001</v>
      </c>
      <c r="G511">
        <f>VLOOKUP(C511,away!$B$2:$E$405,4,FALSE)</f>
        <v>0.7</v>
      </c>
      <c r="H511">
        <f>VLOOKUP(A511,away!$A$2:$E$405,3,FALSE)</f>
        <v>1.1555555555555601</v>
      </c>
      <c r="I511">
        <f>VLOOKUP(C511,away!$B$2:$E$405,3,FALSE)</f>
        <v>0.84</v>
      </c>
      <c r="J511">
        <f>VLOOKUP(B511,home!$B$2:$E$405,4,FALSE)</f>
        <v>0.69</v>
      </c>
      <c r="K511" s="3">
        <f t="shared" si="728"/>
        <v>1.1237333333333308</v>
      </c>
      <c r="L511" s="3">
        <f t="shared" si="729"/>
        <v>0.66976000000000258</v>
      </c>
      <c r="M511" s="5">
        <f t="shared" si="730"/>
        <v>0.16637793969478629</v>
      </c>
      <c r="N511" s="5">
        <f t="shared" si="731"/>
        <v>0.18696443676635408</v>
      </c>
      <c r="O511" s="5">
        <f t="shared" si="732"/>
        <v>0.11143328888998048</v>
      </c>
      <c r="P511" s="5">
        <f t="shared" si="733"/>
        <v>0.12522130116863375</v>
      </c>
      <c r="Q511" s="5">
        <f t="shared" si="734"/>
        <v>0.10504908487112193</v>
      </c>
      <c r="R511" s="5">
        <f t="shared" si="735"/>
        <v>3.7316779783476806E-2</v>
      </c>
      <c r="S511" s="5">
        <f t="shared" si="736"/>
        <v>2.3561378231889859E-2</v>
      </c>
      <c r="T511" s="5">
        <f t="shared" si="737"/>
        <v>7.0357675083282875E-2</v>
      </c>
      <c r="U511" s="5">
        <f t="shared" si="738"/>
        <v>4.1934109335352229E-2</v>
      </c>
      <c r="V511" s="5">
        <f t="shared" si="739"/>
        <v>1.9703376307219169E-3</v>
      </c>
      <c r="W511" s="5">
        <f t="shared" si="740"/>
        <v>3.9349052768613939E-2</v>
      </c>
      <c r="X511" s="5">
        <f t="shared" si="741"/>
        <v>2.6354421582306969E-2</v>
      </c>
      <c r="Y511" s="5">
        <f t="shared" si="742"/>
        <v>8.8255686994829913E-3</v>
      </c>
      <c r="Z511" s="5">
        <f t="shared" si="743"/>
        <v>8.3310954759271728E-3</v>
      </c>
      <c r="AA511" s="5">
        <f t="shared" si="744"/>
        <v>9.3619296894818724E-3</v>
      </c>
      <c r="AB511" s="5">
        <f t="shared" si="745"/>
        <v>5.2601562281968705E-3</v>
      </c>
      <c r="AC511" s="5">
        <f t="shared" si="746"/>
        <v>9.2683652319357446E-5</v>
      </c>
      <c r="AD511" s="5">
        <f t="shared" si="747"/>
        <v>1.1054460557795916E-2</v>
      </c>
      <c r="AE511" s="5">
        <f t="shared" si="748"/>
        <v>7.4038355031894199E-3</v>
      </c>
      <c r="AF511" s="5">
        <f t="shared" si="749"/>
        <v>2.4793964333080822E-3</v>
      </c>
      <c r="AG511" s="5">
        <f t="shared" si="750"/>
        <v>5.5353351839080916E-4</v>
      </c>
      <c r="AH511" s="5">
        <f t="shared" si="751"/>
        <v>1.3949586264892511E-3</v>
      </c>
      <c r="AI511" s="5">
        <f t="shared" si="752"/>
        <v>1.5675615072068506E-3</v>
      </c>
      <c r="AJ511" s="5">
        <f t="shared" si="753"/>
        <v>8.8076055884928734E-4</v>
      </c>
      <c r="AK511" s="5">
        <f t="shared" si="754"/>
        <v>3.2991333288807901E-4</v>
      </c>
      <c r="AL511" s="5">
        <f t="shared" si="755"/>
        <v>2.7902659599660611E-6</v>
      </c>
      <c r="AM511" s="5">
        <f t="shared" si="756"/>
        <v>2.4844531621627673E-3</v>
      </c>
      <c r="AN511" s="5">
        <f t="shared" si="757"/>
        <v>1.6639873498901412E-3</v>
      </c>
      <c r="AO511" s="5">
        <f t="shared" si="758"/>
        <v>5.5723608373121263E-4</v>
      </c>
      <c r="AP511" s="5">
        <f t="shared" si="759"/>
        <v>1.2440481314660612E-4</v>
      </c>
      <c r="AQ511" s="5">
        <f t="shared" si="760"/>
        <v>2.0830341913267808E-5</v>
      </c>
      <c r="AR511" s="5">
        <f t="shared" si="761"/>
        <v>1.8685749793548895E-4</v>
      </c>
      <c r="AS511" s="5">
        <f t="shared" si="762"/>
        <v>2.0997799901337295E-4</v>
      </c>
      <c r="AT511" s="5">
        <f t="shared" si="763"/>
        <v>1.1797963837898024E-4</v>
      </c>
      <c r="AU511" s="5">
        <f t="shared" si="764"/>
        <v>4.4192550767024144E-5</v>
      </c>
      <c r="AV511" s="5">
        <f t="shared" si="765"/>
        <v>1.241516059548262E-5</v>
      </c>
      <c r="AW511" s="5">
        <f t="shared" si="766"/>
        <v>5.8334512167909071E-8</v>
      </c>
      <c r="AX511" s="5">
        <f t="shared" si="767"/>
        <v>4.6531047223795081E-4</v>
      </c>
      <c r="AY511" s="5">
        <f t="shared" si="768"/>
        <v>3.1164634188609111E-4</v>
      </c>
      <c r="AZ511" s="5">
        <f t="shared" si="769"/>
        <v>1.0436412697081458E-4</v>
      </c>
      <c r="BA511" s="5">
        <f t="shared" si="770"/>
        <v>2.3299639226657678E-5</v>
      </c>
      <c r="BB511" s="5">
        <f t="shared" si="771"/>
        <v>3.9012915921115765E-6</v>
      </c>
      <c r="BC511" s="5">
        <f t="shared" si="772"/>
        <v>5.2258581134653216E-7</v>
      </c>
      <c r="BD511" s="5">
        <f t="shared" si="773"/>
        <v>2.0858279636212243E-5</v>
      </c>
      <c r="BE511" s="5">
        <f t="shared" si="774"/>
        <v>2.3439144103199517E-5</v>
      </c>
      <c r="BF511" s="5">
        <f t="shared" si="775"/>
        <v>1.3169673766784341E-5</v>
      </c>
      <c r="BG511" s="5">
        <f t="shared" si="776"/>
        <v>4.9330671336203639E-6</v>
      </c>
      <c r="BH511" s="5">
        <f t="shared" si="777"/>
        <v>1.3858629934050775E-6</v>
      </c>
      <c r="BI511" s="5">
        <f t="shared" si="778"/>
        <v>3.1146808822447916E-7</v>
      </c>
      <c r="BJ511" s="8">
        <f t="shared" si="779"/>
        <v>0.46415142199241599</v>
      </c>
      <c r="BK511" s="8">
        <f t="shared" si="780"/>
        <v>0.31753807698619718</v>
      </c>
      <c r="BL511" s="8">
        <f t="shared" si="781"/>
        <v>0.21011497829433348</v>
      </c>
      <c r="BM511" s="8">
        <f t="shared" si="782"/>
        <v>0.26746115356714661</v>
      </c>
      <c r="BN511" s="8">
        <f t="shared" si="783"/>
        <v>0.73236283117435341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1.43333333333333</v>
      </c>
      <c r="F512">
        <f>VLOOKUP(B512,home!$B$2:$E$405,3,FALSE)</f>
        <v>0.98</v>
      </c>
      <c r="G512">
        <f>VLOOKUP(C512,away!$B$2:$E$405,4,FALSE)</f>
        <v>1.1200000000000001</v>
      </c>
      <c r="H512">
        <f>VLOOKUP(A512,away!$A$2:$E$405,3,FALSE)</f>
        <v>1.1555555555555601</v>
      </c>
      <c r="I512">
        <f>VLOOKUP(C512,away!$B$2:$E$405,3,FALSE)</f>
        <v>1.1200000000000001</v>
      </c>
      <c r="J512">
        <f>VLOOKUP(B512,home!$B$2:$E$405,4,FALSE)</f>
        <v>1.56</v>
      </c>
      <c r="K512" s="3">
        <f t="shared" si="728"/>
        <v>1.5732266666666632</v>
      </c>
      <c r="L512" s="3">
        <f t="shared" si="729"/>
        <v>2.0189866666666751</v>
      </c>
      <c r="M512" s="5">
        <f t="shared" si="730"/>
        <v>2.7537313668696689E-2</v>
      </c>
      <c r="N512" s="5">
        <f t="shared" si="731"/>
        <v>4.3322436191958025E-2</v>
      </c>
      <c r="O512" s="5">
        <f t="shared" si="732"/>
        <v>5.5597469132916605E-2</v>
      </c>
      <c r="P512" s="5">
        <f t="shared" si="733"/>
        <v>8.7467421039081075E-2</v>
      </c>
      <c r="Q512" s="5">
        <f t="shared" si="734"/>
        <v>3.4078005941076683E-2</v>
      </c>
      <c r="R512" s="5">
        <f t="shared" si="735"/>
        <v>5.6125274439885332E-2</v>
      </c>
      <c r="S512" s="5">
        <f t="shared" si="736"/>
        <v>6.9456209811096459E-2</v>
      </c>
      <c r="T512" s="5">
        <f t="shared" si="737"/>
        <v>6.880303962162157E-2</v>
      </c>
      <c r="U512" s="5">
        <f t="shared" si="738"/>
        <v>8.8297778422812459E-2</v>
      </c>
      <c r="V512" s="5">
        <f t="shared" si="739"/>
        <v>2.4512822534448836E-2</v>
      </c>
      <c r="W512" s="5">
        <f t="shared" si="740"/>
        <v>1.7870809231108935E-2</v>
      </c>
      <c r="X512" s="5">
        <f t="shared" si="741"/>
        <v>3.6080925560152681E-2</v>
      </c>
      <c r="Y512" s="5">
        <f t="shared" si="742"/>
        <v>3.6423453813470549E-2</v>
      </c>
      <c r="Z512" s="5">
        <f t="shared" si="743"/>
        <v>3.7772060252378808E-2</v>
      </c>
      <c r="AA512" s="5">
        <f t="shared" si="744"/>
        <v>5.9424012443982273E-2</v>
      </c>
      <c r="AB512" s="5">
        <f t="shared" si="745"/>
        <v>4.6743720508602288E-2</v>
      </c>
      <c r="AC512" s="5">
        <f t="shared" si="746"/>
        <v>4.8662911424304225E-3</v>
      </c>
      <c r="AD512" s="5">
        <f t="shared" si="747"/>
        <v>7.0287084093233355E-3</v>
      </c>
      <c r="AE512" s="5">
        <f t="shared" si="748"/>
        <v>1.4190868562311752E-2</v>
      </c>
      <c r="AF512" s="5">
        <f t="shared" si="749"/>
        <v>1.4325587207863359E-2</v>
      </c>
      <c r="AG512" s="5">
        <f t="shared" si="750"/>
        <v>9.6410565216156017E-3</v>
      </c>
      <c r="AH512" s="5">
        <f t="shared" si="751"/>
        <v>1.9065321505520774E-2</v>
      </c>
      <c r="AI512" s="5">
        <f t="shared" si="752"/>
        <v>2.9994072201058691E-2</v>
      </c>
      <c r="AJ512" s="5">
        <f t="shared" si="753"/>
        <v>2.3593737114315404E-2</v>
      </c>
      <c r="AK512" s="5">
        <f t="shared" si="754"/>
        <v>1.2372765464854652E-2</v>
      </c>
      <c r="AL512" s="5">
        <f t="shared" si="755"/>
        <v>6.1827662839540555E-4</v>
      </c>
      <c r="AM512" s="5">
        <f t="shared" si="756"/>
        <v>2.2115503003543387E-3</v>
      </c>
      <c r="AN512" s="5">
        <f t="shared" si="757"/>
        <v>4.4650905690780916E-3</v>
      </c>
      <c r="AO512" s="5">
        <f t="shared" si="758"/>
        <v>4.5074791622138916E-3</v>
      </c>
      <c r="AP512" s="5">
        <f t="shared" si="759"/>
        <v>3.0335134429292413E-3</v>
      </c>
      <c r="AQ512" s="5">
        <f t="shared" si="760"/>
        <v>1.5311557986070641E-3</v>
      </c>
      <c r="AR512" s="5">
        <f t="shared" si="761"/>
        <v>7.698525983071974E-3</v>
      </c>
      <c r="AS512" s="5">
        <f t="shared" si="762"/>
        <v>1.2111526370595016E-2</v>
      </c>
      <c r="AT512" s="5">
        <f t="shared" si="763"/>
        <v>9.5270881301282966E-3</v>
      </c>
      <c r="AU512" s="5">
        <f t="shared" si="764"/>
        <v>4.9960897006670908E-3</v>
      </c>
      <c r="AV512" s="5">
        <f t="shared" si="765"/>
        <v>1.964995386537033E-3</v>
      </c>
      <c r="AW512" s="5">
        <f t="shared" si="766"/>
        <v>5.4551296818073124E-5</v>
      </c>
      <c r="AX512" s="5">
        <f t="shared" si="767"/>
        <v>5.7987831786535224E-4</v>
      </c>
      <c r="AY512" s="5">
        <f t="shared" si="768"/>
        <v>1.1707665920592464E-3</v>
      </c>
      <c r="AZ512" s="5">
        <f t="shared" si="769"/>
        <v>1.1818810695732006E-3</v>
      </c>
      <c r="BA512" s="5">
        <f t="shared" si="770"/>
        <v>7.9540070701801372E-4</v>
      </c>
      <c r="BB512" s="5">
        <f t="shared" si="771"/>
        <v>4.0147585553165397E-4</v>
      </c>
      <c r="BC512" s="5">
        <f t="shared" si="772"/>
        <v>1.6211487986140114E-4</v>
      </c>
      <c r="BD512" s="5">
        <f t="shared" si="773"/>
        <v>2.5905368854682114E-3</v>
      </c>
      <c r="BE512" s="5">
        <f t="shared" si="774"/>
        <v>4.0755017092021931E-3</v>
      </c>
      <c r="BF512" s="5">
        <f t="shared" si="775"/>
        <v>3.2058439844812286E-3</v>
      </c>
      <c r="BG512" s="5">
        <f t="shared" si="776"/>
        <v>1.6811730818529255E-3</v>
      </c>
      <c r="BH512" s="5">
        <f t="shared" si="777"/>
        <v>6.6121658091329984E-4</v>
      </c>
      <c r="BI512" s="5">
        <f t="shared" si="778"/>
        <v>2.0804871150699171E-4</v>
      </c>
      <c r="BJ512" s="8">
        <f t="shared" si="779"/>
        <v>0.301805197755594</v>
      </c>
      <c r="BK512" s="8">
        <f t="shared" si="780"/>
        <v>0.21562910141620814</v>
      </c>
      <c r="BL512" s="8">
        <f t="shared" si="781"/>
        <v>0.43993469775837274</v>
      </c>
      <c r="BM512" s="8">
        <f t="shared" si="782"/>
        <v>0.68989692147369819</v>
      </c>
      <c r="BN512" s="8">
        <f t="shared" si="783"/>
        <v>0.30412792041361442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1.43333333333333</v>
      </c>
      <c r="F513">
        <f>VLOOKUP(B513,home!$B$2:$E$405,3,FALSE)</f>
        <v>1.1200000000000001</v>
      </c>
      <c r="G513">
        <f>VLOOKUP(C513,away!$B$2:$E$405,4,FALSE)</f>
        <v>0.7</v>
      </c>
      <c r="H513">
        <f>VLOOKUP(A513,away!$A$2:$E$405,3,FALSE)</f>
        <v>1.1555555555555601</v>
      </c>
      <c r="I513">
        <f>VLOOKUP(C513,away!$B$2:$E$405,3,FALSE)</f>
        <v>0.17</v>
      </c>
      <c r="J513">
        <f>VLOOKUP(B513,home!$B$2:$E$405,4,FALSE)</f>
        <v>0.35</v>
      </c>
      <c r="K513" s="3">
        <f t="shared" si="728"/>
        <v>1.1237333333333308</v>
      </c>
      <c r="L513" s="3">
        <f t="shared" si="729"/>
        <v>6.875555555555582E-2</v>
      </c>
      <c r="M513" s="5">
        <f t="shared" si="730"/>
        <v>0.30346503262120367</v>
      </c>
      <c r="N513" s="5">
        <f t="shared" si="731"/>
        <v>0.34101377265753313</v>
      </c>
      <c r="O513" s="5">
        <f t="shared" si="732"/>
        <v>2.0864906909555725E-2</v>
      </c>
      <c r="P513" s="5">
        <f t="shared" si="733"/>
        <v>2.3446591391164697E-2</v>
      </c>
      <c r="Q513" s="5">
        <f t="shared" si="734"/>
        <v>0.19160427173051223</v>
      </c>
      <c r="R513" s="5">
        <f t="shared" si="735"/>
        <v>7.1728913309072949E-4</v>
      </c>
      <c r="S513" s="5">
        <f t="shared" si="736"/>
        <v>4.5288796794460328E-4</v>
      </c>
      <c r="T513" s="5">
        <f t="shared" si="737"/>
        <v>1.3173858149649043E-2</v>
      </c>
      <c r="U513" s="5">
        <f t="shared" si="738"/>
        <v>8.0604170849182051E-4</v>
      </c>
      <c r="V513" s="5">
        <f t="shared" si="739"/>
        <v>3.887938015516724E-6</v>
      </c>
      <c r="W513" s="5">
        <f t="shared" si="740"/>
        <v>7.1770702317544594E-2</v>
      </c>
      <c r="X513" s="5">
        <f t="shared" si="741"/>
        <v>4.9346345104551957E-3</v>
      </c>
      <c r="Y513" s="5">
        <f t="shared" si="742"/>
        <v>1.6964176861498258E-4</v>
      </c>
      <c r="Z513" s="5">
        <f t="shared" si="743"/>
        <v>1.643920427987203E-5</v>
      </c>
      <c r="AA513" s="5">
        <f t="shared" si="744"/>
        <v>1.847328182276815E-5</v>
      </c>
      <c r="AB513" s="5">
        <f t="shared" si="745"/>
        <v>1.0379521280152643E-5</v>
      </c>
      <c r="AC513" s="5">
        <f t="shared" si="746"/>
        <v>1.8774587721154426E-8</v>
      </c>
      <c r="AD513" s="5">
        <f t="shared" si="747"/>
        <v>2.0162782637742148E-2</v>
      </c>
      <c r="AE513" s="5">
        <f t="shared" si="748"/>
        <v>1.3863033218038763E-3</v>
      </c>
      <c r="AF513" s="5">
        <f t="shared" si="749"/>
        <v>4.7658027529568994E-5</v>
      </c>
      <c r="AG513" s="5">
        <f t="shared" si="750"/>
        <v>1.0922513864924956E-6</v>
      </c>
      <c r="AH513" s="5">
        <f t="shared" si="751"/>
        <v>2.8257165578846823E-7</v>
      </c>
      <c r="AI513" s="5">
        <f t="shared" si="752"/>
        <v>3.1753518866469395E-7</v>
      </c>
      <c r="AJ513" s="5">
        <f t="shared" si="753"/>
        <v>1.7841243800440234E-7</v>
      </c>
      <c r="AK513" s="5">
        <f t="shared" si="754"/>
        <v>6.6829334555604422E-8</v>
      </c>
      <c r="AL513" s="5">
        <f t="shared" si="755"/>
        <v>5.8023170977324503E-11</v>
      </c>
      <c r="AM513" s="5">
        <f t="shared" si="756"/>
        <v>4.5315181885570788E-3</v>
      </c>
      <c r="AN513" s="5">
        <f t="shared" si="757"/>
        <v>3.1156705056434785E-4</v>
      </c>
      <c r="AO513" s="5">
        <f t="shared" si="758"/>
        <v>1.0710982827178843E-5</v>
      </c>
      <c r="AP513" s="5">
        <f t="shared" si="759"/>
        <v>2.4547985827623292E-7</v>
      </c>
      <c r="AQ513" s="5">
        <f t="shared" si="760"/>
        <v>4.2195260083703773E-9</v>
      </c>
      <c r="AR513" s="5">
        <f t="shared" si="761"/>
        <v>3.8856742355978893E-9</v>
      </c>
      <c r="AS513" s="5">
        <f t="shared" si="762"/>
        <v>4.3664616610158578E-9</v>
      </c>
      <c r="AT513" s="5">
        <f t="shared" si="763"/>
        <v>2.4533692586027718E-9</v>
      </c>
      <c r="AU513" s="5">
        <f t="shared" si="764"/>
        <v>9.1897760495573844E-10</v>
      </c>
      <c r="AV513" s="5">
        <f t="shared" si="765"/>
        <v>2.5817144181889815E-10</v>
      </c>
      <c r="AW513" s="5">
        <f t="shared" si="766"/>
        <v>1.2452886154571034E-13</v>
      </c>
      <c r="AX513" s="5">
        <f t="shared" si="767"/>
        <v>8.4870300651464507E-4</v>
      </c>
      <c r="AY513" s="5">
        <f t="shared" si="768"/>
        <v>5.835304671458492E-5</v>
      </c>
      <c r="AZ513" s="5">
        <f t="shared" si="769"/>
        <v>2.0060480726102938E-6</v>
      </c>
      <c r="BA513" s="5">
        <f t="shared" si="770"/>
        <v>4.5975649901157537E-8</v>
      </c>
      <c r="BB513" s="5">
        <f t="shared" si="771"/>
        <v>7.9027033774545582E-10</v>
      </c>
      <c r="BC513" s="5">
        <f t="shared" si="772"/>
        <v>1.0867095222153124E-11</v>
      </c>
      <c r="BD513" s="5">
        <f t="shared" si="773"/>
        <v>4.4526948462740302E-11</v>
      </c>
      <c r="BE513" s="5">
        <f t="shared" si="774"/>
        <v>5.0036416219196582E-11</v>
      </c>
      <c r="BF513" s="5">
        <f t="shared" si="775"/>
        <v>2.8113794393025863E-11</v>
      </c>
      <c r="BG513" s="5">
        <f t="shared" si="776"/>
        <v>1.0530802628640954E-11</v>
      </c>
      <c r="BH513" s="5">
        <f t="shared" si="777"/>
        <v>2.9584534851395248E-12</v>
      </c>
      <c r="BI513" s="5">
        <f t="shared" si="778"/>
        <v>6.6490255927348962E-13</v>
      </c>
      <c r="BJ513" s="8">
        <f t="shared" si="779"/>
        <v>0.65002787217219349</v>
      </c>
      <c r="BK513" s="8">
        <f t="shared" si="780"/>
        <v>0.327426771797654</v>
      </c>
      <c r="BL513" s="8">
        <f t="shared" si="781"/>
        <v>2.241794792234373E-2</v>
      </c>
      <c r="BM513" s="8">
        <f t="shared" si="782"/>
        <v>0.11871881360682064</v>
      </c>
      <c r="BN513" s="8">
        <f t="shared" si="783"/>
        <v>0.88111186444306022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1.7840909090909101</v>
      </c>
      <c r="F514">
        <f>VLOOKUP(B514,home!$B$2:$E$405,3,FALSE)</f>
        <v>0.78</v>
      </c>
      <c r="G514">
        <f>VLOOKUP(C514,away!$B$2:$E$405,4,FALSE)</f>
        <v>0.14000000000000001</v>
      </c>
      <c r="H514">
        <f>VLOOKUP(A514,away!$A$2:$E$405,3,FALSE)</f>
        <v>1.3295454545454499</v>
      </c>
      <c r="I514">
        <f>VLOOKUP(C514,away!$B$2:$E$405,3,FALSE)</f>
        <v>1.4</v>
      </c>
      <c r="J514">
        <f>VLOOKUP(B514,home!$B$2:$E$405,4,FALSE)</f>
        <v>0.75</v>
      </c>
      <c r="K514" s="3">
        <f t="shared" si="728"/>
        <v>0.19482272727272743</v>
      </c>
      <c r="L514" s="3">
        <f t="shared" si="729"/>
        <v>1.3960227272727224</v>
      </c>
      <c r="M514" s="5">
        <f t="shared" si="730"/>
        <v>0.20375327476064339</v>
      </c>
      <c r="N514" s="5">
        <f t="shared" si="731"/>
        <v>3.9695768679617924E-2</v>
      </c>
      <c r="O514" s="5">
        <f t="shared" si="732"/>
        <v>0.28444420232210171</v>
      </c>
      <c r="P514" s="5">
        <f t="shared" si="733"/>
        <v>5.5416195253307321E-2</v>
      </c>
      <c r="Q514" s="5">
        <f t="shared" si="734"/>
        <v>3.8668189576752388E-3</v>
      </c>
      <c r="R514" s="5">
        <f t="shared" si="735"/>
        <v>0.19854528554130726</v>
      </c>
      <c r="S514" s="5">
        <f t="shared" si="736"/>
        <v>3.7679820115287068E-3</v>
      </c>
      <c r="T514" s="5">
        <f t="shared" si="737"/>
        <v>5.3981671471636516E-3</v>
      </c>
      <c r="U514" s="5">
        <f t="shared" si="738"/>
        <v>3.8681134016299891E-2</v>
      </c>
      <c r="V514" s="5">
        <f t="shared" si="739"/>
        <v>1.1386714158043359E-4</v>
      </c>
      <c r="W514" s="5">
        <f t="shared" si="740"/>
        <v>2.5111473840139166E-4</v>
      </c>
      <c r="X514" s="5">
        <f t="shared" si="741"/>
        <v>3.5056188196148696E-4</v>
      </c>
      <c r="Y514" s="5">
        <f t="shared" si="742"/>
        <v>2.4469617726686663E-4</v>
      </c>
      <c r="Z514" s="5">
        <f t="shared" si="743"/>
        <v>9.239124366950574E-2</v>
      </c>
      <c r="AA514" s="5">
        <f t="shared" si="744"/>
        <v>1.7999914067812223E-2</v>
      </c>
      <c r="AB514" s="5">
        <f t="shared" si="745"/>
        <v>1.7533961746829551E-3</v>
      </c>
      <c r="AC514" s="5">
        <f t="shared" si="746"/>
        <v>1.935577403041126E-6</v>
      </c>
      <c r="AD514" s="5">
        <f t="shared" si="747"/>
        <v>1.2230714548434158E-5</v>
      </c>
      <c r="AE514" s="5">
        <f t="shared" si="748"/>
        <v>1.7074355480399216E-5</v>
      </c>
      <c r="AF514" s="5">
        <f t="shared" si="749"/>
        <v>1.1918094152085435E-5</v>
      </c>
      <c r="AG514" s="5">
        <f t="shared" si="750"/>
        <v>5.5459767673624658E-6</v>
      </c>
      <c r="AH514" s="5">
        <f t="shared" si="751"/>
        <v>3.2245068990905505E-2</v>
      </c>
      <c r="AI514" s="5">
        <f t="shared" si="752"/>
        <v>6.282072281905463E-3</v>
      </c>
      <c r="AJ514" s="5">
        <f t="shared" si="753"/>
        <v>6.1194522744261425E-4</v>
      </c>
      <c r="AK514" s="5">
        <f t="shared" si="754"/>
        <v>3.9740279383966519E-5</v>
      </c>
      <c r="AL514" s="5">
        <f t="shared" si="755"/>
        <v>2.1057297934636228E-8</v>
      </c>
      <c r="AM514" s="5">
        <f t="shared" si="756"/>
        <v>4.7656423296403385E-7</v>
      </c>
      <c r="AN514" s="5">
        <f t="shared" si="757"/>
        <v>6.6529450022308345E-7</v>
      </c>
      <c r="AO514" s="5">
        <f t="shared" si="758"/>
        <v>4.6438312132048595E-7</v>
      </c>
      <c r="AP514" s="5">
        <f t="shared" si="759"/>
        <v>2.1609646384174817E-7</v>
      </c>
      <c r="AQ514" s="5">
        <f t="shared" si="760"/>
        <v>7.5418893701587111E-8</v>
      </c>
      <c r="AR514" s="5">
        <f t="shared" si="761"/>
        <v>9.002969830756196E-3</v>
      </c>
      <c r="AS514" s="5">
        <f t="shared" si="762"/>
        <v>1.7539831359820073E-3</v>
      </c>
      <c r="AT514" s="5">
        <f t="shared" si="763"/>
        <v>1.7085788907119289E-4</v>
      </c>
      <c r="AU514" s="5">
        <f t="shared" si="764"/>
        <v>1.1095666641636971E-5</v>
      </c>
      <c r="AV514" s="5">
        <f t="shared" si="765"/>
        <v>5.4042200900818504E-7</v>
      </c>
      <c r="AW514" s="5">
        <f t="shared" si="766"/>
        <v>1.5908610483598118E-10</v>
      </c>
      <c r="AX514" s="5">
        <f t="shared" si="767"/>
        <v>1.5474257264448056E-8</v>
      </c>
      <c r="AY514" s="5">
        <f t="shared" si="768"/>
        <v>2.1602414828834511E-8</v>
      </c>
      <c r="AZ514" s="5">
        <f t="shared" si="769"/>
        <v>1.5078731032513131E-8</v>
      </c>
      <c r="BA514" s="5">
        <f t="shared" si="770"/>
        <v>7.0167504066069396E-9</v>
      </c>
      <c r="BB514" s="5">
        <f t="shared" si="771"/>
        <v>2.4488857598058499E-9</v>
      </c>
      <c r="BC514" s="5">
        <f t="shared" si="772"/>
        <v>6.8374003543669895E-10</v>
      </c>
      <c r="BD514" s="5">
        <f t="shared" si="773"/>
        <v>2.094725082781048E-3</v>
      </c>
      <c r="BE514" s="5">
        <f t="shared" si="774"/>
        <v>4.0810005351399347E-4</v>
      </c>
      <c r="BF514" s="5">
        <f t="shared" si="775"/>
        <v>3.975358271287111E-5</v>
      </c>
      <c r="BG514" s="5">
        <f t="shared" si="776"/>
        <v>2.581633800994499E-6</v>
      </c>
      <c r="BH514" s="5">
        <f t="shared" si="777"/>
        <v>1.2574023448230153E-7</v>
      </c>
      <c r="BI514" s="5">
        <f t="shared" si="778"/>
        <v>4.8994110819508488E-9</v>
      </c>
      <c r="BJ514" s="8">
        <f t="shared" si="779"/>
        <v>4.9855856785026229E-2</v>
      </c>
      <c r="BK514" s="8">
        <f t="shared" si="780"/>
        <v>0.26305329740417571</v>
      </c>
      <c r="BL514" s="8">
        <f t="shared" si="781"/>
        <v>0.59408749683875606</v>
      </c>
      <c r="BM514" s="8">
        <f t="shared" si="782"/>
        <v>0.21366632773948216</v>
      </c>
      <c r="BN514" s="8">
        <f t="shared" si="783"/>
        <v>0.7857215455146529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1.7840909090909101</v>
      </c>
      <c r="F515">
        <f>VLOOKUP(B515,home!$B$2:$E$405,3,FALSE)</f>
        <v>1.68</v>
      </c>
      <c r="G515">
        <f>VLOOKUP(C515,away!$B$2:$E$405,4,FALSE)</f>
        <v>1.57</v>
      </c>
      <c r="H515">
        <f>VLOOKUP(A515,away!$A$2:$E$405,3,FALSE)</f>
        <v>1.3295454545454499</v>
      </c>
      <c r="I515">
        <f>VLOOKUP(C515,away!$B$2:$E$405,3,FALSE)</f>
        <v>0.56000000000000005</v>
      </c>
      <c r="J515">
        <f>VLOOKUP(B515,home!$B$2:$E$405,4,FALSE)</f>
        <v>1.1299999999999999</v>
      </c>
      <c r="K515" s="3">
        <f t="shared" si="728"/>
        <v>4.7057181818181846</v>
      </c>
      <c r="L515" s="3">
        <f t="shared" si="729"/>
        <v>0.84133636363636077</v>
      </c>
      <c r="M515" s="5">
        <f t="shared" si="730"/>
        <v>3.898924451864216E-3</v>
      </c>
      <c r="N515" s="5">
        <f t="shared" si="731"/>
        <v>1.834723968267294E-2</v>
      </c>
      <c r="O515" s="5">
        <f t="shared" si="732"/>
        <v>3.2803069204243307E-3</v>
      </c>
      <c r="P515" s="5">
        <f t="shared" si="733"/>
        <v>1.5436199917384791E-2</v>
      </c>
      <c r="Q515" s="5">
        <f t="shared" si="734"/>
        <v>4.3168469680465081E-2</v>
      </c>
      <c r="R515" s="5">
        <f t="shared" si="735"/>
        <v>1.3799207480204975E-3</v>
      </c>
      <c r="S515" s="5">
        <f t="shared" si="736"/>
        <v>1.5278333219276774E-2</v>
      </c>
      <c r="T515" s="5">
        <f t="shared" si="737"/>
        <v>3.6319203304708989E-2</v>
      </c>
      <c r="U515" s="5">
        <f t="shared" si="738"/>
        <v>6.4935181534282044E-3</v>
      </c>
      <c r="V515" s="5">
        <f t="shared" si="739"/>
        <v>6.7209249026047059E-3</v>
      </c>
      <c r="W515" s="5">
        <f t="shared" si="740"/>
        <v>6.7712884218877195E-2</v>
      </c>
      <c r="X515" s="5">
        <f t="shared" si="741"/>
        <v>5.6969311780040062E-2</v>
      </c>
      <c r="Y515" s="5">
        <f t="shared" si="742"/>
        <v>2.3965176805942491E-2</v>
      </c>
      <c r="Z515" s="5">
        <f t="shared" si="743"/>
        <v>3.8699250141531087E-4</v>
      </c>
      <c r="AA515" s="5">
        <f t="shared" si="744"/>
        <v>1.8210776501373278E-3</v>
      </c>
      <c r="AB515" s="5">
        <f t="shared" si="745"/>
        <v>4.2847391043769794E-3</v>
      </c>
      <c r="AC515" s="5">
        <f t="shared" si="746"/>
        <v>1.6630474267193681E-3</v>
      </c>
      <c r="AD515" s="5">
        <f t="shared" si="747"/>
        <v>7.9659437603030014E-2</v>
      </c>
      <c r="AE515" s="5">
        <f t="shared" si="748"/>
        <v>6.7020381562250861E-2</v>
      </c>
      <c r="AF515" s="5">
        <f t="shared" si="749"/>
        <v>2.8193342056552759E-2</v>
      </c>
      <c r="AG515" s="5">
        <f t="shared" si="750"/>
        <v>7.9066946282053945E-3</v>
      </c>
      <c r="AH515" s="5">
        <f t="shared" si="751"/>
        <v>8.1397715973824194E-5</v>
      </c>
      <c r="AI515" s="5">
        <f t="shared" si="752"/>
        <v>3.8303471201649696E-4</v>
      </c>
      <c r="AJ515" s="5">
        <f t="shared" si="753"/>
        <v>9.012267043017611E-4</v>
      </c>
      <c r="AK515" s="5">
        <f t="shared" si="754"/>
        <v>1.413639629457626E-3</v>
      </c>
      <c r="AL515" s="5">
        <f t="shared" si="755"/>
        <v>2.6336629876127208E-4</v>
      </c>
      <c r="AM515" s="5">
        <f t="shared" si="756"/>
        <v>7.4970972776397887E-2</v>
      </c>
      <c r="AN515" s="5">
        <f t="shared" si="757"/>
        <v>6.3075805613975203E-2</v>
      </c>
      <c r="AO515" s="5">
        <f t="shared" si="758"/>
        <v>2.6533984464347918E-2</v>
      </c>
      <c r="AP515" s="5">
        <f t="shared" si="759"/>
        <v>7.4413353340060575E-3</v>
      </c>
      <c r="AQ515" s="5">
        <f t="shared" si="760"/>
        <v>1.5651665026278549E-3</v>
      </c>
      <c r="AR515" s="5">
        <f t="shared" si="761"/>
        <v>1.3696571673144516E-5</v>
      </c>
      <c r="AS515" s="5">
        <f t="shared" si="762"/>
        <v>6.4452206350892061E-5</v>
      </c>
      <c r="AT515" s="5">
        <f t="shared" si="763"/>
        <v>1.5164695964184515E-4</v>
      </c>
      <c r="AU515" s="5">
        <f t="shared" si="764"/>
        <v>2.3786928506802638E-4</v>
      </c>
      <c r="AV515" s="5">
        <f t="shared" si="765"/>
        <v>2.7983645491017615E-4</v>
      </c>
      <c r="AW515" s="5">
        <f t="shared" si="766"/>
        <v>2.896364888838397E-5</v>
      </c>
      <c r="AX515" s="5">
        <f t="shared" si="767"/>
        <v>5.8798711617081945E-2</v>
      </c>
      <c r="AY515" s="5">
        <f t="shared" si="768"/>
        <v>4.9469494218418765E-2</v>
      </c>
      <c r="AZ515" s="5">
        <f t="shared" si="769"/>
        <v>2.0810242188327204E-2</v>
      </c>
      <c r="BA515" s="5">
        <f t="shared" si="770"/>
        <v>5.836137829706399E-3</v>
      </c>
      <c r="BB515" s="5">
        <f t="shared" si="771"/>
        <v>1.2275387448314459E-3</v>
      </c>
      <c r="BC515" s="5">
        <f t="shared" si="772"/>
        <v>2.0655459675984631E-4</v>
      </c>
      <c r="BD515" s="5">
        <f t="shared" si="773"/>
        <v>1.9205706342946979E-6</v>
      </c>
      <c r="BE515" s="5">
        <f t="shared" si="774"/>
        <v>9.0376641532666423E-6</v>
      </c>
      <c r="BF515" s="5">
        <f t="shared" si="775"/>
        <v>2.1264350263596646E-5</v>
      </c>
      <c r="BG515" s="5">
        <f t="shared" si="776"/>
        <v>3.3354679886652348E-5</v>
      </c>
      <c r="BH515" s="5">
        <f t="shared" si="777"/>
        <v>3.9239430897836321E-5</v>
      </c>
      <c r="BI515" s="5">
        <f t="shared" si="778"/>
        <v>3.692994068402932E-5</v>
      </c>
      <c r="BJ515" s="8">
        <f t="shared" si="779"/>
        <v>0.73919808520922614</v>
      </c>
      <c r="BK515" s="8">
        <f t="shared" si="780"/>
        <v>9.2730290435029894E-2</v>
      </c>
      <c r="BL515" s="8">
        <f t="shared" si="781"/>
        <v>2.0928109452300808E-2</v>
      </c>
      <c r="BM515" s="8">
        <f t="shared" si="782"/>
        <v>0.71829188562761004</v>
      </c>
      <c r="BN515" s="8">
        <f t="shared" si="783"/>
        <v>8.5511061400831853E-2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1.7840909090909101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1.3295454545454499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0.55949090909090948</v>
      </c>
      <c r="L516" s="3">
        <f t="shared" si="729"/>
        <v>1.9743749999999931</v>
      </c>
      <c r="M516" s="5">
        <f t="shared" si="730"/>
        <v>7.9351660250976674E-2</v>
      </c>
      <c r="N516" s="5">
        <f t="shared" si="731"/>
        <v>4.4396532531691922E-2</v>
      </c>
      <c r="O516" s="5">
        <f t="shared" si="732"/>
        <v>0.15666993420802153</v>
      </c>
      <c r="P516" s="5">
        <f t="shared" si="733"/>
        <v>8.7655403917258928E-2</v>
      </c>
      <c r="Q516" s="5">
        <f t="shared" si="734"/>
        <v>1.2419728173320222E-2</v>
      </c>
      <c r="R516" s="5">
        <f t="shared" si="735"/>
        <v>0.15466260067598073</v>
      </c>
      <c r="S516" s="5">
        <f t="shared" si="736"/>
        <v>2.4207022926792648E-2</v>
      </c>
      <c r="T516" s="5">
        <f t="shared" si="737"/>
        <v>2.4521200812199027E-2</v>
      </c>
      <c r="U516" s="5">
        <f t="shared" si="738"/>
        <v>8.6532319054568763E-2</v>
      </c>
      <c r="V516" s="5">
        <f t="shared" si="739"/>
        <v>2.9711292822232373E-3</v>
      </c>
      <c r="W516" s="5">
        <f t="shared" si="740"/>
        <v>2.316241668784305E-3</v>
      </c>
      <c r="X516" s="5">
        <f t="shared" si="741"/>
        <v>4.5731296448059955E-3</v>
      </c>
      <c r="Y516" s="5">
        <f t="shared" si="742"/>
        <v>4.5145364212319039E-3</v>
      </c>
      <c r="Z516" s="5">
        <f t="shared" si="743"/>
        <v>0.10178732406987949</v>
      </c>
      <c r="AA516" s="5">
        <f t="shared" si="744"/>
        <v>5.6949082477787877E-2</v>
      </c>
      <c r="AB516" s="5">
        <f t="shared" si="745"/>
        <v>1.5931246963695359E-2</v>
      </c>
      <c r="AC516" s="5">
        <f t="shared" si="746"/>
        <v>2.0512766880046766E-4</v>
      </c>
      <c r="AD516" s="5">
        <f t="shared" si="747"/>
        <v>3.239790392355939E-4</v>
      </c>
      <c r="AE516" s="5">
        <f t="shared" si="748"/>
        <v>6.3965611559077345E-4</v>
      </c>
      <c r="AF516" s="5">
        <f t="shared" si="749"/>
        <v>6.3146052160976452E-4</v>
      </c>
      <c r="AG516" s="5">
        <f t="shared" si="750"/>
        <v>4.1557995578442498E-4</v>
      </c>
      <c r="AH516" s="5">
        <f t="shared" si="751"/>
        <v>5.0241586990116875E-2</v>
      </c>
      <c r="AI516" s="5">
        <f t="shared" si="752"/>
        <v>2.8109711179270497E-2</v>
      </c>
      <c r="AJ516" s="5">
        <f t="shared" si="753"/>
        <v>7.8635639309864742E-3</v>
      </c>
      <c r="AK516" s="5">
        <f t="shared" si="754"/>
        <v>1.46653084414737E-3</v>
      </c>
      <c r="AL516" s="5">
        <f t="shared" si="755"/>
        <v>9.0637290292054846E-6</v>
      </c>
      <c r="AM516" s="5">
        <f t="shared" si="756"/>
        <v>3.6252665437664374E-5</v>
      </c>
      <c r="AN516" s="5">
        <f t="shared" si="757"/>
        <v>7.1576356323488341E-5</v>
      </c>
      <c r="AO516" s="5">
        <f t="shared" si="758"/>
        <v>7.0659284258093411E-5</v>
      </c>
      <c r="AP516" s="5">
        <f t="shared" si="759"/>
        <v>4.6502641452357576E-5</v>
      </c>
      <c r="AQ516" s="5">
        <f t="shared" si="760"/>
        <v>2.2953413179374526E-5</v>
      </c>
      <c r="AR516" s="5">
        <f t="shared" si="761"/>
        <v>1.983914666272233E-2</v>
      </c>
      <c r="AS516" s="5">
        <f t="shared" si="762"/>
        <v>1.1099822201914399E-2</v>
      </c>
      <c r="AT516" s="5">
        <f t="shared" si="763"/>
        <v>3.1051248072482729E-3</v>
      </c>
      <c r="AU516" s="5">
        <f t="shared" si="764"/>
        <v>5.7909636708269071E-4</v>
      </c>
      <c r="AV516" s="5">
        <f t="shared" si="765"/>
        <v>8.0999788217584384E-5</v>
      </c>
      <c r="AW516" s="5">
        <f t="shared" si="766"/>
        <v>2.7811671437510081E-7</v>
      </c>
      <c r="AX516" s="5">
        <f t="shared" si="767"/>
        <v>3.3805061237812388E-6</v>
      </c>
      <c r="AY516" s="5">
        <f t="shared" si="768"/>
        <v>6.6743867781405601E-6</v>
      </c>
      <c r="AZ516" s="5">
        <f t="shared" si="769"/>
        <v>6.5888711975456122E-6</v>
      </c>
      <c r="BA516" s="5">
        <f t="shared" si="770"/>
        <v>4.3363008568846921E-6</v>
      </c>
      <c r="BB516" s="5">
        <f t="shared" si="771"/>
        <v>2.1403710010779194E-6</v>
      </c>
      <c r="BC516" s="5">
        <f t="shared" si="772"/>
        <v>8.4517899905064063E-7</v>
      </c>
      <c r="BD516" s="5">
        <f t="shared" si="773"/>
        <v>6.5283191987020525E-3</v>
      </c>
      <c r="BE516" s="5">
        <f t="shared" si="774"/>
        <v>3.6525352433174488E-3</v>
      </c>
      <c r="BF516" s="5">
        <f t="shared" si="775"/>
        <v>1.0217801318851327E-3</v>
      </c>
      <c r="BG516" s="5">
        <f t="shared" si="776"/>
        <v>1.9055889829314748E-4</v>
      </c>
      <c r="BH516" s="5">
        <f t="shared" si="777"/>
        <v>2.6653992810348801E-5</v>
      </c>
      <c r="BI516" s="5">
        <f t="shared" si="778"/>
        <v>2.9825333336729231E-6</v>
      </c>
      <c r="BJ516" s="8">
        <f t="shared" si="779"/>
        <v>9.5023954859861384E-2</v>
      </c>
      <c r="BK516" s="8">
        <f t="shared" si="780"/>
        <v>0.19440608216185928</v>
      </c>
      <c r="BL516" s="8">
        <f t="shared" si="781"/>
        <v>0.60455359615010251</v>
      </c>
      <c r="BM516" s="8">
        <f t="shared" si="782"/>
        <v>0.46060870121438907</v>
      </c>
      <c r="BN516" s="8">
        <f t="shared" si="783"/>
        <v>0.53515585975725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1.29113924050633</v>
      </c>
      <c r="F517">
        <f>VLOOKUP(B517,home!$B$2:$E$405,3,FALSE)</f>
        <v>1.24</v>
      </c>
      <c r="G517">
        <f>VLOOKUP(C517,away!$B$2:$E$405,4,FALSE)</f>
        <v>0.19</v>
      </c>
      <c r="H517">
        <f>VLOOKUP(A517,away!$A$2:$E$405,3,FALSE)</f>
        <v>1.17721518987342</v>
      </c>
      <c r="I517">
        <f>VLOOKUP(C517,away!$B$2:$E$405,3,FALSE)</f>
        <v>1.1599999999999999</v>
      </c>
      <c r="J517">
        <f>VLOOKUP(B517,home!$B$2:$E$405,4,FALSE)</f>
        <v>1.7</v>
      </c>
      <c r="K517" s="3">
        <f t="shared" si="728"/>
        <v>0.30419240506329137</v>
      </c>
      <c r="L517" s="3">
        <f t="shared" si="729"/>
        <v>2.321468354430384</v>
      </c>
      <c r="M517" s="5">
        <f t="shared" si="730"/>
        <v>7.2391907587300644E-2</v>
      </c>
      <c r="N517" s="5">
        <f t="shared" si="731"/>
        <v>2.2021068476100514E-2</v>
      </c>
      <c r="O517" s="5">
        <f t="shared" si="732"/>
        <v>0.16805552258076728</v>
      </c>
      <c r="P517" s="5">
        <f t="shared" si="733"/>
        <v>5.1121213598011868E-2</v>
      </c>
      <c r="Q517" s="5">
        <f t="shared" si="734"/>
        <v>3.3493208909042217E-3</v>
      </c>
      <c r="R517" s="5">
        <f t="shared" si="735"/>
        <v>0.19506778872925604</v>
      </c>
      <c r="S517" s="5">
        <f t="shared" si="736"/>
        <v>9.0251057294697037E-3</v>
      </c>
      <c r="T517" s="5">
        <f t="shared" si="737"/>
        <v>7.7753424570667319E-3</v>
      </c>
      <c r="U517" s="5">
        <f t="shared" si="738"/>
        <v>5.9338139803930393E-2</v>
      </c>
      <c r="V517" s="5">
        <f t="shared" si="739"/>
        <v>7.081429297182292E-4</v>
      </c>
      <c r="W517" s="5">
        <f t="shared" si="740"/>
        <v>3.3961265904429368E-4</v>
      </c>
      <c r="X517" s="5">
        <f t="shared" si="741"/>
        <v>7.8840004073528361E-4</v>
      </c>
      <c r="Y517" s="5">
        <f t="shared" si="742"/>
        <v>9.1512287259929337E-4</v>
      </c>
      <c r="Z517" s="5">
        <f t="shared" si="743"/>
        <v>0.15094789950122661</v>
      </c>
      <c r="AA517" s="5">
        <f t="shared" si="744"/>
        <v>4.5917204588530124E-2</v>
      </c>
      <c r="AB517" s="5">
        <f t="shared" si="745"/>
        <v>6.9838324487840869E-3</v>
      </c>
      <c r="AC517" s="5">
        <f t="shared" si="746"/>
        <v>3.1254465428672859E-5</v>
      </c>
      <c r="AD517" s="5">
        <f t="shared" si="747"/>
        <v>2.5826897886155807E-5</v>
      </c>
      <c r="AE517" s="5">
        <f t="shared" si="748"/>
        <v>5.9956326135815694E-5</v>
      </c>
      <c r="AF517" s="5">
        <f t="shared" si="749"/>
        <v>6.9593356886101749E-5</v>
      </c>
      <c r="AG517" s="5">
        <f t="shared" si="750"/>
        <v>5.3852925229888349E-5</v>
      </c>
      <c r="AH517" s="5">
        <f t="shared" si="751"/>
        <v>8.7605192964958903E-2</v>
      </c>
      <c r="AI517" s="5">
        <f t="shared" si="752"/>
        <v>2.6648834344044581E-2</v>
      </c>
      <c r="AJ517" s="5">
        <f t="shared" si="753"/>
        <v>4.0531865056240794E-3</v>
      </c>
      <c r="AK517" s="5">
        <f t="shared" si="754"/>
        <v>4.1098285043862225E-4</v>
      </c>
      <c r="AL517" s="5">
        <f t="shared" si="755"/>
        <v>8.8284243712961704E-7</v>
      </c>
      <c r="AM517" s="5">
        <f t="shared" si="756"/>
        <v>1.5712692366627538E-6</v>
      </c>
      <c r="AN517" s="5">
        <f t="shared" si="757"/>
        <v>3.647651809202569E-6</v>
      </c>
      <c r="AO517" s="5">
        <f t="shared" si="758"/>
        <v>4.2339541215222512E-6</v>
      </c>
      <c r="AP517" s="5">
        <f t="shared" si="759"/>
        <v>3.2763301690746672E-6</v>
      </c>
      <c r="AQ517" s="5">
        <f t="shared" si="760"/>
        <v>1.9014742015430979E-6</v>
      </c>
      <c r="AR517" s="5">
        <f t="shared" si="761"/>
        <v>4.0674536630383895E-2</v>
      </c>
      <c r="AS517" s="5">
        <f t="shared" si="762"/>
        <v>1.2372885122431419E-2</v>
      </c>
      <c r="AT517" s="5">
        <f t="shared" si="763"/>
        <v>1.8818688414821148E-3</v>
      </c>
      <c r="AU517" s="5">
        <f t="shared" si="764"/>
        <v>1.9081673630137147E-4</v>
      </c>
      <c r="AV517" s="5">
        <f t="shared" si="765"/>
        <v>1.4511250485460507E-5</v>
      </c>
      <c r="AW517" s="5">
        <f t="shared" si="766"/>
        <v>1.7317764706820851E-8</v>
      </c>
      <c r="AX517" s="5">
        <f t="shared" si="767"/>
        <v>7.9661361350400868E-8</v>
      </c>
      <c r="AY517" s="5">
        <f t="shared" si="768"/>
        <v>1.8493132944579932E-7</v>
      </c>
      <c r="AZ517" s="5">
        <f t="shared" si="769"/>
        <v>2.1465611452558149E-7</v>
      </c>
      <c r="BA517" s="5">
        <f t="shared" si="770"/>
        <v>1.6610579231870724E-7</v>
      </c>
      <c r="BB517" s="5">
        <f t="shared" si="771"/>
        <v>9.6402335088866134E-8</v>
      </c>
      <c r="BC517" s="5">
        <f t="shared" si="772"/>
        <v>4.4758994040399318E-8</v>
      </c>
      <c r="BD517" s="5">
        <f t="shared" si="773"/>
        <v>1.5737441603092605E-2</v>
      </c>
      <c r="BE517" s="5">
        <f t="shared" si="774"/>
        <v>4.7872102107878386E-3</v>
      </c>
      <c r="BF517" s="5">
        <f t="shared" si="775"/>
        <v>7.2811649378154929E-4</v>
      </c>
      <c r="BG517" s="5">
        <f t="shared" si="776"/>
        <v>7.3829169136553518E-5</v>
      </c>
      <c r="BH517" s="5">
        <f t="shared" si="777"/>
        <v>5.6145681308681832E-6</v>
      </c>
      <c r="BI517" s="5">
        <f t="shared" si="778"/>
        <v>3.4158179662410014E-7</v>
      </c>
      <c r="BJ517" s="8">
        <f t="shared" si="779"/>
        <v>3.5413514098053059E-2</v>
      </c>
      <c r="BK517" s="8">
        <f t="shared" si="780"/>
        <v>0.13327869208369572</v>
      </c>
      <c r="BL517" s="8">
        <f t="shared" si="781"/>
        <v>0.67054785702414432</v>
      </c>
      <c r="BM517" s="8">
        <f t="shared" si="782"/>
        <v>0.47818097323121461</v>
      </c>
      <c r="BN517" s="8">
        <f t="shared" si="783"/>
        <v>0.51200682186234059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1.29113924050633</v>
      </c>
      <c r="F518">
        <f>VLOOKUP(B518,home!$B$2:$E$405,3,FALSE)</f>
        <v>0.57999999999999996</v>
      </c>
      <c r="G518">
        <f>VLOOKUP(C518,away!$B$2:$E$405,4,FALSE)</f>
        <v>0.77</v>
      </c>
      <c r="H518">
        <f>VLOOKUP(A518,away!$A$2:$E$405,3,FALSE)</f>
        <v>1.17721518987342</v>
      </c>
      <c r="I518">
        <f>VLOOKUP(C518,away!$B$2:$E$405,3,FALSE)</f>
        <v>1.39</v>
      </c>
      <c r="J518">
        <f>VLOOKUP(B518,home!$B$2:$E$405,4,FALSE)</f>
        <v>1.06</v>
      </c>
      <c r="K518" s="3">
        <f t="shared" si="728"/>
        <v>0.57662278481012696</v>
      </c>
      <c r="L518" s="3">
        <f t="shared" si="729"/>
        <v>1.734508860759497</v>
      </c>
      <c r="M518" s="5">
        <f t="shared" si="730"/>
        <v>9.9148986538170697E-2</v>
      </c>
      <c r="N518" s="5">
        <f t="shared" si="731"/>
        <v>5.7171564728741776E-2</v>
      </c>
      <c r="O518" s="5">
        <f t="shared" si="732"/>
        <v>0.17197479568578117</v>
      </c>
      <c r="P518" s="5">
        <f t="shared" si="733"/>
        <v>9.9164585605487729E-2</v>
      </c>
      <c r="Q518" s="5">
        <f t="shared" si="734"/>
        <v>1.6483213432919752E-2</v>
      </c>
      <c r="R518" s="5">
        <f t="shared" si="735"/>
        <v>0.14914590347214579</v>
      </c>
      <c r="S518" s="5">
        <f t="shared" si="736"/>
        <v>2.4795046781749829E-2</v>
      </c>
      <c r="T518" s="5">
        <f t="shared" si="737"/>
        <v>2.8590279753189281E-2</v>
      </c>
      <c r="U518" s="5">
        <f t="shared" si="738"/>
        <v>8.6000926203131087E-2</v>
      </c>
      <c r="V518" s="5">
        <f t="shared" si="739"/>
        <v>2.7554386417525433E-3</v>
      </c>
      <c r="W518" s="5">
        <f t="shared" si="740"/>
        <v>3.1681988107699608E-3</v>
      </c>
      <c r="X518" s="5">
        <f t="shared" si="741"/>
        <v>5.4952689099281981E-3</v>
      </c>
      <c r="Y518" s="5">
        <f t="shared" si="742"/>
        <v>4.7657963082633212E-3</v>
      </c>
      <c r="Z518" s="5">
        <f t="shared" si="743"/>
        <v>8.6231630372805845E-2</v>
      </c>
      <c r="AA518" s="5">
        <f t="shared" si="744"/>
        <v>4.9723122844284824E-2</v>
      </c>
      <c r="AB518" s="5">
        <f t="shared" si="745"/>
        <v>1.4335742781963777E-2</v>
      </c>
      <c r="AC518" s="5">
        <f t="shared" si="746"/>
        <v>1.7224200960790046E-4</v>
      </c>
      <c r="AD518" s="5">
        <f t="shared" si="747"/>
        <v>4.5671390527457663E-4</v>
      </c>
      <c r="AE518" s="5">
        <f t="shared" si="748"/>
        <v>7.9217431553082682E-4</v>
      </c>
      <c r="AF518" s="5">
        <f t="shared" si="749"/>
        <v>6.870166847771544E-4</v>
      </c>
      <c r="AG518" s="5">
        <f t="shared" si="750"/>
        <v>3.9721217574519621E-4</v>
      </c>
      <c r="AH518" s="5">
        <f t="shared" si="751"/>
        <v>3.7392381739842398E-2</v>
      </c>
      <c r="AI518" s="5">
        <f t="shared" si="752"/>
        <v>2.1561299289511261E-2</v>
      </c>
      <c r="AJ518" s="5">
        <f t="shared" si="753"/>
        <v>6.2163682202212968E-3</v>
      </c>
      <c r="AK518" s="5">
        <f t="shared" si="754"/>
        <v>1.1948331848497258E-3</v>
      </c>
      <c r="AL518" s="5">
        <f t="shared" si="755"/>
        <v>6.8907643347612994E-6</v>
      </c>
      <c r="AM518" s="5">
        <f t="shared" si="756"/>
        <v>5.2670328784186998E-5</v>
      </c>
      <c r="AN518" s="5">
        <f t="shared" si="757"/>
        <v>9.1357151975288338E-5</v>
      </c>
      <c r="AO518" s="5">
        <f t="shared" si="758"/>
        <v>7.9229894797444822E-5</v>
      </c>
      <c r="AP518" s="5">
        <f t="shared" si="759"/>
        <v>4.5808318187736934E-5</v>
      </c>
      <c r="AQ518" s="5">
        <f t="shared" si="760"/>
        <v>1.9863733448280045E-5</v>
      </c>
      <c r="AR518" s="5">
        <f t="shared" si="761"/>
        <v>1.2971483490531635E-2</v>
      </c>
      <c r="AS518" s="5">
        <f t="shared" si="762"/>
        <v>7.4796529334289373E-3</v>
      </c>
      <c r="AT518" s="5">
        <f t="shared" si="763"/>
        <v>2.156469151943514E-3</v>
      </c>
      <c r="AU518" s="5">
        <f t="shared" si="764"/>
        <v>4.1448974925026739E-4</v>
      </c>
      <c r="AV518" s="5">
        <f t="shared" si="765"/>
        <v>5.9751058371985079E-5</v>
      </c>
      <c r="AW518" s="5">
        <f t="shared" si="766"/>
        <v>1.914402348817789E-7</v>
      </c>
      <c r="AX518" s="5">
        <f t="shared" si="767"/>
        <v>5.0618186100671493E-6</v>
      </c>
      <c r="AY518" s="5">
        <f t="shared" si="768"/>
        <v>8.7797692307187919E-6</v>
      </c>
      <c r="AZ518" s="5">
        <f t="shared" si="769"/>
        <v>7.6142937630526698E-6</v>
      </c>
      <c r="BA518" s="5">
        <f t="shared" si="770"/>
        <v>4.4023533334802097E-6</v>
      </c>
      <c r="BB518" s="5">
        <f t="shared" si="771"/>
        <v>1.9089802162788844E-6</v>
      </c>
      <c r="BC518" s="5">
        <f t="shared" si="772"/>
        <v>6.622286200300604E-7</v>
      </c>
      <c r="BD518" s="5">
        <f t="shared" si="773"/>
        <v>3.7498588419204401E-3</v>
      </c>
      <c r="BE518" s="5">
        <f t="shared" si="774"/>
        <v>2.1622540480730418E-3</v>
      </c>
      <c r="BF518" s="5">
        <f t="shared" si="775"/>
        <v>6.2340247533342356E-4</v>
      </c>
      <c r="BG518" s="5">
        <f t="shared" si="776"/>
        <v>1.1982269046142842E-4</v>
      </c>
      <c r="BH518" s="5">
        <f t="shared" si="777"/>
        <v>1.7273123364327667E-5</v>
      </c>
      <c r="BI518" s="5">
        <f t="shared" si="778"/>
        <v>1.9920152993414981E-6</v>
      </c>
      <c r="BJ518" s="8">
        <f t="shared" si="779"/>
        <v>0.1183247978961066</v>
      </c>
      <c r="BK518" s="8">
        <f t="shared" si="780"/>
        <v>0.22605197011033415</v>
      </c>
      <c r="BL518" s="8">
        <f t="shared" si="781"/>
        <v>0.56730182299970966</v>
      </c>
      <c r="BM518" s="8">
        <f t="shared" si="782"/>
        <v>0.40481258358671346</v>
      </c>
      <c r="BN518" s="8">
        <f t="shared" si="783"/>
        <v>0.59308904946324692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1.29113924050633</v>
      </c>
      <c r="F519">
        <f>VLOOKUP(B519,home!$B$2:$E$405,3,FALSE)</f>
        <v>1.08</v>
      </c>
      <c r="G519">
        <f>VLOOKUP(C519,away!$B$2:$E$405,4,FALSE)</f>
        <v>1.74</v>
      </c>
      <c r="H519">
        <f>VLOOKUP(A519,away!$A$2:$E$405,3,FALSE)</f>
        <v>1.17721518987342</v>
      </c>
      <c r="I519">
        <f>VLOOKUP(C519,away!$B$2:$E$405,3,FALSE)</f>
        <v>0.39</v>
      </c>
      <c r="J519">
        <f>VLOOKUP(B519,home!$B$2:$E$405,4,FALSE)</f>
        <v>0.85</v>
      </c>
      <c r="K519" s="3">
        <f t="shared" si="728"/>
        <v>2.4263088607594954</v>
      </c>
      <c r="L519" s="3">
        <f t="shared" si="729"/>
        <v>0.39024683544303873</v>
      </c>
      <c r="M519" s="5">
        <f t="shared" si="730"/>
        <v>5.9811597649498734E-2</v>
      </c>
      <c r="N519" s="5">
        <f t="shared" si="731"/>
        <v>0.14512140935316059</v>
      </c>
      <c r="O519" s="5">
        <f t="shared" si="732"/>
        <v>2.3341286705509175E-2</v>
      </c>
      <c r="P519" s="5">
        <f t="shared" si="733"/>
        <v>5.6633170755104718E-2</v>
      </c>
      <c r="Q519" s="5">
        <f t="shared" si="734"/>
        <v>0.17605468069973976</v>
      </c>
      <c r="R519" s="5">
        <f t="shared" si="735"/>
        <v>4.5544316359968119E-3</v>
      </c>
      <c r="S519" s="5">
        <f t="shared" si="736"/>
        <v>1.3405911879214482E-2</v>
      </c>
      <c r="T519" s="5">
        <f t="shared" si="737"/>
        <v>6.8704782008008072E-2</v>
      </c>
      <c r="U519" s="5">
        <f t="shared" si="738"/>
        <v>1.1050457834142428E-2</v>
      </c>
      <c r="V519" s="5">
        <f t="shared" si="739"/>
        <v>1.4103903412633432E-3</v>
      </c>
      <c r="W519" s="5">
        <f t="shared" si="740"/>
        <v>0.14238767725332074</v>
      </c>
      <c r="X519" s="5">
        <f t="shared" si="741"/>
        <v>5.5566340454193168E-2</v>
      </c>
      <c r="Y519" s="5">
        <f t="shared" si="742"/>
        <v>1.0842294259699689E-2</v>
      </c>
      <c r="Z519" s="5">
        <f t="shared" si="743"/>
        <v>5.9245084439647267E-4</v>
      </c>
      <c r="AA519" s="5">
        <f t="shared" si="744"/>
        <v>1.4374687333236066E-3</v>
      </c>
      <c r="AB519" s="5">
        <f t="shared" si="745"/>
        <v>1.743871562363898E-3</v>
      </c>
      <c r="AC519" s="5">
        <f t="shared" si="746"/>
        <v>8.3465080526889601E-5</v>
      </c>
      <c r="AD519" s="5">
        <f t="shared" si="747"/>
        <v>8.636912074567385E-2</v>
      </c>
      <c r="AE519" s="5">
        <f t="shared" si="748"/>
        <v>3.3705276050996928E-2</v>
      </c>
      <c r="AF519" s="5">
        <f t="shared" si="749"/>
        <v>6.5766886583177942E-3</v>
      </c>
      <c r="AG519" s="5">
        <f t="shared" si="750"/>
        <v>8.5551064553421471E-4</v>
      </c>
      <c r="AH519" s="5">
        <f t="shared" si="751"/>
        <v>5.7800516795319885E-5</v>
      </c>
      <c r="AI519" s="5">
        <f t="shared" si="752"/>
        <v>1.4024190605696268E-4</v>
      </c>
      <c r="AJ519" s="5">
        <f t="shared" si="753"/>
        <v>1.7013508965790469E-4</v>
      </c>
      <c r="AK519" s="5">
        <f t="shared" si="754"/>
        <v>1.3760009185436175E-4</v>
      </c>
      <c r="AL519" s="5">
        <f t="shared" si="755"/>
        <v>3.1611876915697248E-6</v>
      </c>
      <c r="AM519" s="5">
        <f t="shared" si="756"/>
        <v>4.191163259224702E-2</v>
      </c>
      <c r="AN519" s="5">
        <f t="shared" si="757"/>
        <v>1.6355881987375719E-2</v>
      </c>
      <c r="AO519" s="5">
        <f t="shared" si="758"/>
        <v>3.1914155932265859E-3</v>
      </c>
      <c r="AP519" s="5">
        <f t="shared" si="759"/>
        <v>4.1514661194674791E-4</v>
      </c>
      <c r="AQ519" s="5">
        <f t="shared" si="760"/>
        <v>4.0502412889279386E-5</v>
      </c>
      <c r="AR519" s="5">
        <f t="shared" si="761"/>
        <v>4.5112937532691591E-6</v>
      </c>
      <c r="AS519" s="5">
        <f t="shared" si="762"/>
        <v>1.0945792007045923E-5</v>
      </c>
      <c r="AT519" s="5">
        <f t="shared" si="763"/>
        <v>1.3278936067362995E-5</v>
      </c>
      <c r="AU519" s="5">
        <f t="shared" si="764"/>
        <v>1.0739600080567224E-5</v>
      </c>
      <c r="AV519" s="5">
        <f t="shared" si="765"/>
        <v>6.5143967091234132E-6</v>
      </c>
      <c r="AW519" s="5">
        <f t="shared" si="766"/>
        <v>8.314444827179767E-8</v>
      </c>
      <c r="AX519" s="5">
        <f t="shared" si="767"/>
        <v>1.6948427587910909E-2</v>
      </c>
      <c r="AY519" s="5">
        <f t="shared" si="768"/>
        <v>6.614070231917726E-3</v>
      </c>
      <c r="AZ519" s="5">
        <f t="shared" si="769"/>
        <v>1.2905599887019486E-3</v>
      </c>
      <c r="BA519" s="5">
        <f t="shared" si="770"/>
        <v>1.6787898384677978E-4</v>
      </c>
      <c r="BB519" s="5">
        <f t="shared" si="771"/>
        <v>1.6378560545899704E-5</v>
      </c>
      <c r="BC519" s="5">
        <f t="shared" si="772"/>
        <v>1.2783362844299137E-6</v>
      </c>
      <c r="BD519" s="5">
        <f t="shared" si="773"/>
        <v>2.9341968516120632E-7</v>
      </c>
      <c r="BE519" s="5">
        <f t="shared" si="774"/>
        <v>7.1192678202789636E-7</v>
      </c>
      <c r="BF519" s="5">
        <f t="shared" si="775"/>
        <v>8.6367712972313959E-7</v>
      </c>
      <c r="BG519" s="5">
        <f t="shared" si="776"/>
        <v>6.9851582422752711E-7</v>
      </c>
      <c r="BH519" s="5">
        <f t="shared" si="777"/>
        <v>4.2370378342599285E-7</v>
      </c>
      <c r="BI519" s="5">
        <f t="shared" si="778"/>
        <v>2.0560724881276162E-7</v>
      </c>
      <c r="BJ519" s="8">
        <f t="shared" si="779"/>
        <v>0.81313695301553801</v>
      </c>
      <c r="BK519" s="8">
        <f t="shared" si="780"/>
        <v>0.13796176712521746</v>
      </c>
      <c r="BL519" s="8">
        <f t="shared" si="781"/>
        <v>4.2682480944771214E-2</v>
      </c>
      <c r="BM519" s="8">
        <f t="shared" si="782"/>
        <v>0.52224308804344377</v>
      </c>
      <c r="BN519" s="8">
        <f t="shared" si="783"/>
        <v>0.46551657679900976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1.45</v>
      </c>
      <c r="F520">
        <f>VLOOKUP(B520,home!$B$2:$E$405,3,FALSE)</f>
        <v>0.83</v>
      </c>
      <c r="G520">
        <f>VLOOKUP(C520,away!$B$2:$E$405,4,FALSE)</f>
        <v>0.97</v>
      </c>
      <c r="H520">
        <f>VLOOKUP(A520,away!$A$2:$E$405,3,FALSE)</f>
        <v>1.0333333333333301</v>
      </c>
      <c r="I520">
        <f>VLOOKUP(C520,away!$B$2:$E$405,3,FALSE)</f>
        <v>0.83</v>
      </c>
      <c r="J520">
        <f>VLOOKUP(B520,home!$B$2:$E$405,4,FALSE)</f>
        <v>1.1599999999999999</v>
      </c>
      <c r="K520" s="3">
        <f t="shared" si="728"/>
        <v>1.167395</v>
      </c>
      <c r="L520" s="3">
        <f t="shared" si="729"/>
        <v>0.99489333333333008</v>
      </c>
      <c r="M520" s="5">
        <f t="shared" si="730"/>
        <v>0.11506152043746935</v>
      </c>
      <c r="N520" s="5">
        <f t="shared" si="731"/>
        <v>0.13432224365109952</v>
      </c>
      <c r="O520" s="5">
        <f t="shared" si="732"/>
        <v>0.11447393960643495</v>
      </c>
      <c r="P520" s="5">
        <f t="shared" si="733"/>
        <v>0.13363630472685412</v>
      </c>
      <c r="Q520" s="5">
        <f t="shared" si="734"/>
        <v>7.8403557813537653E-2</v>
      </c>
      <c r="R520" s="5">
        <f t="shared" si="735"/>
        <v>5.6944679677422193E-2</v>
      </c>
      <c r="S520" s="5">
        <f t="shared" si="736"/>
        <v>3.8802420377266736E-2</v>
      </c>
      <c r="T520" s="5">
        <f t="shared" si="737"/>
        <v>7.8003176978302932E-2</v>
      </c>
      <c r="U520" s="5">
        <f t="shared" si="738"/>
        <v>6.6476934332024284E-2</v>
      </c>
      <c r="V520" s="5">
        <f t="shared" si="739"/>
        <v>5.0073812242748556E-3</v>
      </c>
      <c r="W520" s="5">
        <f t="shared" si="740"/>
        <v>3.0509307124578271E-2</v>
      </c>
      <c r="X520" s="5">
        <f t="shared" si="741"/>
        <v>3.0353506262861988E-2</v>
      </c>
      <c r="Y520" s="5">
        <f t="shared" si="742"/>
        <v>1.5099250512106437E-2</v>
      </c>
      <c r="Z520" s="5">
        <f t="shared" si="743"/>
        <v>1.888462739328977E-2</v>
      </c>
      <c r="AA520" s="5">
        <f t="shared" si="744"/>
        <v>2.2045819595789513E-2</v>
      </c>
      <c r="AB520" s="5">
        <f t="shared" si="745"/>
        <v>1.2868089783513347E-2</v>
      </c>
      <c r="AC520" s="5">
        <f t="shared" si="746"/>
        <v>3.6348376971864397E-4</v>
      </c>
      <c r="AD520" s="5">
        <f t="shared" si="747"/>
        <v>8.9041031476742635E-3</v>
      </c>
      <c r="AE520" s="5">
        <f t="shared" si="748"/>
        <v>8.8586328609334443E-3</v>
      </c>
      <c r="AF520" s="5">
        <f t="shared" si="749"/>
        <v>4.4066973878951242E-3</v>
      </c>
      <c r="AG520" s="5">
        <f t="shared" si="750"/>
        <v>1.4613979510780864E-3</v>
      </c>
      <c r="AH520" s="5">
        <f t="shared" si="751"/>
        <v>4.6970474740169934E-3</v>
      </c>
      <c r="AI520" s="5">
        <f t="shared" si="752"/>
        <v>5.4833097359300673E-3</v>
      </c>
      <c r="AJ520" s="5">
        <f t="shared" si="753"/>
        <v>3.2005941845880403E-3</v>
      </c>
      <c r="AK520" s="5">
        <f t="shared" si="754"/>
        <v>1.2454525493723852E-3</v>
      </c>
      <c r="AL520" s="5">
        <f t="shared" si="755"/>
        <v>1.6886489115980151E-5</v>
      </c>
      <c r="AM520" s="5">
        <f t="shared" si="756"/>
        <v>2.0789210988158367E-3</v>
      </c>
      <c r="AN520" s="5">
        <f t="shared" si="757"/>
        <v>2.0683047417378768E-3</v>
      </c>
      <c r="AO520" s="5">
        <f t="shared" si="758"/>
        <v>1.0288712994283643E-3</v>
      </c>
      <c r="AP520" s="5">
        <f t="shared" si="759"/>
        <v>3.4120573221976011E-4</v>
      </c>
      <c r="AQ520" s="5">
        <f t="shared" si="760"/>
        <v>8.4865827070139163E-5</v>
      </c>
      <c r="AR520" s="5">
        <f t="shared" si="761"/>
        <v>9.3461224364993338E-4</v>
      </c>
      <c r="AS520" s="5">
        <f t="shared" si="762"/>
        <v>1.0910616601757139E-3</v>
      </c>
      <c r="AT520" s="5">
        <f t="shared" si="763"/>
        <v>6.3684996339041366E-4</v>
      </c>
      <c r="AU520" s="5">
        <f t="shared" si="764"/>
        <v>2.4781848767071736E-4</v>
      </c>
      <c r="AV520" s="5">
        <f t="shared" si="765"/>
        <v>7.2325515853589292E-5</v>
      </c>
      <c r="AW520" s="5">
        <f t="shared" si="766"/>
        <v>5.4479261680812762E-7</v>
      </c>
      <c r="AX520" s="5">
        <f t="shared" si="767"/>
        <v>4.0448701602535236E-4</v>
      </c>
      <c r="AY520" s="5">
        <f t="shared" si="768"/>
        <v>4.0242143566351484E-4</v>
      </c>
      <c r="AZ520" s="5">
        <f t="shared" si="769"/>
        <v>2.0018320176602928E-4</v>
      </c>
      <c r="BA520" s="5">
        <f t="shared" si="770"/>
        <v>6.6386977627447811E-5</v>
      </c>
      <c r="BB520" s="5">
        <f t="shared" si="771"/>
        <v>1.6511990365424189E-5</v>
      </c>
      <c r="BC520" s="5">
        <f t="shared" si="772"/>
        <v>3.285533826924942E-6</v>
      </c>
      <c r="BD520" s="5">
        <f t="shared" si="773"/>
        <v>1.5497324840983733E-4</v>
      </c>
      <c r="BE520" s="5">
        <f t="shared" si="774"/>
        <v>1.8091499532740205E-4</v>
      </c>
      <c r="BF520" s="5">
        <f t="shared" si="775"/>
        <v>1.0559963048511625E-4</v>
      </c>
      <c r="BG520" s="5">
        <f t="shared" si="776"/>
        <v>4.1092160210057432E-5</v>
      </c>
      <c r="BH520" s="5">
        <f t="shared" si="777"/>
        <v>1.1992695592105001E-5</v>
      </c>
      <c r="BI520" s="5">
        <f t="shared" si="778"/>
        <v>2.8000425741490799E-6</v>
      </c>
      <c r="BJ520" s="8">
        <f t="shared" si="779"/>
        <v>0.39701731854461431</v>
      </c>
      <c r="BK520" s="8">
        <f t="shared" si="780"/>
        <v>0.29329041846036313</v>
      </c>
      <c r="BL520" s="8">
        <f t="shared" si="781"/>
        <v>0.29091590758243069</v>
      </c>
      <c r="BM520" s="8">
        <f t="shared" si="782"/>
        <v>0.36686414942483347</v>
      </c>
      <c r="BN520" s="8">
        <f t="shared" si="783"/>
        <v>0.63284224591281779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1.45</v>
      </c>
      <c r="F521">
        <f>VLOOKUP(B521,home!$B$2:$E$405,3,FALSE)</f>
        <v>1.03</v>
      </c>
      <c r="G521">
        <f>VLOOKUP(C521,away!$B$2:$E$405,4,FALSE)</f>
        <v>1.24</v>
      </c>
      <c r="H521">
        <f>VLOOKUP(A521,away!$A$2:$E$405,3,FALSE)</f>
        <v>1.0333333333333301</v>
      </c>
      <c r="I521">
        <f>VLOOKUP(C521,away!$B$2:$E$405,3,FALSE)</f>
        <v>0.83</v>
      </c>
      <c r="J521">
        <f>VLOOKUP(B521,home!$B$2:$E$405,4,FALSE)</f>
        <v>0.48</v>
      </c>
      <c r="K521" s="3">
        <f t="shared" si="728"/>
        <v>1.8519400000000001</v>
      </c>
      <c r="L521" s="3">
        <f t="shared" si="729"/>
        <v>0.41167999999999866</v>
      </c>
      <c r="M521" s="5">
        <f t="shared" si="730"/>
        <v>0.10397341890091674</v>
      </c>
      <c r="N521" s="5">
        <f t="shared" si="731"/>
        <v>0.19255253339936379</v>
      </c>
      <c r="O521" s="5">
        <f t="shared" si="732"/>
        <v>4.2803777093129262E-2</v>
      </c>
      <c r="P521" s="5">
        <f t="shared" si="733"/>
        <v>7.9270026949849817E-2</v>
      </c>
      <c r="Q521" s="5">
        <f t="shared" si="734"/>
        <v>0.17829786935180891</v>
      </c>
      <c r="R521" s="5">
        <f t="shared" si="735"/>
        <v>8.8107294768496984E-3</v>
      </c>
      <c r="S521" s="5">
        <f t="shared" si="736"/>
        <v>1.5108999105382196E-2</v>
      </c>
      <c r="T521" s="5">
        <f t="shared" si="737"/>
        <v>7.3401666854752454E-2</v>
      </c>
      <c r="U521" s="5">
        <f t="shared" si="738"/>
        <v>1.6316942347357033E-2</v>
      </c>
      <c r="V521" s="5">
        <f t="shared" si="739"/>
        <v>1.2799112813100212E-3</v>
      </c>
      <c r="W521" s="5">
        <f t="shared" si="740"/>
        <v>0.11006565205579635</v>
      </c>
      <c r="X521" s="5">
        <f t="shared" si="741"/>
        <v>4.5311827638330089E-2</v>
      </c>
      <c r="Y521" s="5">
        <f t="shared" si="742"/>
        <v>9.3269866010738355E-3</v>
      </c>
      <c r="Z521" s="5">
        <f t="shared" si="743"/>
        <v>1.2090670370098239E-3</v>
      </c>
      <c r="AA521" s="5">
        <f t="shared" si="744"/>
        <v>2.2391196085199735E-3</v>
      </c>
      <c r="AB521" s="5">
        <f t="shared" si="745"/>
        <v>2.0733575839012404E-3</v>
      </c>
      <c r="AC521" s="5">
        <f t="shared" si="746"/>
        <v>6.0988305253497609E-5</v>
      </c>
      <c r="AD521" s="5">
        <f t="shared" si="747"/>
        <v>5.0958745917052878E-2</v>
      </c>
      <c r="AE521" s="5">
        <f t="shared" si="748"/>
        <v>2.097869651913226E-2</v>
      </c>
      <c r="AF521" s="5">
        <f t="shared" si="749"/>
        <v>4.3182548914981701E-3</v>
      </c>
      <c r="AG521" s="5">
        <f t="shared" si="750"/>
        <v>5.9257972457732021E-4</v>
      </c>
      <c r="AH521" s="5">
        <f t="shared" si="751"/>
        <v>1.2443717944905067E-4</v>
      </c>
      <c r="AI521" s="5">
        <f t="shared" si="752"/>
        <v>2.3045019010887495E-4</v>
      </c>
      <c r="AJ521" s="5">
        <f t="shared" si="753"/>
        <v>2.1338996253511498E-4</v>
      </c>
      <c r="AK521" s="5">
        <f t="shared" si="754"/>
        <v>1.3172846907242696E-4</v>
      </c>
      <c r="AL521" s="5">
        <f t="shared" si="755"/>
        <v>1.8599156023435517E-6</v>
      </c>
      <c r="AM521" s="5">
        <f t="shared" si="756"/>
        <v>1.8874507982725386E-2</v>
      </c>
      <c r="AN521" s="5">
        <f t="shared" si="757"/>
        <v>7.7702574463283606E-3</v>
      </c>
      <c r="AO521" s="5">
        <f t="shared" si="758"/>
        <v>1.5994297927522246E-3</v>
      </c>
      <c r="AP521" s="5">
        <f t="shared" si="759"/>
        <v>2.1948441902674452E-4</v>
      </c>
      <c r="AQ521" s="5">
        <f t="shared" si="760"/>
        <v>2.2589336406232474E-5</v>
      </c>
      <c r="AR521" s="5">
        <f t="shared" si="761"/>
        <v>1.0245659607117006E-5</v>
      </c>
      <c r="AS521" s="5">
        <f t="shared" si="762"/>
        <v>1.8974346852804272E-5</v>
      </c>
      <c r="AT521" s="5">
        <f t="shared" si="763"/>
        <v>1.7569675955291175E-5</v>
      </c>
      <c r="AU521" s="5">
        <f t="shared" si="764"/>
        <v>1.0845995229547315E-5</v>
      </c>
      <c r="AV521" s="5">
        <f t="shared" si="765"/>
        <v>5.021533101351964E-6</v>
      </c>
      <c r="AW521" s="5">
        <f t="shared" si="766"/>
        <v>3.9389223354908272E-8</v>
      </c>
      <c r="AX521" s="5">
        <f t="shared" si="767"/>
        <v>5.8257427189214112E-3</v>
      </c>
      <c r="AY521" s="5">
        <f t="shared" si="768"/>
        <v>2.3983417625255583E-3</v>
      </c>
      <c r="AZ521" s="5">
        <f t="shared" si="769"/>
        <v>4.9367466839825931E-4</v>
      </c>
      <c r="BA521" s="5">
        <f t="shared" si="770"/>
        <v>6.774532916206491E-5</v>
      </c>
      <c r="BB521" s="5">
        <f t="shared" si="771"/>
        <v>6.9723492773596985E-6</v>
      </c>
      <c r="BC521" s="5">
        <f t="shared" si="772"/>
        <v>5.7407535010068647E-7</v>
      </c>
      <c r="BD521" s="5">
        <f t="shared" si="773"/>
        <v>7.029888578429853E-7</v>
      </c>
      <c r="BE521" s="5">
        <f t="shared" si="774"/>
        <v>1.3018931853937385E-6</v>
      </c>
      <c r="BF521" s="5">
        <f t="shared" si="775"/>
        <v>1.2055140328790402E-6</v>
      </c>
      <c r="BG521" s="5">
        <f t="shared" si="776"/>
        <v>7.4417988601667003E-7</v>
      </c>
      <c r="BH521" s="5">
        <f t="shared" si="777"/>
        <v>3.4454412452742806E-7</v>
      </c>
      <c r="BI521" s="5">
        <f t="shared" si="778"/>
        <v>1.2761500919546503E-7</v>
      </c>
      <c r="BJ521" s="8">
        <f t="shared" si="779"/>
        <v>0.72308413283425965</v>
      </c>
      <c r="BK521" s="8">
        <f t="shared" si="780"/>
        <v>0.20209354622084019</v>
      </c>
      <c r="BL521" s="8">
        <f t="shared" si="781"/>
        <v>7.301101585676463E-2</v>
      </c>
      <c r="BM521" s="8">
        <f t="shared" si="782"/>
        <v>0.39129110440365394</v>
      </c>
      <c r="BN521" s="8">
        <f t="shared" si="783"/>
        <v>0.60570835517191823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1.45</v>
      </c>
      <c r="F522">
        <f>VLOOKUP(B522,home!$B$2:$E$405,3,FALSE)</f>
        <v>1.1000000000000001</v>
      </c>
      <c r="G522">
        <f>VLOOKUP(C522,away!$B$2:$E$405,4,FALSE)</f>
        <v>0.69</v>
      </c>
      <c r="H522">
        <f>VLOOKUP(A522,away!$A$2:$E$405,3,FALSE)</f>
        <v>1.0333333333333301</v>
      </c>
      <c r="I522">
        <f>VLOOKUP(C522,away!$B$2:$E$405,3,FALSE)</f>
        <v>1.24</v>
      </c>
      <c r="J522">
        <f>VLOOKUP(B522,home!$B$2:$E$405,4,FALSE)</f>
        <v>2.3199999999999998</v>
      </c>
      <c r="K522" s="3">
        <f t="shared" si="728"/>
        <v>1.1005499999999999</v>
      </c>
      <c r="L522" s="3">
        <f t="shared" si="729"/>
        <v>2.9726933333333236</v>
      </c>
      <c r="M522" s="5">
        <f t="shared" si="730"/>
        <v>1.7022090567392758E-2</v>
      </c>
      <c r="N522" s="5">
        <f t="shared" si="731"/>
        <v>1.8733661773944098E-2</v>
      </c>
      <c r="O522" s="5">
        <f t="shared" si="732"/>
        <v>5.0601455149084505E-2</v>
      </c>
      <c r="P522" s="5">
        <f t="shared" si="733"/>
        <v>5.5689431464324944E-2</v>
      </c>
      <c r="Q522" s="5">
        <f t="shared" si="734"/>
        <v>1.0308665732657089E-2</v>
      </c>
      <c r="R522" s="5">
        <f t="shared" si="735"/>
        <v>7.5211304189324354E-2</v>
      </c>
      <c r="S522" s="5">
        <f t="shared" si="736"/>
        <v>4.5548353249285536E-2</v>
      </c>
      <c r="T522" s="5">
        <f t="shared" si="737"/>
        <v>3.0644501899031413E-2</v>
      </c>
      <c r="U522" s="5">
        <f t="shared" si="738"/>
        <v>8.277380082556092E-2</v>
      </c>
      <c r="V522" s="5">
        <f t="shared" si="739"/>
        <v>1.6557320595626136E-2</v>
      </c>
      <c r="W522" s="5">
        <f t="shared" si="740"/>
        <v>3.7817340240252533E-3</v>
      </c>
      <c r="X522" s="5">
        <f t="shared" si="741"/>
        <v>1.1241935521659674E-2</v>
      </c>
      <c r="Y522" s="5">
        <f t="shared" si="742"/>
        <v>1.67094133895004E-2</v>
      </c>
      <c r="Z522" s="5">
        <f t="shared" si="743"/>
        <v>7.4526714184969728E-2</v>
      </c>
      <c r="AA522" s="5">
        <f t="shared" si="744"/>
        <v>8.2020375296268419E-2</v>
      </c>
      <c r="AB522" s="5">
        <f t="shared" si="745"/>
        <v>4.5133762016154114E-2</v>
      </c>
      <c r="AC522" s="5">
        <f t="shared" si="746"/>
        <v>3.3855556948645133E-3</v>
      </c>
      <c r="AD522" s="5">
        <f t="shared" si="747"/>
        <v>1.0404968450352474E-3</v>
      </c>
      <c r="AE522" s="5">
        <f t="shared" si="748"/>
        <v>3.0930780345906363E-3</v>
      </c>
      <c r="AF522" s="5">
        <f t="shared" si="749"/>
        <v>4.5973862264536633E-3</v>
      </c>
      <c r="AG522" s="5">
        <f t="shared" si="750"/>
        <v>4.5555397953790829E-3</v>
      </c>
      <c r="AH522" s="5">
        <f t="shared" si="751"/>
        <v>5.5386266603224384E-2</v>
      </c>
      <c r="AI522" s="5">
        <f t="shared" si="752"/>
        <v>6.0955355710178592E-2</v>
      </c>
      <c r="AJ522" s="5">
        <f t="shared" si="753"/>
        <v>3.3542208363418528E-2</v>
      </c>
      <c r="AK522" s="5">
        <f t="shared" si="754"/>
        <v>1.2304959138120087E-2</v>
      </c>
      <c r="AL522" s="5">
        <f t="shared" si="755"/>
        <v>4.4304704193966839E-4</v>
      </c>
      <c r="AM522" s="5">
        <f t="shared" si="756"/>
        <v>2.2902376056070826E-4</v>
      </c>
      <c r="AN522" s="5">
        <f t="shared" si="757"/>
        <v>6.8081740619374488E-4</v>
      </c>
      <c r="AO522" s="5">
        <f t="shared" si="758"/>
        <v>1.0119306823047156E-3</v>
      </c>
      <c r="AP522" s="5">
        <f t="shared" si="759"/>
        <v>1.0027198643608897E-3</v>
      </c>
      <c r="AQ522" s="5">
        <f t="shared" si="760"/>
        <v>7.4519466399662788E-4</v>
      </c>
      <c r="AR522" s="5">
        <f t="shared" si="761"/>
        <v>3.2929277097925452E-2</v>
      </c>
      <c r="AS522" s="5">
        <f t="shared" si="762"/>
        <v>3.6240315910121855E-2</v>
      </c>
      <c r="AT522" s="5">
        <f t="shared" si="763"/>
        <v>1.9942139837442304E-2</v>
      </c>
      <c r="AU522" s="5">
        <f t="shared" si="764"/>
        <v>7.3157739993657094E-3</v>
      </c>
      <c r="AV522" s="5">
        <f t="shared" si="765"/>
        <v>2.0128437687504815E-3</v>
      </c>
      <c r="AW522" s="5">
        <f t="shared" si="766"/>
        <v>4.0263101676754754E-5</v>
      </c>
      <c r="AX522" s="5">
        <f t="shared" si="767"/>
        <v>4.2008683280847899E-5</v>
      </c>
      <c r="AY522" s="5">
        <f t="shared" si="768"/>
        <v>1.248789327310876E-4</v>
      </c>
      <c r="AZ522" s="5">
        <f t="shared" si="769"/>
        <v>1.8561338540174239E-4</v>
      </c>
      <c r="BA522" s="5">
        <f t="shared" si="770"/>
        <v>1.8392389112039615E-4</v>
      </c>
      <c r="BB522" s="5">
        <f t="shared" si="771"/>
        <v>1.3668733124358142E-4</v>
      </c>
      <c r="BC522" s="5">
        <f t="shared" si="772"/>
        <v>8.1265903667783644E-5</v>
      </c>
      <c r="BD522" s="5">
        <f t="shared" si="773"/>
        <v>1.6314773750081446E-2</v>
      </c>
      <c r="BE522" s="5">
        <f t="shared" si="774"/>
        <v>1.7955224250652133E-2</v>
      </c>
      <c r="BF522" s="5">
        <f t="shared" si="775"/>
        <v>9.8803110245276049E-3</v>
      </c>
      <c r="BG522" s="5">
        <f t="shared" si="776"/>
        <v>3.6245920993479516E-3</v>
      </c>
      <c r="BH522" s="5">
        <f t="shared" si="777"/>
        <v>9.9726120873434637E-4</v>
      </c>
      <c r="BI522" s="5">
        <f t="shared" si="778"/>
        <v>2.1950716465451693E-4</v>
      </c>
      <c r="BJ522" s="8">
        <f t="shared" si="779"/>
        <v>0.10913047774713867</v>
      </c>
      <c r="BK522" s="8">
        <f t="shared" si="780"/>
        <v>0.13877067754616465</v>
      </c>
      <c r="BL522" s="8">
        <f t="shared" si="781"/>
        <v>0.64536150740293752</v>
      </c>
      <c r="BM522" s="8">
        <f t="shared" si="782"/>
        <v>0.74013815217342849</v>
      </c>
      <c r="BN522" s="8">
        <f t="shared" si="783"/>
        <v>0.22756660887672775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1.45</v>
      </c>
      <c r="F523">
        <f>VLOOKUP(B523,home!$B$2:$E$405,3,FALSE)</f>
        <v>0.69</v>
      </c>
      <c r="G523">
        <f>VLOOKUP(C523,away!$B$2:$E$405,4,FALSE)</f>
        <v>0.41</v>
      </c>
      <c r="H523">
        <f>VLOOKUP(A523,away!$A$2:$E$405,3,FALSE)</f>
        <v>1.0333333333333301</v>
      </c>
      <c r="I523">
        <f>VLOOKUP(C523,away!$B$2:$E$405,3,FALSE)</f>
        <v>0.69</v>
      </c>
      <c r="J523">
        <f>VLOOKUP(B523,home!$B$2:$E$405,4,FALSE)</f>
        <v>1.55</v>
      </c>
      <c r="K523" s="3">
        <f t="shared" si="728"/>
        <v>0.41020499999999993</v>
      </c>
      <c r="L523" s="3">
        <f t="shared" si="729"/>
        <v>1.1051499999999965</v>
      </c>
      <c r="M523" s="5">
        <f t="shared" si="730"/>
        <v>0.21973016679116594</v>
      </c>
      <c r="N523" s="5">
        <f t="shared" si="731"/>
        <v>9.0134413068570216E-2</v>
      </c>
      <c r="O523" s="5">
        <f t="shared" si="732"/>
        <v>0.24283479382925627</v>
      </c>
      <c r="P523" s="5">
        <f t="shared" si="733"/>
        <v>9.9612046602730056E-2</v>
      </c>
      <c r="Q523" s="5">
        <f t="shared" si="734"/>
        <v>1.8486793456396415E-2</v>
      </c>
      <c r="R523" s="5">
        <f t="shared" si="735"/>
        <v>0.13418443620020087</v>
      </c>
      <c r="S523" s="5">
        <f t="shared" si="736"/>
        <v>1.1289482884039971E-2</v>
      </c>
      <c r="T523" s="5">
        <f t="shared" si="737"/>
        <v>2.0430679788336435E-2</v>
      </c>
      <c r="U523" s="5">
        <f t="shared" si="738"/>
        <v>5.5043126651503398E-2</v>
      </c>
      <c r="V523" s="5">
        <f t="shared" si="739"/>
        <v>5.6866135789706293E-4</v>
      </c>
      <c r="W523" s="5">
        <f t="shared" si="740"/>
        <v>2.5277917032603642E-3</v>
      </c>
      <c r="X523" s="5">
        <f t="shared" si="741"/>
        <v>2.7935890008581824E-3</v>
      </c>
      <c r="Y523" s="5">
        <f t="shared" si="742"/>
        <v>1.5436674421492056E-3</v>
      </c>
      <c r="Z523" s="5">
        <f t="shared" si="743"/>
        <v>4.9431309888883834E-2</v>
      </c>
      <c r="AA523" s="5">
        <f t="shared" si="744"/>
        <v>2.0276970472969589E-2</v>
      </c>
      <c r="AB523" s="5">
        <f t="shared" si="745"/>
        <v>4.1588573364322442E-3</v>
      </c>
      <c r="AC523" s="5">
        <f t="shared" si="746"/>
        <v>1.6112239648075541E-5</v>
      </c>
      <c r="AD523" s="5">
        <f t="shared" si="747"/>
        <v>2.5922819890897931E-4</v>
      </c>
      <c r="AE523" s="5">
        <f t="shared" si="748"/>
        <v>2.8648604402425757E-4</v>
      </c>
      <c r="AF523" s="5">
        <f t="shared" si="749"/>
        <v>1.5830502577670366E-4</v>
      </c>
      <c r="AG523" s="5">
        <f t="shared" si="750"/>
        <v>5.8316933079041151E-5</v>
      </c>
      <c r="AH523" s="5">
        <f t="shared" si="751"/>
        <v>1.3657253030924956E-2</v>
      </c>
      <c r="AI523" s="5">
        <f t="shared" si="752"/>
        <v>5.6022734795505716E-3</v>
      </c>
      <c r="AJ523" s="5">
        <f t="shared" si="753"/>
        <v>1.1490402963395207E-3</v>
      </c>
      <c r="AK523" s="5">
        <f t="shared" si="754"/>
        <v>1.5711402491998437E-4</v>
      </c>
      <c r="AL523" s="5">
        <f t="shared" si="755"/>
        <v>2.9217165583346382E-7</v>
      </c>
      <c r="AM523" s="5">
        <f t="shared" si="756"/>
        <v>2.1267340666691574E-5</v>
      </c>
      <c r="AN523" s="5">
        <f t="shared" si="757"/>
        <v>2.3503601537794119E-5</v>
      </c>
      <c r="AO523" s="5">
        <f t="shared" si="758"/>
        <v>1.2987502619746546E-5</v>
      </c>
      <c r="AP523" s="5">
        <f t="shared" si="759"/>
        <v>4.7843795067376161E-6</v>
      </c>
      <c r="AQ523" s="5">
        <f t="shared" si="760"/>
        <v>1.3218642529677656E-6</v>
      </c>
      <c r="AR523" s="5">
        <f t="shared" si="761"/>
        <v>3.0186626374253287E-3</v>
      </c>
      <c r="AS523" s="5">
        <f t="shared" si="762"/>
        <v>1.2382705071850568E-3</v>
      </c>
      <c r="AT523" s="5">
        <f t="shared" si="763"/>
        <v>2.5397237669992303E-4</v>
      </c>
      <c r="AU523" s="5">
        <f t="shared" si="764"/>
        <v>3.4726912928063975E-5</v>
      </c>
      <c r="AV523" s="5">
        <f t="shared" si="765"/>
        <v>3.5612883294141195E-6</v>
      </c>
      <c r="AW523" s="5">
        <f t="shared" si="766"/>
        <v>3.6792369555777861E-9</v>
      </c>
      <c r="AX523" s="5">
        <f t="shared" si="767"/>
        <v>1.4539949130300354E-6</v>
      </c>
      <c r="AY523" s="5">
        <f t="shared" si="768"/>
        <v>1.6068824781351386E-6</v>
      </c>
      <c r="AZ523" s="5">
        <f t="shared" si="769"/>
        <v>8.8792308535552164E-7</v>
      </c>
      <c r="BA523" s="5">
        <f t="shared" si="770"/>
        <v>3.2709606592688378E-7</v>
      </c>
      <c r="BB523" s="5">
        <f t="shared" si="771"/>
        <v>9.0372554314773677E-8</v>
      </c>
      <c r="BC523" s="5">
        <f t="shared" si="772"/>
        <v>1.997504568019433E-8</v>
      </c>
      <c r="BD523" s="5">
        <f t="shared" si="773"/>
        <v>5.5601250229176584E-4</v>
      </c>
      <c r="BE523" s="5">
        <f t="shared" si="774"/>
        <v>2.2807910850259377E-4</v>
      </c>
      <c r="BF523" s="5">
        <f t="shared" si="775"/>
        <v>4.6779595351653231E-5</v>
      </c>
      <c r="BG523" s="5">
        <f t="shared" si="776"/>
        <v>6.3964079704083039E-6</v>
      </c>
      <c r="BH523" s="5">
        <f t="shared" si="777"/>
        <v>6.5595963287533438E-7</v>
      </c>
      <c r="BI523" s="5">
        <f t="shared" si="778"/>
        <v>5.3815584240725311E-8</v>
      </c>
      <c r="BJ523" s="8">
        <f t="shared" si="779"/>
        <v>0.13674752159408615</v>
      </c>
      <c r="BK523" s="8">
        <f t="shared" si="780"/>
        <v>0.33121836892961509</v>
      </c>
      <c r="BL523" s="8">
        <f t="shared" si="781"/>
        <v>0.48245103643399873</v>
      </c>
      <c r="BM523" s="8">
        <f t="shared" si="782"/>
        <v>0.19486398369502278</v>
      </c>
      <c r="BN523" s="8">
        <f t="shared" si="783"/>
        <v>0.8049826499483197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1.3684210526315801</v>
      </c>
      <c r="F524">
        <f>VLOOKUP(B524,home!$B$2:$E$405,3,FALSE)</f>
        <v>0.57999999999999996</v>
      </c>
      <c r="G524">
        <f>VLOOKUP(C524,away!$B$2:$E$405,4,FALSE)</f>
        <v>1.22</v>
      </c>
      <c r="H524">
        <f>VLOOKUP(A524,away!$A$2:$E$405,3,FALSE)</f>
        <v>1.0105263157894699</v>
      </c>
      <c r="I524">
        <f>VLOOKUP(C524,away!$B$2:$E$405,3,FALSE)</f>
        <v>0.61</v>
      </c>
      <c r="J524">
        <f>VLOOKUP(B524,home!$B$2:$E$405,4,FALSE)</f>
        <v>0</v>
      </c>
      <c r="K524" s="3">
        <f t="shared" si="728"/>
        <v>0.96829473684210599</v>
      </c>
      <c r="L524" s="3">
        <f t="shared" si="729"/>
        <v>0</v>
      </c>
      <c r="M524" s="5">
        <f t="shared" si="730"/>
        <v>0.37973002592752658</v>
      </c>
      <c r="N524" s="5">
        <f t="shared" si="731"/>
        <v>0.36769058552654044</v>
      </c>
      <c r="O524" s="5">
        <f t="shared" si="732"/>
        <v>0</v>
      </c>
      <c r="P524" s="5">
        <f t="shared" si="733"/>
        <v>0</v>
      </c>
      <c r="Q524" s="5">
        <f t="shared" si="734"/>
        <v>0.17801642937587064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5.7457457212026684E-2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1.3908938352683984E-2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2.6935903603930431E-3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4.3469822819620235E-4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0.62020169905571099</v>
      </c>
      <c r="BK524" s="8">
        <f t="shared" si="780"/>
        <v>0.37973002592752658</v>
      </c>
      <c r="BL524" s="8">
        <f t="shared" si="781"/>
        <v>0</v>
      </c>
      <c r="BM524" s="8">
        <f t="shared" si="782"/>
        <v>7.449468415329992E-2</v>
      </c>
      <c r="BN524" s="8">
        <f t="shared" si="783"/>
        <v>0.92543704082993772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1.3684210526315801</v>
      </c>
      <c r="F525">
        <f>VLOOKUP(B525,home!$B$2:$E$405,3,FALSE)</f>
        <v>1.02</v>
      </c>
      <c r="G525">
        <f>VLOOKUP(C525,away!$B$2:$E$405,4,FALSE)</f>
        <v>1.17</v>
      </c>
      <c r="H525">
        <f>VLOOKUP(A525,away!$A$2:$E$405,3,FALSE)</f>
        <v>1.0105263157894699</v>
      </c>
      <c r="I525">
        <f>VLOOKUP(C525,away!$B$2:$E$405,3,FALSE)</f>
        <v>0.44</v>
      </c>
      <c r="J525">
        <f>VLOOKUP(B525,home!$B$2:$E$405,4,FALSE)</f>
        <v>0.79</v>
      </c>
      <c r="K525" s="3">
        <f t="shared" si="728"/>
        <v>1.6330736842105278</v>
      </c>
      <c r="L525" s="3">
        <f t="shared" si="729"/>
        <v>0.35125894736841978</v>
      </c>
      <c r="M525" s="5">
        <f t="shared" si="730"/>
        <v>0.13747232820061833</v>
      </c>
      <c r="N525" s="5">
        <f t="shared" si="731"/>
        <v>0.22450244149158263</v>
      </c>
      <c r="O525" s="5">
        <f t="shared" si="732"/>
        <v>4.828838529603513E-2</v>
      </c>
      <c r="P525" s="5">
        <f t="shared" si="733"/>
        <v>7.8858491279973575E-2</v>
      </c>
      <c r="Q525" s="5">
        <f t="shared" si="734"/>
        <v>0.18331451462045867</v>
      </c>
      <c r="R525" s="5">
        <f t="shared" si="735"/>
        <v>8.4808636946029897E-3</v>
      </c>
      <c r="S525" s="5">
        <f t="shared" si="736"/>
        <v>1.1308933456554525E-2</v>
      </c>
      <c r="T525" s="5">
        <f t="shared" si="737"/>
        <v>6.4390863442935112E-2</v>
      </c>
      <c r="U525" s="5">
        <f t="shared" si="738"/>
        <v>1.3849875319032616E-2</v>
      </c>
      <c r="V525" s="5">
        <f t="shared" si="739"/>
        <v>7.2079591260485235E-4</v>
      </c>
      <c r="W525" s="5">
        <f t="shared" si="740"/>
        <v>9.9788703253499034E-2</v>
      </c>
      <c r="X525" s="5">
        <f t="shared" si="741"/>
        <v>3.5051674864083678E-2</v>
      </c>
      <c r="Y525" s="5">
        <f t="shared" si="742"/>
        <v>6.1561072081290661E-3</v>
      </c>
      <c r="Z525" s="5">
        <f t="shared" si="743"/>
        <v>9.9299308471376439E-4</v>
      </c>
      <c r="AA525" s="5">
        <f t="shared" si="744"/>
        <v>1.6216308752490844E-3</v>
      </c>
      <c r="AB525" s="5">
        <f t="shared" si="745"/>
        <v>1.3241213539362823E-3</v>
      </c>
      <c r="AC525" s="5">
        <f t="shared" si="746"/>
        <v>2.584196349402786E-5</v>
      </c>
      <c r="AD525" s="5">
        <f t="shared" si="747"/>
        <v>4.0740576316195667E-2</v>
      </c>
      <c r="AE525" s="5">
        <f t="shared" si="748"/>
        <v>1.4310491952009667E-2</v>
      </c>
      <c r="AF525" s="5">
        <f t="shared" si="749"/>
        <v>2.5133441696935793E-3</v>
      </c>
      <c r="AG525" s="5">
        <f t="shared" si="750"/>
        <v>2.9427820914037383E-4</v>
      </c>
      <c r="AH525" s="5">
        <f t="shared" si="751"/>
        <v>8.7199426420169266E-5</v>
      </c>
      <c r="AI525" s="5">
        <f t="shared" si="752"/>
        <v>1.4240308856503067E-4</v>
      </c>
      <c r="AJ525" s="5">
        <f t="shared" si="753"/>
        <v>1.1627736824292637E-4</v>
      </c>
      <c r="AK525" s="5">
        <f t="shared" si="754"/>
        <v>6.329650338226E-5</v>
      </c>
      <c r="AL525" s="5">
        <f t="shared" si="755"/>
        <v>5.9295082276551565E-7</v>
      </c>
      <c r="AM525" s="5">
        <f t="shared" si="756"/>
        <v>1.3306472612309958E-2</v>
      </c>
      <c r="AN525" s="5">
        <f t="shared" si="757"/>
        <v>4.6740175629867032E-3</v>
      </c>
      <c r="AO525" s="5">
        <f t="shared" si="758"/>
        <v>8.2089524457810807E-4</v>
      </c>
      <c r="AP525" s="5">
        <f t="shared" si="759"/>
        <v>9.6115599836749251E-5</v>
      </c>
      <c r="AQ525" s="5">
        <f t="shared" si="760"/>
        <v>8.4403661060852015E-6</v>
      </c>
      <c r="AR525" s="5">
        <f t="shared" si="761"/>
        <v>6.1259157470957297E-6</v>
      </c>
      <c r="AS525" s="5">
        <f t="shared" si="762"/>
        <v>1.0004071798272913E-5</v>
      </c>
      <c r="AT525" s="5">
        <f t="shared" si="763"/>
        <v>8.1686931943560934E-6</v>
      </c>
      <c r="AU525" s="5">
        <f t="shared" si="764"/>
        <v>4.4466926300308573E-6</v>
      </c>
      <c r="AV525" s="5">
        <f t="shared" si="765"/>
        <v>1.8154441789690726E-6</v>
      </c>
      <c r="AW525" s="5">
        <f t="shared" si="766"/>
        <v>9.4482059485758447E-9</v>
      </c>
      <c r="AX525" s="5">
        <f t="shared" si="767"/>
        <v>3.6217417088052514E-3</v>
      </c>
      <c r="AY525" s="5">
        <f t="shared" si="768"/>
        <v>1.2721691802752347E-3</v>
      </c>
      <c r="AZ525" s="5">
        <f t="shared" si="769"/>
        <v>2.2343040356901219E-4</v>
      </c>
      <c r="BA525" s="5">
        <f t="shared" si="770"/>
        <v>2.6160642789250812E-5</v>
      </c>
      <c r="BB525" s="5">
        <f t="shared" si="771"/>
        <v>2.2972899621583708E-6</v>
      </c>
      <c r="BC525" s="5">
        <f t="shared" si="772"/>
        <v>1.6138873078155737E-7</v>
      </c>
      <c r="BD525" s="5">
        <f t="shared" si="773"/>
        <v>3.5863045283207845E-7</v>
      </c>
      <c r="BE525" s="5">
        <f t="shared" si="774"/>
        <v>5.856699548765724E-7</v>
      </c>
      <c r="BF525" s="5">
        <f t="shared" si="775"/>
        <v>4.7822109547084879E-7</v>
      </c>
      <c r="BG525" s="5">
        <f t="shared" si="776"/>
        <v>2.6032342874925791E-7</v>
      </c>
      <c r="BH525" s="5">
        <f t="shared" si="777"/>
        <v>1.0628183521846681E-7</v>
      </c>
      <c r="BI525" s="5">
        <f t="shared" si="778"/>
        <v>3.471321364097554E-8</v>
      </c>
      <c r="BJ525" s="8">
        <f t="shared" si="779"/>
        <v>0.69511489752767674</v>
      </c>
      <c r="BK525" s="8">
        <f t="shared" si="780"/>
        <v>0.22965915294434333</v>
      </c>
      <c r="BL525" s="8">
        <f t="shared" si="781"/>
        <v>7.4006437582995993E-2</v>
      </c>
      <c r="BM525" s="8">
        <f t="shared" si="782"/>
        <v>0.31758429682438927</v>
      </c>
      <c r="BN525" s="8">
        <f t="shared" si="783"/>
        <v>0.68091702458327141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1.3684210526315801</v>
      </c>
      <c r="F526">
        <f>VLOOKUP(B526,home!$B$2:$E$405,3,FALSE)</f>
        <v>0.73</v>
      </c>
      <c r="G526">
        <f>VLOOKUP(C526,away!$B$2:$E$405,4,FALSE)</f>
        <v>0.97</v>
      </c>
      <c r="H526">
        <f>VLOOKUP(A526,away!$A$2:$E$405,3,FALSE)</f>
        <v>1.0105263157894699</v>
      </c>
      <c r="I526">
        <f>VLOOKUP(C526,away!$B$2:$E$405,3,FALSE)</f>
        <v>1.58</v>
      </c>
      <c r="J526">
        <f>VLOOKUP(B526,home!$B$2:$E$405,4,FALSE)</f>
        <v>1.48</v>
      </c>
      <c r="K526" s="3">
        <f t="shared" si="728"/>
        <v>0.96897894736842183</v>
      </c>
      <c r="L526" s="3">
        <f t="shared" si="729"/>
        <v>2.3630147368420968</v>
      </c>
      <c r="M526" s="5">
        <f t="shared" si="730"/>
        <v>3.5721816006787172E-2</v>
      </c>
      <c r="N526" s="5">
        <f t="shared" si="731"/>
        <v>3.4613687672345073E-2</v>
      </c>
      <c r="O526" s="5">
        <f t="shared" si="732"/>
        <v>8.4411177650799987E-2</v>
      </c>
      <c r="P526" s="5">
        <f t="shared" si="733"/>
        <v>8.1792654066201037E-2</v>
      </c>
      <c r="Q526" s="5">
        <f t="shared" si="734"/>
        <v>1.6769967322644123E-2</v>
      </c>
      <c r="R526" s="5">
        <f t="shared" si="735"/>
        <v>9.9732428371518328E-2</v>
      </c>
      <c r="S526" s="5">
        <f t="shared" si="736"/>
        <v>4.6820395818637277E-2</v>
      </c>
      <c r="T526" s="5">
        <f t="shared" si="737"/>
        <v>3.9627679919768469E-2</v>
      </c>
      <c r="U526" s="5">
        <f t="shared" si="738"/>
        <v>9.6638623461930362E-2</v>
      </c>
      <c r="V526" s="5">
        <f t="shared" si="739"/>
        <v>1.1911688917086981E-2</v>
      </c>
      <c r="W526" s="5">
        <f t="shared" si="740"/>
        <v>5.4165817612328452E-3</v>
      </c>
      <c r="X526" s="5">
        <f t="shared" si="741"/>
        <v>1.2799462525103335E-2</v>
      </c>
      <c r="Y526" s="5">
        <f t="shared" si="742"/>
        <v>1.5122659285238671E-2</v>
      </c>
      <c r="Z526" s="5">
        <f t="shared" si="743"/>
        <v>7.8556399327648865E-2</v>
      </c>
      <c r="AA526" s="5">
        <f t="shared" si="744"/>
        <v>7.6119497129558608E-2</v>
      </c>
      <c r="AB526" s="5">
        <f t="shared" si="745"/>
        <v>3.6879095101406648E-2</v>
      </c>
      <c r="AC526" s="5">
        <f t="shared" si="746"/>
        <v>1.7046457176798843E-3</v>
      </c>
      <c r="AD526" s="5">
        <f t="shared" si="747"/>
        <v>1.3121384233335984E-3</v>
      </c>
      <c r="AE526" s="5">
        <f t="shared" si="748"/>
        <v>3.1006024311140473E-3</v>
      </c>
      <c r="AF526" s="5">
        <f t="shared" si="749"/>
        <v>3.6633846189054638E-3</v>
      </c>
      <c r="AG526" s="5">
        <f t="shared" si="750"/>
        <v>2.8855439470647595E-3</v>
      </c>
      <c r="AH526" s="5">
        <f t="shared" si="751"/>
        <v>4.6407482321121712E-2</v>
      </c>
      <c r="AI526" s="5">
        <f t="shared" si="752"/>
        <v>4.4967873369539169E-2</v>
      </c>
      <c r="AJ526" s="5">
        <f t="shared" si="753"/>
        <v>2.1786461301506271E-2</v>
      </c>
      <c r="AK526" s="5">
        <f t="shared" si="754"/>
        <v>7.0368741129388035E-3</v>
      </c>
      <c r="AL526" s="5">
        <f t="shared" si="755"/>
        <v>1.5612587833175166E-4</v>
      </c>
      <c r="AM526" s="5">
        <f t="shared" si="756"/>
        <v>2.5428690164869022E-4</v>
      </c>
      <c r="AN526" s="5">
        <f t="shared" si="757"/>
        <v>6.0088369598177197E-4</v>
      </c>
      <c r="AO526" s="5">
        <f t="shared" si="758"/>
        <v>7.0994851436653684E-4</v>
      </c>
      <c r="AP526" s="5">
        <f t="shared" si="759"/>
        <v>5.5920626728242636E-4</v>
      </c>
      <c r="AQ526" s="5">
        <f t="shared" si="760"/>
        <v>3.3035316263070851E-4</v>
      </c>
      <c r="AR526" s="5">
        <f t="shared" si="761"/>
        <v>2.1932312924909943E-2</v>
      </c>
      <c r="AS526" s="5">
        <f t="shared" si="762"/>
        <v>2.125194949133407E-2</v>
      </c>
      <c r="AT526" s="5">
        <f t="shared" si="763"/>
        <v>1.0296345823819877E-2</v>
      </c>
      <c r="AU526" s="5">
        <f t="shared" si="764"/>
        <v>3.3256474460354106E-3</v>
      </c>
      <c r="AV526" s="5">
        <f t="shared" si="765"/>
        <v>8.0562059039446807E-4</v>
      </c>
      <c r="AW526" s="5">
        <f t="shared" si="766"/>
        <v>9.9300895586113084E-6</v>
      </c>
      <c r="AX526" s="5">
        <f t="shared" si="767"/>
        <v>4.1066442381520863E-5</v>
      </c>
      <c r="AY526" s="5">
        <f t="shared" si="768"/>
        <v>9.7040608537210659E-5</v>
      </c>
      <c r="AZ526" s="5">
        <f t="shared" si="769"/>
        <v>1.1465419402277691E-4</v>
      </c>
      <c r="BA526" s="5">
        <f t="shared" si="770"/>
        <v>9.0309850038858277E-5</v>
      </c>
      <c r="BB526" s="5">
        <f t="shared" si="771"/>
        <v>5.3350876630955478E-5</v>
      </c>
      <c r="BC526" s="5">
        <f t="shared" si="772"/>
        <v>2.5213781540478493E-5</v>
      </c>
      <c r="BD526" s="5">
        <f t="shared" si="773"/>
        <v>8.6377297757657574E-3</v>
      </c>
      <c r="BE526" s="5">
        <f t="shared" si="774"/>
        <v>8.3697783057743776E-3</v>
      </c>
      <c r="BF526" s="5">
        <f t="shared" si="775"/>
        <v>4.0550694862181548E-3</v>
      </c>
      <c r="BG526" s="5">
        <f t="shared" si="776"/>
        <v>1.3097589874204918E-3</v>
      </c>
      <c r="BH526" s="5">
        <f t="shared" si="777"/>
        <v>3.1728222123425948E-4</v>
      </c>
      <c r="BI526" s="5">
        <f t="shared" si="778"/>
        <v>6.1487958550057514E-5</v>
      </c>
      <c r="BJ526" s="8">
        <f t="shared" si="779"/>
        <v>0.13818802220181231</v>
      </c>
      <c r="BK526" s="8">
        <f t="shared" si="780"/>
        <v>0.17820436701326134</v>
      </c>
      <c r="BL526" s="8">
        <f t="shared" si="781"/>
        <v>0.59434249583177667</v>
      </c>
      <c r="BM526" s="8">
        <f t="shared" si="782"/>
        <v>0.63616244276522504</v>
      </c>
      <c r="BN526" s="8">
        <f t="shared" si="783"/>
        <v>0.35304173109029569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1.30534351145038</v>
      </c>
      <c r="F527">
        <f>VLOOKUP(B527,home!$B$2:$E$405,3,FALSE)</f>
        <v>1.1499999999999999</v>
      </c>
      <c r="G527">
        <f>VLOOKUP(C527,away!$B$2:$E$405,4,FALSE)</f>
        <v>1.4</v>
      </c>
      <c r="H527">
        <f>VLOOKUP(A527,away!$A$2:$E$405,3,FALSE)</f>
        <v>1.0381679389313001</v>
      </c>
      <c r="I527">
        <f>VLOOKUP(C527,away!$B$2:$E$405,3,FALSE)</f>
        <v>0.51</v>
      </c>
      <c r="J527">
        <f>VLOOKUP(B527,home!$B$2:$E$405,4,FALSE)</f>
        <v>1.1200000000000001</v>
      </c>
      <c r="K527" s="3">
        <f t="shared" si="728"/>
        <v>2.1016030534351113</v>
      </c>
      <c r="L527" s="3">
        <f t="shared" si="729"/>
        <v>0.59300152671755868</v>
      </c>
      <c r="M527" s="5">
        <f t="shared" si="730"/>
        <v>6.7569094653567252E-2</v>
      </c>
      <c r="N527" s="5">
        <f t="shared" si="731"/>
        <v>0.14200341564178298</v>
      </c>
      <c r="O527" s="5">
        <f t="shared" si="732"/>
        <v>4.006857628848861E-2</v>
      </c>
      <c r="P527" s="5">
        <f t="shared" si="733"/>
        <v>8.420824227468536E-2</v>
      </c>
      <c r="Q527" s="5">
        <f t="shared" si="734"/>
        <v>0.14921740595549321</v>
      </c>
      <c r="R527" s="5">
        <f t="shared" si="735"/>
        <v>1.1880363456236357E-2</v>
      </c>
      <c r="S527" s="5">
        <f t="shared" si="736"/>
        <v>2.623621088660592E-2</v>
      </c>
      <c r="T527" s="5">
        <f t="shared" si="737"/>
        <v>8.8486149544441201E-2</v>
      </c>
      <c r="U527" s="5">
        <f t="shared" si="738"/>
        <v>2.4967808115545238E-2</v>
      </c>
      <c r="V527" s="5">
        <f t="shared" si="739"/>
        <v>3.6329975577614345E-3</v>
      </c>
      <c r="W527" s="5">
        <f t="shared" si="740"/>
        <v>0.10453191866057704</v>
      </c>
      <c r="X527" s="5">
        <f t="shared" si="741"/>
        <v>6.1987587356437848E-2</v>
      </c>
      <c r="Y527" s="5">
        <f t="shared" si="742"/>
        <v>1.8379366969952838E-2</v>
      </c>
      <c r="Z527" s="5">
        <f t="shared" si="743"/>
        <v>2.3483578891692171E-3</v>
      </c>
      <c r="AA527" s="5">
        <f t="shared" si="744"/>
        <v>4.9353161104364598E-3</v>
      </c>
      <c r="AB527" s="5">
        <f t="shared" si="745"/>
        <v>5.1860377036803814E-3</v>
      </c>
      <c r="AC527" s="5">
        <f t="shared" si="746"/>
        <v>2.8297731760340729E-4</v>
      </c>
      <c r="AD527" s="5">
        <f t="shared" si="747"/>
        <v>5.4921149859624825E-2</v>
      </c>
      <c r="AE527" s="5">
        <f t="shared" si="748"/>
        <v>3.2568325715841354E-2</v>
      </c>
      <c r="AF527" s="5">
        <f t="shared" si="749"/>
        <v>9.6565334360643254E-3</v>
      </c>
      <c r="AG527" s="5">
        <f t="shared" si="750"/>
        <v>1.9087796901284325E-3</v>
      </c>
      <c r="AH527" s="5">
        <f t="shared" si="751"/>
        <v>3.4814495338914237E-4</v>
      </c>
      <c r="AI527" s="5">
        <f t="shared" si="752"/>
        <v>7.3166249708064607E-4</v>
      </c>
      <c r="AJ527" s="5">
        <f t="shared" si="753"/>
        <v>7.6883206897432213E-4</v>
      </c>
      <c r="AK527" s="5">
        <f t="shared" si="754"/>
        <v>5.3859327457842323E-4</v>
      </c>
      <c r="AL527" s="5">
        <f t="shared" si="755"/>
        <v>1.4106462512876236E-5</v>
      </c>
      <c r="AM527" s="5">
        <f t="shared" si="756"/>
        <v>2.3084491248630972E-2</v>
      </c>
      <c r="AN527" s="5">
        <f t="shared" si="757"/>
        <v>1.3689138553936289E-2</v>
      </c>
      <c r="AO527" s="5">
        <f t="shared" si="758"/>
        <v>4.0588400309662064E-3</v>
      </c>
      <c r="AP527" s="5">
        <f t="shared" si="759"/>
        <v>8.0229944502176783E-4</v>
      </c>
      <c r="AQ527" s="5">
        <f t="shared" si="760"/>
        <v>1.1894119894563958E-4</v>
      </c>
      <c r="AR527" s="5">
        <f t="shared" si="761"/>
        <v>4.129009777575496E-5</v>
      </c>
      <c r="AS527" s="5">
        <f t="shared" si="762"/>
        <v>8.6775395562160916E-5</v>
      </c>
      <c r="AT527" s="5">
        <f t="shared" si="763"/>
        <v>9.1183718138238516E-5</v>
      </c>
      <c r="AU527" s="5">
        <f t="shared" si="764"/>
        <v>6.3877326820962869E-5</v>
      </c>
      <c r="AV527" s="5">
        <f t="shared" si="765"/>
        <v>3.3561196273052016E-5</v>
      </c>
      <c r="AW527" s="5">
        <f t="shared" si="766"/>
        <v>4.8833979951823054E-7</v>
      </c>
      <c r="AX527" s="5">
        <f t="shared" si="767"/>
        <v>8.0857395491865016E-3</v>
      </c>
      <c r="AY527" s="5">
        <f t="shared" si="768"/>
        <v>4.7948558973081399E-3</v>
      </c>
      <c r="AZ527" s="5">
        <f t="shared" si="769"/>
        <v>1.4216784337472083E-3</v>
      </c>
      <c r="BA527" s="5">
        <f t="shared" si="770"/>
        <v>2.8101916057117401E-4</v>
      </c>
      <c r="BB527" s="5">
        <f t="shared" si="771"/>
        <v>4.1661197813898243E-5</v>
      </c>
      <c r="BC527" s="5">
        <f t="shared" si="772"/>
        <v>4.9410307817047767E-6</v>
      </c>
      <c r="BD527" s="5">
        <f t="shared" si="773"/>
        <v>4.0808485032233247E-6</v>
      </c>
      <c r="BE527" s="5">
        <f t="shared" si="774"/>
        <v>8.5763236749802412E-6</v>
      </c>
      <c r="BF527" s="5">
        <f t="shared" si="775"/>
        <v>9.0120140112931576E-6</v>
      </c>
      <c r="BG527" s="5">
        <f t="shared" si="776"/>
        <v>6.3132253879112362E-6</v>
      </c>
      <c r="BH527" s="5">
        <f t="shared" si="777"/>
        <v>3.3169734380645784E-6</v>
      </c>
      <c r="BI527" s="5">
        <f t="shared" si="778"/>
        <v>1.3941923011199353E-6</v>
      </c>
      <c r="BJ527" s="8">
        <f t="shared" si="779"/>
        <v>0.72004423857725353</v>
      </c>
      <c r="BK527" s="8">
        <f t="shared" si="780"/>
        <v>0.18673848505004439</v>
      </c>
      <c r="BL527" s="8">
        <f t="shared" si="781"/>
        <v>8.9774715780296374E-2</v>
      </c>
      <c r="BM527" s="8">
        <f t="shared" si="782"/>
        <v>0.49916433146900102</v>
      </c>
      <c r="BN527" s="8">
        <f t="shared" si="783"/>
        <v>0.49494709827025374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1.30534351145038</v>
      </c>
      <c r="F528">
        <f>VLOOKUP(B528,home!$B$2:$E$405,3,FALSE)</f>
        <v>1.28</v>
      </c>
      <c r="G528">
        <f>VLOOKUP(C528,away!$B$2:$E$405,4,FALSE)</f>
        <v>0.92</v>
      </c>
      <c r="H528">
        <f>VLOOKUP(A528,away!$A$2:$E$405,3,FALSE)</f>
        <v>1.0381679389313001</v>
      </c>
      <c r="I528">
        <f>VLOOKUP(C528,away!$B$2:$E$405,3,FALSE)</f>
        <v>0.61</v>
      </c>
      <c r="J528">
        <f>VLOOKUP(B528,home!$B$2:$E$405,4,FALSE)</f>
        <v>0.96</v>
      </c>
      <c r="K528" s="3">
        <f t="shared" si="728"/>
        <v>1.5371725190839676</v>
      </c>
      <c r="L528" s="3">
        <f t="shared" si="729"/>
        <v>0.60795114503816938</v>
      </c>
      <c r="M528" s="5">
        <f t="shared" si="730"/>
        <v>0.11705356082320804</v>
      </c>
      <c r="N528" s="5">
        <f t="shared" si="731"/>
        <v>0.17993151695835913</v>
      </c>
      <c r="O528" s="5">
        <f t="shared" si="732"/>
        <v>7.1162846333264335E-2</v>
      </c>
      <c r="P528" s="5">
        <f t="shared" si="733"/>
        <v>0.10938957176328923</v>
      </c>
      <c r="Q528" s="5">
        <f t="shared" si="734"/>
        <v>0.1382928915927403</v>
      </c>
      <c r="R528" s="5">
        <f t="shared" si="735"/>
        <v>2.1631766956241669E-2</v>
      </c>
      <c r="S528" s="5">
        <f t="shared" si="736"/>
        <v>2.5556844077192966E-2</v>
      </c>
      <c r="T528" s="5">
        <f t="shared" si="737"/>
        <v>8.4075321794445892E-2</v>
      </c>
      <c r="U528" s="5">
        <f t="shared" si="738"/>
        <v>3.3251757704363338E-2</v>
      </c>
      <c r="V528" s="5">
        <f t="shared" si="739"/>
        <v>2.6537255533698326E-3</v>
      </c>
      <c r="W528" s="5">
        <f t="shared" si="740"/>
        <v>7.0860010847006244E-2</v>
      </c>
      <c r="X528" s="5">
        <f t="shared" si="741"/>
        <v>4.3079424731854547E-2</v>
      </c>
      <c r="Y528" s="5">
        <f t="shared" si="742"/>
        <v>1.3095092796658301E-2</v>
      </c>
      <c r="Z528" s="5">
        <f t="shared" si="743"/>
        <v>4.3836858300819867E-3</v>
      </c>
      <c r="AA528" s="5">
        <f t="shared" si="744"/>
        <v>6.7384813902998213E-3</v>
      </c>
      <c r="AB528" s="5">
        <f t="shared" si="745"/>
        <v>5.1791042067638069E-3</v>
      </c>
      <c r="AC528" s="5">
        <f t="shared" si="746"/>
        <v>1.549984360892613E-4</v>
      </c>
      <c r="AD528" s="5">
        <f t="shared" si="747"/>
        <v>2.7231015344002449E-2</v>
      </c>
      <c r="AE528" s="5">
        <f t="shared" si="748"/>
        <v>1.6555126958938248E-2</v>
      </c>
      <c r="AF528" s="5">
        <f t="shared" si="749"/>
        <v>5.0323541954693874E-3</v>
      </c>
      <c r="AG528" s="5">
        <f t="shared" si="750"/>
        <v>1.01980849845775E-3</v>
      </c>
      <c r="AH528" s="5">
        <f t="shared" si="751"/>
        <v>6.6626670497148537E-4</v>
      </c>
      <c r="AI528" s="5">
        <f t="shared" si="752"/>
        <v>1.0241668692627928E-3</v>
      </c>
      <c r="AJ528" s="5">
        <f t="shared" si="753"/>
        <v>7.8716058319351406E-4</v>
      </c>
      <c r="AK528" s="5">
        <f t="shared" si="754"/>
        <v>4.0333387219705982E-4</v>
      </c>
      <c r="AL528" s="5">
        <f t="shared" si="755"/>
        <v>5.7940014566125566E-6</v>
      </c>
      <c r="AM528" s="5">
        <f t="shared" si="756"/>
        <v>8.3717536907108817E-3</v>
      </c>
      <c r="AN528" s="5">
        <f t="shared" si="757"/>
        <v>5.0896172422452007E-3</v>
      </c>
      <c r="AO528" s="5">
        <f t="shared" si="758"/>
        <v>1.5471193151144896E-3</v>
      </c>
      <c r="AP528" s="5">
        <f t="shared" si="759"/>
        <v>3.1352431971150746E-4</v>
      </c>
      <c r="AQ528" s="5">
        <f t="shared" si="760"/>
        <v>4.7651867291481012E-5</v>
      </c>
      <c r="AR528" s="5">
        <f t="shared" si="761"/>
        <v>8.1011521237644573E-5</v>
      </c>
      <c r="AS528" s="5">
        <f t="shared" si="762"/>
        <v>1.2452868417569445E-4</v>
      </c>
      <c r="AT528" s="5">
        <f t="shared" si="763"/>
        <v>9.5711035576282052E-5</v>
      </c>
      <c r="AU528" s="5">
        <f t="shared" si="764"/>
        <v>4.9041457886976253E-5</v>
      </c>
      <c r="AV528" s="5">
        <f t="shared" si="765"/>
        <v>1.884629533991839E-5</v>
      </c>
      <c r="AW528" s="5">
        <f t="shared" si="766"/>
        <v>1.5040677240148845E-7</v>
      </c>
      <c r="AX528" s="5">
        <f t="shared" si="767"/>
        <v>2.1448049516500922E-3</v>
      </c>
      <c r="AY528" s="5">
        <f t="shared" si="768"/>
        <v>1.303936626239209E-3</v>
      </c>
      <c r="AZ528" s="5">
        <f t="shared" si="769"/>
        <v>3.9636488248966729E-4</v>
      </c>
      <c r="BA528" s="5">
        <f t="shared" si="770"/>
        <v>8.0323494720837562E-5</v>
      </c>
      <c r="BB528" s="5">
        <f t="shared" si="771"/>
        <v>1.2208190147250136E-5</v>
      </c>
      <c r="BC528" s="5">
        <f t="shared" si="772"/>
        <v>1.484396635772884E-6</v>
      </c>
      <c r="BD528" s="5">
        <f t="shared" si="773"/>
        <v>8.2085078496183258E-6</v>
      </c>
      <c r="BE528" s="5">
        <f t="shared" si="774"/>
        <v>1.2617892689118325E-5</v>
      </c>
      <c r="BF528" s="5">
        <f t="shared" si="775"/>
        <v>9.6979389452315992E-6</v>
      </c>
      <c r="BG528" s="5">
        <f t="shared" si="776"/>
        <v>4.9691350794547257E-6</v>
      </c>
      <c r="BH528" s="5">
        <f t="shared" si="777"/>
        <v>1.9096044719384821E-6</v>
      </c>
      <c r="BI528" s="5">
        <f t="shared" si="778"/>
        <v>5.8707830331673709E-7</v>
      </c>
      <c r="BJ528" s="8">
        <f t="shared" si="779"/>
        <v>0.59848135269488867</v>
      </c>
      <c r="BK528" s="8">
        <f t="shared" si="780"/>
        <v>0.25611843128084516</v>
      </c>
      <c r="BL528" s="8">
        <f t="shared" si="781"/>
        <v>0.14125201377211299</v>
      </c>
      <c r="BM528" s="8">
        <f t="shared" si="782"/>
        <v>0.36146954293135919</v>
      </c>
      <c r="BN528" s="8">
        <f t="shared" si="783"/>
        <v>0.63746215442710275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1.30534351145038</v>
      </c>
      <c r="F529">
        <f>VLOOKUP(B529,home!$B$2:$E$405,3,FALSE)</f>
        <v>0.77</v>
      </c>
      <c r="G529">
        <f>VLOOKUP(C529,away!$B$2:$E$405,4,FALSE)</f>
        <v>1.07</v>
      </c>
      <c r="H529">
        <f>VLOOKUP(A529,away!$A$2:$E$405,3,FALSE)</f>
        <v>1.0381679389313001</v>
      </c>
      <c r="I529">
        <f>VLOOKUP(C529,away!$B$2:$E$405,3,FALSE)</f>
        <v>0.46</v>
      </c>
      <c r="J529">
        <f>VLOOKUP(B529,home!$B$2:$E$405,4,FALSE)</f>
        <v>1.1200000000000001</v>
      </c>
      <c r="K529" s="3">
        <f t="shared" si="728"/>
        <v>1.075472519083968</v>
      </c>
      <c r="L529" s="3">
        <f t="shared" si="729"/>
        <v>0.53486412213740586</v>
      </c>
      <c r="M529" s="5">
        <f t="shared" si="730"/>
        <v>0.19982033498969687</v>
      </c>
      <c r="N529" s="5">
        <f t="shared" si="731"/>
        <v>0.21490127903557166</v>
      </c>
      <c r="O529" s="5">
        <f t="shared" si="732"/>
        <v>0.10687672805946657</v>
      </c>
      <c r="P529" s="5">
        <f t="shared" si="733"/>
        <v>0.11494298395756673</v>
      </c>
      <c r="Q529" s="5">
        <f t="shared" si="734"/>
        <v>0.11556020995937645</v>
      </c>
      <c r="R529" s="5">
        <f t="shared" si="735"/>
        <v>2.8582263665222419E-2</v>
      </c>
      <c r="S529" s="5">
        <f t="shared" si="736"/>
        <v>1.6529711004826746E-2</v>
      </c>
      <c r="T529" s="5">
        <f t="shared" si="737"/>
        <v>6.1809010253936189E-2</v>
      </c>
      <c r="U529" s="5">
        <f t="shared" si="738"/>
        <v>3.0739439105158924E-2</v>
      </c>
      <c r="V529" s="5">
        <f t="shared" si="739"/>
        <v>1.056490353334983E-3</v>
      </c>
      <c r="W529" s="5">
        <f t="shared" si="740"/>
        <v>4.142727670362762E-2</v>
      </c>
      <c r="X529" s="5">
        <f t="shared" si="741"/>
        <v>2.2157963986629191E-2</v>
      </c>
      <c r="Y529" s="5">
        <f t="shared" si="742"/>
        <v>5.9257499780303374E-3</v>
      </c>
      <c r="Z529" s="5">
        <f t="shared" si="743"/>
        <v>5.0958757879996878E-3</v>
      </c>
      <c r="AA529" s="5">
        <f t="shared" si="744"/>
        <v>5.480474370659026E-3</v>
      </c>
      <c r="AB529" s="5">
        <f t="shared" si="745"/>
        <v>2.9470497885938922E-3</v>
      </c>
      <c r="AC529" s="5">
        <f t="shared" si="746"/>
        <v>3.7982919049808048E-5</v>
      </c>
      <c r="AD529" s="5">
        <f t="shared" si="747"/>
        <v>1.1138474408809744E-2</v>
      </c>
      <c r="AE529" s="5">
        <f t="shared" si="748"/>
        <v>5.9575703366179841E-3</v>
      </c>
      <c r="AF529" s="5">
        <f t="shared" si="749"/>
        <v>1.5932453140835134E-3</v>
      </c>
      <c r="AG529" s="5">
        <f t="shared" si="750"/>
        <v>2.8405658542227135E-4</v>
      </c>
      <c r="AH529" s="5">
        <f t="shared" si="751"/>
        <v>6.8140028246742855E-4</v>
      </c>
      <c r="AI529" s="5">
        <f t="shared" si="752"/>
        <v>7.3282727828977276E-4</v>
      </c>
      <c r="AJ529" s="5">
        <f t="shared" si="753"/>
        <v>3.9406779951787487E-4</v>
      </c>
      <c r="AK529" s="5">
        <f t="shared" si="754"/>
        <v>1.4126969634578834E-4</v>
      </c>
      <c r="AL529" s="5">
        <f t="shared" si="755"/>
        <v>8.7395911036356891E-7</v>
      </c>
      <c r="AM529" s="5">
        <f t="shared" si="756"/>
        <v>2.3958246262389864E-3</v>
      </c>
      <c r="AN529" s="5">
        <f t="shared" si="757"/>
        <v>1.2814406355084939E-3</v>
      </c>
      <c r="AO529" s="5">
        <f t="shared" si="758"/>
        <v>3.4269831029122496E-4</v>
      </c>
      <c r="AP529" s="5">
        <f t="shared" si="759"/>
        <v>6.109901029729613E-5</v>
      </c>
      <c r="AQ529" s="5">
        <f t="shared" si="760"/>
        <v>8.1699171265319036E-6</v>
      </c>
      <c r="AR529" s="5">
        <f t="shared" si="761"/>
        <v>7.2891312781224319E-5</v>
      </c>
      <c r="AS529" s="5">
        <f t="shared" si="762"/>
        <v>7.8392603776160759E-5</v>
      </c>
      <c r="AT529" s="5">
        <f t="shared" si="763"/>
        <v>4.2154545530349487E-5</v>
      </c>
      <c r="AU529" s="5">
        <f t="shared" si="764"/>
        <v>1.5112018424121597E-5</v>
      </c>
      <c r="AV529" s="5">
        <f t="shared" si="765"/>
        <v>4.0631401307583467E-6</v>
      </c>
      <c r="AW529" s="5">
        <f t="shared" si="766"/>
        <v>1.3964693167332407E-8</v>
      </c>
      <c r="AX529" s="5">
        <f t="shared" si="767"/>
        <v>4.2944059101077456E-4</v>
      </c>
      <c r="AY529" s="5">
        <f t="shared" si="768"/>
        <v>2.2969236472114669E-4</v>
      </c>
      <c r="AZ529" s="5">
        <f t="shared" si="769"/>
        <v>6.1427102509120475E-5</v>
      </c>
      <c r="BA529" s="5">
        <f t="shared" si="770"/>
        <v>1.0951717752995058E-5</v>
      </c>
      <c r="BB529" s="5">
        <f t="shared" si="771"/>
        <v>1.4644202254630859E-6</v>
      </c>
      <c r="BC529" s="5">
        <f t="shared" si="772"/>
        <v>1.566531676665151E-7</v>
      </c>
      <c r="BD529" s="5">
        <f t="shared" si="773"/>
        <v>6.4978246703621021E-6</v>
      </c>
      <c r="BE529" s="5">
        <f t="shared" si="774"/>
        <v>6.988231866800284E-6</v>
      </c>
      <c r="BF529" s="5">
        <f t="shared" si="775"/>
        <v>3.7578256648652799E-6</v>
      </c>
      <c r="BG529" s="5">
        <f t="shared" si="776"/>
        <v>1.3471460780236833E-6</v>
      </c>
      <c r="BH529" s="5">
        <f t="shared" si="777"/>
        <v>3.6220464652655456E-7</v>
      </c>
      <c r="BI529" s="5">
        <f t="shared" si="778"/>
        <v>7.7908228724766407E-8</v>
      </c>
      <c r="BJ529" s="8">
        <f t="shared" si="779"/>
        <v>0.48557720191095466</v>
      </c>
      <c r="BK529" s="8">
        <f t="shared" si="780"/>
        <v>0.33261806954830669</v>
      </c>
      <c r="BL529" s="8">
        <f t="shared" si="781"/>
        <v>0.17680716480751962</v>
      </c>
      <c r="BM529" s="8">
        <f t="shared" si="782"/>
        <v>0.21918483398785193</v>
      </c>
      <c r="BN529" s="8">
        <f t="shared" si="783"/>
        <v>0.78068379966690071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1.30534351145038</v>
      </c>
      <c r="F530">
        <f>VLOOKUP(B530,home!$B$2:$E$405,3,FALSE)</f>
        <v>0.77</v>
      </c>
      <c r="G530">
        <f>VLOOKUP(C530,away!$B$2:$E$405,4,FALSE)</f>
        <v>1.53</v>
      </c>
      <c r="H530">
        <f>VLOOKUP(A530,away!$A$2:$E$405,3,FALSE)</f>
        <v>1.0381679389313001</v>
      </c>
      <c r="I530">
        <f>VLOOKUP(C530,away!$B$2:$E$405,3,FALSE)</f>
        <v>0.77</v>
      </c>
      <c r="J530">
        <f>VLOOKUP(B530,home!$B$2:$E$405,4,FALSE)</f>
        <v>0.64</v>
      </c>
      <c r="K530" s="3">
        <f t="shared" si="728"/>
        <v>1.5378251908396927</v>
      </c>
      <c r="L530" s="3">
        <f t="shared" si="729"/>
        <v>0.51160916030534476</v>
      </c>
      <c r="M530" s="5">
        <f t="shared" si="730"/>
        <v>0.12880774293741759</v>
      </c>
      <c r="N530" s="5">
        <f t="shared" si="731"/>
        <v>0.19808379186436428</v>
      </c>
      <c r="O530" s="5">
        <f t="shared" si="732"/>
        <v>6.589922120503891E-2</v>
      </c>
      <c r="P530" s="5">
        <f t="shared" si="733"/>
        <v>0.10134148242582609</v>
      </c>
      <c r="Q530" s="5">
        <f t="shared" si="734"/>
        <v>0.15230912251303302</v>
      </c>
      <c r="R530" s="5">
        <f t="shared" si="735"/>
        <v>1.6857322612743062E-2</v>
      </c>
      <c r="S530" s="5">
        <f t="shared" si="736"/>
        <v>1.9932994372189719E-2</v>
      </c>
      <c r="T530" s="5">
        <f t="shared" si="737"/>
        <v>7.7922742275736714E-2</v>
      </c>
      <c r="U530" s="5">
        <f t="shared" si="738"/>
        <v>2.5923615363987868E-2</v>
      </c>
      <c r="V530" s="5">
        <f t="shared" si="739"/>
        <v>1.7425101531571485E-3</v>
      </c>
      <c r="W530" s="5">
        <f t="shared" si="740"/>
        <v>7.8074935131743697E-2</v>
      </c>
      <c r="X530" s="5">
        <f t="shared" si="741"/>
        <v>3.9943852003645655E-2</v>
      </c>
      <c r="Y530" s="5">
        <f t="shared" si="742"/>
        <v>1.0217820291473056E-2</v>
      </c>
      <c r="Z530" s="5">
        <f t="shared" si="743"/>
        <v>2.8747868889672603E-3</v>
      </c>
      <c r="AA530" s="5">
        <f t="shared" si="744"/>
        <v>4.4209196961495232E-3</v>
      </c>
      <c r="AB530" s="5">
        <f t="shared" si="745"/>
        <v>3.3993008377090493E-3</v>
      </c>
      <c r="AC530" s="5">
        <f t="shared" si="746"/>
        <v>8.5684174547641465E-5</v>
      </c>
      <c r="AD530" s="5">
        <f t="shared" si="747"/>
        <v>3.0016400504692613E-2</v>
      </c>
      <c r="AE530" s="5">
        <f t="shared" si="748"/>
        <v>1.5356665457594714E-2</v>
      </c>
      <c r="AF530" s="5">
        <f t="shared" si="749"/>
        <v>3.928305359925062E-3</v>
      </c>
      <c r="AG530" s="5">
        <f t="shared" si="750"/>
        <v>6.699190022047488E-4</v>
      </c>
      <c r="AH530" s="5">
        <f t="shared" si="751"/>
        <v>3.6769182658033853E-4</v>
      </c>
      <c r="AI530" s="5">
        <f t="shared" si="752"/>
        <v>5.6544575338110428E-4</v>
      </c>
      <c r="AJ530" s="5">
        <f t="shared" si="753"/>
        <v>4.3477836180139535E-4</v>
      </c>
      <c r="AK530" s="5">
        <f t="shared" si="754"/>
        <v>2.2287103907006655E-4</v>
      </c>
      <c r="AL530" s="5">
        <f t="shared" si="755"/>
        <v>2.6965339415380062E-6</v>
      </c>
      <c r="AM530" s="5">
        <f t="shared" si="756"/>
        <v>9.2319953668899106E-3</v>
      </c>
      <c r="AN530" s="5">
        <f t="shared" si="757"/>
        <v>4.723173397597381E-3</v>
      </c>
      <c r="AO530" s="5">
        <f t="shared" si="758"/>
        <v>1.2082093879606688E-3</v>
      </c>
      <c r="AP530" s="5">
        <f t="shared" si="759"/>
        <v>2.0604366348253084E-4</v>
      </c>
      <c r="AQ530" s="5">
        <f t="shared" si="760"/>
        <v>2.635345641513365E-5</v>
      </c>
      <c r="AR530" s="5">
        <f t="shared" si="761"/>
        <v>3.7622901329581094E-5</v>
      </c>
      <c r="AS530" s="5">
        <f t="shared" si="762"/>
        <v>5.7857445417105975E-5</v>
      </c>
      <c r="AT530" s="5">
        <f t="shared" si="763"/>
        <v>4.448731852002906E-5</v>
      </c>
      <c r="AU530" s="5">
        <f t="shared" si="764"/>
        <v>2.2804573031003291E-5</v>
      </c>
      <c r="AV530" s="5">
        <f t="shared" si="765"/>
        <v>8.7673617183550918E-6</v>
      </c>
      <c r="AW530" s="5">
        <f t="shared" si="766"/>
        <v>5.8931659786379884E-8</v>
      </c>
      <c r="AX530" s="5">
        <f t="shared" si="767"/>
        <v>2.3661991728197726E-3</v>
      </c>
      <c r="AY530" s="5">
        <f t="shared" si="768"/>
        <v>1.2105691719215253E-3</v>
      </c>
      <c r="AZ530" s="5">
        <f t="shared" si="769"/>
        <v>3.0966913876915404E-4</v>
      </c>
      <c r="BA530" s="5">
        <f t="shared" si="770"/>
        <v>5.2809856019388737E-5</v>
      </c>
      <c r="BB530" s="5">
        <f t="shared" si="771"/>
        <v>6.7545015234814052E-6</v>
      </c>
      <c r="BC530" s="5">
        <f t="shared" si="772"/>
        <v>6.9113297054189896E-7</v>
      </c>
      <c r="BD530" s="5">
        <f t="shared" si="773"/>
        <v>3.2080368262463024E-6</v>
      </c>
      <c r="BE530" s="5">
        <f t="shared" si="774"/>
        <v>4.9333998445429819E-6</v>
      </c>
      <c r="BF530" s="5">
        <f t="shared" si="775"/>
        <v>3.7933532787114116E-6</v>
      </c>
      <c r="BG530" s="5">
        <f t="shared" si="776"/>
        <v>1.9445047432522499E-6</v>
      </c>
      <c r="BH530" s="5">
        <f t="shared" si="777"/>
        <v>7.4757709447014508E-7</v>
      </c>
      <c r="BI530" s="5">
        <f t="shared" si="778"/>
        <v>2.2992857759418672E-7</v>
      </c>
      <c r="BJ530" s="8">
        <f t="shared" si="779"/>
        <v>0.62586602265078295</v>
      </c>
      <c r="BK530" s="8">
        <f t="shared" si="780"/>
        <v>0.25312367976900119</v>
      </c>
      <c r="BL530" s="8">
        <f t="shared" si="781"/>
        <v>0.11827756309684218</v>
      </c>
      <c r="BM530" s="8">
        <f t="shared" si="782"/>
        <v>0.33563285860690906</v>
      </c>
      <c r="BN530" s="8">
        <f t="shared" si="783"/>
        <v>0.66329868355842292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1.5858585858585901</v>
      </c>
      <c r="F531">
        <f>VLOOKUP(B531,home!$B$2:$E$405,3,FALSE)</f>
        <v>1.26</v>
      </c>
      <c r="G531">
        <f>VLOOKUP(C531,away!$B$2:$E$405,4,FALSE)</f>
        <v>1.1399999999999999</v>
      </c>
      <c r="H531">
        <f>VLOOKUP(A531,away!$A$2:$E$405,3,FALSE)</f>
        <v>1.1313131313131299</v>
      </c>
      <c r="I531">
        <f>VLOOKUP(C531,away!$B$2:$E$405,3,FALSE)</f>
        <v>0.63</v>
      </c>
      <c r="J531">
        <f>VLOOKUP(B531,home!$B$2:$E$405,4,FALSE)</f>
        <v>0.88</v>
      </c>
      <c r="K531" s="3">
        <f t="shared" si="728"/>
        <v>2.2779272727272786</v>
      </c>
      <c r="L531" s="3">
        <f t="shared" si="729"/>
        <v>0.6271999999999992</v>
      </c>
      <c r="M531" s="5">
        <f t="shared" si="730"/>
        <v>5.4741823016996413E-2</v>
      </c>
      <c r="N531" s="5">
        <f t="shared" si="731"/>
        <v>0.12469789160922599</v>
      </c>
      <c r="O531" s="5">
        <f t="shared" si="732"/>
        <v>3.4334071396260102E-2</v>
      </c>
      <c r="P531" s="5">
        <f t="shared" si="733"/>
        <v>7.8210517617306435E-2</v>
      </c>
      <c r="Q531" s="5">
        <f t="shared" si="734"/>
        <v>0.142026364074123</v>
      </c>
      <c r="R531" s="5">
        <f t="shared" si="735"/>
        <v>1.0767164789867154E-2</v>
      </c>
      <c r="S531" s="5">
        <f t="shared" si="736"/>
        <v>2.7935154187630051E-2</v>
      </c>
      <c r="T531" s="5">
        <f t="shared" si="737"/>
        <v>8.9078935547289823E-2</v>
      </c>
      <c r="U531" s="5">
        <f t="shared" si="738"/>
        <v>2.4526818324787265E-2</v>
      </c>
      <c r="V531" s="5">
        <f t="shared" si="739"/>
        <v>4.4346001493338434E-3</v>
      </c>
      <c r="W531" s="5">
        <f t="shared" si="740"/>
        <v>0.10784190939024618</v>
      </c>
      <c r="X531" s="5">
        <f t="shared" si="741"/>
        <v>6.7638445569562305E-2</v>
      </c>
      <c r="Y531" s="5">
        <f t="shared" si="742"/>
        <v>2.1211416530614709E-2</v>
      </c>
      <c r="Z531" s="5">
        <f t="shared" si="743"/>
        <v>2.2510552520682236E-3</v>
      </c>
      <c r="AA531" s="5">
        <f t="shared" si="744"/>
        <v>5.1277401511021841E-3</v>
      </c>
      <c r="AB531" s="5">
        <f t="shared" si="745"/>
        <v>5.8403095688271817E-3</v>
      </c>
      <c r="AC531" s="5">
        <f t="shared" si="746"/>
        <v>3.9598650765327405E-4</v>
      </c>
      <c r="AD531" s="5">
        <f t="shared" si="747"/>
        <v>6.1414006635756455E-2</v>
      </c>
      <c r="AE531" s="5">
        <f t="shared" si="748"/>
        <v>3.851886496194639E-2</v>
      </c>
      <c r="AF531" s="5">
        <f t="shared" si="749"/>
        <v>1.2079516052066372E-2</v>
      </c>
      <c r="AG531" s="5">
        <f t="shared" si="750"/>
        <v>2.5254241559520066E-3</v>
      </c>
      <c r="AH531" s="5">
        <f t="shared" si="751"/>
        <v>3.5296546352429691E-4</v>
      </c>
      <c r="AI531" s="5">
        <f t="shared" si="752"/>
        <v>8.0402965569282138E-4</v>
      </c>
      <c r="AJ531" s="5">
        <f t="shared" si="753"/>
        <v>9.1576054039210081E-4</v>
      </c>
      <c r="AK531" s="5">
        <f t="shared" si="754"/>
        <v>6.9534530341554561E-4</v>
      </c>
      <c r="AL531" s="5">
        <f t="shared" si="755"/>
        <v>2.2630090140342082E-5</v>
      </c>
      <c r="AM531" s="5">
        <f t="shared" si="756"/>
        <v>2.7979328128608726E-2</v>
      </c>
      <c r="AN531" s="5">
        <f t="shared" si="757"/>
        <v>1.7548634602263368E-2</v>
      </c>
      <c r="AO531" s="5">
        <f t="shared" si="758"/>
        <v>5.5032518112697847E-3</v>
      </c>
      <c r="AP531" s="5">
        <f t="shared" si="759"/>
        <v>1.1505465120094681E-3</v>
      </c>
      <c r="AQ531" s="5">
        <f t="shared" si="760"/>
        <v>1.8040569308308435E-4</v>
      </c>
      <c r="AR531" s="5">
        <f t="shared" si="761"/>
        <v>4.427598774448777E-5</v>
      </c>
      <c r="AS531" s="5">
        <f t="shared" si="762"/>
        <v>1.0085748001010743E-4</v>
      </c>
      <c r="AT531" s="5">
        <f t="shared" si="763"/>
        <v>1.1487300218678502E-4</v>
      </c>
      <c r="AU531" s="5">
        <f t="shared" si="764"/>
        <v>8.7224114860445974E-5</v>
      </c>
      <c r="AV531" s="5">
        <f t="shared" si="765"/>
        <v>4.9672547520026653E-5</v>
      </c>
      <c r="AW531" s="5">
        <f t="shared" si="766"/>
        <v>8.9811032043844615E-7</v>
      </c>
      <c r="AX531" s="5">
        <f t="shared" si="767"/>
        <v>1.0622479102790553E-2</v>
      </c>
      <c r="AY531" s="5">
        <f t="shared" si="768"/>
        <v>6.662418893270225E-3</v>
      </c>
      <c r="AZ531" s="5">
        <f t="shared" si="769"/>
        <v>2.0893345649295398E-3</v>
      </c>
      <c r="BA531" s="5">
        <f t="shared" si="770"/>
        <v>4.3681021304126859E-4</v>
      </c>
      <c r="BB531" s="5">
        <f t="shared" si="771"/>
        <v>6.8491841404870818E-5</v>
      </c>
      <c r="BC531" s="5">
        <f t="shared" si="772"/>
        <v>8.5916165858269883E-6</v>
      </c>
      <c r="BD531" s="5">
        <f t="shared" si="773"/>
        <v>4.6283165855571128E-6</v>
      </c>
      <c r="BE531" s="5">
        <f t="shared" si="774"/>
        <v>1.0542968577056543E-5</v>
      </c>
      <c r="BF531" s="5">
        <f t="shared" si="775"/>
        <v>1.2008057828591907E-5</v>
      </c>
      <c r="BG531" s="5">
        <f t="shared" si="776"/>
        <v>9.1178274734119352E-6</v>
      </c>
      <c r="BH531" s="5">
        <f t="shared" si="777"/>
        <v>5.1924369674267771E-6</v>
      </c>
      <c r="BI531" s="5">
        <f t="shared" si="778"/>
        <v>2.3655987560037545E-6</v>
      </c>
      <c r="BJ531" s="8">
        <f t="shared" si="779"/>
        <v>0.73928306750604023</v>
      </c>
      <c r="BK531" s="8">
        <f t="shared" si="780"/>
        <v>0.17240313046233052</v>
      </c>
      <c r="BL531" s="8">
        <f t="shared" si="781"/>
        <v>8.3804963532378568E-2</v>
      </c>
      <c r="BM531" s="8">
        <f t="shared" si="782"/>
        <v>0.54630286346608847</v>
      </c>
      <c r="BN531" s="8">
        <f t="shared" si="783"/>
        <v>0.44477783250377911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1.5858585858585901</v>
      </c>
      <c r="F532">
        <f>VLOOKUP(B532,home!$B$2:$E$405,3,FALSE)</f>
        <v>1.01</v>
      </c>
      <c r="G532">
        <f>VLOOKUP(C532,away!$B$2:$E$405,4,FALSE)</f>
        <v>0.95</v>
      </c>
      <c r="H532">
        <f>VLOOKUP(A532,away!$A$2:$E$405,3,FALSE)</f>
        <v>1.1313131313131299</v>
      </c>
      <c r="I532">
        <f>VLOOKUP(C532,away!$B$2:$E$405,3,FALSE)</f>
        <v>0.32</v>
      </c>
      <c r="J532">
        <f>VLOOKUP(B532,home!$B$2:$E$405,4,FALSE)</f>
        <v>0.88</v>
      </c>
      <c r="K532" s="3">
        <f t="shared" si="728"/>
        <v>1.5216313131313173</v>
      </c>
      <c r="L532" s="3">
        <f t="shared" si="729"/>
        <v>0.3185777777777774</v>
      </c>
      <c r="M532" s="5">
        <f t="shared" si="730"/>
        <v>0.15878422229834413</v>
      </c>
      <c r="N532" s="5">
        <f t="shared" si="731"/>
        <v>0.24161104468036437</v>
      </c>
      <c r="O532" s="5">
        <f t="shared" si="732"/>
        <v>5.0585124685979088E-2</v>
      </c>
      <c r="P532" s="5">
        <f t="shared" si="733"/>
        <v>7.6971909700837768E-2</v>
      </c>
      <c r="Q532" s="5">
        <f t="shared" si="734"/>
        <v>0.18382146559200613</v>
      </c>
      <c r="R532" s="5">
        <f t="shared" si="735"/>
        <v>8.0576483055355037E-3</v>
      </c>
      <c r="S532" s="5">
        <f t="shared" si="736"/>
        <v>9.3281857561733784E-3</v>
      </c>
      <c r="T532" s="5">
        <f t="shared" si="737"/>
        <v>5.8561434016155489E-2</v>
      </c>
      <c r="U532" s="5">
        <f t="shared" si="738"/>
        <v>1.226076997190232E-2</v>
      </c>
      <c r="V532" s="5">
        <f t="shared" si="739"/>
        <v>5.0243466070138635E-4</v>
      </c>
      <c r="W532" s="5">
        <f t="shared" si="740"/>
        <v>9.3236166023495826E-2</v>
      </c>
      <c r="X532" s="5">
        <f t="shared" si="741"/>
        <v>2.9702970580285214E-2</v>
      </c>
      <c r="Y532" s="5">
        <f t="shared" si="742"/>
        <v>4.7313531804329808E-3</v>
      </c>
      <c r="Z532" s="5">
        <f t="shared" si="743"/>
        <v>8.5566256376412499E-4</v>
      </c>
      <c r="AA532" s="5">
        <f t="shared" si="744"/>
        <v>1.3020029504977148E-3</v>
      </c>
      <c r="AB532" s="5">
        <f t="shared" si="745"/>
        <v>9.9058422963334389E-4</v>
      </c>
      <c r="AC532" s="5">
        <f t="shared" si="746"/>
        <v>1.522244888940135E-5</v>
      </c>
      <c r="AD532" s="5">
        <f t="shared" si="747"/>
        <v>3.5467767434415383E-2</v>
      </c>
      <c r="AE532" s="5">
        <f t="shared" si="748"/>
        <v>1.1299242531995074E-2</v>
      </c>
      <c r="AF532" s="5">
        <f t="shared" si="749"/>
        <v>1.7998437882075684E-3</v>
      </c>
      <c r="AG532" s="5">
        <f t="shared" si="750"/>
        <v>1.9113007813143467E-4</v>
      </c>
      <c r="AH532" s="5">
        <f t="shared" si="751"/>
        <v>6.8148769522902646E-5</v>
      </c>
      <c r="AI532" s="5">
        <f t="shared" si="752"/>
        <v>1.0369730165741784E-4</v>
      </c>
      <c r="AJ532" s="5">
        <f t="shared" si="753"/>
        <v>7.8894530644575529E-5</v>
      </c>
      <c r="AK532" s="5">
        <f t="shared" si="754"/>
        <v>4.0016129421194794E-5</v>
      </c>
      <c r="AL532" s="5">
        <f t="shared" si="755"/>
        <v>2.9516810785874596E-7</v>
      </c>
      <c r="AM532" s="5">
        <f t="shared" si="756"/>
        <v>1.079377310701312E-2</v>
      </c>
      <c r="AN532" s="5">
        <f t="shared" si="757"/>
        <v>3.4386562502697758E-3</v>
      </c>
      <c r="AO532" s="5">
        <f t="shared" si="758"/>
        <v>5.4773973337630488E-4</v>
      </c>
      <c r="AP532" s="5">
        <f t="shared" si="759"/>
        <v>5.8165902353205187E-5</v>
      </c>
      <c r="AQ532" s="5">
        <f t="shared" si="760"/>
        <v>4.6325909785308241E-6</v>
      </c>
      <c r="AR532" s="5">
        <f t="shared" si="761"/>
        <v>4.3421367105792518E-6</v>
      </c>
      <c r="AS532" s="5">
        <f t="shared" si="762"/>
        <v>6.6071311847144048E-6</v>
      </c>
      <c r="AT532" s="5">
        <f t="shared" si="763"/>
        <v>5.0268088503139286E-6</v>
      </c>
      <c r="AU532" s="5">
        <f t="shared" si="764"/>
        <v>2.5496499172544362E-6</v>
      </c>
      <c r="AV532" s="5">
        <f t="shared" si="765"/>
        <v>9.6990678790425592E-7</v>
      </c>
      <c r="AW532" s="5">
        <f t="shared" si="766"/>
        <v>3.9745855195832911E-9</v>
      </c>
      <c r="AX532" s="5">
        <f t="shared" si="767"/>
        <v>2.7373571910776482E-3</v>
      </c>
      <c r="AY532" s="5">
        <f t="shared" si="768"/>
        <v>8.7206117091753591E-4</v>
      </c>
      <c r="AZ532" s="5">
        <f t="shared" si="769"/>
        <v>1.3890965495859755E-4</v>
      </c>
      <c r="BA532" s="5">
        <f t="shared" si="770"/>
        <v>1.4751176396195946E-5</v>
      </c>
      <c r="BB532" s="5">
        <f t="shared" si="771"/>
        <v>1.1748492489770263E-6</v>
      </c>
      <c r="BC532" s="5">
        <f t="shared" si="772"/>
        <v>7.4856172592598392E-8</v>
      </c>
      <c r="BD532" s="5">
        <f t="shared" si="773"/>
        <v>2.3055137734394091E-7</v>
      </c>
      <c r="BE532" s="5">
        <f t="shared" si="774"/>
        <v>3.5081419505209462E-7</v>
      </c>
      <c r="BF532" s="5">
        <f t="shared" si="775"/>
        <v>2.6690493214111244E-7</v>
      </c>
      <c r="BG532" s="5">
        <f t="shared" si="776"/>
        <v>1.3537696745836864E-7</v>
      </c>
      <c r="BH532" s="5">
        <f t="shared" si="777"/>
        <v>5.1498458190353293E-8</v>
      </c>
      <c r="BI532" s="5">
        <f t="shared" si="778"/>
        <v>1.5672333312085094E-8</v>
      </c>
      <c r="BJ532" s="8">
        <f t="shared" si="779"/>
        <v>0.67902971438825177</v>
      </c>
      <c r="BK532" s="8">
        <f t="shared" si="780"/>
        <v>0.24647433120397147</v>
      </c>
      <c r="BL532" s="8">
        <f t="shared" si="781"/>
        <v>7.3507433326508331E-2</v>
      </c>
      <c r="BM532" s="8">
        <f t="shared" si="782"/>
        <v>0.27916366902309686</v>
      </c>
      <c r="BN532" s="8">
        <f t="shared" si="783"/>
        <v>0.71983141526306693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1.5858585858585901</v>
      </c>
      <c r="F533">
        <f>VLOOKUP(B533,home!$B$2:$E$405,3,FALSE)</f>
        <v>0.25</v>
      </c>
      <c r="G533">
        <f>VLOOKUP(C533,away!$B$2:$E$405,4,FALSE)</f>
        <v>0.63</v>
      </c>
      <c r="H533">
        <f>VLOOKUP(A533,away!$A$2:$E$405,3,FALSE)</f>
        <v>1.1313131313131299</v>
      </c>
      <c r="I533">
        <f>VLOOKUP(C533,away!$B$2:$E$405,3,FALSE)</f>
        <v>0.47</v>
      </c>
      <c r="J533">
        <f>VLOOKUP(B533,home!$B$2:$E$405,4,FALSE)</f>
        <v>1.06</v>
      </c>
      <c r="K533" s="3">
        <f t="shared" si="728"/>
        <v>0.24977272727272795</v>
      </c>
      <c r="L533" s="3">
        <f t="shared" si="729"/>
        <v>0.56362020202020136</v>
      </c>
      <c r="M533" s="5">
        <f t="shared" si="730"/>
        <v>0.4433512519615137</v>
      </c>
      <c r="N533" s="5">
        <f t="shared" si="731"/>
        <v>0.11073705134220564</v>
      </c>
      <c r="O533" s="5">
        <f t="shared" si="732"/>
        <v>0.24988172219645757</v>
      </c>
      <c r="P533" s="5">
        <f t="shared" si="733"/>
        <v>6.2413639248615357E-2</v>
      </c>
      <c r="Q533" s="5">
        <f t="shared" si="734"/>
        <v>1.3829547661941399E-2</v>
      </c>
      <c r="R533" s="5">
        <f t="shared" si="735"/>
        <v>7.0419193372761604E-2</v>
      </c>
      <c r="S533" s="5">
        <f t="shared" si="736"/>
        <v>2.1966005210437831E-3</v>
      </c>
      <c r="T533" s="5">
        <f t="shared" si="737"/>
        <v>7.7946124470714149E-3</v>
      </c>
      <c r="U533" s="5">
        <f t="shared" si="738"/>
        <v>1.7588793981060273E-2</v>
      </c>
      <c r="V533" s="5">
        <f t="shared" si="739"/>
        <v>3.4358970301560337E-5</v>
      </c>
      <c r="W533" s="5">
        <f t="shared" si="740"/>
        <v>1.1514146121570938E-3</v>
      </c>
      <c r="X533" s="5">
        <f t="shared" si="741"/>
        <v>6.4896053631299301E-4</v>
      </c>
      <c r="Y533" s="5">
        <f t="shared" si="742"/>
        <v>1.8288363428993362E-4</v>
      </c>
      <c r="Z533" s="5">
        <f t="shared" si="743"/>
        <v>1.3229893331618508E-2</v>
      </c>
      <c r="AA533" s="5">
        <f t="shared" si="744"/>
        <v>3.3044665389656311E-3</v>
      </c>
      <c r="AB533" s="5">
        <f t="shared" si="745"/>
        <v>4.1268280980945885E-4</v>
      </c>
      <c r="AC533" s="5">
        <f t="shared" si="746"/>
        <v>3.0230945100917864E-7</v>
      </c>
      <c r="AD533" s="5">
        <f t="shared" si="747"/>
        <v>7.1897991975036882E-5</v>
      </c>
      <c r="AE533" s="5">
        <f t="shared" si="748"/>
        <v>4.0523160761817105E-5</v>
      </c>
      <c r="AF533" s="5">
        <f t="shared" si="749"/>
        <v>1.1419836027536225E-5</v>
      </c>
      <c r="AG533" s="5">
        <f t="shared" si="750"/>
        <v>2.1454834296258468E-6</v>
      </c>
      <c r="AH533" s="5">
        <f t="shared" si="751"/>
        <v>1.8641587880681349E-3</v>
      </c>
      <c r="AI533" s="5">
        <f t="shared" si="752"/>
        <v>4.6561602456520124E-4</v>
      </c>
      <c r="AJ533" s="5">
        <f t="shared" si="753"/>
        <v>5.8149092158767896E-5</v>
      </c>
      <c r="AK533" s="5">
        <f t="shared" si="754"/>
        <v>4.8413524456428854E-6</v>
      </c>
      <c r="AL533" s="5">
        <f t="shared" si="755"/>
        <v>1.7023281592872782E-9</v>
      </c>
      <c r="AM533" s="5">
        <f t="shared" si="756"/>
        <v>3.5916315082075349E-6</v>
      </c>
      <c r="AN533" s="5">
        <f t="shared" si="757"/>
        <v>2.0243160762380515E-6</v>
      </c>
      <c r="AO533" s="5">
        <f t="shared" si="758"/>
        <v>5.7047271792101588E-7</v>
      </c>
      <c r="AP533" s="5">
        <f t="shared" si="759"/>
        <v>1.0717664950721877E-7</v>
      </c>
      <c r="AQ533" s="5">
        <f t="shared" si="760"/>
        <v>1.5101731211776741E-8</v>
      </c>
      <c r="AR533" s="5">
        <f t="shared" si="761"/>
        <v>2.1013551054573925E-4</v>
      </c>
      <c r="AS533" s="5">
        <f t="shared" si="762"/>
        <v>5.2486119565856373E-5</v>
      </c>
      <c r="AT533" s="5">
        <f t="shared" si="763"/>
        <v>6.5548006139632153E-6</v>
      </c>
      <c r="AU533" s="5">
        <f t="shared" si="764"/>
        <v>5.4573680869284799E-7</v>
      </c>
      <c r="AV533" s="5">
        <f t="shared" si="765"/>
        <v>3.4077542770081899E-8</v>
      </c>
      <c r="AW533" s="5">
        <f t="shared" si="766"/>
        <v>6.6569048523065031E-12</v>
      </c>
      <c r="AX533" s="5">
        <f t="shared" si="767"/>
        <v>1.4951526619394282E-7</v>
      </c>
      <c r="AY533" s="5">
        <f t="shared" si="768"/>
        <v>8.4269824537334233E-8</v>
      </c>
      <c r="AZ533" s="5">
        <f t="shared" si="769"/>
        <v>2.3748087764969616E-8</v>
      </c>
      <c r="BA533" s="5">
        <f t="shared" si="770"/>
        <v>4.4616340078952161E-9</v>
      </c>
      <c r="BB533" s="5">
        <f t="shared" si="771"/>
        <v>6.2866676521752568E-10</v>
      </c>
      <c r="BC533" s="5">
        <f t="shared" si="772"/>
        <v>7.0865857843057688E-11</v>
      </c>
      <c r="BD533" s="5">
        <f t="shared" si="773"/>
        <v>1.9739436484234605E-5</v>
      </c>
      <c r="BE533" s="5">
        <f t="shared" si="774"/>
        <v>4.9303728854940659E-6</v>
      </c>
      <c r="BF533" s="5">
        <f t="shared" si="775"/>
        <v>6.1573634104068087E-7</v>
      </c>
      <c r="BG533" s="5">
        <f t="shared" si="776"/>
        <v>5.1264715060887125E-8</v>
      </c>
      <c r="BH533" s="5">
        <f t="shared" si="777"/>
        <v>3.2011319234042663E-9</v>
      </c>
      <c r="BI533" s="5">
        <f t="shared" si="778"/>
        <v>1.5991109017369543E-10</v>
      </c>
      <c r="BJ533" s="8">
        <f t="shared" si="779"/>
        <v>0.1344770280992007</v>
      </c>
      <c r="BK533" s="8">
        <f t="shared" si="780"/>
        <v>0.50799623898307811</v>
      </c>
      <c r="BL533" s="8">
        <f t="shared" si="781"/>
        <v>0.34429472057283822</v>
      </c>
      <c r="BM533" s="8">
        <f t="shared" si="782"/>
        <v>4.9365390940072543E-2</v>
      </c>
      <c r="BN533" s="8">
        <f t="shared" si="783"/>
        <v>0.95063240578349528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1.5222222222222199</v>
      </c>
      <c r="F534">
        <f>VLOOKUP(B534,home!$B$2:$E$405,3,FALSE)</f>
        <v>1.18</v>
      </c>
      <c r="G534">
        <f>VLOOKUP(C534,away!$B$2:$E$405,4,FALSE)</f>
        <v>1.31</v>
      </c>
      <c r="H534">
        <f>VLOOKUP(A534,away!$A$2:$E$405,3,FALSE)</f>
        <v>1.2777777777777799</v>
      </c>
      <c r="I534">
        <f>VLOOKUP(C534,away!$B$2:$E$405,3,FALSE)</f>
        <v>1.05</v>
      </c>
      <c r="J534">
        <f>VLOOKUP(B534,home!$B$2:$E$405,4,FALSE)</f>
        <v>1.1000000000000001</v>
      </c>
      <c r="K534" s="3">
        <f t="shared" si="728"/>
        <v>2.3530511111111077</v>
      </c>
      <c r="L534" s="3">
        <f t="shared" si="729"/>
        <v>1.475833333333336</v>
      </c>
      <c r="M534" s="5">
        <f t="shared" si="730"/>
        <v>2.173384742561767E-2</v>
      </c>
      <c r="N534" s="5">
        <f t="shared" si="731"/>
        <v>5.1140853833568936E-2</v>
      </c>
      <c r="O534" s="5">
        <f t="shared" si="732"/>
        <v>3.2075536492307467E-2</v>
      </c>
      <c r="P534" s="5">
        <f t="shared" si="733"/>
        <v>7.5475376782708964E-2</v>
      </c>
      <c r="Q534" s="5">
        <f t="shared" si="734"/>
        <v>6.0168521468125097E-2</v>
      </c>
      <c r="R534" s="5">
        <f t="shared" si="735"/>
        <v>2.3669072969948603E-2</v>
      </c>
      <c r="S534" s="5">
        <f t="shared" si="736"/>
        <v>6.5526047792364053E-2</v>
      </c>
      <c r="T534" s="5">
        <f t="shared" si="737"/>
        <v>8.8798709600041451E-2</v>
      </c>
      <c r="U534" s="5">
        <f t="shared" si="738"/>
        <v>5.5694538450907438E-2</v>
      </c>
      <c r="V534" s="5">
        <f t="shared" si="739"/>
        <v>2.5283671589704071E-2</v>
      </c>
      <c r="W534" s="5">
        <f t="shared" si="740"/>
        <v>4.719320209816142E-2</v>
      </c>
      <c r="X534" s="5">
        <f t="shared" si="741"/>
        <v>6.9649300763203359E-2</v>
      </c>
      <c r="Y534" s="5">
        <f t="shared" si="742"/>
        <v>5.1395379854847247E-2</v>
      </c>
      <c r="Z534" s="5">
        <f t="shared" si="743"/>
        <v>1.1643868952716404E-2</v>
      </c>
      <c r="AA534" s="5">
        <f t="shared" si="744"/>
        <v>2.7398618776821461E-2</v>
      </c>
      <c r="AB534" s="5">
        <f t="shared" si="745"/>
        <v>3.2235175177854708E-2</v>
      </c>
      <c r="AC534" s="5">
        <f t="shared" si="746"/>
        <v>5.4876806965902282E-3</v>
      </c>
      <c r="AD534" s="5">
        <f t="shared" si="747"/>
        <v>2.7762004158492455E-2</v>
      </c>
      <c r="AE534" s="5">
        <f t="shared" si="748"/>
        <v>4.0972091137241859E-2</v>
      </c>
      <c r="AF534" s="5">
        <f t="shared" si="749"/>
        <v>3.0233988918356446E-2</v>
      </c>
      <c r="AG534" s="5">
        <f t="shared" si="750"/>
        <v>1.487344288178038E-2</v>
      </c>
      <c r="AH534" s="5">
        <f t="shared" si="751"/>
        <v>4.2961024823459969E-3</v>
      </c>
      <c r="AI534" s="5">
        <f t="shared" si="752"/>
        <v>1.0108948719531434E-2</v>
      </c>
      <c r="AJ534" s="5">
        <f t="shared" si="753"/>
        <v>1.189343650832933E-2</v>
      </c>
      <c r="AK534" s="5">
        <f t="shared" si="754"/>
        <v>9.3286213302845797E-3</v>
      </c>
      <c r="AL534" s="5">
        <f t="shared" si="755"/>
        <v>7.6228522291022698E-4</v>
      </c>
      <c r="AM534" s="5">
        <f t="shared" si="756"/>
        <v>1.306508294636236E-2</v>
      </c>
      <c r="AN534" s="5">
        <f t="shared" si="757"/>
        <v>1.9281884915006486E-2</v>
      </c>
      <c r="AO534" s="5">
        <f t="shared" si="758"/>
        <v>1.4228424243531898E-2</v>
      </c>
      <c r="AP534" s="5">
        <f t="shared" si="759"/>
        <v>6.9995942598041769E-3</v>
      </c>
      <c r="AQ534" s="5">
        <f t="shared" si="760"/>
        <v>2.5825586321069206E-3</v>
      </c>
      <c r="AR534" s="5">
        <f t="shared" si="761"/>
        <v>1.2680662493724617E-3</v>
      </c>
      <c r="AS534" s="5">
        <f t="shared" si="762"/>
        <v>2.9838246970483656E-3</v>
      </c>
      <c r="AT534" s="5">
        <f t="shared" si="763"/>
        <v>3.5105460093752118E-3</v>
      </c>
      <c r="AU534" s="5">
        <f t="shared" si="764"/>
        <v>2.7534980626556685E-3</v>
      </c>
      <c r="AV534" s="5">
        <f t="shared" si="765"/>
        <v>1.6197804189435512E-3</v>
      </c>
      <c r="AW534" s="5">
        <f t="shared" si="766"/>
        <v>7.3533235572283972E-5</v>
      </c>
      <c r="AX534" s="5">
        <f t="shared" si="767"/>
        <v>5.1238013239494574E-3</v>
      </c>
      <c r="AY534" s="5">
        <f t="shared" si="768"/>
        <v>7.5618767872620883E-3</v>
      </c>
      <c r="AZ534" s="5">
        <f t="shared" si="769"/>
        <v>5.5800349126004945E-3</v>
      </c>
      <c r="BA534" s="5">
        <f t="shared" si="770"/>
        <v>2.7450671750598593E-3</v>
      </c>
      <c r="BB534" s="5">
        <f t="shared" si="771"/>
        <v>1.0128154097981291E-3</v>
      </c>
      <c r="BC534" s="5">
        <f t="shared" si="772"/>
        <v>2.9894934845874809E-4</v>
      </c>
      <c r="BD534" s="5">
        <f t="shared" si="773"/>
        <v>3.1190907328314401E-4</v>
      </c>
      <c r="BE534" s="5">
        <f t="shared" si="774"/>
        <v>7.3393799145453776E-4</v>
      </c>
      <c r="BF534" s="5">
        <f t="shared" si="775"/>
        <v>8.6349680313937776E-4</v>
      </c>
      <c r="BG534" s="5">
        <f t="shared" si="776"/>
        <v>6.7728403735600057E-4</v>
      </c>
      <c r="BH534" s="5">
        <f t="shared" si="777"/>
        <v>3.9842098915958863E-4</v>
      </c>
      <c r="BI534" s="5">
        <f t="shared" si="778"/>
        <v>1.8750099024639116E-4</v>
      </c>
      <c r="BJ534" s="8">
        <f t="shared" si="779"/>
        <v>0.56066758466775923</v>
      </c>
      <c r="BK534" s="8">
        <f t="shared" si="780"/>
        <v>0.20183078629715728</v>
      </c>
      <c r="BL534" s="8">
        <f t="shared" si="781"/>
        <v>0.22200831623036535</v>
      </c>
      <c r="BM534" s="8">
        <f t="shared" si="782"/>
        <v>0.72439900362403153</v>
      </c>
      <c r="BN534" s="8">
        <f t="shared" si="783"/>
        <v>0.26426320897227673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1.18604651162791</v>
      </c>
      <c r="F535">
        <f>VLOOKUP(B535,home!$B$2:$E$405,3,FALSE)</f>
        <v>1.55</v>
      </c>
      <c r="G535">
        <f>VLOOKUP(C535,away!$B$2:$E$405,4,FALSE)</f>
        <v>0.84</v>
      </c>
      <c r="H535">
        <f>VLOOKUP(A535,away!$A$2:$E$405,3,FALSE)</f>
        <v>1.0465116279069799</v>
      </c>
      <c r="I535">
        <f>VLOOKUP(C535,away!$B$2:$E$405,3,FALSE)</f>
        <v>0.72</v>
      </c>
      <c r="J535">
        <f>VLOOKUP(B535,home!$B$2:$E$405,4,FALSE)</f>
        <v>0.64</v>
      </c>
      <c r="K535" s="3">
        <f t="shared" si="728"/>
        <v>1.5442325581395389</v>
      </c>
      <c r="L535" s="3">
        <f t="shared" si="729"/>
        <v>0.48223255813953636</v>
      </c>
      <c r="M535" s="5">
        <f t="shared" si="730"/>
        <v>0.13180059845700623</v>
      </c>
      <c r="N535" s="5">
        <f t="shared" si="731"/>
        <v>0.20353077531958488</v>
      </c>
      <c r="O535" s="5">
        <f t="shared" si="732"/>
        <v>6.3558539758243923E-2</v>
      </c>
      <c r="P535" s="5">
        <f t="shared" si="733"/>
        <v>9.8149166442486613E-2</v>
      </c>
      <c r="Q535" s="5">
        <f t="shared" si="734"/>
        <v>0.15714942491594314</v>
      </c>
      <c r="R535" s="5">
        <f t="shared" si="735"/>
        <v>1.5324998609615696E-2</v>
      </c>
      <c r="S535" s="5">
        <f t="shared" si="736"/>
        <v>1.8272411100806459E-2</v>
      </c>
      <c r="T535" s="5">
        <f t="shared" si="737"/>
        <v>7.5782569187372251E-2</v>
      </c>
      <c r="U535" s="5">
        <f t="shared" si="738"/>
        <v>2.3665361806411725E-2</v>
      </c>
      <c r="V535" s="5">
        <f t="shared" si="739"/>
        <v>1.5118983098831287E-3</v>
      </c>
      <c r="W535" s="5">
        <f t="shared" si="740"/>
        <v>8.0891752816034751E-2</v>
      </c>
      <c r="X535" s="5">
        <f t="shared" si="741"/>
        <v>3.9008636892867481E-2</v>
      </c>
      <c r="Y535" s="5">
        <f t="shared" si="742"/>
        <v>9.4056173791918878E-3</v>
      </c>
      <c r="Z535" s="5">
        <f t="shared" si="743"/>
        <v>2.4634044276666055E-3</v>
      </c>
      <c r="AA535" s="5">
        <f t="shared" si="744"/>
        <v>3.8040693210678691E-3</v>
      </c>
      <c r="AB535" s="5">
        <f t="shared" si="745"/>
        <v>2.937183849506387E-3</v>
      </c>
      <c r="AC535" s="5">
        <f t="shared" si="746"/>
        <v>7.0367453087304816E-5</v>
      </c>
      <c r="AD535" s="5">
        <f t="shared" si="747"/>
        <v>3.1228919595874146E-2</v>
      </c>
      <c r="AE535" s="5">
        <f t="shared" si="748"/>
        <v>1.5059601784652283E-2</v>
      </c>
      <c r="AF535" s="5">
        <f t="shared" si="749"/>
        <v>3.6311151465877982E-3</v>
      </c>
      <c r="AG535" s="5">
        <f t="shared" si="750"/>
        <v>5.836806486794172E-4</v>
      </c>
      <c r="AH535" s="5">
        <f t="shared" si="751"/>
        <v>2.9698345472148178E-4</v>
      </c>
      <c r="AI535" s="5">
        <f t="shared" si="752"/>
        <v>4.5861152000967176E-4</v>
      </c>
      <c r="AJ535" s="5">
        <f t="shared" si="753"/>
        <v>3.5410142036839889E-4</v>
      </c>
      <c r="AK535" s="5">
        <f t="shared" si="754"/>
        <v>1.822716474054456E-4</v>
      </c>
      <c r="AL535" s="5">
        <f t="shared" si="755"/>
        <v>2.0960471943388566E-6</v>
      </c>
      <c r="AM535" s="5">
        <f t="shared" si="756"/>
        <v>9.6449428790941413E-3</v>
      </c>
      <c r="AN535" s="5">
        <f t="shared" si="757"/>
        <v>4.6511054776952722E-3</v>
      </c>
      <c r="AO535" s="5">
        <f t="shared" si="758"/>
        <v>1.1214572463429005E-3</v>
      </c>
      <c r="AP535" s="5">
        <f t="shared" si="759"/>
        <v>1.8026773224935239E-4</v>
      </c>
      <c r="AQ535" s="5">
        <f t="shared" si="760"/>
        <v>2.1732742418154543E-5</v>
      </c>
      <c r="AR535" s="5">
        <f t="shared" si="761"/>
        <v>2.8643018219091481E-5</v>
      </c>
      <c r="AS535" s="5">
        <f t="shared" si="762"/>
        <v>4.4231481297305061E-5</v>
      </c>
      <c r="AT535" s="5">
        <f t="shared" si="763"/>
        <v>3.4151846757019284E-5</v>
      </c>
      <c r="AU535" s="5">
        <f t="shared" si="764"/>
        <v>1.757946456092713E-5</v>
      </c>
      <c r="AV535" s="5">
        <f t="shared" si="765"/>
        <v>6.786695382410967E-6</v>
      </c>
      <c r="AW535" s="5">
        <f t="shared" si="766"/>
        <v>4.3357855089199578E-8</v>
      </c>
      <c r="AX535" s="5">
        <f t="shared" si="767"/>
        <v>2.4823391358822153E-3</v>
      </c>
      <c r="AY535" s="5">
        <f t="shared" si="768"/>
        <v>1.1970647516663668E-3</v>
      </c>
      <c r="AZ535" s="5">
        <f t="shared" si="769"/>
        <v>2.886317987273704E-4</v>
      </c>
      <c r="BA535" s="5">
        <f t="shared" si="770"/>
        <v>4.6395883553571872E-5</v>
      </c>
      <c r="BB535" s="5">
        <f t="shared" si="771"/>
        <v>5.5934014032957498E-6</v>
      </c>
      <c r="BC535" s="5">
        <f t="shared" si="772"/>
        <v>5.3946405348251658E-7</v>
      </c>
      <c r="BD535" s="5">
        <f t="shared" si="773"/>
        <v>2.3020993247716369E-6</v>
      </c>
      <c r="BE535" s="5">
        <f t="shared" si="774"/>
        <v>3.5549767293834103E-6</v>
      </c>
      <c r="BF535" s="5">
        <f t="shared" si="775"/>
        <v>2.7448554044711377E-6</v>
      </c>
      <c r="BG535" s="5">
        <f t="shared" si="776"/>
        <v>1.4128983609898677E-6</v>
      </c>
      <c r="BH535" s="5">
        <f t="shared" si="777"/>
        <v>5.454609125956362E-7</v>
      </c>
      <c r="BI535" s="5">
        <f t="shared" si="778"/>
        <v>1.6846370008453735E-7</v>
      </c>
      <c r="BJ535" s="8">
        <f t="shared" si="779"/>
        <v>0.63591216419987417</v>
      </c>
      <c r="BK535" s="8">
        <f t="shared" si="780"/>
        <v>0.25100360256213045</v>
      </c>
      <c r="BL535" s="8">
        <f t="shared" si="781"/>
        <v>0.11072424264799964</v>
      </c>
      <c r="BM535" s="8">
        <f t="shared" si="782"/>
        <v>0.32939288894097896</v>
      </c>
      <c r="BN535" s="8">
        <f t="shared" si="783"/>
        <v>0.66951350350288041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1.75555555555556</v>
      </c>
      <c r="F536">
        <f>VLOOKUP(B536,home!$B$2:$E$405,3,FALSE)</f>
        <v>0.91</v>
      </c>
      <c r="G536">
        <f>VLOOKUP(C536,away!$B$2:$E$405,4,FALSE)</f>
        <v>1.71</v>
      </c>
      <c r="H536">
        <f>VLOOKUP(A536,away!$A$2:$E$405,3,FALSE)</f>
        <v>1.4666666666666699</v>
      </c>
      <c r="I536">
        <f>VLOOKUP(C536,away!$B$2:$E$405,3,FALSE)</f>
        <v>0.68</v>
      </c>
      <c r="J536">
        <f>VLOOKUP(B536,home!$B$2:$E$405,4,FALSE)</f>
        <v>1.23</v>
      </c>
      <c r="K536" s="3">
        <f t="shared" si="728"/>
        <v>2.731820000000007</v>
      </c>
      <c r="L536" s="3">
        <f t="shared" si="729"/>
        <v>1.2267200000000027</v>
      </c>
      <c r="M536" s="5">
        <f t="shared" si="730"/>
        <v>1.9090966765835857E-2</v>
      </c>
      <c r="N536" s="5">
        <f t="shared" si="731"/>
        <v>5.2153084830245847E-2</v>
      </c>
      <c r="O536" s="5">
        <f t="shared" si="732"/>
        <v>2.3419270750986213E-2</v>
      </c>
      <c r="P536" s="5">
        <f t="shared" si="733"/>
        <v>6.3977232222959327E-2</v>
      </c>
      <c r="Q536" s="5">
        <f t="shared" si="734"/>
        <v>7.1236420100481299E-2</v>
      </c>
      <c r="R536" s="5">
        <f t="shared" si="735"/>
        <v>1.436444390782494E-2</v>
      </c>
      <c r="S536" s="5">
        <f t="shared" si="736"/>
        <v>5.3599776966706945E-2</v>
      </c>
      <c r="T536" s="5">
        <f t="shared" si="737"/>
        <v>8.7387141265662605E-2</v>
      </c>
      <c r="U536" s="5">
        <f t="shared" si="738"/>
        <v>3.9241075156274431E-2</v>
      </c>
      <c r="V536" s="5">
        <f t="shared" si="739"/>
        <v>1.9958045080569396E-2</v>
      </c>
      <c r="W536" s="5">
        <f t="shared" si="740"/>
        <v>6.4868359052965771E-2</v>
      </c>
      <c r="X536" s="5">
        <f t="shared" si="741"/>
        <v>7.9575313417454344E-2</v>
      </c>
      <c r="Y536" s="5">
        <f t="shared" si="742"/>
        <v>4.8808314237729918E-2</v>
      </c>
      <c r="Z536" s="5">
        <f t="shared" si="743"/>
        <v>5.8737168768690177E-3</v>
      </c>
      <c r="AA536" s="5">
        <f t="shared" si="744"/>
        <v>1.6045937238568363E-2</v>
      </c>
      <c r="AB536" s="5">
        <f t="shared" si="745"/>
        <v>2.1917306133532967E-2</v>
      </c>
      <c r="AC536" s="5">
        <f t="shared" si="746"/>
        <v>4.1801853872091418E-3</v>
      </c>
      <c r="AD536" s="5">
        <f t="shared" si="747"/>
        <v>4.4302170157018365E-2</v>
      </c>
      <c r="AE536" s="5">
        <f t="shared" si="748"/>
        <v>5.4346358175017678E-2</v>
      </c>
      <c r="AF536" s="5">
        <f t="shared" si="749"/>
        <v>3.333388225022893E-2</v>
      </c>
      <c r="AG536" s="5">
        <f t="shared" si="750"/>
        <v>1.363044667800031E-2</v>
      </c>
      <c r="AH536" s="5">
        <f t="shared" si="751"/>
        <v>1.8013514917981932E-3</v>
      </c>
      <c r="AI536" s="5">
        <f t="shared" si="752"/>
        <v>4.9209680323241524E-3</v>
      </c>
      <c r="AJ536" s="5">
        <f t="shared" si="753"/>
        <v>6.7215994450319011E-3</v>
      </c>
      <c r="AK536" s="5">
        <f t="shared" si="754"/>
        <v>6.1207332653090314E-3</v>
      </c>
      <c r="AL536" s="5">
        <f t="shared" si="755"/>
        <v>5.6034185074606139E-4</v>
      </c>
      <c r="AM536" s="5">
        <f t="shared" si="756"/>
        <v>2.4205110895669246E-2</v>
      </c>
      <c r="AN536" s="5">
        <f t="shared" si="757"/>
        <v>2.9692893637935439E-2</v>
      </c>
      <c r="AO536" s="5">
        <f t="shared" si="758"/>
        <v>1.8212433241764126E-2</v>
      </c>
      <c r="AP536" s="5">
        <f t="shared" si="759"/>
        <v>7.4471853687789807E-3</v>
      </c>
      <c r="AQ536" s="5">
        <f t="shared" si="760"/>
        <v>2.2839028088971415E-3</v>
      </c>
      <c r="AR536" s="5">
        <f t="shared" si="761"/>
        <v>4.4195078040373673E-4</v>
      </c>
      <c r="AS536" s="5">
        <f t="shared" si="762"/>
        <v>1.2073299809225392E-3</v>
      </c>
      <c r="AT536" s="5">
        <f t="shared" si="763"/>
        <v>1.64910409424191E-3</v>
      </c>
      <c r="AU536" s="5">
        <f t="shared" si="764"/>
        <v>1.5016851822439821E-3</v>
      </c>
      <c r="AV536" s="5">
        <f t="shared" si="765"/>
        <v>1.0255834036394416E-3</v>
      </c>
      <c r="AW536" s="5">
        <f t="shared" si="766"/>
        <v>5.2161261438951519E-5</v>
      </c>
      <c r="AX536" s="5">
        <f t="shared" si="767"/>
        <v>1.1020667674501217E-2</v>
      </c>
      <c r="AY536" s="5">
        <f t="shared" si="768"/>
        <v>1.3519273449664162E-2</v>
      </c>
      <c r="AZ536" s="5">
        <f t="shared" si="769"/>
        <v>8.2921815630860301E-3</v>
      </c>
      <c r="BA536" s="5">
        <f t="shared" si="770"/>
        <v>3.3907283223563065E-3</v>
      </c>
      <c r="BB536" s="5">
        <f t="shared" si="771"/>
        <v>1.0398685619002338E-3</v>
      </c>
      <c r="BC536" s="5">
        <f t="shared" si="772"/>
        <v>2.5512551245085143E-4</v>
      </c>
      <c r="BD536" s="5">
        <f t="shared" si="773"/>
        <v>9.0358310222812179E-5</v>
      </c>
      <c r="BE536" s="5">
        <f t="shared" si="774"/>
        <v>2.4684263903288341E-4</v>
      </c>
      <c r="BF536" s="5">
        <f t="shared" si="775"/>
        <v>3.3716482908140665E-4</v>
      </c>
      <c r="BG536" s="5">
        <f t="shared" si="776"/>
        <v>3.0702454112705688E-4</v>
      </c>
      <c r="BH536" s="5">
        <f t="shared" si="777"/>
        <v>2.0968394548542973E-4</v>
      </c>
      <c r="BI536" s="5">
        <f t="shared" si="778"/>
        <v>1.1456375919120164E-4</v>
      </c>
      <c r="BJ536" s="8">
        <f t="shared" si="779"/>
        <v>0.66900086120180879</v>
      </c>
      <c r="BK536" s="8">
        <f t="shared" si="780"/>
        <v>0.17488582172369085</v>
      </c>
      <c r="BL536" s="8">
        <f t="shared" si="781"/>
        <v>0.1416839768872426</v>
      </c>
      <c r="BM536" s="8">
        <f t="shared" si="782"/>
        <v>0.73373584592305263</v>
      </c>
      <c r="BN536" s="8">
        <f t="shared" si="783"/>
        <v>0.24424141857833348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1.75555555555556</v>
      </c>
      <c r="F537">
        <f>VLOOKUP(B537,home!$B$2:$E$405,3,FALSE)</f>
        <v>0.8</v>
      </c>
      <c r="G537">
        <f>VLOOKUP(C537,away!$B$2:$E$405,4,FALSE)</f>
        <v>0.68</v>
      </c>
      <c r="H537">
        <f>VLOOKUP(A537,away!$A$2:$E$405,3,FALSE)</f>
        <v>1.4666666666666699</v>
      </c>
      <c r="I537">
        <f>VLOOKUP(C537,away!$B$2:$E$405,3,FALSE)</f>
        <v>1.25</v>
      </c>
      <c r="J537">
        <f>VLOOKUP(B537,home!$B$2:$E$405,4,FALSE)</f>
        <v>1.5</v>
      </c>
      <c r="K537" s="3">
        <f t="shared" si="728"/>
        <v>0.95502222222222477</v>
      </c>
      <c r="L537" s="3">
        <f t="shared" si="729"/>
        <v>2.7500000000000062</v>
      </c>
      <c r="M537" s="5">
        <f t="shared" si="730"/>
        <v>2.4599670702215116E-2</v>
      </c>
      <c r="N537" s="5">
        <f t="shared" si="731"/>
        <v>2.3493232179964432E-2</v>
      </c>
      <c r="O537" s="5">
        <f t="shared" si="732"/>
        <v>6.7649094431091711E-2</v>
      </c>
      <c r="P537" s="5">
        <f t="shared" si="733"/>
        <v>6.4606388494902328E-2</v>
      </c>
      <c r="Q537" s="5">
        <f t="shared" si="734"/>
        <v>1.1218279401846156E-2</v>
      </c>
      <c r="R537" s="5">
        <f t="shared" si="735"/>
        <v>9.3017504842751328E-2</v>
      </c>
      <c r="S537" s="5">
        <f t="shared" si="736"/>
        <v>4.2419118988230975E-2</v>
      </c>
      <c r="T537" s="5">
        <f t="shared" si="737"/>
        <v>3.0850268355076996E-2</v>
      </c>
      <c r="U537" s="5">
        <f t="shared" si="738"/>
        <v>8.8833784180490913E-2</v>
      </c>
      <c r="V537" s="5">
        <f t="shared" si="739"/>
        <v>1.2378422613592876E-2</v>
      </c>
      <c r="W537" s="5">
        <f t="shared" si="740"/>
        <v>3.5712353746203095E-3</v>
      </c>
      <c r="X537" s="5">
        <f t="shared" si="741"/>
        <v>9.820897280205871E-3</v>
      </c>
      <c r="Y537" s="5">
        <f t="shared" si="742"/>
        <v>1.3503733760283106E-2</v>
      </c>
      <c r="Z537" s="5">
        <f t="shared" si="743"/>
        <v>8.5266046105855586E-2</v>
      </c>
      <c r="AA537" s="5">
        <f t="shared" si="744"/>
        <v>8.1430968832116868E-2</v>
      </c>
      <c r="AB537" s="5">
        <f t="shared" si="745"/>
        <v>3.8884192405878482E-2</v>
      </c>
      <c r="AC537" s="5">
        <f t="shared" si="746"/>
        <v>2.0318493030067604E-3</v>
      </c>
      <c r="AD537" s="5">
        <f t="shared" si="747"/>
        <v>8.5265228588712666E-4</v>
      </c>
      <c r="AE537" s="5">
        <f t="shared" si="748"/>
        <v>2.3447937861896034E-3</v>
      </c>
      <c r="AF537" s="5">
        <f t="shared" si="749"/>
        <v>3.2240914560107124E-3</v>
      </c>
      <c r="AG537" s="5">
        <f t="shared" si="750"/>
        <v>2.9554171680098267E-3</v>
      </c>
      <c r="AH537" s="5">
        <f t="shared" si="751"/>
        <v>5.8620406697775844E-2</v>
      </c>
      <c r="AI537" s="5">
        <f t="shared" si="752"/>
        <v>5.5983791072080472E-2</v>
      </c>
      <c r="AJ537" s="5">
        <f t="shared" si="753"/>
        <v>2.6732882279041519E-2</v>
      </c>
      <c r="AK537" s="5">
        <f t="shared" si="754"/>
        <v>8.5101655468451214E-3</v>
      </c>
      <c r="AL537" s="5">
        <f t="shared" si="755"/>
        <v>2.1345073602360194E-4</v>
      </c>
      <c r="AM537" s="5">
        <f t="shared" si="756"/>
        <v>1.6286037617015671E-4</v>
      </c>
      <c r="AN537" s="5">
        <f t="shared" si="757"/>
        <v>4.4786603446793192E-4</v>
      </c>
      <c r="AO537" s="5">
        <f t="shared" si="758"/>
        <v>6.1581579739340784E-4</v>
      </c>
      <c r="AP537" s="5">
        <f t="shared" si="759"/>
        <v>5.6449781427729182E-4</v>
      </c>
      <c r="AQ537" s="5">
        <f t="shared" si="760"/>
        <v>3.8809224731563903E-4</v>
      </c>
      <c r="AR537" s="5">
        <f t="shared" si="761"/>
        <v>3.2241223683776785E-2</v>
      </c>
      <c r="AS537" s="5">
        <f t="shared" si="762"/>
        <v>3.0791085089644326E-2</v>
      </c>
      <c r="AT537" s="5">
        <f t="shared" si="763"/>
        <v>1.4703085253472867E-2</v>
      </c>
      <c r="AU537" s="5">
        <f t="shared" si="764"/>
        <v>4.6805910507648277E-3</v>
      </c>
      <c r="AV537" s="5">
        <f t="shared" si="765"/>
        <v>1.1175171166537207E-3</v>
      </c>
      <c r="AW537" s="5">
        <f t="shared" si="766"/>
        <v>1.5571889991489821E-5</v>
      </c>
      <c r="AX537" s="5">
        <f t="shared" si="767"/>
        <v>2.5922546393661751E-5</v>
      </c>
      <c r="AY537" s="5">
        <f t="shared" si="768"/>
        <v>7.1287002582569965E-5</v>
      </c>
      <c r="AZ537" s="5">
        <f t="shared" si="769"/>
        <v>9.8019628551033946E-5</v>
      </c>
      <c r="BA537" s="5">
        <f t="shared" si="770"/>
        <v>8.985132617178132E-5</v>
      </c>
      <c r="BB537" s="5">
        <f t="shared" si="771"/>
        <v>6.1772786743099803E-5</v>
      </c>
      <c r="BC537" s="5">
        <f t="shared" si="772"/>
        <v>3.3975032708704966E-5</v>
      </c>
      <c r="BD537" s="5">
        <f t="shared" si="773"/>
        <v>1.477722752173107E-2</v>
      </c>
      <c r="BE537" s="5">
        <f t="shared" si="774"/>
        <v>1.4112580666087024E-2</v>
      </c>
      <c r="BF537" s="5">
        <f t="shared" si="775"/>
        <v>6.7389140745084172E-3</v>
      </c>
      <c r="BG537" s="5">
        <f t="shared" si="776"/>
        <v>2.1452708982672188E-3</v>
      </c>
      <c r="BH537" s="5">
        <f t="shared" si="777"/>
        <v>5.1219534513295673E-4</v>
      </c>
      <c r="BI537" s="5">
        <f t="shared" si="778"/>
        <v>9.7831587344151172E-5</v>
      </c>
      <c r="BJ537" s="8">
        <f t="shared" si="779"/>
        <v>0.10439456164086942</v>
      </c>
      <c r="BK537" s="8">
        <f t="shared" si="780"/>
        <v>0.14632018784055423</v>
      </c>
      <c r="BL537" s="8">
        <f t="shared" si="781"/>
        <v>0.64158031257545556</v>
      </c>
      <c r="BM537" s="8">
        <f t="shared" si="782"/>
        <v>0.69292122299737269</v>
      </c>
      <c r="BN537" s="8">
        <f t="shared" si="783"/>
        <v>0.28458417005277109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1.29113924050633</v>
      </c>
      <c r="F538">
        <f>VLOOKUP(B538,home!$B$2:$E$405,3,FALSE)</f>
        <v>0.77</v>
      </c>
      <c r="G538">
        <f>VLOOKUP(C538,away!$B$2:$E$405,4,FALSE)</f>
        <v>0.46</v>
      </c>
      <c r="H538">
        <f>VLOOKUP(A538,away!$A$2:$E$405,3,FALSE)</f>
        <v>1.17721518987342</v>
      </c>
      <c r="I538">
        <f>VLOOKUP(C538,away!$B$2:$E$405,3,FALSE)</f>
        <v>1.55</v>
      </c>
      <c r="J538">
        <f>VLOOKUP(B538,home!$B$2:$E$405,4,FALSE)</f>
        <v>0.85</v>
      </c>
      <c r="K538" s="3">
        <f t="shared" si="728"/>
        <v>0.45732151898734213</v>
      </c>
      <c r="L538" s="3">
        <f t="shared" si="729"/>
        <v>1.5509810126582309</v>
      </c>
      <c r="M538" s="5">
        <f t="shared" si="730"/>
        <v>0.13421630935058235</v>
      </c>
      <c r="N538" s="5">
        <f t="shared" si="731"/>
        <v>6.1380006465083348E-2</v>
      </c>
      <c r="O538" s="5">
        <f t="shared" si="732"/>
        <v>0.2081669473918166</v>
      </c>
      <c r="P538" s="5">
        <f t="shared" si="733"/>
        <v>9.5199224584183714E-2</v>
      </c>
      <c r="Q538" s="5">
        <f t="shared" si="734"/>
        <v>1.4035198896032396E-2</v>
      </c>
      <c r="R538" s="5">
        <f t="shared" si="735"/>
        <v>0.1614314914338662</v>
      </c>
      <c r="S538" s="5">
        <f t="shared" si="736"/>
        <v>1.688113092455281E-2</v>
      </c>
      <c r="T538" s="5">
        <f t="shared" si="737"/>
        <v>2.176832699662801E-2</v>
      </c>
      <c r="U538" s="5">
        <f t="shared" si="738"/>
        <v>7.382609487492782E-2</v>
      </c>
      <c r="V538" s="5">
        <f t="shared" si="739"/>
        <v>1.330415044107586E-3</v>
      </c>
      <c r="W538" s="5">
        <f t="shared" si="740"/>
        <v>2.1395328261410015E-3</v>
      </c>
      <c r="X538" s="5">
        <f t="shared" si="741"/>
        <v>3.3183747893036969E-3</v>
      </c>
      <c r="Y538" s="5">
        <f t="shared" si="742"/>
        <v>2.5733681455468956E-3</v>
      </c>
      <c r="Z538" s="5">
        <f t="shared" si="743"/>
        <v>8.3459059353008777E-2</v>
      </c>
      <c r="AA538" s="5">
        <f t="shared" si="744"/>
        <v>3.8167623796572722E-2</v>
      </c>
      <c r="AB538" s="5">
        <f t="shared" si="745"/>
        <v>8.727437845393031E-3</v>
      </c>
      <c r="AC538" s="5">
        <f t="shared" si="746"/>
        <v>5.8978711858400334E-5</v>
      </c>
      <c r="AD538" s="5">
        <f t="shared" si="747"/>
        <v>2.4461360049352093E-4</v>
      </c>
      <c r="AE538" s="5">
        <f t="shared" si="748"/>
        <v>3.7939104980341701E-4</v>
      </c>
      <c r="AF538" s="5">
        <f t="shared" si="749"/>
        <v>2.9421415730878655E-4</v>
      </c>
      <c r="AG538" s="5">
        <f t="shared" si="750"/>
        <v>1.5210685721372326E-4</v>
      </c>
      <c r="AH538" s="5">
        <f t="shared" si="751"/>
        <v>3.2360854097708225E-2</v>
      </c>
      <c r="AI538" s="5">
        <f t="shared" si="752"/>
        <v>1.4799314951691683E-2</v>
      </c>
      <c r="AJ538" s="5">
        <f t="shared" si="753"/>
        <v>3.3840225968398622E-3</v>
      </c>
      <c r="AK538" s="5">
        <f t="shared" si="754"/>
        <v>5.1586211809143199E-4</v>
      </c>
      <c r="AL538" s="5">
        <f t="shared" si="755"/>
        <v>1.6733369180127434E-6</v>
      </c>
      <c r="AM538" s="5">
        <f t="shared" si="756"/>
        <v>2.237341266853198E-5</v>
      </c>
      <c r="AN538" s="5">
        <f t="shared" si="757"/>
        <v>3.4700738237260219E-5</v>
      </c>
      <c r="AO538" s="5">
        <f t="shared" si="758"/>
        <v>2.6910093065607028E-5</v>
      </c>
      <c r="AP538" s="5">
        <f t="shared" si="759"/>
        <v>1.3912347797874142E-5</v>
      </c>
      <c r="AQ538" s="5">
        <f t="shared" si="760"/>
        <v>5.3944468190000848E-6</v>
      </c>
      <c r="AR538" s="5">
        <f t="shared" si="761"/>
        <v>1.0038214051789746E-2</v>
      </c>
      <c r="AS538" s="5">
        <f t="shared" si="762"/>
        <v>4.5906912980845701E-3</v>
      </c>
      <c r="AT538" s="5">
        <f t="shared" si="763"/>
        <v>1.0497109588210043E-3</v>
      </c>
      <c r="AU538" s="5">
        <f t="shared" si="764"/>
        <v>1.600184700618937E-4</v>
      </c>
      <c r="AV538" s="5">
        <f t="shared" si="765"/>
        <v>1.829497244868394E-5</v>
      </c>
      <c r="AW538" s="5">
        <f t="shared" si="766"/>
        <v>3.2969245655615768E-8</v>
      </c>
      <c r="AX538" s="5">
        <f t="shared" si="767"/>
        <v>1.7053071777506142E-6</v>
      </c>
      <c r="AY538" s="5">
        <f t="shared" si="768"/>
        <v>2.6448990534409973E-6</v>
      </c>
      <c r="AZ538" s="5">
        <f t="shared" si="769"/>
        <v>2.0510941061423572E-6</v>
      </c>
      <c r="BA538" s="5">
        <f t="shared" si="770"/>
        <v>1.0604026712673341E-6</v>
      </c>
      <c r="BB538" s="5">
        <f t="shared" si="771"/>
        <v>4.1116610222692557E-7</v>
      </c>
      <c r="BC538" s="5">
        <f t="shared" si="772"/>
        <v>1.2754216352053086E-7</v>
      </c>
      <c r="BD538" s="5">
        <f t="shared" si="773"/>
        <v>2.5948465658874901E-3</v>
      </c>
      <c r="BE538" s="5">
        <f t="shared" si="774"/>
        <v>1.1866791730507555E-3</v>
      </c>
      <c r="BF538" s="5">
        <f t="shared" si="775"/>
        <v>2.713469609851073E-4</v>
      </c>
      <c r="BG538" s="5">
        <f t="shared" si="776"/>
        <v>4.1364268123436111E-5</v>
      </c>
      <c r="BH538" s="5">
        <f t="shared" si="777"/>
        <v>4.7291924825023744E-6</v>
      </c>
      <c r="BI538" s="5">
        <f t="shared" si="778"/>
        <v>4.3255229793630129E-7</v>
      </c>
      <c r="BJ538" s="8">
        <f t="shared" si="779"/>
        <v>0.10639642523341743</v>
      </c>
      <c r="BK538" s="8">
        <f t="shared" si="780"/>
        <v>0.24769037685125628</v>
      </c>
      <c r="BL538" s="8">
        <f t="shared" si="781"/>
        <v>0.56133597757094056</v>
      </c>
      <c r="BM538" s="8">
        <f t="shared" si="782"/>
        <v>0.32445004895725088</v>
      </c>
      <c r="BN538" s="8">
        <f t="shared" si="783"/>
        <v>0.67442917812156455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1.29113924050633</v>
      </c>
      <c r="F539">
        <f>VLOOKUP(B539,home!$B$2:$E$405,3,FALSE)</f>
        <v>1.36</v>
      </c>
      <c r="G539">
        <f>VLOOKUP(C539,away!$B$2:$E$405,4,FALSE)</f>
        <v>1.55</v>
      </c>
      <c r="H539">
        <f>VLOOKUP(A539,away!$A$2:$E$405,3,FALSE)</f>
        <v>1.17721518987342</v>
      </c>
      <c r="I539">
        <f>VLOOKUP(C539,away!$B$2:$E$405,3,FALSE)</f>
        <v>0.39</v>
      </c>
      <c r="J539">
        <f>VLOOKUP(B539,home!$B$2:$E$405,4,FALSE)</f>
        <v>0.42</v>
      </c>
      <c r="K539" s="3">
        <f t="shared" si="728"/>
        <v>2.7217215189873438</v>
      </c>
      <c r="L539" s="3">
        <f t="shared" si="729"/>
        <v>0.19282784810126621</v>
      </c>
      <c r="M539" s="5">
        <f t="shared" si="730"/>
        <v>5.4228462657720577E-2</v>
      </c>
      <c r="N539" s="5">
        <f t="shared" si="731"/>
        <v>0.14759477375711968</v>
      </c>
      <c r="O539" s="5">
        <f t="shared" si="732"/>
        <v>1.0456757760128131E-2</v>
      </c>
      <c r="P539" s="5">
        <f t="shared" si="733"/>
        <v>2.8460382614578634E-2</v>
      </c>
      <c r="Q539" s="5">
        <f t="shared" si="734"/>
        <v>0.2008559359124106</v>
      </c>
      <c r="R539" s="5">
        <f t="shared" si="735"/>
        <v>1.008177048500862E-3</v>
      </c>
      <c r="S539" s="5">
        <f t="shared" si="736"/>
        <v>3.7341708526790127E-3</v>
      </c>
      <c r="T539" s="5">
        <f t="shared" si="737"/>
        <v>3.8730617900355979E-2</v>
      </c>
      <c r="U539" s="5">
        <f t="shared" si="738"/>
        <v>2.7439771678539433E-3</v>
      </c>
      <c r="V539" s="5">
        <f t="shared" si="739"/>
        <v>2.1775348632413624E-4</v>
      </c>
      <c r="W539" s="5">
        <f t="shared" si="740"/>
        <v>0.18222464099638358</v>
      </c>
      <c r="X539" s="5">
        <f t="shared" si="741"/>
        <v>3.5137985394358424E-2</v>
      </c>
      <c r="Y539" s="5">
        <f t="shared" si="742"/>
        <v>3.387791055103929E-3</v>
      </c>
      <c r="Z539" s="5">
        <f t="shared" si="743"/>
        <v>6.4801536922502368E-5</v>
      </c>
      <c r="AA539" s="5">
        <f t="shared" si="744"/>
        <v>1.7637173750542759E-4</v>
      </c>
      <c r="AB539" s="5">
        <f t="shared" si="745"/>
        <v>2.4001737665485477E-4</v>
      </c>
      <c r="AC539" s="5">
        <f t="shared" si="746"/>
        <v>7.1426369482846317E-6</v>
      </c>
      <c r="AD539" s="5">
        <f t="shared" si="747"/>
        <v>0.12399118167240017</v>
      </c>
      <c r="AE539" s="5">
        <f t="shared" si="748"/>
        <v>2.3908952745422086E-2</v>
      </c>
      <c r="AF539" s="5">
        <f t="shared" si="749"/>
        <v>2.3051559541273012E-3</v>
      </c>
      <c r="AG539" s="5">
        <f t="shared" si="750"/>
        <v>1.481660873907295E-4</v>
      </c>
      <c r="AH539" s="5">
        <f t="shared" si="751"/>
        <v>3.1238852296052207E-6</v>
      </c>
      <c r="AI539" s="5">
        <f t="shared" si="752"/>
        <v>8.5023456522632484E-6</v>
      </c>
      <c r="AJ539" s="5">
        <f t="shared" si="753"/>
        <v>1.1570508561816685E-5</v>
      </c>
      <c r="AK539" s="5">
        <f t="shared" si="754"/>
        <v>1.0497234046107925E-5</v>
      </c>
      <c r="AL539" s="5">
        <f t="shared" si="755"/>
        <v>1.4994500707739719E-7</v>
      </c>
      <c r="AM539" s="5">
        <f t="shared" si="756"/>
        <v>6.7493893464488128E-2</v>
      </c>
      <c r="AN539" s="5">
        <f t="shared" si="757"/>
        <v>1.3014702236733362E-2</v>
      </c>
      <c r="AO539" s="5">
        <f t="shared" si="758"/>
        <v>1.2547985129940152E-3</v>
      </c>
      <c r="AP539" s="5">
        <f t="shared" si="759"/>
        <v>8.0653365687101546E-5</v>
      </c>
      <c r="AQ539" s="5">
        <f t="shared" si="760"/>
        <v>3.8880537368920739E-6</v>
      </c>
      <c r="AR539" s="5">
        <f t="shared" si="761"/>
        <v>1.2047441330802103E-7</v>
      </c>
      <c r="AS539" s="5">
        <f t="shared" si="762"/>
        <v>3.2789780318781605E-7</v>
      </c>
      <c r="AT539" s="5">
        <f t="shared" si="763"/>
        <v>4.4622325348247799E-7</v>
      </c>
      <c r="AU539" s="5">
        <f t="shared" si="764"/>
        <v>4.0483181042526814E-7</v>
      </c>
      <c r="AV539" s="5">
        <f t="shared" si="765"/>
        <v>2.7545986250126439E-7</v>
      </c>
      <c r="AW539" s="5">
        <f t="shared" si="766"/>
        <v>2.1859637210075434E-9</v>
      </c>
      <c r="AX539" s="5">
        <f t="shared" si="767"/>
        <v>3.0616597040422789E-2</v>
      </c>
      <c r="AY539" s="5">
        <f t="shared" si="768"/>
        <v>5.9037325234883231E-3</v>
      </c>
      <c r="AZ539" s="5">
        <f t="shared" si="769"/>
        <v>5.6920201913485569E-4</v>
      </c>
      <c r="BA539" s="5">
        <f t="shared" si="770"/>
        <v>3.6586000161556659E-5</v>
      </c>
      <c r="BB539" s="5">
        <f t="shared" si="771"/>
        <v>1.7636999204463873E-6</v>
      </c>
      <c r="BC539" s="5">
        <f t="shared" si="772"/>
        <v>6.8018092071210308E-8</v>
      </c>
      <c r="BD539" s="5">
        <f t="shared" si="773"/>
        <v>3.8718036449080343E-9</v>
      </c>
      <c r="BE539" s="5">
        <f t="shared" si="774"/>
        <v>1.0537971297639829E-8</v>
      </c>
      <c r="BF539" s="5">
        <f t="shared" si="775"/>
        <v>1.4340711623628656E-8</v>
      </c>
      <c r="BG539" s="5">
        <f t="shared" si="776"/>
        <v>1.3010474474540679E-8</v>
      </c>
      <c r="BH539" s="5">
        <f t="shared" si="777"/>
        <v>8.8527220873982333E-9</v>
      </c>
      <c r="BI539" s="5">
        <f t="shared" si="778"/>
        <v>4.8189288413772646E-9</v>
      </c>
      <c r="BJ539" s="8">
        <f t="shared" si="779"/>
        <v>0.87726108640993183</v>
      </c>
      <c r="BK539" s="8">
        <f t="shared" si="780"/>
        <v>9.255179471674603E-2</v>
      </c>
      <c r="BL539" s="8">
        <f t="shared" si="781"/>
        <v>1.4660625383887885E-2</v>
      </c>
      <c r="BM539" s="8">
        <f t="shared" si="782"/>
        <v>0.53603008795950535</v>
      </c>
      <c r="BN539" s="8">
        <f t="shared" si="783"/>
        <v>0.44260448975045852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1.3684210526315801</v>
      </c>
      <c r="F540">
        <f>VLOOKUP(B540,home!$B$2:$E$405,3,FALSE)</f>
        <v>0.37</v>
      </c>
      <c r="G540">
        <f>VLOOKUP(C540,away!$B$2:$E$405,4,FALSE)</f>
        <v>0.28999999999999998</v>
      </c>
      <c r="H540">
        <f>VLOOKUP(A540,away!$A$2:$E$405,3,FALSE)</f>
        <v>1.0105263157894699</v>
      </c>
      <c r="I540">
        <f>VLOOKUP(C540,away!$B$2:$E$405,3,FALSE)</f>
        <v>0.44</v>
      </c>
      <c r="J540">
        <f>VLOOKUP(B540,home!$B$2:$E$405,4,FALSE)</f>
        <v>1.24</v>
      </c>
      <c r="K540" s="3">
        <f t="shared" si="728"/>
        <v>0.14683157894736854</v>
      </c>
      <c r="L540" s="3">
        <f t="shared" si="729"/>
        <v>0.55134315789473476</v>
      </c>
      <c r="M540" s="5">
        <f t="shared" si="730"/>
        <v>0.49749253036291613</v>
      </c>
      <c r="N540" s="5">
        <f t="shared" si="731"/>
        <v>7.3047613747708642E-2</v>
      </c>
      <c r="O540" s="5">
        <f t="shared" si="732"/>
        <v>0.27428910271933238</v>
      </c>
      <c r="P540" s="5">
        <f t="shared" si="733"/>
        <v>4.0274302040336524E-2</v>
      </c>
      <c r="Q540" s="5">
        <f t="shared" si="734"/>
        <v>5.3628482324567812E-3</v>
      </c>
      <c r="R540" s="5">
        <f t="shared" si="735"/>
        <v>7.5613710034694998E-2</v>
      </c>
      <c r="S540" s="5">
        <f t="shared" si="736"/>
        <v>8.150973662122157E-4</v>
      </c>
      <c r="T540" s="5">
        <f t="shared" si="737"/>
        <v>2.9567696797929187E-3</v>
      </c>
      <c r="U540" s="5">
        <f t="shared" si="738"/>
        <v>1.1102480434462748E-2</v>
      </c>
      <c r="V540" s="5">
        <f t="shared" si="739"/>
        <v>7.3317633522314737E-6</v>
      </c>
      <c r="W540" s="5">
        <f t="shared" si="740"/>
        <v>2.6247849120891135E-4</v>
      </c>
      <c r="X540" s="5">
        <f t="shared" si="741"/>
        <v>1.4471572022256658E-4</v>
      </c>
      <c r="Y540" s="5">
        <f t="shared" si="742"/>
        <v>3.9894011092260385E-5</v>
      </c>
      <c r="Z540" s="5">
        <f t="shared" si="743"/>
        <v>1.3896367223555179E-2</v>
      </c>
      <c r="AA540" s="5">
        <f t="shared" si="744"/>
        <v>2.0404255410670668E-3</v>
      </c>
      <c r="AB540" s="5">
        <f t="shared" si="745"/>
        <v>1.4979945195970804E-4</v>
      </c>
      <c r="AC540" s="5">
        <f t="shared" si="746"/>
        <v>3.7096241867269263E-8</v>
      </c>
      <c r="AD540" s="5">
        <f t="shared" si="747"/>
        <v>9.6350328259818586E-6</v>
      </c>
      <c r="AE540" s="5">
        <f t="shared" si="748"/>
        <v>5.3122094246962687E-6</v>
      </c>
      <c r="AF540" s="5">
        <f t="shared" si="749"/>
        <v>1.4644251598051063E-6</v>
      </c>
      <c r="AG540" s="5">
        <f t="shared" si="750"/>
        <v>2.6913359736914966E-7</v>
      </c>
      <c r="AH540" s="5">
        <f t="shared" si="751"/>
        <v>1.9154167470749497E-3</v>
      </c>
      <c r="AI540" s="5">
        <f t="shared" si="752"/>
        <v>2.8124366531524726E-4</v>
      </c>
      <c r="AJ540" s="5">
        <f t="shared" si="753"/>
        <v>2.0647725723591509E-5</v>
      </c>
      <c r="AK540" s="5">
        <f t="shared" si="754"/>
        <v>1.0105793898890466E-6</v>
      </c>
      <c r="AL540" s="5">
        <f t="shared" si="755"/>
        <v>1.2012443671738373E-10</v>
      </c>
      <c r="AM540" s="5">
        <f t="shared" si="756"/>
        <v>2.8294541660972864E-7</v>
      </c>
      <c r="AN540" s="5">
        <f t="shared" si="757"/>
        <v>1.5600001950544913E-7</v>
      </c>
      <c r="AO540" s="5">
        <f t="shared" si="758"/>
        <v>4.3004771692887268E-8</v>
      </c>
      <c r="AP540" s="5">
        <f t="shared" si="759"/>
        <v>7.9034622098995237E-9</v>
      </c>
      <c r="AQ540" s="5">
        <f t="shared" si="760"/>
        <v>1.0893799532769254E-9</v>
      </c>
      <c r="AR540" s="5">
        <f t="shared" si="761"/>
        <v>2.1121038360335265E-4</v>
      </c>
      <c r="AS540" s="5">
        <f t="shared" si="762"/>
        <v>3.1012354114559663E-5</v>
      </c>
      <c r="AT540" s="5">
        <f t="shared" si="763"/>
        <v>2.276796460757858E-6</v>
      </c>
      <c r="AU540" s="5">
        <f t="shared" si="764"/>
        <v>1.1143520642495227E-7</v>
      </c>
      <c r="AV540" s="5">
        <f t="shared" si="765"/>
        <v>4.0905518274254216E-9</v>
      </c>
      <c r="AW540" s="5">
        <f t="shared" si="766"/>
        <v>2.7012844702367122E-13</v>
      </c>
      <c r="AX540" s="5">
        <f t="shared" si="767"/>
        <v>6.9242203794545719E-9</v>
      </c>
      <c r="AY540" s="5">
        <f t="shared" si="768"/>
        <v>3.8176215299675624E-9</v>
      </c>
      <c r="AZ540" s="5">
        <f t="shared" si="769"/>
        <v>1.0524097549896221E-9</v>
      </c>
      <c r="BA540" s="5">
        <f t="shared" si="770"/>
        <v>1.9341297257173418E-10</v>
      </c>
      <c r="BB540" s="5">
        <f t="shared" si="771"/>
        <v>2.6659229768876903E-11</v>
      </c>
      <c r="BC540" s="5">
        <f t="shared" si="772"/>
        <v>2.9396767855627826E-12</v>
      </c>
      <c r="BD540" s="5">
        <f t="shared" si="773"/>
        <v>1.9408233312671793E-5</v>
      </c>
      <c r="BE540" s="5">
        <f t="shared" si="774"/>
        <v>2.8497415418785157E-6</v>
      </c>
      <c r="BF540" s="5">
        <f t="shared" si="775"/>
        <v>2.0921602509296546E-7</v>
      </c>
      <c r="BG540" s="5">
        <f t="shared" si="776"/>
        <v>1.023983976849747E-8</v>
      </c>
      <c r="BH540" s="5">
        <f t="shared" si="777"/>
        <v>3.7588296034413495E-10</v>
      </c>
      <c r="BI540" s="5">
        <f t="shared" si="778"/>
        <v>1.1038297713348093E-11</v>
      </c>
      <c r="BJ540" s="8">
        <f t="shared" si="779"/>
        <v>8.1831503643803413E-2</v>
      </c>
      <c r="BK540" s="8">
        <f t="shared" si="780"/>
        <v>0.53858930256680493</v>
      </c>
      <c r="BL540" s="8">
        <f t="shared" si="781"/>
        <v>0.36568092977659811</v>
      </c>
      <c r="BM540" s="8">
        <f t="shared" si="782"/>
        <v>3.3917992255964875E-2</v>
      </c>
      <c r="BN540" s="8">
        <f t="shared" si="783"/>
        <v>0.96608010713744552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1.3684210526315801</v>
      </c>
      <c r="F541">
        <f>VLOOKUP(B541,home!$B$2:$E$405,3,FALSE)</f>
        <v>0.49</v>
      </c>
      <c r="G541">
        <f>VLOOKUP(C541,away!$B$2:$E$405,4,FALSE)</f>
        <v>1.1000000000000001</v>
      </c>
      <c r="H541">
        <f>VLOOKUP(A541,away!$A$2:$E$405,3,FALSE)</f>
        <v>1.0105263157894699</v>
      </c>
      <c r="I541">
        <f>VLOOKUP(C541,away!$B$2:$E$405,3,FALSE)</f>
        <v>0.73</v>
      </c>
      <c r="J541">
        <f>VLOOKUP(B541,home!$B$2:$E$405,4,FALSE)</f>
        <v>1.32</v>
      </c>
      <c r="K541" s="3">
        <f t="shared" si="728"/>
        <v>0.73757894736842167</v>
      </c>
      <c r="L541" s="3">
        <f t="shared" si="729"/>
        <v>0.97374315789473331</v>
      </c>
      <c r="M541" s="5">
        <f t="shared" si="730"/>
        <v>0.180626827004434</v>
      </c>
      <c r="N541" s="5">
        <f t="shared" si="731"/>
        <v>0.13322654492842842</v>
      </c>
      <c r="O541" s="5">
        <f t="shared" si="732"/>
        <v>0.17588413692780322</v>
      </c>
      <c r="P541" s="5">
        <f t="shared" si="733"/>
        <v>0.12972843657401245</v>
      </c>
      <c r="Q541" s="5">
        <f t="shared" si="734"/>
        <v>4.9132547384920976E-2</v>
      </c>
      <c r="R541" s="5">
        <f t="shared" si="735"/>
        <v>8.5632987457834403E-2</v>
      </c>
      <c r="S541" s="5">
        <f t="shared" si="736"/>
        <v>2.3293144677125458E-2</v>
      </c>
      <c r="T541" s="5">
        <f t="shared" si="737"/>
        <v>4.7842481846005563E-2</v>
      </c>
      <c r="U541" s="5">
        <f t="shared" si="738"/>
        <v>6.316108874916275E-2</v>
      </c>
      <c r="V541" s="5">
        <f t="shared" si="739"/>
        <v>1.8588251762363497E-3</v>
      </c>
      <c r="W541" s="5">
        <f t="shared" si="740"/>
        <v>1.2079710860566374E-2</v>
      </c>
      <c r="X541" s="5">
        <f t="shared" si="741"/>
        <v>1.1762535799823207E-2</v>
      </c>
      <c r="Y541" s="5">
        <f t="shared" si="742"/>
        <v>5.7268443772848518E-3</v>
      </c>
      <c r="Z541" s="5">
        <f t="shared" si="743"/>
        <v>2.7794845209050588E-2</v>
      </c>
      <c r="AA541" s="5">
        <f t="shared" si="744"/>
        <v>2.0500892671559752E-2</v>
      </c>
      <c r="AB541" s="5">
        <f t="shared" si="745"/>
        <v>7.560513418401014E-3</v>
      </c>
      <c r="AC541" s="5">
        <f t="shared" si="746"/>
        <v>8.3439461892486226E-5</v>
      </c>
      <c r="AD541" s="5">
        <f t="shared" si="747"/>
        <v>2.227435105262859E-3</v>
      </c>
      <c r="AE541" s="5">
        <f t="shared" si="748"/>
        <v>2.1689496934042436E-3</v>
      </c>
      <c r="AF541" s="5">
        <f t="shared" si="749"/>
        <v>1.055999961885131E-3</v>
      </c>
      <c r="AG541" s="5">
        <f t="shared" si="750"/>
        <v>3.4275757920758187E-4</v>
      </c>
      <c r="AH541" s="5">
        <f t="shared" si="751"/>
        <v>6.7662600867640539E-3</v>
      </c>
      <c r="AI541" s="5">
        <f t="shared" si="752"/>
        <v>4.9906509924163966E-3</v>
      </c>
      <c r="AJ541" s="5">
        <f t="shared" si="753"/>
        <v>1.8404995528348267E-3</v>
      </c>
      <c r="AK541" s="5">
        <f t="shared" si="754"/>
        <v>4.5250457427065431E-4</v>
      </c>
      <c r="AL541" s="5">
        <f t="shared" si="755"/>
        <v>2.3970904254711669E-6</v>
      </c>
      <c r="AM541" s="5">
        <f t="shared" si="756"/>
        <v>3.2858184805424997E-4</v>
      </c>
      <c r="AN541" s="5">
        <f t="shared" si="757"/>
        <v>3.1995432635123277E-4</v>
      </c>
      <c r="AO541" s="5">
        <f t="shared" si="758"/>
        <v>1.5577666806166574E-4</v>
      </c>
      <c r="AP541" s="5">
        <f t="shared" si="759"/>
        <v>5.0562154894895353E-5</v>
      </c>
      <c r="AQ541" s="5">
        <f t="shared" si="760"/>
        <v>1.2308638094329511E-5</v>
      </c>
      <c r="AR541" s="5">
        <f t="shared" si="761"/>
        <v>1.3177198928045449E-3</v>
      </c>
      <c r="AS541" s="5">
        <f t="shared" si="762"/>
        <v>9.7192245146120572E-4</v>
      </c>
      <c r="AT541" s="5">
        <f t="shared" si="763"/>
        <v>3.5843476933624589E-4</v>
      </c>
      <c r="AU541" s="5">
        <f t="shared" si="764"/>
        <v>8.812464662242379E-5</v>
      </c>
      <c r="AV541" s="5">
        <f t="shared" si="765"/>
        <v>1.6249721023245364E-5</v>
      </c>
      <c r="AW541" s="5">
        <f t="shared" si="766"/>
        <v>4.7822783208793169E-8</v>
      </c>
      <c r="AX541" s="5">
        <f t="shared" si="767"/>
        <v>4.0392508935370696E-5</v>
      </c>
      <c r="AY541" s="5">
        <f t="shared" si="768"/>
        <v>3.9331929206019095E-5</v>
      </c>
      <c r="AZ541" s="5">
        <f t="shared" si="769"/>
        <v>1.9149598475580562E-5</v>
      </c>
      <c r="BA541" s="5">
        <f t="shared" si="770"/>
        <v>6.2155968306759966E-6</v>
      </c>
      <c r="BB541" s="5">
        <f t="shared" si="771"/>
        <v>1.513098721525735E-6</v>
      </c>
      <c r="BC541" s="5">
        <f t="shared" si="772"/>
        <v>2.9467390546099065E-7</v>
      </c>
      <c r="BD541" s="5">
        <f t="shared" si="773"/>
        <v>2.1385345494003439E-4</v>
      </c>
      <c r="BE541" s="5">
        <f t="shared" si="774"/>
        <v>1.5773380618577077E-4</v>
      </c>
      <c r="BF541" s="5">
        <f t="shared" si="775"/>
        <v>5.8170567365457703E-5</v>
      </c>
      <c r="BG541" s="5">
        <f t="shared" si="776"/>
        <v>1.4301795281746057E-5</v>
      </c>
      <c r="BH541" s="5">
        <f t="shared" si="777"/>
        <v>2.6371757773472285E-6</v>
      </c>
      <c r="BI541" s="5">
        <f t="shared" si="778"/>
        <v>3.8902506677625379E-7</v>
      </c>
      <c r="BJ541" s="8">
        <f t="shared" si="779"/>
        <v>0.26653988857832028</v>
      </c>
      <c r="BK541" s="8">
        <f t="shared" si="780"/>
        <v>0.33563240191333227</v>
      </c>
      <c r="BL541" s="8">
        <f t="shared" si="781"/>
        <v>0.36998907173691192</v>
      </c>
      <c r="BM541" s="8">
        <f t="shared" si="782"/>
        <v>0.24568544305375858</v>
      </c>
      <c r="BN541" s="8">
        <f t="shared" si="783"/>
        <v>0.75423148027743359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1.30534351145038</v>
      </c>
      <c r="F542">
        <f>VLOOKUP(B542,home!$B$2:$E$405,3,FALSE)</f>
        <v>1.42</v>
      </c>
      <c r="G542">
        <f>VLOOKUP(C542,away!$B$2:$E$405,4,FALSE)</f>
        <v>1.02</v>
      </c>
      <c r="H542">
        <f>VLOOKUP(A542,away!$A$2:$E$405,3,FALSE)</f>
        <v>1.0381679389313001</v>
      </c>
      <c r="I542">
        <f>VLOOKUP(C542,away!$B$2:$E$405,3,FALSE)</f>
        <v>0.26</v>
      </c>
      <c r="J542">
        <f>VLOOKUP(B542,home!$B$2:$E$405,4,FALSE)</f>
        <v>2.2000000000000002</v>
      </c>
      <c r="K542" s="3">
        <f t="shared" si="728"/>
        <v>1.8906595419847303</v>
      </c>
      <c r="L542" s="3">
        <f t="shared" si="729"/>
        <v>0.59383206106870368</v>
      </c>
      <c r="M542" s="5">
        <f t="shared" si="730"/>
        <v>8.3367927739864983E-2</v>
      </c>
      <c r="N542" s="5">
        <f t="shared" si="731"/>
        <v>0.15762036807686919</v>
      </c>
      <c r="O542" s="5">
        <f t="shared" si="732"/>
        <v>4.9506548356790782E-2</v>
      </c>
      <c r="P542" s="5">
        <f t="shared" si="733"/>
        <v>9.3600028041494934E-2</v>
      </c>
      <c r="Q542" s="5">
        <f t="shared" si="734"/>
        <v>0.14900322645783912</v>
      </c>
      <c r="R542" s="5">
        <f t="shared" si="735"/>
        <v>1.4699287823555255E-2</v>
      </c>
      <c r="S542" s="5">
        <f t="shared" si="736"/>
        <v>2.6271989381533207E-2</v>
      </c>
      <c r="T542" s="5">
        <f t="shared" si="737"/>
        <v>8.8482893073345392E-2</v>
      </c>
      <c r="U542" s="5">
        <f t="shared" si="738"/>
        <v>2.7791348783984697E-2</v>
      </c>
      <c r="V542" s="5">
        <f t="shared" si="739"/>
        <v>3.2773847069428696E-3</v>
      </c>
      <c r="W542" s="5">
        <f t="shared" si="740"/>
        <v>9.3904790629675022E-2</v>
      </c>
      <c r="X542" s="5">
        <f t="shared" si="741"/>
        <v>5.5763675363845008E-2</v>
      </c>
      <c r="Y542" s="5">
        <f t="shared" si="742"/>
        <v>1.6557129137039085E-2</v>
      </c>
      <c r="Z542" s="5">
        <f t="shared" si="743"/>
        <v>2.9096361281679725E-3</v>
      </c>
      <c r="AA542" s="5">
        <f t="shared" si="744"/>
        <v>5.5011313094242816E-3</v>
      </c>
      <c r="AB542" s="5">
        <f t="shared" si="745"/>
        <v>5.2003832009369878E-3</v>
      </c>
      <c r="AC542" s="5">
        <f t="shared" si="746"/>
        <v>2.2997700433869235E-4</v>
      </c>
      <c r="AD542" s="5">
        <f t="shared" si="747"/>
        <v>4.4385497110518375E-2</v>
      </c>
      <c r="AE542" s="5">
        <f t="shared" si="748"/>
        <v>2.635753123069812E-2</v>
      </c>
      <c r="AF542" s="5">
        <f t="shared" si="749"/>
        <v>7.8259735477040938E-3</v>
      </c>
      <c r="AG542" s="5">
        <f t="shared" si="750"/>
        <v>1.5491046672340926E-3</v>
      </c>
      <c r="AH542" s="5">
        <f t="shared" si="751"/>
        <v>4.3195880473748745E-4</v>
      </c>
      <c r="AI542" s="5">
        <f t="shared" si="752"/>
        <v>8.1668703592124934E-4</v>
      </c>
      <c r="AJ542" s="5">
        <f t="shared" si="753"/>
        <v>7.7203856863986844E-4</v>
      </c>
      <c r="AK542" s="5">
        <f t="shared" si="754"/>
        <v>4.8655402885973333E-4</v>
      </c>
      <c r="AL542" s="5">
        <f t="shared" si="755"/>
        <v>1.0328122403218785E-5</v>
      </c>
      <c r="AM542" s="5">
        <f t="shared" si="756"/>
        <v>1.6783572727547436E-2</v>
      </c>
      <c r="AN542" s="5">
        <f t="shared" si="757"/>
        <v>9.966623584895978E-3</v>
      </c>
      <c r="AO542" s="5">
        <f t="shared" si="758"/>
        <v>2.9592503126573649E-3</v>
      </c>
      <c r="AP542" s="5">
        <f t="shared" si="759"/>
        <v>5.8576590412784304E-4</v>
      </c>
      <c r="AQ542" s="5">
        <f t="shared" si="760"/>
        <v>8.6961643538002411E-5</v>
      </c>
      <c r="AR542" s="5">
        <f t="shared" si="761"/>
        <v>5.1302197462807212E-5</v>
      </c>
      <c r="AS542" s="5">
        <f t="shared" si="762"/>
        <v>9.6994989157841248E-5</v>
      </c>
      <c r="AT542" s="5">
        <f t="shared" si="763"/>
        <v>9.1692250887989043E-5</v>
      </c>
      <c r="AU542" s="5">
        <f t="shared" si="764"/>
        <v>5.778627635581143E-5</v>
      </c>
      <c r="AV542" s="5">
        <f t="shared" si="765"/>
        <v>2.7313543696970394E-5</v>
      </c>
      <c r="AW542" s="5">
        <f t="shared" si="766"/>
        <v>3.2210379964160768E-7</v>
      </c>
      <c r="AX542" s="5">
        <f t="shared" si="767"/>
        <v>5.2886703209887084E-3</v>
      </c>
      <c r="AY542" s="5">
        <f t="shared" si="768"/>
        <v>3.140581997025607E-3</v>
      </c>
      <c r="AZ542" s="5">
        <f t="shared" si="769"/>
        <v>9.3248914012449067E-4</v>
      </c>
      <c r="BA542" s="5">
        <f t="shared" si="770"/>
        <v>1.8458064933476987E-4</v>
      </c>
      <c r="BB542" s="5">
        <f t="shared" si="771"/>
        <v>2.7402476856966504E-5</v>
      </c>
      <c r="BC542" s="5">
        <f t="shared" si="772"/>
        <v>3.2544938620719769E-6</v>
      </c>
      <c r="BD542" s="5">
        <f t="shared" si="773"/>
        <v>5.0774816094487341E-6</v>
      </c>
      <c r="BE542" s="5">
        <f t="shared" si="774"/>
        <v>9.599789054156233E-6</v>
      </c>
      <c r="BF542" s="5">
        <f t="shared" si="775"/>
        <v>9.0749663881405295E-6</v>
      </c>
      <c r="BG542" s="5">
        <f t="shared" si="776"/>
        <v>5.7192239316428632E-6</v>
      </c>
      <c r="BH542" s="5">
        <f t="shared" si="777"/>
        <v>2.7032763247770033E-6</v>
      </c>
      <c r="BI542" s="5">
        <f t="shared" si="778"/>
        <v>1.02219503561221E-6</v>
      </c>
      <c r="BJ542" s="8">
        <f t="shared" si="779"/>
        <v>0.68140934254572683</v>
      </c>
      <c r="BK542" s="8">
        <f t="shared" si="780"/>
        <v>0.20989821699360353</v>
      </c>
      <c r="BL542" s="8">
        <f t="shared" si="781"/>
        <v>0.10556422410275555</v>
      </c>
      <c r="BM542" s="8">
        <f t="shared" si="782"/>
        <v>0.44884377338061349</v>
      </c>
      <c r="BN542" s="8">
        <f t="shared" si="783"/>
        <v>0.54779738649641418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1.30534351145038</v>
      </c>
      <c r="F543">
        <f>VLOOKUP(B543,home!$B$2:$E$405,3,FALSE)</f>
        <v>0.51</v>
      </c>
      <c r="G543">
        <f>VLOOKUP(C543,away!$B$2:$E$405,4,FALSE)</f>
        <v>0.89</v>
      </c>
      <c r="H543">
        <f>VLOOKUP(A543,away!$A$2:$E$405,3,FALSE)</f>
        <v>1.0381679389313001</v>
      </c>
      <c r="I543">
        <f>VLOOKUP(C543,away!$B$2:$E$405,3,FALSE)</f>
        <v>0.64</v>
      </c>
      <c r="J543">
        <f>VLOOKUP(B543,home!$B$2:$E$405,4,FALSE)</f>
        <v>1.1200000000000001</v>
      </c>
      <c r="K543" s="3">
        <f t="shared" si="728"/>
        <v>0.59249541984732756</v>
      </c>
      <c r="L543" s="3">
        <f t="shared" si="729"/>
        <v>0.74415877862595603</v>
      </c>
      <c r="M543" s="5">
        <f t="shared" si="730"/>
        <v>0.26272321945491717</v>
      </c>
      <c r="N543" s="5">
        <f t="shared" si="731"/>
        <v>0.15566230421458274</v>
      </c>
      <c r="O543" s="5">
        <f t="shared" si="732"/>
        <v>0.19550779010625019</v>
      </c>
      <c r="P543" s="5">
        <f t="shared" si="733"/>
        <v>0.11583747018242591</v>
      </c>
      <c r="Q543" s="5">
        <f t="shared" si="734"/>
        <v>4.6114601145010814E-2</v>
      </c>
      <c r="R543" s="5">
        <f t="shared" si="735"/>
        <v>7.2744419148663447E-2</v>
      </c>
      <c r="S543" s="5">
        <f t="shared" si="736"/>
        <v>1.2768494088668631E-2</v>
      </c>
      <c r="T543" s="5">
        <f t="shared" si="737"/>
        <v>3.431658526489436E-2</v>
      </c>
      <c r="U543" s="5">
        <f t="shared" si="738"/>
        <v>4.3100735165037325E-2</v>
      </c>
      <c r="V543" s="5">
        <f t="shared" si="739"/>
        <v>6.2552947307449982E-4</v>
      </c>
      <c r="W543" s="5">
        <f t="shared" si="740"/>
        <v>9.1075633221684143E-3</v>
      </c>
      <c r="X543" s="5">
        <f t="shared" si="741"/>
        <v>6.7774731980834012E-3</v>
      </c>
      <c r="Y543" s="5">
        <f t="shared" si="742"/>
        <v>2.5217580886279477E-3</v>
      </c>
      <c r="Z543" s="5">
        <f t="shared" si="743"/>
        <v>1.8044466035174671E-2</v>
      </c>
      <c r="AA543" s="5">
        <f t="shared" si="744"/>
        <v>1.0691263479431659E-2</v>
      </c>
      <c r="AB543" s="5">
        <f t="shared" si="745"/>
        <v>3.1672623219721305E-3</v>
      </c>
      <c r="AC543" s="5">
        <f t="shared" si="746"/>
        <v>1.723766361321032E-5</v>
      </c>
      <c r="AD543" s="5">
        <f t="shared" si="747"/>
        <v>1.3490473885885738E-3</v>
      </c>
      <c r="AE543" s="5">
        <f t="shared" si="748"/>
        <v>1.0039054570006086E-3</v>
      </c>
      <c r="AF543" s="5">
        <f t="shared" si="749"/>
        <v>3.7353252936875249E-4</v>
      </c>
      <c r="AG543" s="5">
        <f t="shared" si="750"/>
        <v>9.2655836944038325E-5</v>
      </c>
      <c r="AH543" s="5">
        <f t="shared" si="751"/>
        <v>3.3569869514232819E-3</v>
      </c>
      <c r="AI543" s="5">
        <f t="shared" si="752"/>
        <v>1.9889993932055375E-3</v>
      </c>
      <c r="AJ543" s="5">
        <f t="shared" si="753"/>
        <v>5.8923651527669743E-4</v>
      </c>
      <c r="AK543" s="5">
        <f t="shared" si="754"/>
        <v>1.1637331216941439E-4</v>
      </c>
      <c r="AL543" s="5">
        <f t="shared" si="755"/>
        <v>3.0401079112119834E-7</v>
      </c>
      <c r="AM543" s="5">
        <f t="shared" si="756"/>
        <v>1.5986087977914562E-4</v>
      </c>
      <c r="AN543" s="5">
        <f t="shared" si="757"/>
        <v>1.1896187704651979E-4</v>
      </c>
      <c r="AO543" s="5">
        <f t="shared" si="758"/>
        <v>4.4263262562994661E-5</v>
      </c>
      <c r="AP543" s="5">
        <f t="shared" si="759"/>
        <v>1.0979631802292706E-5</v>
      </c>
      <c r="AQ543" s="5">
        <f t="shared" si="760"/>
        <v>2.0426473479392105E-6</v>
      </c>
      <c r="AR543" s="5">
        <f t="shared" si="761"/>
        <v>4.9962626192688435E-4</v>
      </c>
      <c r="AS543" s="5">
        <f t="shared" si="762"/>
        <v>2.9602627182712018E-4</v>
      </c>
      <c r="AT543" s="5">
        <f t="shared" si="763"/>
        <v>8.7697105106024345E-5</v>
      </c>
      <c r="AU543" s="5">
        <f t="shared" si="764"/>
        <v>1.7320044369729709E-5</v>
      </c>
      <c r="AV543" s="5">
        <f t="shared" si="765"/>
        <v>2.5655117401543358E-6</v>
      </c>
      <c r="AW543" s="5">
        <f t="shared" si="766"/>
        <v>3.7233778051353901E-9</v>
      </c>
      <c r="AX543" s="5">
        <f t="shared" si="767"/>
        <v>1.5786139846984671E-5</v>
      </c>
      <c r="AY543" s="5">
        <f t="shared" si="768"/>
        <v>1.1747394547750649E-5</v>
      </c>
      <c r="AZ543" s="5">
        <f t="shared" si="769"/>
        <v>4.3709633893456685E-6</v>
      </c>
      <c r="BA543" s="5">
        <f t="shared" si="770"/>
        <v>1.0842302590780811E-6</v>
      </c>
      <c r="BB543" s="5">
        <f t="shared" si="771"/>
        <v>2.0170986633621211E-7</v>
      </c>
      <c r="BC543" s="5">
        <f t="shared" si="772"/>
        <v>3.0020833553912098E-8</v>
      </c>
      <c r="BD543" s="5">
        <f t="shared" si="773"/>
        <v>6.1966878140827031E-5</v>
      </c>
      <c r="BE543" s="5">
        <f t="shared" si="774"/>
        <v>3.6715091480677495E-5</v>
      </c>
      <c r="BF543" s="5">
        <f t="shared" si="775"/>
        <v>1.0876761770788526E-5</v>
      </c>
      <c r="BG543" s="5">
        <f t="shared" si="776"/>
        <v>2.1481438439875707E-6</v>
      </c>
      <c r="BH543" s="5">
        <f t="shared" si="777"/>
        <v>3.1819134718396691E-7</v>
      </c>
      <c r="BI543" s="5">
        <f t="shared" si="778"/>
        <v>3.7705383168310256E-8</v>
      </c>
      <c r="BJ543" s="8">
        <f t="shared" si="779"/>
        <v>0.25768875520255152</v>
      </c>
      <c r="BK543" s="8">
        <f t="shared" si="780"/>
        <v>0.39198400226803826</v>
      </c>
      <c r="BL543" s="8">
        <f t="shared" si="781"/>
        <v>0.33227836436036617</v>
      </c>
      <c r="BM543" s="8">
        <f t="shared" si="782"/>
        <v>0.15139403994311057</v>
      </c>
      <c r="BN543" s="8">
        <f t="shared" si="783"/>
        <v>0.84858980425185027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1.5858585858585901</v>
      </c>
      <c r="F544">
        <f>VLOOKUP(B544,home!$B$2:$E$405,3,FALSE)</f>
        <v>1.26</v>
      </c>
      <c r="G544">
        <f>VLOOKUP(C544,away!$B$2:$E$405,4,FALSE)</f>
        <v>0.79</v>
      </c>
      <c r="H544">
        <f>VLOOKUP(A544,away!$A$2:$E$405,3,FALSE)</f>
        <v>1.1313131313131299</v>
      </c>
      <c r="I544">
        <f>VLOOKUP(C544,away!$B$2:$E$405,3,FALSE)</f>
        <v>0.63</v>
      </c>
      <c r="J544">
        <f>VLOOKUP(B544,home!$B$2:$E$405,4,FALSE)</f>
        <v>1.1000000000000001</v>
      </c>
      <c r="K544" s="3">
        <f t="shared" si="728"/>
        <v>1.5785636363636408</v>
      </c>
      <c r="L544" s="3">
        <f t="shared" si="729"/>
        <v>0.78399999999999914</v>
      </c>
      <c r="M544" s="5">
        <f t="shared" si="730"/>
        <v>9.4178474089456454E-2</v>
      </c>
      <c r="N544" s="5">
        <f t="shared" si="731"/>
        <v>0.14866671452583133</v>
      </c>
      <c r="O544" s="5">
        <f t="shared" si="732"/>
        <v>7.3835923686133786E-2</v>
      </c>
      <c r="P544" s="5">
        <f t="shared" si="733"/>
        <v>0.11655470418825165</v>
      </c>
      <c r="Q544" s="5">
        <f t="shared" si="734"/>
        <v>0.11733993474406584</v>
      </c>
      <c r="R544" s="5">
        <f t="shared" si="735"/>
        <v>2.8943682084964409E-2</v>
      </c>
      <c r="S544" s="5">
        <f t="shared" si="736"/>
        <v>3.6061847465024187E-2</v>
      </c>
      <c r="T544" s="5">
        <f t="shared" si="737"/>
        <v>9.1994508839347511E-2</v>
      </c>
      <c r="U544" s="5">
        <f t="shared" si="738"/>
        <v>4.5689444041794591E-2</v>
      </c>
      <c r="V544" s="5">
        <f t="shared" si="739"/>
        <v>4.9588802352899426E-3</v>
      </c>
      <c r="W544" s="5">
        <f t="shared" si="740"/>
        <v>6.1742851360088273E-2</v>
      </c>
      <c r="X544" s="5">
        <f t="shared" si="741"/>
        <v>4.8406395466309156E-2</v>
      </c>
      <c r="Y544" s="5">
        <f t="shared" si="742"/>
        <v>1.8975307022793167E-2</v>
      </c>
      <c r="Z544" s="5">
        <f t="shared" si="743"/>
        <v>7.5639489182040241E-3</v>
      </c>
      <c r="AA544" s="5">
        <f t="shared" si="744"/>
        <v>1.1940174709588974E-2</v>
      </c>
      <c r="AB544" s="5">
        <f t="shared" si="745"/>
        <v>9.4241628041929777E-3</v>
      </c>
      <c r="AC544" s="5">
        <f t="shared" si="746"/>
        <v>3.8356749280904246E-4</v>
      </c>
      <c r="AD544" s="5">
        <f t="shared" si="747"/>
        <v>2.4366254990610181E-2</v>
      </c>
      <c r="AE544" s="5">
        <f t="shared" si="748"/>
        <v>1.910314391263836E-2</v>
      </c>
      <c r="AF544" s="5">
        <f t="shared" si="749"/>
        <v>7.4884324137542294E-3</v>
      </c>
      <c r="AG544" s="5">
        <f t="shared" si="750"/>
        <v>1.9569770041277697E-3</v>
      </c>
      <c r="AH544" s="5">
        <f t="shared" si="751"/>
        <v>1.482533987967987E-3</v>
      </c>
      <c r="AI544" s="5">
        <f t="shared" si="752"/>
        <v>2.3402742430794362E-3</v>
      </c>
      <c r="AJ544" s="5">
        <f t="shared" si="753"/>
        <v>1.8471359096218214E-3</v>
      </c>
      <c r="AK544" s="5">
        <f t="shared" si="754"/>
        <v>9.7194052611682764E-4</v>
      </c>
      <c r="AL544" s="5">
        <f t="shared" si="755"/>
        <v>1.8988031434071521E-5</v>
      </c>
      <c r="AM544" s="5">
        <f t="shared" si="756"/>
        <v>7.6927368165082546E-3</v>
      </c>
      <c r="AN544" s="5">
        <f t="shared" si="757"/>
        <v>6.0311056641424651E-3</v>
      </c>
      <c r="AO544" s="5">
        <f t="shared" si="758"/>
        <v>2.3641934203438436E-3</v>
      </c>
      <c r="AP544" s="5">
        <f t="shared" si="759"/>
        <v>6.1784254718319043E-4</v>
      </c>
      <c r="AQ544" s="5">
        <f t="shared" si="760"/>
        <v>1.2109713924790519E-4</v>
      </c>
      <c r="AR544" s="5">
        <f t="shared" si="761"/>
        <v>2.3246132931338022E-4</v>
      </c>
      <c r="AS544" s="5">
        <f t="shared" si="762"/>
        <v>3.6695500131485537E-4</v>
      </c>
      <c r="AT544" s="5">
        <f t="shared" si="763"/>
        <v>2.8963091062870138E-4</v>
      </c>
      <c r="AU544" s="5">
        <f t="shared" si="764"/>
        <v>1.5240027449511847E-4</v>
      </c>
      <c r="AV544" s="5">
        <f t="shared" si="765"/>
        <v>6.0143382872457815E-5</v>
      </c>
      <c r="AW544" s="5">
        <f t="shared" si="766"/>
        <v>6.527631028665758E-7</v>
      </c>
      <c r="AX544" s="5">
        <f t="shared" si="767"/>
        <v>2.0239124337759549E-3</v>
      </c>
      <c r="AY544" s="5">
        <f t="shared" si="768"/>
        <v>1.5867473480803468E-3</v>
      </c>
      <c r="AZ544" s="5">
        <f t="shared" si="769"/>
        <v>6.2200496044749519E-4</v>
      </c>
      <c r="BA544" s="5">
        <f t="shared" si="770"/>
        <v>1.6255062966361191E-4</v>
      </c>
      <c r="BB544" s="5">
        <f t="shared" si="771"/>
        <v>3.1859923414067902E-5</v>
      </c>
      <c r="BC544" s="5">
        <f t="shared" si="772"/>
        <v>4.9956359913258433E-6</v>
      </c>
      <c r="BD544" s="5">
        <f t="shared" si="773"/>
        <v>3.0374947030281636E-5</v>
      </c>
      <c r="BE544" s="5">
        <f t="shared" si="774"/>
        <v>4.7948786838474356E-5</v>
      </c>
      <c r="BF544" s="5">
        <f t="shared" si="775"/>
        <v>3.784510565548359E-5</v>
      </c>
      <c r="BG544" s="5">
        <f t="shared" si="776"/>
        <v>1.9913635867362115E-5</v>
      </c>
      <c r="BH544" s="5">
        <f t="shared" si="777"/>
        <v>7.8587353620011418E-6</v>
      </c>
      <c r="BI544" s="5">
        <f t="shared" si="778"/>
        <v>2.4811027740520082E-6</v>
      </c>
      <c r="BJ544" s="8">
        <f t="shared" si="779"/>
        <v>0.56129956679836435</v>
      </c>
      <c r="BK544" s="8">
        <f t="shared" si="780"/>
        <v>0.25374320885034568</v>
      </c>
      <c r="BL544" s="8">
        <f t="shared" si="781"/>
        <v>0.17772328520561301</v>
      </c>
      <c r="BM544" s="8">
        <f t="shared" si="782"/>
        <v>0.41922448186884603</v>
      </c>
      <c r="BN544" s="8">
        <f t="shared" si="783"/>
        <v>0.57951943331870348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1.5858585858585901</v>
      </c>
      <c r="F545" s="15">
        <f>VLOOKUP(B545,home!$B$2:$E$405,3,FALSE)</f>
        <v>0.79</v>
      </c>
      <c r="G545" s="15">
        <f>VLOOKUP(C545,away!$B$2:$E$405,4,FALSE)</f>
        <v>0.38</v>
      </c>
      <c r="H545" s="15">
        <f>VLOOKUP(A545,away!$A$2:$E$405,3,FALSE)</f>
        <v>1.1313131313131299</v>
      </c>
      <c r="I545" s="15">
        <f>VLOOKUP(C545,away!$B$2:$E$405,3,FALSE)</f>
        <v>1.01</v>
      </c>
      <c r="J545" s="15">
        <f>VLOOKUP(B545,home!$B$2:$E$405,4,FALSE)</f>
        <v>0.66</v>
      </c>
      <c r="K545" s="20">
        <f t="shared" si="728"/>
        <v>0.47607474747474876</v>
      </c>
      <c r="L545" s="20">
        <f t="shared" si="729"/>
        <v>0.75413333333333255</v>
      </c>
      <c r="M545" s="21">
        <f t="shared" si="730"/>
        <v>0.2922317635324474</v>
      </c>
      <c r="N545" s="21">
        <f t="shared" si="731"/>
        <v>0.13912416302781039</v>
      </c>
      <c r="O545" s="21">
        <f t="shared" si="732"/>
        <v>0.22038171393860276</v>
      </c>
      <c r="P545" s="21">
        <f t="shared" si="733"/>
        <v>0.10491816881137263</v>
      </c>
      <c r="Q545" s="21">
        <f t="shared" si="734"/>
        <v>3.3116750390550294E-2</v>
      </c>
      <c r="R545" s="21">
        <f t="shared" si="735"/>
        <v>8.3098598269115712E-2</v>
      </c>
      <c r="S545" s="21">
        <f t="shared" si="736"/>
        <v>9.4170308641940703E-3</v>
      </c>
      <c r="T545" s="21">
        <f t="shared" si="737"/>
        <v>2.4974445361193635E-2</v>
      </c>
      <c r="U545" s="21">
        <f t="shared" si="738"/>
        <v>3.9561144186474863E-2</v>
      </c>
      <c r="V545" s="21">
        <f t="shared" si="739"/>
        <v>3.7565983852771599E-4</v>
      </c>
      <c r="W545" s="21">
        <f t="shared" si="740"/>
        <v>5.2553495264551732E-3</v>
      </c>
      <c r="X545" s="21">
        <f t="shared" si="741"/>
        <v>3.9632342562173897E-3</v>
      </c>
      <c r="Y545" s="21">
        <f t="shared" si="742"/>
        <v>1.4944035302110355E-3</v>
      </c>
      <c r="Z545" s="21">
        <f t="shared" si="743"/>
        <v>2.0889140969338582E-2</v>
      </c>
      <c r="AA545" s="21">
        <f t="shared" si="744"/>
        <v>9.944792511942295E-3</v>
      </c>
      <c r="AB545" s="21">
        <f t="shared" si="745"/>
        <v>2.3672322919058497E-3</v>
      </c>
      <c r="AC545" s="21">
        <f t="shared" si="746"/>
        <v>8.4294272715856899E-6</v>
      </c>
      <c r="AD545" s="21">
        <f t="shared" si="747"/>
        <v>6.2548479967467169E-4</v>
      </c>
      <c r="AE545" s="21">
        <f t="shared" si="748"/>
        <v>4.7169893692799189E-4</v>
      </c>
      <c r="AF545" s="21">
        <f t="shared" si="749"/>
        <v>1.7786194581764794E-4</v>
      </c>
      <c r="AG545" s="21">
        <f t="shared" si="750"/>
        <v>4.471054069087182E-5</v>
      </c>
      <c r="AH545" s="21">
        <f t="shared" si="751"/>
        <v>3.9382993774192965E-3</v>
      </c>
      <c r="AI545" s="21">
        <f t="shared" si="752"/>
        <v>1.8749248815848518E-3</v>
      </c>
      <c r="AJ545" s="21">
        <f t="shared" si="753"/>
        <v>4.4630219476731565E-4</v>
      </c>
      <c r="AK545" s="21">
        <f t="shared" si="754"/>
        <v>7.0824401557091965E-5</v>
      </c>
      <c r="AL545" s="21">
        <f t="shared" si="755"/>
        <v>1.2105461265030742E-7</v>
      </c>
      <c r="AM545" s="21">
        <f t="shared" si="756"/>
        <v>5.9555503610882659E-5</v>
      </c>
      <c r="AN545" s="21">
        <f t="shared" si="757"/>
        <v>4.4912790456420262E-5</v>
      </c>
      <c r="AO545" s="21">
        <f t="shared" si="758"/>
        <v>1.6935116188100847E-5</v>
      </c>
      <c r="AP545" s="21">
        <f t="shared" si="759"/>
        <v>4.2571118737732577E-6</v>
      </c>
      <c r="AQ545" s="21">
        <f t="shared" si="760"/>
        <v>8.0260749193538401E-7</v>
      </c>
      <c r="AR545" s="21">
        <f t="shared" si="761"/>
        <v>5.9400056743156052E-4</v>
      </c>
      <c r="AS545" s="21">
        <f t="shared" si="762"/>
        <v>2.8278867013983768E-4</v>
      </c>
      <c r="AT545" s="21">
        <f t="shared" si="763"/>
        <v>6.7314272362771604E-5</v>
      </c>
      <c r="AU545" s="21">
        <f t="shared" si="764"/>
        <v>1.068220840551765E-5</v>
      </c>
      <c r="AV545" s="21">
        <f t="shared" si="765"/>
        <v>1.2713824172823634E-6</v>
      </c>
      <c r="AW545" s="21">
        <f t="shared" si="766"/>
        <v>1.2072636507478814E-9</v>
      </c>
      <c r="AX545" s="21">
        <f t="shared" si="767"/>
        <v>4.7254785570470713E-6</v>
      </c>
      <c r="AY545" s="21">
        <f t="shared" si="768"/>
        <v>3.5636408958210945E-6</v>
      </c>
      <c r="AZ545" s="21">
        <f t="shared" si="769"/>
        <v>1.3437301937842723E-6</v>
      </c>
      <c r="BA545" s="21">
        <f t="shared" si="770"/>
        <v>3.3778391004639284E-7</v>
      </c>
      <c r="BB545" s="21">
        <f t="shared" si="771"/>
        <v>6.3683526507413185E-8</v>
      </c>
      <c r="BC545" s="21">
        <f t="shared" si="772"/>
        <v>9.6051740246914321E-9</v>
      </c>
      <c r="BD545" s="21">
        <f t="shared" si="773"/>
        <v>7.4659271319842276E-5</v>
      </c>
      <c r="BE545" s="21">
        <f t="shared" si="774"/>
        <v>3.5543393740242662E-5</v>
      </c>
      <c r="BF545" s="21">
        <f t="shared" si="775"/>
        <v>8.4606560996407934E-6</v>
      </c>
      <c r="BG545" s="21">
        <f t="shared" si="776"/>
        <v>1.3426349053690611E-6</v>
      </c>
      <c r="BH545" s="21">
        <f t="shared" si="777"/>
        <v>1.5979864338108975E-7</v>
      </c>
      <c r="BI545" s="21">
        <f t="shared" si="778"/>
        <v>1.5215219758891954E-8</v>
      </c>
      <c r="BJ545" s="22">
        <f t="shared" si="779"/>
        <v>0.20938460936742748</v>
      </c>
      <c r="BK545" s="22">
        <f t="shared" si="780"/>
        <v>0.4069547371693219</v>
      </c>
      <c r="BL545" s="22">
        <f t="shared" si="781"/>
        <v>0.36276007012405526</v>
      </c>
      <c r="BM545" s="22">
        <f t="shared" si="782"/>
        <v>0.12711383722661174</v>
      </c>
      <c r="BN545" s="22">
        <f t="shared" si="783"/>
        <v>0.87287115796989911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1.62037037037037</v>
      </c>
      <c r="F546">
        <f>VLOOKUP(B546,home!$B$2:$E$405,3,FALSE)</f>
        <v>0.93</v>
      </c>
      <c r="G546">
        <f>VLOOKUP(C546,away!$B$2:$E$405,4,FALSE)</f>
        <v>1.23</v>
      </c>
      <c r="H546">
        <f>VLOOKUP(A546,away!$A$2:$E$405,3,FALSE)</f>
        <v>1.4537037037036999</v>
      </c>
      <c r="I546">
        <f>VLOOKUP(C546,away!$B$2:$E$405,3,FALSE)</f>
        <v>0.72</v>
      </c>
      <c r="J546">
        <f>VLOOKUP(B546,home!$B$2:$E$405,4,FALSE)</f>
        <v>0.69</v>
      </c>
      <c r="K546" s="3">
        <f t="shared" ref="K546:K609" si="784">E546*F546*G546</f>
        <v>1.8535416666666664</v>
      </c>
      <c r="L546" s="3">
        <f t="shared" ref="L546:L609" si="785">H546*I546*J546</f>
        <v>0.72219999999999807</v>
      </c>
      <c r="M546" s="5">
        <f t="shared" ref="M546:M609" si="786">_xlfn.POISSON.DIST(0,K546,FALSE) * _xlfn.POISSON.DIST(0,L546,FALSE)</f>
        <v>7.6097362986469935E-2</v>
      </c>
      <c r="N546" s="5">
        <f t="shared" ref="N546:N609" si="787">_xlfn.POISSON.DIST(1,K546,FALSE) * _xlfn.POISSON.DIST(0,L546,FALSE)</f>
        <v>0.14104963301887977</v>
      </c>
      <c r="O546" s="5">
        <f t="shared" ref="O546:O609" si="788">_xlfn.POISSON.DIST(0,K546,FALSE) * _xlfn.POISSON.DIST(1,L546,FALSE)</f>
        <v>5.4957515548828446E-2</v>
      </c>
      <c r="P546" s="5">
        <f t="shared" ref="P546:P609" si="789">_xlfn.POISSON.DIST(1,K546,FALSE) * _xlfn.POISSON.DIST(1,L546,FALSE)</f>
        <v>0.10186604496623469</v>
      </c>
      <c r="Q546" s="5">
        <f t="shared" ref="Q546:Q609" si="790">_xlfn.POISSON.DIST(2,K546,FALSE) * _xlfn.POISSON.DIST(0,L546,FALSE)</f>
        <v>0.13072068593426805</v>
      </c>
      <c r="R546" s="5">
        <f t="shared" ref="R546:R609" si="791">_xlfn.POISSON.DIST(0,K546,FALSE) * _xlfn.POISSON.DIST(2,L546,FALSE)</f>
        <v>1.9845158864681897E-2</v>
      </c>
      <c r="S546" s="5">
        <f t="shared" ref="S546:S609" si="792">_xlfn.POISSON.DIST(2,K546,FALSE) * _xlfn.POISSON.DIST(2,L546,FALSE)</f>
        <v>3.4090179704741937E-2</v>
      </c>
      <c r="T546" s="5">
        <f t="shared" ref="T546:T609" si="793">_xlfn.POISSON.DIST(2,K546,FALSE) * _xlfn.POISSON.DIST(1,L546,FALSE)</f>
        <v>9.4406479381728137E-2</v>
      </c>
      <c r="U546" s="5">
        <f t="shared" ref="U546:U609" si="794">_xlfn.POISSON.DIST(1,K546,FALSE) * _xlfn.POISSON.DIST(2,L546,FALSE)</f>
        <v>3.6783828837307249E-2</v>
      </c>
      <c r="V546" s="5">
        <f t="shared" ref="V546:V609" si="795">_xlfn.POISSON.DIST(3,K546,FALSE) * _xlfn.POISSON.DIST(3,L546,FALSE)</f>
        <v>5.0704513306309333E-3</v>
      </c>
      <c r="W546" s="5">
        <f t="shared" ref="W546:W609" si="796">_xlfn.POISSON.DIST(3,K546,FALSE) * _xlfn.POISSON.DIST(0,L546,FALSE)</f>
        <v>8.0765412691471042E-2</v>
      </c>
      <c r="X546" s="5">
        <f t="shared" ref="X546:X609" si="797">_xlfn.POISSON.DIST(3,K546,FALSE) * _xlfn.POISSON.DIST(1,L546,FALSE)</f>
        <v>5.832878104578023E-2</v>
      </c>
      <c r="Y546" s="5">
        <f t="shared" ref="Y546:Y609" si="798">_xlfn.POISSON.DIST(3,K546,FALSE) * _xlfn.POISSON.DIST(2,L546,FALSE)</f>
        <v>2.1062522835631182E-2</v>
      </c>
      <c r="Z546" s="5">
        <f t="shared" ref="Z546:Z609" si="799">_xlfn.POISSON.DIST(0,K546,FALSE) * _xlfn.POISSON.DIST(3,L546,FALSE)</f>
        <v>4.7773912440244098E-3</v>
      </c>
      <c r="AA546" s="5">
        <f t="shared" ref="AA546:AA609" si="800">_xlfn.POISSON.DIST(1,K546,FALSE) * _xlfn.POISSON.DIST(3,L546,FALSE)</f>
        <v>8.855093728767742E-3</v>
      </c>
      <c r="AB546" s="5">
        <f t="shared" ref="AB546:AB609" si="801">_xlfn.POISSON.DIST(2,K546,FALSE) * _xlfn.POISSON.DIST(3,L546,FALSE)</f>
        <v>8.2066425942548555E-3</v>
      </c>
      <c r="AC546" s="5">
        <f t="shared" ref="AC546:AC609" si="802">_xlfn.POISSON.DIST(4,K546,FALSE) * _xlfn.POISSON.DIST(4,L546,FALSE)</f>
        <v>4.2421544171723612E-4</v>
      </c>
      <c r="AD546" s="5">
        <f t="shared" ref="AD546:AD609" si="803">_xlfn.POISSON.DIST(4,K546,FALSE) * _xlfn.POISSON.DIST(0,L546,FALSE)</f>
        <v>3.7425514412292589E-2</v>
      </c>
      <c r="AE546" s="5">
        <f t="shared" ref="AE546:AE609" si="804">_xlfn.POISSON.DIST(4,K546,FALSE) * _xlfn.POISSON.DIST(1,L546,FALSE)</f>
        <v>2.7028706508557637E-2</v>
      </c>
      <c r="AF546" s="5">
        <f t="shared" ref="AF546:AF609" si="805">_xlfn.POISSON.DIST(4,K546,FALSE) * _xlfn.POISSON.DIST(2,L546,FALSE)</f>
        <v>9.7600659202401359E-3</v>
      </c>
      <c r="AG546" s="5">
        <f t="shared" ref="AG546:AG609" si="806">_xlfn.POISSON.DIST(4,K546,FALSE) * _xlfn.POISSON.DIST(3,L546,FALSE)</f>
        <v>2.3495732025324693E-3</v>
      </c>
      <c r="AH546" s="5">
        <f t="shared" ref="AH546:AH609" si="807">_xlfn.POISSON.DIST(0,K546,FALSE) * _xlfn.POISSON.DIST(4,L546,FALSE)</f>
        <v>8.6255798910860472E-4</v>
      </c>
      <c r="AI546" s="5">
        <f t="shared" ref="AI546:AI609" si="808">_xlfn.POISSON.DIST(1,K546,FALSE) * _xlfn.POISSON.DIST(4,L546,FALSE)</f>
        <v>1.5987871727290112E-3</v>
      </c>
      <c r="AJ546" s="5">
        <f t="shared" ref="AJ546:AJ609" si="809">_xlfn.POISSON.DIST(2,K546,FALSE) * _xlfn.POISSON.DIST(4,L546,FALSE)</f>
        <v>1.4817093203927099E-3</v>
      </c>
      <c r="AK546" s="5">
        <f t="shared" ref="AK546:AK609" si="810">_xlfn.POISSON.DIST(3,K546,FALSE) * _xlfn.POISSON.DIST(4,L546,FALSE)</f>
        <v>9.154699877454124E-4</v>
      </c>
      <c r="AL546" s="5">
        <f t="shared" ref="AL546:AL609" si="811">_xlfn.POISSON.DIST(5,K546,FALSE) * _xlfn.POISSON.DIST(5,L546,FALSE)</f>
        <v>2.2714663197473663E-5</v>
      </c>
      <c r="AM546" s="5">
        <f t="shared" ref="AM546:AM609" si="812">_xlfn.POISSON.DIST(5,K546,FALSE) * _xlfn.POISSON.DIST(0,L546,FALSE)</f>
        <v>1.3873950071923621E-2</v>
      </c>
      <c r="AN546" s="5">
        <f t="shared" ref="AN546:AN609" si="813">_xlfn.POISSON.DIST(5,K546,FALSE) * _xlfn.POISSON.DIST(1,L546,FALSE)</f>
        <v>1.0019766741943213E-2</v>
      </c>
      <c r="AO546" s="5">
        <f t="shared" ref="AO546:AO609" si="814">_xlfn.POISSON.DIST(5,K546,FALSE) * _xlfn.POISSON.DIST(2,L546,FALSE)</f>
        <v>3.6181377705156842E-3</v>
      </c>
      <c r="AP546" s="5">
        <f t="shared" ref="AP546:AP609" si="815">_xlfn.POISSON.DIST(5,K546,FALSE) * _xlfn.POISSON.DIST(3,L546,FALSE)</f>
        <v>8.7100636595547341E-4</v>
      </c>
      <c r="AQ546" s="5">
        <f t="shared" ref="AQ546:AQ609" si="816">_xlfn.POISSON.DIST(5,K546,FALSE) * _xlfn.POISSON.DIST(4,L546,FALSE)</f>
        <v>1.5726019937326027E-4</v>
      </c>
      <c r="AR546" s="5">
        <f t="shared" ref="AR546:AR609" si="817">_xlfn.POISSON.DIST(0,K546,FALSE) * _xlfn.POISSON.DIST(5,L546,FALSE)</f>
        <v>1.2458787594684656E-4</v>
      </c>
      <c r="AS546" s="5">
        <f t="shared" ref="AS546:AS609" si="818">_xlfn.POISSON.DIST(1,K546,FALSE) * _xlfn.POISSON.DIST(5,L546,FALSE)</f>
        <v>2.3092881922897785E-4</v>
      </c>
      <c r="AT546" s="5">
        <f t="shared" ref="AT546:AT609" si="819">_xlfn.POISSON.DIST(2,K546,FALSE) * _xlfn.POISSON.DIST(5,L546,FALSE)</f>
        <v>2.140180942375225E-4</v>
      </c>
      <c r="AU546" s="5">
        <f t="shared" ref="AU546:AU609" si="820">_xlfn.POISSON.DIST(3,K546,FALSE) * _xlfn.POISSON.DIST(5,L546,FALSE)</f>
        <v>1.3223048502994706E-4</v>
      </c>
      <c r="AV546" s="5">
        <f t="shared" ref="AV546:AV609" si="821">_xlfn.POISSON.DIST(4,K546,FALSE) * _xlfn.POISSON.DIST(5,L546,FALSE)</f>
        <v>6.1273678401637446E-5</v>
      </c>
      <c r="AW546" s="5">
        <f t="shared" ref="AW546:AW609" si="822">_xlfn.POISSON.DIST(6,K546,FALSE) * _xlfn.POISSON.DIST(6,L546,FALSE)</f>
        <v>8.4462442873572808E-7</v>
      </c>
      <c r="AX546" s="5">
        <f t="shared" ref="AX546:AX609" si="823">_xlfn.POISSON.DIST(6,K546,FALSE) * _xlfn.POISSON.DIST(0,L546,FALSE)</f>
        <v>4.285990756593909E-3</v>
      </c>
      <c r="AY546" s="5">
        <f t="shared" ref="AY546:AY609" si="824">_xlfn.POISSON.DIST(6,K546,FALSE) * _xlfn.POISSON.DIST(1,L546,FALSE)</f>
        <v>3.0953425244121128E-3</v>
      </c>
      <c r="AZ546" s="5">
        <f t="shared" ref="AZ546:AZ609" si="825">_xlfn.POISSON.DIST(6,K546,FALSE) * _xlfn.POISSON.DIST(2,L546,FALSE)</f>
        <v>1.1177281855652107E-3</v>
      </c>
      <c r="BA546" s="5">
        <f t="shared" ref="BA546:BA609" si="826">_xlfn.POISSON.DIST(6,K546,FALSE) * _xlfn.POISSON.DIST(3,L546,FALSE)</f>
        <v>2.6907443187173104E-4</v>
      </c>
      <c r="BB546" s="5">
        <f t="shared" ref="BB546:BB609" si="827">_xlfn.POISSON.DIST(6,K546,FALSE) * _xlfn.POISSON.DIST(4,L546,FALSE)</f>
        <v>4.85813886744409E-5</v>
      </c>
      <c r="BC546" s="5">
        <f t="shared" ref="BC546:BC609" si="828">_xlfn.POISSON.DIST(6,K546,FALSE) * _xlfn.POISSON.DIST(5,L546,FALSE)</f>
        <v>7.0170957801362271E-6</v>
      </c>
      <c r="BD546" s="5">
        <f t="shared" ref="BD546:BD609" si="829">_xlfn.POISSON.DIST(0,K546,FALSE) * _xlfn.POISSON.DIST(6,L546,FALSE)</f>
        <v>1.4996227334802054E-5</v>
      </c>
      <c r="BE546" s="5">
        <f t="shared" ref="BE546:BE609" si="830">_xlfn.POISSON.DIST(1,K546,FALSE) * _xlfn.POISSON.DIST(6,L546,FALSE)</f>
        <v>2.7796132207861218E-5</v>
      </c>
      <c r="BF546" s="5">
        <f t="shared" ref="BF546:BF609" si="831">_xlfn.POISSON.DIST(2,K546,FALSE) * _xlfn.POISSON.DIST(6,L546,FALSE)</f>
        <v>2.5760644609723049E-5</v>
      </c>
      <c r="BG546" s="5">
        <f t="shared" ref="BG546:BG609" si="832">_xlfn.POISSON.DIST(3,K546,FALSE) * _xlfn.POISSON.DIST(6,L546,FALSE)</f>
        <v>1.5916142714771246E-5</v>
      </c>
      <c r="BH546" s="5">
        <f t="shared" ref="BH546:BH609" si="833">_xlfn.POISSON.DIST(4,K546,FALSE) * _xlfn.POISSON.DIST(6,L546,FALSE)</f>
        <v>7.3753084236104051E-6</v>
      </c>
      <c r="BI546" s="5">
        <f t="shared" ref="BI546:BI609" si="834">_xlfn.POISSON.DIST(5,K546,FALSE) * _xlfn.POISSON.DIST(6,L546,FALSE)</f>
        <v>2.734088293535905E-6</v>
      </c>
      <c r="BJ546" s="8">
        <f t="shared" ref="BJ546:BJ609" si="835">SUM(N546,Q546,T546,W546,X546,Y546,AD546,AE546,AF546,AG546,AM546,AN546,AO546,AP546,AQ546,AX546,AY546,AZ546,BA546,BB546,BC546)</f>
        <v>0.64026123048398986</v>
      </c>
      <c r="BK546" s="8">
        <f t="shared" ref="BK546:BK609" si="836">SUM(M546,P546,S546,V546,AC546,AL546,AY546)</f>
        <v>0.22066631161740433</v>
      </c>
      <c r="BL546" s="8">
        <f t="shared" ref="BL546:BL609" si="837">SUM(O546,R546,U546,AA546,AB546,AH546,AI546,AJ546,AK546,AR546,AS546,AT546,AU546,AV546,BD546,BE546,BF546,BG546,BH546,BI546)</f>
        <v>0.13436438154024519</v>
      </c>
      <c r="BM546" s="8">
        <f t="shared" ref="BM546:BM609" si="838">SUM(S546:BI546)</f>
        <v>0.47243841566631783</v>
      </c>
      <c r="BN546" s="8">
        <f t="shared" ref="BN546:BN609" si="839">SUM(M546:R546)</f>
        <v>0.52453640131936274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1.8395061728395099</v>
      </c>
      <c r="F547">
        <f>VLOOKUP(B547,home!$B$2:$E$405,3,FALSE)</f>
        <v>1.85</v>
      </c>
      <c r="G547">
        <f>VLOOKUP(C547,away!$B$2:$E$405,4,FALSE)</f>
        <v>1.0900000000000001</v>
      </c>
      <c r="H547">
        <f>VLOOKUP(A547,away!$A$2:$E$405,3,FALSE)</f>
        <v>1.2222222222222201</v>
      </c>
      <c r="I547">
        <f>VLOOKUP(C547,away!$B$2:$E$405,3,FALSE)</f>
        <v>0.76</v>
      </c>
      <c r="J547">
        <f>VLOOKUP(B547,home!$B$2:$E$405,4,FALSE)</f>
        <v>1.31</v>
      </c>
      <c r="K547" s="3">
        <f t="shared" si="784"/>
        <v>3.7093641975308724</v>
      </c>
      <c r="L547" s="3">
        <f t="shared" si="785"/>
        <v>1.2168444444444424</v>
      </c>
      <c r="M547" s="5">
        <f t="shared" si="786"/>
        <v>7.2539535465926336E-3</v>
      </c>
      <c r="N547" s="5">
        <f t="shared" si="787"/>
        <v>2.6907555576282809E-2</v>
      </c>
      <c r="O547" s="5">
        <f t="shared" si="788"/>
        <v>8.8269330734293047E-3</v>
      </c>
      <c r="P547" s="5">
        <f t="shared" si="789"/>
        <v>3.2742309516579811E-2</v>
      </c>
      <c r="Q547" s="5">
        <f t="shared" si="790"/>
        <v>4.9904961648867811E-2</v>
      </c>
      <c r="R547" s="5">
        <f t="shared" si="791"/>
        <v>5.3705022359426795E-3</v>
      </c>
      <c r="S547" s="5">
        <f t="shared" si="792"/>
        <v>3.6947397911828585E-2</v>
      </c>
      <c r="T547" s="5">
        <f t="shared" si="793"/>
        <v>6.0726575332637749E-2</v>
      </c>
      <c r="U547" s="5">
        <f t="shared" si="794"/>
        <v>1.9921148716765272E-2</v>
      </c>
      <c r="V547" s="5">
        <f t="shared" si="795"/>
        <v>1.8530019993634662E-2</v>
      </c>
      <c r="W547" s="5">
        <f t="shared" si="796"/>
        <v>6.1705226006487188E-2</v>
      </c>
      <c r="X547" s="5">
        <f t="shared" si="797"/>
        <v>7.5085661459182662E-2</v>
      </c>
      <c r="Y547" s="5">
        <f t="shared" si="798"/>
        <v>4.5683785002021304E-2</v>
      </c>
      <c r="Z547" s="5">
        <f t="shared" si="799"/>
        <v>2.1783552698944361E-3</v>
      </c>
      <c r="AA547" s="5">
        <f t="shared" si="800"/>
        <v>8.0803130476491212E-3</v>
      </c>
      <c r="AB547" s="5">
        <f t="shared" si="801"/>
        <v>1.4986411961895608E-2</v>
      </c>
      <c r="AC547" s="5">
        <f t="shared" si="802"/>
        <v>5.2274567075993707E-3</v>
      </c>
      <c r="AD547" s="5">
        <f t="shared" si="803"/>
        <v>5.7221789037253626E-2</v>
      </c>
      <c r="AE547" s="5">
        <f t="shared" si="804"/>
        <v>6.9630016091153962E-2</v>
      </c>
      <c r="AF547" s="5">
        <f t="shared" si="805"/>
        <v>4.236444912354892E-2</v>
      </c>
      <c r="AG547" s="5">
        <f t="shared" si="806"/>
        <v>1.7183648185979918E-2</v>
      </c>
      <c r="AH547" s="5">
        <f t="shared" si="807"/>
        <v>6.6267987704932954E-4</v>
      </c>
      <c r="AI547" s="5">
        <f t="shared" si="808"/>
        <v>2.4581210103509434E-3</v>
      </c>
      <c r="AJ547" s="5">
        <f t="shared" si="809"/>
        <v>4.5590330344971019E-3</v>
      </c>
      <c r="AK547" s="5">
        <f t="shared" si="810"/>
        <v>5.6370379711746955E-3</v>
      </c>
      <c r="AL547" s="5">
        <f t="shared" si="811"/>
        <v>9.4381087171498362E-4</v>
      </c>
      <c r="AM547" s="5">
        <f t="shared" si="812"/>
        <v>4.2451291114690627E-2</v>
      </c>
      <c r="AN547" s="5">
        <f t="shared" si="813"/>
        <v>5.1656617752405001E-2</v>
      </c>
      <c r="AO547" s="5">
        <f t="shared" si="814"/>
        <v>3.1429034165402096E-2</v>
      </c>
      <c r="AP547" s="5">
        <f t="shared" si="815"/>
        <v>1.2748081872808044E-2</v>
      </c>
      <c r="AQ547" s="5">
        <f t="shared" si="816"/>
        <v>3.8781081510623427E-3</v>
      </c>
      <c r="AR547" s="5">
        <f t="shared" si="817"/>
        <v>1.6127566536652051E-4</v>
      </c>
      <c r="AS547" s="5">
        <f t="shared" si="818"/>
        <v>5.9823017904354089E-4</v>
      </c>
      <c r="AT547" s="5">
        <f t="shared" si="819"/>
        <v>1.1095268040132969E-3</v>
      </c>
      <c r="AU547" s="5">
        <f t="shared" si="820"/>
        <v>1.3718796676692592E-3</v>
      </c>
      <c r="AV547" s="5">
        <f t="shared" si="821"/>
        <v>1.2722003306432255E-3</v>
      </c>
      <c r="AW547" s="5">
        <f t="shared" si="822"/>
        <v>1.1833603522515846E-4</v>
      </c>
      <c r="AX547" s="5">
        <f t="shared" si="823"/>
        <v>2.6244549899965643E-2</v>
      </c>
      <c r="AY547" s="5">
        <f t="shared" si="824"/>
        <v>3.1935534742718139E-2</v>
      </c>
      <c r="AZ547" s="5">
        <f t="shared" si="825"/>
        <v>1.9430289016019522E-2</v>
      </c>
      <c r="BA547" s="5">
        <f t="shared" si="826"/>
        <v>7.8812130810310792E-3</v>
      </c>
      <c r="BB547" s="5">
        <f t="shared" si="827"/>
        <v>2.3975525882838837E-3</v>
      </c>
      <c r="BC547" s="5">
        <f t="shared" si="828"/>
        <v>5.8348970946332725E-4</v>
      </c>
      <c r="BD547" s="5">
        <f t="shared" si="829"/>
        <v>3.2707899570888534E-5</v>
      </c>
      <c r="BE547" s="5">
        <f t="shared" si="830"/>
        <v>1.2132551164468932E-4</v>
      </c>
      <c r="BF547" s="5">
        <f t="shared" si="831"/>
        <v>2.2502025457096274E-4</v>
      </c>
      <c r="BG547" s="5">
        <f t="shared" si="832"/>
        <v>2.7822735867493733E-4</v>
      </c>
      <c r="BH547" s="5">
        <f t="shared" si="833"/>
        <v>2.5801165076059834E-4</v>
      </c>
      <c r="BI547" s="5">
        <f t="shared" si="834"/>
        <v>1.9141183597544046E-4</v>
      </c>
      <c r="BJ547" s="8">
        <f t="shared" si="835"/>
        <v>0.7370494295572656</v>
      </c>
      <c r="BK547" s="8">
        <f t="shared" si="836"/>
        <v>0.13358048329066818</v>
      </c>
      <c r="BL547" s="8">
        <f t="shared" si="837"/>
        <v>7.6121998086687404E-2</v>
      </c>
      <c r="BM547" s="8">
        <f t="shared" si="838"/>
        <v>0.78610685189932783</v>
      </c>
      <c r="BN547" s="8">
        <f t="shared" si="839"/>
        <v>0.13100621559769507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1.52525252525253</v>
      </c>
      <c r="F548">
        <f>VLOOKUP(B548,home!$B$2:$E$405,3,FALSE)</f>
        <v>0.98</v>
      </c>
      <c r="G548" t="e">
        <f>VLOOKUP(C548,away!$B$2:$E$405,4,FALSE)</f>
        <v>#N/A</v>
      </c>
      <c r="H548">
        <f>VLOOKUP(A548,away!$A$2:$E$405,3,FALSE)</f>
        <v>1.3333333333333299</v>
      </c>
      <c r="I548" t="e">
        <f>VLOOKUP(C548,away!$B$2:$E$405,3,FALSE)</f>
        <v>#N/A</v>
      </c>
      <c r="J548">
        <f>VLOOKUP(B548,home!$B$2:$E$405,4,FALSE)</f>
        <v>0.13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1.52525252525253</v>
      </c>
      <c r="F549">
        <f>VLOOKUP(B549,home!$B$2:$E$405,3,FALSE)</f>
        <v>0.44</v>
      </c>
      <c r="G549">
        <f>VLOOKUP(C549,away!$B$2:$E$405,4,FALSE)</f>
        <v>1.86</v>
      </c>
      <c r="H549">
        <f>VLOOKUP(A549,away!$A$2:$E$405,3,FALSE)</f>
        <v>1.3333333333333299</v>
      </c>
      <c r="I549">
        <f>VLOOKUP(C549,away!$B$2:$E$405,3,FALSE)</f>
        <v>0.44</v>
      </c>
      <c r="J549">
        <f>VLOOKUP(B549,home!$B$2:$E$405,4,FALSE)</f>
        <v>1.88</v>
      </c>
      <c r="K549" s="3">
        <f t="shared" si="784"/>
        <v>1.2482666666666706</v>
      </c>
      <c r="L549" s="3">
        <f t="shared" si="785"/>
        <v>1.1029333333333307</v>
      </c>
      <c r="M549" s="5">
        <f t="shared" si="786"/>
        <v>9.5254787859229556E-2</v>
      </c>
      <c r="N549" s="5">
        <f t="shared" si="787"/>
        <v>0.1189033765250813</v>
      </c>
      <c r="O549" s="5">
        <f t="shared" si="788"/>
        <v>0.10505968068953933</v>
      </c>
      <c r="P549" s="5">
        <f t="shared" si="789"/>
        <v>0.13114249741539602</v>
      </c>
      <c r="Q549" s="5">
        <f t="shared" si="790"/>
        <v>7.421156073518767E-2</v>
      </c>
      <c r="R549" s="5">
        <f t="shared" si="791"/>
        <v>5.7936911910924496E-2</v>
      </c>
      <c r="S549" s="5">
        <f t="shared" si="792"/>
        <v>4.5137769488719608E-2</v>
      </c>
      <c r="T549" s="5">
        <f t="shared" si="793"/>
        <v>8.185040405352946E-2</v>
      </c>
      <c r="U549" s="5">
        <f t="shared" si="794"/>
        <v>7.232071590801023E-2</v>
      </c>
      <c r="V549" s="5">
        <f t="shared" si="795"/>
        <v>6.9048495578675909E-3</v>
      </c>
      <c r="W549" s="5">
        <f t="shared" si="796"/>
        <v>3.0878605849014615E-2</v>
      </c>
      <c r="X549" s="5">
        <f t="shared" si="797"/>
        <v>3.4057043677739769E-2</v>
      </c>
      <c r="Y549" s="5">
        <f t="shared" si="798"/>
        <v>1.8781324353484181E-2</v>
      </c>
      <c r="Z549" s="5">
        <f t="shared" si="799"/>
        <v>2.1300183792318503E-2</v>
      </c>
      <c r="AA549" s="5">
        <f t="shared" si="800"/>
        <v>2.6588309421824857E-2</v>
      </c>
      <c r="AB549" s="5">
        <f t="shared" si="801"/>
        <v>1.659465018714168E-2</v>
      </c>
      <c r="AC549" s="5">
        <f t="shared" si="802"/>
        <v>5.941428481228638E-4</v>
      </c>
      <c r="AD549" s="5">
        <f t="shared" si="803"/>
        <v>9.6361835986158648E-3</v>
      </c>
      <c r="AE549" s="5">
        <f t="shared" si="804"/>
        <v>1.0628068097033365E-2</v>
      </c>
      <c r="AF549" s="5">
        <f t="shared" si="805"/>
        <v>5.8610252865773198E-3</v>
      </c>
      <c r="AG549" s="5">
        <f t="shared" si="806"/>
        <v>2.1547733853585545E-3</v>
      </c>
      <c r="AH549" s="5">
        <f t="shared" si="807"/>
        <v>5.8731706776686057E-3</v>
      </c>
      <c r="AI549" s="5">
        <f t="shared" si="808"/>
        <v>7.3312831845778201E-3</v>
      </c>
      <c r="AJ549" s="5">
        <f t="shared" si="809"/>
        <v>4.5756982116011858E-3</v>
      </c>
      <c r="AK549" s="5">
        <f t="shared" si="810"/>
        <v>1.9038971847560185E-3</v>
      </c>
      <c r="AL549" s="5">
        <f t="shared" si="811"/>
        <v>3.2719563467813244E-5</v>
      </c>
      <c r="AM549" s="5">
        <f t="shared" si="812"/>
        <v>2.4057053560064537E-3</v>
      </c>
      <c r="AN549" s="5">
        <f t="shared" si="813"/>
        <v>2.6533326273180447E-3</v>
      </c>
      <c r="AO549" s="5">
        <f t="shared" si="814"/>
        <v>1.4632244995449878E-3</v>
      </c>
      <c r="AP549" s="5">
        <f t="shared" si="815"/>
        <v>5.3794635823271604E-4</v>
      </c>
      <c r="AQ549" s="5">
        <f t="shared" si="816"/>
        <v>1.4832974251003381E-4</v>
      </c>
      <c r="AR549" s="5">
        <f t="shared" si="817"/>
        <v>1.2955431425513222E-3</v>
      </c>
      <c r="AS549" s="5">
        <f t="shared" si="818"/>
        <v>1.6171833200754018E-3</v>
      </c>
      <c r="AT549" s="5">
        <f t="shared" si="819"/>
        <v>1.009338016169731E-3</v>
      </c>
      <c r="AU549" s="5">
        <f t="shared" si="820"/>
        <v>4.1997433366137987E-4</v>
      </c>
      <c r="AV549" s="5">
        <f t="shared" si="821"/>
        <v>1.3105999039126178E-4</v>
      </c>
      <c r="AW549" s="5">
        <f t="shared" si="822"/>
        <v>1.2513005510873276E-6</v>
      </c>
      <c r="AX549" s="5">
        <f t="shared" si="823"/>
        <v>5.004936342873882E-4</v>
      </c>
      <c r="AY549" s="5">
        <f t="shared" si="824"/>
        <v>5.5201111237670195E-4</v>
      </c>
      <c r="AZ549" s="5">
        <f t="shared" si="825"/>
        <v>3.0441572810533789E-4</v>
      </c>
      <c r="BA549" s="5">
        <f t="shared" si="826"/>
        <v>1.1191675123943775E-4</v>
      </c>
      <c r="BB549" s="5">
        <f t="shared" si="827"/>
        <v>3.085917887508755E-5</v>
      </c>
      <c r="BC549" s="5">
        <f t="shared" si="828"/>
        <v>6.8071234041259616E-6</v>
      </c>
      <c r="BD549" s="5">
        <f t="shared" si="829"/>
        <v>2.3814961944854438E-4</v>
      </c>
      <c r="BE549" s="5">
        <f t="shared" si="830"/>
        <v>2.9727423163697055E-4</v>
      </c>
      <c r="BF549" s="5">
        <f t="shared" si="831"/>
        <v>1.8553875710568854E-4</v>
      </c>
      <c r="BG549" s="5">
        <f t="shared" si="832"/>
        <v>7.7200615289931587E-5</v>
      </c>
      <c r="BH549" s="5">
        <f t="shared" si="833"/>
        <v>2.4091738678144741E-5</v>
      </c>
      <c r="BI549" s="5">
        <f t="shared" si="834"/>
        <v>6.0145828667944477E-6</v>
      </c>
      <c r="BJ549" s="8">
        <f t="shared" si="835"/>
        <v>0.39567740767352244</v>
      </c>
      <c r="BK549" s="8">
        <f t="shared" si="836"/>
        <v>0.27961877784518008</v>
      </c>
      <c r="BL549" s="8">
        <f t="shared" si="837"/>
        <v>0.30348568572391943</v>
      </c>
      <c r="BM549" s="8">
        <f t="shared" si="838"/>
        <v>0.4170224800877565</v>
      </c>
      <c r="BN549" s="8">
        <f t="shared" si="839"/>
        <v>0.58250881513535846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</v>
      </c>
      <c r="F550">
        <f>VLOOKUP(B550,home!$B$2:$E$405,3,FALSE)</f>
        <v>1</v>
      </c>
      <c r="G550">
        <f>VLOOKUP(C550,away!$B$2:$E$405,4,FALSE)</f>
        <v>1.52</v>
      </c>
      <c r="H550">
        <f>VLOOKUP(A550,away!$A$2:$E$405,3,FALSE)</f>
        <v>1.2619047619047601</v>
      </c>
      <c r="I550">
        <f>VLOOKUP(C550,away!$B$2:$E$405,3,FALSE)</f>
        <v>0.76</v>
      </c>
      <c r="J550">
        <f>VLOOKUP(B550,home!$B$2:$E$405,4,FALSE)</f>
        <v>1.0900000000000001</v>
      </c>
      <c r="K550" s="3">
        <f t="shared" si="784"/>
        <v>2.2800000000000002</v>
      </c>
      <c r="L550" s="3">
        <f t="shared" si="785"/>
        <v>1.0453619047619034</v>
      </c>
      <c r="M550" s="5">
        <f t="shared" si="786"/>
        <v>3.5959502483062303E-2</v>
      </c>
      <c r="N550" s="5">
        <f t="shared" si="787"/>
        <v>8.1987665661382061E-2</v>
      </c>
      <c r="O550" s="5">
        <f t="shared" si="788"/>
        <v>3.7590694009984403E-2</v>
      </c>
      <c r="P550" s="5">
        <f t="shared" si="789"/>
        <v>8.5706782342764451E-2</v>
      </c>
      <c r="Q550" s="5">
        <f t="shared" si="790"/>
        <v>9.3465938853975583E-2</v>
      </c>
      <c r="R550" s="5">
        <f t="shared" si="791"/>
        <v>1.9647939745799581E-2</v>
      </c>
      <c r="S550" s="5">
        <f t="shared" si="792"/>
        <v>5.1068924987282299E-2</v>
      </c>
      <c r="T550" s="5">
        <f t="shared" si="793"/>
        <v>9.7705731870751517E-2</v>
      </c>
      <c r="U550" s="5">
        <f t="shared" si="794"/>
        <v>4.4797302620423057E-2</v>
      </c>
      <c r="V550" s="5">
        <f t="shared" si="795"/>
        <v>1.3524328870374875E-2</v>
      </c>
      <c r="W550" s="5">
        <f t="shared" si="796"/>
        <v>7.1034113529021434E-2</v>
      </c>
      <c r="X550" s="5">
        <f t="shared" si="797"/>
        <v>7.4256356221771153E-2</v>
      </c>
      <c r="Y550" s="5">
        <f t="shared" si="798"/>
        <v>3.8812382990334543E-2</v>
      </c>
      <c r="Z550" s="5">
        <f t="shared" si="799"/>
        <v>6.8464025724387203E-3</v>
      </c>
      <c r="AA550" s="5">
        <f t="shared" si="800"/>
        <v>1.5609797865160284E-2</v>
      </c>
      <c r="AB550" s="5">
        <f t="shared" si="801"/>
        <v>1.7795169566282732E-2</v>
      </c>
      <c r="AC550" s="5">
        <f t="shared" si="802"/>
        <v>2.0146390918700107E-3</v>
      </c>
      <c r="AD550" s="5">
        <f t="shared" si="803"/>
        <v>4.048944471154222E-2</v>
      </c>
      <c r="AE550" s="5">
        <f t="shared" si="804"/>
        <v>4.232612304640955E-2</v>
      </c>
      <c r="AF550" s="5">
        <f t="shared" si="805"/>
        <v>2.2123058304490691E-2</v>
      </c>
      <c r="AG550" s="5">
        <f t="shared" si="806"/>
        <v>7.7088674561136784E-3</v>
      </c>
      <c r="AH550" s="5">
        <f t="shared" si="807"/>
        <v>1.7892421084728337E-3</v>
      </c>
      <c r="AI550" s="5">
        <f t="shared" si="808"/>
        <v>4.0794720073180617E-3</v>
      </c>
      <c r="AJ550" s="5">
        <f t="shared" si="809"/>
        <v>4.6505980883425916E-3</v>
      </c>
      <c r="AK550" s="5">
        <f t="shared" si="810"/>
        <v>3.5344545471403697E-3</v>
      </c>
      <c r="AL550" s="5">
        <f t="shared" si="811"/>
        <v>1.9206965861383448E-4</v>
      </c>
      <c r="AM550" s="5">
        <f t="shared" si="812"/>
        <v>1.8463186788463263E-2</v>
      </c>
      <c r="AN550" s="5">
        <f t="shared" si="813"/>
        <v>1.930071210916277E-2</v>
      </c>
      <c r="AO550" s="5">
        <f t="shared" si="814"/>
        <v>1.0088114586847762E-2</v>
      </c>
      <c r="AP550" s="5">
        <f t="shared" si="815"/>
        <v>3.5152435599878394E-3</v>
      </c>
      <c r="AQ550" s="5">
        <f t="shared" si="816"/>
        <v>9.1867542589272547E-4</v>
      </c>
      <c r="AR550" s="5">
        <f t="shared" si="817"/>
        <v>3.7408110771867319E-4</v>
      </c>
      <c r="AS550" s="5">
        <f t="shared" si="818"/>
        <v>8.5290492559857503E-4</v>
      </c>
      <c r="AT550" s="5">
        <f t="shared" si="819"/>
        <v>9.7231161518237586E-4</v>
      </c>
      <c r="AU550" s="5">
        <f t="shared" si="820"/>
        <v>7.389568275386056E-4</v>
      </c>
      <c r="AV550" s="5">
        <f t="shared" si="821"/>
        <v>4.212053916970052E-4</v>
      </c>
      <c r="AW550" s="5">
        <f t="shared" si="822"/>
        <v>1.2716212597783336E-5</v>
      </c>
      <c r="AX550" s="5">
        <f t="shared" si="823"/>
        <v>7.0160109796160355E-3</v>
      </c>
      <c r="AY550" s="5">
        <f t="shared" si="824"/>
        <v>7.3342706014818473E-3</v>
      </c>
      <c r="AZ550" s="5">
        <f t="shared" si="825"/>
        <v>3.8334835430021467E-3</v>
      </c>
      <c r="BA550" s="5">
        <f t="shared" si="826"/>
        <v>1.3357925527953782E-3</v>
      </c>
      <c r="BB550" s="5">
        <f t="shared" si="827"/>
        <v>3.4909666183923545E-4</v>
      </c>
      <c r="BC550" s="5">
        <f t="shared" si="828"/>
        <v>7.2986470273257058E-5</v>
      </c>
      <c r="BD550" s="5">
        <f t="shared" si="829"/>
        <v>6.5175023216705805E-5</v>
      </c>
      <c r="BE550" s="5">
        <f t="shared" si="830"/>
        <v>1.4859905293408926E-4</v>
      </c>
      <c r="BF550" s="5">
        <f t="shared" si="831"/>
        <v>1.6940292034486182E-4</v>
      </c>
      <c r="BG550" s="5">
        <f t="shared" si="832"/>
        <v>1.2874621946209498E-4</v>
      </c>
      <c r="BH550" s="5">
        <f t="shared" si="833"/>
        <v>7.3385345093394131E-5</v>
      </c>
      <c r="BI550" s="5">
        <f t="shared" si="834"/>
        <v>3.346371736258775E-5</v>
      </c>
      <c r="BJ550" s="8">
        <f t="shared" si="835"/>
        <v>0.64213725592515458</v>
      </c>
      <c r="BK550" s="8">
        <f t="shared" si="836"/>
        <v>0.19580051803544965</v>
      </c>
      <c r="BL550" s="8">
        <f t="shared" si="837"/>
        <v>0.15347290270507297</v>
      </c>
      <c r="BM550" s="8">
        <f t="shared" si="838"/>
        <v>0.63657700175226328</v>
      </c>
      <c r="BN550" s="8">
        <f t="shared" si="839"/>
        <v>0.35435852309696841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1.3293413173652699</v>
      </c>
      <c r="F551">
        <f>VLOOKUP(B551,home!$B$2:$E$405,3,FALSE)</f>
        <v>0.64</v>
      </c>
      <c r="G551">
        <f>VLOOKUP(C551,away!$B$2:$E$405,4,FALSE)</f>
        <v>0.97</v>
      </c>
      <c r="H551">
        <f>VLOOKUP(A551,away!$A$2:$E$405,3,FALSE)</f>
        <v>1.1077844311377201</v>
      </c>
      <c r="I551">
        <f>VLOOKUP(C551,away!$B$2:$E$405,3,FALSE)</f>
        <v>0.64</v>
      </c>
      <c r="J551">
        <f>VLOOKUP(B551,home!$B$2:$E$405,4,FALSE)</f>
        <v>0.9</v>
      </c>
      <c r="K551" s="3">
        <f t="shared" si="784"/>
        <v>0.82525508982035967</v>
      </c>
      <c r="L551" s="3">
        <f t="shared" si="785"/>
        <v>0.63808383233532684</v>
      </c>
      <c r="M551" s="5">
        <f t="shared" si="786"/>
        <v>0.23146214897870881</v>
      </c>
      <c r="N551" s="5">
        <f t="shared" si="787"/>
        <v>0.19101531654543782</v>
      </c>
      <c r="O551" s="5">
        <f t="shared" si="788"/>
        <v>0.14769225506090489</v>
      </c>
      <c r="P551" s="5">
        <f t="shared" si="789"/>
        <v>0.12188378521605853</v>
      </c>
      <c r="Q551" s="5">
        <f t="shared" si="790"/>
        <v>7.8818181106384846E-2</v>
      </c>
      <c r="R551" s="5">
        <f t="shared" si="791"/>
        <v>4.7120020057754376E-2</v>
      </c>
      <c r="S551" s="5">
        <f t="shared" si="792"/>
        <v>1.604544972487142E-2</v>
      </c>
      <c r="T551" s="5">
        <f t="shared" si="793"/>
        <v>5.0292607058061899E-2</v>
      </c>
      <c r="U551" s="5">
        <f t="shared" si="794"/>
        <v>3.8886036385099243E-2</v>
      </c>
      <c r="V551" s="5">
        <f t="shared" si="795"/>
        <v>9.388048766362651E-4</v>
      </c>
      <c r="W551" s="5">
        <f t="shared" si="796"/>
        <v>2.168170170947567E-2</v>
      </c>
      <c r="X551" s="5">
        <f t="shared" si="797"/>
        <v>1.3834743318333644E-2</v>
      </c>
      <c r="Y551" s="5">
        <f t="shared" si="798"/>
        <v>4.4138630179689437E-3</v>
      </c>
      <c r="Z551" s="5">
        <f t="shared" si="799"/>
        <v>1.002217432605646E-2</v>
      </c>
      <c r="AA551" s="5">
        <f t="shared" si="800"/>
        <v>8.2708503736450278E-3</v>
      </c>
      <c r="AB551" s="5">
        <f t="shared" si="801"/>
        <v>3.4127806839965905E-3</v>
      </c>
      <c r="AC551" s="5">
        <f t="shared" si="802"/>
        <v>3.0897355261056175E-5</v>
      </c>
      <c r="AD551" s="5">
        <f t="shared" si="803"/>
        <v>4.4732336729278966E-3</v>
      </c>
      <c r="AE551" s="5">
        <f t="shared" si="804"/>
        <v>2.8542980849532622E-3</v>
      </c>
      <c r="AF551" s="5">
        <f t="shared" si="805"/>
        <v>9.1064073033718103E-4</v>
      </c>
      <c r="AG551" s="5">
        <f t="shared" si="806"/>
        <v>1.9368837569806312E-4</v>
      </c>
      <c r="AH551" s="5">
        <f t="shared" si="807"/>
        <v>1.5987468505757069E-3</v>
      </c>
      <c r="AI551" s="5">
        <f t="shared" si="808"/>
        <v>1.3193739757718724E-3</v>
      </c>
      <c r="AJ551" s="5">
        <f t="shared" si="809"/>
        <v>5.4441004444113063E-4</v>
      </c>
      <c r="AK551" s="5">
        <f t="shared" si="810"/>
        <v>1.4975905337479044E-4</v>
      </c>
      <c r="AL551" s="5">
        <f t="shared" si="811"/>
        <v>6.5079955906384275E-7</v>
      </c>
      <c r="AM551" s="5">
        <f t="shared" si="812"/>
        <v>7.3831177130791398E-4</v>
      </c>
      <c r="AN551" s="5">
        <f t="shared" si="813"/>
        <v>4.7110480449443718E-4</v>
      </c>
      <c r="AO551" s="5">
        <f t="shared" si="814"/>
        <v>1.503021795416977E-4</v>
      </c>
      <c r="AP551" s="5">
        <f t="shared" si="815"/>
        <v>3.1968463576772939E-5</v>
      </c>
      <c r="AQ551" s="5">
        <f t="shared" si="816"/>
        <v>5.0996399382348967E-6</v>
      </c>
      <c r="AR551" s="5">
        <f t="shared" si="817"/>
        <v>2.0402690346987633E-4</v>
      </c>
      <c r="AS551" s="5">
        <f t="shared" si="818"/>
        <v>1.6837424054880264E-4</v>
      </c>
      <c r="AT551" s="5">
        <f t="shared" si="819"/>
        <v>6.9475849503768472E-5</v>
      </c>
      <c r="AU551" s="5">
        <f t="shared" si="820"/>
        <v>1.9111766140859417E-5</v>
      </c>
      <c r="AV551" s="5">
        <f t="shared" si="821"/>
        <v>3.9430205708001607E-6</v>
      </c>
      <c r="AW551" s="5">
        <f t="shared" si="822"/>
        <v>9.5194246692696203E-9</v>
      </c>
      <c r="AX551" s="5">
        <f t="shared" si="823"/>
        <v>1.015492578576902E-4</v>
      </c>
      <c r="AY551" s="5">
        <f t="shared" si="824"/>
        <v>6.4796939624643264E-5</v>
      </c>
      <c r="AZ551" s="5">
        <f t="shared" si="825"/>
        <v>2.0672939779646584E-5</v>
      </c>
      <c r="BA551" s="5">
        <f t="shared" si="826"/>
        <v>4.3970228800781062E-6</v>
      </c>
      <c r="BB551" s="5">
        <f t="shared" si="827"/>
        <v>7.0141730254658861E-7</v>
      </c>
      <c r="BC551" s="5">
        <f t="shared" si="828"/>
        <v>8.9512608095046966E-8</v>
      </c>
      <c r="BD551" s="5">
        <f t="shared" si="829"/>
        <v>2.1697711410928064E-5</v>
      </c>
      <c r="BE551" s="5">
        <f t="shared" si="830"/>
        <v>1.7906146779321683E-5</v>
      </c>
      <c r="BF551" s="5">
        <f t="shared" si="831"/>
        <v>7.3885693843528288E-6</v>
      </c>
      <c r="BG551" s="5">
        <f t="shared" si="832"/>
        <v>2.0324848303093515E-6</v>
      </c>
      <c r="BH551" s="5">
        <f t="shared" si="833"/>
        <v>4.1932961279886547E-7</v>
      </c>
      <c r="BI551" s="5">
        <f t="shared" si="834"/>
        <v>6.9210779454932902E-8</v>
      </c>
      <c r="BJ551" s="8">
        <f t="shared" si="835"/>
        <v>0.37007726756849096</v>
      </c>
      <c r="BK551" s="8">
        <f t="shared" si="836"/>
        <v>0.37042653389071983</v>
      </c>
      <c r="BL551" s="8">
        <f t="shared" si="837"/>
        <v>0.24950867771859489</v>
      </c>
      <c r="BM551" s="8">
        <f t="shared" si="838"/>
        <v>0.18197815911841289</v>
      </c>
      <c r="BN551" s="8">
        <f t="shared" si="839"/>
        <v>0.81799170696524937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1.65137614678899</v>
      </c>
      <c r="F552">
        <f>VLOOKUP(B552,home!$B$2:$E$405,3,FALSE)</f>
        <v>0.91</v>
      </c>
      <c r="G552">
        <f>VLOOKUP(C552,away!$B$2:$E$405,4,FALSE)</f>
        <v>1.0900000000000001</v>
      </c>
      <c r="H552">
        <f>VLOOKUP(A552,away!$A$2:$E$405,3,FALSE)</f>
        <v>1.2201834862385299</v>
      </c>
      <c r="I552">
        <f>VLOOKUP(C552,away!$B$2:$E$405,3,FALSE)</f>
        <v>0.61</v>
      </c>
      <c r="J552">
        <f>VLOOKUP(B552,home!$B$2:$E$405,4,FALSE)</f>
        <v>0.68</v>
      </c>
      <c r="K552" s="3">
        <f t="shared" si="784"/>
        <v>1.6379999999999992</v>
      </c>
      <c r="L552" s="3">
        <f t="shared" si="785"/>
        <v>0.5061321100917423</v>
      </c>
      <c r="M552" s="5">
        <f t="shared" si="786"/>
        <v>0.11716968331456248</v>
      </c>
      <c r="N552" s="5">
        <f t="shared" si="787"/>
        <v>0.19192394126925327</v>
      </c>
      <c r="O552" s="5">
        <f t="shared" si="788"/>
        <v>5.9303339054780711E-2</v>
      </c>
      <c r="P552" s="5">
        <f t="shared" si="789"/>
        <v>9.713886937173076E-2</v>
      </c>
      <c r="Q552" s="5">
        <f t="shared" si="790"/>
        <v>0.15718570789951836</v>
      </c>
      <c r="R552" s="5">
        <f t="shared" si="791"/>
        <v>1.5007662065641096E-2</v>
      </c>
      <c r="S552" s="5">
        <f t="shared" si="792"/>
        <v>2.0133108829622957E-2</v>
      </c>
      <c r="T552" s="5">
        <f t="shared" si="793"/>
        <v>7.9556734015447453E-2</v>
      </c>
      <c r="U552" s="5">
        <f t="shared" si="794"/>
        <v>2.4582550463520106E-2</v>
      </c>
      <c r="V552" s="5">
        <f t="shared" si="795"/>
        <v>1.8545823395451633E-3</v>
      </c>
      <c r="W552" s="5">
        <f t="shared" si="796"/>
        <v>8.5823396513137015E-2</v>
      </c>
      <c r="X552" s="5">
        <f t="shared" si="797"/>
        <v>4.3437976772434307E-2</v>
      </c>
      <c r="Y552" s="5">
        <f t="shared" si="798"/>
        <v>1.0992677420974133E-2</v>
      </c>
      <c r="Z552" s="5">
        <f t="shared" si="799"/>
        <v>2.5319532229422415E-3</v>
      </c>
      <c r="AA552" s="5">
        <f t="shared" si="800"/>
        <v>4.14733937917939E-3</v>
      </c>
      <c r="AB552" s="5">
        <f t="shared" si="801"/>
        <v>3.3966709515479187E-3</v>
      </c>
      <c r="AC552" s="5">
        <f t="shared" si="802"/>
        <v>9.6095693508312891E-5</v>
      </c>
      <c r="AD552" s="5">
        <f t="shared" si="803"/>
        <v>3.5144680872129602E-2</v>
      </c>
      <c r="AE552" s="5">
        <f t="shared" si="804"/>
        <v>1.7787851488311846E-2</v>
      </c>
      <c r="AF552" s="5">
        <f t="shared" si="805"/>
        <v>4.5015014038889065E-3</v>
      </c>
      <c r="AG552" s="5">
        <f t="shared" si="806"/>
        <v>7.5945146804374424E-4</v>
      </c>
      <c r="AH552" s="5">
        <f t="shared" si="807"/>
        <v>3.2037570684533597E-4</v>
      </c>
      <c r="AI552" s="5">
        <f t="shared" si="808"/>
        <v>5.2477540781266005E-4</v>
      </c>
      <c r="AJ552" s="5">
        <f t="shared" si="809"/>
        <v>4.2979105899856846E-4</v>
      </c>
      <c r="AK552" s="5">
        <f t="shared" si="810"/>
        <v>2.3466591821321833E-4</v>
      </c>
      <c r="AL552" s="5">
        <f t="shared" si="811"/>
        <v>3.1867038485815274E-6</v>
      </c>
      <c r="AM552" s="5">
        <f t="shared" si="812"/>
        <v>1.1513397453709641E-2</v>
      </c>
      <c r="AN552" s="5">
        <f t="shared" si="813"/>
        <v>5.8273001475709517E-3</v>
      </c>
      <c r="AO552" s="5">
        <f t="shared" si="814"/>
        <v>1.4746918599140037E-3</v>
      </c>
      <c r="AP552" s="5">
        <f t="shared" si="815"/>
        <v>2.4879630093113024E-4</v>
      </c>
      <c r="AQ552" s="5">
        <f t="shared" si="816"/>
        <v>3.1480949193323255E-5</v>
      </c>
      <c r="AR552" s="5">
        <f t="shared" si="817"/>
        <v>3.2430486505552681E-5</v>
      </c>
      <c r="AS552" s="5">
        <f t="shared" si="818"/>
        <v>5.3121136896095264E-5</v>
      </c>
      <c r="AT552" s="5">
        <f t="shared" si="819"/>
        <v>4.3506211117902003E-5</v>
      </c>
      <c r="AU552" s="5">
        <f t="shared" si="820"/>
        <v>2.3754391270374492E-5</v>
      </c>
      <c r="AV552" s="5">
        <f t="shared" si="821"/>
        <v>9.7274232252183516E-6</v>
      </c>
      <c r="AW552" s="5">
        <f t="shared" si="822"/>
        <v>7.3386638011962068E-8</v>
      </c>
      <c r="AX552" s="5">
        <f t="shared" si="823"/>
        <v>3.1431575048627347E-3</v>
      </c>
      <c r="AY552" s="5">
        <f t="shared" si="824"/>
        <v>1.5908529402868714E-3</v>
      </c>
      <c r="AZ552" s="5">
        <f t="shared" si="825"/>
        <v>4.0259087775652337E-4</v>
      </c>
      <c r="BA552" s="5">
        <f t="shared" si="826"/>
        <v>6.7921390154198624E-5</v>
      </c>
      <c r="BB552" s="5">
        <f t="shared" si="827"/>
        <v>8.5942991297772575E-6</v>
      </c>
      <c r="BC552" s="5">
        <f t="shared" si="828"/>
        <v>8.6997015066275782E-7</v>
      </c>
      <c r="BD552" s="5">
        <f t="shared" si="829"/>
        <v>2.7356850943928575E-6</v>
      </c>
      <c r="BE552" s="5">
        <f t="shared" si="830"/>
        <v>4.4810521846154994E-6</v>
      </c>
      <c r="BF552" s="5">
        <f t="shared" si="831"/>
        <v>3.669981739200092E-6</v>
      </c>
      <c r="BG552" s="5">
        <f t="shared" si="832"/>
        <v>2.0038100296032501E-6</v>
      </c>
      <c r="BH552" s="5">
        <f t="shared" si="833"/>
        <v>8.2056020712253072E-7</v>
      </c>
      <c r="BI552" s="5">
        <f t="shared" si="834"/>
        <v>2.688155238533407E-7</v>
      </c>
      <c r="BJ552" s="8">
        <f t="shared" si="835"/>
        <v>0.65142357281679852</v>
      </c>
      <c r="BK552" s="8">
        <f t="shared" si="836"/>
        <v>0.23798637919310514</v>
      </c>
      <c r="BL552" s="8">
        <f t="shared" si="837"/>
        <v>0.10812368956033296</v>
      </c>
      <c r="BM552" s="8">
        <f t="shared" si="838"/>
        <v>0.36074561226404317</v>
      </c>
      <c r="BN552" s="8">
        <f t="shared" si="839"/>
        <v>0.63772920297548663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1.75555555555556</v>
      </c>
      <c r="F553">
        <f>VLOOKUP(B553,home!$B$2:$E$405,3,FALSE)</f>
        <v>0.68</v>
      </c>
      <c r="G553">
        <f>VLOOKUP(C553,away!$B$2:$E$405,4,FALSE)</f>
        <v>0</v>
      </c>
      <c r="H553">
        <f>VLOOKUP(A553,away!$A$2:$E$405,3,FALSE)</f>
        <v>1.4666666666666699</v>
      </c>
      <c r="I553">
        <f>VLOOKUP(C553,away!$B$2:$E$405,3,FALSE)</f>
        <v>0</v>
      </c>
      <c r="J553">
        <f>VLOOKUP(B553,home!$B$2:$E$405,4,FALSE)</f>
        <v>1.0900000000000001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1.75555555555556</v>
      </c>
      <c r="F554">
        <f>VLOOKUP(B554,home!$B$2:$E$405,3,FALSE)</f>
        <v>1.59</v>
      </c>
      <c r="G554">
        <f>VLOOKUP(C554,away!$B$2:$E$405,4,FALSE)</f>
        <v>0.91</v>
      </c>
      <c r="H554">
        <f>VLOOKUP(A554,away!$A$2:$E$405,3,FALSE)</f>
        <v>1.4666666666666699</v>
      </c>
      <c r="I554">
        <f>VLOOKUP(C554,away!$B$2:$E$405,3,FALSE)</f>
        <v>1.25</v>
      </c>
      <c r="J554">
        <f>VLOOKUP(B554,home!$B$2:$E$405,4,FALSE)</f>
        <v>1.23</v>
      </c>
      <c r="K554" s="3">
        <f t="shared" si="784"/>
        <v>2.5401133333333399</v>
      </c>
      <c r="L554" s="3">
        <f t="shared" si="785"/>
        <v>2.2550000000000052</v>
      </c>
      <c r="M554" s="5">
        <f t="shared" si="786"/>
        <v>8.2700615010197764E-3</v>
      </c>
      <c r="N554" s="5">
        <f t="shared" si="787"/>
        <v>2.1006893486227068E-2</v>
      </c>
      <c r="O554" s="5">
        <f t="shared" si="788"/>
        <v>1.8648988684799642E-2</v>
      </c>
      <c r="P554" s="5">
        <f t="shared" si="789"/>
        <v>4.737054481144215E-2</v>
      </c>
      <c r="Q554" s="5">
        <f t="shared" si="790"/>
        <v>2.6679945118139335E-2</v>
      </c>
      <c r="R554" s="5">
        <f t="shared" si="791"/>
        <v>2.1026734742111648E-2</v>
      </c>
      <c r="S554" s="5">
        <f t="shared" si="792"/>
        <v>6.7834093962183567E-2</v>
      </c>
      <c r="T554" s="5">
        <f t="shared" si="793"/>
        <v>6.016327624140435E-2</v>
      </c>
      <c r="U554" s="5">
        <f t="shared" si="794"/>
        <v>5.3410289274901157E-2</v>
      </c>
      <c r="V554" s="5">
        <f t="shared" si="795"/>
        <v>4.3172297346720095E-2</v>
      </c>
      <c r="W554" s="5">
        <f t="shared" si="796"/>
        <v>2.2590028109062493E-2</v>
      </c>
      <c r="X554" s="5">
        <f t="shared" si="797"/>
        <v>5.094051338593604E-2</v>
      </c>
      <c r="Y554" s="5">
        <f t="shared" si="798"/>
        <v>5.7435428842643022E-2</v>
      </c>
      <c r="Z554" s="5">
        <f t="shared" si="799"/>
        <v>1.5805095614487289E-2</v>
      </c>
      <c r="AA554" s="5">
        <f t="shared" si="800"/>
        <v>4.0146734104967455E-2</v>
      </c>
      <c r="AB554" s="5">
        <f t="shared" si="801"/>
        <v>5.0988627294908086E-2</v>
      </c>
      <c r="AC554" s="5">
        <f t="shared" si="802"/>
        <v>1.5455562557058457E-2</v>
      </c>
      <c r="AD554" s="5">
        <f t="shared" si="803"/>
        <v>1.4345307900051146E-2</v>
      </c>
      <c r="AE554" s="5">
        <f t="shared" si="804"/>
        <v>3.2348669314615414E-2</v>
      </c>
      <c r="AF554" s="5">
        <f t="shared" si="805"/>
        <v>3.6473124652228961E-2</v>
      </c>
      <c r="AG554" s="5">
        <f t="shared" si="806"/>
        <v>2.7415632030258829E-2</v>
      </c>
      <c r="AH554" s="5">
        <f t="shared" si="807"/>
        <v>8.9101226526672322E-3</v>
      </c>
      <c r="AI554" s="5">
        <f t="shared" si="808"/>
        <v>2.2632721351675465E-2</v>
      </c>
      <c r="AJ554" s="5">
        <f t="shared" si="809"/>
        <v>2.8744838637504513E-2</v>
      </c>
      <c r="AK554" s="5">
        <f t="shared" si="810"/>
        <v>2.433838262921352E-2</v>
      </c>
      <c r="AL554" s="5">
        <f t="shared" si="811"/>
        <v>3.541151023386732E-3</v>
      </c>
      <c r="AM554" s="5">
        <f t="shared" si="812"/>
        <v>7.2877415735383994E-3</v>
      </c>
      <c r="AN554" s="5">
        <f t="shared" si="813"/>
        <v>1.6433857248329131E-2</v>
      </c>
      <c r="AO554" s="5">
        <f t="shared" si="814"/>
        <v>1.8529174047491138E-2</v>
      </c>
      <c r="AP554" s="5">
        <f t="shared" si="815"/>
        <v>1.3927762492364203E-2</v>
      </c>
      <c r="AQ554" s="5">
        <f t="shared" si="816"/>
        <v>7.8517761050703409E-3</v>
      </c>
      <c r="AR554" s="5">
        <f t="shared" si="817"/>
        <v>4.0184653163529323E-3</v>
      </c>
      <c r="AS554" s="5">
        <f t="shared" si="818"/>
        <v>1.0207357329605659E-2</v>
      </c>
      <c r="AT554" s="5">
        <f t="shared" si="819"/>
        <v>1.2963922225514566E-2</v>
      </c>
      <c r="AU554" s="5">
        <f t="shared" si="820"/>
        <v>1.0976610565775325E-2</v>
      </c>
      <c r="AV554" s="5">
        <f t="shared" si="821"/>
        <v>6.9704587132333809E-3</v>
      </c>
      <c r="AW554" s="5">
        <f t="shared" si="822"/>
        <v>5.6343210324487467E-4</v>
      </c>
      <c r="AX554" s="5">
        <f t="shared" si="823"/>
        <v>3.0852815901387643E-3</v>
      </c>
      <c r="AY554" s="5">
        <f t="shared" si="824"/>
        <v>6.9573099857629297E-3</v>
      </c>
      <c r="AZ554" s="5">
        <f t="shared" si="825"/>
        <v>7.8443670089477224E-3</v>
      </c>
      <c r="BA554" s="5">
        <f t="shared" si="826"/>
        <v>5.8963492017257172E-3</v>
      </c>
      <c r="BB554" s="5">
        <f t="shared" si="827"/>
        <v>3.3240668624728818E-3</v>
      </c>
      <c r="BC554" s="5">
        <f t="shared" si="828"/>
        <v>1.4991541549752734E-3</v>
      </c>
      <c r="BD554" s="5">
        <f t="shared" si="829"/>
        <v>1.510273214729313E-3</v>
      </c>
      <c r="BE554" s="5">
        <f t="shared" si="830"/>
        <v>3.8362651297101339E-3</v>
      </c>
      <c r="BF554" s="5">
        <f t="shared" si="831"/>
        <v>4.8722741030892344E-3</v>
      </c>
      <c r="BG554" s="5">
        <f t="shared" si="832"/>
        <v>4.1253761376372341E-3</v>
      </c>
      <c r="BH554" s="5">
        <f t="shared" si="833"/>
        <v>2.6197307330568841E-3</v>
      </c>
      <c r="BI554" s="5">
        <f t="shared" si="834"/>
        <v>1.3308825929561827E-3</v>
      </c>
      <c r="BJ554" s="8">
        <f t="shared" si="835"/>
        <v>0.44203565935138317</v>
      </c>
      <c r="BK554" s="8">
        <f t="shared" si="836"/>
        <v>0.19260102118757372</v>
      </c>
      <c r="BL554" s="8">
        <f t="shared" si="837"/>
        <v>0.33227905543440944</v>
      </c>
      <c r="BM554" s="8">
        <f t="shared" si="838"/>
        <v>0.83332378536159613</v>
      </c>
      <c r="BN554" s="8">
        <f t="shared" si="839"/>
        <v>0.14300316834373961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1.43333333333333</v>
      </c>
      <c r="F555">
        <f>VLOOKUP(B555,home!$B$2:$E$405,3,FALSE)</f>
        <v>1.1200000000000001</v>
      </c>
      <c r="G555">
        <f>VLOOKUP(C555,away!$B$2:$E$405,4,FALSE)</f>
        <v>1.67</v>
      </c>
      <c r="H555">
        <f>VLOOKUP(A555,away!$A$2:$E$405,3,FALSE)</f>
        <v>1.1555555555555601</v>
      </c>
      <c r="I555">
        <f>VLOOKUP(C555,away!$B$2:$E$405,3,FALSE)</f>
        <v>0.84</v>
      </c>
      <c r="J555">
        <f>VLOOKUP(B555,home!$B$2:$E$405,4,FALSE)</f>
        <v>0.35</v>
      </c>
      <c r="K555" s="3">
        <f t="shared" si="784"/>
        <v>2.6809066666666603</v>
      </c>
      <c r="L555" s="3">
        <f t="shared" si="785"/>
        <v>0.33973333333333466</v>
      </c>
      <c r="M555" s="5">
        <f t="shared" si="786"/>
        <v>4.8769995574619224E-2</v>
      </c>
      <c r="N555" s="5">
        <f t="shared" si="787"/>
        <v>0.13074780626930019</v>
      </c>
      <c r="O555" s="5">
        <f t="shared" si="788"/>
        <v>1.6568793163217369E-2</v>
      </c>
      <c r="P555" s="5">
        <f t="shared" si="789"/>
        <v>4.4419388049890415E-2</v>
      </c>
      <c r="Q555" s="5">
        <f t="shared" si="790"/>
        <v>0.17526133273970396</v>
      </c>
      <c r="R555" s="5">
        <f t="shared" si="791"/>
        <v>2.814485665325201E-3</v>
      </c>
      <c r="S555" s="5">
        <f t="shared" si="792"/>
        <v>1.0114220903033952E-2</v>
      </c>
      <c r="T555" s="5">
        <f t="shared" si="793"/>
        <v>5.9542116776102313E-2</v>
      </c>
      <c r="U555" s="5">
        <f t="shared" si="794"/>
        <v>7.5453733834080815E-3</v>
      </c>
      <c r="V555" s="5">
        <f t="shared" si="795"/>
        <v>1.0235516913417451E-3</v>
      </c>
      <c r="W555" s="5">
        <f t="shared" si="796"/>
        <v>0.15661975845025203</v>
      </c>
      <c r="X555" s="5">
        <f t="shared" si="797"/>
        <v>5.3208952604165832E-2</v>
      </c>
      <c r="Y555" s="5">
        <f t="shared" si="798"/>
        <v>9.0384274156943365E-3</v>
      </c>
      <c r="Z555" s="5">
        <f t="shared" si="799"/>
        <v>3.1872486556660628E-4</v>
      </c>
      <c r="AA555" s="5">
        <f t="shared" si="800"/>
        <v>8.5447161692994971E-4</v>
      </c>
      <c r="AB555" s="5">
        <f t="shared" si="801"/>
        <v>1.1453793271524718E-3</v>
      </c>
      <c r="AC555" s="5">
        <f t="shared" si="802"/>
        <v>5.8265255141949064E-5</v>
      </c>
      <c r="AD555" s="5">
        <f t="shared" si="803"/>
        <v>0.10497073864025069</v>
      </c>
      <c r="AE555" s="5">
        <f t="shared" si="804"/>
        <v>3.5662058940714642E-2</v>
      </c>
      <c r="AF555" s="5">
        <f t="shared" si="805"/>
        <v>6.0577950787294166E-3</v>
      </c>
      <c r="AG555" s="5">
        <f t="shared" si="806"/>
        <v>6.8601163824900512E-4</v>
      </c>
      <c r="AH555" s="5">
        <f t="shared" si="807"/>
        <v>2.7070365248790533E-5</v>
      </c>
      <c r="AI555" s="5">
        <f t="shared" si="808"/>
        <v>7.2573122664584014E-5</v>
      </c>
      <c r="AJ555" s="5">
        <f t="shared" si="809"/>
        <v>9.7280884186150312E-5</v>
      </c>
      <c r="AK555" s="5">
        <f t="shared" si="810"/>
        <v>8.6933656984625884E-5</v>
      </c>
      <c r="AL555" s="5">
        <f t="shared" si="811"/>
        <v>2.1227042959364195E-6</v>
      </c>
      <c r="AM555" s="5">
        <f t="shared" si="812"/>
        <v>5.6283350605114357E-2</v>
      </c>
      <c r="AN555" s="5">
        <f t="shared" si="813"/>
        <v>1.9121330312244257E-2</v>
      </c>
      <c r="AO555" s="5">
        <f t="shared" si="814"/>
        <v>3.248076642373237E-3</v>
      </c>
      <c r="AP555" s="5">
        <f t="shared" si="815"/>
        <v>3.6782663487853519E-4</v>
      </c>
      <c r="AQ555" s="5">
        <f t="shared" si="816"/>
        <v>3.1240742189017044E-5</v>
      </c>
      <c r="AR555" s="5">
        <f t="shared" si="817"/>
        <v>1.8393410841044945E-6</v>
      </c>
      <c r="AS555" s="5">
        <f t="shared" si="818"/>
        <v>4.9311017746496209E-6</v>
      </c>
      <c r="AT555" s="5">
        <f t="shared" si="819"/>
        <v>6.6099118108349859E-6</v>
      </c>
      <c r="AU555" s="5">
        <f t="shared" si="820"/>
        <v>5.9068522132487366E-6</v>
      </c>
      <c r="AV555" s="5">
        <f t="shared" si="821"/>
        <v>3.9589298693783147E-6</v>
      </c>
      <c r="AW555" s="5">
        <f t="shared" si="822"/>
        <v>5.3704027061351927E-8</v>
      </c>
      <c r="AX555" s="5">
        <f t="shared" si="823"/>
        <v>2.5148401643264647E-2</v>
      </c>
      <c r="AY555" s="5">
        <f t="shared" si="824"/>
        <v>8.5437503182718092E-3</v>
      </c>
      <c r="AZ555" s="5">
        <f t="shared" si="825"/>
        <v>1.4512983873971102E-3</v>
      </c>
      <c r="BA555" s="5">
        <f t="shared" si="826"/>
        <v>1.6435147960390452E-4</v>
      </c>
      <c r="BB555" s="5">
        <f t="shared" si="827"/>
        <v>1.3958919001025013E-5</v>
      </c>
      <c r="BC555" s="5">
        <f t="shared" si="828"/>
        <v>9.4846201638964984E-7</v>
      </c>
      <c r="BD555" s="5">
        <f t="shared" si="829"/>
        <v>1.0414757960662821E-7</v>
      </c>
      <c r="BE555" s="5">
        <f t="shared" si="830"/>
        <v>2.7920994048460625E-7</v>
      </c>
      <c r="BF555" s="5">
        <f t="shared" si="831"/>
        <v>3.7426789542239126E-7</v>
      </c>
      <c r="BG555" s="5">
        <f t="shared" si="832"/>
        <v>3.3445909865239637E-7</v>
      </c>
      <c r="BH555" s="5">
        <f t="shared" si="833"/>
        <v>2.2416340682613295E-7</v>
      </c>
      <c r="BI555" s="5">
        <f t="shared" si="834"/>
        <v>1.2019223435657816E-7</v>
      </c>
      <c r="BJ555" s="8">
        <f t="shared" si="835"/>
        <v>0.84616953269951656</v>
      </c>
      <c r="BK555" s="8">
        <f t="shared" si="836"/>
        <v>0.11293129449659503</v>
      </c>
      <c r="BL555" s="8">
        <f t="shared" si="837"/>
        <v>2.9237043762024784E-2</v>
      </c>
      <c r="BM555" s="8">
        <f t="shared" si="838"/>
        <v>0.56153109774740195</v>
      </c>
      <c r="BN555" s="8">
        <f t="shared" si="839"/>
        <v>0.41858180146205637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1.43333333333333</v>
      </c>
      <c r="F556">
        <f>VLOOKUP(B556,home!$B$2:$E$405,3,FALSE)</f>
        <v>1.74</v>
      </c>
      <c r="G556">
        <f>VLOOKUP(C556,away!$B$2:$E$405,4,FALSE)</f>
        <v>1.53</v>
      </c>
      <c r="H556">
        <f>VLOOKUP(A556,away!$A$2:$E$405,3,FALSE)</f>
        <v>1.1555555555555601</v>
      </c>
      <c r="I556">
        <f>VLOOKUP(C556,away!$B$2:$E$405,3,FALSE)</f>
        <v>0.28000000000000003</v>
      </c>
      <c r="J556">
        <f>VLOOKUP(B556,home!$B$2:$E$405,4,FALSE)</f>
        <v>1.51</v>
      </c>
      <c r="K556" s="3">
        <f t="shared" si="784"/>
        <v>3.8158199999999907</v>
      </c>
      <c r="L556" s="3">
        <f t="shared" si="785"/>
        <v>0.48856888888889088</v>
      </c>
      <c r="M556" s="5">
        <f t="shared" si="786"/>
        <v>1.3509138604479099E-2</v>
      </c>
      <c r="N556" s="5">
        <f t="shared" si="787"/>
        <v>5.1548441269743311E-2</v>
      </c>
      <c r="O556" s="5">
        <f t="shared" si="788"/>
        <v>6.6001448378363746E-3</v>
      </c>
      <c r="P556" s="5">
        <f t="shared" si="789"/>
        <v>2.5184964675112734E-2</v>
      </c>
      <c r="Q556" s="5">
        <f t="shared" si="790"/>
        <v>9.8349786582955734E-2</v>
      </c>
      <c r="R556" s="5">
        <f t="shared" si="791"/>
        <v>1.6123127149637335E-3</v>
      </c>
      <c r="S556" s="5">
        <f t="shared" si="792"/>
        <v>1.1738025351897222E-2</v>
      </c>
      <c r="T556" s="5">
        <f t="shared" si="793"/>
        <v>4.8050645953294224E-2</v>
      </c>
      <c r="U556" s="5">
        <f t="shared" si="794"/>
        <v>6.1522951040128985E-3</v>
      </c>
      <c r="V556" s="5">
        <f t="shared" si="795"/>
        <v>2.4314549209845642E-3</v>
      </c>
      <c r="W556" s="5">
        <f t="shared" si="796"/>
        <v>0.1250950275463244</v>
      </c>
      <c r="X556" s="5">
        <f t="shared" si="797"/>
        <v>6.1117538613832907E-2</v>
      </c>
      <c r="Y556" s="5">
        <f t="shared" si="798"/>
        <v>1.4930063966092116E-2</v>
      </c>
      <c r="Z556" s="5">
        <f t="shared" si="799"/>
        <v>2.6257527723042072E-4</v>
      </c>
      <c r="AA556" s="5">
        <f t="shared" si="800"/>
        <v>1.0019399943613817E-3</v>
      </c>
      <c r="AB556" s="5">
        <f t="shared" si="801"/>
        <v>1.9116113346420193E-3</v>
      </c>
      <c r="AC556" s="5">
        <f t="shared" si="802"/>
        <v>2.8330871089840337E-4</v>
      </c>
      <c r="AD556" s="5">
        <f t="shared" si="803"/>
        <v>0.11933502700295362</v>
      </c>
      <c r="AE556" s="5">
        <f t="shared" si="804"/>
        <v>5.8303381548358839E-2</v>
      </c>
      <c r="AF556" s="5">
        <f t="shared" si="805"/>
        <v>1.4242609170773371E-2</v>
      </c>
      <c r="AG556" s="5">
        <f t="shared" si="806"/>
        <v>2.3194985791478244E-3</v>
      </c>
      <c r="AH556" s="5">
        <f t="shared" si="807"/>
        <v>3.2071527861539782E-5</v>
      </c>
      <c r="AI556" s="5">
        <f t="shared" si="808"/>
        <v>1.2237917744462043E-4</v>
      </c>
      <c r="AJ556" s="5">
        <f t="shared" si="809"/>
        <v>2.3348845643836525E-4</v>
      </c>
      <c r="AK556" s="5">
        <f t="shared" si="810"/>
        <v>2.9698330728221358E-4</v>
      </c>
      <c r="AL556" s="5">
        <f t="shared" si="811"/>
        <v>2.1126794490841304E-5</v>
      </c>
      <c r="AM556" s="5">
        <f t="shared" si="812"/>
        <v>9.1072196547681838E-2</v>
      </c>
      <c r="AN556" s="5">
        <f t="shared" si="813"/>
        <v>4.44950418759716E-2</v>
      </c>
      <c r="AO556" s="5">
        <f t="shared" si="814"/>
        <v>1.0869446585204058E-2</v>
      </c>
      <c r="AP556" s="5">
        <f t="shared" si="815"/>
        <v>1.7701578136567653E-3</v>
      </c>
      <c r="AQ556" s="5">
        <f t="shared" si="816"/>
        <v>2.1621100904406851E-4</v>
      </c>
      <c r="AR556" s="5">
        <f t="shared" si="817"/>
        <v>3.1338301464563206E-6</v>
      </c>
      <c r="AS556" s="5">
        <f t="shared" si="818"/>
        <v>1.1958131749450928E-5</v>
      </c>
      <c r="AT556" s="5">
        <f t="shared" si="819"/>
        <v>2.2815039146094868E-5</v>
      </c>
      <c r="AU556" s="5">
        <f t="shared" si="820"/>
        <v>2.9019360891483836E-5</v>
      </c>
      <c r="AV556" s="5">
        <f t="shared" si="821"/>
        <v>2.7683164419235397E-5</v>
      </c>
      <c r="AW556" s="5">
        <f t="shared" si="822"/>
        <v>1.0940692086059199E-6</v>
      </c>
      <c r="AX556" s="5">
        <f t="shared" si="823"/>
        <v>5.7919184838429116E-2</v>
      </c>
      <c r="AY556" s="5">
        <f t="shared" si="824"/>
        <v>2.8297511781861608E-2</v>
      </c>
      <c r="AZ556" s="5">
        <f t="shared" si="825"/>
        <v>6.912641944792213E-3</v>
      </c>
      <c r="BA556" s="5">
        <f t="shared" si="826"/>
        <v>1.1257672647512909E-3</v>
      </c>
      <c r="BB556" s="5">
        <f t="shared" si="827"/>
        <v>1.3750371542175599E-4</v>
      </c>
      <c r="BC556" s="5">
        <f t="shared" si="828"/>
        <v>1.343600749234032E-5</v>
      </c>
      <c r="BD556" s="5">
        <f t="shared" si="829"/>
        <v>2.5518198543677893E-7</v>
      </c>
      <c r="BE556" s="5">
        <f t="shared" si="830"/>
        <v>9.7372852366936748E-7</v>
      </c>
      <c r="BF556" s="5">
        <f t="shared" si="831"/>
        <v>1.8577863875940188E-6</v>
      </c>
      <c r="BG556" s="5">
        <f t="shared" si="832"/>
        <v>2.3629928178363304E-6</v>
      </c>
      <c r="BH556" s="5">
        <f t="shared" si="833"/>
        <v>2.2541888135390513E-6</v>
      </c>
      <c r="BI556" s="5">
        <f t="shared" si="834"/>
        <v>1.7203157516957117E-6</v>
      </c>
      <c r="BJ556" s="8">
        <f t="shared" si="835"/>
        <v>0.83612111961778302</v>
      </c>
      <c r="BK556" s="8">
        <f t="shared" si="836"/>
        <v>8.1465530839724465E-2</v>
      </c>
      <c r="BL556" s="8">
        <f t="shared" si="837"/>
        <v>1.8067260175475646E-2</v>
      </c>
      <c r="BM556" s="8">
        <f t="shared" si="838"/>
        <v>0.71081527951246992</v>
      </c>
      <c r="BN556" s="8">
        <f t="shared" si="839"/>
        <v>0.19680478868509096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1.7840909090909101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1.3295454545454499</v>
      </c>
      <c r="I557">
        <f>VLOOKUP(C557,away!$B$2:$E$405,3,FALSE)</f>
        <v>0.9</v>
      </c>
      <c r="J557">
        <f>VLOOKUP(B557,home!$B$2:$E$405,4,FALSE)</f>
        <v>1.65</v>
      </c>
      <c r="K557" s="3">
        <f t="shared" si="784"/>
        <v>1.338781818181819</v>
      </c>
      <c r="L557" s="3">
        <f t="shared" si="785"/>
        <v>1.9743749999999931</v>
      </c>
      <c r="M557" s="5">
        <f t="shared" si="786"/>
        <v>3.640108059217697E-2</v>
      </c>
      <c r="N557" s="5">
        <f t="shared" si="787"/>
        <v>4.8733104858977611E-2</v>
      </c>
      <c r="O557" s="5">
        <f t="shared" si="788"/>
        <v>7.1869383494179151E-2</v>
      </c>
      <c r="P557" s="5">
        <f t="shared" si="789"/>
        <v>9.621742390594358E-2</v>
      </c>
      <c r="Q557" s="5">
        <f t="shared" si="790"/>
        <v>3.2621497364373649E-2</v>
      </c>
      <c r="R557" s="5">
        <f t="shared" si="791"/>
        <v>7.0948557018159747E-2</v>
      </c>
      <c r="S557" s="5">
        <f t="shared" si="792"/>
        <v>6.3581853289031598E-2</v>
      </c>
      <c r="T557" s="5">
        <f t="shared" si="793"/>
        <v>6.4407068858784985E-2</v>
      </c>
      <c r="U557" s="5">
        <f t="shared" si="794"/>
        <v>9.498463816214836E-2</v>
      </c>
      <c r="V557" s="5">
        <f t="shared" si="795"/>
        <v>1.8673689019706466E-2</v>
      </c>
      <c r="W557" s="5">
        <f t="shared" si="796"/>
        <v>1.4557689184429854E-2</v>
      </c>
      <c r="X557" s="5">
        <f t="shared" si="797"/>
        <v>2.8742337583508592E-2</v>
      </c>
      <c r="Y557" s="5">
        <f t="shared" si="798"/>
        <v>2.8374076383219794E-2</v>
      </c>
      <c r="Z557" s="5">
        <f t="shared" si="799"/>
        <v>4.6693019087576233E-2</v>
      </c>
      <c r="AA557" s="5">
        <f t="shared" si="800"/>
        <v>6.2511764990463681E-2</v>
      </c>
      <c r="AB557" s="5">
        <f t="shared" si="801"/>
        <v>4.1844807195843783E-2</v>
      </c>
      <c r="AC557" s="5">
        <f t="shared" si="802"/>
        <v>3.0849603622120901E-3</v>
      </c>
      <c r="AD557" s="5">
        <f t="shared" si="803"/>
        <v>4.8723923987142002E-3</v>
      </c>
      <c r="AE557" s="5">
        <f t="shared" si="804"/>
        <v>9.6199297422113143E-3</v>
      </c>
      <c r="AF557" s="5">
        <f t="shared" si="805"/>
        <v>9.4966743923892011E-3</v>
      </c>
      <c r="AG557" s="5">
        <f t="shared" si="806"/>
        <v>6.2499988344911226E-3</v>
      </c>
      <c r="AH557" s="5">
        <f t="shared" si="807"/>
        <v>2.3047382390258237E-2</v>
      </c>
      <c r="AI557" s="5">
        <f t="shared" si="808"/>
        <v>3.0855416500761557E-2</v>
      </c>
      <c r="AJ557" s="5">
        <f t="shared" si="809"/>
        <v>2.0654335301823434E-2</v>
      </c>
      <c r="AK557" s="5">
        <f t="shared" si="810"/>
        <v>9.2172161895707014E-3</v>
      </c>
      <c r="AL557" s="5">
        <f t="shared" si="811"/>
        <v>3.2617376635548051E-4</v>
      </c>
      <c r="AM557" s="5">
        <f t="shared" si="812"/>
        <v>1.3046140708891734E-3</v>
      </c>
      <c r="AN557" s="5">
        <f t="shared" si="813"/>
        <v>2.5757974062118024E-3</v>
      </c>
      <c r="AO557" s="5">
        <f t="shared" si="814"/>
        <v>2.5427950019447053E-3</v>
      </c>
      <c r="AP557" s="5">
        <f t="shared" si="815"/>
        <v>1.6734769606548538E-3</v>
      </c>
      <c r="AQ557" s="5">
        <f t="shared" si="816"/>
        <v>8.2601776854822828E-4</v>
      </c>
      <c r="AR557" s="5">
        <f t="shared" si="817"/>
        <v>9.1008351213531895E-3</v>
      </c>
      <c r="AS557" s="5">
        <f t="shared" si="818"/>
        <v>1.2184032590738178E-2</v>
      </c>
      <c r="AT557" s="5">
        <f t="shared" si="819"/>
        <v>8.1558806523075005E-3</v>
      </c>
      <c r="AU557" s="5">
        <f t="shared" si="820"/>
        <v>3.6396482428567179E-3</v>
      </c>
      <c r="AV557" s="5">
        <f t="shared" si="821"/>
        <v>1.2181737230284948E-3</v>
      </c>
      <c r="AW557" s="5">
        <f t="shared" si="822"/>
        <v>2.3948922389933576E-5</v>
      </c>
      <c r="AX557" s="5">
        <f t="shared" si="823"/>
        <v>2.9109893297509849E-4</v>
      </c>
      <c r="AY557" s="5">
        <f t="shared" si="824"/>
        <v>5.7473845579270803E-4</v>
      </c>
      <c r="AZ557" s="5">
        <f t="shared" si="825"/>
        <v>5.6737461932786215E-4</v>
      </c>
      <c r="BA557" s="5">
        <f t="shared" si="826"/>
        <v>3.7340342134514808E-4</v>
      </c>
      <c r="BB557" s="5">
        <f t="shared" si="827"/>
        <v>1.8430959500458091E-4</v>
      </c>
      <c r="BC557" s="5">
        <f t="shared" si="828"/>
        <v>7.2779251327433639E-5</v>
      </c>
      <c r="BD557" s="5">
        <f t="shared" si="829"/>
        <v>2.9947435571202772E-3</v>
      </c>
      <c r="BE557" s="5">
        <f t="shared" si="830"/>
        <v>4.0093082243897729E-3</v>
      </c>
      <c r="BF557" s="5">
        <f t="shared" si="831"/>
        <v>2.6837944771499309E-3</v>
      </c>
      <c r="BG557" s="5">
        <f t="shared" si="832"/>
        <v>1.1976717499150361E-3</v>
      </c>
      <c r="BH557" s="5">
        <f t="shared" si="833"/>
        <v>4.0085529073406316E-4</v>
      </c>
      <c r="BI557" s="5">
        <f t="shared" si="834"/>
        <v>1.0733155499135007E-4</v>
      </c>
      <c r="BJ557" s="8">
        <f t="shared" si="835"/>
        <v>0.25866117508512187</v>
      </c>
      <c r="BK557" s="8">
        <f t="shared" si="836"/>
        <v>0.2188599193912189</v>
      </c>
      <c r="BL557" s="8">
        <f t="shared" si="837"/>
        <v>0.47162577642779319</v>
      </c>
      <c r="BM557" s="8">
        <f t="shared" si="838"/>
        <v>0.6384980532244966</v>
      </c>
      <c r="BN557" s="8">
        <f t="shared" si="839"/>
        <v>0.35679104723381072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1.29113924050633</v>
      </c>
      <c r="F558">
        <f>VLOOKUP(B558,home!$B$2:$E$405,3,FALSE)</f>
        <v>0.57999999999999996</v>
      </c>
      <c r="G558">
        <f>VLOOKUP(C558,away!$B$2:$E$405,4,FALSE)</f>
        <v>1.39</v>
      </c>
      <c r="H558">
        <f>VLOOKUP(A558,away!$A$2:$E$405,3,FALSE)</f>
        <v>1.17721518987342</v>
      </c>
      <c r="I558">
        <f>VLOOKUP(C558,away!$B$2:$E$405,3,FALSE)</f>
        <v>0.46</v>
      </c>
      <c r="J558">
        <f>VLOOKUP(B558,home!$B$2:$E$405,4,FALSE)</f>
        <v>1.27</v>
      </c>
      <c r="K558" s="3">
        <f t="shared" si="784"/>
        <v>1.0409164556962032</v>
      </c>
      <c r="L558" s="3">
        <f t="shared" si="785"/>
        <v>0.68772911392405189</v>
      </c>
      <c r="M558" s="5">
        <f t="shared" si="786"/>
        <v>0.17752469204653559</v>
      </c>
      <c r="N558" s="5">
        <f t="shared" si="787"/>
        <v>0.18478837324363978</v>
      </c>
      <c r="O558" s="5">
        <f t="shared" si="788"/>
        <v>0.12208889916080409</v>
      </c>
      <c r="P558" s="5">
        <f t="shared" si="789"/>
        <v>0.12708434419431536</v>
      </c>
      <c r="Q558" s="5">
        <f t="shared" si="790"/>
        <v>9.6174629265318279E-2</v>
      </c>
      <c r="R558" s="5">
        <f t="shared" si="791"/>
        <v>4.1982045219911363E-2</v>
      </c>
      <c r="S558" s="5">
        <f t="shared" si="792"/>
        <v>2.2743921356959181E-2</v>
      </c>
      <c r="T558" s="5">
        <f t="shared" si="793"/>
        <v>6.6142092566611521E-2</v>
      </c>
      <c r="U558" s="5">
        <f t="shared" si="794"/>
        <v>4.3699801713187859E-2</v>
      </c>
      <c r="V558" s="5">
        <f t="shared" si="795"/>
        <v>1.8090731158674003E-3</v>
      </c>
      <c r="W558" s="5">
        <f t="shared" si="796"/>
        <v>3.3369918074250493E-2</v>
      </c>
      <c r="X558" s="5">
        <f t="shared" si="797"/>
        <v>2.2949464188922492E-2</v>
      </c>
      <c r="Y558" s="5">
        <f t="shared" si="798"/>
        <v>7.8915073358397127E-3</v>
      </c>
      <c r="Z558" s="5">
        <f t="shared" si="799"/>
        <v>9.62409158660304E-3</v>
      </c>
      <c r="AA558" s="5">
        <f t="shared" si="800"/>
        <v>1.0017875303622484E-2</v>
      </c>
      <c r="AB558" s="5">
        <f t="shared" si="801"/>
        <v>5.2138856273266192E-3</v>
      </c>
      <c r="AC558" s="5">
        <f t="shared" si="802"/>
        <v>8.0941159466040968E-5</v>
      </c>
      <c r="AD558" s="5">
        <f t="shared" si="803"/>
        <v>8.6838242121803719E-3</v>
      </c>
      <c r="AE558" s="5">
        <f t="shared" si="804"/>
        <v>5.9721187309150344E-3</v>
      </c>
      <c r="AF558" s="5">
        <f t="shared" si="805"/>
        <v>2.053599961530715E-3</v>
      </c>
      <c r="AG558" s="5">
        <f t="shared" si="806"/>
        <v>4.7077349396599518E-4</v>
      </c>
      <c r="AH558" s="5">
        <f t="shared" si="807"/>
        <v>1.6546919947946076E-3</v>
      </c>
      <c r="AI558" s="5">
        <f t="shared" si="808"/>
        <v>1.7223961264904832E-3</v>
      </c>
      <c r="AJ558" s="5">
        <f t="shared" si="809"/>
        <v>8.9643523564567128E-4</v>
      </c>
      <c r="AK558" s="5">
        <f t="shared" si="810"/>
        <v>3.1103806274982771E-4</v>
      </c>
      <c r="AL558" s="5">
        <f t="shared" si="811"/>
        <v>2.317729224140358E-6</v>
      </c>
      <c r="AM558" s="5">
        <f t="shared" si="812"/>
        <v>1.8078271041663337E-3</v>
      </c>
      <c r="AN558" s="5">
        <f t="shared" si="813"/>
        <v>1.2432953324761971E-3</v>
      </c>
      <c r="AO558" s="5">
        <f t="shared" si="814"/>
        <v>4.2752519867488226E-4</v>
      </c>
      <c r="AP558" s="5">
        <f t="shared" si="815"/>
        <v>9.8007175354960341E-5</v>
      </c>
      <c r="AQ558" s="5">
        <f t="shared" si="816"/>
        <v>1.6850596966266512E-5</v>
      </c>
      <c r="AR558" s="5">
        <f t="shared" si="817"/>
        <v>2.2759597187946358E-4</v>
      </c>
      <c r="AS558" s="5">
        <f t="shared" si="818"/>
        <v>2.3690839237950395E-4</v>
      </c>
      <c r="AT558" s="5">
        <f t="shared" si="819"/>
        <v>1.2330092206017928E-4</v>
      </c>
      <c r="AU558" s="5">
        <f t="shared" si="820"/>
        <v>4.2781986258318547E-5</v>
      </c>
      <c r="AV558" s="5">
        <f t="shared" si="821"/>
        <v>1.1133118375913152E-5</v>
      </c>
      <c r="AW558" s="5">
        <f t="shared" si="822"/>
        <v>4.6088596195061696E-8</v>
      </c>
      <c r="AX558" s="5">
        <f t="shared" si="823"/>
        <v>3.1363283029672503E-4</v>
      </c>
      <c r="AY558" s="5">
        <f t="shared" si="824"/>
        <v>2.1569442847745921E-4</v>
      </c>
      <c r="AZ558" s="5">
        <f t="shared" si="825"/>
        <v>7.4169669087578908E-5</v>
      </c>
      <c r="BA558" s="5">
        <f t="shared" si="826"/>
        <v>1.7002880267213594E-5</v>
      </c>
      <c r="BB558" s="5">
        <f t="shared" si="827"/>
        <v>2.9233439450818879E-6</v>
      </c>
      <c r="BC558" s="5">
        <f t="shared" si="828"/>
        <v>4.0209374820928195E-7</v>
      </c>
      <c r="BD558" s="5">
        <f t="shared" si="829"/>
        <v>2.6087396012224474E-5</v>
      </c>
      <c r="BE558" s="5">
        <f t="shared" si="830"/>
        <v>2.7154799795387963E-5</v>
      </c>
      <c r="BF558" s="5">
        <f t="shared" si="831"/>
        <v>1.4132938979077607E-5</v>
      </c>
      <c r="BG558" s="5">
        <f t="shared" si="832"/>
        <v>4.9037362502240607E-6</v>
      </c>
      <c r="BH558" s="5">
        <f t="shared" si="833"/>
        <v>1.2760949393130546E-6</v>
      </c>
      <c r="BI558" s="5">
        <f t="shared" si="834"/>
        <v>2.6566164427232135E-7</v>
      </c>
      <c r="BJ558" s="8">
        <f t="shared" si="835"/>
        <v>0.43271363172663529</v>
      </c>
      <c r="BK558" s="8">
        <f t="shared" si="836"/>
        <v>0.32946098403084523</v>
      </c>
      <c r="BL558" s="8">
        <f t="shared" si="837"/>
        <v>0.22830260946310688</v>
      </c>
      <c r="BM558" s="8">
        <f t="shared" si="838"/>
        <v>0.25024268533678462</v>
      </c>
      <c r="BN558" s="8">
        <f t="shared" si="839"/>
        <v>0.74964298313052447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1.29113924050633</v>
      </c>
      <c r="F559">
        <f>VLOOKUP(B559,home!$B$2:$E$405,3,FALSE)</f>
        <v>0.77</v>
      </c>
      <c r="G559">
        <f>VLOOKUP(C559,away!$B$2:$E$405,4,FALSE)</f>
        <v>0.93</v>
      </c>
      <c r="H559">
        <f>VLOOKUP(A559,away!$A$2:$E$405,3,FALSE)</f>
        <v>1.17721518987342</v>
      </c>
      <c r="I559">
        <f>VLOOKUP(C559,away!$B$2:$E$405,3,FALSE)</f>
        <v>0.62</v>
      </c>
      <c r="J559">
        <f>VLOOKUP(B559,home!$B$2:$E$405,4,FALSE)</f>
        <v>0.85</v>
      </c>
      <c r="K559" s="3">
        <f t="shared" si="784"/>
        <v>0.924584810126583</v>
      </c>
      <c r="L559" s="3">
        <f t="shared" si="785"/>
        <v>0.6203924050632923</v>
      </c>
      <c r="M559" s="5">
        <f t="shared" si="786"/>
        <v>0.21331673154876898</v>
      </c>
      <c r="N559" s="5">
        <f t="shared" si="787"/>
        <v>0.19722940973584183</v>
      </c>
      <c r="O559" s="5">
        <f t="shared" si="788"/>
        <v>0.13234008012578144</v>
      </c>
      <c r="P559" s="5">
        <f t="shared" si="789"/>
        <v>0.12235962785523241</v>
      </c>
      <c r="Q559" s="5">
        <f t="shared" si="790"/>
        <v>9.1177658175995685E-2</v>
      </c>
      <c r="R559" s="5">
        <f t="shared" si="791"/>
        <v>4.1051390297751178E-2</v>
      </c>
      <c r="S559" s="5">
        <f t="shared" si="792"/>
        <v>1.7546535637604294E-2</v>
      </c>
      <c r="T559" s="5">
        <f t="shared" si="793"/>
        <v>5.6565926643844709E-2</v>
      </c>
      <c r="U559" s="5">
        <f t="shared" si="794"/>
        <v>3.7955491903878522E-2</v>
      </c>
      <c r="V559" s="5">
        <f t="shared" si="795"/>
        <v>1.1183097209371898E-3</v>
      </c>
      <c r="W559" s="5">
        <f t="shared" si="796"/>
        <v>2.8100492590813153E-2</v>
      </c>
      <c r="X559" s="5">
        <f t="shared" si="797"/>
        <v>1.7433332181877797E-2</v>
      </c>
      <c r="Y559" s="5">
        <f t="shared" si="798"/>
        <v>5.4077534402912292E-3</v>
      </c>
      <c r="Z559" s="5">
        <f t="shared" si="799"/>
        <v>8.4893235860045869E-3</v>
      </c>
      <c r="AA559" s="5">
        <f t="shared" si="800"/>
        <v>7.8490996358691733E-3</v>
      </c>
      <c r="AB559" s="5">
        <f t="shared" si="801"/>
        <v>3.628579148247366E-3</v>
      </c>
      <c r="AC559" s="5">
        <f t="shared" si="802"/>
        <v>4.0091780508518019E-5</v>
      </c>
      <c r="AD559" s="5">
        <f t="shared" si="803"/>
        <v>6.4953221516351077E-3</v>
      </c>
      <c r="AE559" s="5">
        <f t="shared" si="804"/>
        <v>4.0296485313137823E-3</v>
      </c>
      <c r="AF559" s="5">
        <f t="shared" si="805"/>
        <v>1.2499816719507605E-3</v>
      </c>
      <c r="AG559" s="5">
        <f t="shared" si="806"/>
        <v>2.5849304524885587E-4</v>
      </c>
      <c r="AH559" s="5">
        <f t="shared" si="807"/>
        <v>1.3166779692204793E-3</v>
      </c>
      <c r="AI559" s="5">
        <f t="shared" si="808"/>
        <v>1.2173804501695717E-3</v>
      </c>
      <c r="AJ559" s="5">
        <f t="shared" si="809"/>
        <v>5.6278573618592375E-4</v>
      </c>
      <c r="AK559" s="5">
        <f t="shared" si="810"/>
        <v>1.7344771434447053E-4</v>
      </c>
      <c r="AL559" s="5">
        <f t="shared" si="811"/>
        <v>9.1987446225321444E-7</v>
      </c>
      <c r="AM559" s="5">
        <f t="shared" si="812"/>
        <v>1.2010952396561071E-3</v>
      </c>
      <c r="AN559" s="5">
        <f t="shared" si="813"/>
        <v>7.451503644403236E-4</v>
      </c>
      <c r="AO559" s="5">
        <f t="shared" si="814"/>
        <v>2.3114281336446054E-4</v>
      </c>
      <c r="AP559" s="5">
        <f t="shared" si="815"/>
        <v>4.7799748632091134E-5</v>
      </c>
      <c r="AQ559" s="5">
        <f t="shared" si="816"/>
        <v>7.4136502538209559E-6</v>
      </c>
      <c r="AR559" s="5">
        <f t="shared" si="817"/>
        <v>1.6337140240370901E-4</v>
      </c>
      <c r="AS559" s="5">
        <f t="shared" si="818"/>
        <v>1.5105071707154687E-4</v>
      </c>
      <c r="AT559" s="5">
        <f t="shared" si="819"/>
        <v>6.9829599281540189E-5</v>
      </c>
      <c r="AU559" s="5">
        <f t="shared" si="820"/>
        <v>2.1521128930979404E-5</v>
      </c>
      <c r="AV559" s="5">
        <f t="shared" si="821"/>
        <v>4.9745272265898262E-6</v>
      </c>
      <c r="AW559" s="5">
        <f t="shared" si="822"/>
        <v>1.4656804260765353E-8</v>
      </c>
      <c r="AX559" s="5">
        <f t="shared" si="823"/>
        <v>1.8508573568356402E-4</v>
      </c>
      <c r="AY559" s="5">
        <f t="shared" si="824"/>
        <v>1.1482578470363509E-4</v>
      </c>
      <c r="AZ559" s="5">
        <f t="shared" si="825"/>
        <v>3.5618522367783987E-5</v>
      </c>
      <c r="BA559" s="5">
        <f t="shared" si="826"/>
        <v>7.3658202521833937E-6</v>
      </c>
      <c r="BB559" s="5">
        <f t="shared" si="827"/>
        <v>1.1424247353789902E-6</v>
      </c>
      <c r="BC559" s="5">
        <f t="shared" si="828"/>
        <v>1.4175032583711345E-7</v>
      </c>
      <c r="BD559" s="5">
        <f t="shared" si="829"/>
        <v>1.6892396209299988E-5</v>
      </c>
      <c r="BE559" s="5">
        <f t="shared" si="830"/>
        <v>1.5618452941758639E-5</v>
      </c>
      <c r="BF559" s="5">
        <f t="shared" si="831"/>
        <v>7.2202921738134418E-6</v>
      </c>
      <c r="BG559" s="5">
        <f t="shared" si="832"/>
        <v>2.2252574895279183E-6</v>
      </c>
      <c r="BH559" s="5">
        <f t="shared" si="833"/>
        <v>5.1435981835948167E-7</v>
      </c>
      <c r="BI559" s="5">
        <f t="shared" si="834"/>
        <v>9.5113854998929037E-8</v>
      </c>
      <c r="BJ559" s="8">
        <f t="shared" si="835"/>
        <v>0.410524800023228</v>
      </c>
      <c r="BK559" s="8">
        <f t="shared" si="836"/>
        <v>0.35449704220221728</v>
      </c>
      <c r="BL559" s="8">
        <f t="shared" si="837"/>
        <v>0.2265482462288502</v>
      </c>
      <c r="BM559" s="8">
        <f t="shared" si="838"/>
        <v>0.20246970317302929</v>
      </c>
      <c r="BN559" s="8">
        <f t="shared" si="839"/>
        <v>0.79747489773937141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1.3684210526315801</v>
      </c>
      <c r="F561">
        <f>VLOOKUP(B561,home!$B$2:$E$405,3,FALSE)</f>
        <v>0.73</v>
      </c>
      <c r="G561">
        <f>VLOOKUP(C561,away!$B$2:$E$405,4,FALSE)</f>
        <v>1.02</v>
      </c>
      <c r="H561">
        <f>VLOOKUP(A561,away!$A$2:$E$405,3,FALSE)</f>
        <v>1.0105263157894699</v>
      </c>
      <c r="I561">
        <f>VLOOKUP(C561,away!$B$2:$E$405,3,FALSE)</f>
        <v>0.57999999999999996</v>
      </c>
      <c r="J561">
        <f>VLOOKUP(B561,home!$B$2:$E$405,4,FALSE)</f>
        <v>0.79</v>
      </c>
      <c r="K561" s="3">
        <f t="shared" si="784"/>
        <v>1.0189263157894746</v>
      </c>
      <c r="L561" s="3">
        <f t="shared" si="785"/>
        <v>0.46302315789473514</v>
      </c>
      <c r="M561" s="5">
        <f t="shared" si="786"/>
        <v>0.22719434698237972</v>
      </c>
      <c r="N561" s="5">
        <f t="shared" si="787"/>
        <v>0.23149429893895171</v>
      </c>
      <c r="O561" s="5">
        <f t="shared" si="788"/>
        <v>0.10519624399561366</v>
      </c>
      <c r="P561" s="5">
        <f t="shared" si="789"/>
        <v>0.10718722132934125</v>
      </c>
      <c r="Q561" s="5">
        <f t="shared" si="790"/>
        <v>0.11793781657206666</v>
      </c>
      <c r="R561" s="5">
        <f t="shared" si="791"/>
        <v>2.4354148546757045E-2</v>
      </c>
      <c r="S561" s="5">
        <f t="shared" si="792"/>
        <v>1.2642370473676697E-2</v>
      </c>
      <c r="T561" s="5">
        <f t="shared" si="793"/>
        <v>5.4607940264408329E-2</v>
      </c>
      <c r="U561" s="5">
        <f t="shared" si="794"/>
        <v>2.4815082852936741E-2</v>
      </c>
      <c r="V561" s="5">
        <f t="shared" si="795"/>
        <v>6.627221632971986E-4</v>
      </c>
      <c r="W561" s="5">
        <f t="shared" si="796"/>
        <v>4.0056648310676915E-2</v>
      </c>
      <c r="X561" s="5">
        <f t="shared" si="797"/>
        <v>1.8547155795488431E-2</v>
      </c>
      <c r="Y561" s="5">
        <f t="shared" si="798"/>
        <v>4.2938813231963449E-3</v>
      </c>
      <c r="Z561" s="5">
        <f t="shared" si="799"/>
        <v>3.7588449226523078E-3</v>
      </c>
      <c r="AA561" s="5">
        <f t="shared" si="800"/>
        <v>3.8299860086620885E-3</v>
      </c>
      <c r="AB561" s="5">
        <f t="shared" si="801"/>
        <v>1.9512367666656479E-3</v>
      </c>
      <c r="AC561" s="5">
        <f t="shared" si="802"/>
        <v>1.9541459806520249E-5</v>
      </c>
      <c r="AD561" s="5">
        <f t="shared" si="803"/>
        <v>1.0203693271518174E-2</v>
      </c>
      <c r="AE561" s="5">
        <f t="shared" si="804"/>
        <v>4.7245462807676067E-3</v>
      </c>
      <c r="AF561" s="5">
        <f t="shared" si="805"/>
        <v>1.0937871692704212E-3</v>
      </c>
      <c r="AG561" s="5">
        <f t="shared" si="806"/>
        <v>1.6881626306011123E-4</v>
      </c>
      <c r="AH561" s="5">
        <f t="shared" si="807"/>
        <v>4.3510806153076564E-4</v>
      </c>
      <c r="AI561" s="5">
        <f t="shared" si="808"/>
        <v>4.4334305410584303E-4</v>
      </c>
      <c r="AJ561" s="5">
        <f t="shared" si="809"/>
        <v>2.2586695237546012E-4</v>
      </c>
      <c r="AK561" s="5">
        <f t="shared" si="810"/>
        <v>7.6713927214174779E-5</v>
      </c>
      <c r="AL561" s="5">
        <f t="shared" si="811"/>
        <v>3.6877586175898326E-7</v>
      </c>
      <c r="AM561" s="5">
        <f t="shared" si="812"/>
        <v>2.0793623185187738E-3</v>
      </c>
      <c r="AN561" s="5">
        <f t="shared" si="813"/>
        <v>9.627929071278807E-4</v>
      </c>
      <c r="AO561" s="5">
        <f t="shared" si="814"/>
        <v>2.2289770612850181E-4</v>
      </c>
      <c r="AP561" s="5">
        <f t="shared" si="815"/>
        <v>3.4402266593037197E-5</v>
      </c>
      <c r="AQ561" s="5">
        <f t="shared" si="816"/>
        <v>3.982261529161157E-6</v>
      </c>
      <c r="AR561" s="5">
        <f t="shared" si="817"/>
        <v>4.0293021735086375E-5</v>
      </c>
      <c r="AS561" s="5">
        <f t="shared" si="818"/>
        <v>4.105562018855678E-5</v>
      </c>
      <c r="AT561" s="5">
        <f t="shared" si="819"/>
        <v>2.0916325910589065E-5</v>
      </c>
      <c r="AU561" s="5">
        <f t="shared" si="820"/>
        <v>7.1040649666428155E-6</v>
      </c>
      <c r="AV561" s="5">
        <f t="shared" si="821"/>
        <v>1.8096296858976097E-6</v>
      </c>
      <c r="AW561" s="5">
        <f t="shared" si="822"/>
        <v>4.8328740520927344E-9</v>
      </c>
      <c r="AX561" s="5">
        <f t="shared" si="823"/>
        <v>3.531194977332989E-4</v>
      </c>
      <c r="AY561" s="5">
        <f t="shared" si="824"/>
        <v>1.6350250495467483E-4</v>
      </c>
      <c r="AZ561" s="5">
        <f t="shared" si="825"/>
        <v>3.7852723083906542E-5</v>
      </c>
      <c r="BA561" s="5">
        <f t="shared" si="826"/>
        <v>5.8422291257417826E-6</v>
      </c>
      <c r="BB561" s="5">
        <f t="shared" si="827"/>
        <v>6.7627184473638929E-7</v>
      </c>
      <c r="BC561" s="5">
        <f t="shared" si="828"/>
        <v>6.262590502902821E-8</v>
      </c>
      <c r="BD561" s="5">
        <f t="shared" si="829"/>
        <v>3.1094336941501479E-6</v>
      </c>
      <c r="BE561" s="5">
        <f t="shared" si="830"/>
        <v>3.168283818172066E-6</v>
      </c>
      <c r="BF561" s="5">
        <f t="shared" si="831"/>
        <v>1.6141238791127363E-6</v>
      </c>
      <c r="BG561" s="5">
        <f t="shared" si="832"/>
        <v>5.482244324573853E-7</v>
      </c>
      <c r="BH561" s="5">
        <f t="shared" si="833"/>
        <v>1.3965007529739477E-7</v>
      </c>
      <c r="BI561" s="5">
        <f t="shared" si="834"/>
        <v>2.8458627344499447E-8</v>
      </c>
      <c r="BJ561" s="8">
        <f t="shared" si="835"/>
        <v>0.48699307750194948</v>
      </c>
      <c r="BK561" s="8">
        <f t="shared" si="836"/>
        <v>0.34787007368931783</v>
      </c>
      <c r="BL561" s="8">
        <f t="shared" si="837"/>
        <v>0.16144751700287469</v>
      </c>
      <c r="BM561" s="8">
        <f t="shared" si="838"/>
        <v>0.18654193907960365</v>
      </c>
      <c r="BN561" s="8">
        <f t="shared" si="839"/>
        <v>0.81336407636510999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1.3684210526315801</v>
      </c>
      <c r="F562">
        <f>VLOOKUP(B562,home!$B$2:$E$405,3,FALSE)</f>
        <v>1.17</v>
      </c>
      <c r="G562">
        <f>VLOOKUP(C562,away!$B$2:$E$405,4,FALSE)</f>
        <v>0.91</v>
      </c>
      <c r="H562">
        <f>VLOOKUP(A562,away!$A$2:$E$405,3,FALSE)</f>
        <v>1.0105263157894699</v>
      </c>
      <c r="I562">
        <f>VLOOKUP(C562,away!$B$2:$E$405,3,FALSE)</f>
        <v>0.37</v>
      </c>
      <c r="J562">
        <f>VLOOKUP(B562,home!$B$2:$E$405,4,FALSE)</f>
        <v>0.99</v>
      </c>
      <c r="K562" s="3">
        <f t="shared" si="784"/>
        <v>1.4569578947368433</v>
      </c>
      <c r="L562" s="3">
        <f t="shared" si="785"/>
        <v>0.37015578947368283</v>
      </c>
      <c r="M562" s="5">
        <f t="shared" si="786"/>
        <v>0.1608772408202056</v>
      </c>
      <c r="N562" s="5">
        <f t="shared" si="787"/>
        <v>0.23439136609647895</v>
      </c>
      <c r="O562" s="5">
        <f t="shared" si="788"/>
        <v>5.9549642084151005E-2</v>
      </c>
      <c r="P562" s="5">
        <f t="shared" si="789"/>
        <v>8.6761321163257188E-2</v>
      </c>
      <c r="Q562" s="5">
        <f t="shared" si="790"/>
        <v>0.17074917564620934</v>
      </c>
      <c r="R562" s="5">
        <f t="shared" si="791"/>
        <v>1.102132238926708E-2</v>
      </c>
      <c r="S562" s="5">
        <f t="shared" si="792"/>
        <v>1.1697625487011129E-2</v>
      </c>
      <c r="T562" s="5">
        <f t="shared" si="793"/>
        <v>6.3203795913303162E-2</v>
      </c>
      <c r="U562" s="5">
        <f t="shared" si="794"/>
        <v>1.6057602665482604E-2</v>
      </c>
      <c r="V562" s="5">
        <f t="shared" si="795"/>
        <v>7.0094953321880784E-4</v>
      </c>
      <c r="W562" s="5">
        <f t="shared" si="796"/>
        <v>8.2924786492517569E-2</v>
      </c>
      <c r="X562" s="5">
        <f t="shared" si="797"/>
        <v>3.0695089811074435E-2</v>
      </c>
      <c r="Y562" s="5">
        <f t="shared" si="798"/>
        <v>5.6809826009919266E-3</v>
      </c>
      <c r="Z562" s="5">
        <f t="shared" si="799"/>
        <v>1.3598687633477112E-3</v>
      </c>
      <c r="AA562" s="5">
        <f t="shared" si="800"/>
        <v>1.9812715305654763E-3</v>
      </c>
      <c r="AB562" s="5">
        <f t="shared" si="801"/>
        <v>1.4433145990373599E-3</v>
      </c>
      <c r="AC562" s="5">
        <f t="shared" si="802"/>
        <v>2.3626441526461236E-5</v>
      </c>
      <c r="AD562" s="5">
        <f t="shared" si="803"/>
        <v>3.0204480587410161E-2</v>
      </c>
      <c r="AE562" s="5">
        <f t="shared" si="804"/>
        <v>1.1180363357475336E-2</v>
      </c>
      <c r="AF562" s="5">
        <f t="shared" si="805"/>
        <v>2.0692381125944586E-3</v>
      </c>
      <c r="AG562" s="5">
        <f t="shared" si="806"/>
        <v>2.5531348905881185E-4</v>
      </c>
      <c r="AH562" s="5">
        <f t="shared" si="807"/>
        <v>1.2584082391939316E-4</v>
      </c>
      <c r="AI562" s="5">
        <f t="shared" si="808"/>
        <v>1.8334478188954887E-4</v>
      </c>
      <c r="AJ562" s="5">
        <f t="shared" si="809"/>
        <v>1.3356281371639143E-4</v>
      </c>
      <c r="AK562" s="5">
        <f t="shared" si="810"/>
        <v>6.4865131962454293E-5</v>
      </c>
      <c r="AL562" s="5">
        <f t="shared" si="811"/>
        <v>5.0967091945917194E-7</v>
      </c>
      <c r="AM562" s="5">
        <f t="shared" si="812"/>
        <v>8.801331289650596E-3</v>
      </c>
      <c r="AN562" s="5">
        <f t="shared" si="813"/>
        <v>3.2578637319400435E-3</v>
      </c>
      <c r="AO562" s="5">
        <f t="shared" si="814"/>
        <v>6.0295856084697261E-4</v>
      </c>
      <c r="AP562" s="5">
        <f t="shared" si="815"/>
        <v>7.4396200703408954E-5</v>
      </c>
      <c r="AQ562" s="5">
        <f t="shared" si="816"/>
        <v>6.8845461013032219E-6</v>
      </c>
      <c r="AR562" s="5">
        <f t="shared" si="817"/>
        <v>9.3161419051803387E-6</v>
      </c>
      <c r="AS562" s="5">
        <f t="shared" si="818"/>
        <v>1.3573226497241232E-5</v>
      </c>
      <c r="AT562" s="5">
        <f t="shared" si="819"/>
        <v>9.8878097511034624E-6</v>
      </c>
      <c r="AU562" s="5">
        <f t="shared" si="820"/>
        <v>4.8020408261753786E-6</v>
      </c>
      <c r="AV562" s="5">
        <f t="shared" si="821"/>
        <v>1.7490928231362131E-6</v>
      </c>
      <c r="AW562" s="5">
        <f t="shared" si="822"/>
        <v>7.6351733410937877E-9</v>
      </c>
      <c r="AX562" s="5">
        <f t="shared" si="823"/>
        <v>2.13719485110847E-3</v>
      </c>
      <c r="AY562" s="5">
        <f t="shared" si="824"/>
        <v>7.9109504737114587E-4</v>
      </c>
      <c r="AZ562" s="5">
        <f t="shared" si="825"/>
        <v>1.4641420590419347E-4</v>
      </c>
      <c r="BA562" s="5">
        <f t="shared" si="826"/>
        <v>1.8065355325543037E-5</v>
      </c>
      <c r="BB562" s="5">
        <f t="shared" si="827"/>
        <v>1.6717489656622452E-6</v>
      </c>
      <c r="BC562" s="5">
        <f t="shared" si="828"/>
        <v>1.2376151163730425E-7</v>
      </c>
      <c r="BD562" s="5">
        <f t="shared" si="829"/>
        <v>5.7473731029348125E-7</v>
      </c>
      <c r="BE562" s="5">
        <f t="shared" si="830"/>
        <v>8.3736806163190637E-7</v>
      </c>
      <c r="BF562" s="5">
        <f t="shared" si="831"/>
        <v>6.1000500409754678E-7</v>
      </c>
      <c r="BG562" s="5">
        <f t="shared" si="832"/>
        <v>2.9625053551630052E-7</v>
      </c>
      <c r="BH562" s="5">
        <f t="shared" si="833"/>
        <v>1.0790613913512292E-7</v>
      </c>
      <c r="BI562" s="5">
        <f t="shared" si="834"/>
        <v>3.1442940260697934E-8</v>
      </c>
      <c r="BJ562" s="8">
        <f t="shared" si="835"/>
        <v>0.64719259140654306</v>
      </c>
      <c r="BK562" s="8">
        <f t="shared" si="836"/>
        <v>0.26085236816350982</v>
      </c>
      <c r="BL562" s="8">
        <f t="shared" si="837"/>
        <v>9.0602552841785075E-2</v>
      </c>
      <c r="BM562" s="8">
        <f t="shared" si="838"/>
        <v>0.27586622556341878</v>
      </c>
      <c r="BN562" s="8">
        <f t="shared" si="839"/>
        <v>0.72335006819956915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1.30534351145038</v>
      </c>
      <c r="F563">
        <f>VLOOKUP(B563,home!$B$2:$E$405,3,FALSE)</f>
        <v>1.64</v>
      </c>
      <c r="G563">
        <f>VLOOKUP(C563,away!$B$2:$E$405,4,FALSE)</f>
        <v>1.1499999999999999</v>
      </c>
      <c r="H563">
        <f>VLOOKUP(A563,away!$A$2:$E$405,3,FALSE)</f>
        <v>1.0381679389313001</v>
      </c>
      <c r="I563">
        <f>VLOOKUP(C563,away!$B$2:$E$405,3,FALSE)</f>
        <v>1.1499999999999999</v>
      </c>
      <c r="J563">
        <f>VLOOKUP(B563,home!$B$2:$E$405,4,FALSE)</f>
        <v>0.83</v>
      </c>
      <c r="K563" s="3">
        <f t="shared" si="784"/>
        <v>2.4618778625954163</v>
      </c>
      <c r="L563" s="3">
        <f t="shared" si="785"/>
        <v>0.99093129770992572</v>
      </c>
      <c r="M563" s="5">
        <f t="shared" si="786"/>
        <v>3.1656582937744537E-2</v>
      </c>
      <c r="N563" s="5">
        <f t="shared" si="787"/>
        <v>7.7934640739849056E-2</v>
      </c>
      <c r="O563" s="5">
        <f t="shared" si="788"/>
        <v>3.1369498811561085E-2</v>
      </c>
      <c r="P563" s="5">
        <f t="shared" si="789"/>
        <v>7.7227874684895462E-2</v>
      </c>
      <c r="Q563" s="5">
        <f t="shared" si="790"/>
        <v>9.5932783383380626E-2</v>
      </c>
      <c r="R563" s="5">
        <f t="shared" si="791"/>
        <v>1.5542509082925099E-2</v>
      </c>
      <c r="S563" s="5">
        <f t="shared" si="792"/>
        <v>4.7100350660674063E-2</v>
      </c>
      <c r="T563" s="5">
        <f t="shared" si="793"/>
        <v>9.5062797531018553E-2</v>
      </c>
      <c r="U563" s="5">
        <f t="shared" si="794"/>
        <v>3.8263759040441485E-2</v>
      </c>
      <c r="V563" s="5">
        <f t="shared" si="795"/>
        <v>1.2767082935677958E-2</v>
      </c>
      <c r="W563" s="5">
        <f t="shared" si="796"/>
        <v>7.8724931902902057E-2</v>
      </c>
      <c r="X563" s="5">
        <f t="shared" si="797"/>
        <v>7.801099893266826E-2</v>
      </c>
      <c r="Y563" s="5">
        <f t="shared" si="798"/>
        <v>3.8651770203998292E-2</v>
      </c>
      <c r="Z563" s="5">
        <f t="shared" si="799"/>
        <v>5.1338528984037589E-3</v>
      </c>
      <c r="AA563" s="5">
        <f t="shared" si="800"/>
        <v>1.263891880040153E-2</v>
      </c>
      <c r="AB563" s="5">
        <f t="shared" si="801"/>
        <v>1.5557737200924772E-2</v>
      </c>
      <c r="AC563" s="5">
        <f t="shared" si="802"/>
        <v>1.9466225298763505E-3</v>
      </c>
      <c r="AD563" s="5">
        <f t="shared" si="803"/>
        <v>4.8452791771521557E-2</v>
      </c>
      <c r="AE563" s="5">
        <f t="shared" si="804"/>
        <v>4.8013387827822669E-2</v>
      </c>
      <c r="AF563" s="5">
        <f t="shared" si="805"/>
        <v>2.3788984353837129E-2</v>
      </c>
      <c r="AG563" s="5">
        <f t="shared" si="806"/>
        <v>7.857749712316316E-3</v>
      </c>
      <c r="AH563" s="5">
        <f t="shared" si="807"/>
        <v>1.271823878716775E-3</v>
      </c>
      <c r="AI563" s="5">
        <f t="shared" si="808"/>
        <v>3.1310750521330662E-3</v>
      </c>
      <c r="AJ563" s="5">
        <f t="shared" si="809"/>
        <v>3.8541621784855921E-3</v>
      </c>
      <c r="AK563" s="5">
        <f t="shared" si="810"/>
        <v>3.1628255153554013E-3</v>
      </c>
      <c r="AL563" s="5">
        <f t="shared" si="811"/>
        <v>1.8995546182824479E-4</v>
      </c>
      <c r="AM563" s="5">
        <f t="shared" si="812"/>
        <v>2.3856971088650841E-2</v>
      </c>
      <c r="AN563" s="5">
        <f t="shared" si="813"/>
        <v>2.3640619320304954E-2</v>
      </c>
      <c r="AO563" s="5">
        <f t="shared" si="814"/>
        <v>1.1713114790868064E-2</v>
      </c>
      <c r="AP563" s="5">
        <f t="shared" si="815"/>
        <v>3.8689640133134058E-3</v>
      </c>
      <c r="AQ563" s="5">
        <f t="shared" si="816"/>
        <v>9.5846938262641383E-4</v>
      </c>
      <c r="AR563" s="5">
        <f t="shared" si="817"/>
        <v>2.520580173190571E-4</v>
      </c>
      <c r="AS563" s="5">
        <f t="shared" si="818"/>
        <v>6.2053605292747868E-4</v>
      </c>
      <c r="AT563" s="5">
        <f t="shared" si="819"/>
        <v>7.6384198582224872E-4</v>
      </c>
      <c r="AU563" s="5">
        <f t="shared" si="820"/>
        <v>6.2682855847223868E-4</v>
      </c>
      <c r="AV563" s="5">
        <f t="shared" si="821"/>
        <v>3.857938379363503E-4</v>
      </c>
      <c r="AW563" s="5">
        <f t="shared" si="822"/>
        <v>1.2872394266859916E-5</v>
      </c>
      <c r="AX563" s="5">
        <f t="shared" si="823"/>
        <v>9.7888248319547375E-3</v>
      </c>
      <c r="AY563" s="5">
        <f t="shared" si="824"/>
        <v>9.7000528937840527E-3</v>
      </c>
      <c r="AZ563" s="5">
        <f t="shared" si="825"/>
        <v>4.8060430009461749E-3</v>
      </c>
      <c r="BA563" s="5">
        <f t="shared" si="826"/>
        <v>1.5874861425924332E-3</v>
      </c>
      <c r="BB563" s="5">
        <f t="shared" si="827"/>
        <v>3.9327242584391098E-4</v>
      </c>
      <c r="BC563" s="5">
        <f t="shared" si="828"/>
        <v>7.7941191059007473E-5</v>
      </c>
      <c r="BD563" s="5">
        <f t="shared" si="829"/>
        <v>4.1628696366694013E-5</v>
      </c>
      <c r="BE563" s="5">
        <f t="shared" si="830"/>
        <v>1.0248476603387022E-4</v>
      </c>
      <c r="BF563" s="5">
        <f t="shared" si="831"/>
        <v>1.2615248837602789E-4</v>
      </c>
      <c r="BG563" s="5">
        <f t="shared" si="832"/>
        <v>1.0352400614808954E-4</v>
      </c>
      <c r="BH563" s="5">
        <f t="shared" si="833"/>
        <v>6.3715864745793359E-5</v>
      </c>
      <c r="BI563" s="5">
        <f t="shared" si="834"/>
        <v>3.1372135382758461E-5</v>
      </c>
      <c r="BJ563" s="8">
        <f t="shared" si="835"/>
        <v>0.68282259544125856</v>
      </c>
      <c r="BK563" s="8">
        <f t="shared" si="836"/>
        <v>0.18058852210448068</v>
      </c>
      <c r="BL563" s="8">
        <f t="shared" si="837"/>
        <v>0.12791024597047543</v>
      </c>
      <c r="BM563" s="8">
        <f t="shared" si="838"/>
        <v>0.65710414627474534</v>
      </c>
      <c r="BN563" s="8">
        <f t="shared" si="839"/>
        <v>0.32966388964035587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1.30534351145038</v>
      </c>
      <c r="F564">
        <f>VLOOKUP(B564,home!$B$2:$E$405,3,FALSE)</f>
        <v>0.77</v>
      </c>
      <c r="G564">
        <f>VLOOKUP(C564,away!$B$2:$E$405,4,FALSE)</f>
        <v>1.1499999999999999</v>
      </c>
      <c r="H564">
        <f>VLOOKUP(A564,away!$A$2:$E$405,3,FALSE)</f>
        <v>1.0381679389313001</v>
      </c>
      <c r="I564">
        <f>VLOOKUP(C564,away!$B$2:$E$405,3,FALSE)</f>
        <v>0.38</v>
      </c>
      <c r="J564">
        <f>VLOOKUP(B564,home!$B$2:$E$405,4,FALSE)</f>
        <v>0.16</v>
      </c>
      <c r="K564" s="3">
        <f t="shared" si="784"/>
        <v>1.1558816793893114</v>
      </c>
      <c r="L564" s="3">
        <f t="shared" si="785"/>
        <v>6.3120610687023057E-2</v>
      </c>
      <c r="M564" s="5">
        <f t="shared" si="786"/>
        <v>0.29552486797995769</v>
      </c>
      <c r="N564" s="5">
        <f t="shared" si="787"/>
        <v>0.34159178070197793</v>
      </c>
      <c r="O564" s="5">
        <f t="shared" si="788"/>
        <v>1.8653710140096792E-2</v>
      </c>
      <c r="P564" s="5">
        <f t="shared" si="789"/>
        <v>2.1561481803576504E-2</v>
      </c>
      <c r="Q564" s="5">
        <f t="shared" si="790"/>
        <v>0.1974198405716939</v>
      </c>
      <c r="R564" s="5">
        <f t="shared" si="791"/>
        <v>5.8871678781081179E-4</v>
      </c>
      <c r="S564" s="5">
        <f t="shared" si="792"/>
        <v>3.9328119892560948E-4</v>
      </c>
      <c r="T564" s="5">
        <f t="shared" si="793"/>
        <v>1.2461260898620048E-2</v>
      </c>
      <c r="U564" s="5">
        <f t="shared" si="794"/>
        <v>6.8048694937944193E-4</v>
      </c>
      <c r="V564" s="5">
        <f t="shared" si="795"/>
        <v>3.1881977281400404E-6</v>
      </c>
      <c r="W564" s="5">
        <f t="shared" si="796"/>
        <v>7.6064658954926548E-2</v>
      </c>
      <c r="X564" s="5">
        <f t="shared" si="797"/>
        <v>4.8012477249351005E-3</v>
      </c>
      <c r="Y564" s="5">
        <f t="shared" si="798"/>
        <v>1.5152884422879178E-4</v>
      </c>
      <c r="Z564" s="5">
        <f t="shared" si="799"/>
        <v>1.2386721056106999E-5</v>
      </c>
      <c r="AA564" s="5">
        <f t="shared" si="800"/>
        <v>1.4317583936459901E-5</v>
      </c>
      <c r="AB564" s="5">
        <f t="shared" si="801"/>
        <v>8.2747164826363522E-6</v>
      </c>
      <c r="AC564" s="5">
        <f t="shared" si="802"/>
        <v>1.4538173168678473E-8</v>
      </c>
      <c r="AD564" s="5">
        <f t="shared" si="803"/>
        <v>2.1980436433748946E-2</v>
      </c>
      <c r="AE564" s="5">
        <f t="shared" si="804"/>
        <v>1.3874185708655244E-3</v>
      </c>
      <c r="AF564" s="5">
        <f t="shared" si="805"/>
        <v>4.3787353735774328E-5</v>
      </c>
      <c r="AG564" s="5">
        <f t="shared" si="806"/>
        <v>9.2129483605692493E-7</v>
      </c>
      <c r="AH564" s="5">
        <f t="shared" si="807"/>
        <v>1.9546434936782025E-7</v>
      </c>
      <c r="AI564" s="5">
        <f t="shared" si="808"/>
        <v>2.2593366040801511E-7</v>
      </c>
      <c r="AJ564" s="5">
        <f t="shared" si="809"/>
        <v>1.3057628941149549E-7</v>
      </c>
      <c r="AK564" s="5">
        <f t="shared" si="810"/>
        <v>5.0310246897794716E-8</v>
      </c>
      <c r="AL564" s="5">
        <f t="shared" si="811"/>
        <v>4.2428179851851111E-11</v>
      </c>
      <c r="AM564" s="5">
        <f t="shared" si="812"/>
        <v>5.0813567557503412E-3</v>
      </c>
      <c r="AN564" s="5">
        <f t="shared" si="813"/>
        <v>3.2073834154159177E-4</v>
      </c>
      <c r="AO564" s="5">
        <f t="shared" si="814"/>
        <v>1.0122599994424121E-5</v>
      </c>
      <c r="AP564" s="5">
        <f t="shared" si="815"/>
        <v>2.1298156446283548E-7</v>
      </c>
      <c r="AQ564" s="5">
        <f t="shared" si="816"/>
        <v>3.3608816034929358E-9</v>
      </c>
      <c r="AR564" s="5">
        <f t="shared" si="817"/>
        <v>2.4675658199276903E-9</v>
      </c>
      <c r="AS564" s="5">
        <f t="shared" si="818"/>
        <v>2.8522141239416812E-9</v>
      </c>
      <c r="AT564" s="5">
        <f t="shared" si="819"/>
        <v>1.6484110257798127E-9</v>
      </c>
      <c r="AU564" s="5">
        <f t="shared" si="820"/>
        <v>6.3512270160074245E-10</v>
      </c>
      <c r="AV564" s="5">
        <f t="shared" si="821"/>
        <v>1.835316737361358E-10</v>
      </c>
      <c r="AW564" s="5">
        <f t="shared" si="822"/>
        <v>8.5987727726577163E-14</v>
      </c>
      <c r="AX564" s="5">
        <f t="shared" si="823"/>
        <v>9.7890786340215467E-4</v>
      </c>
      <c r="AY564" s="5">
        <f t="shared" si="824"/>
        <v>6.1789262144272937E-5</v>
      </c>
      <c r="AZ564" s="5">
        <f t="shared" si="825"/>
        <v>1.9500879802235314E-6</v>
      </c>
      <c r="BA564" s="5">
        <f t="shared" si="826"/>
        <v>4.1030248068377526E-8</v>
      </c>
      <c r="BB564" s="5">
        <f t="shared" si="827"/>
        <v>6.474635786790095E-10</v>
      </c>
      <c r="BC564" s="5">
        <f t="shared" si="828"/>
        <v>8.1736592967649016E-12</v>
      </c>
      <c r="BD564" s="5">
        <f t="shared" si="829"/>
        <v>2.5959043577376714E-11</v>
      </c>
      <c r="BE564" s="5">
        <f t="shared" si="830"/>
        <v>3.0005582885558507E-11</v>
      </c>
      <c r="BF564" s="5">
        <f t="shared" si="831"/>
        <v>1.734145176840728E-11</v>
      </c>
      <c r="BG564" s="5">
        <f t="shared" si="832"/>
        <v>6.6815554643717836E-12</v>
      </c>
      <c r="BH564" s="5">
        <f t="shared" si="833"/>
        <v>1.9307718877727234E-12</v>
      </c>
      <c r="BI564" s="5">
        <f t="shared" si="834"/>
        <v>4.463487704312807E-13</v>
      </c>
      <c r="BJ564" s="8">
        <f t="shared" si="835"/>
        <v>0.66235800428871305</v>
      </c>
      <c r="BK564" s="8">
        <f t="shared" si="836"/>
        <v>0.31754462302293363</v>
      </c>
      <c r="BL564" s="8">
        <f t="shared" si="837"/>
        <v>1.9946116331462326E-2</v>
      </c>
      <c r="BM564" s="8">
        <f t="shared" si="838"/>
        <v>0.12445894311699313</v>
      </c>
      <c r="BN564" s="8">
        <f t="shared" si="839"/>
        <v>0.87534039798511365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1.5858585858585901</v>
      </c>
      <c r="F565">
        <f>VLOOKUP(B565,home!$B$2:$E$405,3,FALSE)</f>
        <v>0.95</v>
      </c>
      <c r="G565">
        <f>VLOOKUP(C565,away!$B$2:$E$405,4,FALSE)</f>
        <v>1.77</v>
      </c>
      <c r="H565">
        <f>VLOOKUP(A565,away!$A$2:$E$405,3,FALSE)</f>
        <v>1.1313131313131299</v>
      </c>
      <c r="I565">
        <f>VLOOKUP(C565,away!$B$2:$E$405,3,FALSE)</f>
        <v>0.38</v>
      </c>
      <c r="J565">
        <f>VLOOKUP(B565,home!$B$2:$E$405,4,FALSE)</f>
        <v>1.47</v>
      </c>
      <c r="K565" s="3">
        <f t="shared" si="784"/>
        <v>2.6666212121212189</v>
      </c>
      <c r="L565" s="3">
        <f t="shared" si="785"/>
        <v>0.63195151515151438</v>
      </c>
      <c r="M565" s="5">
        <f t="shared" si="786"/>
        <v>3.6935847325533733E-2</v>
      </c>
      <c r="N565" s="5">
        <f t="shared" si="787"/>
        <v>9.8493913965939039E-2</v>
      </c>
      <c r="O565" s="5">
        <f t="shared" si="788"/>
        <v>2.3341664680776052E-2</v>
      </c>
      <c r="P565" s="5">
        <f t="shared" si="789"/>
        <v>6.2243378163978076E-2</v>
      </c>
      <c r="Q565" s="5">
        <f t="shared" si="790"/>
        <v>0.13132298012320773</v>
      </c>
      <c r="R565" s="5">
        <f t="shared" si="791"/>
        <v>7.3754001805875066E-3</v>
      </c>
      <c r="S565" s="5">
        <f t="shared" si="792"/>
        <v>2.622275110625203E-2</v>
      </c>
      <c r="T565" s="5">
        <f t="shared" si="793"/>
        <v>8.2989756263073325E-2</v>
      </c>
      <c r="U565" s="5">
        <f t="shared" si="794"/>
        <v>1.9667398569437312E-2</v>
      </c>
      <c r="V565" s="5">
        <f t="shared" si="795"/>
        <v>4.9099925404926673E-3</v>
      </c>
      <c r="W565" s="5">
        <f t="shared" si="796"/>
        <v>0.11672954814517297</v>
      </c>
      <c r="X565" s="5">
        <f t="shared" si="797"/>
        <v>7.37674148132937E-2</v>
      </c>
      <c r="Y565" s="5">
        <f t="shared" si="798"/>
        <v>2.330871478003561E-2</v>
      </c>
      <c r="Z565" s="5">
        <f t="shared" si="799"/>
        <v>1.5536317729903427E-3</v>
      </c>
      <c r="AA565" s="5">
        <f t="shared" si="800"/>
        <v>4.1429474416815456E-3</v>
      </c>
      <c r="AB565" s="5">
        <f t="shared" si="801"/>
        <v>5.5238357643456739E-3</v>
      </c>
      <c r="AC565" s="5">
        <f t="shared" si="802"/>
        <v>5.1713738923237938E-4</v>
      </c>
      <c r="AD565" s="5">
        <f t="shared" si="803"/>
        <v>7.7818372291310833E-2</v>
      </c>
      <c r="AE565" s="5">
        <f t="shared" si="804"/>
        <v>4.91774382761185E-2</v>
      </c>
      <c r="AF565" s="5">
        <f t="shared" si="805"/>
        <v>1.5538878314931582E-2</v>
      </c>
      <c r="AG565" s="5">
        <f t="shared" si="806"/>
        <v>3.2732725649586747E-3</v>
      </c>
      <c r="AH565" s="5">
        <f t="shared" si="807"/>
        <v>2.4545498823219506E-4</v>
      </c>
      <c r="AI565" s="5">
        <f t="shared" si="808"/>
        <v>6.5453547824093549E-4</v>
      </c>
      <c r="AJ565" s="5">
        <f t="shared" si="809"/>
        <v>8.7269909518159275E-4</v>
      </c>
      <c r="AK565" s="5">
        <f t="shared" si="810"/>
        <v>7.7571930633674332E-4</v>
      </c>
      <c r="AL565" s="5">
        <f t="shared" si="811"/>
        <v>3.4858686518851327E-5</v>
      </c>
      <c r="AM565" s="5">
        <f t="shared" si="812"/>
        <v>4.1502424448951129E-2</v>
      </c>
      <c r="AN565" s="5">
        <f t="shared" si="813"/>
        <v>2.622752001297592E-2</v>
      </c>
      <c r="AO565" s="5">
        <f t="shared" si="814"/>
        <v>8.2872605054333977E-3</v>
      </c>
      <c r="AP565" s="5">
        <f t="shared" si="815"/>
        <v>1.7457156109546472E-3</v>
      </c>
      <c r="AQ565" s="5">
        <f t="shared" si="816"/>
        <v>2.758019063416101E-4</v>
      </c>
      <c r="AR565" s="5">
        <f t="shared" si="817"/>
        <v>3.1023130342966574E-5</v>
      </c>
      <c r="AS565" s="5">
        <f t="shared" si="818"/>
        <v>8.2726937438956085E-5</v>
      </c>
      <c r="AT565" s="5">
        <f t="shared" si="819"/>
        <v>1.1030070309427267E-4</v>
      </c>
      <c r="AU565" s="5">
        <f t="shared" si="820"/>
        <v>9.8043398194357366E-5</v>
      </c>
      <c r="AV565" s="5">
        <f t="shared" si="821"/>
        <v>6.536115133338014E-5</v>
      </c>
      <c r="AW565" s="5">
        <f t="shared" si="822"/>
        <v>1.6317499457381992E-6</v>
      </c>
      <c r="AX565" s="5">
        <f t="shared" si="823"/>
        <v>1.8445207565005221E-2</v>
      </c>
      <c r="AY565" s="5">
        <f t="shared" si="824"/>
        <v>1.1656476867989225E-2</v>
      </c>
      <c r="AZ565" s="5">
        <f t="shared" si="825"/>
        <v>3.6831641090271845E-3</v>
      </c>
      <c r="BA565" s="5">
        <f t="shared" si="826"/>
        <v>7.7586037975046899E-4</v>
      </c>
      <c r="BB565" s="5">
        <f t="shared" si="827"/>
        <v>1.2257653563233449E-4</v>
      </c>
      <c r="BC565" s="5">
        <f t="shared" si="828"/>
        <v>1.5492485482975483E-5</v>
      </c>
      <c r="BD565" s="5">
        <f t="shared" si="829"/>
        <v>3.2675190374967738E-6</v>
      </c>
      <c r="BE565" s="5">
        <f t="shared" si="830"/>
        <v>8.7132355763988044E-6</v>
      </c>
      <c r="BF565" s="5">
        <f t="shared" si="831"/>
        <v>1.1617449407117156E-5</v>
      </c>
      <c r="BG565" s="5">
        <f t="shared" si="832"/>
        <v>1.0326445673254563E-5</v>
      </c>
      <c r="BH565" s="5">
        <f t="shared" si="833"/>
        <v>6.8841797695294996E-6</v>
      </c>
      <c r="BI565" s="5">
        <f t="shared" si="834"/>
        <v>3.6714999602966269E-6</v>
      </c>
      <c r="BJ565" s="8">
        <f t="shared" si="835"/>
        <v>0.78515778996558594</v>
      </c>
      <c r="BK565" s="8">
        <f t="shared" si="836"/>
        <v>0.14252044207999695</v>
      </c>
      <c r="BL565" s="8">
        <f t="shared" si="837"/>
        <v>6.303159115464757E-2</v>
      </c>
      <c r="BM565" s="8">
        <f t="shared" si="838"/>
        <v>0.62089542541515486</v>
      </c>
      <c r="BN565" s="8">
        <f t="shared" si="839"/>
        <v>0.35971318444002215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1.5858585858585901</v>
      </c>
      <c r="F566">
        <f>VLOOKUP(B566,home!$B$2:$E$405,3,FALSE)</f>
        <v>1.01</v>
      </c>
      <c r="G566">
        <f>VLOOKUP(C566,away!$B$2:$E$405,4,FALSE)</f>
        <v>0.5</v>
      </c>
      <c r="H566">
        <f>VLOOKUP(A566,away!$A$2:$E$405,3,FALSE)</f>
        <v>1.1313131313131299</v>
      </c>
      <c r="I566">
        <f>VLOOKUP(C566,away!$B$2:$E$405,3,FALSE)</f>
        <v>0.5</v>
      </c>
      <c r="J566">
        <f>VLOOKUP(B566,home!$B$2:$E$405,4,FALSE)</f>
        <v>0.88</v>
      </c>
      <c r="K566" s="3">
        <f t="shared" si="784"/>
        <v>0.80085858585858805</v>
      </c>
      <c r="L566" s="3">
        <f t="shared" si="785"/>
        <v>0.49777777777777715</v>
      </c>
      <c r="M566" s="5">
        <f t="shared" si="786"/>
        <v>0.27290368079945321</v>
      </c>
      <c r="N566" s="5">
        <f t="shared" si="787"/>
        <v>0.21855725588065361</v>
      </c>
      <c r="O566" s="5">
        <f t="shared" si="788"/>
        <v>0.13584538777572763</v>
      </c>
      <c r="P566" s="5">
        <f t="shared" si="789"/>
        <v>0.10879294514948078</v>
      </c>
      <c r="Q566" s="5">
        <f t="shared" si="790"/>
        <v>8.7516727436856914E-2</v>
      </c>
      <c r="R566" s="5">
        <f t="shared" si="791"/>
        <v>3.3810407624181048E-2</v>
      </c>
      <c r="S566" s="5">
        <f t="shared" si="792"/>
        <v>1.0842566212028937E-2</v>
      </c>
      <c r="T566" s="5">
        <f t="shared" si="793"/>
        <v>4.3563882101902048E-2</v>
      </c>
      <c r="U566" s="5">
        <f t="shared" si="794"/>
        <v>2.7077355237204063E-2</v>
      </c>
      <c r="V566" s="5">
        <f t="shared" si="795"/>
        <v>4.802649734755963E-4</v>
      </c>
      <c r="W566" s="5">
        <f t="shared" si="796"/>
        <v>2.3362840858017573E-2</v>
      </c>
      <c r="X566" s="5">
        <f t="shared" si="797"/>
        <v>1.1629503004879842E-2</v>
      </c>
      <c r="Y566" s="5">
        <f t="shared" si="798"/>
        <v>2.8944540812145341E-3</v>
      </c>
      <c r="Z566" s="5">
        <f t="shared" si="799"/>
        <v>5.6100231909752205E-3</v>
      </c>
      <c r="AA566" s="5">
        <f t="shared" si="800"/>
        <v>4.4928352393582985E-3</v>
      </c>
      <c r="AB566" s="5">
        <f t="shared" si="801"/>
        <v>1.7990628381440589E-3</v>
      </c>
      <c r="AC566" s="5">
        <f t="shared" si="802"/>
        <v>1.1966090188735752E-5</v>
      </c>
      <c r="AD566" s="5">
        <f t="shared" si="803"/>
        <v>4.6775829227977987E-3</v>
      </c>
      <c r="AE566" s="5">
        <f t="shared" si="804"/>
        <v>2.3283968326815677E-3</v>
      </c>
      <c r="AF566" s="5">
        <f t="shared" si="805"/>
        <v>5.7951210057852263E-4</v>
      </c>
      <c r="AG566" s="5">
        <f t="shared" si="806"/>
        <v>9.6156081873769583E-5</v>
      </c>
      <c r="AH566" s="5">
        <f t="shared" si="807"/>
        <v>6.9813621932135971E-4</v>
      </c>
      <c r="AI566" s="5">
        <f t="shared" si="808"/>
        <v>5.5910838534236522E-4</v>
      </c>
      <c r="AJ566" s="5">
        <f t="shared" si="809"/>
        <v>2.2388337541348255E-4</v>
      </c>
      <c r="AK566" s="5">
        <f t="shared" si="810"/>
        <v>5.9766307810296339E-5</v>
      </c>
      <c r="AL566" s="5">
        <f t="shared" si="811"/>
        <v>1.9081108613020624E-7</v>
      </c>
      <c r="AM566" s="5">
        <f t="shared" si="812"/>
        <v>7.4921648895762518E-4</v>
      </c>
      <c r="AN566" s="5">
        <f t="shared" si="813"/>
        <v>3.7294331894779519E-4</v>
      </c>
      <c r="AO566" s="5">
        <f t="shared" si="814"/>
        <v>9.2821448271451098E-5</v>
      </c>
      <c r="AP566" s="5">
        <f t="shared" si="815"/>
        <v>1.5401484750225946E-5</v>
      </c>
      <c r="AQ566" s="5">
        <f t="shared" si="816"/>
        <v>1.916629213361448E-6</v>
      </c>
      <c r="AR566" s="5">
        <f t="shared" si="817"/>
        <v>6.950333916799309E-5</v>
      </c>
      <c r="AS566" s="5">
        <f t="shared" si="818"/>
        <v>5.5662345918528763E-5</v>
      </c>
      <c r="AT566" s="5">
        <f t="shared" si="819"/>
        <v>2.2288833818942248E-5</v>
      </c>
      <c r="AU566" s="5">
        <f t="shared" si="820"/>
        <v>5.9500679775583863E-6</v>
      </c>
      <c r="AV566" s="5">
        <f t="shared" si="821"/>
        <v>1.1912907565674696E-6</v>
      </c>
      <c r="AW566" s="5">
        <f t="shared" si="822"/>
        <v>2.11296568144325E-9</v>
      </c>
      <c r="AX566" s="5">
        <f t="shared" si="823"/>
        <v>1.0000274297475668E-4</v>
      </c>
      <c r="AY566" s="5">
        <f t="shared" si="824"/>
        <v>4.977914316965659E-5</v>
      </c>
      <c r="AZ566" s="5">
        <f t="shared" si="825"/>
        <v>1.2389475633336732E-5</v>
      </c>
      <c r="BA566" s="5">
        <f t="shared" si="826"/>
        <v>2.0557352161980925E-6</v>
      </c>
      <c r="BB566" s="5">
        <f t="shared" si="827"/>
        <v>2.5582482690465115E-7</v>
      </c>
      <c r="BC566" s="5">
        <f t="shared" si="828"/>
        <v>2.5468782767396363E-8</v>
      </c>
      <c r="BD566" s="5">
        <f t="shared" si="829"/>
        <v>5.7662029531964532E-6</v>
      </c>
      <c r="BE566" s="5">
        <f t="shared" si="830"/>
        <v>4.6179131428705261E-6</v>
      </c>
      <c r="BF566" s="5">
        <f t="shared" si="831"/>
        <v>1.8491476946085385E-6</v>
      </c>
      <c r="BG566" s="5">
        <f t="shared" si="832"/>
        <v>4.9363526924928747E-7</v>
      </c>
      <c r="BH566" s="5">
        <f t="shared" si="833"/>
        <v>9.8833010915226927E-8</v>
      </c>
      <c r="BI566" s="5">
        <f t="shared" si="834"/>
        <v>1.5830253071543008E-8</v>
      </c>
      <c r="BJ566" s="8">
        <f t="shared" si="835"/>
        <v>0.39660311906220019</v>
      </c>
      <c r="BK566" s="8">
        <f t="shared" si="836"/>
        <v>0.39308139317888308</v>
      </c>
      <c r="BL566" s="8">
        <f t="shared" si="837"/>
        <v>0.20473338044246614</v>
      </c>
      <c r="BM566" s="8">
        <f t="shared" si="838"/>
        <v>0.14255173417796754</v>
      </c>
      <c r="BN566" s="8">
        <f t="shared" si="839"/>
        <v>0.85742640466635323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1.62037037037037</v>
      </c>
      <c r="F567">
        <f>VLOOKUP(B567,home!$B$2:$E$405,3,FALSE)</f>
        <v>0.82</v>
      </c>
      <c r="G567">
        <f>VLOOKUP(C567,away!$B$2:$E$405,4,FALSE)</f>
        <v>1.75</v>
      </c>
      <c r="H567">
        <f>VLOOKUP(A567,away!$A$2:$E$405,3,FALSE)</f>
        <v>1.4537037037036999</v>
      </c>
      <c r="I567">
        <f>VLOOKUP(C567,away!$B$2:$E$405,3,FALSE)</f>
        <v>0.93</v>
      </c>
      <c r="J567">
        <f>VLOOKUP(B567,home!$B$2:$E$405,4,FALSE)</f>
        <v>0.69</v>
      </c>
      <c r="K567" s="3">
        <f t="shared" si="784"/>
        <v>2.325231481481481</v>
      </c>
      <c r="L567" s="3">
        <f t="shared" si="785"/>
        <v>0.93284166666666424</v>
      </c>
      <c r="M567" s="5">
        <f t="shared" si="786"/>
        <v>3.8462438082572381E-2</v>
      </c>
      <c r="N567" s="5">
        <f t="shared" si="787"/>
        <v>8.9434071884129523E-2</v>
      </c>
      <c r="O567" s="5">
        <f t="shared" si="788"/>
        <v>3.5879364845010198E-2</v>
      </c>
      <c r="P567" s="5">
        <f t="shared" si="789"/>
        <v>8.3427828673177634E-2</v>
      </c>
      <c r="Q567" s="5">
        <f t="shared" si="790"/>
        <v>0.1039774597310279</v>
      </c>
      <c r="R567" s="5">
        <f t="shared" si="791"/>
        <v>1.6734883250480313E-2</v>
      </c>
      <c r="S567" s="5">
        <f t="shared" si="792"/>
        <v>4.5240258704990939E-2</v>
      </c>
      <c r="T567" s="5">
        <f t="shared" si="793"/>
        <v>9.6994506831258029E-2</v>
      </c>
      <c r="U567" s="5">
        <f t="shared" si="794"/>
        <v>3.8912477372933962E-2</v>
      </c>
      <c r="V567" s="5">
        <f t="shared" si="795"/>
        <v>1.0903268344465889E-2</v>
      </c>
      <c r="W567" s="5">
        <f t="shared" si="796"/>
        <v>8.059055424368633E-2</v>
      </c>
      <c r="X567" s="5">
        <f t="shared" si="797"/>
        <v>7.5178226938270559E-2</v>
      </c>
      <c r="Y567" s="5">
        <f t="shared" si="798"/>
        <v>3.5064691257070506E-2</v>
      </c>
      <c r="Z567" s="5">
        <f t="shared" si="799"/>
        <v>5.2036654609500339E-3</v>
      </c>
      <c r="AA567" s="5">
        <f t="shared" si="800"/>
        <v>1.2099726748898863E-2</v>
      </c>
      <c r="AB567" s="5">
        <f t="shared" si="801"/>
        <v>1.4067332776931606E-2</v>
      </c>
      <c r="AC567" s="5">
        <f t="shared" si="802"/>
        <v>1.4781239320212649E-3</v>
      </c>
      <c r="AD567" s="5">
        <f t="shared" si="803"/>
        <v>4.6847923459365115E-2</v>
      </c>
      <c r="AE567" s="5">
        <f t="shared" si="804"/>
        <v>4.370169499970647E-2</v>
      </c>
      <c r="AF567" s="5">
        <f t="shared" si="805"/>
        <v>2.0383380999842202E-2</v>
      </c>
      <c r="AG567" s="5">
        <f t="shared" si="806"/>
        <v>6.3381557013981399E-3</v>
      </c>
      <c r="AH567" s="5">
        <f t="shared" si="807"/>
        <v>1.2135489903420961E-3</v>
      </c>
      <c r="AI567" s="5">
        <f t="shared" si="808"/>
        <v>2.821782316663508E-3</v>
      </c>
      <c r="AJ567" s="5">
        <f t="shared" si="809"/>
        <v>3.2806485382968677E-3</v>
      </c>
      <c r="AK567" s="5">
        <f t="shared" si="810"/>
        <v>2.5427557536413597E-3</v>
      </c>
      <c r="AL567" s="5">
        <f t="shared" si="811"/>
        <v>1.2824633726406386E-4</v>
      </c>
      <c r="AM567" s="5">
        <f t="shared" si="812"/>
        <v>2.1786453293950115E-2</v>
      </c>
      <c r="AN567" s="5">
        <f t="shared" si="813"/>
        <v>2.0323311401483864E-2</v>
      </c>
      <c r="AO567" s="5">
        <f t="shared" si="814"/>
        <v>9.4792158399729116E-3</v>
      </c>
      <c r="AP567" s="5">
        <f t="shared" si="815"/>
        <v>2.9475358342844586E-3</v>
      </c>
      <c r="AQ567" s="5">
        <f t="shared" si="816"/>
        <v>6.8739606005340762E-4</v>
      </c>
      <c r="AR567" s="5">
        <f t="shared" si="817"/>
        <v>2.2640981254647377E-4</v>
      </c>
      <c r="AS567" s="5">
        <f t="shared" si="818"/>
        <v>5.2645522384938163E-4</v>
      </c>
      <c r="AT567" s="5">
        <f t="shared" si="819"/>
        <v>6.120651300424813E-4</v>
      </c>
      <c r="AU567" s="5">
        <f t="shared" si="820"/>
        <v>4.7439770303061126E-4</v>
      </c>
      <c r="AV567" s="5">
        <f t="shared" si="821"/>
        <v>2.7577111845732003E-4</v>
      </c>
      <c r="AW567" s="5">
        <f t="shared" si="822"/>
        <v>7.7271012004110263E-6</v>
      </c>
      <c r="AX567" s="5">
        <f t="shared" si="823"/>
        <v>8.4430911781531205E-3</v>
      </c>
      <c r="AY567" s="5">
        <f t="shared" si="824"/>
        <v>7.8760672464469657E-3</v>
      </c>
      <c r="AZ567" s="5">
        <f t="shared" si="825"/>
        <v>3.6735618484771558E-3</v>
      </c>
      <c r="BA567" s="5">
        <f t="shared" si="826"/>
        <v>1.1422838524455007E-3</v>
      </c>
      <c r="BB567" s="5">
        <f t="shared" si="827"/>
        <v>2.6639249318041969E-4</v>
      </c>
      <c r="BC567" s="5">
        <f t="shared" si="828"/>
        <v>4.9700403465182151E-5</v>
      </c>
      <c r="BD567" s="5">
        <f t="shared" si="829"/>
        <v>3.5200751147589931E-5</v>
      </c>
      <c r="BE567" s="5">
        <f t="shared" si="830"/>
        <v>8.1849894740171475E-5</v>
      </c>
      <c r="BF567" s="5">
        <f t="shared" si="831"/>
        <v>9.5159976002896112E-5</v>
      </c>
      <c r="BG567" s="5">
        <f t="shared" si="832"/>
        <v>7.3756323992985425E-5</v>
      </c>
      <c r="BH567" s="5">
        <f t="shared" si="833"/>
        <v>4.2875131626709409E-5</v>
      </c>
      <c r="BI567" s="5">
        <f t="shared" si="834"/>
        <v>1.9938921166217406E-5</v>
      </c>
      <c r="BJ567" s="8">
        <f t="shared" si="835"/>
        <v>0.67518567549766784</v>
      </c>
      <c r="BK567" s="8">
        <f t="shared" si="836"/>
        <v>0.18751623132093914</v>
      </c>
      <c r="BL567" s="8">
        <f t="shared" si="837"/>
        <v>0.13001640057980163</v>
      </c>
      <c r="BM567" s="8">
        <f t="shared" si="838"/>
        <v>0.62213758624771431</v>
      </c>
      <c r="BN567" s="8">
        <f t="shared" si="839"/>
        <v>0.36791604646639797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1.62037037037037</v>
      </c>
      <c r="F568">
        <f>VLOOKUP(B568,home!$B$2:$E$405,3,FALSE)</f>
        <v>0.41</v>
      </c>
      <c r="G568">
        <f>VLOOKUP(C568,away!$B$2:$E$405,4,FALSE)</f>
        <v>0.72</v>
      </c>
      <c r="H568">
        <f>VLOOKUP(A568,away!$A$2:$E$405,3,FALSE)</f>
        <v>1.4537037037036999</v>
      </c>
      <c r="I568">
        <f>VLOOKUP(C568,away!$B$2:$E$405,3,FALSE)</f>
        <v>0.62</v>
      </c>
      <c r="J568">
        <f>VLOOKUP(B568,home!$B$2:$E$405,4,FALSE)</f>
        <v>1.1499999999999999</v>
      </c>
      <c r="K568" s="3">
        <f t="shared" si="784"/>
        <v>0.47833333333333317</v>
      </c>
      <c r="L568" s="3">
        <f t="shared" si="785"/>
        <v>1.036490740740738</v>
      </c>
      <c r="M568" s="5">
        <f t="shared" si="786"/>
        <v>0.2198468582079314</v>
      </c>
      <c r="N568" s="5">
        <f t="shared" si="787"/>
        <v>0.10516008050946046</v>
      </c>
      <c r="O568" s="5">
        <f t="shared" si="788"/>
        <v>0.22786923291346281</v>
      </c>
      <c r="P568" s="5">
        <f t="shared" si="789"/>
        <v>0.10899744974360633</v>
      </c>
      <c r="Q568" s="5">
        <f t="shared" si="790"/>
        <v>2.5150785921845952E-2</v>
      </c>
      <c r="R568" s="5">
        <f t="shared" si="791"/>
        <v>0.1180921750072494</v>
      </c>
      <c r="S568" s="5">
        <f t="shared" si="792"/>
        <v>1.3509908837739053E-2</v>
      </c>
      <c r="T568" s="5">
        <f t="shared" si="793"/>
        <v>2.6068556730345836E-2</v>
      </c>
      <c r="U568" s="5">
        <f t="shared" si="794"/>
        <v>5.648742371180094E-2</v>
      </c>
      <c r="V568" s="5">
        <f t="shared" si="795"/>
        <v>7.4422796020907683E-4</v>
      </c>
      <c r="W568" s="5">
        <f t="shared" si="796"/>
        <v>4.0101530886498832E-3</v>
      </c>
      <c r="X568" s="5">
        <f t="shared" si="797"/>
        <v>4.1564865453384758E-3</v>
      </c>
      <c r="Y568" s="5">
        <f t="shared" si="798"/>
        <v>2.1540799091283938E-3</v>
      </c>
      <c r="Z568" s="5">
        <f t="shared" si="799"/>
        <v>4.0800481982982938E-2</v>
      </c>
      <c r="AA568" s="5">
        <f t="shared" si="800"/>
        <v>1.9516230548526831E-2</v>
      </c>
      <c r="AB568" s="5">
        <f t="shared" si="801"/>
        <v>4.6676318061893316E-3</v>
      </c>
      <c r="AC568" s="5">
        <f t="shared" si="802"/>
        <v>2.3061209047945853E-5</v>
      </c>
      <c r="AD568" s="5">
        <f t="shared" si="803"/>
        <v>4.7954747351771477E-4</v>
      </c>
      <c r="AE568" s="5">
        <f t="shared" si="804"/>
        <v>4.9704651604672565E-4</v>
      </c>
      <c r="AF568" s="5">
        <f t="shared" si="805"/>
        <v>2.5759205579993689E-4</v>
      </c>
      <c r="AG568" s="5">
        <f t="shared" si="806"/>
        <v>8.8997260241668711E-5</v>
      </c>
      <c r="AH568" s="5">
        <f t="shared" si="807"/>
        <v>1.0572330448280279E-2</v>
      </c>
      <c r="AI568" s="5">
        <f t="shared" si="808"/>
        <v>5.0570980644273978E-3</v>
      </c>
      <c r="AJ568" s="5">
        <f t="shared" si="809"/>
        <v>1.2094892870755521E-3</v>
      </c>
      <c r="AK568" s="5">
        <f t="shared" si="810"/>
        <v>1.9284634743926862E-4</v>
      </c>
      <c r="AL568" s="5">
        <f t="shared" si="811"/>
        <v>4.573388939409635E-7</v>
      </c>
      <c r="AM568" s="5">
        <f t="shared" si="812"/>
        <v>4.5876708299861375E-5</v>
      </c>
      <c r="AN568" s="5">
        <f t="shared" si="813"/>
        <v>4.7550783368470085E-5</v>
      </c>
      <c r="AO568" s="5">
        <f t="shared" si="814"/>
        <v>2.4642973338193958E-5</v>
      </c>
      <c r="AP568" s="5">
        <f t="shared" si="815"/>
        <v>8.5140712297863058E-6</v>
      </c>
      <c r="AQ568" s="5">
        <f t="shared" si="816"/>
        <v>2.2061889989201529E-6</v>
      </c>
      <c r="AR568" s="5">
        <f t="shared" si="817"/>
        <v>2.1916245235387775E-3</v>
      </c>
      <c r="AS568" s="5">
        <f t="shared" si="818"/>
        <v>1.0483270637593814E-3</v>
      </c>
      <c r="AT568" s="5">
        <f t="shared" si="819"/>
        <v>2.5072488941578529E-4</v>
      </c>
      <c r="AU568" s="5">
        <f t="shared" si="820"/>
        <v>3.997669070129466E-5</v>
      </c>
      <c r="AV568" s="5">
        <f t="shared" si="821"/>
        <v>4.7805459296964833E-6</v>
      </c>
      <c r="AW568" s="5">
        <f t="shared" si="822"/>
        <v>6.298421333739362E-9</v>
      </c>
      <c r="AX568" s="5">
        <f t="shared" si="823"/>
        <v>3.6573931339056153E-6</v>
      </c>
      <c r="AY568" s="5">
        <f t="shared" si="824"/>
        <v>3.7908541185419205E-6</v>
      </c>
      <c r="AZ568" s="5">
        <f t="shared" si="825"/>
        <v>1.9645925966837962E-6</v>
      </c>
      <c r="BA568" s="5">
        <f t="shared" si="826"/>
        <v>6.7876067859685271E-7</v>
      </c>
      <c r="BB568" s="5">
        <f t="shared" si="827"/>
        <v>1.7588228963613442E-7</v>
      </c>
      <c r="BC568" s="5">
        <f t="shared" si="828"/>
        <v>3.6460072933626813E-8</v>
      </c>
      <c r="BD568" s="5">
        <f t="shared" si="829"/>
        <v>3.7859975430471225E-4</v>
      </c>
      <c r="BE568" s="5">
        <f t="shared" si="830"/>
        <v>1.8109688247575393E-4</v>
      </c>
      <c r="BF568" s="5">
        <f t="shared" si="831"/>
        <v>4.3312337725451136E-5</v>
      </c>
      <c r="BG568" s="5">
        <f t="shared" si="832"/>
        <v>6.9059116262247092E-6</v>
      </c>
      <c r="BH568" s="5">
        <f t="shared" si="833"/>
        <v>8.2583193196937086E-7</v>
      </c>
      <c r="BI568" s="5">
        <f t="shared" si="834"/>
        <v>7.9004588158403141E-8</v>
      </c>
      <c r="BJ568" s="8">
        <f t="shared" si="835"/>
        <v>0.16816242067850062</v>
      </c>
      <c r="BK568" s="8">
        <f t="shared" si="836"/>
        <v>0.34312575415154628</v>
      </c>
      <c r="BL568" s="8">
        <f t="shared" si="837"/>
        <v>0.44781071157044899</v>
      </c>
      <c r="BM568" s="8">
        <f t="shared" si="838"/>
        <v>0.19477900152422531</v>
      </c>
      <c r="BN568" s="8">
        <f t="shared" si="839"/>
        <v>0.80511658230355643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1.62037037037037</v>
      </c>
      <c r="F569">
        <f>VLOOKUP(B569,home!$B$2:$E$405,3,FALSE)</f>
        <v>0.93</v>
      </c>
      <c r="G569">
        <f>VLOOKUP(C569,away!$B$2:$E$405,4,FALSE)</f>
        <v>1.54</v>
      </c>
      <c r="H569">
        <f>VLOOKUP(A569,away!$A$2:$E$405,3,FALSE)</f>
        <v>1.4537037037036999</v>
      </c>
      <c r="I569">
        <f>VLOOKUP(C569,away!$B$2:$E$405,3,FALSE)</f>
        <v>0.51</v>
      </c>
      <c r="J569">
        <f>VLOOKUP(B569,home!$B$2:$E$405,4,FALSE)</f>
        <v>1.1499999999999999</v>
      </c>
      <c r="K569" s="3">
        <f t="shared" si="784"/>
        <v>2.3206944444444439</v>
      </c>
      <c r="L569" s="3">
        <f t="shared" si="785"/>
        <v>0.85259722222222001</v>
      </c>
      <c r="M569" s="5">
        <f t="shared" si="786"/>
        <v>4.186556336682281E-2</v>
      </c>
      <c r="N569" s="5">
        <f t="shared" si="787"/>
        <v>9.7157180318922523E-2</v>
      </c>
      <c r="O569" s="5">
        <f t="shared" si="788"/>
        <v>3.5694463033321452E-2</v>
      </c>
      <c r="P569" s="5">
        <f t="shared" si="789"/>
        <v>8.2835942058856679E-2</v>
      </c>
      <c r="Q569" s="5">
        <f t="shared" si="790"/>
        <v>0.11273606430200531</v>
      </c>
      <c r="R569" s="5">
        <f t="shared" si="791"/>
        <v>1.5216500015461792E-2</v>
      </c>
      <c r="S569" s="5">
        <f t="shared" si="792"/>
        <v>4.0975163982959951E-2</v>
      </c>
      <c r="T569" s="5">
        <f t="shared" si="793"/>
        <v>9.6118455268155295E-2</v>
      </c>
      <c r="U569" s="5">
        <f t="shared" si="794"/>
        <v>3.531284704977098E-2</v>
      </c>
      <c r="V569" s="5">
        <f t="shared" si="795"/>
        <v>9.0082424593341624E-3</v>
      </c>
      <c r="W569" s="5">
        <f t="shared" si="796"/>
        <v>8.7208652704731771E-2</v>
      </c>
      <c r="X569" s="5">
        <f t="shared" si="797"/>
        <v>7.4353855049796594E-2</v>
      </c>
      <c r="Y569" s="5">
        <f t="shared" si="798"/>
        <v>3.1696945138485082E-2</v>
      </c>
      <c r="Z569" s="5">
        <f t="shared" si="799"/>
        <v>4.3245152150423651E-3</v>
      </c>
      <c r="AA569" s="5">
        <f t="shared" si="800"/>
        <v>1.0035878434464287E-2</v>
      </c>
      <c r="AB569" s="5">
        <f t="shared" si="801"/>
        <v>1.164510366399054E-2</v>
      </c>
      <c r="AC569" s="5">
        <f t="shared" si="802"/>
        <v>1.1139917130030836E-3</v>
      </c>
      <c r="AD569" s="5">
        <f t="shared" si="803"/>
        <v>5.0596158959839002E-2</v>
      </c>
      <c r="AE569" s="5">
        <f t="shared" si="804"/>
        <v>4.313814458427262E-2</v>
      </c>
      <c r="AF569" s="5">
        <f t="shared" si="805"/>
        <v>1.8389731122185667E-2</v>
      </c>
      <c r="AG569" s="5">
        <f t="shared" si="806"/>
        <v>5.2263445573963374E-3</v>
      </c>
      <c r="AH569" s="5">
        <f t="shared" si="807"/>
        <v>9.2176741495071147E-4</v>
      </c>
      <c r="AI569" s="5">
        <f t="shared" si="808"/>
        <v>2.1391405189460327E-3</v>
      </c>
      <c r="AJ569" s="5">
        <f t="shared" si="809"/>
        <v>2.4821457591020324E-3</v>
      </c>
      <c r="AK569" s="5">
        <f t="shared" si="810"/>
        <v>1.9201006244831411E-3</v>
      </c>
      <c r="AL569" s="5">
        <f t="shared" si="811"/>
        <v>8.8166546031001619E-5</v>
      </c>
      <c r="AM569" s="5">
        <f t="shared" si="812"/>
        <v>2.3483645001665273E-2</v>
      </c>
      <c r="AN569" s="5">
        <f t="shared" si="813"/>
        <v>2.002209049607253E-2</v>
      </c>
      <c r="AO569" s="5">
        <f t="shared" si="814"/>
        <v>8.5353893700166744E-3</v>
      </c>
      <c r="AP569" s="5">
        <f t="shared" si="815"/>
        <v>2.4257497558204276E-3</v>
      </c>
      <c r="AQ569" s="5">
        <f t="shared" si="816"/>
        <v>5.170468759046811E-4</v>
      </c>
      <c r="AR569" s="5">
        <f t="shared" si="817"/>
        <v>1.5717926750438664E-4</v>
      </c>
      <c r="AS569" s="5">
        <f t="shared" si="818"/>
        <v>3.6476505287927721E-4</v>
      </c>
      <c r="AT569" s="5">
        <f t="shared" si="819"/>
        <v>4.2325411587221137E-4</v>
      </c>
      <c r="AU569" s="5">
        <f t="shared" si="820"/>
        <v>3.2741449176429529E-4</v>
      </c>
      <c r="AV569" s="5">
        <f t="shared" si="821"/>
        <v>1.8995724801700034E-4</v>
      </c>
      <c r="AW569" s="5">
        <f t="shared" si="822"/>
        <v>4.8457745268548362E-6</v>
      </c>
      <c r="AX569" s="5">
        <f t="shared" si="823"/>
        <v>9.0830607484450234E-3</v>
      </c>
      <c r="AY569" s="5">
        <f t="shared" si="824"/>
        <v>7.7441923633999052E-3</v>
      </c>
      <c r="AZ569" s="5">
        <f t="shared" si="825"/>
        <v>3.3013384486946435E-3</v>
      </c>
      <c r="BA569" s="5">
        <f t="shared" si="826"/>
        <v>9.3823733032415558E-4</v>
      </c>
      <c r="BB569" s="5">
        <f t="shared" si="827"/>
        <v>1.999846354048916E-4</v>
      </c>
      <c r="BC569" s="5">
        <f t="shared" si="828"/>
        <v>3.4101268926666808E-5</v>
      </c>
      <c r="BD569" s="5">
        <f t="shared" si="829"/>
        <v>2.2335101144193876E-5</v>
      </c>
      <c r="BE569" s="5">
        <f t="shared" si="830"/>
        <v>5.1832945141435474E-5</v>
      </c>
      <c r="BF569" s="5">
        <f t="shared" si="831"/>
        <v>6.0144213914461481E-5</v>
      </c>
      <c r="BG569" s="5">
        <f t="shared" si="832"/>
        <v>4.6525447698922998E-5</v>
      </c>
      <c r="BH569" s="5">
        <f t="shared" si="833"/>
        <v>2.6992837000045291E-5</v>
      </c>
      <c r="BI569" s="5">
        <f t="shared" si="834"/>
        <v>1.2528425373159908E-5</v>
      </c>
      <c r="BJ569" s="8">
        <f t="shared" si="835"/>
        <v>0.69290636830046504</v>
      </c>
      <c r="BK569" s="8">
        <f t="shared" si="836"/>
        <v>0.18363126249040757</v>
      </c>
      <c r="BL569" s="8">
        <f t="shared" si="837"/>
        <v>0.11705087566080037</v>
      </c>
      <c r="BM569" s="8">
        <f t="shared" si="838"/>
        <v>0.60466796198245165</v>
      </c>
      <c r="BN569" s="8">
        <f t="shared" si="839"/>
        <v>0.38550571309539061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1.62037037037037</v>
      </c>
      <c r="F570">
        <f>VLOOKUP(B570,home!$B$2:$E$405,3,FALSE)</f>
        <v>1.34</v>
      </c>
      <c r="G570">
        <f>VLOOKUP(C570,away!$B$2:$E$405,4,FALSE)</f>
        <v>0.93</v>
      </c>
      <c r="H570">
        <f>VLOOKUP(A570,away!$A$2:$E$405,3,FALSE)</f>
        <v>1.4537037037036999</v>
      </c>
      <c r="I570">
        <f>VLOOKUP(C570,away!$B$2:$E$405,3,FALSE)</f>
        <v>0.62</v>
      </c>
      <c r="J570">
        <f>VLOOKUP(B570,home!$B$2:$E$405,4,FALSE)</f>
        <v>0.69</v>
      </c>
      <c r="K570" s="3">
        <f t="shared" si="784"/>
        <v>2.019305555555555</v>
      </c>
      <c r="L570" s="3">
        <f t="shared" si="785"/>
        <v>0.62189444444444275</v>
      </c>
      <c r="M570" s="5">
        <f t="shared" si="786"/>
        <v>7.1275687392486756E-2</v>
      </c>
      <c r="N570" s="5">
        <f t="shared" si="787"/>
        <v>0.14392739152768952</v>
      </c>
      <c r="O570" s="5">
        <f t="shared" si="788"/>
        <v>4.4325954013346318E-2</v>
      </c>
      <c r="P570" s="5">
        <f t="shared" si="789"/>
        <v>8.9507645194450258E-2</v>
      </c>
      <c r="Q570" s="5">
        <f t="shared" si="790"/>
        <v>0.14531669065424152</v>
      </c>
      <c r="R570" s="5">
        <f t="shared" si="791"/>
        <v>1.3783032272799962E-2</v>
      </c>
      <c r="S570" s="5">
        <f t="shared" si="792"/>
        <v>2.8100811235038721E-2</v>
      </c>
      <c r="T570" s="5">
        <f t="shared" si="793"/>
        <v>9.0371642602924476E-2</v>
      </c>
      <c r="U570" s="5">
        <f t="shared" si="794"/>
        <v>2.7832153640866469E-2</v>
      </c>
      <c r="V570" s="5">
        <f t="shared" si="795"/>
        <v>3.9209839579217396E-3</v>
      </c>
      <c r="W570" s="5">
        <f t="shared" si="796"/>
        <v>9.7812933584352613E-2</v>
      </c>
      <c r="X570" s="5">
        <f t="shared" si="797"/>
        <v>6.0829319990922143E-2</v>
      </c>
      <c r="Y570" s="5">
        <f t="shared" si="798"/>
        <v>1.8914708080843879E-2</v>
      </c>
      <c r="Z570" s="5">
        <f t="shared" si="799"/>
        <v>2.8571970660175869E-3</v>
      </c>
      <c r="AA570" s="5">
        <f t="shared" si="800"/>
        <v>5.7695539087263444E-3</v>
      </c>
      <c r="AB570" s="5">
        <f t="shared" si="801"/>
        <v>5.8252461304841886E-3</v>
      </c>
      <c r="AC570" s="5">
        <f t="shared" si="802"/>
        <v>3.0774698020992469E-4</v>
      </c>
      <c r="AD570" s="5">
        <f t="shared" si="803"/>
        <v>4.9378550048017451E-2</v>
      </c>
      <c r="AE570" s="5">
        <f t="shared" si="804"/>
        <v>3.0708245949583921E-2</v>
      </c>
      <c r="AF570" s="5">
        <f t="shared" si="805"/>
        <v>9.5486437773398998E-3</v>
      </c>
      <c r="AG570" s="5">
        <f t="shared" si="806"/>
        <v>1.9794161723688947E-3</v>
      </c>
      <c r="AH570" s="5">
        <f t="shared" si="807"/>
        <v>4.4421874550982463E-4</v>
      </c>
      <c r="AI570" s="5">
        <f t="shared" si="808"/>
        <v>8.9701338068990798E-4</v>
      </c>
      <c r="AJ570" s="5">
        <f t="shared" si="809"/>
        <v>9.0567205151740086E-4</v>
      </c>
      <c r="AK570" s="5">
        <f t="shared" si="810"/>
        <v>6.0960953504682802E-4</v>
      </c>
      <c r="AL570" s="5">
        <f t="shared" si="811"/>
        <v>1.5458683611206864E-5</v>
      </c>
      <c r="AM570" s="5">
        <f t="shared" si="812"/>
        <v>1.9942076087447937E-2</v>
      </c>
      <c r="AN570" s="5">
        <f t="shared" si="813"/>
        <v>1.240186632947224E-2</v>
      </c>
      <c r="AO570" s="5">
        <f t="shared" si="814"/>
        <v>3.8563258855206896E-3</v>
      </c>
      <c r="AP570" s="5">
        <f t="shared" si="815"/>
        <v>7.9940921472420451E-4</v>
      </c>
      <c r="AQ570" s="5">
        <f t="shared" si="816"/>
        <v>1.2428703736866933E-4</v>
      </c>
      <c r="AR570" s="5">
        <f t="shared" si="817"/>
        <v>5.5251433990127943E-5</v>
      </c>
      <c r="AS570" s="5">
        <f t="shared" si="818"/>
        <v>1.1156952760867637E-4</v>
      </c>
      <c r="AT570" s="5">
        <f t="shared" si="819"/>
        <v>1.1264648346545457E-4</v>
      </c>
      <c r="AU570" s="5">
        <f t="shared" si="820"/>
        <v>7.5822556625196449E-5</v>
      </c>
      <c r="AV570" s="5">
        <f t="shared" si="821"/>
        <v>3.8277227457421211E-5</v>
      </c>
      <c r="AW570" s="5">
        <f t="shared" si="822"/>
        <v>5.3924822617355142E-7</v>
      </c>
      <c r="AX570" s="5">
        <f t="shared" si="823"/>
        <v>6.7115241721158597E-3</v>
      </c>
      <c r="AY570" s="5">
        <f t="shared" si="824"/>
        <v>4.173859596393441E-3</v>
      </c>
      <c r="AZ570" s="5">
        <f t="shared" si="825"/>
        <v>1.2978500474441024E-3</v>
      </c>
      <c r="BA570" s="5">
        <f t="shared" si="826"/>
        <v>2.69041911409148E-4</v>
      </c>
      <c r="BB570" s="5">
        <f t="shared" si="827"/>
        <v>4.1828917507015757E-5</v>
      </c>
      <c r="BC570" s="5">
        <f t="shared" si="828"/>
        <v>5.2026342829475982E-6</v>
      </c>
      <c r="BD570" s="5">
        <f t="shared" si="829"/>
        <v>5.7267599743415692E-6</v>
      </c>
      <c r="BE570" s="5">
        <f t="shared" si="830"/>
        <v>1.1564078231521118E-5</v>
      </c>
      <c r="BF570" s="5">
        <f t="shared" si="831"/>
        <v>1.1675703708894829E-5</v>
      </c>
      <c r="BG570" s="5">
        <f t="shared" si="832"/>
        <v>7.8589377881306401E-6</v>
      </c>
      <c r="BH570" s="5">
        <f t="shared" si="833"/>
        <v>3.967399184084422E-6</v>
      </c>
      <c r="BI570" s="5">
        <f t="shared" si="834"/>
        <v>1.6022782427056506E-6</v>
      </c>
      <c r="BJ570" s="8">
        <f t="shared" si="835"/>
        <v>0.69841081422197049</v>
      </c>
      <c r="BK570" s="8">
        <f t="shared" si="836"/>
        <v>0.19730219304011201</v>
      </c>
      <c r="BL570" s="8">
        <f t="shared" si="837"/>
        <v>0.10082841606526378</v>
      </c>
      <c r="BM570" s="8">
        <f t="shared" si="838"/>
        <v>0.48708889899018243</v>
      </c>
      <c r="BN570" s="8">
        <f t="shared" si="839"/>
        <v>0.50813640105501434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1.8395061728395099</v>
      </c>
      <c r="F571">
        <f>VLOOKUP(B571,home!$B$2:$E$405,3,FALSE)</f>
        <v>0.41</v>
      </c>
      <c r="G571">
        <f>VLOOKUP(C571,away!$B$2:$E$405,4,FALSE)</f>
        <v>0.54</v>
      </c>
      <c r="H571">
        <f>VLOOKUP(A571,away!$A$2:$E$405,3,FALSE)</f>
        <v>1.2222222222222201</v>
      </c>
      <c r="I571">
        <f>VLOOKUP(C571,away!$B$2:$E$405,3,FALSE)</f>
        <v>1.52</v>
      </c>
      <c r="J571">
        <f>VLOOKUP(B571,home!$B$2:$E$405,4,FALSE)</f>
        <v>1.84</v>
      </c>
      <c r="K571" s="3">
        <f t="shared" si="784"/>
        <v>0.4072666666666675</v>
      </c>
      <c r="L571" s="3">
        <f t="shared" si="785"/>
        <v>3.4183111111111053</v>
      </c>
      <c r="M571" s="5">
        <f t="shared" si="786"/>
        <v>2.1805832964939074E-2</v>
      </c>
      <c r="N571" s="5">
        <f t="shared" si="787"/>
        <v>8.8807889055208689E-3</v>
      </c>
      <c r="O571" s="5">
        <f t="shared" si="788"/>
        <v>7.4539121111084058E-2</v>
      </c>
      <c r="P571" s="5">
        <f t="shared" si="789"/>
        <v>3.0357299391174222E-2</v>
      </c>
      <c r="Q571" s="5">
        <f t="shared" si="790"/>
        <v>1.8084246474609031E-3</v>
      </c>
      <c r="R571" s="5">
        <f t="shared" si="791"/>
        <v>0.12739895295323747</v>
      </c>
      <c r="S571" s="5">
        <f t="shared" si="792"/>
        <v>1.0565586141643197E-2</v>
      </c>
      <c r="T571" s="5">
        <f t="shared" si="793"/>
        <v>6.1817580660227887E-3</v>
      </c>
      <c r="U571" s="5">
        <f t="shared" si="794"/>
        <v>5.1885346906088613E-2</v>
      </c>
      <c r="V571" s="5">
        <f t="shared" si="795"/>
        <v>1.6343367201122354E-3</v>
      </c>
      <c r="W571" s="5">
        <f t="shared" si="796"/>
        <v>2.455036926964152E-4</v>
      </c>
      <c r="X571" s="5">
        <f t="shared" si="797"/>
        <v>8.3920800056296236E-4</v>
      </c>
      <c r="Y571" s="5">
        <f t="shared" si="798"/>
        <v>1.4343370164288543E-3</v>
      </c>
      <c r="Z571" s="5">
        <f t="shared" si="799"/>
        <v>0.14516308547465756</v>
      </c>
      <c r="AA571" s="5">
        <f t="shared" si="800"/>
        <v>5.9120085944312319E-2</v>
      </c>
      <c r="AB571" s="5">
        <f t="shared" si="801"/>
        <v>1.2038820167793488E-2</v>
      </c>
      <c r="AC571" s="5">
        <f t="shared" si="802"/>
        <v>1.4220406415513262E-4</v>
      </c>
      <c r="AD571" s="5">
        <f t="shared" si="803"/>
        <v>2.4996367644706713E-5</v>
      </c>
      <c r="AE571" s="5">
        <f t="shared" si="804"/>
        <v>8.5445361257319096E-5</v>
      </c>
      <c r="AF571" s="5">
        <f t="shared" si="805"/>
        <v>1.4603941388939808E-4</v>
      </c>
      <c r="AG571" s="5">
        <f t="shared" si="806"/>
        <v>1.6640271705276104E-4</v>
      </c>
      <c r="AH571" s="5">
        <f t="shared" si="807"/>
        <v>0.12405314700029828</v>
      </c>
      <c r="AI571" s="5">
        <f t="shared" si="808"/>
        <v>5.052271166832157E-2</v>
      </c>
      <c r="AJ571" s="5">
        <f t="shared" si="809"/>
        <v>1.0288108186059236E-2</v>
      </c>
      <c r="AK571" s="5">
        <f t="shared" si="810"/>
        <v>1.3966678424141338E-3</v>
      </c>
      <c r="AL571" s="5">
        <f t="shared" si="811"/>
        <v>7.9188561283399124E-6</v>
      </c>
      <c r="AM571" s="5">
        <f t="shared" si="812"/>
        <v>2.0360374658868485E-6</v>
      </c>
      <c r="AN571" s="5">
        <f t="shared" si="813"/>
        <v>6.9598094922795115E-6</v>
      </c>
      <c r="AO571" s="5">
        <f t="shared" si="814"/>
        <v>1.1895397059337797E-5</v>
      </c>
      <c r="AP571" s="5">
        <f t="shared" si="815"/>
        <v>1.3554055979670922E-5</v>
      </c>
      <c r="AQ571" s="5">
        <f t="shared" si="816"/>
        <v>1.1582995038982759E-5</v>
      </c>
      <c r="AR571" s="5">
        <f t="shared" si="817"/>
        <v>8.4810450151883751E-2</v>
      </c>
      <c r="AS571" s="5">
        <f t="shared" si="818"/>
        <v>3.4540469331857254E-2</v>
      </c>
      <c r="AT571" s="5">
        <f t="shared" si="819"/>
        <v>7.0335909049438795E-3</v>
      </c>
      <c r="AU571" s="5">
        <f t="shared" si="820"/>
        <v>9.5484904085116134E-4</v>
      </c>
      <c r="AV571" s="5">
        <f t="shared" si="821"/>
        <v>9.7219546509329225E-5</v>
      </c>
      <c r="AW571" s="5">
        <f t="shared" si="822"/>
        <v>3.0623188288678617E-7</v>
      </c>
      <c r="AX571" s="5">
        <f t="shared" si="823"/>
        <v>1.3820169865669763E-7</v>
      </c>
      <c r="AY571" s="5">
        <f t="shared" si="824"/>
        <v>4.724164020926182E-7</v>
      </c>
      <c r="AZ571" s="5">
        <f t="shared" si="825"/>
        <v>8.0743311817216406E-7</v>
      </c>
      <c r="BA571" s="5">
        <f t="shared" si="826"/>
        <v>9.2001919977566508E-7</v>
      </c>
      <c r="BB571" s="5">
        <f t="shared" si="827"/>
        <v>7.8622796325717592E-7</v>
      </c>
      <c r="BC571" s="5">
        <f t="shared" si="828"/>
        <v>5.3751435653365153E-7</v>
      </c>
      <c r="BD571" s="5">
        <f t="shared" si="829"/>
        <v>4.8318084015419788E-2</v>
      </c>
      <c r="BE571" s="5">
        <f t="shared" si="830"/>
        <v>1.9678345016680001E-2</v>
      </c>
      <c r="BF571" s="5">
        <f t="shared" si="831"/>
        <v>4.0071669902299453E-3</v>
      </c>
      <c r="BG571" s="5">
        <f t="shared" si="832"/>
        <v>5.4399518096255096E-4</v>
      </c>
      <c r="BH571" s="5">
        <f t="shared" si="833"/>
        <v>5.5387776008337155E-5</v>
      </c>
      <c r="BI571" s="5">
        <f t="shared" si="834"/>
        <v>4.5115189817990977E-6</v>
      </c>
      <c r="BJ571" s="8">
        <f t="shared" si="835"/>
        <v>1.9862594296311629E-2</v>
      </c>
      <c r="BK571" s="8">
        <f t="shared" si="836"/>
        <v>6.4513650554554297E-2</v>
      </c>
      <c r="BL571" s="8">
        <f t="shared" si="837"/>
        <v>0.71128703125393711</v>
      </c>
      <c r="BM571" s="8">
        <f t="shared" si="838"/>
        <v>0.67603577542152504</v>
      </c>
      <c r="BN571" s="8">
        <f t="shared" si="839"/>
        <v>0.26479041997341657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1.8395061728395099</v>
      </c>
      <c r="F572">
        <f>VLOOKUP(B572,home!$B$2:$E$405,3,FALSE)</f>
        <v>0.22</v>
      </c>
      <c r="G572">
        <f>VLOOKUP(C572,away!$B$2:$E$405,4,FALSE)</f>
        <v>1.0900000000000001</v>
      </c>
      <c r="H572">
        <f>VLOOKUP(A572,away!$A$2:$E$405,3,FALSE)</f>
        <v>1.2222222222222201</v>
      </c>
      <c r="I572">
        <f>VLOOKUP(C572,away!$B$2:$E$405,3,FALSE)</f>
        <v>0.65</v>
      </c>
      <c r="J572">
        <f>VLOOKUP(B572,home!$B$2:$E$405,4,FALSE)</f>
        <v>1.31</v>
      </c>
      <c r="K572" s="3">
        <f t="shared" si="784"/>
        <v>0.44111358024691455</v>
      </c>
      <c r="L572" s="3">
        <f t="shared" si="785"/>
        <v>1.0407222222222205</v>
      </c>
      <c r="M572" s="5">
        <f t="shared" si="786"/>
        <v>0.22722017390772048</v>
      </c>
      <c r="N572" s="5">
        <f t="shared" si="787"/>
        <v>0.10022990441676115</v>
      </c>
      <c r="O572" s="5">
        <f t="shared" si="788"/>
        <v>0.23647308432296227</v>
      </c>
      <c r="P572" s="5">
        <f t="shared" si="789"/>
        <v>0.10431148885773242</v>
      </c>
      <c r="Q572" s="5">
        <f t="shared" si="790"/>
        <v>2.210638599254177E-2</v>
      </c>
      <c r="R572" s="5">
        <f t="shared" si="791"/>
        <v>0.12305139690616791</v>
      </c>
      <c r="S572" s="5">
        <f t="shared" si="792"/>
        <v>1.197174366231211E-2</v>
      </c>
      <c r="T572" s="5">
        <f t="shared" si="793"/>
        <v>2.300660715546024E-2</v>
      </c>
      <c r="U572" s="5">
        <f t="shared" si="794"/>
        <v>5.4279642243663835E-2</v>
      </c>
      <c r="V572" s="5">
        <f t="shared" si="795"/>
        <v>6.1066095993652693E-4</v>
      </c>
      <c r="W572" s="5">
        <f t="shared" si="796"/>
        <v>3.2504756904967813E-3</v>
      </c>
      <c r="X572" s="5">
        <f t="shared" si="797"/>
        <v>3.382842283893117E-3</v>
      </c>
      <c r="Y572" s="5">
        <f t="shared" si="798"/>
        <v>1.760299569560268E-3</v>
      </c>
      <c r="Z572" s="5">
        <f t="shared" si="799"/>
        <v>4.2687441078578518E-2</v>
      </c>
      <c r="AA572" s="5">
        <f t="shared" si="800"/>
        <v>1.8830009965750984E-2</v>
      </c>
      <c r="AB572" s="5">
        <f t="shared" si="801"/>
        <v>4.1530865560387483E-3</v>
      </c>
      <c r="AC572" s="5">
        <f t="shared" si="802"/>
        <v>1.752126385357316E-5</v>
      </c>
      <c r="AD572" s="5">
        <f t="shared" si="803"/>
        <v>3.5845724233514919E-4</v>
      </c>
      <c r="AE572" s="5">
        <f t="shared" si="804"/>
        <v>3.7305441781468551E-4</v>
      </c>
      <c r="AF572" s="5">
        <f t="shared" si="805"/>
        <v>1.9412301135895808E-4</v>
      </c>
      <c r="AG572" s="5">
        <f t="shared" si="806"/>
        <v>6.7342710588654751E-5</v>
      </c>
      <c r="AH572" s="5">
        <f t="shared" si="807"/>
        <v>1.1106442135069585E-2</v>
      </c>
      <c r="AI572" s="5">
        <f t="shared" si="808"/>
        <v>4.8992024540057307E-3</v>
      </c>
      <c r="AJ572" s="5">
        <f t="shared" si="809"/>
        <v>1.0805523674204686E-3</v>
      </c>
      <c r="AK572" s="5">
        <f t="shared" si="810"/>
        <v>1.5888210781237416E-4</v>
      </c>
      <c r="AL572" s="5">
        <f t="shared" si="811"/>
        <v>3.2174416343465107E-7</v>
      </c>
      <c r="AM572" s="5">
        <f t="shared" si="812"/>
        <v>3.1624071506378707E-5</v>
      </c>
      <c r="AN572" s="5">
        <f t="shared" si="813"/>
        <v>3.291187397383285E-5</v>
      </c>
      <c r="AO572" s="5">
        <f t="shared" si="814"/>
        <v>1.7126059309772491E-5</v>
      </c>
      <c r="AP572" s="5">
        <f t="shared" si="815"/>
        <v>5.94115683425866E-6</v>
      </c>
      <c r="AQ572" s="5">
        <f t="shared" si="816"/>
        <v>1.5457734857801012E-6</v>
      </c>
      <c r="AR572" s="5">
        <f t="shared" si="817"/>
        <v>2.3117442279584248E-3</v>
      </c>
      <c r="AS572" s="5">
        <f t="shared" si="818"/>
        <v>1.0197417730098803E-3</v>
      </c>
      <c r="AT572" s="5">
        <f t="shared" si="819"/>
        <v>2.2491097220986235E-4</v>
      </c>
      <c r="AU572" s="5">
        <f t="shared" si="820"/>
        <v>3.30704280627689E-5</v>
      </c>
      <c r="AV572" s="5">
        <f t="shared" si="821"/>
        <v>3.6469537307665056E-6</v>
      </c>
      <c r="AW572" s="5">
        <f t="shared" si="822"/>
        <v>4.1029236266455646E-9</v>
      </c>
      <c r="AX572" s="5">
        <f t="shared" si="823"/>
        <v>2.324967900693857E-6</v>
      </c>
      <c r="AY572" s="5">
        <f t="shared" si="824"/>
        <v>2.419645760205442E-6</v>
      </c>
      <c r="AZ572" s="5">
        <f t="shared" si="825"/>
        <v>1.2590895562757907E-6</v>
      </c>
      <c r="BA572" s="5">
        <f t="shared" si="826"/>
        <v>4.3678749366137692E-7</v>
      </c>
      <c r="BB572" s="5">
        <f t="shared" si="827"/>
        <v>1.1364361276053555E-7</v>
      </c>
      <c r="BC572" s="5">
        <f t="shared" si="828"/>
        <v>2.3654286642701214E-8</v>
      </c>
      <c r="BD572" s="5">
        <f t="shared" si="829"/>
        <v>4.0098059835504704E-4</v>
      </c>
      <c r="BE572" s="5">
        <f t="shared" si="830"/>
        <v>1.7687798734994489E-4</v>
      </c>
      <c r="BF572" s="5">
        <f t="shared" si="831"/>
        <v>3.9011641133401323E-5</v>
      </c>
      <c r="BG572" s="5">
        <f t="shared" si="832"/>
        <v>5.7361882305541528E-6</v>
      </c>
      <c r="BH572" s="5">
        <f t="shared" si="833"/>
        <v>6.3257763183748895E-7</v>
      </c>
      <c r="BI572" s="5">
        <f t="shared" si="834"/>
        <v>5.5807716792789872E-8</v>
      </c>
      <c r="BJ572" s="8">
        <f t="shared" si="835"/>
        <v>0.15482521921453107</v>
      </c>
      <c r="BK572" s="8">
        <f t="shared" si="836"/>
        <v>0.3441343300414787</v>
      </c>
      <c r="BL572" s="8">
        <f t="shared" si="837"/>
        <v>0.45824870821428115</v>
      </c>
      <c r="BM572" s="8">
        <f t="shared" si="838"/>
        <v>0.18650084860214694</v>
      </c>
      <c r="BN572" s="8">
        <f t="shared" si="839"/>
        <v>0.81339243440388609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1.8395061728395099</v>
      </c>
      <c r="F573">
        <f>VLOOKUP(B573,home!$B$2:$E$405,3,FALSE)</f>
        <v>1.2</v>
      </c>
      <c r="G573">
        <f>VLOOKUP(C573,away!$B$2:$E$405,4,FALSE)</f>
        <v>1.41</v>
      </c>
      <c r="H573">
        <f>VLOOKUP(A573,away!$A$2:$E$405,3,FALSE)</f>
        <v>1.2222222222222201</v>
      </c>
      <c r="I573">
        <f>VLOOKUP(C573,away!$B$2:$E$405,3,FALSE)</f>
        <v>0.22</v>
      </c>
      <c r="J573">
        <f>VLOOKUP(B573,home!$B$2:$E$405,4,FALSE)</f>
        <v>0.98</v>
      </c>
      <c r="K573" s="3">
        <f t="shared" si="784"/>
        <v>3.1124444444444501</v>
      </c>
      <c r="L573" s="3">
        <f t="shared" si="785"/>
        <v>0.26351111111111064</v>
      </c>
      <c r="M573" s="5">
        <f t="shared" si="786"/>
        <v>3.4185436615687334E-2</v>
      </c>
      <c r="N573" s="5">
        <f t="shared" si="787"/>
        <v>0.10640027227540393</v>
      </c>
      <c r="O573" s="5">
        <f t="shared" si="788"/>
        <v>9.0082423864182148E-3</v>
      </c>
      <c r="P573" s="5">
        <f t="shared" si="789"/>
        <v>2.8037653969816393E-2</v>
      </c>
      <c r="Q573" s="5">
        <f t="shared" si="790"/>
        <v>0.16558246816547892</v>
      </c>
      <c r="R573" s="5">
        <f t="shared" si="791"/>
        <v>1.1868859802016331E-3</v>
      </c>
      <c r="S573" s="5">
        <f t="shared" si="792"/>
        <v>5.7488664615330896E-3</v>
      </c>
      <c r="T573" s="5">
        <f t="shared" si="793"/>
        <v>4.3632820166805454E-2</v>
      </c>
      <c r="U573" s="5">
        <f t="shared" si="794"/>
        <v>3.6941166752675787E-3</v>
      </c>
      <c r="V573" s="5">
        <f t="shared" si="795"/>
        <v>5.2389017249000617E-4</v>
      </c>
      <c r="W573" s="5">
        <f t="shared" si="796"/>
        <v>0.17178874437968164</v>
      </c>
      <c r="X573" s="5">
        <f t="shared" si="797"/>
        <v>4.5268242907872472E-2</v>
      </c>
      <c r="Y573" s="5">
        <f t="shared" si="798"/>
        <v>5.9643424933505627E-3</v>
      </c>
      <c r="Z573" s="5">
        <f t="shared" si="799"/>
        <v>1.0425254780171064E-4</v>
      </c>
      <c r="AA573" s="5">
        <f t="shared" si="800"/>
        <v>3.244802632246138E-4</v>
      </c>
      <c r="AB573" s="5">
        <f t="shared" si="801"/>
        <v>5.0496339630266103E-4</v>
      </c>
      <c r="AC573" s="5">
        <f t="shared" si="802"/>
        <v>2.6854731189321984E-5</v>
      </c>
      <c r="AD573" s="5">
        <f t="shared" si="803"/>
        <v>0.13367073076565694</v>
      </c>
      <c r="AE573" s="5">
        <f t="shared" si="804"/>
        <v>3.5223722787092383E-2</v>
      </c>
      <c r="AF573" s="5">
        <f t="shared" si="805"/>
        <v>4.6409211645482293E-3</v>
      </c>
      <c r="AG573" s="5">
        <f t="shared" si="806"/>
        <v>4.076447642163911E-4</v>
      </c>
      <c r="AH573" s="5">
        <f t="shared" si="807"/>
        <v>6.8679261768482366E-6</v>
      </c>
      <c r="AI573" s="5">
        <f t="shared" si="808"/>
        <v>2.1376038673985909E-5</v>
      </c>
      <c r="AJ573" s="5">
        <f t="shared" si="809"/>
        <v>3.3265866407538576E-5</v>
      </c>
      <c r="AK573" s="5">
        <f t="shared" si="810"/>
        <v>3.4512720363258239E-5</v>
      </c>
      <c r="AL573" s="5">
        <f t="shared" si="811"/>
        <v>8.8101102115879144E-7</v>
      </c>
      <c r="AM573" s="5">
        <f t="shared" si="812"/>
        <v>8.3208544671279777E-2</v>
      </c>
      <c r="AN573" s="5">
        <f t="shared" si="813"/>
        <v>2.192637606026742E-2</v>
      </c>
      <c r="AO573" s="5">
        <f t="shared" si="814"/>
        <v>2.8889218591405617E-3</v>
      </c>
      <c r="AP573" s="5">
        <f t="shared" si="815"/>
        <v>2.5375433633843488E-4</v>
      </c>
      <c r="AQ573" s="5">
        <f t="shared" si="816"/>
        <v>1.6716771779450865E-5</v>
      </c>
      <c r="AR573" s="5">
        <f t="shared" si="817"/>
        <v>3.6195497157807237E-7</v>
      </c>
      <c r="AS573" s="5">
        <f t="shared" si="818"/>
        <v>1.1265647404272203E-6</v>
      </c>
      <c r="AT573" s="5">
        <f t="shared" si="819"/>
        <v>1.753185083824853E-6</v>
      </c>
      <c r="AU573" s="5">
        <f t="shared" si="820"/>
        <v>1.8188970580778472E-6</v>
      </c>
      <c r="AV573" s="5">
        <f t="shared" si="821"/>
        <v>1.4153040108576873E-6</v>
      </c>
      <c r="AW573" s="5">
        <f t="shared" si="822"/>
        <v>2.0071479261556444E-8</v>
      </c>
      <c r="AX573" s="5">
        <f t="shared" si="823"/>
        <v>4.3163662098738752E-2</v>
      </c>
      <c r="AY573" s="5">
        <f t="shared" si="824"/>
        <v>1.1374104559263184E-2</v>
      </c>
      <c r="AZ573" s="5">
        <f t="shared" si="825"/>
        <v>1.498601465152695E-3</v>
      </c>
      <c r="BA573" s="5">
        <f t="shared" si="826"/>
        <v>1.3163271239837498E-4</v>
      </c>
      <c r="BB573" s="5">
        <f t="shared" si="827"/>
        <v>8.671670575666266E-6</v>
      </c>
      <c r="BC573" s="5">
        <f t="shared" si="828"/>
        <v>4.570163097166686E-7</v>
      </c>
      <c r="BD573" s="5">
        <f t="shared" si="829"/>
        <v>1.5896526122121367E-8</v>
      </c>
      <c r="BE573" s="5">
        <f t="shared" si="830"/>
        <v>4.947705441476273E-8</v>
      </c>
      <c r="BF573" s="5">
        <f t="shared" si="831"/>
        <v>7.6997291570352012E-8</v>
      </c>
      <c r="BG573" s="5">
        <f t="shared" si="832"/>
        <v>7.9883264128470539E-8</v>
      </c>
      <c r="BH573" s="5">
        <f t="shared" si="833"/>
        <v>6.2158055410186684E-8</v>
      </c>
      <c r="BI573" s="5">
        <f t="shared" si="834"/>
        <v>3.8692698847781173E-8</v>
      </c>
      <c r="BJ573" s="8">
        <f t="shared" si="835"/>
        <v>0.87705135309135107</v>
      </c>
      <c r="BK573" s="8">
        <f t="shared" si="836"/>
        <v>7.9897687521000502E-2</v>
      </c>
      <c r="BL573" s="8">
        <f t="shared" si="837"/>
        <v>1.4821510263791592E-2</v>
      </c>
      <c r="BM573" s="8">
        <f t="shared" si="838"/>
        <v>0.61609975954315421</v>
      </c>
      <c r="BN573" s="8">
        <f t="shared" si="839"/>
        <v>0.34440095939300636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1.8395061728395099</v>
      </c>
      <c r="F574">
        <f>VLOOKUP(B574,home!$B$2:$E$405,3,FALSE)</f>
        <v>0.98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0.43</v>
      </c>
      <c r="J574">
        <f>VLOOKUP(B574,home!$B$2:$E$405,4,FALSE)</f>
        <v>0.49</v>
      </c>
      <c r="K574" s="3">
        <f t="shared" si="784"/>
        <v>3.3350246913580315</v>
      </c>
      <c r="L574" s="3">
        <f t="shared" si="785"/>
        <v>0.25752222222222176</v>
      </c>
      <c r="M574" s="5">
        <f t="shared" si="786"/>
        <v>2.752812929675141E-2</v>
      </c>
      <c r="N574" s="5">
        <f t="shared" si="787"/>
        <v>9.1806990911562372E-2</v>
      </c>
      <c r="O574" s="5">
        <f t="shared" si="788"/>
        <v>7.0891050301200697E-3</v>
      </c>
      <c r="P574" s="5">
        <f t="shared" si="789"/>
        <v>2.3642340315080859E-2</v>
      </c>
      <c r="Q574" s="5">
        <f t="shared" si="790"/>
        <v>0.15308929076467151</v>
      </c>
      <c r="R574" s="5">
        <f t="shared" si="791"/>
        <v>9.1280104046162524E-4</v>
      </c>
      <c r="S574" s="5">
        <f t="shared" si="792"/>
        <v>5.0762644416239037E-3</v>
      </c>
      <c r="T574" s="5">
        <f t="shared" si="793"/>
        <v>3.9423894356142054E-2</v>
      </c>
      <c r="U574" s="5">
        <f t="shared" si="794"/>
        <v>3.0442140082368222E-3</v>
      </c>
      <c r="V574" s="5">
        <f t="shared" si="795"/>
        <v>4.8441266977201106E-4</v>
      </c>
      <c r="W574" s="5">
        <f t="shared" si="796"/>
        <v>0.17018552156088945</v>
      </c>
      <c r="X574" s="5">
        <f t="shared" si="797"/>
        <v>4.382655370240808E-2</v>
      </c>
      <c r="Y574" s="5">
        <f t="shared" si="798"/>
        <v>5.6431557508928344E-3</v>
      </c>
      <c r="Z574" s="5">
        <f t="shared" si="799"/>
        <v>7.8355517462144631E-5</v>
      </c>
      <c r="AA574" s="5">
        <f t="shared" si="800"/>
        <v>2.613175854403878E-4</v>
      </c>
      <c r="AB574" s="5">
        <f t="shared" si="801"/>
        <v>4.3575029986487782E-4</v>
      </c>
      <c r="AC574" s="5">
        <f t="shared" si="802"/>
        <v>2.6002150991236928E-5</v>
      </c>
      <c r="AD574" s="5">
        <f t="shared" si="803"/>
        <v>0.14189322912930272</v>
      </c>
      <c r="AE574" s="5">
        <f t="shared" si="804"/>
        <v>3.6540659683664926E-2</v>
      </c>
      <c r="AF574" s="5">
        <f t="shared" si="805"/>
        <v>4.7050159416016689E-3</v>
      </c>
      <c r="AG574" s="5">
        <f t="shared" si="806"/>
        <v>4.0388205362408032E-4</v>
      </c>
      <c r="AH574" s="5">
        <f t="shared" si="807"/>
        <v>5.0445717450558977E-6</v>
      </c>
      <c r="AI574" s="5">
        <f t="shared" si="808"/>
        <v>1.6823771327088495E-5</v>
      </c>
      <c r="AJ574" s="5">
        <f t="shared" si="809"/>
        <v>2.8053846388800711E-5</v>
      </c>
      <c r="AK574" s="5">
        <f t="shared" si="810"/>
        <v>3.1186756798071892E-5</v>
      </c>
      <c r="AL574" s="5">
        <f t="shared" si="811"/>
        <v>8.9327058301994742E-7</v>
      </c>
      <c r="AM574" s="5">
        <f t="shared" si="812"/>
        <v>9.4643484536549458E-2</v>
      </c>
      <c r="AN574" s="5">
        <f t="shared" si="813"/>
        <v>2.4372800456706697E-2</v>
      </c>
      <c r="AO574" s="5">
        <f t="shared" si="814"/>
        <v>3.1382688676949446E-3</v>
      </c>
      <c r="AP574" s="5">
        <f t="shared" si="815"/>
        <v>2.693913242465393E-4</v>
      </c>
      <c r="AQ574" s="5">
        <f t="shared" si="816"/>
        <v>1.7343563116838976E-5</v>
      </c>
      <c r="AR574" s="5">
        <f t="shared" si="817"/>
        <v>2.5981786518924531E-7</v>
      </c>
      <c r="AS574" s="5">
        <f t="shared" si="818"/>
        <v>8.6649899566206556E-7</v>
      </c>
      <c r="AT574" s="5">
        <f t="shared" si="819"/>
        <v>1.4448977727849627E-6</v>
      </c>
      <c r="AU574" s="5">
        <f t="shared" si="820"/>
        <v>1.6062565829086919E-6</v>
      </c>
      <c r="AV574" s="5">
        <f t="shared" si="821"/>
        <v>1.3392263411642166E-6</v>
      </c>
      <c r="AW574" s="5">
        <f t="shared" si="822"/>
        <v>2.1310532229240426E-8</v>
      </c>
      <c r="AX574" s="5">
        <f t="shared" si="823"/>
        <v>5.2606392967592425E-2</v>
      </c>
      <c r="AY574" s="5">
        <f t="shared" si="824"/>
        <v>1.354731522010986E-2</v>
      </c>
      <c r="AZ574" s="5">
        <f t="shared" si="825"/>
        <v>1.7443673603138091E-3</v>
      </c>
      <c r="BA574" s="5">
        <f t="shared" si="826"/>
        <v>1.4973778633330771E-4</v>
      </c>
      <c r="BB574" s="5">
        <f t="shared" si="827"/>
        <v>9.640201871797408E-6</v>
      </c>
      <c r="BC574" s="5">
        <f t="shared" si="828"/>
        <v>4.9651324173921825E-7</v>
      </c>
      <c r="BD574" s="5">
        <f t="shared" si="829"/>
        <v>1.1151479002761336E-8</v>
      </c>
      <c r="BE574" s="5">
        <f t="shared" si="830"/>
        <v>3.7190457819369699E-8</v>
      </c>
      <c r="BF574" s="5">
        <f t="shared" si="831"/>
        <v>6.201554755525367E-8</v>
      </c>
      <c r="BG574" s="5">
        <f t="shared" si="832"/>
        <v>6.8941127448286383E-8</v>
      </c>
      <c r="BH574" s="5">
        <f t="shared" si="833"/>
        <v>5.7480090572524E-8</v>
      </c>
      <c r="BI574" s="5">
        <f t="shared" si="834"/>
        <v>3.8339504264172714E-8</v>
      </c>
      <c r="BJ574" s="8">
        <f t="shared" si="835"/>
        <v>0.87801743265253707</v>
      </c>
      <c r="BK574" s="8">
        <f t="shared" si="836"/>
        <v>7.0305357364912308E-2</v>
      </c>
      <c r="BL574" s="8">
        <f t="shared" si="837"/>
        <v>1.1830088726147171E-2</v>
      </c>
      <c r="BM574" s="8">
        <f t="shared" si="838"/>
        <v>0.64261528299283333</v>
      </c>
      <c r="BN574" s="8">
        <f t="shared" si="839"/>
        <v>0.30406865735864785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1.8395061728395099</v>
      </c>
      <c r="F575">
        <f>VLOOKUP(B575,home!$B$2:$E$405,3,FALSE)</f>
        <v>1.3</v>
      </c>
      <c r="G575">
        <f>VLOOKUP(C575,away!$B$2:$E$405,4,FALSE)</f>
        <v>0.33</v>
      </c>
      <c r="H575">
        <f>VLOOKUP(A575,away!$A$2:$E$405,3,FALSE)</f>
        <v>1.2222222222222201</v>
      </c>
      <c r="I575">
        <f>VLOOKUP(C575,away!$B$2:$E$405,3,FALSE)</f>
        <v>0.76</v>
      </c>
      <c r="J575">
        <f>VLOOKUP(B575,home!$B$2:$E$405,4,FALSE)</f>
        <v>1.47</v>
      </c>
      <c r="K575" s="3">
        <f t="shared" si="784"/>
        <v>0.78914814814814982</v>
      </c>
      <c r="L575" s="3">
        <f t="shared" si="785"/>
        <v>1.3654666666666644</v>
      </c>
      <c r="M575" s="5">
        <f t="shared" si="786"/>
        <v>0.11594784340406333</v>
      </c>
      <c r="N575" s="5">
        <f t="shared" si="787"/>
        <v>9.1500025904088234E-2</v>
      </c>
      <c r="O575" s="5">
        <f t="shared" si="788"/>
        <v>0.15832291524013475</v>
      </c>
      <c r="P575" s="5">
        <f t="shared" si="789"/>
        <v>0.12494023537116883</v>
      </c>
      <c r="Q575" s="5">
        <f t="shared" si="790"/>
        <v>3.6103537998859486E-2</v>
      </c>
      <c r="R575" s="5">
        <f t="shared" si="791"/>
        <v>0.10809233166494785</v>
      </c>
      <c r="S575" s="5">
        <f t="shared" si="792"/>
        <v>3.3657509178941787E-2</v>
      </c>
      <c r="T575" s="5">
        <f t="shared" si="793"/>
        <v>4.929817768617592E-2</v>
      </c>
      <c r="U575" s="5">
        <f t="shared" si="794"/>
        <v>8.5300863362409204E-2</v>
      </c>
      <c r="V575" s="5">
        <f t="shared" si="795"/>
        <v>4.0297593156890963E-3</v>
      </c>
      <c r="W575" s="5">
        <f t="shared" si="796"/>
        <v>9.4970133844654425E-3</v>
      </c>
      <c r="X575" s="5">
        <f t="shared" si="797"/>
        <v>1.2967855209374725E-2</v>
      </c>
      <c r="Y575" s="5">
        <f t="shared" si="798"/>
        <v>8.8535870132804232E-3</v>
      </c>
      <c r="Z575" s="5">
        <f t="shared" si="799"/>
        <v>4.9198825270254619E-2</v>
      </c>
      <c r="AA575" s="5">
        <f t="shared" si="800"/>
        <v>3.8825161853085828E-2</v>
      </c>
      <c r="AB575" s="5">
        <f t="shared" si="801"/>
        <v>1.5319402288957434E-2</v>
      </c>
      <c r="AC575" s="5">
        <f t="shared" si="802"/>
        <v>2.7139307996699644E-4</v>
      </c>
      <c r="AD575" s="5">
        <f t="shared" si="803"/>
        <v>1.8736376313222738E-3</v>
      </c>
      <c r="AE575" s="5">
        <f t="shared" si="804"/>
        <v>2.5583897309828501E-3</v>
      </c>
      <c r="AF575" s="5">
        <f t="shared" si="805"/>
        <v>1.7466979489996885E-3</v>
      </c>
      <c r="AG575" s="5">
        <f t="shared" si="806"/>
        <v>7.9501927536470131E-4</v>
      </c>
      <c r="AH575" s="5">
        <f t="shared" si="807"/>
        <v>1.6794838986422558E-2</v>
      </c>
      <c r="AI575" s="5">
        <f t="shared" si="808"/>
        <v>1.3253616084581711E-2</v>
      </c>
      <c r="AJ575" s="5">
        <f t="shared" si="809"/>
        <v>5.2295332947070944E-3</v>
      </c>
      <c r="AK575" s="5">
        <f t="shared" si="810"/>
        <v>1.3756255050657322E-3</v>
      </c>
      <c r="AL575" s="5">
        <f t="shared" si="811"/>
        <v>1.1697644145400175E-5</v>
      </c>
      <c r="AM575" s="5">
        <f t="shared" si="812"/>
        <v>2.9571553341173172E-4</v>
      </c>
      <c r="AN575" s="5">
        <f t="shared" si="813"/>
        <v>4.0378970368927194E-4</v>
      </c>
      <c r="AO575" s="5">
        <f t="shared" si="814"/>
        <v>2.7568069036545522E-4</v>
      </c>
      <c r="AP575" s="5">
        <f t="shared" si="815"/>
        <v>1.2547759777922763E-4</v>
      </c>
      <c r="AQ575" s="5">
        <f t="shared" si="816"/>
        <v>4.2833869295235602E-5</v>
      </c>
      <c r="AR575" s="5">
        <f t="shared" si="817"/>
        <v>4.5865585615987451E-3</v>
      </c>
      <c r="AS575" s="5">
        <f t="shared" si="818"/>
        <v>3.6194741952586909E-3</v>
      </c>
      <c r="AT575" s="5">
        <f t="shared" si="819"/>
        <v>1.4281506792292054E-3</v>
      </c>
      <c r="AU575" s="5">
        <f t="shared" si="820"/>
        <v>3.7567415459674995E-4</v>
      </c>
      <c r="AV575" s="5">
        <f t="shared" si="821"/>
        <v>7.4115640851786735E-5</v>
      </c>
      <c r="AW575" s="5">
        <f t="shared" si="822"/>
        <v>3.5013501902300019E-7</v>
      </c>
      <c r="AX575" s="5">
        <f t="shared" si="823"/>
        <v>3.8893894261751721E-5</v>
      </c>
      <c r="AY575" s="5">
        <f t="shared" si="824"/>
        <v>5.3108316151279832E-5</v>
      </c>
      <c r="AZ575" s="5">
        <f t="shared" si="825"/>
        <v>3.6258817713683729E-5</v>
      </c>
      <c r="BA575" s="5">
        <f t="shared" si="826"/>
        <v>1.6503402320259309E-5</v>
      </c>
      <c r="BB575" s="5">
        <f t="shared" si="827"/>
        <v>5.6337114387258439E-6</v>
      </c>
      <c r="BC575" s="5">
        <f t="shared" si="828"/>
        <v>1.5385290358397653E-6</v>
      </c>
      <c r="BD575" s="5">
        <f t="shared" si="829"/>
        <v>1.0437988050962814E-3</v>
      </c>
      <c r="BE575" s="5">
        <f t="shared" si="830"/>
        <v>8.2371189408098186E-4</v>
      </c>
      <c r="BF575" s="5">
        <f t="shared" si="831"/>
        <v>3.2501535791080587E-4</v>
      </c>
      <c r="BG575" s="5">
        <f t="shared" si="832"/>
        <v>8.5495089271673543E-5</v>
      </c>
      <c r="BH575" s="5">
        <f t="shared" si="833"/>
        <v>1.6867072843625479E-5</v>
      </c>
      <c r="BI575" s="5">
        <f t="shared" si="834"/>
        <v>2.6621238598453992E-6</v>
      </c>
      <c r="BJ575" s="8">
        <f t="shared" si="835"/>
        <v>0.21648937584837619</v>
      </c>
      <c r="BK575" s="8">
        <f t="shared" si="836"/>
        <v>0.27891154631012671</v>
      </c>
      <c r="BL575" s="8">
        <f t="shared" si="837"/>
        <v>0.45489581185491068</v>
      </c>
      <c r="BM575" s="8">
        <f t="shared" si="838"/>
        <v>0.36453591151927328</v>
      </c>
      <c r="BN575" s="8">
        <f t="shared" si="839"/>
        <v>0.63490688958326247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1.8395061728395099</v>
      </c>
      <c r="F576">
        <f>VLOOKUP(B576,home!$B$2:$E$405,3,FALSE)</f>
        <v>2.17</v>
      </c>
      <c r="G576">
        <f>VLOOKUP(C576,away!$B$2:$E$405,4,FALSE)</f>
        <v>1.74</v>
      </c>
      <c r="H576">
        <f>VLOOKUP(A576,away!$A$2:$E$405,3,FALSE)</f>
        <v>1.2222222222222201</v>
      </c>
      <c r="I576">
        <f>VLOOKUP(C576,away!$B$2:$E$405,3,FALSE)</f>
        <v>0.65</v>
      </c>
      <c r="J576">
        <f>VLOOKUP(B576,home!$B$2:$E$405,4,FALSE)</f>
        <v>0.65</v>
      </c>
      <c r="K576" s="3">
        <f t="shared" si="784"/>
        <v>6.9456074074074214</v>
      </c>
      <c r="L576" s="3">
        <f t="shared" si="785"/>
        <v>0.51638888888888801</v>
      </c>
      <c r="M576" s="5">
        <f t="shared" si="786"/>
        <v>5.7450813749345536E-4</v>
      </c>
      <c r="N576" s="5">
        <f t="shared" si="787"/>
        <v>3.9903079753903841E-3</v>
      </c>
      <c r="O576" s="5">
        <f t="shared" si="788"/>
        <v>2.9666961877786987E-4</v>
      </c>
      <c r="P576" s="5">
        <f t="shared" si="789"/>
        <v>2.0605507017363088E-3</v>
      </c>
      <c r="Q576" s="5">
        <f t="shared" si="790"/>
        <v>1.3857556315854187E-2</v>
      </c>
      <c r="R576" s="5">
        <f t="shared" si="791"/>
        <v>7.6598447403897094E-5</v>
      </c>
      <c r="S576" s="5">
        <f t="shared" si="792"/>
        <v>1.8476105547218485E-3</v>
      </c>
      <c r="T576" s="5">
        <f t="shared" si="793"/>
        <v>7.1558881086591355E-3</v>
      </c>
      <c r="U576" s="5">
        <f t="shared" si="794"/>
        <v>5.3202274368441542E-4</v>
      </c>
      <c r="V576" s="5">
        <f t="shared" si="795"/>
        <v>7.3630041588031657E-4</v>
      </c>
      <c r="W576" s="5">
        <f t="shared" si="796"/>
        <v>3.2083048598654101E-2</v>
      </c>
      <c r="X576" s="5">
        <f t="shared" si="797"/>
        <v>1.6567329818027186E-2</v>
      </c>
      <c r="Y576" s="5">
        <f t="shared" si="798"/>
        <v>4.2775925182934006E-3</v>
      </c>
      <c r="Z576" s="5">
        <f t="shared" si="799"/>
        <v>1.3184862381837451E-5</v>
      </c>
      <c r="AA576" s="5">
        <f t="shared" si="800"/>
        <v>9.157687782493765E-5</v>
      </c>
      <c r="AB576" s="5">
        <f t="shared" si="801"/>
        <v>3.1802852048406583E-4</v>
      </c>
      <c r="AC576" s="5">
        <f t="shared" si="802"/>
        <v>1.6505252924378793E-4</v>
      </c>
      <c r="AD576" s="5">
        <f t="shared" si="803"/>
        <v>5.5709064999756065E-2</v>
      </c>
      <c r="AE576" s="5">
        <f t="shared" si="804"/>
        <v>2.8767542176262872E-2</v>
      </c>
      <c r="AF576" s="5">
        <f t="shared" si="805"/>
        <v>7.4276195702323031E-3</v>
      </c>
      <c r="AG576" s="5">
        <f t="shared" si="806"/>
        <v>1.2785134056538731E-3</v>
      </c>
      <c r="AH576" s="5">
        <f t="shared" si="807"/>
        <v>1.7021291088774847E-6</v>
      </c>
      <c r="AI576" s="5">
        <f t="shared" si="808"/>
        <v>1.182232054698325E-5</v>
      </c>
      <c r="AJ576" s="5">
        <f t="shared" si="809"/>
        <v>4.1056598581935925E-5</v>
      </c>
      <c r="AK576" s="5">
        <f t="shared" si="810"/>
        <v>9.5054338411215705E-5</v>
      </c>
      <c r="AL576" s="5">
        <f t="shared" si="811"/>
        <v>2.3679323773582883E-5</v>
      </c>
      <c r="AM576" s="5">
        <f t="shared" si="812"/>
        <v>7.7386658904409447E-2</v>
      </c>
      <c r="AN576" s="5">
        <f t="shared" si="813"/>
        <v>3.9961610806471363E-2</v>
      </c>
      <c r="AO576" s="5">
        <f t="shared" si="814"/>
        <v>1.0317865901281963E-2</v>
      </c>
      <c r="AP576" s="5">
        <f t="shared" si="815"/>
        <v>1.776010436155846E-3</v>
      </c>
      <c r="AQ576" s="5">
        <f t="shared" si="816"/>
        <v>2.2927801394539667E-4</v>
      </c>
      <c r="AR576" s="5">
        <f t="shared" si="817"/>
        <v>1.7579211185573557E-7</v>
      </c>
      <c r="AS576" s="5">
        <f t="shared" si="818"/>
        <v>1.220982994268991E-6</v>
      </c>
      <c r="AT576" s="5">
        <f t="shared" si="819"/>
        <v>4.2402342646565999E-6</v>
      </c>
      <c r="AU576" s="5">
        <f t="shared" si="820"/>
        <v>9.8170008392472112E-6</v>
      </c>
      <c r="AV576" s="5">
        <f t="shared" si="821"/>
        <v>1.7046258436900077E-5</v>
      </c>
      <c r="AW576" s="5">
        <f t="shared" si="822"/>
        <v>2.3591410941141938E-6</v>
      </c>
      <c r="AX576" s="5">
        <f t="shared" si="823"/>
        <v>8.9582891886829621E-2</v>
      </c>
      <c r="AY576" s="5">
        <f t="shared" si="824"/>
        <v>4.6259610004893321E-2</v>
      </c>
      <c r="AZ576" s="5">
        <f t="shared" si="825"/>
        <v>1.1943974305430073E-2</v>
      </c>
      <c r="BA576" s="5">
        <f t="shared" si="826"/>
        <v>2.0559118734994881E-3</v>
      </c>
      <c r="BB576" s="5">
        <f t="shared" si="827"/>
        <v>2.6541251200246817E-4</v>
      </c>
      <c r="BC576" s="5">
        <f t="shared" si="828"/>
        <v>2.7411214434032653E-5</v>
      </c>
      <c r="BD576" s="5">
        <f t="shared" si="829"/>
        <v>1.5129515552769057E-8</v>
      </c>
      <c r="BE576" s="5">
        <f t="shared" si="830"/>
        <v>1.0508367529379855E-7</v>
      </c>
      <c r="BF576" s="5">
        <f t="shared" si="831"/>
        <v>3.6493497675910185E-7</v>
      </c>
      <c r="BG576" s="5">
        <f t="shared" si="832"/>
        <v>8.4489835926669079E-7</v>
      </c>
      <c r="BH576" s="5">
        <f t="shared" si="833"/>
        <v>1.4670830756572762E-6</v>
      </c>
      <c r="BI576" s="5">
        <f t="shared" si="834"/>
        <v>2.0379566155134477E-6</v>
      </c>
      <c r="BJ576" s="8">
        <f t="shared" si="835"/>
        <v>0.45092109934613656</v>
      </c>
      <c r="BK576" s="8">
        <f t="shared" si="836"/>
        <v>5.1667311667742619E-2</v>
      </c>
      <c r="BL576" s="8">
        <f t="shared" si="837"/>
        <v>1.5018669496891697E-3</v>
      </c>
      <c r="BM576" s="8">
        <f t="shared" si="838"/>
        <v>0.43699002076549481</v>
      </c>
      <c r="BN576" s="8">
        <f t="shared" si="839"/>
        <v>2.0856191196656101E-2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1.52525252525253</v>
      </c>
      <c r="F577">
        <f>VLOOKUP(B577,home!$B$2:$E$405,3,FALSE)</f>
        <v>1.84</v>
      </c>
      <c r="G577">
        <f>VLOOKUP(C577,away!$B$2:$E$405,4,FALSE)</f>
        <v>1.0900000000000001</v>
      </c>
      <c r="H577">
        <f>VLOOKUP(A577,away!$A$2:$E$405,3,FALSE)</f>
        <v>1.3333333333333299</v>
      </c>
      <c r="I577">
        <f>VLOOKUP(C577,away!$B$2:$E$405,3,FALSE)</f>
        <v>0.55000000000000004</v>
      </c>
      <c r="J577">
        <f>VLOOKUP(B577,home!$B$2:$E$405,4,FALSE)</f>
        <v>0.45</v>
      </c>
      <c r="K577" s="3">
        <f t="shared" si="784"/>
        <v>3.0590464646464746</v>
      </c>
      <c r="L577" s="3">
        <f t="shared" si="785"/>
        <v>0.32999999999999918</v>
      </c>
      <c r="M577" s="5">
        <f t="shared" si="786"/>
        <v>3.3740834644053301E-2</v>
      </c>
      <c r="N577" s="5">
        <f t="shared" si="787"/>
        <v>0.10321478093211253</v>
      </c>
      <c r="O577" s="5">
        <f t="shared" si="788"/>
        <v>1.1134475432537563E-2</v>
      </c>
      <c r="P577" s="5">
        <f t="shared" si="789"/>
        <v>3.4060877707597054E-2</v>
      </c>
      <c r="Q577" s="5">
        <f t="shared" si="790"/>
        <v>0.15786940535481966</v>
      </c>
      <c r="R577" s="5">
        <f t="shared" si="791"/>
        <v>1.8371884463686933E-3</v>
      </c>
      <c r="S577" s="5">
        <f t="shared" si="792"/>
        <v>8.5959891215698896E-3</v>
      </c>
      <c r="T577" s="5">
        <f t="shared" si="793"/>
        <v>5.2096903767090363E-2</v>
      </c>
      <c r="U577" s="5">
        <f t="shared" si="794"/>
        <v>5.6200448217535006E-3</v>
      </c>
      <c r="V577" s="5">
        <f t="shared" si="795"/>
        <v>9.6416943819085498E-4</v>
      </c>
      <c r="W577" s="5">
        <f t="shared" si="796"/>
        <v>0.1609766154421674</v>
      </c>
      <c r="X577" s="5">
        <f t="shared" si="797"/>
        <v>5.3122283095915108E-2</v>
      </c>
      <c r="Y577" s="5">
        <f t="shared" si="798"/>
        <v>8.7651767108259723E-3</v>
      </c>
      <c r="Z577" s="5">
        <f t="shared" si="799"/>
        <v>2.0209072910055585E-4</v>
      </c>
      <c r="AA577" s="5">
        <f t="shared" si="800"/>
        <v>6.1820493039288374E-4</v>
      </c>
      <c r="AB577" s="5">
        <f t="shared" si="801"/>
        <v>9.4555880337268586E-4</v>
      </c>
      <c r="AC577" s="5">
        <f t="shared" si="802"/>
        <v>6.0832181668869262E-5</v>
      </c>
      <c r="AD577" s="5">
        <f t="shared" si="803"/>
        <v>0.12310873658977931</v>
      </c>
      <c r="AE577" s="5">
        <f t="shared" si="804"/>
        <v>4.062588307462707E-2</v>
      </c>
      <c r="AF577" s="5">
        <f t="shared" si="805"/>
        <v>6.7032707073134508E-3</v>
      </c>
      <c r="AG577" s="5">
        <f t="shared" si="806"/>
        <v>7.3735977780447809E-4</v>
      </c>
      <c r="AH577" s="5">
        <f t="shared" si="807"/>
        <v>1.6672485150795808E-5</v>
      </c>
      <c r="AI577" s="5">
        <f t="shared" si="808"/>
        <v>5.1001906757412762E-5</v>
      </c>
      <c r="AJ577" s="5">
        <f t="shared" si="809"/>
        <v>7.8008601278246352E-5</v>
      </c>
      <c r="AK577" s="5">
        <f t="shared" si="810"/>
        <v>7.9543978650745302E-5</v>
      </c>
      <c r="AL577" s="5">
        <f t="shared" si="811"/>
        <v>2.4563678075756979E-6</v>
      </c>
      <c r="AM577" s="5">
        <f t="shared" si="812"/>
        <v>7.5319069086411713E-2</v>
      </c>
      <c r="AN577" s="5">
        <f t="shared" si="813"/>
        <v>2.4855292798515803E-2</v>
      </c>
      <c r="AO577" s="5">
        <f t="shared" si="814"/>
        <v>4.1011233117550974E-3</v>
      </c>
      <c r="AP577" s="5">
        <f t="shared" si="815"/>
        <v>4.5112356429305981E-4</v>
      </c>
      <c r="AQ577" s="5">
        <f t="shared" si="816"/>
        <v>3.7217694054177323E-5</v>
      </c>
      <c r="AR577" s="5">
        <f t="shared" si="817"/>
        <v>1.1003840199525208E-6</v>
      </c>
      <c r="AS577" s="5">
        <f t="shared" si="818"/>
        <v>3.3661258459892344E-6</v>
      </c>
      <c r="AT577" s="5">
        <f t="shared" si="819"/>
        <v>5.1485676843642473E-6</v>
      </c>
      <c r="AU577" s="5">
        <f t="shared" si="820"/>
        <v>5.2499025909491781E-6</v>
      </c>
      <c r="AV577" s="5">
        <f t="shared" si="821"/>
        <v>4.0149239901453622E-6</v>
      </c>
      <c r="AW577" s="5">
        <f t="shared" si="822"/>
        <v>6.8879646528328481E-8</v>
      </c>
      <c r="AX577" s="5">
        <f t="shared" si="823"/>
        <v>3.840075533487522E-2</v>
      </c>
      <c r="AY577" s="5">
        <f t="shared" si="824"/>
        <v>1.2672249260508792E-2</v>
      </c>
      <c r="AZ577" s="5">
        <f t="shared" si="825"/>
        <v>2.0909211279839454E-3</v>
      </c>
      <c r="BA577" s="5">
        <f t="shared" si="826"/>
        <v>2.3000132407823354E-4</v>
      </c>
      <c r="BB577" s="5">
        <f t="shared" si="827"/>
        <v>1.8975109236454209E-5</v>
      </c>
      <c r="BC577" s="5">
        <f t="shared" si="828"/>
        <v>1.252357209605975E-6</v>
      </c>
      <c r="BD577" s="5">
        <f t="shared" si="829"/>
        <v>6.0521121097388518E-8</v>
      </c>
      <c r="BE577" s="5">
        <f t="shared" si="830"/>
        <v>1.8513692152940751E-7</v>
      </c>
      <c r="BF577" s="5">
        <f t="shared" si="831"/>
        <v>2.8317122264003302E-7</v>
      </c>
      <c r="BG577" s="5">
        <f t="shared" si="832"/>
        <v>2.8874464250220417E-7</v>
      </c>
      <c r="BH577" s="5">
        <f t="shared" si="833"/>
        <v>2.2082081945799444E-7</v>
      </c>
      <c r="BI577" s="5">
        <f t="shared" si="834"/>
        <v>1.3510022941666307E-7</v>
      </c>
      <c r="BJ577" s="8">
        <f t="shared" si="835"/>
        <v>0.8653983964213775</v>
      </c>
      <c r="BK577" s="8">
        <f t="shared" si="836"/>
        <v>9.0097408721396349E-2</v>
      </c>
      <c r="BL577" s="8">
        <f t="shared" si="837"/>
        <v>2.0400752805350576E-2</v>
      </c>
      <c r="BM577" s="8">
        <f t="shared" si="838"/>
        <v>0.62156890577887391</v>
      </c>
      <c r="BN577" s="8">
        <f t="shared" si="839"/>
        <v>0.34185756251748883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1.52525252525253</v>
      </c>
      <c r="F578">
        <f>VLOOKUP(B578,home!$B$2:$E$405,3,FALSE)</f>
        <v>0.76</v>
      </c>
      <c r="G578">
        <f>VLOOKUP(C578,away!$B$2:$E$405,4,FALSE)</f>
        <v>0.66</v>
      </c>
      <c r="H578">
        <f>VLOOKUP(A578,away!$A$2:$E$405,3,FALSE)</f>
        <v>1.3333333333333299</v>
      </c>
      <c r="I578">
        <f>VLOOKUP(C578,away!$B$2:$E$405,3,FALSE)</f>
        <v>1.0900000000000001</v>
      </c>
      <c r="J578">
        <f>VLOOKUP(B578,home!$B$2:$E$405,4,FALSE)</f>
        <v>0.88</v>
      </c>
      <c r="K578" s="3">
        <f t="shared" si="784"/>
        <v>0.76506666666666912</v>
      </c>
      <c r="L578" s="3">
        <f t="shared" si="785"/>
        <v>1.2789333333333301</v>
      </c>
      <c r="M578" s="5">
        <f t="shared" si="786"/>
        <v>0.12950963487901229</v>
      </c>
      <c r="N578" s="5">
        <f t="shared" si="787"/>
        <v>9.9083504658103325E-2</v>
      </c>
      <c r="O578" s="5">
        <f t="shared" si="788"/>
        <v>0.16563418903459767</v>
      </c>
      <c r="P578" s="5">
        <f t="shared" si="789"/>
        <v>0.1267211968907366</v>
      </c>
      <c r="Q578" s="5">
        <f t="shared" si="790"/>
        <v>3.790274331521324E-2</v>
      </c>
      <c r="R578" s="5">
        <f t="shared" si="791"/>
        <v>0.10591754274799051</v>
      </c>
      <c r="S578" s="5">
        <f t="shared" si="792"/>
        <v>3.099819900739903E-2</v>
      </c>
      <c r="T578" s="5">
        <f t="shared" si="793"/>
        <v>4.8475081850603258E-2</v>
      </c>
      <c r="U578" s="5">
        <f t="shared" si="794"/>
        <v>8.1033981371729527E-2</v>
      </c>
      <c r="V578" s="5">
        <f t="shared" si="795"/>
        <v>3.3700872125541526E-3</v>
      </c>
      <c r="W578" s="5">
        <f t="shared" si="796"/>
        <v>9.6660418285641897E-3</v>
      </c>
      <c r="X578" s="5">
        <f t="shared" si="797"/>
        <v>1.2362223095944995E-2</v>
      </c>
      <c r="Y578" s="5">
        <f t="shared" si="798"/>
        <v>7.9052295957536094E-3</v>
      </c>
      <c r="Z578" s="5">
        <f t="shared" si="799"/>
        <v>4.5153825335054326E-2</v>
      </c>
      <c r="AA578" s="5">
        <f t="shared" si="800"/>
        <v>3.4545686636339008E-2</v>
      </c>
      <c r="AB578" s="5">
        <f t="shared" si="801"/>
        <v>1.3214876661287588E-2</v>
      </c>
      <c r="AC578" s="5">
        <f t="shared" si="802"/>
        <v>2.0609542178077567E-4</v>
      </c>
      <c r="AD578" s="5">
        <f t="shared" si="803"/>
        <v>1.8487916004100496E-3</v>
      </c>
      <c r="AE578" s="5">
        <f t="shared" si="804"/>
        <v>2.3644812041510865E-3</v>
      </c>
      <c r="AF578" s="5">
        <f t="shared" si="805"/>
        <v>1.5120069140144782E-3</v>
      </c>
      <c r="AG578" s="5">
        <f t="shared" si="806"/>
        <v>6.4458534752119285E-4</v>
      </c>
      <c r="AH578" s="5">
        <f t="shared" si="807"/>
        <v>1.4437183087128009E-2</v>
      </c>
      <c r="AI578" s="5">
        <f t="shared" si="808"/>
        <v>1.1045407540525439E-2</v>
      </c>
      <c r="AJ578" s="5">
        <f t="shared" si="809"/>
        <v>4.2252365645023436E-3</v>
      </c>
      <c r="AK578" s="5">
        <f t="shared" si="810"/>
        <v>1.0775292180939791E-3</v>
      </c>
      <c r="AL578" s="5">
        <f t="shared" si="811"/>
        <v>8.0663214118885291E-6</v>
      </c>
      <c r="AM578" s="5">
        <f t="shared" si="812"/>
        <v>2.8288976541741075E-4</v>
      </c>
      <c r="AN578" s="5">
        <f t="shared" si="813"/>
        <v>3.6179715065117287E-4</v>
      </c>
      <c r="AO578" s="5">
        <f t="shared" si="814"/>
        <v>2.3135721793640285E-4</v>
      </c>
      <c r="AP578" s="5">
        <f t="shared" si="815"/>
        <v>9.8630152642043139E-5</v>
      </c>
      <c r="AQ578" s="5">
        <f t="shared" si="816"/>
        <v>3.1535347471415866E-5</v>
      </c>
      <c r="AR578" s="5">
        <f t="shared" si="817"/>
        <v>3.6928389379128354E-3</v>
      </c>
      <c r="AS578" s="5">
        <f t="shared" si="818"/>
        <v>2.8252679767658555E-3</v>
      </c>
      <c r="AT578" s="5">
        <f t="shared" si="819"/>
        <v>1.0807591767121685E-3</v>
      </c>
      <c r="AU578" s="5">
        <f t="shared" si="820"/>
        <v>2.7561760693219751E-4</v>
      </c>
      <c r="AV578" s="5">
        <f t="shared" si="821"/>
        <v>5.2716460952565134E-5</v>
      </c>
      <c r="AW578" s="5">
        <f t="shared" si="822"/>
        <v>2.1924021002049689E-7</v>
      </c>
      <c r="AX578" s="5">
        <f t="shared" si="823"/>
        <v>3.6071588310335717E-5</v>
      </c>
      <c r="AY578" s="5">
        <f t="shared" si="824"/>
        <v>4.6133156676365235E-5</v>
      </c>
      <c r="AZ578" s="5">
        <f t="shared" si="825"/>
        <v>2.9500615922646292E-5</v>
      </c>
      <c r="BA578" s="5">
        <f t="shared" si="826"/>
        <v>1.2576440352445446E-5</v>
      </c>
      <c r="BB578" s="5">
        <f t="shared" si="827"/>
        <v>4.0211071953552163E-6</v>
      </c>
      <c r="BC578" s="5">
        <f t="shared" si="828"/>
        <v>1.0285456058092556E-6</v>
      </c>
      <c r="BD578" s="5">
        <f t="shared" si="829"/>
        <v>7.8714913538799661E-4</v>
      </c>
      <c r="BE578" s="5">
        <f t="shared" si="830"/>
        <v>6.0222156518084527E-4</v>
      </c>
      <c r="BF578" s="5">
        <f t="shared" si="831"/>
        <v>2.3036982273384667E-4</v>
      </c>
      <c r="BG578" s="5">
        <f t="shared" si="832"/>
        <v>5.8749424126525183E-5</v>
      </c>
      <c r="BH578" s="5">
        <f t="shared" si="833"/>
        <v>1.1236806521266751E-5</v>
      </c>
      <c r="BI578" s="5">
        <f t="shared" si="834"/>
        <v>1.7193812218407693E-6</v>
      </c>
      <c r="BJ578" s="8">
        <f t="shared" si="835"/>
        <v>0.22290023049846081</v>
      </c>
      <c r="BK578" s="8">
        <f t="shared" si="836"/>
        <v>0.29085941288957112</v>
      </c>
      <c r="BL578" s="8">
        <f t="shared" si="837"/>
        <v>0.440750279156642</v>
      </c>
      <c r="BM578" s="8">
        <f t="shared" si="838"/>
        <v>0.33484902243760833</v>
      </c>
      <c r="BN578" s="8">
        <f t="shared" si="839"/>
        <v>0.66476881152565359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1.52525252525253</v>
      </c>
      <c r="F579">
        <f>VLOOKUP(B579,home!$B$2:$E$405,3,FALSE)</f>
        <v>0.44</v>
      </c>
      <c r="G579">
        <f>VLOOKUP(C579,away!$B$2:$E$405,4,FALSE)</f>
        <v>1.18</v>
      </c>
      <c r="H579">
        <f>VLOOKUP(A579,away!$A$2:$E$405,3,FALSE)</f>
        <v>1.3333333333333299</v>
      </c>
      <c r="I579">
        <f>VLOOKUP(C579,away!$B$2:$E$405,3,FALSE)</f>
        <v>0.52</v>
      </c>
      <c r="J579">
        <f>VLOOKUP(B579,home!$B$2:$E$405,4,FALSE)</f>
        <v>1.5</v>
      </c>
      <c r="K579" s="3">
        <f t="shared" si="784"/>
        <v>0.79191111111111356</v>
      </c>
      <c r="L579" s="3">
        <f t="shared" si="785"/>
        <v>1.0399999999999974</v>
      </c>
      <c r="M579" s="5">
        <f t="shared" si="786"/>
        <v>0.1601072923797989</v>
      </c>
      <c r="N579" s="5">
        <f t="shared" si="787"/>
        <v>0.12679074380547847</v>
      </c>
      <c r="O579" s="5">
        <f t="shared" si="788"/>
        <v>0.16651158407499042</v>
      </c>
      <c r="P579" s="5">
        <f t="shared" si="789"/>
        <v>0.13186237355769725</v>
      </c>
      <c r="Q579" s="5">
        <f t="shared" si="790"/>
        <v>5.0203499402800493E-2</v>
      </c>
      <c r="R579" s="5">
        <f t="shared" si="791"/>
        <v>8.6586023718994792E-2</v>
      </c>
      <c r="S579" s="5">
        <f t="shared" si="792"/>
        <v>2.7150052477034364E-2</v>
      </c>
      <c r="T579" s="5">
        <f t="shared" si="793"/>
        <v>5.2211639378912371E-2</v>
      </c>
      <c r="U579" s="5">
        <f t="shared" si="794"/>
        <v>6.8568434250002405E-2</v>
      </c>
      <c r="V579" s="5">
        <f t="shared" si="795"/>
        <v>2.4844939280850896E-3</v>
      </c>
      <c r="W579" s="5">
        <f t="shared" si="796"/>
        <v>1.3252236331245958E-2</v>
      </c>
      <c r="X579" s="5">
        <f t="shared" si="797"/>
        <v>1.378232578449576E-2</v>
      </c>
      <c r="Y579" s="5">
        <f t="shared" si="798"/>
        <v>7.166809407937777E-3</v>
      </c>
      <c r="Z579" s="5">
        <f t="shared" si="799"/>
        <v>3.0016488222584788E-2</v>
      </c>
      <c r="AA579" s="5">
        <f t="shared" si="800"/>
        <v>2.3770390540000772E-2</v>
      </c>
      <c r="AB579" s="5">
        <f t="shared" si="801"/>
        <v>9.4120181920385564E-3</v>
      </c>
      <c r="AC579" s="5">
        <f t="shared" si="802"/>
        <v>1.2788739256401372E-4</v>
      </c>
      <c r="AD579" s="5">
        <f t="shared" si="803"/>
        <v>2.6236482994460128E-3</v>
      </c>
      <c r="AE579" s="5">
        <f t="shared" si="804"/>
        <v>2.7285942314238462E-3</v>
      </c>
      <c r="AF579" s="5">
        <f t="shared" si="805"/>
        <v>1.4188690003403965E-3</v>
      </c>
      <c r="AG579" s="5">
        <f t="shared" si="806"/>
        <v>4.9187458678466947E-4</v>
      </c>
      <c r="AH579" s="5">
        <f t="shared" si="807"/>
        <v>7.8042869378720237E-3</v>
      </c>
      <c r="AI579" s="5">
        <f t="shared" si="808"/>
        <v>6.1803015404001847E-3</v>
      </c>
      <c r="AJ579" s="5">
        <f t="shared" si="809"/>
        <v>2.4471247299300181E-3</v>
      </c>
      <c r="AK579" s="5">
        <f t="shared" si="810"/>
        <v>6.4596842130212157E-4</v>
      </c>
      <c r="AL579" s="5">
        <f t="shared" si="811"/>
        <v>4.2130586011267962E-6</v>
      </c>
      <c r="AM579" s="5">
        <f t="shared" si="812"/>
        <v>4.1553924799581511E-4</v>
      </c>
      <c r="AN579" s="5">
        <f t="shared" si="813"/>
        <v>4.3216081791564657E-4</v>
      </c>
      <c r="AO579" s="5">
        <f t="shared" si="814"/>
        <v>2.2472362531613565E-4</v>
      </c>
      <c r="AP579" s="5">
        <f t="shared" si="815"/>
        <v>7.7904190109593491E-5</v>
      </c>
      <c r="AQ579" s="5">
        <f t="shared" si="816"/>
        <v>2.0255089428494254E-5</v>
      </c>
      <c r="AR579" s="5">
        <f t="shared" si="817"/>
        <v>1.6232916830773777E-3</v>
      </c>
      <c r="AS579" s="5">
        <f t="shared" si="818"/>
        <v>1.2855027204032358E-3</v>
      </c>
      <c r="AT579" s="5">
        <f t="shared" si="819"/>
        <v>5.0900194382544263E-4</v>
      </c>
      <c r="AU579" s="5">
        <f t="shared" si="820"/>
        <v>1.3436143163084101E-4</v>
      </c>
      <c r="AV579" s="5">
        <f t="shared" si="821"/>
        <v>2.6600577653314799E-5</v>
      </c>
      <c r="AW579" s="5">
        <f t="shared" si="822"/>
        <v>9.6383962075397942E-8</v>
      </c>
      <c r="AX579" s="5">
        <f t="shared" si="823"/>
        <v>5.4845024598440412E-5</v>
      </c>
      <c r="AY579" s="5">
        <f t="shared" si="824"/>
        <v>5.7038825582377871E-5</v>
      </c>
      <c r="AZ579" s="5">
        <f t="shared" si="825"/>
        <v>2.9660189302836418E-5</v>
      </c>
      <c r="BA579" s="5">
        <f t="shared" si="826"/>
        <v>1.0282198958316599E-5</v>
      </c>
      <c r="BB579" s="5">
        <f t="shared" si="827"/>
        <v>2.6733717291623088E-6</v>
      </c>
      <c r="BC579" s="5">
        <f t="shared" si="828"/>
        <v>5.5606131966575904E-7</v>
      </c>
      <c r="BD579" s="5">
        <f t="shared" si="829"/>
        <v>2.8137055840007794E-4</v>
      </c>
      <c r="BE579" s="5">
        <f t="shared" si="830"/>
        <v>2.2282047153656016E-4</v>
      </c>
      <c r="BF579" s="5">
        <f t="shared" si="831"/>
        <v>8.8227003596409799E-5</v>
      </c>
      <c r="BG579" s="5">
        <f t="shared" si="832"/>
        <v>2.328931481601237E-5</v>
      </c>
      <c r="BH579" s="5">
        <f t="shared" si="833"/>
        <v>4.6107667932412181E-6</v>
      </c>
      <c r="BI579" s="5">
        <f t="shared" si="834"/>
        <v>7.3026349086197581E-7</v>
      </c>
      <c r="BJ579" s="8">
        <f t="shared" si="835"/>
        <v>0.27199587887112225</v>
      </c>
      <c r="BK579" s="8">
        <f t="shared" si="836"/>
        <v>0.32179335161936318</v>
      </c>
      <c r="BL579" s="8">
        <f t="shared" si="837"/>
        <v>0.37612593914075459</v>
      </c>
      <c r="BM579" s="8">
        <f t="shared" si="838"/>
        <v>0.27781319847244396</v>
      </c>
      <c r="BN579" s="8">
        <f t="shared" si="839"/>
        <v>0.72206151693976028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1.52525252525253</v>
      </c>
      <c r="F580">
        <f>VLOOKUP(B580,home!$B$2:$E$405,3,FALSE)</f>
        <v>1.31</v>
      </c>
      <c r="G580">
        <f>VLOOKUP(C580,away!$B$2:$E$405,4,FALSE)</f>
        <v>0.76</v>
      </c>
      <c r="H580">
        <f>VLOOKUP(A580,away!$A$2:$E$405,3,FALSE)</f>
        <v>1.3333333333333299</v>
      </c>
      <c r="I580">
        <f>VLOOKUP(C580,away!$B$2:$E$405,3,FALSE)</f>
        <v>0.76</v>
      </c>
      <c r="J580">
        <f>VLOOKUP(B580,home!$B$2:$E$405,4,FALSE)</f>
        <v>0.88</v>
      </c>
      <c r="K580" s="3">
        <f t="shared" si="784"/>
        <v>1.5185414141414189</v>
      </c>
      <c r="L580" s="3">
        <f t="shared" si="785"/>
        <v>0.89173333333333105</v>
      </c>
      <c r="M580" s="5">
        <f t="shared" si="786"/>
        <v>8.9790621436466073E-2</v>
      </c>
      <c r="N580" s="5">
        <f t="shared" si="787"/>
        <v>0.13635077725276798</v>
      </c>
      <c r="O580" s="5">
        <f t="shared" si="788"/>
        <v>8.0069290155611136E-2</v>
      </c>
      <c r="P580" s="5">
        <f t="shared" si="789"/>
        <v>0.12158853310220133</v>
      </c>
      <c r="Q580" s="5">
        <f t="shared" si="790"/>
        <v>0.10352715105434997</v>
      </c>
      <c r="R580" s="5">
        <f t="shared" si="791"/>
        <v>3.5700227504048394E-2</v>
      </c>
      <c r="S580" s="5">
        <f t="shared" si="792"/>
        <v>4.1161791580888521E-2</v>
      </c>
      <c r="T580" s="5">
        <f t="shared" si="793"/>
        <v>9.231861150019878E-2</v>
      </c>
      <c r="U580" s="5">
        <f t="shared" si="794"/>
        <v>5.4212273959168021E-2</v>
      </c>
      <c r="V580" s="5">
        <f t="shared" si="795"/>
        <v>6.1931757065148965E-3</v>
      </c>
      <c r="W580" s="5">
        <f t="shared" si="796"/>
        <v>5.2403422121368295E-2</v>
      </c>
      <c r="X580" s="5">
        <f t="shared" si="797"/>
        <v>4.6729878286361368E-2</v>
      </c>
      <c r="Y580" s="5">
        <f t="shared" si="798"/>
        <v>2.0835295065278935E-2</v>
      </c>
      <c r="Z580" s="5">
        <f t="shared" si="799"/>
        <v>1.0611694290981114E-2</v>
      </c>
      <c r="AA580" s="5">
        <f t="shared" si="800"/>
        <v>1.6114297255062884E-2</v>
      </c>
      <c r="AB580" s="5">
        <f t="shared" si="801"/>
        <v>1.2235113870799189E-2</v>
      </c>
      <c r="AC580" s="5">
        <f t="shared" si="802"/>
        <v>5.2414936086348104E-4</v>
      </c>
      <c r="AD580" s="5">
        <f t="shared" si="803"/>
        <v>1.9894191683508082E-2</v>
      </c>
      <c r="AE580" s="5">
        <f t="shared" si="804"/>
        <v>1.7740313863906895E-2</v>
      </c>
      <c r="AF580" s="5">
        <f t="shared" si="805"/>
        <v>7.9098146081206001E-3</v>
      </c>
      <c r="AG580" s="5">
        <f t="shared" si="806"/>
        <v>2.351148448849353E-3</v>
      </c>
      <c r="AH580" s="5">
        <f t="shared" si="807"/>
        <v>2.3657003806027165E-3</v>
      </c>
      <c r="AI580" s="5">
        <f t="shared" si="808"/>
        <v>3.5924140013953421E-3</v>
      </c>
      <c r="AJ580" s="5">
        <f t="shared" si="809"/>
        <v>2.7276147189301582E-3</v>
      </c>
      <c r="AK580" s="5">
        <f t="shared" si="810"/>
        <v>1.3806653041723838E-3</v>
      </c>
      <c r="AL580" s="5">
        <f t="shared" si="811"/>
        <v>2.8390738762818976E-5</v>
      </c>
      <c r="AM580" s="5">
        <f t="shared" si="812"/>
        <v>6.0420307944549631E-3</v>
      </c>
      <c r="AN580" s="5">
        <f t="shared" si="813"/>
        <v>5.3878802604419591E-3</v>
      </c>
      <c r="AO580" s="5">
        <f t="shared" si="814"/>
        <v>2.4022762121223818E-3</v>
      </c>
      <c r="AP580" s="5">
        <f t="shared" si="815"/>
        <v>7.1406325807442004E-4</v>
      </c>
      <c r="AQ580" s="5">
        <f t="shared" si="816"/>
        <v>1.5918850233339027E-4</v>
      </c>
      <c r="AR580" s="5">
        <f t="shared" si="817"/>
        <v>4.2191477721255816E-4</v>
      </c>
      <c r="AS580" s="5">
        <f t="shared" si="818"/>
        <v>6.406950624355198E-4</v>
      </c>
      <c r="AT580" s="5">
        <f t="shared" si="819"/>
        <v>4.8646099307212949E-4</v>
      </c>
      <c r="AU580" s="5">
        <f t="shared" si="820"/>
        <v>2.462370547814635E-4</v>
      </c>
      <c r="AV580" s="5">
        <f t="shared" si="821"/>
        <v>9.3480291345465405E-5</v>
      </c>
      <c r="AW580" s="5">
        <f t="shared" si="822"/>
        <v>1.0679129044369563E-6</v>
      </c>
      <c r="AX580" s="5">
        <f t="shared" si="823"/>
        <v>1.529178997816274E-3</v>
      </c>
      <c r="AY580" s="5">
        <f t="shared" si="824"/>
        <v>1.3636198849860286E-3</v>
      </c>
      <c r="AZ580" s="5">
        <f t="shared" si="825"/>
        <v>6.0799265271910231E-4</v>
      </c>
      <c r="BA580" s="5">
        <f t="shared" si="826"/>
        <v>1.8072243828379318E-4</v>
      </c>
      <c r="BB580" s="5">
        <f t="shared" si="827"/>
        <v>4.0289055574733515E-5</v>
      </c>
      <c r="BC580" s="5">
        <f t="shared" si="828"/>
        <v>7.18541876490179E-6</v>
      </c>
      <c r="BD580" s="5">
        <f t="shared" si="829"/>
        <v>6.2705911777724018E-5</v>
      </c>
      <c r="BE580" s="5">
        <f t="shared" si="830"/>
        <v>9.5221523945972087E-5</v>
      </c>
      <c r="BF580" s="5">
        <f t="shared" si="831"/>
        <v>7.2298913814808726E-5</v>
      </c>
      <c r="BG580" s="5">
        <f t="shared" si="832"/>
        <v>3.6596298275076066E-5</v>
      </c>
      <c r="BH580" s="5">
        <f t="shared" si="833"/>
        <v>1.3893248633743797E-5</v>
      </c>
      <c r="BI580" s="5">
        <f t="shared" si="834"/>
        <v>4.2194946854607284E-6</v>
      </c>
      <c r="BJ580" s="8">
        <f t="shared" si="835"/>
        <v>0.5184950313602823</v>
      </c>
      <c r="BK580" s="8">
        <f t="shared" si="836"/>
        <v>0.26065028181068312</v>
      </c>
      <c r="BL580" s="8">
        <f t="shared" si="837"/>
        <v>0.21057132071977014</v>
      </c>
      <c r="BM580" s="8">
        <f t="shared" si="838"/>
        <v>0.43193917570419021</v>
      </c>
      <c r="BN580" s="8">
        <f t="shared" si="839"/>
        <v>0.56702660050544496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1.5222222222222199</v>
      </c>
      <c r="F581">
        <f>VLOOKUP(B581,home!$B$2:$E$405,3,FALSE)</f>
        <v>1.97</v>
      </c>
      <c r="G581">
        <f>VLOOKUP(C581,away!$B$2:$E$405,4,FALSE)</f>
        <v>1.1499999999999999</v>
      </c>
      <c r="H581">
        <f>VLOOKUP(A581,away!$A$2:$E$405,3,FALSE)</f>
        <v>1.2777777777777799</v>
      </c>
      <c r="I581">
        <f>VLOOKUP(C581,away!$B$2:$E$405,3,FALSE)</f>
        <v>0.16</v>
      </c>
      <c r="J581">
        <f>VLOOKUP(B581,home!$B$2:$E$405,4,FALSE)</f>
        <v>0</v>
      </c>
      <c r="K581" s="3">
        <f t="shared" si="784"/>
        <v>3.448594444444439</v>
      </c>
      <c r="L581" s="3">
        <f t="shared" si="785"/>
        <v>0</v>
      </c>
      <c r="M581" s="5">
        <f t="shared" si="786"/>
        <v>3.1790288006465044E-2</v>
      </c>
      <c r="N581" s="5">
        <f t="shared" si="787"/>
        <v>0.10963181060638401</v>
      </c>
      <c r="O581" s="5">
        <f t="shared" si="788"/>
        <v>0</v>
      </c>
      <c r="P581" s="5">
        <f t="shared" si="789"/>
        <v>0</v>
      </c>
      <c r="Q581" s="5">
        <f t="shared" si="790"/>
        <v>0.18903782649578046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0.21730493274773341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0.18734914595605145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0.12921824478308985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7.4270220179970897E-2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0.90681218076901005</v>
      </c>
      <c r="BK581" s="8">
        <f t="shared" si="836"/>
        <v>3.1790288006465044E-2</v>
      </c>
      <c r="BL581" s="8">
        <f t="shared" si="837"/>
        <v>0</v>
      </c>
      <c r="BM581" s="8">
        <f t="shared" si="838"/>
        <v>0.60814254366684561</v>
      </c>
      <c r="BN581" s="8">
        <f t="shared" si="839"/>
        <v>0.33045992510862954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1.5222222222222199</v>
      </c>
      <c r="F582">
        <f>VLOOKUP(B582,home!$B$2:$E$405,3,FALSE)</f>
        <v>1.31</v>
      </c>
      <c r="G582">
        <f>VLOOKUP(C582,away!$B$2:$E$405,4,FALSE)</f>
        <v>0.33</v>
      </c>
      <c r="H582">
        <f>VLOOKUP(A582,away!$A$2:$E$405,3,FALSE)</f>
        <v>1.2777777777777799</v>
      </c>
      <c r="I582">
        <f>VLOOKUP(C582,away!$B$2:$E$405,3,FALSE)</f>
        <v>0.82</v>
      </c>
      <c r="J582">
        <f>VLOOKUP(B582,home!$B$2:$E$405,4,FALSE)</f>
        <v>0.78</v>
      </c>
      <c r="K582" s="3">
        <f t="shared" si="784"/>
        <v>0.65805666666666573</v>
      </c>
      <c r="L582" s="3">
        <f t="shared" si="785"/>
        <v>0.81726666666666803</v>
      </c>
      <c r="M582" s="5">
        <f t="shared" si="786"/>
        <v>0.22870476721429472</v>
      </c>
      <c r="N582" s="5">
        <f t="shared" si="787"/>
        <v>0.15050069676381456</v>
      </c>
      <c r="O582" s="5">
        <f t="shared" si="788"/>
        <v>0.1869127827520029</v>
      </c>
      <c r="P582" s="5">
        <f t="shared" si="789"/>
        <v>0.12299920277517369</v>
      </c>
      <c r="Q582" s="5">
        <f t="shared" si="790"/>
        <v>4.9518993421703211E-2</v>
      </c>
      <c r="R582" s="5">
        <f t="shared" si="791"/>
        <v>7.6378793458560246E-2</v>
      </c>
      <c r="S582" s="5">
        <f t="shared" si="792"/>
        <v>1.6537481998738477E-2</v>
      </c>
      <c r="T582" s="5">
        <f t="shared" si="793"/>
        <v>4.0470222690444042E-2</v>
      </c>
      <c r="U582" s="5">
        <f t="shared" si="794"/>
        <v>5.026157422736189E-2</v>
      </c>
      <c r="V582" s="5">
        <f t="shared" si="795"/>
        <v>9.8822071720072627E-4</v>
      </c>
      <c r="W582" s="5">
        <f t="shared" si="796"/>
        <v>1.0862101249258189E-2</v>
      </c>
      <c r="X582" s="5">
        <f t="shared" si="797"/>
        <v>8.8772332809770906E-3</v>
      </c>
      <c r="Y582" s="5">
        <f t="shared" si="798"/>
        <v>3.6275334263832773E-3</v>
      </c>
      <c r="Z582" s="5">
        <f t="shared" si="799"/>
        <v>2.080728064463315E-2</v>
      </c>
      <c r="AA582" s="5">
        <f t="shared" si="800"/>
        <v>1.3692369743405125E-2</v>
      </c>
      <c r="AB582" s="5">
        <f t="shared" si="801"/>
        <v>4.5051775960563414E-3</v>
      </c>
      <c r="AC582" s="5">
        <f t="shared" si="802"/>
        <v>3.3217049283156133E-5</v>
      </c>
      <c r="AD582" s="5">
        <f t="shared" si="803"/>
        <v>1.786969535270667E-3</v>
      </c>
      <c r="AE582" s="5">
        <f t="shared" si="804"/>
        <v>1.4604306355255428E-3</v>
      </c>
      <c r="AF582" s="5">
        <f t="shared" si="805"/>
        <v>5.9678063869692195E-4</v>
      </c>
      <c r="AG582" s="5">
        <f t="shared" si="806"/>
        <v>1.6257630777301288E-4</v>
      </c>
      <c r="AH582" s="5">
        <f t="shared" si="807"/>
        <v>4.251274223709303E-3</v>
      </c>
      <c r="AI582" s="5">
        <f t="shared" si="808"/>
        <v>2.7975793447400613E-3</v>
      </c>
      <c r="AJ582" s="5">
        <f t="shared" si="809"/>
        <v>9.2048286916757963E-4</v>
      </c>
      <c r="AK582" s="5">
        <f t="shared" si="810"/>
        <v>2.0190996286939536E-4</v>
      </c>
      <c r="AL582" s="5">
        <f t="shared" si="811"/>
        <v>7.1457549925815358E-7</v>
      </c>
      <c r="AM582" s="5">
        <f t="shared" si="812"/>
        <v>2.3518544316301931E-4</v>
      </c>
      <c r="AN582" s="5">
        <f t="shared" si="813"/>
        <v>1.9220922318236388E-4</v>
      </c>
      <c r="AO582" s="5">
        <f t="shared" si="814"/>
        <v>7.854309556642009E-5</v>
      </c>
      <c r="AP582" s="5">
        <f t="shared" si="815"/>
        <v>2.1396884634416569E-5</v>
      </c>
      <c r="AQ582" s="5">
        <f t="shared" si="816"/>
        <v>4.3717401455552193E-6</v>
      </c>
      <c r="AR582" s="5">
        <f t="shared" si="817"/>
        <v>6.9488494277936586E-4</v>
      </c>
      <c r="AS582" s="5">
        <f t="shared" si="818"/>
        <v>4.572736691622463E-4</v>
      </c>
      <c r="AT582" s="5">
        <f t="shared" si="819"/>
        <v>1.5045599324167171E-4</v>
      </c>
      <c r="AU582" s="5">
        <f t="shared" si="820"/>
        <v>3.3002856464212295E-5</v>
      </c>
      <c r="AV582" s="5">
        <f t="shared" si="821"/>
        <v>5.4294374288294899E-6</v>
      </c>
      <c r="AW582" s="5">
        <f t="shared" si="822"/>
        <v>1.0675118382968256E-8</v>
      </c>
      <c r="AX582" s="5">
        <f t="shared" si="823"/>
        <v>2.5794224796063167E-5</v>
      </c>
      <c r="AY582" s="5">
        <f t="shared" si="824"/>
        <v>2.1080760118329256E-5</v>
      </c>
      <c r="AZ582" s="5">
        <f t="shared" si="825"/>
        <v>8.6143012763532922E-6</v>
      </c>
      <c r="BA582" s="5">
        <f t="shared" si="826"/>
        <v>2.3467270965958936E-6</v>
      </c>
      <c r="BB582" s="5">
        <f t="shared" si="827"/>
        <v>4.794754579528184E-7</v>
      </c>
      <c r="BC582" s="5">
        <f t="shared" si="828"/>
        <v>7.8371861853914806E-8</v>
      </c>
      <c r="BD582" s="5">
        <f t="shared" si="829"/>
        <v>9.465105015035842E-5</v>
      </c>
      <c r="BE582" s="5">
        <f t="shared" si="830"/>
        <v>6.2285754558444282E-5</v>
      </c>
      <c r="BF582" s="5">
        <f t="shared" si="831"/>
        <v>2.0493778012773958E-5</v>
      </c>
      <c r="BG582" s="5">
        <f t="shared" si="832"/>
        <v>4.4953557488308785E-6</v>
      </c>
      <c r="BH582" s="5">
        <f t="shared" si="833"/>
        <v>7.3954970488912017E-7</v>
      </c>
      <c r="BI582" s="5">
        <f t="shared" si="834"/>
        <v>9.7333122726730202E-8</v>
      </c>
      <c r="BJ582" s="8">
        <f t="shared" si="835"/>
        <v>0.26845363819714546</v>
      </c>
      <c r="BK582" s="8">
        <f t="shared" si="836"/>
        <v>0.36928468509030837</v>
      </c>
      <c r="BL582" s="8">
        <f t="shared" si="837"/>
        <v>0.34144575389824716</v>
      </c>
      <c r="BM582" s="8">
        <f t="shared" si="838"/>
        <v>0.18495505135978482</v>
      </c>
      <c r="BN582" s="8">
        <f t="shared" si="839"/>
        <v>0.8150152363855494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1.5222222222222199</v>
      </c>
      <c r="F583">
        <f>VLOOKUP(B583,home!$B$2:$E$405,3,FALSE)</f>
        <v>0.66</v>
      </c>
      <c r="G583">
        <f>VLOOKUP(C583,away!$B$2:$E$405,4,FALSE)</f>
        <v>0.99</v>
      </c>
      <c r="H583">
        <f>VLOOKUP(A583,away!$A$2:$E$405,3,FALSE)</f>
        <v>1.2777777777777799</v>
      </c>
      <c r="I583">
        <f>VLOOKUP(C583,away!$B$2:$E$405,3,FALSE)</f>
        <v>0.82</v>
      </c>
      <c r="J583">
        <f>VLOOKUP(B583,home!$B$2:$E$405,4,FALSE)</f>
        <v>1.1000000000000001</v>
      </c>
      <c r="K583" s="3">
        <f t="shared" si="784"/>
        <v>0.99461999999999862</v>
      </c>
      <c r="L583" s="3">
        <f t="shared" si="785"/>
        <v>1.1525555555555576</v>
      </c>
      <c r="M583" s="5">
        <f t="shared" si="786"/>
        <v>0.11681362586892467</v>
      </c>
      <c r="N583" s="5">
        <f t="shared" si="787"/>
        <v>0.11618516856174968</v>
      </c>
      <c r="O583" s="5">
        <f t="shared" si="788"/>
        <v>0.1346341934598175</v>
      </c>
      <c r="P583" s="5">
        <f t="shared" si="789"/>
        <v>0.1339098614990035</v>
      </c>
      <c r="Q583" s="5">
        <f t="shared" si="790"/>
        <v>5.7780046177443652E-2</v>
      </c>
      <c r="R583" s="5">
        <f t="shared" si="791"/>
        <v>7.7586693819927222E-2</v>
      </c>
      <c r="S583" s="5">
        <f t="shared" si="792"/>
        <v>3.8377053347362591E-2</v>
      </c>
      <c r="T583" s="5">
        <f t="shared" si="793"/>
        <v>6.6594713222069321E-2</v>
      </c>
      <c r="U583" s="5">
        <f t="shared" si="794"/>
        <v>7.7169277407175899E-2</v>
      </c>
      <c r="V583" s="5">
        <f t="shared" si="795"/>
        <v>4.8881910633835788E-3</v>
      </c>
      <c r="W583" s="5">
        <f t="shared" si="796"/>
        <v>1.9156396509669642E-2</v>
      </c>
      <c r="X583" s="5">
        <f t="shared" si="797"/>
        <v>2.2078811221644838E-2</v>
      </c>
      <c r="Y583" s="5">
        <f t="shared" si="798"/>
        <v>1.2723528266784577E-2</v>
      </c>
      <c r="Z583" s="5">
        <f t="shared" si="799"/>
        <v>2.980765833311505E-2</v>
      </c>
      <c r="AA583" s="5">
        <f t="shared" si="800"/>
        <v>2.9647293131282847E-2</v>
      </c>
      <c r="AB583" s="5">
        <f t="shared" si="801"/>
        <v>1.4743895347118251E-2</v>
      </c>
      <c r="AC583" s="5">
        <f t="shared" si="802"/>
        <v>3.502250825884257E-4</v>
      </c>
      <c r="AD583" s="5">
        <f t="shared" si="803"/>
        <v>4.7633337741118977E-3</v>
      </c>
      <c r="AE583" s="5">
        <f t="shared" si="804"/>
        <v>5.4900068043180882E-3</v>
      </c>
      <c r="AF583" s="5">
        <f t="shared" si="805"/>
        <v>3.1637689211773141E-3</v>
      </c>
      <c r="AG583" s="5">
        <f t="shared" si="806"/>
        <v>1.2154731488656419E-3</v>
      </c>
      <c r="AH583" s="5">
        <f t="shared" si="807"/>
        <v>8.588745552483415E-3</v>
      </c>
      <c r="AI583" s="5">
        <f t="shared" si="808"/>
        <v>8.5425381014110416E-3</v>
      </c>
      <c r="AJ583" s="5">
        <f t="shared" si="809"/>
        <v>4.248289623212719E-3</v>
      </c>
      <c r="AK583" s="5">
        <f t="shared" si="810"/>
        <v>1.408477941679943E-3</v>
      </c>
      <c r="AL583" s="5">
        <f t="shared" si="811"/>
        <v>1.6059288273618887E-5</v>
      </c>
      <c r="AM583" s="5">
        <f t="shared" si="812"/>
        <v>9.4754140768143417E-4</v>
      </c>
      <c r="AN583" s="5">
        <f t="shared" si="813"/>
        <v>1.0920941135421703E-3</v>
      </c>
      <c r="AO583" s="5">
        <f t="shared" si="814"/>
        <v>6.2934956887627537E-4</v>
      </c>
      <c r="AP583" s="5">
        <f t="shared" si="815"/>
        <v>2.4178678066494869E-4</v>
      </c>
      <c r="AQ583" s="5">
        <f t="shared" si="816"/>
        <v>6.9668174328819918E-5</v>
      </c>
      <c r="AR583" s="5">
        <f t="shared" si="817"/>
        <v>1.9798012803535683E-3</v>
      </c>
      <c r="AS583" s="5">
        <f t="shared" si="818"/>
        <v>1.9691499494652633E-3</v>
      </c>
      <c r="AT583" s="5">
        <f t="shared" si="819"/>
        <v>9.7927796136856849E-4</v>
      </c>
      <c r="AU583" s="5">
        <f t="shared" si="820"/>
        <v>3.2466981531213484E-4</v>
      </c>
      <c r="AV583" s="5">
        <f t="shared" si="821"/>
        <v>8.0730772926438762E-5</v>
      </c>
      <c r="AW583" s="5">
        <f t="shared" si="822"/>
        <v>5.1137895289190703E-7</v>
      </c>
      <c r="AX583" s="5">
        <f t="shared" si="823"/>
        <v>1.5707393915135104E-4</v>
      </c>
      <c r="AY583" s="5">
        <f t="shared" si="824"/>
        <v>1.810364412018852E-4</v>
      </c>
      <c r="AZ583" s="5">
        <f t="shared" si="825"/>
        <v>1.0432727803261996E-4</v>
      </c>
      <c r="BA583" s="5">
        <f t="shared" si="826"/>
        <v>4.0080994630828467E-5</v>
      </c>
      <c r="BB583" s="5">
        <f t="shared" si="827"/>
        <v>1.1548893258488456E-5</v>
      </c>
      <c r="BC583" s="5">
        <f t="shared" si="828"/>
        <v>2.6621482171177979E-6</v>
      </c>
      <c r="BD583" s="5">
        <f t="shared" si="829"/>
        <v>3.8030516076125207E-4</v>
      </c>
      <c r="BE583" s="5">
        <f t="shared" si="830"/>
        <v>3.7825911899635594E-4</v>
      </c>
      <c r="BF583" s="5">
        <f t="shared" si="831"/>
        <v>1.8811204246807749E-4</v>
      </c>
      <c r="BG583" s="5">
        <f t="shared" si="832"/>
        <v>6.2366666559866336E-5</v>
      </c>
      <c r="BH583" s="5">
        <f t="shared" si="833"/>
        <v>1.5507783473443541E-5</v>
      </c>
      <c r="BI583" s="5">
        <f t="shared" si="834"/>
        <v>3.0848703196712794E-6</v>
      </c>
      <c r="BJ583" s="8">
        <f t="shared" si="835"/>
        <v>0.31262841634742061</v>
      </c>
      <c r="BK583" s="8">
        <f t="shared" si="836"/>
        <v>0.29453605259073823</v>
      </c>
      <c r="BL583" s="8">
        <f t="shared" si="837"/>
        <v>0.36293066980611344</v>
      </c>
      <c r="BM583" s="8">
        <f t="shared" si="838"/>
        <v>0.36281268262827215</v>
      </c>
      <c r="BN583" s="8">
        <f t="shared" si="839"/>
        <v>0.63690958938686626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1.5222222222222199</v>
      </c>
      <c r="F584">
        <f>VLOOKUP(B584,home!$B$2:$E$405,3,FALSE)</f>
        <v>1.1499999999999999</v>
      </c>
      <c r="G584">
        <f>VLOOKUP(C584,away!$B$2:$E$405,4,FALSE)</f>
        <v>1.31</v>
      </c>
      <c r="H584">
        <f>VLOOKUP(A584,away!$A$2:$E$405,3,FALSE)</f>
        <v>1.2777777777777799</v>
      </c>
      <c r="I584">
        <f>VLOOKUP(C584,away!$B$2:$E$405,3,FALSE)</f>
        <v>0.66</v>
      </c>
      <c r="J584">
        <f>VLOOKUP(B584,home!$B$2:$E$405,4,FALSE)</f>
        <v>1.96</v>
      </c>
      <c r="K584" s="3">
        <f t="shared" si="784"/>
        <v>2.2932277777777741</v>
      </c>
      <c r="L584" s="3">
        <f t="shared" si="785"/>
        <v>1.6529333333333363</v>
      </c>
      <c r="M584" s="5">
        <f t="shared" si="786"/>
        <v>1.9328760496741929E-2</v>
      </c>
      <c r="N584" s="5">
        <f t="shared" si="787"/>
        <v>4.4325250481142317E-2</v>
      </c>
      <c r="O584" s="5">
        <f t="shared" si="788"/>
        <v>3.1949152517081351E-2</v>
      </c>
      <c r="P584" s="5">
        <f t="shared" si="789"/>
        <v>7.3266684028629639E-2</v>
      </c>
      <c r="Q584" s="5">
        <f t="shared" si="790"/>
        <v>5.0823947830156618E-2</v>
      </c>
      <c r="R584" s="5">
        <f t="shared" si="791"/>
        <v>2.6404909583617218E-2</v>
      </c>
      <c r="S584" s="5">
        <f t="shared" si="792"/>
        <v>6.9430305547216686E-2</v>
      </c>
      <c r="T584" s="5">
        <f t="shared" si="793"/>
        <v>8.4008597500060359E-2</v>
      </c>
      <c r="U584" s="5">
        <f t="shared" si="794"/>
        <v>6.0552472126861566E-2</v>
      </c>
      <c r="V584" s="5">
        <f t="shared" si="795"/>
        <v>2.9242136403111102E-2</v>
      </c>
      <c r="W584" s="5">
        <f t="shared" si="796"/>
        <v>3.8850296313481192E-2</v>
      </c>
      <c r="X584" s="5">
        <f t="shared" si="797"/>
        <v>6.4216949786430291E-2</v>
      </c>
      <c r="Y584" s="5">
        <f t="shared" si="798"/>
        <v>5.3073168433491864E-2</v>
      </c>
      <c r="Z584" s="5">
        <f t="shared" si="799"/>
        <v>1.4548518404804589E-2</v>
      </c>
      <c r="AA584" s="5">
        <f t="shared" si="800"/>
        <v>3.3363066531409073E-2</v>
      </c>
      <c r="AB584" s="5">
        <f t="shared" si="801"/>
        <v>3.8254555460837635E-2</v>
      </c>
      <c r="AC584" s="5">
        <f t="shared" si="802"/>
        <v>6.9277410744016873E-3</v>
      </c>
      <c r="AD584" s="5">
        <f t="shared" si="803"/>
        <v>2.227314467024313E-2</v>
      </c>
      <c r="AE584" s="5">
        <f t="shared" si="804"/>
        <v>3.681602326360061E-2</v>
      </c>
      <c r="AF584" s="5">
        <f t="shared" si="805"/>
        <v>3.0427216026590511E-2</v>
      </c>
      <c r="AG584" s="5">
        <f t="shared" si="806"/>
        <v>1.6764719870295253E-2</v>
      </c>
      <c r="AH584" s="5">
        <f t="shared" si="807"/>
        <v>6.0119327554787596E-3</v>
      </c>
      <c r="AI584" s="5">
        <f t="shared" si="808"/>
        <v>1.3786731192995966E-2</v>
      </c>
      <c r="AJ584" s="5">
        <f t="shared" si="809"/>
        <v>1.5808057468266832E-2</v>
      </c>
      <c r="AK584" s="5">
        <f t="shared" si="810"/>
        <v>1.2083825499645632E-2</v>
      </c>
      <c r="AL584" s="5">
        <f t="shared" si="811"/>
        <v>1.0503986873155258E-3</v>
      </c>
      <c r="AM584" s="5">
        <f t="shared" si="812"/>
        <v>1.0215478811252907E-2</v>
      </c>
      <c r="AN584" s="5">
        <f t="shared" si="813"/>
        <v>1.6885505443080335E-2</v>
      </c>
      <c r="AO584" s="5">
        <f t="shared" si="814"/>
        <v>1.395530739852449E-2</v>
      </c>
      <c r="AP584" s="5">
        <f t="shared" si="815"/>
        <v>7.6890642586448172E-3</v>
      </c>
      <c r="AQ584" s="5">
        <f t="shared" si="816"/>
        <v>3.1773776538139989E-3</v>
      </c>
      <c r="AR584" s="5">
        <f t="shared" si="817"/>
        <v>1.9874648098578752E-3</v>
      </c>
      <c r="AS584" s="5">
        <f t="shared" si="818"/>
        <v>4.5577095093219016E-3</v>
      </c>
      <c r="AT584" s="5">
        <f t="shared" si="819"/>
        <v>5.2259330249094481E-3</v>
      </c>
      <c r="AU584" s="5">
        <f t="shared" si="820"/>
        <v>3.9947515925095245E-3</v>
      </c>
      <c r="AV584" s="5">
        <f t="shared" si="821"/>
        <v>2.29021882931621E-3</v>
      </c>
      <c r="AW584" s="5">
        <f t="shared" si="822"/>
        <v>1.1059976421694129E-4</v>
      </c>
      <c r="AX584" s="5">
        <f t="shared" si="823"/>
        <v>3.9044032955442387E-3</v>
      </c>
      <c r="AY584" s="5">
        <f t="shared" si="824"/>
        <v>6.4537183539816025E-3</v>
      </c>
      <c r="AZ584" s="5">
        <f t="shared" si="825"/>
        <v>5.3337830956206719E-3</v>
      </c>
      <c r="BA584" s="5">
        <f t="shared" si="826"/>
        <v>2.9387959571737592E-3</v>
      </c>
      <c r="BB584" s="5">
        <f t="shared" si="827"/>
        <v>1.2144084493694385E-3</v>
      </c>
      <c r="BC584" s="5">
        <f t="shared" si="828"/>
        <v>4.0146724124887886E-4</v>
      </c>
      <c r="BD584" s="5">
        <f t="shared" si="829"/>
        <v>5.4752447217351358E-4</v>
      </c>
      <c r="BE584" s="5">
        <f t="shared" si="830"/>
        <v>1.2555983286014153E-3</v>
      </c>
      <c r="BF584" s="5">
        <f t="shared" si="831"/>
        <v>1.4396864824400557E-3</v>
      </c>
      <c r="BG584" s="5">
        <f t="shared" si="832"/>
        <v>1.1005096776075698E-3</v>
      </c>
      <c r="BH584" s="5">
        <f t="shared" si="833"/>
        <v>6.3092984060073541E-4</v>
      </c>
      <c r="BI584" s="5">
        <f t="shared" si="834"/>
        <v>2.8937316725890198E-4</v>
      </c>
      <c r="BJ584" s="8">
        <f t="shared" si="835"/>
        <v>0.51374862413374722</v>
      </c>
      <c r="BK584" s="8">
        <f t="shared" si="836"/>
        <v>0.20569974459139814</v>
      </c>
      <c r="BL584" s="8">
        <f t="shared" si="837"/>
        <v>0.26153440287079116</v>
      </c>
      <c r="BM584" s="8">
        <f t="shared" si="838"/>
        <v>0.74308946647360741</v>
      </c>
      <c r="BN584" s="8">
        <f t="shared" si="839"/>
        <v>0.24609870493736907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1.5222222222222199</v>
      </c>
      <c r="F585">
        <f>VLOOKUP(B585,home!$B$2:$E$405,3,FALSE)</f>
        <v>0.33</v>
      </c>
      <c r="G585">
        <f>VLOOKUP(C585,away!$B$2:$E$405,4,FALSE)</f>
        <v>1.31</v>
      </c>
      <c r="H585">
        <f>VLOOKUP(A585,away!$A$2:$E$405,3,FALSE)</f>
        <v>1.2777777777777799</v>
      </c>
      <c r="I585">
        <f>VLOOKUP(C585,away!$B$2:$E$405,3,FALSE)</f>
        <v>1.05</v>
      </c>
      <c r="J585">
        <f>VLOOKUP(B585,home!$B$2:$E$405,4,FALSE)</f>
        <v>1.57</v>
      </c>
      <c r="K585" s="3">
        <f t="shared" si="784"/>
        <v>0.65805666666666573</v>
      </c>
      <c r="L585" s="3">
        <f t="shared" si="785"/>
        <v>2.1064166666666706</v>
      </c>
      <c r="M585" s="5">
        <f t="shared" si="786"/>
        <v>6.3009275495956946E-2</v>
      </c>
      <c r="N585" s="5">
        <f t="shared" si="787"/>
        <v>4.1463673801951054E-2</v>
      </c>
      <c r="O585" s="5">
        <f t="shared" si="788"/>
        <v>0.13272378805927554</v>
      </c>
      <c r="P585" s="5">
        <f t="shared" si="789"/>
        <v>8.7339773557659886E-2</v>
      </c>
      <c r="Q585" s="5">
        <f t="shared" si="790"/>
        <v>1.3642723484932931E-2</v>
      </c>
      <c r="R585" s="5">
        <f t="shared" si="791"/>
        <v>0.13978579961559648</v>
      </c>
      <c r="S585" s="5">
        <f t="shared" si="792"/>
        <v>3.0266321843332333E-2</v>
      </c>
      <c r="T585" s="5">
        <f t="shared" si="793"/>
        <v>2.8737260127387521E-2</v>
      </c>
      <c r="U585" s="5">
        <f t="shared" si="794"/>
        <v>9.1986977342373905E-2</v>
      </c>
      <c r="V585" s="5">
        <f t="shared" si="795"/>
        <v>4.6614895195329371E-3</v>
      </c>
      <c r="W585" s="5">
        <f t="shared" si="796"/>
        <v>2.9925617135833343E-3</v>
      </c>
      <c r="X585" s="5">
        <f t="shared" si="797"/>
        <v>6.3035818695205059E-3</v>
      </c>
      <c r="Y585" s="5">
        <f t="shared" si="798"/>
        <v>6.6389849548279239E-3</v>
      </c>
      <c r="Z585" s="5">
        <f t="shared" si="799"/>
        <v>9.8149046024539957E-2</v>
      </c>
      <c r="AA585" s="5">
        <f t="shared" si="800"/>
        <v>6.4587634063421925E-2</v>
      </c>
      <c r="AB585" s="5">
        <f t="shared" si="801"/>
        <v>2.1251161589830911E-2</v>
      </c>
      <c r="AC585" s="5">
        <f t="shared" si="802"/>
        <v>4.0384276349870069E-4</v>
      </c>
      <c r="AD585" s="5">
        <f t="shared" si="803"/>
        <v>4.9231879650873348E-4</v>
      </c>
      <c r="AE585" s="5">
        <f t="shared" si="804"/>
        <v>1.037028518279273E-3</v>
      </c>
      <c r="AF585" s="5">
        <f t="shared" si="805"/>
        <v>1.0922070773560519E-3</v>
      </c>
      <c r="AG585" s="5">
        <f t="shared" si="806"/>
        <v>7.6688106373136032E-4</v>
      </c>
      <c r="AH585" s="5">
        <f t="shared" si="807"/>
        <v>5.1685696590881278E-2</v>
      </c>
      <c r="AI585" s="5">
        <f t="shared" si="808"/>
        <v>3.4012117212939987E-2</v>
      </c>
      <c r="AJ585" s="5">
        <f t="shared" si="809"/>
        <v>1.1190950239711605E-2</v>
      </c>
      <c r="AK585" s="5">
        <f t="shared" si="810"/>
        <v>2.4547598038590474E-3</v>
      </c>
      <c r="AL585" s="5">
        <f t="shared" si="811"/>
        <v>2.2391329047507848E-5</v>
      </c>
      <c r="AM585" s="5">
        <f t="shared" si="812"/>
        <v>6.4794733233576357E-5</v>
      </c>
      <c r="AN585" s="5">
        <f t="shared" si="813"/>
        <v>1.3648470599542602E-4</v>
      </c>
      <c r="AO585" s="5">
        <f t="shared" si="814"/>
        <v>1.4374682972693298E-4</v>
      </c>
      <c r="AP585" s="5">
        <f t="shared" si="815"/>
        <v>1.0093023930576921E-4</v>
      </c>
      <c r="AQ585" s="5">
        <f t="shared" si="816"/>
        <v>5.3150284561081944E-5</v>
      </c>
      <c r="AR585" s="5">
        <f t="shared" si="817"/>
        <v>2.177432254546181E-2</v>
      </c>
      <c r="AS585" s="5">
        <f t="shared" si="818"/>
        <v>1.4328738113191427E-2</v>
      </c>
      <c r="AT585" s="5">
        <f t="shared" si="819"/>
        <v>4.7145608201531793E-3</v>
      </c>
      <c r="AU585" s="5">
        <f t="shared" si="820"/>
        <v>1.034149392702421E-3</v>
      </c>
      <c r="AV585" s="5">
        <f t="shared" si="821"/>
        <v>1.7013222554927793E-4</v>
      </c>
      <c r="AW585" s="5">
        <f t="shared" si="822"/>
        <v>8.6215419752404897E-7</v>
      </c>
      <c r="AX585" s="5">
        <f t="shared" si="823"/>
        <v>7.1064343615405119E-6</v>
      </c>
      <c r="AY585" s="5">
        <f t="shared" si="824"/>
        <v>1.4969111779721652E-5</v>
      </c>
      <c r="AZ585" s="5">
        <f t="shared" si="825"/>
        <v>1.5765593269001043E-5</v>
      </c>
      <c r="BA585" s="5">
        <f t="shared" si="826"/>
        <v>1.1069636140570557E-5</v>
      </c>
      <c r="BB585" s="5">
        <f t="shared" si="827"/>
        <v>5.8293165151083865E-6</v>
      </c>
      <c r="BC585" s="5">
        <f t="shared" si="828"/>
        <v>2.4557938925399159E-6</v>
      </c>
      <c r="BD585" s="5">
        <f t="shared" si="829"/>
        <v>7.6442993191894269E-3</v>
      </c>
      <c r="BE585" s="5">
        <f t="shared" si="830"/>
        <v>5.0303821289880571E-3</v>
      </c>
      <c r="BF585" s="5">
        <f t="shared" si="831"/>
        <v>1.6551382479307228E-3</v>
      </c>
      <c r="BG585" s="5">
        <f t="shared" si="832"/>
        <v>3.63058252768599E-4</v>
      </c>
      <c r="BH585" s="5">
        <f t="shared" si="833"/>
        <v>5.9728225905681993E-5</v>
      </c>
      <c r="BI585" s="5">
        <f t="shared" si="834"/>
        <v>7.8609114490813405E-6</v>
      </c>
      <c r="BJ585" s="8">
        <f t="shared" si="835"/>
        <v>0.10372352408685996</v>
      </c>
      <c r="BK585" s="8">
        <f t="shared" si="836"/>
        <v>0.18571806362080803</v>
      </c>
      <c r="BL585" s="8">
        <f t="shared" si="837"/>
        <v>0.60646125470118051</v>
      </c>
      <c r="BM585" s="8">
        <f t="shared" si="838"/>
        <v>0.51607274746043352</v>
      </c>
      <c r="BN585" s="8">
        <f t="shared" si="839"/>
        <v>0.47796503401537282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1.5222222222222199</v>
      </c>
      <c r="F586">
        <f>VLOOKUP(B586,home!$B$2:$E$405,3,FALSE)</f>
        <v>1.18</v>
      </c>
      <c r="G586">
        <f>VLOOKUP(C586,away!$B$2:$E$405,4,FALSE)</f>
        <v>1.64</v>
      </c>
      <c r="H586">
        <f>VLOOKUP(A586,away!$A$2:$E$405,3,FALSE)</f>
        <v>1.2777777777777799</v>
      </c>
      <c r="I586">
        <f>VLOOKUP(C586,away!$B$2:$E$405,3,FALSE)</f>
        <v>0.66</v>
      </c>
      <c r="J586">
        <f>VLOOKUP(B586,home!$B$2:$E$405,4,FALSE)</f>
        <v>1.1000000000000001</v>
      </c>
      <c r="K586" s="3">
        <f t="shared" si="784"/>
        <v>2.9458044444444398</v>
      </c>
      <c r="L586" s="3">
        <f t="shared" si="785"/>
        <v>0.92766666666666842</v>
      </c>
      <c r="M586" s="5">
        <f t="shared" si="786"/>
        <v>2.0786093219282979E-2</v>
      </c>
      <c r="N586" s="5">
        <f t="shared" si="787"/>
        <v>6.1231765788000242E-2</v>
      </c>
      <c r="O586" s="5">
        <f t="shared" si="788"/>
        <v>1.9282565809754883E-2</v>
      </c>
      <c r="P586" s="5">
        <f t="shared" si="789"/>
        <v>5.6802668062668336E-2</v>
      </c>
      <c r="Q586" s="5">
        <f t="shared" si="790"/>
        <v>9.018840389973605E-2</v>
      </c>
      <c r="R586" s="5">
        <f t="shared" si="791"/>
        <v>8.9438967747579885E-3</v>
      </c>
      <c r="S586" s="5">
        <f t="shared" si="792"/>
        <v>3.8806511942855858E-2</v>
      </c>
      <c r="T586" s="5">
        <f t="shared" si="793"/>
        <v>8.3664776017655318E-2</v>
      </c>
      <c r="U586" s="5">
        <f t="shared" si="794"/>
        <v>2.6346970869734372E-2</v>
      </c>
      <c r="V586" s="5">
        <f t="shared" si="795"/>
        <v>1.1783056602666458E-2</v>
      </c>
      <c r="W586" s="5">
        <f t="shared" si="796"/>
        <v>8.8559133681730906E-2</v>
      </c>
      <c r="X586" s="5">
        <f t="shared" si="797"/>
        <v>8.215335634541919E-2</v>
      </c>
      <c r="Y586" s="5">
        <f t="shared" si="798"/>
        <v>3.8105465118217004E-2</v>
      </c>
      <c r="Z586" s="5">
        <f t="shared" si="799"/>
        <v>2.7656516360168369E-3</v>
      </c>
      <c r="AA586" s="5">
        <f t="shared" si="800"/>
        <v>8.1470688811634343E-3</v>
      </c>
      <c r="AB586" s="5">
        <f t="shared" si="801"/>
        <v>1.1999835859663117E-2</v>
      </c>
      <c r="AC586" s="5">
        <f t="shared" si="802"/>
        <v>2.0124905324440251E-3</v>
      </c>
      <c r="AD586" s="5">
        <f t="shared" si="803"/>
        <v>6.5219472398948042E-2</v>
      </c>
      <c r="AE586" s="5">
        <f t="shared" si="804"/>
        <v>6.0501930562090918E-2</v>
      </c>
      <c r="AF586" s="5">
        <f t="shared" si="805"/>
        <v>2.8062812125716555E-2</v>
      </c>
      <c r="AG586" s="5">
        <f t="shared" si="806"/>
        <v>8.6776451273188147E-3</v>
      </c>
      <c r="AH586" s="5">
        <f t="shared" si="807"/>
        <v>6.4140070858623914E-4</v>
      </c>
      <c r="AI586" s="5">
        <f t="shared" si="808"/>
        <v>1.8894410580231565E-3</v>
      </c>
      <c r="AJ586" s="5">
        <f t="shared" si="809"/>
        <v>2.7829619331202096E-3</v>
      </c>
      <c r="AK586" s="5">
        <f t="shared" si="810"/>
        <v>2.7326872104350675E-3</v>
      </c>
      <c r="AL586" s="5">
        <f t="shared" si="811"/>
        <v>2.1998329457626452E-4</v>
      </c>
      <c r="AM586" s="5">
        <f t="shared" si="812"/>
        <v>3.842476233142849E-2</v>
      </c>
      <c r="AN586" s="5">
        <f t="shared" si="813"/>
        <v>3.5645371189455231E-2</v>
      </c>
      <c r="AO586" s="5">
        <f t="shared" si="814"/>
        <v>1.6533511336709012E-2</v>
      </c>
      <c r="AP586" s="5">
        <f t="shared" si="815"/>
        <v>5.1125291166734749E-3</v>
      </c>
      <c r="AQ586" s="5">
        <f t="shared" si="816"/>
        <v>1.1856807109751923E-3</v>
      </c>
      <c r="AR586" s="5">
        <f t="shared" si="817"/>
        <v>1.1900121146636718E-4</v>
      </c>
      <c r="AS586" s="5">
        <f t="shared" si="818"/>
        <v>3.5055429763189709E-4</v>
      </c>
      <c r="AT586" s="5">
        <f t="shared" si="819"/>
        <v>5.163322039915708E-4</v>
      </c>
      <c r="AU586" s="5">
        <f t="shared" si="820"/>
        <v>5.0700456710938736E-4</v>
      </c>
      <c r="AV586" s="5">
        <f t="shared" si="821"/>
        <v>3.7338407678611565E-4</v>
      </c>
      <c r="AW586" s="5">
        <f t="shared" si="822"/>
        <v>1.6698715511008242E-5</v>
      </c>
      <c r="AX586" s="5">
        <f t="shared" si="823"/>
        <v>1.8865305942107242E-2</v>
      </c>
      <c r="AY586" s="5">
        <f t="shared" si="824"/>
        <v>1.750071547896152E-2</v>
      </c>
      <c r="AZ586" s="5">
        <f t="shared" si="825"/>
        <v>8.1174151963249973E-3</v>
      </c>
      <c r="BA586" s="5">
        <f t="shared" si="826"/>
        <v>2.5100851657080571E-3</v>
      </c>
      <c r="BB586" s="5">
        <f t="shared" si="827"/>
        <v>5.8213058468046131E-4</v>
      </c>
      <c r="BC586" s="5">
        <f t="shared" si="828"/>
        <v>1.080046278110485E-4</v>
      </c>
      <c r="BD586" s="5">
        <f t="shared" si="829"/>
        <v>1.8398909528383349E-5</v>
      </c>
      <c r="BE586" s="5">
        <f t="shared" si="830"/>
        <v>5.4199589461642828E-5</v>
      </c>
      <c r="BF586" s="5">
        <f t="shared" si="831"/>
        <v>7.9830695761585728E-5</v>
      </c>
      <c r="BG586" s="5">
        <f t="shared" si="832"/>
        <v>7.8388539459190381E-5</v>
      </c>
      <c r="BH586" s="5">
        <f t="shared" si="833"/>
        <v>5.7729326983097841E-5</v>
      </c>
      <c r="BI586" s="5">
        <f t="shared" si="834"/>
        <v>3.4011861600319164E-5</v>
      </c>
      <c r="BJ586" s="8">
        <f t="shared" si="835"/>
        <v>0.75095027274566784</v>
      </c>
      <c r="BK586" s="8">
        <f t="shared" si="836"/>
        <v>0.1479115191334554</v>
      </c>
      <c r="BL586" s="8">
        <f t="shared" si="837"/>
        <v>8.4955664385018032E-2</v>
      </c>
      <c r="BM586" s="8">
        <f t="shared" si="838"/>
        <v>0.71186369758250712</v>
      </c>
      <c r="BN586" s="8">
        <f t="shared" si="839"/>
        <v>0.2572353935542005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1.5222222222222199</v>
      </c>
      <c r="F587">
        <f>VLOOKUP(B587,home!$B$2:$E$405,3,FALSE)</f>
        <v>1.31</v>
      </c>
      <c r="G587">
        <f>VLOOKUP(C587,away!$B$2:$E$405,4,FALSE)</f>
        <v>0.16</v>
      </c>
      <c r="H587">
        <f>VLOOKUP(A587,away!$A$2:$E$405,3,FALSE)</f>
        <v>1.2777777777777799</v>
      </c>
      <c r="I587">
        <f>VLOOKUP(C587,away!$B$2:$E$405,3,FALSE)</f>
        <v>1.1499999999999999</v>
      </c>
      <c r="J587">
        <f>VLOOKUP(B587,home!$B$2:$E$405,4,FALSE)</f>
        <v>0.59</v>
      </c>
      <c r="K587" s="3">
        <f t="shared" si="784"/>
        <v>0.31905777777777733</v>
      </c>
      <c r="L587" s="3">
        <f t="shared" si="785"/>
        <v>0.86697222222222359</v>
      </c>
      <c r="M587" s="5">
        <f t="shared" si="786"/>
        <v>0.30543142306122023</v>
      </c>
      <c r="N587" s="5">
        <f t="shared" si="787"/>
        <v>9.7450271105417083E-2</v>
      </c>
      <c r="O587" s="5">
        <f t="shared" si="788"/>
        <v>0.26480055958788218</v>
      </c>
      <c r="P587" s="5">
        <f t="shared" si="789"/>
        <v>8.4486678096421589E-2</v>
      </c>
      <c r="Q587" s="5">
        <f t="shared" si="790"/>
        <v>1.554613347136816E-2</v>
      </c>
      <c r="R587" s="5">
        <f t="shared" si="791"/>
        <v>0.11478736479579726</v>
      </c>
      <c r="S587" s="5">
        <f t="shared" si="792"/>
        <v>5.8425543647629488E-3</v>
      </c>
      <c r="T587" s="5">
        <f t="shared" si="793"/>
        <v>1.3478065882635344E-2</v>
      </c>
      <c r="U587" s="5">
        <f t="shared" si="794"/>
        <v>3.6623801528714139E-2</v>
      </c>
      <c r="V587" s="5">
        <f t="shared" si="795"/>
        <v>1.7957040893872874E-4</v>
      </c>
      <c r="W587" s="5">
        <f t="shared" si="796"/>
        <v>1.6533715994704835E-3</v>
      </c>
      <c r="X587" s="5">
        <f t="shared" si="797"/>
        <v>1.4334272497520371E-3</v>
      </c>
      <c r="Y587" s="5">
        <f t="shared" si="798"/>
        <v>6.2137080405570688E-4</v>
      </c>
      <c r="Z587" s="5">
        <f t="shared" si="799"/>
        <v>3.3172485580015135E-2</v>
      </c>
      <c r="AA587" s="5">
        <f t="shared" si="800"/>
        <v>1.0583939532524992E-2</v>
      </c>
      <c r="AB587" s="5">
        <f t="shared" si="801"/>
        <v>1.6884441136908956E-3</v>
      </c>
      <c r="AC587" s="5">
        <f t="shared" si="802"/>
        <v>3.1044831568885926E-6</v>
      </c>
      <c r="AD587" s="5">
        <f t="shared" si="803"/>
        <v>1.318802670919854E-4</v>
      </c>
      <c r="AE587" s="5">
        <f t="shared" si="804"/>
        <v>1.1433652822799898E-4</v>
      </c>
      <c r="AF587" s="5">
        <f t="shared" si="805"/>
        <v>4.9563296979501124E-5</v>
      </c>
      <c r="AG587" s="5">
        <f t="shared" si="806"/>
        <v>1.4323333907659374E-5</v>
      </c>
      <c r="AH587" s="5">
        <f t="shared" si="807"/>
        <v>7.1899058849850955E-3</v>
      </c>
      <c r="AI587" s="5">
        <f t="shared" si="808"/>
        <v>2.2939953940947079E-3</v>
      </c>
      <c r="AJ587" s="5">
        <f t="shared" si="809"/>
        <v>3.6595853633615701E-4</v>
      </c>
      <c r="AK587" s="5">
        <f t="shared" si="810"/>
        <v>3.8920639120740767E-5</v>
      </c>
      <c r="AL587" s="5">
        <f t="shared" si="811"/>
        <v>3.4349768796282219E-8</v>
      </c>
      <c r="AM587" s="5">
        <f t="shared" si="812"/>
        <v>8.4154849902217212E-6</v>
      </c>
      <c r="AN587" s="5">
        <f t="shared" si="813"/>
        <v>7.2959917230502933E-6</v>
      </c>
      <c r="AO587" s="5">
        <f t="shared" si="814"/>
        <v>3.1627110787239311E-6</v>
      </c>
      <c r="AP587" s="5">
        <f t="shared" si="815"/>
        <v>9.139942173893776E-7</v>
      </c>
      <c r="AQ587" s="5">
        <f t="shared" si="816"/>
        <v>1.9810189943708267E-7</v>
      </c>
      <c r="AR587" s="5">
        <f t="shared" si="817"/>
        <v>1.2466897365348349E-3</v>
      </c>
      <c r="AS587" s="5">
        <f t="shared" si="818"/>
        <v>3.9776605691716708E-4</v>
      </c>
      <c r="AT587" s="5">
        <f t="shared" si="819"/>
        <v>6.3455177097710108E-5</v>
      </c>
      <c r="AU587" s="5">
        <f t="shared" si="820"/>
        <v>6.7486225977635686E-6</v>
      </c>
      <c r="AV587" s="5">
        <f t="shared" si="821"/>
        <v>5.3830013227583368E-7</v>
      </c>
      <c r="AW587" s="5">
        <f t="shared" si="822"/>
        <v>2.6393430187403316E-10</v>
      </c>
      <c r="AX587" s="5">
        <f t="shared" si="823"/>
        <v>4.4750432331706393E-7</v>
      </c>
      <c r="AY587" s="5">
        <f t="shared" si="824"/>
        <v>3.879738176402473E-7</v>
      </c>
      <c r="AZ587" s="5">
        <f t="shared" si="825"/>
        <v>1.6818126142180246E-7</v>
      </c>
      <c r="BA587" s="5">
        <f t="shared" si="826"/>
        <v>4.860282731699894E-8</v>
      </c>
      <c r="BB587" s="5">
        <f t="shared" si="827"/>
        <v>1.0534325301325388E-8</v>
      </c>
      <c r="BC587" s="5">
        <f t="shared" si="828"/>
        <v>1.8265934832203742E-9</v>
      </c>
      <c r="BD587" s="5">
        <f t="shared" si="829"/>
        <v>1.8014089521754061E-4</v>
      </c>
      <c r="BE587" s="5">
        <f t="shared" si="830"/>
        <v>5.7475353715007941E-5</v>
      </c>
      <c r="BF587" s="5">
        <f t="shared" si="831"/>
        <v>9.1689793166510758E-6</v>
      </c>
      <c r="BG587" s="5">
        <f t="shared" si="832"/>
        <v>9.7514472175369892E-7</v>
      </c>
      <c r="BH587" s="5">
        <f t="shared" si="833"/>
        <v>7.7781876983616032E-8</v>
      </c>
      <c r="BI587" s="5">
        <f t="shared" si="834"/>
        <v>4.963382564355396E-9</v>
      </c>
      <c r="BJ587" s="8">
        <f t="shared" si="835"/>
        <v>0.13051379444596328</v>
      </c>
      <c r="BK587" s="8">
        <f t="shared" si="836"/>
        <v>0.3959437527380868</v>
      </c>
      <c r="BL587" s="8">
        <f t="shared" si="837"/>
        <v>0.44033593102465646</v>
      </c>
      <c r="BM587" s="8">
        <f t="shared" si="838"/>
        <v>0.11746314596073182</v>
      </c>
      <c r="BN587" s="8">
        <f t="shared" si="839"/>
        <v>0.88250243011810658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1.4226190476190499</v>
      </c>
      <c r="F588">
        <f>VLOOKUP(B588,home!$B$2:$E$405,3,FALSE)</f>
        <v>0.5</v>
      </c>
      <c r="G588">
        <f>VLOOKUP(C588,away!$B$2:$E$405,4,FALSE)</f>
        <v>1.21</v>
      </c>
      <c r="H588">
        <f>VLOOKUP(A588,away!$A$2:$E$405,3,FALSE)</f>
        <v>1.11904761904762</v>
      </c>
      <c r="I588">
        <f>VLOOKUP(C588,away!$B$2:$E$405,3,FALSE)</f>
        <v>1.1000000000000001</v>
      </c>
      <c r="J588">
        <f>VLOOKUP(B588,home!$B$2:$E$405,4,FALSE)</f>
        <v>1.53</v>
      </c>
      <c r="K588" s="3">
        <f t="shared" si="784"/>
        <v>0.8606845238095252</v>
      </c>
      <c r="L588" s="3">
        <f t="shared" si="785"/>
        <v>1.8833571428571447</v>
      </c>
      <c r="M588" s="5">
        <f t="shared" si="786"/>
        <v>6.4309901745243855E-2</v>
      </c>
      <c r="N588" s="5">
        <f t="shared" si="787"/>
        <v>5.5350537159842568E-2</v>
      </c>
      <c r="O588" s="5">
        <f t="shared" si="788"/>
        <v>0.12111851280834618</v>
      </c>
      <c r="P588" s="5">
        <f t="shared" si="789"/>
        <v>0.10424482952096932</v>
      </c>
      <c r="Q588" s="5">
        <f t="shared" si="790"/>
        <v>2.3819675359010261E-2</v>
      </c>
      <c r="R588" s="5">
        <f t="shared" si="791"/>
        <v>0.11405470811491669</v>
      </c>
      <c r="S588" s="5">
        <f t="shared" si="792"/>
        <v>4.2244600702797848E-2</v>
      </c>
      <c r="T588" s="5">
        <f t="shared" si="793"/>
        <v>4.48609557279303E-2</v>
      </c>
      <c r="U588" s="5">
        <f t="shared" si="794"/>
        <v>9.8165122142121475E-2</v>
      </c>
      <c r="V588" s="5">
        <f t="shared" si="795"/>
        <v>7.6086109412472468E-3</v>
      </c>
      <c r="W588" s="5">
        <f t="shared" si="796"/>
        <v>6.8337419812224097E-3</v>
      </c>
      <c r="X588" s="5">
        <f t="shared" si="797"/>
        <v>1.2870376772777961E-2</v>
      </c>
      <c r="Y588" s="5">
        <f t="shared" si="798"/>
        <v>1.2119758013137033E-2</v>
      </c>
      <c r="Z588" s="5">
        <f t="shared" si="799"/>
        <v>7.160191640157168E-2</v>
      </c>
      <c r="AA588" s="5">
        <f t="shared" si="800"/>
        <v>6.1626661321936164E-2</v>
      </c>
      <c r="AB588" s="5">
        <f t="shared" si="801"/>
        <v>2.6520556826920755E-2</v>
      </c>
      <c r="AC588" s="5">
        <f t="shared" si="802"/>
        <v>7.7083614744478317E-4</v>
      </c>
      <c r="AD588" s="5">
        <f t="shared" si="803"/>
        <v>1.4704239907363927E-3</v>
      </c>
      <c r="AE588" s="5">
        <f t="shared" si="804"/>
        <v>2.7693335259818931E-3</v>
      </c>
      <c r="AF588" s="5">
        <f t="shared" si="805"/>
        <v>2.6078220385558808E-3</v>
      </c>
      <c r="AG588" s="5">
        <f t="shared" si="806"/>
        <v>1.6371534212048324E-3</v>
      </c>
      <c r="AH588" s="5">
        <f t="shared" si="807"/>
        <v>3.3712995174290043E-2</v>
      </c>
      <c r="AI588" s="5">
        <f t="shared" si="808"/>
        <v>2.9016253197776648E-2</v>
      </c>
      <c r="AJ588" s="5">
        <f t="shared" si="809"/>
        <v>1.2486920033132502E-2</v>
      </c>
      <c r="AK588" s="5">
        <f t="shared" si="810"/>
        <v>3.5824329408547565E-3</v>
      </c>
      <c r="AL588" s="5">
        <f t="shared" si="811"/>
        <v>4.9980286455607911E-5</v>
      </c>
      <c r="AM588" s="5">
        <f t="shared" si="812"/>
        <v>2.531142344530108E-4</v>
      </c>
      <c r="AN588" s="5">
        <f t="shared" si="813"/>
        <v>4.7670450141589589E-4</v>
      </c>
      <c r="AO588" s="5">
        <f t="shared" si="814"/>
        <v>4.4890241388689079E-4</v>
      </c>
      <c r="AP588" s="5">
        <f t="shared" si="815"/>
        <v>2.8181452254656328E-4</v>
      </c>
      <c r="AQ588" s="5">
        <f t="shared" si="816"/>
        <v>1.3268934849973644E-4</v>
      </c>
      <c r="AR588" s="5">
        <f t="shared" si="817"/>
        <v>1.2698722053721518E-2</v>
      </c>
      <c r="AS588" s="5">
        <f t="shared" si="818"/>
        <v>1.0929593543796821E-2</v>
      </c>
      <c r="AT588" s="5">
        <f t="shared" si="819"/>
        <v>4.7034660073372141E-3</v>
      </c>
      <c r="AU588" s="5">
        <f t="shared" si="820"/>
        <v>1.3494001335931061E-3</v>
      </c>
      <c r="AV588" s="5">
        <f t="shared" si="821"/>
        <v>2.9035195285252307E-4</v>
      </c>
      <c r="AW588" s="5">
        <f t="shared" si="822"/>
        <v>2.2504683915004068E-6</v>
      </c>
      <c r="AX588" s="5">
        <f t="shared" si="823"/>
        <v>3.6308584058267013E-5</v>
      </c>
      <c r="AY588" s="5">
        <f t="shared" si="824"/>
        <v>6.8382031133166232E-5</v>
      </c>
      <c r="AZ588" s="5">
        <f t="shared" si="825"/>
        <v>6.4393893388864154E-5</v>
      </c>
      <c r="BA588" s="5">
        <f t="shared" si="826"/>
        <v>4.0425566356766247E-5</v>
      </c>
      <c r="BB588" s="5">
        <f t="shared" si="827"/>
        <v>1.9033944788015298E-5</v>
      </c>
      <c r="BC588" s="5">
        <f t="shared" si="828"/>
        <v>7.1695431746514249E-6</v>
      </c>
      <c r="BD588" s="5">
        <f t="shared" si="829"/>
        <v>3.9860381475056595E-3</v>
      </c>
      <c r="BE588" s="5">
        <f t="shared" si="830"/>
        <v>3.4307213448725106E-3</v>
      </c>
      <c r="BF588" s="5">
        <f t="shared" si="831"/>
        <v>1.4763843835173852E-3</v>
      </c>
      <c r="BG588" s="5">
        <f t="shared" si="832"/>
        <v>4.2356706336249339E-4</v>
      </c>
      <c r="BH588" s="5">
        <f t="shared" si="833"/>
        <v>9.1139404057886646E-5</v>
      </c>
      <c r="BI588" s="5">
        <f t="shared" si="834"/>
        <v>1.5688454916369216E-5</v>
      </c>
      <c r="BJ588" s="8">
        <f t="shared" si="835"/>
        <v>0.16616871657410134</v>
      </c>
      <c r="BK588" s="8">
        <f t="shared" si="836"/>
        <v>0.2192971413752918</v>
      </c>
      <c r="BL588" s="8">
        <f t="shared" si="837"/>
        <v>0.53967923504982873</v>
      </c>
      <c r="BM588" s="8">
        <f t="shared" si="838"/>
        <v>0.51378271312972301</v>
      </c>
      <c r="BN588" s="8">
        <f t="shared" si="839"/>
        <v>0.48289816470832886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1.4226190476190499</v>
      </c>
      <c r="F589">
        <f>VLOOKUP(B589,home!$B$2:$E$405,3,FALSE)</f>
        <v>0.7</v>
      </c>
      <c r="G589">
        <f>VLOOKUP(C589,away!$B$2:$E$405,4,FALSE)</f>
        <v>0.6</v>
      </c>
      <c r="H589">
        <f>VLOOKUP(A589,away!$A$2:$E$405,3,FALSE)</f>
        <v>1.11904761904762</v>
      </c>
      <c r="I589">
        <f>VLOOKUP(C589,away!$B$2:$E$405,3,FALSE)</f>
        <v>1.21</v>
      </c>
      <c r="J589">
        <f>VLOOKUP(B589,home!$B$2:$E$405,4,FALSE)</f>
        <v>0.64</v>
      </c>
      <c r="K589" s="3">
        <f t="shared" si="784"/>
        <v>0.59750000000000092</v>
      </c>
      <c r="L589" s="3">
        <f t="shared" si="785"/>
        <v>0.8665904761904768</v>
      </c>
      <c r="M589" s="5">
        <f t="shared" si="786"/>
        <v>0.23128825801915351</v>
      </c>
      <c r="N589" s="5">
        <f t="shared" si="787"/>
        <v>0.13819473416644443</v>
      </c>
      <c r="O589" s="5">
        <f t="shared" si="788"/>
        <v>0.2004322016540841</v>
      </c>
      <c r="P589" s="5">
        <f t="shared" si="789"/>
        <v>0.11975824048831543</v>
      </c>
      <c r="Q589" s="5">
        <f t="shared" si="790"/>
        <v>4.1285676832225331E-2</v>
      </c>
      <c r="R589" s="5">
        <f t="shared" si="791"/>
        <v>8.6846318537659187E-2</v>
      </c>
      <c r="S589" s="5">
        <f t="shared" si="792"/>
        <v>1.5502339253717641E-2</v>
      </c>
      <c r="T589" s="5">
        <f t="shared" si="793"/>
        <v>3.5777774345884285E-2</v>
      </c>
      <c r="U589" s="5">
        <f t="shared" si="794"/>
        <v>5.1890675326251447E-2</v>
      </c>
      <c r="V589" s="5">
        <f t="shared" si="795"/>
        <v>8.9188025385304943E-4</v>
      </c>
      <c r="W589" s="5">
        <f t="shared" si="796"/>
        <v>8.2227306357515583E-3</v>
      </c>
      <c r="X589" s="5">
        <f t="shared" si="797"/>
        <v>7.1257400572219652E-3</v>
      </c>
      <c r="Y589" s="5">
        <f t="shared" si="798"/>
        <v>3.0875492346987684E-3</v>
      </c>
      <c r="Z589" s="5">
        <f t="shared" si="799"/>
        <v>2.5086730845646641E-2</v>
      </c>
      <c r="AA589" s="5">
        <f t="shared" si="800"/>
        <v>1.4989321680273889E-2</v>
      </c>
      <c r="AB589" s="5">
        <f t="shared" si="801"/>
        <v>4.478059851981831E-3</v>
      </c>
      <c r="AC589" s="5">
        <f t="shared" si="802"/>
        <v>2.8862795187506912E-5</v>
      </c>
      <c r="AD589" s="5">
        <f t="shared" si="803"/>
        <v>1.2282703887153907E-3</v>
      </c>
      <c r="AE589" s="5">
        <f t="shared" si="804"/>
        <v>1.0644074210475324E-3</v>
      </c>
      <c r="AF589" s="5">
        <f t="shared" si="805"/>
        <v>4.6120266693312919E-4</v>
      </c>
      <c r="AG589" s="5">
        <f t="shared" si="806"/>
        <v>1.3322461291929944E-4</v>
      </c>
      <c r="AH589" s="5">
        <f t="shared" si="807"/>
        <v>5.4349805073978111E-3</v>
      </c>
      <c r="AI589" s="5">
        <f t="shared" si="808"/>
        <v>3.2474008531701969E-3</v>
      </c>
      <c r="AJ589" s="5">
        <f t="shared" si="809"/>
        <v>9.701610048845977E-4</v>
      </c>
      <c r="AK589" s="5">
        <f t="shared" si="810"/>
        <v>1.9322373347284934E-4</v>
      </c>
      <c r="AL589" s="5">
        <f t="shared" si="811"/>
        <v>5.9779213987494404E-7</v>
      </c>
      <c r="AM589" s="5">
        <f t="shared" si="812"/>
        <v>1.4677831145148949E-4</v>
      </c>
      <c r="AN589" s="5">
        <f t="shared" si="813"/>
        <v>1.2719668681518038E-4</v>
      </c>
      <c r="AO589" s="5">
        <f t="shared" si="814"/>
        <v>5.5113718698509037E-5</v>
      </c>
      <c r="AP589" s="5">
        <f t="shared" si="815"/>
        <v>1.5920341243856313E-5</v>
      </c>
      <c r="AQ589" s="5">
        <f t="shared" si="816"/>
        <v>3.4491040249070824E-6</v>
      </c>
      <c r="AR589" s="5">
        <f t="shared" si="817"/>
        <v>9.4198046919836606E-4</v>
      </c>
      <c r="AS589" s="5">
        <f t="shared" si="818"/>
        <v>5.6283333034602451E-4</v>
      </c>
      <c r="AT589" s="5">
        <f t="shared" si="819"/>
        <v>1.6814645744087507E-4</v>
      </c>
      <c r="AU589" s="5">
        <f t="shared" si="820"/>
        <v>3.3489169440307668E-5</v>
      </c>
      <c r="AV589" s="5">
        <f t="shared" si="821"/>
        <v>5.0024446851459657E-6</v>
      </c>
      <c r="AW589" s="5">
        <f t="shared" si="822"/>
        <v>8.5980411848999538E-9</v>
      </c>
      <c r="AX589" s="5">
        <f t="shared" si="823"/>
        <v>1.4616673515377511E-5</v>
      </c>
      <c r="AY589" s="5">
        <f t="shared" si="824"/>
        <v>1.2666670062011727E-5</v>
      </c>
      <c r="AZ589" s="5">
        <f t="shared" si="825"/>
        <v>5.4884078203931984E-6</v>
      </c>
      <c r="BA589" s="5">
        <f t="shared" si="826"/>
        <v>1.5854006488673597E-6</v>
      </c>
      <c r="BB589" s="5">
        <f t="shared" si="827"/>
        <v>3.4347327581366404E-7</v>
      </c>
      <c r="BC589" s="5">
        <f t="shared" si="828"/>
        <v>5.9530133929213246E-8</v>
      </c>
      <c r="BD589" s="5">
        <f t="shared" si="829"/>
        <v>1.3605188389412336E-4</v>
      </c>
      <c r="BE589" s="5">
        <f t="shared" si="830"/>
        <v>8.1291000626738832E-5</v>
      </c>
      <c r="BF589" s="5">
        <f t="shared" si="831"/>
        <v>2.428568643723826E-5</v>
      </c>
      <c r="BG589" s="5">
        <f t="shared" si="832"/>
        <v>4.836899215416628E-6</v>
      </c>
      <c r="BH589" s="5">
        <f t="shared" si="833"/>
        <v>7.2251182030285977E-7</v>
      </c>
      <c r="BI589" s="5">
        <f t="shared" si="834"/>
        <v>8.6340162526191911E-8</v>
      </c>
      <c r="BJ589" s="8">
        <f t="shared" si="835"/>
        <v>0.23696452867953202</v>
      </c>
      <c r="BK589" s="8">
        <f t="shared" si="836"/>
        <v>0.36748284527242903</v>
      </c>
      <c r="BL589" s="8">
        <f t="shared" si="837"/>
        <v>0.37044106934244314</v>
      </c>
      <c r="BM589" s="8">
        <f t="shared" si="838"/>
        <v>0.18215708637014785</v>
      </c>
      <c r="BN589" s="8">
        <f t="shared" si="839"/>
        <v>0.81780542969788195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1.4226190476190499</v>
      </c>
      <c r="F590">
        <f>VLOOKUP(B590,home!$B$2:$E$405,3,FALSE)</f>
        <v>0.5</v>
      </c>
      <c r="G590">
        <f>VLOOKUP(C590,away!$B$2:$E$405,4,FALSE)</f>
        <v>0.7</v>
      </c>
      <c r="H590">
        <f>VLOOKUP(A590,away!$A$2:$E$405,3,FALSE)</f>
        <v>1.11904761904762</v>
      </c>
      <c r="I590">
        <f>VLOOKUP(C590,away!$B$2:$E$405,3,FALSE)</f>
        <v>0.7</v>
      </c>
      <c r="J590">
        <f>VLOOKUP(B590,home!$B$2:$E$405,4,FALSE)</f>
        <v>1.1499999999999999</v>
      </c>
      <c r="K590" s="3">
        <f t="shared" si="784"/>
        <v>0.49791666666666745</v>
      </c>
      <c r="L590" s="3">
        <f t="shared" si="785"/>
        <v>0.90083333333333393</v>
      </c>
      <c r="M590" s="5">
        <f t="shared" si="786"/>
        <v>0.24690540288070875</v>
      </c>
      <c r="N590" s="5">
        <f t="shared" si="787"/>
        <v>0.12293831518435308</v>
      </c>
      <c r="O590" s="5">
        <f t="shared" si="788"/>
        <v>0.2224206170950386</v>
      </c>
      <c r="P590" s="5">
        <f t="shared" si="789"/>
        <v>0.11074693226190478</v>
      </c>
      <c r="Q590" s="5">
        <f t="shared" si="790"/>
        <v>3.060651805110462E-2</v>
      </c>
      <c r="R590" s="5">
        <f t="shared" si="791"/>
        <v>0.10018195294989035</v>
      </c>
      <c r="S590" s="5">
        <f t="shared" si="792"/>
        <v>1.2418605326498924E-2</v>
      </c>
      <c r="T590" s="5">
        <f t="shared" si="793"/>
        <v>2.7571371677703425E-2</v>
      </c>
      <c r="U590" s="5">
        <f t="shared" si="794"/>
        <v>4.9882264072966309E-2</v>
      </c>
      <c r="V590" s="5">
        <f t="shared" si="795"/>
        <v>6.1891559674941057E-4</v>
      </c>
      <c r="W590" s="5">
        <f t="shared" si="796"/>
        <v>5.0798318154264008E-3</v>
      </c>
      <c r="X590" s="5">
        <f t="shared" si="797"/>
        <v>4.5760818270632851E-3</v>
      </c>
      <c r="Y590" s="5">
        <f t="shared" si="798"/>
        <v>2.0611435229397558E-3</v>
      </c>
      <c r="Z590" s="5">
        <f t="shared" si="799"/>
        <v>3.008241420523099E-2</v>
      </c>
      <c r="AA590" s="5">
        <f t="shared" si="800"/>
        <v>1.497853540635462E-2</v>
      </c>
      <c r="AB590" s="5">
        <f t="shared" si="801"/>
        <v>3.7290312105403749E-3</v>
      </c>
      <c r="AC590" s="5">
        <f t="shared" si="802"/>
        <v>1.7350522424108204E-5</v>
      </c>
      <c r="AD590" s="5">
        <f t="shared" si="803"/>
        <v>6.3233323119109958E-4</v>
      </c>
      <c r="AE590" s="5">
        <f t="shared" si="804"/>
        <v>5.6962685243131591E-4</v>
      </c>
      <c r="AF590" s="5">
        <f t="shared" si="805"/>
        <v>2.5656942811593864E-4</v>
      </c>
      <c r="AG590" s="5">
        <f t="shared" si="806"/>
        <v>7.7042097720369433E-5</v>
      </c>
      <c r="AH590" s="5">
        <f t="shared" si="807"/>
        <v>6.7748103658030658E-3</v>
      </c>
      <c r="AI590" s="5">
        <f t="shared" si="808"/>
        <v>3.3732909946394478E-3</v>
      </c>
      <c r="AJ590" s="5">
        <f t="shared" si="809"/>
        <v>8.3980890387378056E-4</v>
      </c>
      <c r="AK590" s="5">
        <f t="shared" si="810"/>
        <v>1.3938495001794023E-4</v>
      </c>
      <c r="AL590" s="5">
        <f t="shared" si="811"/>
        <v>3.1129608492848514E-7</v>
      </c>
      <c r="AM590" s="5">
        <f t="shared" si="812"/>
        <v>6.2969850939447133E-5</v>
      </c>
      <c r="AN590" s="5">
        <f t="shared" si="813"/>
        <v>5.6725340721285329E-5</v>
      </c>
      <c r="AO590" s="5">
        <f t="shared" si="814"/>
        <v>2.5550038883212281E-5</v>
      </c>
      <c r="AP590" s="5">
        <f t="shared" si="815"/>
        <v>7.6721088979868063E-6</v>
      </c>
      <c r="AQ590" s="5">
        <f t="shared" si="816"/>
        <v>1.7278228580674458E-6</v>
      </c>
      <c r="AR590" s="5">
        <f t="shared" si="817"/>
        <v>1.2205950009055203E-3</v>
      </c>
      <c r="AS590" s="5">
        <f t="shared" si="818"/>
        <v>6.0775459420087455E-4</v>
      </c>
      <c r="AT590" s="5">
        <f t="shared" si="819"/>
        <v>1.5130557084792629E-4</v>
      </c>
      <c r="AU590" s="5">
        <f t="shared" si="820"/>
        <v>2.5112521828232256E-5</v>
      </c>
      <c r="AV590" s="5">
        <f t="shared" si="821"/>
        <v>3.1259857900768315E-6</v>
      </c>
      <c r="AW590" s="5">
        <f t="shared" si="822"/>
        <v>3.8785756754455347E-9</v>
      </c>
      <c r="AX590" s="5">
        <f t="shared" si="823"/>
        <v>5.2256230467110693E-6</v>
      </c>
      <c r="AY590" s="5">
        <f t="shared" si="824"/>
        <v>4.7074154279122242E-6</v>
      </c>
      <c r="AZ590" s="5">
        <f t="shared" si="825"/>
        <v>2.1202983656554656E-6</v>
      </c>
      <c r="BA590" s="5">
        <f t="shared" si="826"/>
        <v>6.3667848146487778E-7</v>
      </c>
      <c r="BB590" s="5">
        <f t="shared" si="827"/>
        <v>1.4338529967990274E-7</v>
      </c>
      <c r="BC590" s="5">
        <f t="shared" si="828"/>
        <v>2.5833251492329173E-8</v>
      </c>
      <c r="BD590" s="5">
        <f t="shared" si="829"/>
        <v>1.8325877721928722E-4</v>
      </c>
      <c r="BE590" s="5">
        <f t="shared" si="830"/>
        <v>9.1247599490436895E-5</v>
      </c>
      <c r="BF590" s="5">
        <f t="shared" si="831"/>
        <v>2.2716850289806722E-5</v>
      </c>
      <c r="BG590" s="5">
        <f t="shared" si="832"/>
        <v>3.7703661244887612E-6</v>
      </c>
      <c r="BH590" s="5">
        <f t="shared" si="833"/>
        <v>4.6933203320459117E-7</v>
      </c>
      <c r="BI590" s="5">
        <f t="shared" si="834"/>
        <v>4.6737648306623973E-8</v>
      </c>
      <c r="BJ590" s="8">
        <f t="shared" si="835"/>
        <v>0.19453633808422224</v>
      </c>
      <c r="BK590" s="8">
        <f t="shared" si="836"/>
        <v>0.3707122252997988</v>
      </c>
      <c r="BL590" s="8">
        <f t="shared" si="837"/>
        <v>0.40462909928550267</v>
      </c>
      <c r="BM590" s="8">
        <f t="shared" si="838"/>
        <v>0.16615563491490232</v>
      </c>
      <c r="BN590" s="8">
        <f t="shared" si="839"/>
        <v>0.83379973842300026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1.4226190476190499</v>
      </c>
      <c r="F591">
        <f>VLOOKUP(B591,home!$B$2:$E$405,3,FALSE)</f>
        <v>1.61</v>
      </c>
      <c r="G591">
        <f>VLOOKUP(C591,away!$B$2:$E$405,4,FALSE)</f>
        <v>1.1000000000000001</v>
      </c>
      <c r="H591">
        <f>VLOOKUP(A591,away!$A$2:$E$405,3,FALSE)</f>
        <v>1.11904761904762</v>
      </c>
      <c r="I591">
        <f>VLOOKUP(C591,away!$B$2:$E$405,3,FALSE)</f>
        <v>0.7</v>
      </c>
      <c r="J591">
        <f>VLOOKUP(B591,home!$B$2:$E$405,4,FALSE)</f>
        <v>0.64</v>
      </c>
      <c r="K591" s="3">
        <f t="shared" si="784"/>
        <v>2.5194583333333376</v>
      </c>
      <c r="L591" s="3">
        <f t="shared" si="785"/>
        <v>0.50133333333333374</v>
      </c>
      <c r="M591" s="5">
        <f t="shared" si="786"/>
        <v>4.8762599352850926E-2</v>
      </c>
      <c r="N591" s="5">
        <f t="shared" si="787"/>
        <v>0.12285533729453507</v>
      </c>
      <c r="O591" s="5">
        <f t="shared" si="788"/>
        <v>2.4446316475562616E-2</v>
      </c>
      <c r="P591" s="5">
        <f t="shared" si="789"/>
        <v>6.1591475763660301E-2</v>
      </c>
      <c r="Q591" s="5">
        <f t="shared" si="790"/>
        <v>0.15476445167059721</v>
      </c>
      <c r="R591" s="5">
        <f t="shared" si="791"/>
        <v>6.1278766632077005E-3</v>
      </c>
      <c r="S591" s="5">
        <f t="shared" si="792"/>
        <v>1.9448870328339897E-2</v>
      </c>
      <c r="T591" s="5">
        <f t="shared" si="793"/>
        <v>7.7588578437526132E-2</v>
      </c>
      <c r="U591" s="5">
        <f t="shared" si="794"/>
        <v>1.5438929924757526E-2</v>
      </c>
      <c r="V591" s="5">
        <f t="shared" si="795"/>
        <v>2.7295159299138465E-3</v>
      </c>
      <c r="W591" s="5">
        <f t="shared" si="796"/>
        <v>0.12997419582175024</v>
      </c>
      <c r="X591" s="5">
        <f t="shared" si="797"/>
        <v>6.5160396838637502E-2</v>
      </c>
      <c r="Y591" s="5">
        <f t="shared" si="798"/>
        <v>1.6333539474218478E-2</v>
      </c>
      <c r="Z591" s="5">
        <f t="shared" si="799"/>
        <v>1.024036277940488E-3</v>
      </c>
      <c r="AA591" s="5">
        <f t="shared" si="800"/>
        <v>2.5800167340928161E-3</v>
      </c>
      <c r="AB591" s="5">
        <f t="shared" si="801"/>
        <v>3.2501223304248041E-3</v>
      </c>
      <c r="AC591" s="5">
        <f t="shared" si="802"/>
        <v>2.1547625187507625E-4</v>
      </c>
      <c r="AD591" s="5">
        <f t="shared" si="803"/>
        <v>8.1866142695351946E-2</v>
      </c>
      <c r="AE591" s="5">
        <f t="shared" si="804"/>
        <v>4.1042226204603141E-2</v>
      </c>
      <c r="AF591" s="5">
        <f t="shared" si="805"/>
        <v>1.0287918035287195E-2</v>
      </c>
      <c r="AG591" s="5">
        <f t="shared" si="806"/>
        <v>1.719225413896884E-3</v>
      </c>
      <c r="AH591" s="5">
        <f t="shared" si="807"/>
        <v>1.2834588016854122E-4</v>
      </c>
      <c r="AI591" s="5">
        <f t="shared" si="808"/>
        <v>3.233620973396331E-4</v>
      </c>
      <c r="AJ591" s="5">
        <f t="shared" si="809"/>
        <v>4.0734866541324233E-4</v>
      </c>
      <c r="AK591" s="5">
        <f t="shared" si="810"/>
        <v>3.4209932988253557E-4</v>
      </c>
      <c r="AL591" s="5">
        <f t="shared" si="811"/>
        <v>1.0886622551824396E-5</v>
      </c>
      <c r="AM591" s="5">
        <f t="shared" si="812"/>
        <v>4.12516670863321E-2</v>
      </c>
      <c r="AN591" s="5">
        <f t="shared" si="813"/>
        <v>2.0680835765947845E-2</v>
      </c>
      <c r="AO591" s="5">
        <f t="shared" si="814"/>
        <v>5.1839961653309301E-3</v>
      </c>
      <c r="AP591" s="5">
        <f t="shared" si="815"/>
        <v>8.6630335918419185E-4</v>
      </c>
      <c r="AQ591" s="5">
        <f t="shared" si="816"/>
        <v>1.0857668768441877E-4</v>
      </c>
      <c r="AR591" s="5">
        <f t="shared" si="817"/>
        <v>1.2868813584899074E-5</v>
      </c>
      <c r="AS591" s="5">
        <f t="shared" si="818"/>
        <v>3.2422439626587232E-5</v>
      </c>
      <c r="AT591" s="5">
        <f t="shared" si="819"/>
        <v>4.0843492852101126E-5</v>
      </c>
      <c r="AU591" s="5">
        <f t="shared" si="820"/>
        <v>3.4301159476222263E-5</v>
      </c>
      <c r="AV591" s="5">
        <f t="shared" si="821"/>
        <v>2.1605085521340993E-5</v>
      </c>
      <c r="AW591" s="5">
        <f t="shared" si="822"/>
        <v>3.8196575400660371E-7</v>
      </c>
      <c r="AX591" s="5">
        <f t="shared" si="823"/>
        <v>1.7321976067425342E-2</v>
      </c>
      <c r="AY591" s="5">
        <f t="shared" si="824"/>
        <v>8.6840840018025788E-3</v>
      </c>
      <c r="AZ591" s="5">
        <f t="shared" si="825"/>
        <v>2.1768103897851815E-3</v>
      </c>
      <c r="BA591" s="5">
        <f t="shared" si="826"/>
        <v>3.637692029152129E-4</v>
      </c>
      <c r="BB591" s="5">
        <f t="shared" si="827"/>
        <v>4.5592406765373371E-5</v>
      </c>
      <c r="BC591" s="5">
        <f t="shared" si="828"/>
        <v>4.5713986516747738E-6</v>
      </c>
      <c r="BD591" s="5">
        <f t="shared" si="829"/>
        <v>1.0752608684271238E-6</v>
      </c>
      <c r="BE591" s="5">
        <f t="shared" si="830"/>
        <v>2.7090749554659582E-6</v>
      </c>
      <c r="BF591" s="5">
        <f t="shared" si="831"/>
        <v>3.4127007360866753E-6</v>
      </c>
      <c r="BG591" s="5">
        <f t="shared" si="832"/>
        <v>2.8660524362354631E-6</v>
      </c>
      <c r="BH591" s="5">
        <f t="shared" si="833"/>
        <v>1.8052249235609382E-6</v>
      </c>
      <c r="BI591" s="5">
        <f t="shared" si="834"/>
        <v>9.0963779544132823E-7</v>
      </c>
      <c r="BJ591" s="8">
        <f t="shared" si="835"/>
        <v>0.79828019441822862</v>
      </c>
      <c r="BK591" s="8">
        <f t="shared" si="836"/>
        <v>0.14144290825099445</v>
      </c>
      <c r="BL591" s="8">
        <f t="shared" si="837"/>
        <v>5.3199237043625794E-2</v>
      </c>
      <c r="BM591" s="8">
        <f t="shared" si="838"/>
        <v>0.56671461673432666</v>
      </c>
      <c r="BN591" s="8">
        <f t="shared" si="839"/>
        <v>0.41854805722041383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1.4226190476190499</v>
      </c>
      <c r="F592">
        <f>VLOOKUP(B592,home!$B$2:$E$405,3,FALSE)</f>
        <v>1.1000000000000001</v>
      </c>
      <c r="G592">
        <f>VLOOKUP(C592,away!$B$2:$E$405,4,FALSE)</f>
        <v>1.31</v>
      </c>
      <c r="H592">
        <f>VLOOKUP(A592,away!$A$2:$E$405,3,FALSE)</f>
        <v>1.11904761904762</v>
      </c>
      <c r="I592">
        <f>VLOOKUP(C592,away!$B$2:$E$405,3,FALSE)</f>
        <v>0.6</v>
      </c>
      <c r="J592">
        <f>VLOOKUP(B592,home!$B$2:$E$405,4,FALSE)</f>
        <v>1.1499999999999999</v>
      </c>
      <c r="K592" s="3">
        <f t="shared" si="784"/>
        <v>2.0499940476190512</v>
      </c>
      <c r="L592" s="3">
        <f t="shared" si="785"/>
        <v>0.77214285714285769</v>
      </c>
      <c r="M592" s="5">
        <f t="shared" si="786"/>
        <v>5.9478706480395105E-2</v>
      </c>
      <c r="N592" s="5">
        <f t="shared" si="787"/>
        <v>0.12193099424489064</v>
      </c>
      <c r="O592" s="5">
        <f t="shared" si="788"/>
        <v>4.5926058360933678E-2</v>
      </c>
      <c r="P592" s="5">
        <f t="shared" si="789"/>
        <v>9.4148146270519179E-2</v>
      </c>
      <c r="Q592" s="5">
        <f t="shared" si="790"/>
        <v>0.12497890621114933</v>
      </c>
      <c r="R592" s="5">
        <f t="shared" si="791"/>
        <v>1.7730738960060478E-2</v>
      </c>
      <c r="S592" s="5">
        <f t="shared" si="792"/>
        <v>3.7256498882909966E-2</v>
      </c>
      <c r="T592" s="5">
        <f t="shared" si="793"/>
        <v>9.6501569724466094E-2</v>
      </c>
      <c r="U592" s="5">
        <f t="shared" si="794"/>
        <v>3.6347909328011178E-2</v>
      </c>
      <c r="V592" s="5">
        <f t="shared" si="795"/>
        <v>6.5525416366383916E-3</v>
      </c>
      <c r="W592" s="5">
        <f t="shared" si="796"/>
        <v>8.5402004603598605E-2</v>
      </c>
      <c r="X592" s="5">
        <f t="shared" si="797"/>
        <v>6.5942547840350099E-2</v>
      </c>
      <c r="Y592" s="5">
        <f t="shared" si="798"/>
        <v>2.5458533648363754E-2</v>
      </c>
      <c r="Z592" s="5">
        <f t="shared" si="799"/>
        <v>4.5635544799584272E-3</v>
      </c>
      <c r="AA592" s="5">
        <f t="shared" si="800"/>
        <v>9.3552595199000287E-3</v>
      </c>
      <c r="AB592" s="5">
        <f t="shared" si="801"/>
        <v>9.5891131648632652E-3</v>
      </c>
      <c r="AC592" s="5">
        <f t="shared" si="802"/>
        <v>6.4824632729407856E-4</v>
      </c>
      <c r="AD592" s="5">
        <f t="shared" si="803"/>
        <v>4.3768400273027974E-2</v>
      </c>
      <c r="AE592" s="5">
        <f t="shared" si="804"/>
        <v>3.379545763938805E-2</v>
      </c>
      <c r="AF592" s="5">
        <f t="shared" si="805"/>
        <v>1.3047460610063752E-2</v>
      </c>
      <c r="AG592" s="5">
        <f t="shared" si="806"/>
        <v>3.3581678379711738E-3</v>
      </c>
      <c r="AH592" s="5">
        <f t="shared" si="807"/>
        <v>8.809289987205467E-4</v>
      </c>
      <c r="AI592" s="5">
        <f t="shared" si="808"/>
        <v>1.8058992037521314E-3</v>
      </c>
      <c r="AJ592" s="5">
        <f t="shared" si="809"/>
        <v>1.8510413091459273E-3</v>
      </c>
      <c r="AK592" s="5">
        <f t="shared" si="810"/>
        <v>1.2648745552153757E-3</v>
      </c>
      <c r="AL592" s="5">
        <f t="shared" si="811"/>
        <v>4.1044060069817686E-5</v>
      </c>
      <c r="AM592" s="5">
        <f t="shared" si="812"/>
        <v>1.7944992006703075E-2</v>
      </c>
      <c r="AN592" s="5">
        <f t="shared" si="813"/>
        <v>1.3856097399461455E-2</v>
      </c>
      <c r="AO592" s="5">
        <f t="shared" si="814"/>
        <v>5.3494433174349435E-3</v>
      </c>
      <c r="AP592" s="5">
        <f t="shared" si="815"/>
        <v>1.3768448157493284E-3</v>
      </c>
      <c r="AQ592" s="5">
        <f t="shared" si="816"/>
        <v>2.6578022246875438E-4</v>
      </c>
      <c r="AR592" s="5">
        <f t="shared" si="817"/>
        <v>1.3604060680241602E-4</v>
      </c>
      <c r="AS592" s="5">
        <f t="shared" si="818"/>
        <v>2.7888243417943659E-4</v>
      </c>
      <c r="AT592" s="5">
        <f t="shared" si="819"/>
        <v>2.858536650266785E-4</v>
      </c>
      <c r="AU592" s="5">
        <f t="shared" si="820"/>
        <v>1.9533277059826035E-4</v>
      </c>
      <c r="AV592" s="5">
        <f t="shared" si="821"/>
        <v>1.0010775425784281E-4</v>
      </c>
      <c r="AW592" s="5">
        <f t="shared" si="822"/>
        <v>1.8046711352924215E-6</v>
      </c>
      <c r="AX592" s="5">
        <f t="shared" si="823"/>
        <v>6.1311877997188005E-3</v>
      </c>
      <c r="AY592" s="5">
        <f t="shared" si="824"/>
        <v>4.7341528653543057E-3</v>
      </c>
      <c r="AZ592" s="5">
        <f t="shared" si="825"/>
        <v>1.8277211598028598E-3</v>
      </c>
      <c r="BA592" s="5">
        <f t="shared" si="826"/>
        <v>4.7042061279687936E-4</v>
      </c>
      <c r="BB592" s="5">
        <f t="shared" si="827"/>
        <v>9.0807979005969066E-5</v>
      </c>
      <c r="BC592" s="5">
        <f t="shared" si="828"/>
        <v>1.4023346472207525E-5</v>
      </c>
      <c r="BD592" s="5">
        <f t="shared" si="829"/>
        <v>1.7507130470644258E-5</v>
      </c>
      <c r="BE592" s="5">
        <f t="shared" si="830"/>
        <v>3.5889513255710842E-5</v>
      </c>
      <c r="BF592" s="5">
        <f t="shared" si="831"/>
        <v>3.6786644273076143E-5</v>
      </c>
      <c r="BG592" s="5">
        <f t="shared" si="832"/>
        <v>2.5137467263895182E-5</v>
      </c>
      <c r="BH592" s="5">
        <f t="shared" si="833"/>
        <v>1.2882914565800966E-5</v>
      </c>
      <c r="BI592" s="5">
        <f t="shared" si="834"/>
        <v>5.2819796351753497E-6</v>
      </c>
      <c r="BJ592" s="8">
        <f t="shared" si="835"/>
        <v>0.66624551415823785</v>
      </c>
      <c r="BK592" s="8">
        <f t="shared" si="836"/>
        <v>0.20285933652318086</v>
      </c>
      <c r="BL592" s="8">
        <f t="shared" si="837"/>
        <v>0.12588152628093152</v>
      </c>
      <c r="BM592" s="8">
        <f t="shared" si="838"/>
        <v>0.53062403272014125</v>
      </c>
      <c r="BN592" s="8">
        <f t="shared" si="839"/>
        <v>0.46419355052794836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1.4226190476190499</v>
      </c>
      <c r="F593">
        <f>VLOOKUP(B593,home!$B$2:$E$405,3,FALSE)</f>
        <v>0.5</v>
      </c>
      <c r="G593">
        <f>VLOOKUP(C593,away!$B$2:$E$405,4,FALSE)</f>
        <v>0.1</v>
      </c>
      <c r="H593">
        <f>VLOOKUP(A593,away!$A$2:$E$405,3,FALSE)</f>
        <v>1.11904761904762</v>
      </c>
      <c r="I593">
        <f>VLOOKUP(C593,away!$B$2:$E$405,3,FALSE)</f>
        <v>0.8</v>
      </c>
      <c r="J593">
        <f>VLOOKUP(B593,home!$B$2:$E$405,4,FALSE)</f>
        <v>1.28</v>
      </c>
      <c r="K593" s="3">
        <f t="shared" si="784"/>
        <v>7.1130952380952503E-2</v>
      </c>
      <c r="L593" s="3">
        <f t="shared" si="785"/>
        <v>1.1459047619047629</v>
      </c>
      <c r="M593" s="5">
        <f t="shared" si="786"/>
        <v>0.29610661186508608</v>
      </c>
      <c r="N593" s="5">
        <f t="shared" si="787"/>
        <v>2.1062345308260618E-2</v>
      </c>
      <c r="O593" s="5">
        <f t="shared" si="788"/>
        <v>0.33930997656768747</v>
      </c>
      <c r="P593" s="5">
        <f t="shared" si="789"/>
        <v>2.4135441785618279E-2</v>
      </c>
      <c r="Q593" s="5">
        <f t="shared" si="790"/>
        <v>7.4909234057653196E-4</v>
      </c>
      <c r="R593" s="5">
        <f t="shared" si="791"/>
        <v>0.19440845895535336</v>
      </c>
      <c r="S593" s="5">
        <f t="shared" si="792"/>
        <v>4.9181572349723515E-4</v>
      </c>
      <c r="T593" s="5">
        <f t="shared" si="793"/>
        <v>8.5838848017303227E-4</v>
      </c>
      <c r="U593" s="5">
        <f t="shared" si="794"/>
        <v>1.3828458836407596E-2</v>
      </c>
      <c r="V593" s="5">
        <f t="shared" si="795"/>
        <v>4.4541726557173751E-6</v>
      </c>
      <c r="W593" s="5">
        <f t="shared" si="796"/>
        <v>1.7761217202161857E-5</v>
      </c>
      <c r="X593" s="5">
        <f t="shared" si="797"/>
        <v>2.0352663369182059E-5</v>
      </c>
      <c r="Y593" s="5">
        <f t="shared" si="798"/>
        <v>1.1661106936095184E-5</v>
      </c>
      <c r="Z593" s="5">
        <f t="shared" si="799"/>
        <v>7.4257859623835326E-2</v>
      </c>
      <c r="AA593" s="5">
        <f t="shared" si="800"/>
        <v>5.2820322768144844E-3</v>
      </c>
      <c r="AB593" s="5">
        <f t="shared" si="801"/>
        <v>1.8785799317837257E-4</v>
      </c>
      <c r="AC593" s="5">
        <f t="shared" si="802"/>
        <v>2.2691030132278178E-8</v>
      </c>
      <c r="AD593" s="5">
        <f t="shared" si="803"/>
        <v>3.1584307375868215E-7</v>
      </c>
      <c r="AE593" s="5">
        <f t="shared" si="804"/>
        <v>3.6192608223471112E-7</v>
      </c>
      <c r="AF593" s="5">
        <f t="shared" si="805"/>
        <v>2.073664105451452E-7</v>
      </c>
      <c r="AG593" s="5">
        <f t="shared" si="806"/>
        <v>7.9207385767593283E-8</v>
      </c>
      <c r="AH593" s="5">
        <f t="shared" si="807"/>
        <v>2.1273108737952087E-2</v>
      </c>
      <c r="AI593" s="5">
        <f t="shared" si="808"/>
        <v>1.5131764846340943E-3</v>
      </c>
      <c r="AJ593" s="5">
        <f t="shared" si="809"/>
        <v>5.3816842236242413E-5</v>
      </c>
      <c r="AK593" s="5">
        <f t="shared" si="810"/>
        <v>1.2760144141331315E-6</v>
      </c>
      <c r="AL593" s="5">
        <f t="shared" si="811"/>
        <v>7.3981196618849855E-11</v>
      </c>
      <c r="AM593" s="5">
        <f t="shared" si="812"/>
        <v>4.4932437278764962E-9</v>
      </c>
      <c r="AN593" s="5">
        <f t="shared" si="813"/>
        <v>5.1488293841723851E-9</v>
      </c>
      <c r="AO593" s="5">
        <f t="shared" si="814"/>
        <v>2.9500340547791531E-9</v>
      </c>
      <c r="AP593" s="5">
        <f t="shared" si="815"/>
        <v>1.1268193570508822E-9</v>
      </c>
      <c r="AQ593" s="5">
        <f t="shared" si="816"/>
        <v>3.2280691676276738E-10</v>
      </c>
      <c r="AR593" s="5">
        <f t="shared" si="817"/>
        <v>4.8753913206674195E-3</v>
      </c>
      <c r="AS593" s="5">
        <f t="shared" si="818"/>
        <v>3.4679122786890326E-4</v>
      </c>
      <c r="AT593" s="5">
        <f t="shared" si="819"/>
        <v>1.23337951578375E-5</v>
      </c>
      <c r="AU593" s="5">
        <f t="shared" si="820"/>
        <v>2.9243819868285405E-7</v>
      </c>
      <c r="AV593" s="5">
        <f t="shared" si="821"/>
        <v>5.2003518962204008E-9</v>
      </c>
      <c r="AW593" s="5">
        <f t="shared" si="822"/>
        <v>1.6750431476332444E-13</v>
      </c>
      <c r="AX593" s="5">
        <f t="shared" si="823"/>
        <v>5.3268117607266135E-11</v>
      </c>
      <c r="AY593" s="5">
        <f t="shared" si="824"/>
        <v>6.1040189623869198E-11</v>
      </c>
      <c r="AZ593" s="5">
        <f t="shared" si="825"/>
        <v>3.4973121978780719E-11</v>
      </c>
      <c r="BA593" s="5">
        <f t="shared" si="826"/>
        <v>1.3358622338053645E-11</v>
      </c>
      <c r="BB593" s="5">
        <f t="shared" si="827"/>
        <v>3.8269272374157537E-12</v>
      </c>
      <c r="BC593" s="5">
        <f t="shared" si="828"/>
        <v>8.7705882896354953E-13</v>
      </c>
      <c r="BD593" s="5">
        <f t="shared" si="829"/>
        <v>9.3112235508365805E-4</v>
      </c>
      <c r="BE593" s="5">
        <f t="shared" si="830"/>
        <v>6.6231619900296009E-5</v>
      </c>
      <c r="BF593" s="5">
        <f t="shared" si="831"/>
        <v>2.3555591006206501E-6</v>
      </c>
      <c r="BG593" s="5">
        <f t="shared" si="832"/>
        <v>5.5851054072255615E-8</v>
      </c>
      <c r="BH593" s="5">
        <f t="shared" si="833"/>
        <v>9.9318466690990366E-10</v>
      </c>
      <c r="BI593" s="5">
        <f t="shared" si="834"/>
        <v>1.4129234249492101E-11</v>
      </c>
      <c r="BJ593" s="8">
        <f t="shared" si="835"/>
        <v>2.272057966854741E-2</v>
      </c>
      <c r="BK593" s="8">
        <f t="shared" si="836"/>
        <v>0.32073834637290877</v>
      </c>
      <c r="BL593" s="8">
        <f t="shared" si="837"/>
        <v>0.58209274308337511</v>
      </c>
      <c r="BM593" s="8">
        <f t="shared" si="838"/>
        <v>0.12403760186521165</v>
      </c>
      <c r="BN593" s="8">
        <f t="shared" si="839"/>
        <v>0.87577192682258231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1.4226190476190499</v>
      </c>
      <c r="F594">
        <f>VLOOKUP(B594,home!$B$2:$E$405,3,FALSE)</f>
        <v>1.21</v>
      </c>
      <c r="G594">
        <f>VLOOKUP(C594,away!$B$2:$E$405,4,FALSE)</f>
        <v>1.1000000000000001</v>
      </c>
      <c r="H594">
        <f>VLOOKUP(A594,away!$A$2:$E$405,3,FALSE)</f>
        <v>1.11904761904762</v>
      </c>
      <c r="I594">
        <f>VLOOKUP(C594,away!$B$2:$E$405,3,FALSE)</f>
        <v>0.7</v>
      </c>
      <c r="J594">
        <f>VLOOKUP(B594,home!$B$2:$E$405,4,FALSE)</f>
        <v>1.02</v>
      </c>
      <c r="K594" s="3">
        <f t="shared" si="784"/>
        <v>1.8935059523809556</v>
      </c>
      <c r="L594" s="3">
        <f t="shared" si="785"/>
        <v>0.7990000000000006</v>
      </c>
      <c r="M594" s="5">
        <f t="shared" si="786"/>
        <v>6.7711045931464847E-2</v>
      </c>
      <c r="N594" s="5">
        <f t="shared" si="787"/>
        <v>0.12821126851316897</v>
      </c>
      <c r="O594" s="5">
        <f t="shared" si="788"/>
        <v>5.4101125699240457E-2</v>
      </c>
      <c r="P594" s="5">
        <f t="shared" si="789"/>
        <v>0.10244080354202208</v>
      </c>
      <c r="Q594" s="5">
        <f t="shared" si="790"/>
        <v>0.12138440004599926</v>
      </c>
      <c r="R594" s="5">
        <f t="shared" si="791"/>
        <v>2.1613399716846577E-2</v>
      </c>
      <c r="S594" s="5">
        <f t="shared" si="792"/>
        <v>3.8745961186883039E-2</v>
      </c>
      <c r="T594" s="5">
        <f t="shared" si="793"/>
        <v>9.6986135636753484E-2</v>
      </c>
      <c r="U594" s="5">
        <f t="shared" si="794"/>
        <v>4.0925101015037844E-2</v>
      </c>
      <c r="V594" s="5">
        <f t="shared" si="795"/>
        <v>6.5132445335921753E-3</v>
      </c>
      <c r="W594" s="5">
        <f t="shared" si="796"/>
        <v>7.6614028004430235E-2</v>
      </c>
      <c r="X594" s="5">
        <f t="shared" si="797"/>
        <v>6.1214608375539804E-2</v>
      </c>
      <c r="Y594" s="5">
        <f t="shared" si="798"/>
        <v>2.4455236046028169E-2</v>
      </c>
      <c r="Z594" s="5">
        <f t="shared" si="799"/>
        <v>5.7563687912534772E-3</v>
      </c>
      <c r="AA594" s="5">
        <f t="shared" si="800"/>
        <v>1.0899718570338423E-2</v>
      </c>
      <c r="AB594" s="5">
        <f t="shared" si="801"/>
        <v>1.0319340996106527E-2</v>
      </c>
      <c r="AC594" s="5">
        <f t="shared" si="802"/>
        <v>6.158725604776214E-4</v>
      </c>
      <c r="AD594" s="5">
        <f t="shared" si="803"/>
        <v>3.6267279515567484E-2</v>
      </c>
      <c r="AE594" s="5">
        <f t="shared" si="804"/>
        <v>2.8977556332938439E-2</v>
      </c>
      <c r="AF594" s="5">
        <f t="shared" si="805"/>
        <v>1.1576533755008915E-2</v>
      </c>
      <c r="AG594" s="5">
        <f t="shared" si="806"/>
        <v>3.083216823417377E-3</v>
      </c>
      <c r="AH594" s="5">
        <f t="shared" si="807"/>
        <v>1.1498346660528827E-3</v>
      </c>
      <c r="AI594" s="5">
        <f t="shared" si="808"/>
        <v>2.1772187844251011E-3</v>
      </c>
      <c r="AJ594" s="5">
        <f t="shared" si="809"/>
        <v>2.0612883639722799E-3</v>
      </c>
      <c r="AK594" s="5">
        <f t="shared" si="810"/>
        <v>1.3010205955850376E-3</v>
      </c>
      <c r="AL594" s="5">
        <f t="shared" si="811"/>
        <v>3.7270421159152367E-5</v>
      </c>
      <c r="AM594" s="5">
        <f t="shared" si="812"/>
        <v>1.3734461927878182E-2</v>
      </c>
      <c r="AN594" s="5">
        <f t="shared" si="813"/>
        <v>1.0973835080374675E-2</v>
      </c>
      <c r="AO594" s="5">
        <f t="shared" si="814"/>
        <v>4.3840471146096857E-3</v>
      </c>
      <c r="AP594" s="5">
        <f t="shared" si="815"/>
        <v>1.1676178815243808E-3</v>
      </c>
      <c r="AQ594" s="5">
        <f t="shared" si="816"/>
        <v>2.3323167183449518E-4</v>
      </c>
      <c r="AR594" s="5">
        <f t="shared" si="817"/>
        <v>1.8374357963525084E-4</v>
      </c>
      <c r="AS594" s="5">
        <f t="shared" si="818"/>
        <v>3.4791956175113153E-4</v>
      </c>
      <c r="AT594" s="5">
        <f t="shared" si="819"/>
        <v>3.2939388056277063E-4</v>
      </c>
      <c r="AU594" s="5">
        <f t="shared" si="820"/>
        <v>2.0790309117448924E-4</v>
      </c>
      <c r="AV594" s="5">
        <f t="shared" si="821"/>
        <v>9.8416435164323996E-5</v>
      </c>
      <c r="AW594" s="5">
        <f t="shared" si="822"/>
        <v>1.5663011023824302E-6</v>
      </c>
      <c r="AX594" s="5">
        <f t="shared" si="823"/>
        <v>4.3343809021978222E-3</v>
      </c>
      <c r="AY594" s="5">
        <f t="shared" si="824"/>
        <v>3.4631703408560628E-3</v>
      </c>
      <c r="AZ594" s="5">
        <f t="shared" si="825"/>
        <v>1.3835365511719979E-3</v>
      </c>
      <c r="BA594" s="5">
        <f t="shared" si="826"/>
        <v>3.6848190146214249E-4</v>
      </c>
      <c r="BB594" s="5">
        <f t="shared" si="827"/>
        <v>7.3604259817063001E-5</v>
      </c>
      <c r="BC594" s="5">
        <f t="shared" si="828"/>
        <v>1.1761960718766679E-5</v>
      </c>
      <c r="BD594" s="5">
        <f t="shared" si="829"/>
        <v>2.4468520021427582E-5</v>
      </c>
      <c r="BE594" s="5">
        <f t="shared" si="830"/>
        <v>4.6331288306525708E-5</v>
      </c>
      <c r="BF594" s="5">
        <f t="shared" si="831"/>
        <v>4.3864285094942315E-5</v>
      </c>
      <c r="BG594" s="5">
        <f t="shared" si="832"/>
        <v>2.768576164140283E-5</v>
      </c>
      <c r="BH594" s="5">
        <f t="shared" si="833"/>
        <v>1.3105788616049153E-5</v>
      </c>
      <c r="BI594" s="5">
        <f t="shared" si="834"/>
        <v>4.9631777510271259E-6</v>
      </c>
      <c r="BJ594" s="8">
        <f t="shared" si="835"/>
        <v>0.62889839264129743</v>
      </c>
      <c r="BK594" s="8">
        <f t="shared" si="836"/>
        <v>0.21952736851645496</v>
      </c>
      <c r="BL594" s="8">
        <f t="shared" si="837"/>
        <v>0.14587584377732449</v>
      </c>
      <c r="BM594" s="8">
        <f t="shared" si="838"/>
        <v>0.50113432623783438</v>
      </c>
      <c r="BN594" s="8">
        <f t="shared" si="839"/>
        <v>0.49546204344874217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1.4226190476190499</v>
      </c>
      <c r="F595">
        <f>VLOOKUP(B595,home!$B$2:$E$405,3,FALSE)</f>
        <v>1.21</v>
      </c>
      <c r="G595">
        <f>VLOOKUP(C595,away!$B$2:$E$405,4,FALSE)</f>
        <v>0.9</v>
      </c>
      <c r="H595">
        <f>VLOOKUP(A595,away!$A$2:$E$405,3,FALSE)</f>
        <v>1.11904761904762</v>
      </c>
      <c r="I595">
        <f>VLOOKUP(C595,away!$B$2:$E$405,3,FALSE)</f>
        <v>0.7</v>
      </c>
      <c r="J595">
        <f>VLOOKUP(B595,home!$B$2:$E$405,4,FALSE)</f>
        <v>0.89</v>
      </c>
      <c r="K595" s="3">
        <f t="shared" si="784"/>
        <v>1.5492321428571454</v>
      </c>
      <c r="L595" s="3">
        <f t="shared" si="785"/>
        <v>0.69716666666666716</v>
      </c>
      <c r="M595" s="5">
        <f t="shared" si="786"/>
        <v>0.10577947150545174</v>
      </c>
      <c r="N595" s="5">
        <f t="shared" si="787"/>
        <v>0.16387695731068733</v>
      </c>
      <c r="O595" s="5">
        <f t="shared" si="788"/>
        <v>7.3745921551217467E-2</v>
      </c>
      <c r="P595" s="5">
        <f t="shared" si="789"/>
        <v>0.11424955207176758</v>
      </c>
      <c r="Q595" s="5">
        <f t="shared" si="790"/>
        <v>0.12694172486967256</v>
      </c>
      <c r="R595" s="5">
        <f t="shared" si="791"/>
        <v>2.5706599154061909E-2</v>
      </c>
      <c r="S595" s="5">
        <f t="shared" si="792"/>
        <v>3.0849464368723958E-2</v>
      </c>
      <c r="T595" s="5">
        <f t="shared" si="793"/>
        <v>8.8499539188306761E-2</v>
      </c>
      <c r="U595" s="5">
        <f t="shared" si="794"/>
        <v>3.982548969301701E-2</v>
      </c>
      <c r="V595" s="5">
        <f t="shared" si="795"/>
        <v>3.7021859782847234E-3</v>
      </c>
      <c r="W595" s="5">
        <f t="shared" si="796"/>
        <v>6.5554066812608322E-2</v>
      </c>
      <c r="X595" s="5">
        <f t="shared" si="797"/>
        <v>4.5702110246190121E-2</v>
      </c>
      <c r="Y595" s="5">
        <f t="shared" si="798"/>
        <v>1.5930993929984451E-2</v>
      </c>
      <c r="Z595" s="5">
        <f t="shared" si="799"/>
        <v>5.973928014524503E-3</v>
      </c>
      <c r="AA595" s="5">
        <f t="shared" si="800"/>
        <v>9.2550012992161281E-3</v>
      </c>
      <c r="AB595" s="5">
        <f t="shared" si="801"/>
        <v>7.1690727474651344E-3</v>
      </c>
      <c r="AC595" s="5">
        <f t="shared" si="802"/>
        <v>2.4991444682369735E-4</v>
      </c>
      <c r="AD595" s="5">
        <f t="shared" si="803"/>
        <v>2.5389616850274421E-2</v>
      </c>
      <c r="AE595" s="5">
        <f t="shared" si="804"/>
        <v>1.7700794547449661E-2</v>
      </c>
      <c r="AF595" s="5">
        <f t="shared" si="805"/>
        <v>6.1702019659984992E-3</v>
      </c>
      <c r="AG595" s="5">
        <f t="shared" si="806"/>
        <v>1.43388637909843E-3</v>
      </c>
      <c r="AH595" s="5">
        <f t="shared" si="807"/>
        <v>1.0412058701981671E-3</v>
      </c>
      <c r="AI595" s="5">
        <f t="shared" si="808"/>
        <v>1.613069601442545E-3</v>
      </c>
      <c r="AJ595" s="5">
        <f t="shared" si="809"/>
        <v>1.2495096376102779E-3</v>
      </c>
      <c r="AK595" s="5">
        <f t="shared" si="810"/>
        <v>6.4526016446520853E-4</v>
      </c>
      <c r="AL595" s="5">
        <f t="shared" si="811"/>
        <v>1.0797033942223639E-5</v>
      </c>
      <c r="AM595" s="5">
        <f t="shared" si="812"/>
        <v>7.8668821038545035E-3</v>
      </c>
      <c r="AN595" s="5">
        <f t="shared" si="813"/>
        <v>5.4845279734039012E-3</v>
      </c>
      <c r="AO595" s="5">
        <f t="shared" si="814"/>
        <v>1.9118150427290448E-3</v>
      </c>
      <c r="AP595" s="5">
        <f t="shared" si="815"/>
        <v>4.4428457354086674E-4</v>
      </c>
      <c r="AQ595" s="5">
        <f t="shared" si="816"/>
        <v>7.7435098796726937E-5</v>
      </c>
      <c r="AR595" s="5">
        <f t="shared" si="817"/>
        <v>1.4517880516796459E-4</v>
      </c>
      <c r="AS595" s="5">
        <f t="shared" si="818"/>
        <v>2.2491567142780581E-4</v>
      </c>
      <c r="AT595" s="5">
        <f t="shared" si="819"/>
        <v>1.7422329380412663E-4</v>
      </c>
      <c r="AU595" s="5">
        <f t="shared" si="820"/>
        <v>8.9970775598599011E-5</v>
      </c>
      <c r="AV595" s="5">
        <f t="shared" si="821"/>
        <v>3.4846404368784244E-5</v>
      </c>
      <c r="AW595" s="5">
        <f t="shared" si="822"/>
        <v>3.2393291493003916E-7</v>
      </c>
      <c r="AX595" s="5">
        <f t="shared" si="823"/>
        <v>2.0312711032265053E-3</v>
      </c>
      <c r="AY595" s="5">
        <f t="shared" si="824"/>
        <v>1.4161345041327461E-3</v>
      </c>
      <c r="AZ595" s="5">
        <f t="shared" si="825"/>
        <v>4.9364088589894009E-4</v>
      </c>
      <c r="BA595" s="5">
        <f t="shared" si="826"/>
        <v>1.1471665698418157E-4</v>
      </c>
      <c r="BB595" s="5">
        <f t="shared" si="827"/>
        <v>1.9994157340201322E-5</v>
      </c>
      <c r="BC595" s="5">
        <f t="shared" si="828"/>
        <v>2.7878520051354074E-6</v>
      </c>
      <c r="BD595" s="5">
        <f t="shared" si="829"/>
        <v>1.6868970611599887E-5</v>
      </c>
      <c r="BE595" s="5">
        <f t="shared" si="830"/>
        <v>2.6133951488403104E-5</v>
      </c>
      <c r="BF595" s="5">
        <f t="shared" si="831"/>
        <v>2.0243778832851716E-5</v>
      </c>
      <c r="BG595" s="5">
        <f t="shared" si="832"/>
        <v>1.0454104286914992E-5</v>
      </c>
      <c r="BH595" s="5">
        <f t="shared" si="833"/>
        <v>4.0489585965173472E-6</v>
      </c>
      <c r="BI595" s="5">
        <f t="shared" si="834"/>
        <v>1.2545553605644855E-6</v>
      </c>
      <c r="BJ595" s="8">
        <f t="shared" si="835"/>
        <v>0.57706338205218355</v>
      </c>
      <c r="BK595" s="8">
        <f t="shared" si="836"/>
        <v>0.25625751990912665</v>
      </c>
      <c r="BL595" s="8">
        <f t="shared" si="837"/>
        <v>0.16099926898823802</v>
      </c>
      <c r="BM595" s="8">
        <f t="shared" si="838"/>
        <v>0.38857806192999594</v>
      </c>
      <c r="BN595" s="8">
        <f t="shared" si="839"/>
        <v>0.61030022646285853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1.4226190476190499</v>
      </c>
      <c r="F596">
        <f>VLOOKUP(B596,home!$B$2:$E$405,3,FALSE)</f>
        <v>0.8</v>
      </c>
      <c r="G596">
        <f>VLOOKUP(C596,away!$B$2:$E$405,4,FALSE)</f>
        <v>1.1000000000000001</v>
      </c>
      <c r="H596">
        <f>VLOOKUP(A596,away!$A$2:$E$405,3,FALSE)</f>
        <v>1.11904761904762</v>
      </c>
      <c r="I596">
        <f>VLOOKUP(C596,away!$B$2:$E$405,3,FALSE)</f>
        <v>1.1000000000000001</v>
      </c>
      <c r="J596">
        <f>VLOOKUP(B596,home!$B$2:$E$405,4,FALSE)</f>
        <v>1.02</v>
      </c>
      <c r="K596" s="3">
        <f t="shared" si="784"/>
        <v>1.2519047619047641</v>
      </c>
      <c r="L596" s="3">
        <f t="shared" si="785"/>
        <v>1.2555714285714299</v>
      </c>
      <c r="M596" s="5">
        <f t="shared" si="786"/>
        <v>8.147360383862684E-2</v>
      </c>
      <c r="N596" s="5">
        <f t="shared" si="787"/>
        <v>0.10199719261511919</v>
      </c>
      <c r="O596" s="5">
        <f t="shared" si="788"/>
        <v>0.10229592916252744</v>
      </c>
      <c r="P596" s="5">
        <f t="shared" si="789"/>
        <v>0.12806476084204049</v>
      </c>
      <c r="Q596" s="5">
        <f t="shared" si="790"/>
        <v>6.3845385567892599E-2</v>
      </c>
      <c r="R596" s="5">
        <f t="shared" si="791"/>
        <v>6.4219922957818212E-2</v>
      </c>
      <c r="S596" s="5">
        <f t="shared" si="792"/>
        <v>5.0324835887993108E-2</v>
      </c>
      <c r="T596" s="5">
        <f t="shared" si="793"/>
        <v>8.0162441965172665E-2</v>
      </c>
      <c r="U596" s="5">
        <f t="shared" si="794"/>
        <v>8.0397227360049686E-2</v>
      </c>
      <c r="V596" s="5">
        <f t="shared" si="795"/>
        <v>8.7892653008832637E-3</v>
      </c>
      <c r="W596" s="5">
        <f t="shared" si="796"/>
        <v>2.6642780739363471E-2</v>
      </c>
      <c r="X596" s="5">
        <f t="shared" si="797"/>
        <v>3.3451914274037972E-2</v>
      </c>
      <c r="Y596" s="5">
        <f t="shared" si="798"/>
        <v>2.1000633896751438E-2</v>
      </c>
      <c r="Z596" s="5">
        <f t="shared" si="799"/>
        <v>2.6877566803631649E-2</v>
      </c>
      <c r="AA596" s="5">
        <f t="shared" si="800"/>
        <v>3.364815386987987E-2</v>
      </c>
      <c r="AB596" s="5">
        <f t="shared" si="801"/>
        <v>2.106214202950342E-2</v>
      </c>
      <c r="AC596" s="5">
        <f t="shared" si="802"/>
        <v>8.6346613021156106E-4</v>
      </c>
      <c r="AD596" s="5">
        <f t="shared" si="803"/>
        <v>8.3385560194984241E-3</v>
      </c>
      <c r="AE596" s="5">
        <f t="shared" si="804"/>
        <v>1.0469652693624534E-2</v>
      </c>
      <c r="AF596" s="5">
        <f t="shared" si="805"/>
        <v>6.5726983945904394E-3</v>
      </c>
      <c r="AG596" s="5">
        <f t="shared" si="806"/>
        <v>2.75083077095502E-3</v>
      </c>
      <c r="AH596" s="5">
        <f t="shared" si="807"/>
        <v>8.4366762370399629E-3</v>
      </c>
      <c r="AI596" s="5">
        <f t="shared" si="808"/>
        <v>1.0561915155799094E-2</v>
      </c>
      <c r="AJ596" s="5">
        <f t="shared" si="809"/>
        <v>6.6112559391894943E-3</v>
      </c>
      <c r="AK596" s="5">
        <f t="shared" si="810"/>
        <v>2.7588875974808259E-3</v>
      </c>
      <c r="AL596" s="5">
        <f t="shared" si="811"/>
        <v>5.4289771533744039E-5</v>
      </c>
      <c r="AM596" s="5">
        <f t="shared" si="812"/>
        <v>2.0878155976439394E-3</v>
      </c>
      <c r="AN596" s="5">
        <f t="shared" si="813"/>
        <v>2.6214016125275146E-3</v>
      </c>
      <c r="AO596" s="5">
        <f t="shared" si="814"/>
        <v>1.6456784837503113E-3</v>
      </c>
      <c r="AP596" s="5">
        <f t="shared" si="815"/>
        <v>6.8875562827054745E-4</v>
      </c>
      <c r="AQ596" s="5">
        <f t="shared" si="816"/>
        <v>2.1619547203106612E-4</v>
      </c>
      <c r="AR596" s="5">
        <f t="shared" si="817"/>
        <v>2.1185699270669794E-3</v>
      </c>
      <c r="AS596" s="5">
        <f t="shared" si="818"/>
        <v>2.6522477801233799E-3</v>
      </c>
      <c r="AT596" s="5">
        <f t="shared" si="819"/>
        <v>1.6601808128439001E-3</v>
      </c>
      <c r="AU596" s="5">
        <f t="shared" si="820"/>
        <v>6.9279608840739986E-4</v>
      </c>
      <c r="AV596" s="5">
        <f t="shared" si="821"/>
        <v>2.168286805265547E-4</v>
      </c>
      <c r="AW596" s="5">
        <f t="shared" si="822"/>
        <v>2.370435972192926E-6</v>
      </c>
      <c r="AX596" s="5">
        <f t="shared" si="823"/>
        <v>4.3562438144491522E-4</v>
      </c>
      <c r="AY596" s="5">
        <f t="shared" si="824"/>
        <v>5.4695752693133769E-4</v>
      </c>
      <c r="AZ596" s="5">
        <f t="shared" si="825"/>
        <v>3.433721217285381E-4</v>
      </c>
      <c r="BA596" s="5">
        <f t="shared" si="826"/>
        <v>1.4370940847010114E-4</v>
      </c>
      <c r="BB596" s="5">
        <f t="shared" si="827"/>
        <v>4.5109356822990037E-5</v>
      </c>
      <c r="BC596" s="5">
        <f t="shared" si="828"/>
        <v>1.1327603917635991E-5</v>
      </c>
      <c r="BD596" s="5">
        <f t="shared" si="829"/>
        <v>4.4333597830932656E-4</v>
      </c>
      <c r="BE596" s="5">
        <f t="shared" si="830"/>
        <v>5.5501442236915305E-4</v>
      </c>
      <c r="BF596" s="5">
        <f t="shared" si="831"/>
        <v>3.4741259914488248E-4</v>
      </c>
      <c r="BG596" s="5">
        <f t="shared" si="832"/>
        <v>1.4497582907172971E-4</v>
      </c>
      <c r="BH596" s="5">
        <f t="shared" si="833"/>
        <v>4.5373982693997445E-5</v>
      </c>
      <c r="BI596" s="5">
        <f t="shared" si="834"/>
        <v>1.1360781000239933E-5</v>
      </c>
      <c r="BJ596" s="8">
        <f t="shared" si="835"/>
        <v>0.36401803413054457</v>
      </c>
      <c r="BK596" s="8">
        <f t="shared" si="836"/>
        <v>0.27011717929822032</v>
      </c>
      <c r="BL596" s="8">
        <f t="shared" si="837"/>
        <v>0.33888020719084555</v>
      </c>
      <c r="BM596" s="8">
        <f t="shared" si="838"/>
        <v>0.45745160534825813</v>
      </c>
      <c r="BN596" s="8">
        <f t="shared" si="839"/>
        <v>0.54189679498402477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1.4226190476190499</v>
      </c>
      <c r="F597">
        <f>VLOOKUP(B597,home!$B$2:$E$405,3,FALSE)</f>
        <v>0.9</v>
      </c>
      <c r="G597">
        <f>VLOOKUP(C597,away!$B$2:$E$405,4,FALSE)</f>
        <v>1.31</v>
      </c>
      <c r="H597">
        <f>VLOOKUP(A597,away!$A$2:$E$405,3,FALSE)</f>
        <v>1.11904761904762</v>
      </c>
      <c r="I597">
        <f>VLOOKUP(C597,away!$B$2:$E$405,3,FALSE)</f>
        <v>0.8</v>
      </c>
      <c r="J597">
        <f>VLOOKUP(B597,home!$B$2:$E$405,4,FALSE)</f>
        <v>1.02</v>
      </c>
      <c r="K597" s="3">
        <f t="shared" si="784"/>
        <v>1.6772678571428601</v>
      </c>
      <c r="L597" s="3">
        <f t="shared" si="785"/>
        <v>0.91314285714285803</v>
      </c>
      <c r="M597" s="5">
        <f t="shared" si="786"/>
        <v>7.498923460970626E-2</v>
      </c>
      <c r="N597" s="5">
        <f t="shared" si="787"/>
        <v>0.12577703284260522</v>
      </c>
      <c r="O597" s="5">
        <f t="shared" si="788"/>
        <v>6.847588394646327E-2</v>
      </c>
      <c r="P597" s="5">
        <f t="shared" si="789"/>
        <v>0.11485239913284763</v>
      </c>
      <c r="Q597" s="5">
        <f t="shared" si="790"/>
        <v>0.10548088717685183</v>
      </c>
      <c r="R597" s="5">
        <f t="shared" si="791"/>
        <v>3.1264132156128117E-2</v>
      </c>
      <c r="S597" s="5">
        <f t="shared" si="792"/>
        <v>4.3976557619323765E-2</v>
      </c>
      <c r="T597" s="5">
        <f t="shared" si="793"/>
        <v>9.6319118690633934E-2</v>
      </c>
      <c r="U597" s="5">
        <f t="shared" si="794"/>
        <v>5.2438323946940195E-2</v>
      </c>
      <c r="V597" s="5">
        <f t="shared" si="795"/>
        <v>7.4837603534709226E-3</v>
      </c>
      <c r="W597" s="5">
        <f t="shared" si="796"/>
        <v>5.8973233868215347E-2</v>
      </c>
      <c r="X597" s="5">
        <f t="shared" si="797"/>
        <v>5.3850987269376122E-2</v>
      </c>
      <c r="Y597" s="5">
        <f t="shared" si="798"/>
        <v>2.4586822187560892E-2</v>
      </c>
      <c r="Z597" s="5">
        <f t="shared" si="799"/>
        <v>9.5162063210462444E-3</v>
      </c>
      <c r="AA597" s="5">
        <f t="shared" si="800"/>
        <v>1.5961226984230574E-2</v>
      </c>
      <c r="AB597" s="5">
        <f t="shared" si="801"/>
        <v>1.3385626490605609E-2</v>
      </c>
      <c r="AC597" s="5">
        <f t="shared" si="802"/>
        <v>7.1637602017557618E-4</v>
      </c>
      <c r="AD597" s="5">
        <f t="shared" si="803"/>
        <v>2.4728477399731576E-2</v>
      </c>
      <c r="AE597" s="5">
        <f t="shared" si="804"/>
        <v>2.2580632505583485E-2</v>
      </c>
      <c r="AF597" s="5">
        <f t="shared" si="805"/>
        <v>1.0309671641120699E-2</v>
      </c>
      <c r="AG597" s="5">
        <f t="shared" si="806"/>
        <v>3.1380676728592176E-3</v>
      </c>
      <c r="AH597" s="5">
        <f t="shared" si="807"/>
        <v>2.1724139572902729E-3</v>
      </c>
      <c r="AI597" s="5">
        <f t="shared" si="808"/>
        <v>3.6437201029714968E-3</v>
      </c>
      <c r="AJ597" s="5">
        <f t="shared" si="809"/>
        <v>3.0557473045696826E-3</v>
      </c>
      <c r="AK597" s="5">
        <f t="shared" si="810"/>
        <v>1.7084355778352205E-3</v>
      </c>
      <c r="AL597" s="5">
        <f t="shared" si="811"/>
        <v>4.3887635352798525E-5</v>
      </c>
      <c r="AM597" s="5">
        <f t="shared" si="812"/>
        <v>8.2952560597306813E-3</v>
      </c>
      <c r="AN597" s="5">
        <f t="shared" si="813"/>
        <v>7.5747538191140813E-3</v>
      </c>
      <c r="AO597" s="5">
        <f t="shared" si="814"/>
        <v>3.4584161722698041E-3</v>
      </c>
      <c r="AP597" s="5">
        <f t="shared" si="815"/>
        <v>1.0526760082451717E-3</v>
      </c>
      <c r="AQ597" s="5">
        <f t="shared" si="816"/>
        <v>2.4031089445368368E-4</v>
      </c>
      <c r="AR597" s="5">
        <f t="shared" si="817"/>
        <v>3.9674485757141268E-4</v>
      </c>
      <c r="AS597" s="5">
        <f t="shared" si="818"/>
        <v>6.6544739709125257E-4</v>
      </c>
      <c r="AT597" s="5">
        <f t="shared" si="819"/>
        <v>5.5806676488026966E-4</v>
      </c>
      <c r="AU597" s="5">
        <f t="shared" si="820"/>
        <v>3.1200914895779274E-4</v>
      </c>
      <c r="AV597" s="5">
        <f t="shared" si="821"/>
        <v>1.3083072917035113E-4</v>
      </c>
      <c r="AW597" s="5">
        <f t="shared" si="822"/>
        <v>1.8671569765873421E-6</v>
      </c>
      <c r="AX597" s="5">
        <f t="shared" si="823"/>
        <v>2.3188943926259679E-3</v>
      </c>
      <c r="AY597" s="5">
        <f t="shared" si="824"/>
        <v>2.1174818510950287E-3</v>
      </c>
      <c r="AZ597" s="5">
        <f t="shared" si="825"/>
        <v>9.6678171372853135E-4</v>
      </c>
      <c r="BA597" s="5">
        <f t="shared" si="826"/>
        <v>2.942699387691799E-4</v>
      </c>
      <c r="BB597" s="5">
        <f t="shared" si="827"/>
        <v>6.7177623164735685E-5</v>
      </c>
      <c r="BC597" s="5">
        <f t="shared" si="828"/>
        <v>1.2268553350542604E-5</v>
      </c>
      <c r="BD597" s="5">
        <f t="shared" si="829"/>
        <v>6.0380788799915984E-5</v>
      </c>
      <c r="BE597" s="5">
        <f t="shared" si="830"/>
        <v>1.0127475624303069E-4</v>
      </c>
      <c r="BF597" s="5">
        <f t="shared" si="831"/>
        <v>8.4932446693206803E-5</v>
      </c>
      <c r="BG597" s="5">
        <f t="shared" si="832"/>
        <v>4.7484820955671717E-5</v>
      </c>
      <c r="BH597" s="5">
        <f t="shared" si="833"/>
        <v>1.9911190972782973E-5</v>
      </c>
      <c r="BI597" s="5">
        <f t="shared" si="834"/>
        <v>6.6792801232163878E-6</v>
      </c>
      <c r="BJ597" s="8">
        <f t="shared" si="835"/>
        <v>0.55214321828108581</v>
      </c>
      <c r="BK597" s="8">
        <f t="shared" si="836"/>
        <v>0.24417969722197197</v>
      </c>
      <c r="BL597" s="8">
        <f t="shared" si="837"/>
        <v>0.19448927264849342</v>
      </c>
      <c r="BM597" s="8">
        <f t="shared" si="838"/>
        <v>0.47737320991387666</v>
      </c>
      <c r="BN597" s="8">
        <f t="shared" si="839"/>
        <v>0.52083956986460234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1.4226190476190499</v>
      </c>
      <c r="F598">
        <f>VLOOKUP(B598,home!$B$2:$E$405,3,FALSE)</f>
        <v>1.21</v>
      </c>
      <c r="G598">
        <f>VLOOKUP(C598,away!$B$2:$E$405,4,FALSE)</f>
        <v>1.31</v>
      </c>
      <c r="H598">
        <f>VLOOKUP(A598,away!$A$2:$E$405,3,FALSE)</f>
        <v>1.11904761904762</v>
      </c>
      <c r="I598">
        <f>VLOOKUP(C598,away!$B$2:$E$405,3,FALSE)</f>
        <v>0.5</v>
      </c>
      <c r="J598">
        <f>VLOOKUP(B598,home!$B$2:$E$405,4,FALSE)</f>
        <v>0.89</v>
      </c>
      <c r="K598" s="3">
        <f t="shared" si="784"/>
        <v>2.2549934523809561</v>
      </c>
      <c r="L598" s="3">
        <f t="shared" si="785"/>
        <v>0.49797619047619091</v>
      </c>
      <c r="M598" s="5">
        <f t="shared" si="786"/>
        <v>6.3738299894309319E-2</v>
      </c>
      <c r="N598" s="5">
        <f t="shared" si="787"/>
        <v>0.14372944892756129</v>
      </c>
      <c r="O598" s="5">
        <f t="shared" si="788"/>
        <v>3.1740155768797157E-2</v>
      </c>
      <c r="P598" s="5">
        <f t="shared" si="789"/>
        <v>7.1573843436189222E-2</v>
      </c>
      <c r="Q598" s="5">
        <f t="shared" si="790"/>
        <v>0.1620544831229869</v>
      </c>
      <c r="R598" s="5">
        <f t="shared" si="791"/>
        <v>7.902920927433249E-3</v>
      </c>
      <c r="S598" s="5">
        <f t="shared" si="792"/>
        <v>2.0093158558993435E-2</v>
      </c>
      <c r="T598" s="5">
        <f t="shared" si="793"/>
        <v>8.0699274155173195E-2</v>
      </c>
      <c r="U598" s="5">
        <f t="shared" si="794"/>
        <v>1.7821034946046411E-2</v>
      </c>
      <c r="V598" s="5">
        <f t="shared" si="795"/>
        <v>2.5070302004440198E-3</v>
      </c>
      <c r="W598" s="5">
        <f t="shared" si="796"/>
        <v>0.12181059945710521</v>
      </c>
      <c r="X598" s="5">
        <f t="shared" si="797"/>
        <v>6.0658778277270432E-2</v>
      </c>
      <c r="Y598" s="5">
        <f t="shared" si="798"/>
        <v>1.5103313662727521E-2</v>
      </c>
      <c r="Z598" s="5">
        <f t="shared" si="799"/>
        <v>1.3118221523592589E-3</v>
      </c>
      <c r="AA598" s="5">
        <f t="shared" si="800"/>
        <v>2.9581503642584221E-3</v>
      </c>
      <c r="AB598" s="5">
        <f t="shared" si="801"/>
        <v>3.3353048512805412E-3</v>
      </c>
      <c r="AC598" s="5">
        <f t="shared" si="802"/>
        <v>1.7595169167706223E-4</v>
      </c>
      <c r="AD598" s="5">
        <f t="shared" si="803"/>
        <v>6.8670526051592851E-2</v>
      </c>
      <c r="AE598" s="5">
        <f t="shared" si="804"/>
        <v>3.4196286961168242E-2</v>
      </c>
      <c r="AF598" s="5">
        <f t="shared" si="805"/>
        <v>8.5144683546765961E-3</v>
      </c>
      <c r="AG598" s="5">
        <f t="shared" si="806"/>
        <v>1.4133341717306449E-3</v>
      </c>
      <c r="AH598" s="5">
        <f t="shared" si="807"/>
        <v>1.6331404950353524E-4</v>
      </c>
      <c r="AI598" s="5">
        <f t="shared" si="808"/>
        <v>3.682721123122913E-4</v>
      </c>
      <c r="AJ598" s="5">
        <f t="shared" si="809"/>
        <v>4.1522560097936054E-4</v>
      </c>
      <c r="AK598" s="5">
        <f t="shared" si="810"/>
        <v>3.1211033715646853E-4</v>
      </c>
      <c r="AL598" s="5">
        <f t="shared" si="811"/>
        <v>7.9032787842218992E-6</v>
      </c>
      <c r="AM598" s="5">
        <f t="shared" si="812"/>
        <v>3.0970317323579556E-2</v>
      </c>
      <c r="AN598" s="5">
        <f t="shared" si="813"/>
        <v>1.542248063863493E-2</v>
      </c>
      <c r="AO598" s="5">
        <f t="shared" si="814"/>
        <v>3.8400140780601158E-3</v>
      </c>
      <c r="AP598" s="5">
        <f t="shared" si="815"/>
        <v>6.3741186065577327E-4</v>
      </c>
      <c r="AQ598" s="5">
        <f t="shared" si="816"/>
        <v>7.9353982533425629E-5</v>
      </c>
      <c r="AR598" s="5">
        <f t="shared" si="817"/>
        <v>1.626530164460211E-5</v>
      </c>
      <c r="AS598" s="5">
        <f t="shared" si="818"/>
        <v>3.6678148709578956E-5</v>
      </c>
      <c r="AT598" s="5">
        <f t="shared" si="819"/>
        <v>4.1354492592777783E-5</v>
      </c>
      <c r="AU598" s="5">
        <f t="shared" si="820"/>
        <v>3.1084703341083551E-5</v>
      </c>
      <c r="AV598" s="5">
        <f t="shared" si="821"/>
        <v>1.7523950625836958E-5</v>
      </c>
      <c r="AW598" s="5">
        <f t="shared" si="822"/>
        <v>2.4652369283305649E-7</v>
      </c>
      <c r="AX598" s="5">
        <f t="shared" si="823"/>
        <v>1.1639643797138732E-2</v>
      </c>
      <c r="AY598" s="5">
        <f t="shared" si="824"/>
        <v>5.7962654765989722E-3</v>
      </c>
      <c r="AZ598" s="5">
        <f t="shared" si="825"/>
        <v>1.4432011005127091E-3</v>
      </c>
      <c r="BA598" s="5">
        <f t="shared" si="826"/>
        <v>2.3955992870812183E-4</v>
      </c>
      <c r="BB598" s="5">
        <f t="shared" si="827"/>
        <v>2.9823785172204593E-5</v>
      </c>
      <c r="BC598" s="5">
        <f t="shared" si="828"/>
        <v>2.9703069851269512E-6</v>
      </c>
      <c r="BD598" s="5">
        <f t="shared" si="829"/>
        <v>1.3499554916541803E-6</v>
      </c>
      <c r="BE598" s="5">
        <f t="shared" si="830"/>
        <v>3.044140794685891E-6</v>
      </c>
      <c r="BF598" s="5">
        <f t="shared" si="831"/>
        <v>3.4322587800712225E-6</v>
      </c>
      <c r="BG598" s="5">
        <f t="shared" si="832"/>
        <v>2.5799070253125518E-6</v>
      </c>
      <c r="BH598" s="5">
        <f t="shared" si="833"/>
        <v>1.4544183624578581E-6</v>
      </c>
      <c r="BI598" s="5">
        <f t="shared" si="834"/>
        <v>6.5594077687302049E-7</v>
      </c>
      <c r="BJ598" s="8">
        <f t="shared" si="835"/>
        <v>0.76695155542057269</v>
      </c>
      <c r="BK598" s="8">
        <f t="shared" si="836"/>
        <v>0.16389245253699625</v>
      </c>
      <c r="BL598" s="8">
        <f t="shared" si="837"/>
        <v>6.5171912175912367E-2</v>
      </c>
      <c r="BM598" s="8">
        <f t="shared" si="838"/>
        <v>0.51079257125565714</v>
      </c>
      <c r="BN598" s="8">
        <f t="shared" si="839"/>
        <v>0.48073915207727713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1.4226190476190499</v>
      </c>
      <c r="F599">
        <f>VLOOKUP(B599,home!$B$2:$E$405,3,FALSE)</f>
        <v>1.1000000000000001</v>
      </c>
      <c r="G599">
        <f>VLOOKUP(C599,away!$B$2:$E$405,4,FALSE)</f>
        <v>0.7</v>
      </c>
      <c r="H599">
        <f>VLOOKUP(A599,away!$A$2:$E$405,3,FALSE)</f>
        <v>1.11904761904762</v>
      </c>
      <c r="I599">
        <f>VLOOKUP(C599,away!$B$2:$E$405,3,FALSE)</f>
        <v>1.1000000000000001</v>
      </c>
      <c r="J599">
        <f>VLOOKUP(B599,home!$B$2:$E$405,4,FALSE)</f>
        <v>1.02</v>
      </c>
      <c r="K599" s="3">
        <f t="shared" si="784"/>
        <v>1.0954166666666685</v>
      </c>
      <c r="L599" s="3">
        <f t="shared" si="785"/>
        <v>1.2555714285714299</v>
      </c>
      <c r="M599" s="5">
        <f t="shared" si="786"/>
        <v>9.5274974941164825E-2</v>
      </c>
      <c r="N599" s="5">
        <f t="shared" si="787"/>
        <v>0.10436579546680114</v>
      </c>
      <c r="O599" s="5">
        <f t="shared" si="788"/>
        <v>0.1196245363939855</v>
      </c>
      <c r="P599" s="5">
        <f t="shared" si="789"/>
        <v>0.13103871090824518</v>
      </c>
      <c r="Q599" s="5">
        <f t="shared" si="790"/>
        <v>5.7162015892129298E-2</v>
      </c>
      <c r="R599" s="5">
        <f t="shared" si="791"/>
        <v>7.5098575026195727E-2</v>
      </c>
      <c r="S599" s="5">
        <f t="shared" si="792"/>
        <v>4.5056804704221541E-2</v>
      </c>
      <c r="T599" s="5">
        <f t="shared" si="793"/>
        <v>7.1770993953703566E-2</v>
      </c>
      <c r="U599" s="5">
        <f t="shared" si="794"/>
        <v>8.2264230726612028E-2</v>
      </c>
      <c r="V599" s="5">
        <f t="shared" si="795"/>
        <v>6.8855502014409202E-3</v>
      </c>
      <c r="W599" s="5">
        <f t="shared" si="796"/>
        <v>2.0872074969501133E-2</v>
      </c>
      <c r="X599" s="5">
        <f t="shared" si="797"/>
        <v>2.6206380986706523E-2</v>
      </c>
      <c r="Y599" s="5">
        <f t="shared" si="798"/>
        <v>1.645199160658314E-2</v>
      </c>
      <c r="Z599" s="5">
        <f t="shared" si="799"/>
        <v>3.143054170977308E-2</v>
      </c>
      <c r="AA599" s="5">
        <f t="shared" si="800"/>
        <v>3.4429539231247315E-2</v>
      </c>
      <c r="AB599" s="5">
        <f t="shared" si="801"/>
        <v>1.8857345549781114E-2</v>
      </c>
      <c r="AC599" s="5">
        <f t="shared" si="802"/>
        <v>5.9188786381734007E-4</v>
      </c>
      <c r="AD599" s="5">
        <f t="shared" si="803"/>
        <v>5.7159046973769339E-3</v>
      </c>
      <c r="AE599" s="5">
        <f t="shared" si="804"/>
        <v>7.1767266264637034E-3</v>
      </c>
      <c r="AF599" s="5">
        <f t="shared" si="805"/>
        <v>4.5054464514278272E-3</v>
      </c>
      <c r="AG599" s="5">
        <f t="shared" si="806"/>
        <v>1.885636612457105E-3</v>
      </c>
      <c r="AH599" s="5">
        <f t="shared" si="807"/>
        <v>9.8658225388284313E-3</v>
      </c>
      <c r="AI599" s="5">
        <f t="shared" si="808"/>
        <v>1.0807186439408327E-2</v>
      </c>
      <c r="AJ599" s="5">
        <f t="shared" si="809"/>
        <v>5.9191860727509458E-3</v>
      </c>
      <c r="AK599" s="5">
        <f t="shared" si="810"/>
        <v>2.1613250257308697E-3</v>
      </c>
      <c r="AL599" s="5">
        <f t="shared" si="811"/>
        <v>3.2562684052031501E-5</v>
      </c>
      <c r="AM599" s="5">
        <f t="shared" si="812"/>
        <v>1.2522594541169994E-3</v>
      </c>
      <c r="AN599" s="5">
        <f t="shared" si="813"/>
        <v>1.5723011917477599E-3</v>
      </c>
      <c r="AO599" s="5">
        <f t="shared" si="814"/>
        <v>9.8706822673364858E-4</v>
      </c>
      <c r="AP599" s="5">
        <f t="shared" si="815"/>
        <v>4.1311155451247833E-4</v>
      </c>
      <c r="AQ599" s="5">
        <f t="shared" si="816"/>
        <v>1.2967276616464922E-4</v>
      </c>
      <c r="AR599" s="5">
        <f t="shared" si="817"/>
        <v>2.4774489798218037E-3</v>
      </c>
      <c r="AS599" s="5">
        <f t="shared" si="818"/>
        <v>2.7138389033131384E-3</v>
      </c>
      <c r="AT599" s="5">
        <f t="shared" si="819"/>
        <v>1.4863921826688026E-3</v>
      </c>
      <c r="AU599" s="5">
        <f t="shared" si="820"/>
        <v>5.4273959003281783E-4</v>
      </c>
      <c r="AV599" s="5">
        <f t="shared" si="821"/>
        <v>1.4863149814544585E-4</v>
      </c>
      <c r="AW599" s="5">
        <f t="shared" si="822"/>
        <v>1.2440517986449416E-6</v>
      </c>
      <c r="AX599" s="5">
        <f t="shared" si="823"/>
        <v>2.2862431283844411E-4</v>
      </c>
      <c r="AY599" s="5">
        <f t="shared" si="824"/>
        <v>2.8705415507672676E-4</v>
      </c>
      <c r="AZ599" s="5">
        <f t="shared" si="825"/>
        <v>1.8020849778352537E-4</v>
      </c>
      <c r="BA599" s="5">
        <f t="shared" si="826"/>
        <v>7.5421547000924084E-5</v>
      </c>
      <c r="BB599" s="5">
        <f t="shared" si="827"/>
        <v>2.3674284878254386E-5</v>
      </c>
      <c r="BC599" s="5">
        <f t="shared" si="828"/>
        <v>5.9449511369993697E-6</v>
      </c>
      <c r="BD599" s="5">
        <f t="shared" si="829"/>
        <v>5.1843569246794933E-4</v>
      </c>
      <c r="BE599" s="5">
        <f t="shared" si="830"/>
        <v>5.6790309812426709E-4</v>
      </c>
      <c r="BF599" s="5">
        <f t="shared" si="831"/>
        <v>3.110452593684793E-4</v>
      </c>
      <c r="BG599" s="5">
        <f t="shared" si="832"/>
        <v>1.1357472039996296E-4</v>
      </c>
      <c r="BH599" s="5">
        <f t="shared" si="833"/>
        <v>3.1102910409531571E-5</v>
      </c>
      <c r="BI599" s="5">
        <f t="shared" si="834"/>
        <v>6.8141292888882234E-6</v>
      </c>
      <c r="BJ599" s="8">
        <f t="shared" si="835"/>
        <v>0.32126830820514074</v>
      </c>
      <c r="BK599" s="8">
        <f t="shared" si="836"/>
        <v>0.27916754545801864</v>
      </c>
      <c r="BL599" s="8">
        <f t="shared" si="837"/>
        <v>0.36794567396858135</v>
      </c>
      <c r="BM599" s="8">
        <f t="shared" si="838"/>
        <v>0.41696165060971396</v>
      </c>
      <c r="BN599" s="8">
        <f t="shared" si="839"/>
        <v>0.58256460862852177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</v>
      </c>
      <c r="F600">
        <f>VLOOKUP(B600,home!$B$2:$E$405,3,FALSE)</f>
        <v>1.17</v>
      </c>
      <c r="G600">
        <f>VLOOKUP(C600,away!$B$2:$E$405,4,FALSE)</f>
        <v>1.52</v>
      </c>
      <c r="H600">
        <f>VLOOKUP(A600,away!$A$2:$E$405,3,FALSE)</f>
        <v>1.2619047619047601</v>
      </c>
      <c r="I600">
        <f>VLOOKUP(C600,away!$B$2:$E$405,3,FALSE)</f>
        <v>0.19</v>
      </c>
      <c r="J600">
        <f>VLOOKUP(B600,home!$B$2:$E$405,4,FALSE)</f>
        <v>0.79</v>
      </c>
      <c r="K600" s="3">
        <f t="shared" si="784"/>
        <v>2.6675999999999997</v>
      </c>
      <c r="L600" s="3">
        <f t="shared" si="785"/>
        <v>0.1894119047619045</v>
      </c>
      <c r="M600" s="5">
        <f t="shared" si="786"/>
        <v>5.7440140698318688E-2</v>
      </c>
      <c r="N600" s="5">
        <f t="shared" si="787"/>
        <v>0.15322731932683492</v>
      </c>
      <c r="O600" s="5">
        <f t="shared" si="788"/>
        <v>1.0879846459460336E-2</v>
      </c>
      <c r="P600" s="5">
        <f t="shared" si="789"/>
        <v>2.9023078415256389E-2</v>
      </c>
      <c r="Q600" s="5">
        <f t="shared" si="790"/>
        <v>0.20437459851813239</v>
      </c>
      <c r="R600" s="5">
        <f t="shared" si="791"/>
        <v>1.0303862207017226E-3</v>
      </c>
      <c r="S600" s="5">
        <f t="shared" si="792"/>
        <v>3.6661604169903133E-3</v>
      </c>
      <c r="T600" s="5">
        <f t="shared" si="793"/>
        <v>3.8710981990268969E-2</v>
      </c>
      <c r="U600" s="5">
        <f t="shared" si="794"/>
        <v>2.7486582823439145E-3</v>
      </c>
      <c r="V600" s="5">
        <f t="shared" si="795"/>
        <v>2.0582443638356859E-4</v>
      </c>
      <c r="W600" s="5">
        <f t="shared" si="796"/>
        <v>0.18172989300232331</v>
      </c>
      <c r="X600" s="5">
        <f t="shared" si="797"/>
        <v>3.4421805185747167E-2</v>
      </c>
      <c r="Y600" s="5">
        <f t="shared" si="798"/>
        <v>3.2599498427877864E-3</v>
      </c>
      <c r="Z600" s="5">
        <f t="shared" si="799"/>
        <v>6.5055805567844466E-5</v>
      </c>
      <c r="AA600" s="5">
        <f t="shared" si="800"/>
        <v>1.7354286693278186E-4</v>
      </c>
      <c r="AB600" s="5">
        <f t="shared" si="801"/>
        <v>2.3147147591494444E-4</v>
      </c>
      <c r="AC600" s="5">
        <f t="shared" si="802"/>
        <v>6.499873916907811E-6</v>
      </c>
      <c r="AD600" s="5">
        <f t="shared" si="803"/>
        <v>0.12119566564324943</v>
      </c>
      <c r="AE600" s="5">
        <f t="shared" si="804"/>
        <v>2.295590187837479E-2</v>
      </c>
      <c r="AF600" s="5">
        <f t="shared" si="805"/>
        <v>2.1740605501551751E-3</v>
      </c>
      <c r="AG600" s="5">
        <f t="shared" si="806"/>
        <v>1.3726431662420191E-4</v>
      </c>
      <c r="AH600" s="5">
        <f t="shared" si="807"/>
        <v>3.0805860121063838E-6</v>
      </c>
      <c r="AI600" s="5">
        <f t="shared" si="808"/>
        <v>8.2177712458949878E-6</v>
      </c>
      <c r="AJ600" s="5">
        <f t="shared" si="809"/>
        <v>1.0960863287774735E-5</v>
      </c>
      <c r="AK600" s="5">
        <f t="shared" si="810"/>
        <v>9.7463996354892937E-6</v>
      </c>
      <c r="AL600" s="5">
        <f t="shared" si="811"/>
        <v>1.3136900299077208E-7</v>
      </c>
      <c r="AM600" s="5">
        <f t="shared" si="812"/>
        <v>6.4660311533986409E-2</v>
      </c>
      <c r="AN600" s="5">
        <f t="shared" si="813"/>
        <v>1.2247432770150512E-2</v>
      </c>
      <c r="AO600" s="5">
        <f t="shared" si="814"/>
        <v>1.1599047847187884E-3</v>
      </c>
      <c r="AP600" s="5">
        <f t="shared" si="815"/>
        <v>7.3233258205344172E-5</v>
      </c>
      <c r="AQ600" s="5">
        <f t="shared" si="816"/>
        <v>3.467812732148654E-6</v>
      </c>
      <c r="AR600" s="5">
        <f t="shared" si="817"/>
        <v>1.1669993286718987E-7</v>
      </c>
      <c r="AS600" s="5">
        <f t="shared" si="818"/>
        <v>3.1130874091651562E-7</v>
      </c>
      <c r="AT600" s="5">
        <f t="shared" si="819"/>
        <v>4.1522359863444855E-7</v>
      </c>
      <c r="AU600" s="5">
        <f t="shared" si="820"/>
        <v>3.6921682390575164E-7</v>
      </c>
      <c r="AV600" s="5">
        <f t="shared" si="821"/>
        <v>2.4623069986274583E-7</v>
      </c>
      <c r="AW600" s="5">
        <f t="shared" si="822"/>
        <v>1.8438194134617449E-9</v>
      </c>
      <c r="AX600" s="5">
        <f t="shared" si="823"/>
        <v>2.8747974508010338E-2</v>
      </c>
      <c r="AY600" s="5">
        <f t="shared" si="824"/>
        <v>5.4452086096089137E-3</v>
      </c>
      <c r="AZ600" s="5">
        <f t="shared" si="825"/>
        <v>5.1569366728597302E-4</v>
      </c>
      <c r="BA600" s="5">
        <f t="shared" si="826"/>
        <v>3.2559506598095997E-5</v>
      </c>
      <c r="BB600" s="5">
        <f t="shared" si="827"/>
        <v>1.5417895407132904E-6</v>
      </c>
      <c r="BC600" s="5">
        <f t="shared" si="828"/>
        <v>5.840665872969723E-8</v>
      </c>
      <c r="BD600" s="5">
        <f t="shared" si="829"/>
        <v>3.6840594283268026E-9</v>
      </c>
      <c r="BE600" s="5">
        <f t="shared" si="830"/>
        <v>9.8275969310045766E-9</v>
      </c>
      <c r="BF600" s="5">
        <f t="shared" si="831"/>
        <v>1.3108048786573904E-8</v>
      </c>
      <c r="BG600" s="5">
        <f t="shared" si="832"/>
        <v>1.1655676981021515E-8</v>
      </c>
      <c r="BH600" s="5">
        <f t="shared" si="833"/>
        <v>7.7731709786432499E-9</v>
      </c>
      <c r="BI600" s="5">
        <f t="shared" si="834"/>
        <v>4.1471421805257444E-9</v>
      </c>
      <c r="BJ600" s="8">
        <f t="shared" si="835"/>
        <v>0.87507482690199423</v>
      </c>
      <c r="BK600" s="8">
        <f t="shared" si="836"/>
        <v>9.578704381947778E-2</v>
      </c>
      <c r="BL600" s="8">
        <f t="shared" si="837"/>
        <v>1.5097419801026437E-2</v>
      </c>
      <c r="BM600" s="8">
        <f t="shared" si="838"/>
        <v>0.52460376992357216</v>
      </c>
      <c r="BN600" s="8">
        <f t="shared" si="839"/>
        <v>0.45597536963870444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</v>
      </c>
      <c r="F601">
        <f>VLOOKUP(B601,home!$B$2:$E$405,3,FALSE)</f>
        <v>0.92</v>
      </c>
      <c r="G601">
        <f>VLOOKUP(C601,away!$B$2:$E$405,4,FALSE)</f>
        <v>1</v>
      </c>
      <c r="H601">
        <f>VLOOKUP(A601,away!$A$2:$E$405,3,FALSE)</f>
        <v>1.2619047619047601</v>
      </c>
      <c r="I601">
        <f>VLOOKUP(C601,away!$B$2:$E$405,3,FALSE)</f>
        <v>1.08</v>
      </c>
      <c r="J601">
        <f>VLOOKUP(B601,home!$B$2:$E$405,4,FALSE)</f>
        <v>1.29</v>
      </c>
      <c r="K601" s="3">
        <f t="shared" si="784"/>
        <v>1.3800000000000001</v>
      </c>
      <c r="L601" s="3">
        <f t="shared" si="785"/>
        <v>1.758085714285712</v>
      </c>
      <c r="M601" s="5">
        <f t="shared" si="786"/>
        <v>4.3365732898977834E-2</v>
      </c>
      <c r="N601" s="5">
        <f t="shared" si="787"/>
        <v>5.9844711400589418E-2</v>
      </c>
      <c r="O601" s="5">
        <f t="shared" si="788"/>
        <v>7.6240675499222851E-2</v>
      </c>
      <c r="P601" s="5">
        <f t="shared" si="789"/>
        <v>0.10521213218892754</v>
      </c>
      <c r="Q601" s="5">
        <f t="shared" si="790"/>
        <v>4.1292850866406716E-2</v>
      </c>
      <c r="R601" s="5">
        <f t="shared" si="791"/>
        <v>6.7018821221338204E-2</v>
      </c>
      <c r="S601" s="5">
        <f t="shared" si="792"/>
        <v>6.3815321566958266E-2</v>
      </c>
      <c r="T601" s="5">
        <f t="shared" si="793"/>
        <v>7.2596371210360028E-2</v>
      </c>
      <c r="U601" s="5">
        <f t="shared" si="794"/>
        <v>9.2485973285446735E-2</v>
      </c>
      <c r="V601" s="5">
        <f t="shared" si="795"/>
        <v>1.7202896797244127E-2</v>
      </c>
      <c r="W601" s="5">
        <f t="shared" si="796"/>
        <v>1.8994711398547089E-2</v>
      </c>
      <c r="X601" s="5">
        <f t="shared" si="797"/>
        <v>3.3394330756765615E-2</v>
      </c>
      <c r="Y601" s="5">
        <f t="shared" si="798"/>
        <v>2.9355047920800802E-2</v>
      </c>
      <c r="Z601" s="5">
        <f t="shared" si="799"/>
        <v>3.9274944059167601E-2</v>
      </c>
      <c r="AA601" s="5">
        <f t="shared" si="800"/>
        <v>5.4199422801651298E-2</v>
      </c>
      <c r="AB601" s="5">
        <f t="shared" si="801"/>
        <v>3.7397601733139406E-2</v>
      </c>
      <c r="AC601" s="5">
        <f t="shared" si="802"/>
        <v>2.608559412682598E-3</v>
      </c>
      <c r="AD601" s="5">
        <f t="shared" si="803"/>
        <v>6.5531754324987517E-3</v>
      </c>
      <c r="AE601" s="5">
        <f t="shared" si="804"/>
        <v>1.1521044111084148E-2</v>
      </c>
      <c r="AF601" s="5">
        <f t="shared" si="805"/>
        <v>1.0127491532676287E-2</v>
      </c>
      <c r="AG601" s="5">
        <f t="shared" si="806"/>
        <v>5.9349993950492301E-3</v>
      </c>
      <c r="AH601" s="5">
        <f t="shared" si="807"/>
        <v>1.7262179519948261E-2</v>
      </c>
      <c r="AI601" s="5">
        <f t="shared" si="808"/>
        <v>2.3821807737528601E-2</v>
      </c>
      <c r="AJ601" s="5">
        <f t="shared" si="809"/>
        <v>1.6437047338894742E-2</v>
      </c>
      <c r="AK601" s="5">
        <f t="shared" si="810"/>
        <v>7.5610417758915803E-3</v>
      </c>
      <c r="AL601" s="5">
        <f t="shared" si="811"/>
        <v>2.5315112131431419E-4</v>
      </c>
      <c r="AM601" s="5">
        <f t="shared" si="812"/>
        <v>1.8086764193696531E-3</v>
      </c>
      <c r="AN601" s="5">
        <f t="shared" si="813"/>
        <v>3.1798081746592208E-3</v>
      </c>
      <c r="AO601" s="5">
        <f t="shared" si="814"/>
        <v>2.7951876630186515E-3</v>
      </c>
      <c r="AP601" s="5">
        <f t="shared" si="815"/>
        <v>1.6380598330335853E-3</v>
      </c>
      <c r="AQ601" s="5">
        <f t="shared" si="816"/>
        <v>7.1996239790039611E-4</v>
      </c>
      <c r="AR601" s="5">
        <f t="shared" si="817"/>
        <v>6.069678242291281E-3</v>
      </c>
      <c r="AS601" s="5">
        <f t="shared" si="818"/>
        <v>8.3761559743619693E-3</v>
      </c>
      <c r="AT601" s="5">
        <f t="shared" si="819"/>
        <v>5.7795476223097605E-3</v>
      </c>
      <c r="AU601" s="5">
        <f t="shared" si="820"/>
        <v>2.65859190626249E-3</v>
      </c>
      <c r="AV601" s="5">
        <f t="shared" si="821"/>
        <v>9.1721420766055993E-4</v>
      </c>
      <c r="AW601" s="5">
        <f t="shared" si="822"/>
        <v>1.7060685847627368E-5</v>
      </c>
      <c r="AX601" s="5">
        <f t="shared" si="823"/>
        <v>4.1599557645502049E-4</v>
      </c>
      <c r="AY601" s="5">
        <f t="shared" si="824"/>
        <v>7.3135588017162129E-4</v>
      </c>
      <c r="AZ601" s="5">
        <f t="shared" si="825"/>
        <v>6.4289316249429033E-4</v>
      </c>
      <c r="BA601" s="5">
        <f t="shared" si="826"/>
        <v>3.767537615977249E-4</v>
      </c>
      <c r="BB601" s="5">
        <f t="shared" si="827"/>
        <v>1.6559135151709121E-4</v>
      </c>
      <c r="BC601" s="5">
        <f t="shared" si="828"/>
        <v>5.8224757902292307E-5</v>
      </c>
      <c r="BD601" s="5">
        <f t="shared" si="829"/>
        <v>1.7785024346805185E-3</v>
      </c>
      <c r="BE601" s="5">
        <f t="shared" si="830"/>
        <v>2.454333359859116E-3</v>
      </c>
      <c r="BF601" s="5">
        <f t="shared" si="831"/>
        <v>1.6934900183027905E-3</v>
      </c>
      <c r="BG601" s="5">
        <f t="shared" si="832"/>
        <v>7.7900540841928357E-4</v>
      </c>
      <c r="BH601" s="5">
        <f t="shared" si="833"/>
        <v>2.6875686590465309E-4</v>
      </c>
      <c r="BI601" s="5">
        <f t="shared" si="834"/>
        <v>7.4176894989684159E-5</v>
      </c>
      <c r="BJ601" s="8">
        <f t="shared" si="835"/>
        <v>0.30214724300289764</v>
      </c>
      <c r="BK601" s="8">
        <f t="shared" si="836"/>
        <v>0.23318914986627631</v>
      </c>
      <c r="BL601" s="8">
        <f t="shared" si="837"/>
        <v>0.4232740238481037</v>
      </c>
      <c r="BM601" s="8">
        <f t="shared" si="838"/>
        <v>0.60419614150665857</v>
      </c>
      <c r="BN601" s="8">
        <f t="shared" si="839"/>
        <v>0.39297492407546253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</v>
      </c>
      <c r="F602">
        <f>VLOOKUP(B602,home!$B$2:$E$405,3,FALSE)</f>
        <v>0.76</v>
      </c>
      <c r="G602">
        <f>VLOOKUP(C602,away!$B$2:$E$405,4,FALSE)</f>
        <v>1.08</v>
      </c>
      <c r="H602">
        <f>VLOOKUP(A602,away!$A$2:$E$405,3,FALSE)</f>
        <v>1.2619047619047601</v>
      </c>
      <c r="I602">
        <f>VLOOKUP(C602,away!$B$2:$E$405,3,FALSE)</f>
        <v>0.33</v>
      </c>
      <c r="J602">
        <f>VLOOKUP(B602,home!$B$2:$E$405,4,FALSE)</f>
        <v>1.47</v>
      </c>
      <c r="K602" s="3">
        <f t="shared" si="784"/>
        <v>1.2312000000000003</v>
      </c>
      <c r="L602" s="3">
        <f t="shared" si="785"/>
        <v>0.61214999999999919</v>
      </c>
      <c r="M602" s="5">
        <f t="shared" si="786"/>
        <v>0.15828627789944427</v>
      </c>
      <c r="N602" s="5">
        <f t="shared" si="787"/>
        <v>0.1948820653497958</v>
      </c>
      <c r="O602" s="5">
        <f t="shared" si="788"/>
        <v>9.6894945016144693E-2</v>
      </c>
      <c r="P602" s="5">
        <f t="shared" si="789"/>
        <v>0.11929705630387737</v>
      </c>
      <c r="Q602" s="5">
        <f t="shared" si="790"/>
        <v>0.11996939942933434</v>
      </c>
      <c r="R602" s="5">
        <f t="shared" si="791"/>
        <v>2.9657120295816443E-2</v>
      </c>
      <c r="S602" s="5">
        <f t="shared" si="792"/>
        <v>2.2477923910453598E-2</v>
      </c>
      <c r="T602" s="5">
        <f t="shared" si="793"/>
        <v>7.3439267860666929E-2</v>
      </c>
      <c r="U602" s="5">
        <f t="shared" si="794"/>
        <v>3.6513846508209206E-2</v>
      </c>
      <c r="V602" s="5">
        <f t="shared" si="795"/>
        <v>1.8823490014600729E-3</v>
      </c>
      <c r="W602" s="5">
        <f t="shared" si="796"/>
        <v>4.923544152579884E-2</v>
      </c>
      <c r="X602" s="5">
        <f t="shared" si="797"/>
        <v>3.0139475530017727E-2</v>
      </c>
      <c r="Y602" s="5">
        <f t="shared" si="798"/>
        <v>9.2249399728501612E-3</v>
      </c>
      <c r="Z602" s="5">
        <f t="shared" si="799"/>
        <v>6.0515353963613372E-3</v>
      </c>
      <c r="AA602" s="5">
        <f t="shared" si="800"/>
        <v>7.4506503800000796E-3</v>
      </c>
      <c r="AB602" s="5">
        <f t="shared" si="801"/>
        <v>4.5866203739280504E-3</v>
      </c>
      <c r="AC602" s="5">
        <f t="shared" si="802"/>
        <v>8.8667941478709063E-5</v>
      </c>
      <c r="AD602" s="5">
        <f t="shared" si="803"/>
        <v>1.5154668901640887E-2</v>
      </c>
      <c r="AE602" s="5">
        <f t="shared" si="804"/>
        <v>9.2769305681394583E-3</v>
      </c>
      <c r="AF602" s="5">
        <f t="shared" si="805"/>
        <v>2.8394365236432805E-3</v>
      </c>
      <c r="AG602" s="5">
        <f t="shared" si="806"/>
        <v>5.7938702264941056E-4</v>
      </c>
      <c r="AH602" s="5">
        <f t="shared" si="807"/>
        <v>9.261118482206469E-4</v>
      </c>
      <c r="AI602" s="5">
        <f t="shared" si="808"/>
        <v>1.1402289075292606E-3</v>
      </c>
      <c r="AJ602" s="5">
        <f t="shared" si="809"/>
        <v>7.0192491547501311E-4</v>
      </c>
      <c r="AK602" s="5">
        <f t="shared" si="810"/>
        <v>2.8806998531094553E-4</v>
      </c>
      <c r="AL602" s="5">
        <f t="shared" si="811"/>
        <v>2.6730869023666886E-6</v>
      </c>
      <c r="AM602" s="5">
        <f t="shared" si="812"/>
        <v>3.7316856703400528E-3</v>
      </c>
      <c r="AN602" s="5">
        <f t="shared" si="813"/>
        <v>2.2843513830986604E-3</v>
      </c>
      <c r="AO602" s="5">
        <f t="shared" si="814"/>
        <v>6.9918284958192154E-4</v>
      </c>
      <c r="AP602" s="5">
        <f t="shared" si="815"/>
        <v>1.426682604571909E-4</v>
      </c>
      <c r="AQ602" s="5">
        <f t="shared" si="816"/>
        <v>2.1833593909717324E-5</v>
      </c>
      <c r="AR602" s="5">
        <f t="shared" si="817"/>
        <v>1.1338387357765368E-4</v>
      </c>
      <c r="AS602" s="5">
        <f t="shared" si="818"/>
        <v>1.3959822514880723E-4</v>
      </c>
      <c r="AT602" s="5">
        <f t="shared" si="819"/>
        <v>8.5936667401605754E-5</v>
      </c>
      <c r="AU602" s="5">
        <f t="shared" si="820"/>
        <v>3.5268408301619018E-5</v>
      </c>
      <c r="AV602" s="5">
        <f t="shared" si="821"/>
        <v>1.0855616075238337E-5</v>
      </c>
      <c r="AW602" s="5">
        <f t="shared" si="822"/>
        <v>5.5962491037104804E-8</v>
      </c>
      <c r="AX602" s="5">
        <f t="shared" si="823"/>
        <v>7.6574189955377892E-4</v>
      </c>
      <c r="AY602" s="5">
        <f t="shared" si="824"/>
        <v>4.6874890381184519E-4</v>
      </c>
      <c r="AZ602" s="5">
        <f t="shared" si="825"/>
        <v>1.4347232073421031E-4</v>
      </c>
      <c r="BA602" s="5">
        <f t="shared" si="826"/>
        <v>2.9275527045815573E-5</v>
      </c>
      <c r="BB602" s="5">
        <f t="shared" si="827"/>
        <v>4.4802534702739949E-6</v>
      </c>
      <c r="BC602" s="5">
        <f t="shared" si="828"/>
        <v>5.4851743236564458E-7</v>
      </c>
      <c r="BD602" s="5">
        <f t="shared" si="829"/>
        <v>1.1567989701760098E-5</v>
      </c>
      <c r="BE602" s="5">
        <f t="shared" si="830"/>
        <v>1.4242508920807035E-5</v>
      </c>
      <c r="BF602" s="5">
        <f t="shared" si="831"/>
        <v>8.7676884916488135E-6</v>
      </c>
      <c r="BG602" s="5">
        <f t="shared" si="832"/>
        <v>3.5982593569726749E-6</v>
      </c>
      <c r="BH602" s="5">
        <f t="shared" si="833"/>
        <v>1.1075442300761897E-6</v>
      </c>
      <c r="BI602" s="5">
        <f t="shared" si="834"/>
        <v>2.7272169121396101E-7</v>
      </c>
      <c r="BJ602" s="8">
        <f t="shared" si="835"/>
        <v>0.51303300186397283</v>
      </c>
      <c r="BK602" s="8">
        <f t="shared" si="836"/>
        <v>0.30250369704742824</v>
      </c>
      <c r="BL602" s="8">
        <f t="shared" si="837"/>
        <v>0.17858411773353178</v>
      </c>
      <c r="BM602" s="8">
        <f t="shared" si="838"/>
        <v>0.28071679480556005</v>
      </c>
      <c r="BN602" s="8">
        <f t="shared" si="839"/>
        <v>0.71898686429441294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</v>
      </c>
      <c r="F603">
        <f>VLOOKUP(B603,home!$B$2:$E$405,3,FALSE)</f>
        <v>1.58</v>
      </c>
      <c r="G603">
        <f>VLOOKUP(C603,away!$B$2:$E$405,4,FALSE)</f>
        <v>1.1399999999999999</v>
      </c>
      <c r="H603">
        <f>VLOOKUP(A603,away!$A$2:$E$405,3,FALSE)</f>
        <v>1.2619047619047601</v>
      </c>
      <c r="I603">
        <f>VLOOKUP(C603,away!$B$2:$E$405,3,FALSE)</f>
        <v>0.95</v>
      </c>
      <c r="J603">
        <f>VLOOKUP(B603,home!$B$2:$E$405,4,FALSE)</f>
        <v>1.39</v>
      </c>
      <c r="K603" s="3">
        <f t="shared" si="784"/>
        <v>2.7018</v>
      </c>
      <c r="L603" s="3">
        <f t="shared" si="785"/>
        <v>1.6663452380952355</v>
      </c>
      <c r="M603" s="5">
        <f t="shared" si="786"/>
        <v>1.2674727381549204E-2</v>
      </c>
      <c r="N603" s="5">
        <f t="shared" si="787"/>
        <v>3.4244578439469639E-2</v>
      </c>
      <c r="O603" s="5">
        <f t="shared" si="788"/>
        <v>2.1120471616399808E-2</v>
      </c>
      <c r="P603" s="5">
        <f t="shared" si="789"/>
        <v>5.7063290213189004E-2</v>
      </c>
      <c r="Q603" s="5">
        <f t="shared" si="790"/>
        <v>4.6261001013879532E-2</v>
      </c>
      <c r="R603" s="5">
        <f t="shared" si="791"/>
        <v>1.7596998652156706E-2</v>
      </c>
      <c r="S603" s="5">
        <f t="shared" si="792"/>
        <v>6.4226610007698498E-2</v>
      </c>
      <c r="T603" s="5">
        <f t="shared" si="793"/>
        <v>7.7086798748997029E-2</v>
      </c>
      <c r="U603" s="5">
        <f t="shared" si="794"/>
        <v>4.7543570958396987E-2</v>
      </c>
      <c r="V603" s="5">
        <f t="shared" si="795"/>
        <v>3.2128516464747507E-2</v>
      </c>
      <c r="W603" s="5">
        <f t="shared" si="796"/>
        <v>4.1662657513099909E-2</v>
      </c>
      <c r="X603" s="5">
        <f t="shared" si="797"/>
        <v>6.942437095334672E-2</v>
      </c>
      <c r="Y603" s="5">
        <f t="shared" si="798"/>
        <v>5.7842484972933268E-2</v>
      </c>
      <c r="Z603" s="5">
        <f t="shared" si="799"/>
        <v>9.7742249695965313E-3</v>
      </c>
      <c r="AA603" s="5">
        <f t="shared" si="800"/>
        <v>2.6408001022855909E-2</v>
      </c>
      <c r="AB603" s="5">
        <f t="shared" si="801"/>
        <v>3.5674568581776048E-2</v>
      </c>
      <c r="AC603" s="5">
        <f t="shared" si="802"/>
        <v>9.040425505600802E-3</v>
      </c>
      <c r="AD603" s="5">
        <f t="shared" si="803"/>
        <v>2.8141042017223335E-2</v>
      </c>
      <c r="AE603" s="5">
        <f t="shared" si="804"/>
        <v>4.6892691360438048E-2</v>
      </c>
      <c r="AF603" s="5">
        <f t="shared" si="805"/>
        <v>3.9069706474967776E-2</v>
      </c>
      <c r="AG603" s="5">
        <f t="shared" si="806"/>
        <v>2.1701206446113706E-2</v>
      </c>
      <c r="AH603" s="5">
        <f t="shared" si="807"/>
        <v>4.0718083085396822E-3</v>
      </c>
      <c r="AI603" s="5">
        <f t="shared" si="808"/>
        <v>1.1001211688012514E-2</v>
      </c>
      <c r="AJ603" s="5">
        <f t="shared" si="809"/>
        <v>1.4861536869336106E-2</v>
      </c>
      <c r="AK603" s="5">
        <f t="shared" si="810"/>
        <v>1.3384300104524098E-2</v>
      </c>
      <c r="AL603" s="5">
        <f t="shared" si="811"/>
        <v>1.6280474009335573E-3</v>
      </c>
      <c r="AM603" s="5">
        <f t="shared" si="812"/>
        <v>1.5206293464426797E-2</v>
      </c>
      <c r="AN603" s="5">
        <f t="shared" si="813"/>
        <v>2.5338934703526297E-2</v>
      </c>
      <c r="AO603" s="5">
        <f t="shared" si="814"/>
        <v>2.111170659081358E-2</v>
      </c>
      <c r="AP603" s="5">
        <f t="shared" si="815"/>
        <v>1.1726463915221998E-2</v>
      </c>
      <c r="AQ603" s="5">
        <f t="shared" si="816"/>
        <v>4.8850843262064477E-3</v>
      </c>
      <c r="AR603" s="5">
        <f t="shared" si="817"/>
        <v>1.3570076770743431E-3</v>
      </c>
      <c r="AS603" s="5">
        <f t="shared" si="818"/>
        <v>3.6663633419194604E-3</v>
      </c>
      <c r="AT603" s="5">
        <f t="shared" si="819"/>
        <v>4.9528902385989988E-3</v>
      </c>
      <c r="AU603" s="5">
        <f t="shared" si="820"/>
        <v>4.4605729488822587E-3</v>
      </c>
      <c r="AV603" s="5">
        <f t="shared" si="821"/>
        <v>3.0128939983225219E-3</v>
      </c>
      <c r="AW603" s="5">
        <f t="shared" si="822"/>
        <v>2.0360232199711858E-4</v>
      </c>
      <c r="AX603" s="5">
        <f t="shared" si="823"/>
        <v>6.8473939470313815E-3</v>
      </c>
      <c r="AY603" s="5">
        <f t="shared" si="824"/>
        <v>1.1410122296997883E-2</v>
      </c>
      <c r="AZ603" s="5">
        <f t="shared" si="825"/>
        <v>9.5066014778433482E-3</v>
      </c>
      <c r="BA603" s="5">
        <f t="shared" si="826"/>
        <v>5.280426701024462E-3</v>
      </c>
      <c r="BB603" s="5">
        <f t="shared" si="827"/>
        <v>2.1997534720907619E-3</v>
      </c>
      <c r="BC603" s="5">
        <f t="shared" si="828"/>
        <v>7.331097446403803E-4</v>
      </c>
      <c r="BD603" s="5">
        <f t="shared" si="829"/>
        <v>3.7687388012525133E-4</v>
      </c>
      <c r="BE603" s="5">
        <f t="shared" si="830"/>
        <v>1.018237849322404E-3</v>
      </c>
      <c r="BF603" s="5">
        <f t="shared" si="831"/>
        <v>1.3755375106496357E-3</v>
      </c>
      <c r="BG603" s="5">
        <f t="shared" si="832"/>
        <v>1.2388090820910618E-3</v>
      </c>
      <c r="BH603" s="5">
        <f t="shared" si="833"/>
        <v>8.3675359449840773E-4</v>
      </c>
      <c r="BI603" s="5">
        <f t="shared" si="834"/>
        <v>4.5214817232315947E-4</v>
      </c>
      <c r="BJ603" s="8">
        <f t="shared" si="835"/>
        <v>0.57657242858029245</v>
      </c>
      <c r="BK603" s="8">
        <f t="shared" si="836"/>
        <v>0.18817173927071648</v>
      </c>
      <c r="BL603" s="8">
        <f t="shared" si="837"/>
        <v>0.21441055609580537</v>
      </c>
      <c r="BM603" s="8">
        <f t="shared" si="838"/>
        <v>0.78876136162476629</v>
      </c>
      <c r="BN603" s="8">
        <f t="shared" si="839"/>
        <v>0.18896106731664392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</v>
      </c>
      <c r="F604">
        <f>VLOOKUP(B604,home!$B$2:$E$405,3,FALSE)</f>
        <v>0.95</v>
      </c>
      <c r="G604">
        <f>VLOOKUP(C604,away!$B$2:$E$405,4,FALSE)</f>
        <v>1.42</v>
      </c>
      <c r="H604">
        <f>VLOOKUP(A604,away!$A$2:$E$405,3,FALSE)</f>
        <v>1.2619047619047601</v>
      </c>
      <c r="I604">
        <f>VLOOKUP(C604,away!$B$2:$E$405,3,FALSE)</f>
        <v>0.83</v>
      </c>
      <c r="J604">
        <f>VLOOKUP(B604,home!$B$2:$E$405,4,FALSE)</f>
        <v>1.02</v>
      </c>
      <c r="K604" s="3">
        <f t="shared" si="784"/>
        <v>2.0234999999999999</v>
      </c>
      <c r="L604" s="3">
        <f t="shared" si="785"/>
        <v>1.0683285714285697</v>
      </c>
      <c r="M604" s="5">
        <f t="shared" si="786"/>
        <v>4.541882685634567E-2</v>
      </c>
      <c r="N604" s="5">
        <f t="shared" si="787"/>
        <v>9.1904996143815448E-2</v>
      </c>
      <c r="O604" s="5">
        <f t="shared" si="788"/>
        <v>4.8522230411401322E-2</v>
      </c>
      <c r="P604" s="5">
        <f t="shared" si="789"/>
        <v>9.8184733237470567E-2</v>
      </c>
      <c r="Q604" s="5">
        <f t="shared" si="790"/>
        <v>9.2984879848505286E-2</v>
      </c>
      <c r="R604" s="5">
        <f t="shared" si="791"/>
        <v>2.5918842548970138E-2</v>
      </c>
      <c r="S604" s="5">
        <f t="shared" si="792"/>
        <v>5.3063027538140704E-2</v>
      </c>
      <c r="T604" s="5">
        <f t="shared" si="793"/>
        <v>9.9338403853010848E-2</v>
      </c>
      <c r="U604" s="5">
        <f t="shared" si="794"/>
        <v>5.2446777897841065E-2</v>
      </c>
      <c r="V604" s="5">
        <f t="shared" si="795"/>
        <v>1.2745520266502513E-2</v>
      </c>
      <c r="W604" s="5">
        <f t="shared" si="796"/>
        <v>6.2718301457816816E-2</v>
      </c>
      <c r="X604" s="5">
        <f t="shared" si="797"/>
        <v>6.7003753398855823E-2</v>
      </c>
      <c r="Y604" s="5">
        <f t="shared" si="798"/>
        <v>3.5791012074475902E-2</v>
      </c>
      <c r="Z604" s="5">
        <f t="shared" si="799"/>
        <v>9.2299466778077658E-3</v>
      </c>
      <c r="AA604" s="5">
        <f t="shared" si="800"/>
        <v>1.8676797102544013E-2</v>
      </c>
      <c r="AB604" s="5">
        <f t="shared" si="801"/>
        <v>1.8896249468498907E-2</v>
      </c>
      <c r="AC604" s="5">
        <f t="shared" si="802"/>
        <v>1.7220495248828772E-3</v>
      </c>
      <c r="AD604" s="5">
        <f t="shared" si="803"/>
        <v>3.1727620749973075E-2</v>
      </c>
      <c r="AE604" s="5">
        <f t="shared" si="804"/>
        <v>3.3895523750646181E-2</v>
      </c>
      <c r="AF604" s="5">
        <f t="shared" si="805"/>
        <v>1.8105778233175496E-2</v>
      </c>
      <c r="AG604" s="5">
        <f t="shared" si="806"/>
        <v>6.4476400648169575E-3</v>
      </c>
      <c r="AH604" s="5">
        <f t="shared" si="807"/>
        <v>2.4651539371660603E-3</v>
      </c>
      <c r="AI604" s="5">
        <f t="shared" si="808"/>
        <v>4.9882389918555229E-3</v>
      </c>
      <c r="AJ604" s="5">
        <f t="shared" si="809"/>
        <v>5.0468508000098252E-3</v>
      </c>
      <c r="AK604" s="5">
        <f t="shared" si="810"/>
        <v>3.4041008646066269E-3</v>
      </c>
      <c r="AL604" s="5">
        <f t="shared" si="811"/>
        <v>1.4890650853410637E-4</v>
      </c>
      <c r="AM604" s="5">
        <f t="shared" si="812"/>
        <v>1.2840168117514109E-2</v>
      </c>
      <c r="AN604" s="5">
        <f t="shared" si="813"/>
        <v>1.3717518461886515E-2</v>
      </c>
      <c r="AO604" s="5">
        <f t="shared" si="814"/>
        <v>7.3274084509661252E-3</v>
      </c>
      <c r="AP604" s="5">
        <f t="shared" si="815"/>
        <v>2.6093599342314239E-3</v>
      </c>
      <c r="AQ604" s="5">
        <f t="shared" si="816"/>
        <v>6.9691344272010067E-4</v>
      </c>
      <c r="AR604" s="5">
        <f t="shared" si="817"/>
        <v>5.2671887680882652E-4</v>
      </c>
      <c r="AS604" s="5">
        <f t="shared" si="818"/>
        <v>1.0658156472226604E-3</v>
      </c>
      <c r="AT604" s="5">
        <f t="shared" si="819"/>
        <v>1.0783389810775268E-3</v>
      </c>
      <c r="AU604" s="5">
        <f t="shared" si="820"/>
        <v>7.2733964273679176E-4</v>
      </c>
      <c r="AV604" s="5">
        <f t="shared" si="821"/>
        <v>3.6794294176947448E-4</v>
      </c>
      <c r="AW604" s="5">
        <f t="shared" si="822"/>
        <v>8.9416822333187221E-6</v>
      </c>
      <c r="AX604" s="5">
        <f t="shared" si="823"/>
        <v>4.3303466976316301E-3</v>
      </c>
      <c r="AY604" s="5">
        <f t="shared" si="824"/>
        <v>4.6262331012712236E-3</v>
      </c>
      <c r="AZ604" s="5">
        <f t="shared" si="825"/>
        <v>2.4711685000883242E-3</v>
      </c>
      <c r="BA604" s="5">
        <f t="shared" si="826"/>
        <v>8.8000663781954709E-4</v>
      </c>
      <c r="BB604" s="5">
        <f t="shared" si="827"/>
        <v>2.350340585573538E-4</v>
      </c>
      <c r="BC604" s="5">
        <f t="shared" si="828"/>
        <v>5.0218720003127343E-5</v>
      </c>
      <c r="BD604" s="5">
        <f t="shared" si="829"/>
        <v>9.3784804200939019E-5</v>
      </c>
      <c r="BE604" s="5">
        <f t="shared" si="830"/>
        <v>1.897735513006001E-4</v>
      </c>
      <c r="BF604" s="5">
        <f t="shared" si="831"/>
        <v>1.9200339052838215E-4</v>
      </c>
      <c r="BG604" s="5">
        <f t="shared" si="832"/>
        <v>1.2950628691139375E-4</v>
      </c>
      <c r="BH604" s="5">
        <f t="shared" si="833"/>
        <v>6.5513992891301303E-5</v>
      </c>
      <c r="BI604" s="5">
        <f t="shared" si="834"/>
        <v>2.6513512923109647E-5</v>
      </c>
      <c r="BJ604" s="8">
        <f t="shared" si="835"/>
        <v>0.58970228569778116</v>
      </c>
      <c r="BK604" s="8">
        <f t="shared" si="836"/>
        <v>0.21590929703314771</v>
      </c>
      <c r="BL604" s="8">
        <f t="shared" si="837"/>
        <v>0.18482849365126452</v>
      </c>
      <c r="BM604" s="8">
        <f t="shared" si="838"/>
        <v>0.59211822259445457</v>
      </c>
      <c r="BN604" s="8">
        <f t="shared" si="839"/>
        <v>0.40293450904650846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</v>
      </c>
      <c r="F605">
        <f>VLOOKUP(B605,home!$B$2:$E$405,3,FALSE)</f>
        <v>1.1399999999999999</v>
      </c>
      <c r="G605">
        <f>VLOOKUP(C605,away!$B$2:$E$405,4,FALSE)</f>
        <v>0.75</v>
      </c>
      <c r="H605">
        <f>VLOOKUP(A605,away!$A$2:$E$405,3,FALSE)</f>
        <v>1.2619047619047601</v>
      </c>
      <c r="I605">
        <f>VLOOKUP(C605,away!$B$2:$E$405,3,FALSE)</f>
        <v>0.67</v>
      </c>
      <c r="J605">
        <f>VLOOKUP(B605,home!$B$2:$E$405,4,FALSE)</f>
        <v>1.02</v>
      </c>
      <c r="K605" s="3">
        <f t="shared" si="784"/>
        <v>1.2825</v>
      </c>
      <c r="L605" s="3">
        <f t="shared" si="785"/>
        <v>0.86238571428571309</v>
      </c>
      <c r="M605" s="5">
        <f t="shared" si="786"/>
        <v>0.11708141701291522</v>
      </c>
      <c r="N605" s="5">
        <f t="shared" si="787"/>
        <v>0.15015691731906375</v>
      </c>
      <c r="O605" s="5">
        <f t="shared" si="788"/>
        <v>0.10096934144026631</v>
      </c>
      <c r="P605" s="5">
        <f t="shared" si="789"/>
        <v>0.12949318039714153</v>
      </c>
      <c r="Q605" s="5">
        <f t="shared" si="790"/>
        <v>9.6288123230849648E-2</v>
      </c>
      <c r="R605" s="5">
        <f t="shared" si="791"/>
        <v>4.3537258819461057E-2</v>
      </c>
      <c r="S605" s="5">
        <f t="shared" si="792"/>
        <v>3.5805177707058586E-2</v>
      </c>
      <c r="T605" s="5">
        <f t="shared" si="793"/>
        <v>8.3037501929667024E-2</v>
      </c>
      <c r="U605" s="5">
        <f t="shared" si="794"/>
        <v>5.5836534435958804E-2</v>
      </c>
      <c r="V605" s="5">
        <f t="shared" si="795"/>
        <v>4.4000970096640798E-3</v>
      </c>
      <c r="W605" s="5">
        <f t="shared" si="796"/>
        <v>4.1163172681188243E-2</v>
      </c>
      <c r="X605" s="5">
        <f t="shared" si="797"/>
        <v>3.549853207493267E-2</v>
      </c>
      <c r="Y605" s="5">
        <f t="shared" si="798"/>
        <v>1.5306713469767554E-2</v>
      </c>
      <c r="Z605" s="5">
        <f t="shared" si="799"/>
        <v>1.2515303348354297E-2</v>
      </c>
      <c r="AA605" s="5">
        <f t="shared" si="800"/>
        <v>1.6050876544264386E-2</v>
      </c>
      <c r="AB605" s="5">
        <f t="shared" si="801"/>
        <v>1.0292624584009537E-2</v>
      </c>
      <c r="AC605" s="5">
        <f t="shared" si="802"/>
        <v>3.0415936745885401E-4</v>
      </c>
      <c r="AD605" s="5">
        <f t="shared" si="803"/>
        <v>1.3197942240905978E-2</v>
      </c>
      <c r="AE605" s="5">
        <f t="shared" si="804"/>
        <v>1.1381716846525286E-2</v>
      </c>
      <c r="AF605" s="5">
        <f t="shared" si="805"/>
        <v>4.9077150062442213E-3</v>
      </c>
      <c r="AG605" s="5">
        <f t="shared" si="806"/>
        <v>1.4107811037235454E-3</v>
      </c>
      <c r="AH605" s="5">
        <f t="shared" si="807"/>
        <v>2.6982547043932236E-3</v>
      </c>
      <c r="AI605" s="5">
        <f t="shared" si="808"/>
        <v>3.4605116583843088E-3</v>
      </c>
      <c r="AJ605" s="5">
        <f t="shared" si="809"/>
        <v>2.2190531009389385E-3</v>
      </c>
      <c r="AK605" s="5">
        <f t="shared" si="810"/>
        <v>9.4864520065139667E-4</v>
      </c>
      <c r="AL605" s="5">
        <f t="shared" si="811"/>
        <v>1.3456128169506229E-5</v>
      </c>
      <c r="AM605" s="5">
        <f t="shared" si="812"/>
        <v>3.3852721847923823E-3</v>
      </c>
      <c r="AN605" s="5">
        <f t="shared" si="813"/>
        <v>2.9194103711337347E-3</v>
      </c>
      <c r="AO605" s="5">
        <f t="shared" si="814"/>
        <v>1.2588288991016423E-3</v>
      </c>
      <c r="AP605" s="5">
        <f t="shared" si="815"/>
        <v>3.6186535310508928E-4</v>
      </c>
      <c r="AQ605" s="5">
        <f t="shared" si="816"/>
        <v>7.8016877753196021E-5</v>
      </c>
      <c r="AR605" s="5">
        <f t="shared" si="817"/>
        <v>4.6538726211458735E-4</v>
      </c>
      <c r="AS605" s="5">
        <f t="shared" si="818"/>
        <v>5.9685916366195816E-4</v>
      </c>
      <c r="AT605" s="5">
        <f t="shared" si="819"/>
        <v>3.8273593869823073E-4</v>
      </c>
      <c r="AU605" s="5">
        <f t="shared" si="820"/>
        <v>1.6361961379349373E-4</v>
      </c>
      <c r="AV605" s="5">
        <f t="shared" si="821"/>
        <v>5.2460538672538916E-5</v>
      </c>
      <c r="AW605" s="5">
        <f t="shared" si="822"/>
        <v>4.1340577754365277E-7</v>
      </c>
      <c r="AX605" s="5">
        <f t="shared" si="823"/>
        <v>7.2360192949937172E-4</v>
      </c>
      <c r="AY605" s="5">
        <f t="shared" si="824"/>
        <v>6.2402396682983583E-4</v>
      </c>
      <c r="AZ605" s="5">
        <f t="shared" si="825"/>
        <v>2.6907467718297604E-4</v>
      </c>
      <c r="BA605" s="5">
        <f t="shared" si="826"/>
        <v>7.7348719226212826E-5</v>
      </c>
      <c r="BB605" s="5">
        <f t="shared" si="827"/>
        <v>1.6676107619745649E-5</v>
      </c>
      <c r="BC605" s="5">
        <f t="shared" si="828"/>
        <v>2.8762473962319562E-6</v>
      </c>
      <c r="BD605" s="5">
        <f t="shared" si="829"/>
        <v>6.6890554409693425E-5</v>
      </c>
      <c r="BE605" s="5">
        <f t="shared" si="830"/>
        <v>8.5787136030431802E-5</v>
      </c>
      <c r="BF605" s="5">
        <f t="shared" si="831"/>
        <v>5.5011000979514402E-5</v>
      </c>
      <c r="BG605" s="5">
        <f t="shared" si="832"/>
        <v>2.3517202918742419E-5</v>
      </c>
      <c r="BH605" s="5">
        <f t="shared" si="833"/>
        <v>7.5402031858217874E-6</v>
      </c>
      <c r="BI605" s="5">
        <f t="shared" si="834"/>
        <v>1.9340621171632876E-6</v>
      </c>
      <c r="BJ605" s="8">
        <f t="shared" si="835"/>
        <v>0.46206611123650826</v>
      </c>
      <c r="BK605" s="8">
        <f t="shared" si="836"/>
        <v>0.28772151158923759</v>
      </c>
      <c r="BL605" s="8">
        <f t="shared" si="837"/>
        <v>0.23791484316491013</v>
      </c>
      <c r="BM605" s="8">
        <f t="shared" si="838"/>
        <v>0.36206792055826065</v>
      </c>
      <c r="BN605" s="8">
        <f t="shared" si="839"/>
        <v>0.63752623821969745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</v>
      </c>
      <c r="F606">
        <f>VLOOKUP(B606,home!$B$2:$E$405,3,FALSE)</f>
        <v>1.25</v>
      </c>
      <c r="G606">
        <f>VLOOKUP(C606,away!$B$2:$E$405,4,FALSE)</f>
        <v>0.95</v>
      </c>
      <c r="H606">
        <f>VLOOKUP(A606,away!$A$2:$E$405,3,FALSE)</f>
        <v>1.2619047619047601</v>
      </c>
      <c r="I606">
        <f>VLOOKUP(C606,away!$B$2:$E$405,3,FALSE)</f>
        <v>0.95</v>
      </c>
      <c r="J606">
        <f>VLOOKUP(B606,home!$B$2:$E$405,4,FALSE)</f>
        <v>0.69</v>
      </c>
      <c r="K606" s="3">
        <f t="shared" si="784"/>
        <v>1.78125</v>
      </c>
      <c r="L606" s="3">
        <f t="shared" si="785"/>
        <v>0.8271785714285701</v>
      </c>
      <c r="M606" s="5">
        <f t="shared" si="786"/>
        <v>7.3650188886341145E-2</v>
      </c>
      <c r="N606" s="5">
        <f t="shared" si="787"/>
        <v>0.13118939895379514</v>
      </c>
      <c r="O606" s="5">
        <f t="shared" si="788"/>
        <v>6.092185802844801E-2</v>
      </c>
      <c r="P606" s="5">
        <f t="shared" si="789"/>
        <v>0.108517059613173</v>
      </c>
      <c r="Q606" s="5">
        <f t="shared" si="790"/>
        <v>0.11684055844322383</v>
      </c>
      <c r="R606" s="5">
        <f t="shared" si="791"/>
        <v>2.5196627746372893E-2</v>
      </c>
      <c r="S606" s="5">
        <f t="shared" si="792"/>
        <v>3.9972579857405051E-2</v>
      </c>
      <c r="T606" s="5">
        <f t="shared" si="793"/>
        <v>9.6648006217982238E-2</v>
      </c>
      <c r="U606" s="5">
        <f t="shared" si="794"/>
        <v>4.4881493173226705E-2</v>
      </c>
      <c r="V606" s="5">
        <f t="shared" si="795"/>
        <v>6.5440080057551286E-3</v>
      </c>
      <c r="W606" s="5">
        <f t="shared" si="796"/>
        <v>6.9374081575664159E-2</v>
      </c>
      <c r="X606" s="5">
        <f t="shared" si="797"/>
        <v>5.7384753691926957E-2</v>
      </c>
      <c r="Y606" s="5">
        <f t="shared" si="798"/>
        <v>2.373371929033425E-2</v>
      </c>
      <c r="Z606" s="5">
        <f t="shared" si="799"/>
        <v>6.9473701813540685E-3</v>
      </c>
      <c r="AA606" s="5">
        <f t="shared" si="800"/>
        <v>1.2375003135536931E-2</v>
      </c>
      <c r="AB606" s="5">
        <f t="shared" si="801"/>
        <v>1.1021487167587584E-2</v>
      </c>
      <c r="AC606" s="5">
        <f t="shared" si="802"/>
        <v>6.0262617585196525E-4</v>
      </c>
      <c r="AD606" s="5">
        <f t="shared" si="803"/>
        <v>3.089314570166295E-2</v>
      </c>
      <c r="AE606" s="5">
        <f t="shared" si="804"/>
        <v>2.5554148128436229E-2</v>
      </c>
      <c r="AF606" s="5">
        <f t="shared" si="805"/>
        <v>1.0568921871476972E-2</v>
      </c>
      <c r="AG606" s="5">
        <f t="shared" si="806"/>
        <v>2.9141285650628314E-3</v>
      </c>
      <c r="AH606" s="5">
        <f t="shared" si="807"/>
        <v>1.4366789354494755E-3</v>
      </c>
      <c r="AI606" s="5">
        <f t="shared" si="808"/>
        <v>2.559084353769378E-3</v>
      </c>
      <c r="AJ606" s="5">
        <f t="shared" si="809"/>
        <v>2.279184502575853E-3</v>
      </c>
      <c r="AK606" s="5">
        <f t="shared" si="810"/>
        <v>1.3532657984044129E-3</v>
      </c>
      <c r="AL606" s="5">
        <f t="shared" si="811"/>
        <v>3.5516661471326711E-5</v>
      </c>
      <c r="AM606" s="5">
        <f t="shared" si="812"/>
        <v>1.1005683156217416E-2</v>
      </c>
      <c r="AN606" s="5">
        <f t="shared" si="813"/>
        <v>9.1036652707553976E-3</v>
      </c>
      <c r="AO606" s="5">
        <f t="shared" si="814"/>
        <v>3.7651784167136684E-3</v>
      </c>
      <c r="AP606" s="5">
        <f t="shared" si="815"/>
        <v>1.0381583013036328E-3</v>
      </c>
      <c r="AQ606" s="5">
        <f t="shared" si="816"/>
        <v>2.1468557514726241E-4</v>
      </c>
      <c r="AR606" s="5">
        <f t="shared" si="817"/>
        <v>2.3767800588532333E-4</v>
      </c>
      <c r="AS606" s="5">
        <f t="shared" si="818"/>
        <v>4.2336394798323207E-4</v>
      </c>
      <c r="AT606" s="5">
        <f t="shared" si="819"/>
        <v>3.7705851617256622E-4</v>
      </c>
      <c r="AU606" s="5">
        <f t="shared" si="820"/>
        <v>2.238784939774612E-4</v>
      </c>
      <c r="AV606" s="5">
        <f t="shared" si="821"/>
        <v>9.9695891849338209E-5</v>
      </c>
      <c r="AW606" s="5">
        <f t="shared" si="822"/>
        <v>1.4536296996289575E-6</v>
      </c>
      <c r="AX606" s="5">
        <f t="shared" si="823"/>
        <v>3.2673121870020502E-3</v>
      </c>
      <c r="AY606" s="5">
        <f t="shared" si="824"/>
        <v>2.7026506272555127E-3</v>
      </c>
      <c r="AZ606" s="5">
        <f t="shared" si="825"/>
        <v>1.1177873424618719E-3</v>
      </c>
      <c r="BA606" s="5">
        <f t="shared" si="826"/>
        <v>3.082032456995164E-4</v>
      </c>
      <c r="BB606" s="5">
        <f t="shared" si="827"/>
        <v>6.3734780121843626E-5</v>
      </c>
      <c r="BC606" s="5">
        <f t="shared" si="828"/>
        <v>1.0544008874300132E-5</v>
      </c>
      <c r="BD606" s="5">
        <f t="shared" si="829"/>
        <v>3.2767025561368824E-5</v>
      </c>
      <c r="BE606" s="5">
        <f t="shared" si="830"/>
        <v>5.8366264281188205E-5</v>
      </c>
      <c r="BF606" s="5">
        <f t="shared" si="831"/>
        <v>5.198245412543326E-5</v>
      </c>
      <c r="BG606" s="5">
        <f t="shared" si="832"/>
        <v>3.0864582136976002E-5</v>
      </c>
      <c r="BH606" s="5">
        <f t="shared" si="833"/>
        <v>1.3744384232872128E-5</v>
      </c>
      <c r="BI606" s="5">
        <f t="shared" si="834"/>
        <v>4.8964368829606921E-6</v>
      </c>
      <c r="BJ606" s="8">
        <f t="shared" si="835"/>
        <v>0.59769846535111781</v>
      </c>
      <c r="BK606" s="8">
        <f t="shared" si="836"/>
        <v>0.23202462982725316</v>
      </c>
      <c r="BL606" s="8">
        <f t="shared" si="837"/>
        <v>0.16357897884445993</v>
      </c>
      <c r="BM606" s="8">
        <f t="shared" si="838"/>
        <v>0.48123255553527516</v>
      </c>
      <c r="BN606" s="8">
        <f t="shared" si="839"/>
        <v>0.51631569167135405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</v>
      </c>
      <c r="F607">
        <f>VLOOKUP(B607,home!$B$2:$E$405,3,FALSE)</f>
        <v>1.17</v>
      </c>
      <c r="G607">
        <f>VLOOKUP(C607,away!$B$2:$E$405,4,FALSE)</f>
        <v>1.24</v>
      </c>
      <c r="H607">
        <f>VLOOKUP(A607,away!$A$2:$E$405,3,FALSE)</f>
        <v>1.2619047619047601</v>
      </c>
      <c r="I607">
        <f>VLOOKUP(C607,away!$B$2:$E$405,3,FALSE)</f>
        <v>1.1399999999999999</v>
      </c>
      <c r="J607">
        <f>VLOOKUP(B607,home!$B$2:$E$405,4,FALSE)</f>
        <v>0.5</v>
      </c>
      <c r="K607" s="3">
        <f t="shared" si="784"/>
        <v>2.1761999999999997</v>
      </c>
      <c r="L607" s="3">
        <f t="shared" si="785"/>
        <v>0.7192857142857132</v>
      </c>
      <c r="M607" s="5">
        <f t="shared" si="786"/>
        <v>5.5272172090188774E-2</v>
      </c>
      <c r="N607" s="5">
        <f t="shared" si="787"/>
        <v>0.12028330090266878</v>
      </c>
      <c r="O607" s="5">
        <f t="shared" si="788"/>
        <v>3.9756483782014296E-2</v>
      </c>
      <c r="P607" s="5">
        <f t="shared" si="789"/>
        <v>8.6518060006419484E-2</v>
      </c>
      <c r="Q607" s="5">
        <f t="shared" si="790"/>
        <v>0.13088025971219391</v>
      </c>
      <c r="R607" s="5">
        <f t="shared" si="791"/>
        <v>1.4298135417317261E-2</v>
      </c>
      <c r="S607" s="5">
        <f t="shared" si="792"/>
        <v>3.3856886857369928E-2</v>
      </c>
      <c r="T607" s="5">
        <f t="shared" si="793"/>
        <v>9.414030109298506E-2</v>
      </c>
      <c r="U607" s="5">
        <f t="shared" si="794"/>
        <v>3.1115602295165815E-2</v>
      </c>
      <c r="V607" s="5">
        <f t="shared" si="795"/>
        <v>5.8885010062905861E-3</v>
      </c>
      <c r="W607" s="5">
        <f t="shared" si="796"/>
        <v>9.4940540395225453E-2</v>
      </c>
      <c r="X607" s="5">
        <f t="shared" si="797"/>
        <v>6.828937441285135E-2</v>
      </c>
      <c r="Y607" s="5">
        <f t="shared" si="798"/>
        <v>2.4559785726336141E-2</v>
      </c>
      <c r="Z607" s="5">
        <f t="shared" si="799"/>
        <v>3.4281481821996336E-3</v>
      </c>
      <c r="AA607" s="5">
        <f t="shared" si="800"/>
        <v>7.4603360741028408E-3</v>
      </c>
      <c r="AB607" s="5">
        <f t="shared" si="801"/>
        <v>8.1175916822313014E-3</v>
      </c>
      <c r="AC607" s="5">
        <f t="shared" si="802"/>
        <v>5.7608293665708805E-4</v>
      </c>
      <c r="AD607" s="5">
        <f t="shared" si="803"/>
        <v>5.165240100202239E-2</v>
      </c>
      <c r="AE607" s="5">
        <f t="shared" si="804"/>
        <v>3.715283414931176E-2</v>
      </c>
      <c r="AF607" s="5">
        <f t="shared" si="805"/>
        <v>1.3361751424413173E-2</v>
      </c>
      <c r="AG607" s="5">
        <f t="shared" si="806"/>
        <v>3.2036389724723921E-3</v>
      </c>
      <c r="AH607" s="5">
        <f t="shared" si="807"/>
        <v>6.1645450347768305E-4</v>
      </c>
      <c r="AI607" s="5">
        <f t="shared" si="808"/>
        <v>1.3415282904681335E-3</v>
      </c>
      <c r="AJ607" s="5">
        <f t="shared" si="809"/>
        <v>1.4597169328583763E-3</v>
      </c>
      <c r="AK607" s="5">
        <f t="shared" si="810"/>
        <v>1.0588786630954662E-3</v>
      </c>
      <c r="AL607" s="5">
        <f t="shared" si="811"/>
        <v>3.6069925387440724E-5</v>
      </c>
      <c r="AM607" s="5">
        <f t="shared" si="812"/>
        <v>2.2481191012120219E-2</v>
      </c>
      <c r="AN607" s="5">
        <f t="shared" si="813"/>
        <v>1.6170399535146446E-2</v>
      </c>
      <c r="AO607" s="5">
        <f t="shared" si="814"/>
        <v>5.815568689961588E-3</v>
      </c>
      <c r="AP607" s="5">
        <f t="shared" si="815"/>
        <v>1.3943518263788836E-3</v>
      </c>
      <c r="AQ607" s="5">
        <f t="shared" si="816"/>
        <v>2.5073433735063095E-4</v>
      </c>
      <c r="AR607" s="5">
        <f t="shared" si="817"/>
        <v>8.8681383571718021E-5</v>
      </c>
      <c r="AS607" s="5">
        <f t="shared" si="818"/>
        <v>1.9298842692877272E-4</v>
      </c>
      <c r="AT607" s="5">
        <f t="shared" si="819"/>
        <v>2.0999070734119762E-4</v>
      </c>
      <c r="AU607" s="5">
        <f t="shared" si="820"/>
        <v>1.5232725910530474E-4</v>
      </c>
      <c r="AV607" s="5">
        <f t="shared" si="821"/>
        <v>8.2873645316241013E-5</v>
      </c>
      <c r="AW607" s="5">
        <f t="shared" si="822"/>
        <v>1.5683499847132029E-6</v>
      </c>
      <c r="AX607" s="5">
        <f t="shared" si="823"/>
        <v>8.1539279800960061E-3</v>
      </c>
      <c r="AY607" s="5">
        <f t="shared" si="824"/>
        <v>5.8650039113976185E-3</v>
      </c>
      <c r="AZ607" s="5">
        <f t="shared" si="825"/>
        <v>2.1093067638490687E-3</v>
      </c>
      <c r="BA607" s="5">
        <f t="shared" si="826"/>
        <v>5.057314074276212E-4</v>
      </c>
      <c r="BB607" s="5">
        <f t="shared" si="827"/>
        <v>9.0941344157073888E-5</v>
      </c>
      <c r="BC607" s="5">
        <f t="shared" si="828"/>
        <v>1.3082561938024756E-5</v>
      </c>
      <c r="BD607" s="5">
        <f t="shared" si="829"/>
        <v>1.063120872103808E-5</v>
      </c>
      <c r="BE607" s="5">
        <f t="shared" si="830"/>
        <v>2.3135636418723064E-5</v>
      </c>
      <c r="BF607" s="5">
        <f t="shared" si="831"/>
        <v>2.5173885987212569E-5</v>
      </c>
      <c r="BG607" s="5">
        <f t="shared" si="832"/>
        <v>1.8261136895123997E-5</v>
      </c>
      <c r="BH607" s="5">
        <f t="shared" si="833"/>
        <v>9.9349715277922057E-6</v>
      </c>
      <c r="BI607" s="5">
        <f t="shared" si="834"/>
        <v>4.3240970077562789E-6</v>
      </c>
      <c r="BJ607" s="8">
        <f t="shared" si="835"/>
        <v>0.70131442716030357</v>
      </c>
      <c r="BK607" s="8">
        <f t="shared" si="836"/>
        <v>0.18801277673371095</v>
      </c>
      <c r="BL607" s="8">
        <f t="shared" si="837"/>
        <v>0.10604304999955207</v>
      </c>
      <c r="BM607" s="8">
        <f t="shared" si="838"/>
        <v>0.54592655460355066</v>
      </c>
      <c r="BN607" s="8">
        <f t="shared" si="839"/>
        <v>0.44700841191080254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</v>
      </c>
      <c r="F608">
        <f>VLOOKUP(B608,home!$B$2:$E$405,3,FALSE)</f>
        <v>0.92</v>
      </c>
      <c r="G608">
        <f>VLOOKUP(C608,away!$B$2:$E$405,4,FALSE)</f>
        <v>0.83</v>
      </c>
      <c r="H608">
        <f>VLOOKUP(A608,away!$A$2:$E$405,3,FALSE)</f>
        <v>1.2619047619047601</v>
      </c>
      <c r="I608">
        <f>VLOOKUP(C608,away!$B$2:$E$405,3,FALSE)</f>
        <v>0.67</v>
      </c>
      <c r="J608">
        <f>VLOOKUP(B608,home!$B$2:$E$405,4,FALSE)</f>
        <v>0.99</v>
      </c>
      <c r="K608" s="3">
        <f t="shared" si="784"/>
        <v>1.1454</v>
      </c>
      <c r="L608" s="3">
        <f t="shared" si="785"/>
        <v>0.83702142857142736</v>
      </c>
      <c r="M608" s="5">
        <f t="shared" si="786"/>
        <v>0.1377353169601287</v>
      </c>
      <c r="N608" s="5">
        <f t="shared" si="787"/>
        <v>0.15776203204613137</v>
      </c>
      <c r="O608" s="5">
        <f t="shared" si="788"/>
        <v>0.11528741176670528</v>
      </c>
      <c r="P608" s="5">
        <f t="shared" si="789"/>
        <v>0.1320502014375842</v>
      </c>
      <c r="Q608" s="5">
        <f t="shared" si="790"/>
        <v>9.0350315752819474E-2</v>
      </c>
      <c r="R608" s="5">
        <f t="shared" si="791"/>
        <v>4.8249017046635007E-2</v>
      </c>
      <c r="S608" s="5">
        <f t="shared" si="792"/>
        <v>3.1649935696511054E-2</v>
      </c>
      <c r="T608" s="5">
        <f t="shared" si="793"/>
        <v>7.5625150363304486E-2</v>
      </c>
      <c r="U608" s="5">
        <f t="shared" si="794"/>
        <v>5.5264424125215726E-2</v>
      </c>
      <c r="V608" s="5">
        <f t="shared" si="795"/>
        <v>3.3715070941469491E-3</v>
      </c>
      <c r="W608" s="5">
        <f t="shared" si="796"/>
        <v>3.4495750554426469E-2</v>
      </c>
      <c r="X608" s="5">
        <f t="shared" si="797"/>
        <v>2.8873682408709651E-2</v>
      </c>
      <c r="Y608" s="5">
        <f t="shared" si="798"/>
        <v>1.208394544892792E-2</v>
      </c>
      <c r="Z608" s="5">
        <f t="shared" si="799"/>
        <v>1.3461820391847196E-2</v>
      </c>
      <c r="AA608" s="5">
        <f t="shared" si="800"/>
        <v>1.5419169076821776E-2</v>
      </c>
      <c r="AB608" s="5">
        <f t="shared" si="801"/>
        <v>8.8305581302958337E-3</v>
      </c>
      <c r="AC608" s="5">
        <f t="shared" si="802"/>
        <v>2.0202162050566655E-4</v>
      </c>
      <c r="AD608" s="5">
        <f t="shared" si="803"/>
        <v>9.8778581712600268E-3</v>
      </c>
      <c r="AE608" s="5">
        <f t="shared" si="804"/>
        <v>8.2679789577340141E-3</v>
      </c>
      <c r="AF608" s="5">
        <f t="shared" si="805"/>
        <v>3.4602377793005123E-3</v>
      </c>
      <c r="AG608" s="5">
        <f t="shared" si="806"/>
        <v>9.6543105640897948E-4</v>
      </c>
      <c r="AH608" s="5">
        <f t="shared" si="807"/>
        <v>2.816958033888978E-3</v>
      </c>
      <c r="AI608" s="5">
        <f t="shared" si="808"/>
        <v>3.2265437320164346E-3</v>
      </c>
      <c r="AJ608" s="5">
        <f t="shared" si="809"/>
        <v>1.8478415953258125E-3</v>
      </c>
      <c r="AK608" s="5">
        <f t="shared" si="810"/>
        <v>7.055059210953952E-4</v>
      </c>
      <c r="AL608" s="5">
        <f t="shared" si="811"/>
        <v>7.747321826033283E-6</v>
      </c>
      <c r="AM608" s="5">
        <f t="shared" si="812"/>
        <v>2.2628197498722438E-3</v>
      </c>
      <c r="AN608" s="5">
        <f t="shared" si="813"/>
        <v>1.8940286196377056E-3</v>
      </c>
      <c r="AO608" s="5">
        <f t="shared" si="814"/>
        <v>7.9267127048216032E-4</v>
      </c>
      <c r="AP608" s="5">
        <f t="shared" si="815"/>
        <v>2.2116094640216874E-4</v>
      </c>
      <c r="AQ608" s="5">
        <f t="shared" si="816"/>
        <v>4.6279112825438034E-5</v>
      </c>
      <c r="AR608" s="5">
        <f t="shared" si="817"/>
        <v>4.7157084755030239E-4</v>
      </c>
      <c r="AS608" s="5">
        <f t="shared" si="818"/>
        <v>5.4013724878411624E-4</v>
      </c>
      <c r="AT608" s="5">
        <f t="shared" si="819"/>
        <v>3.0933660237866345E-4</v>
      </c>
      <c r="AU608" s="5">
        <f t="shared" si="820"/>
        <v>1.181047147881737E-4</v>
      </c>
      <c r="AV608" s="5">
        <f t="shared" si="821"/>
        <v>3.3819285079593561E-5</v>
      </c>
      <c r="AW608" s="5">
        <f t="shared" si="822"/>
        <v>2.0632072326761528E-7</v>
      </c>
      <c r="AX608" s="5">
        <f t="shared" si="823"/>
        <v>4.3197229025061145E-4</v>
      </c>
      <c r="AY608" s="5">
        <f t="shared" si="824"/>
        <v>3.6157006348883807E-4</v>
      </c>
      <c r="AZ608" s="5">
        <f t="shared" si="825"/>
        <v>1.5132094553504442E-4</v>
      </c>
      <c r="BA608" s="5">
        <f t="shared" si="826"/>
        <v>4.2219624668174023E-5</v>
      </c>
      <c r="BB608" s="5">
        <f t="shared" si="827"/>
        <v>8.8346826383761227E-6</v>
      </c>
      <c r="BC608" s="5">
        <f t="shared" si="828"/>
        <v>1.478963736589754E-6</v>
      </c>
      <c r="BD608" s="5">
        <f t="shared" si="829"/>
        <v>6.5785817414865458E-5</v>
      </c>
      <c r="BE608" s="5">
        <f t="shared" si="830"/>
        <v>7.5351075266986875E-5</v>
      </c>
      <c r="BF608" s="5">
        <f t="shared" si="831"/>
        <v>4.3153560805403396E-5</v>
      </c>
      <c r="BG608" s="5">
        <f t="shared" si="832"/>
        <v>1.6476029515503017E-5</v>
      </c>
      <c r="BH608" s="5">
        <f t="shared" si="833"/>
        <v>4.7179110517642919E-6</v>
      </c>
      <c r="BI608" s="5">
        <f t="shared" si="834"/>
        <v>1.0807790637381626E-6</v>
      </c>
      <c r="BJ608" s="8">
        <f t="shared" si="835"/>
        <v>0.42797673880856035</v>
      </c>
      <c r="BK608" s="8">
        <f t="shared" si="836"/>
        <v>0.30537830019419143</v>
      </c>
      <c r="BL608" s="8">
        <f t="shared" si="837"/>
        <v>0.25332696329969939</v>
      </c>
      <c r="BM608" s="8">
        <f t="shared" si="838"/>
        <v>0.31834816394152859</v>
      </c>
      <c r="BN608" s="8">
        <f t="shared" si="839"/>
        <v>0.68143429501000397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</v>
      </c>
      <c r="F609">
        <f>VLOOKUP(B609,home!$B$2:$E$405,3,FALSE)</f>
        <v>1.33</v>
      </c>
      <c r="G609">
        <f>VLOOKUP(C609,away!$B$2:$E$405,4,FALSE)</f>
        <v>0.57999999999999996</v>
      </c>
      <c r="H609">
        <f>VLOOKUP(A609,away!$A$2:$E$405,3,FALSE)</f>
        <v>1.2619047619047601</v>
      </c>
      <c r="I609">
        <f>VLOOKUP(C609,away!$B$2:$E$405,3,FALSE)</f>
        <v>0.75</v>
      </c>
      <c r="J609">
        <f>VLOOKUP(B609,home!$B$2:$E$405,4,FALSE)</f>
        <v>0.45</v>
      </c>
      <c r="K609" s="3">
        <f t="shared" si="784"/>
        <v>1.1571</v>
      </c>
      <c r="L609" s="3">
        <f t="shared" si="785"/>
        <v>0.42589285714285652</v>
      </c>
      <c r="M609" s="5">
        <f t="shared" si="786"/>
        <v>0.20535956572081979</v>
      </c>
      <c r="N609" s="5">
        <f t="shared" si="787"/>
        <v>0.23762155349556055</v>
      </c>
      <c r="O609" s="5">
        <f t="shared" si="788"/>
        <v>8.7461172186456146E-2</v>
      </c>
      <c r="P609" s="5">
        <f t="shared" si="789"/>
        <v>0.1012013223369484</v>
      </c>
      <c r="Q609" s="5">
        <f t="shared" si="790"/>
        <v>0.13747594977485658</v>
      </c>
      <c r="R609" s="5">
        <f t="shared" si="791"/>
        <v>1.862454425577657E-2</v>
      </c>
      <c r="S609" s="5">
        <f t="shared" si="792"/>
        <v>1.246801872461864E-2</v>
      </c>
      <c r="T609" s="5">
        <f t="shared" si="793"/>
        <v>5.8550025038041499E-2</v>
      </c>
      <c r="U609" s="5">
        <f t="shared" si="794"/>
        <v>2.1550460158359069E-2</v>
      </c>
      <c r="V609" s="5">
        <f t="shared" si="795"/>
        <v>6.8269415777819542E-4</v>
      </c>
      <c r="W609" s="5">
        <f t="shared" si="796"/>
        <v>5.3024473828162187E-2</v>
      </c>
      <c r="X609" s="5">
        <f t="shared" si="797"/>
        <v>2.258274465717261E-2</v>
      </c>
      <c r="Y609" s="5">
        <f t="shared" si="798"/>
        <v>4.8089148220854102E-3</v>
      </c>
      <c r="Z609" s="5">
        <f t="shared" si="799"/>
        <v>2.6440201220254192E-3</v>
      </c>
      <c r="AA609" s="5">
        <f t="shared" si="800"/>
        <v>3.0593956831956124E-3</v>
      </c>
      <c r="AB609" s="5">
        <f t="shared" si="801"/>
        <v>1.7700133725128218E-3</v>
      </c>
      <c r="AC609" s="5">
        <f t="shared" si="802"/>
        <v>2.1027006727308937E-5</v>
      </c>
      <c r="AD609" s="5">
        <f t="shared" si="803"/>
        <v>1.5338654666641622E-2</v>
      </c>
      <c r="AE609" s="5">
        <f t="shared" si="804"/>
        <v>6.5326234607036085E-3</v>
      </c>
      <c r="AF609" s="5">
        <f t="shared" si="805"/>
        <v>1.3910988351587574E-3</v>
      </c>
      <c r="AG609" s="5">
        <f t="shared" si="806"/>
        <v>1.9748635249128754E-4</v>
      </c>
      <c r="AH609" s="5">
        <f t="shared" si="807"/>
        <v>2.8151732102815253E-4</v>
      </c>
      <c r="AI609" s="5">
        <f t="shared" si="808"/>
        <v>3.2574369216167528E-4</v>
      </c>
      <c r="AJ609" s="5">
        <f t="shared" si="809"/>
        <v>1.8845901310013725E-4</v>
      </c>
      <c r="AK609" s="5">
        <f t="shared" si="810"/>
        <v>7.2688641352722943E-5</v>
      </c>
      <c r="AL609" s="5">
        <f t="shared" si="811"/>
        <v>4.1448488228388142E-7</v>
      </c>
      <c r="AM609" s="5">
        <f t="shared" si="812"/>
        <v>3.5496714629542031E-3</v>
      </c>
      <c r="AN609" s="5">
        <f t="shared" si="813"/>
        <v>1.5117797212760287E-3</v>
      </c>
      <c r="AO609" s="5">
        <f t="shared" si="814"/>
        <v>3.2192809243243955E-4</v>
      </c>
      <c r="AP609" s="5">
        <f t="shared" si="815"/>
        <v>4.5702291693533745E-5</v>
      </c>
      <c r="AQ609" s="5">
        <f t="shared" si="816"/>
        <v>4.8660698968338319E-6</v>
      </c>
      <c r="AR609" s="5">
        <f t="shared" si="817"/>
        <v>2.397924323757654E-5</v>
      </c>
      <c r="AS609" s="5">
        <f t="shared" si="818"/>
        <v>2.7746382350199812E-5</v>
      </c>
      <c r="AT609" s="5">
        <f t="shared" si="819"/>
        <v>1.6052669508708105E-5</v>
      </c>
      <c r="AU609" s="5">
        <f t="shared" si="820"/>
        <v>6.1915146295087157E-6</v>
      </c>
      <c r="AV609" s="5">
        <f t="shared" si="821"/>
        <v>1.7910503944511343E-6</v>
      </c>
      <c r="AW609" s="5">
        <f t="shared" si="822"/>
        <v>5.6738446956263265E-9</v>
      </c>
      <c r="AX609" s="5">
        <f t="shared" si="823"/>
        <v>6.8455414163071842E-4</v>
      </c>
      <c r="AY609" s="5">
        <f t="shared" si="824"/>
        <v>2.9154671924808227E-4</v>
      </c>
      <c r="AZ609" s="5">
        <f t="shared" si="825"/>
        <v>6.2083832625596001E-5</v>
      </c>
      <c r="BA609" s="5">
        <f t="shared" si="826"/>
        <v>8.8136869530979877E-6</v>
      </c>
      <c r="BB609" s="5">
        <f t="shared" si="827"/>
        <v>9.3842157960440504E-7</v>
      </c>
      <c r="BC609" s="5">
        <f t="shared" si="828"/>
        <v>7.9933409548446561E-8</v>
      </c>
      <c r="BD609" s="5">
        <f t="shared" si="829"/>
        <v>1.7020980690958302E-6</v>
      </c>
      <c r="BE609" s="5">
        <f t="shared" si="830"/>
        <v>1.9694976757507851E-6</v>
      </c>
      <c r="BF609" s="5">
        <f t="shared" si="831"/>
        <v>1.1394528803056169E-6</v>
      </c>
      <c r="BG609" s="5">
        <f t="shared" si="832"/>
        <v>4.3948697593387649E-7</v>
      </c>
      <c r="BH609" s="5">
        <f t="shared" si="833"/>
        <v>1.2713259496327217E-7</v>
      </c>
      <c r="BI609" s="5">
        <f t="shared" si="834"/>
        <v>2.9421025126400434E-8</v>
      </c>
      <c r="BJ609" s="8">
        <f t="shared" si="835"/>
        <v>0.54400548930457382</v>
      </c>
      <c r="BK609" s="8">
        <f t="shared" si="836"/>
        <v>0.32002458915102272</v>
      </c>
      <c r="BL609" s="8">
        <f t="shared" si="837"/>
        <v>0.13341516227328451</v>
      </c>
      <c r="BM609" s="8">
        <f t="shared" si="838"/>
        <v>0.21205361203508499</v>
      </c>
      <c r="BN609" s="8">
        <f t="shared" si="839"/>
        <v>0.78774410777041803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</v>
      </c>
      <c r="F610">
        <f>VLOOKUP(B610,home!$B$2:$E$405,3,FALSE)</f>
        <v>0.86</v>
      </c>
      <c r="G610">
        <f>VLOOKUP(C610,away!$B$2:$E$405,4,FALSE)</f>
        <v>1</v>
      </c>
      <c r="H610">
        <f>VLOOKUP(A610,away!$A$2:$E$405,3,FALSE)</f>
        <v>1.2619047619047601</v>
      </c>
      <c r="I610">
        <f>VLOOKUP(C610,away!$B$2:$E$405,3,FALSE)</f>
        <v>0.57999999999999996</v>
      </c>
      <c r="J610">
        <f>VLOOKUP(B610,home!$B$2:$E$405,4,FALSE)</f>
        <v>0.68</v>
      </c>
      <c r="K610" s="3">
        <f t="shared" ref="K610:K673" si="840">E610*F610*G610</f>
        <v>1.29</v>
      </c>
      <c r="L610" s="3">
        <f t="shared" ref="L610:L673" si="841">H610*I610*J610</f>
        <v>0.49769523809523741</v>
      </c>
      <c r="M610" s="5">
        <f t="shared" ref="M610:M673" si="842">_xlfn.POISSON.DIST(0,K610,FALSE) * _xlfn.POISSON.DIST(0,L610,FALSE)</f>
        <v>0.16734541688672616</v>
      </c>
      <c r="N610" s="5">
        <f t="shared" ref="N610:N673" si="843">_xlfn.POISSON.DIST(1,K610,FALSE) * _xlfn.POISSON.DIST(0,L610,FALSE)</f>
        <v>0.21587558778387675</v>
      </c>
      <c r="O610" s="5">
        <f t="shared" ref="O610:O673" si="844">_xlfn.POISSON.DIST(0,K610,FALSE) * _xlfn.POISSON.DIST(1,L610,FALSE)</f>
        <v>8.3287017101585939E-2</v>
      </c>
      <c r="P610" s="5">
        <f t="shared" ref="P610:P673" si="845">_xlfn.POISSON.DIST(1,K610,FALSE) * _xlfn.POISSON.DIST(1,L610,FALSE)</f>
        <v>0.10744025206104586</v>
      </c>
      <c r="Q610" s="5">
        <f t="shared" ref="Q610:Q673" si="846">_xlfn.POISSON.DIST(2,K610,FALSE) * _xlfn.POISSON.DIST(0,L610,FALSE)</f>
        <v>0.13923975412060055</v>
      </c>
      <c r="R610" s="5">
        <f t="shared" ref="R610:R673" si="847">_xlfn.POISSON.DIST(0,K610,FALSE) * _xlfn.POISSON.DIST(2,L610,FALSE)</f>
        <v>2.0725775903307958E-2</v>
      </c>
      <c r="S610" s="5">
        <f t="shared" ref="S610:S673" si="848">_xlfn.POISSON.DIST(2,K610,FALSE) * _xlfn.POISSON.DIST(2,L610,FALSE)</f>
        <v>1.7244881840347392E-2</v>
      </c>
      <c r="T610" s="5">
        <f t="shared" ref="T610:T673" si="849">_xlfn.POISSON.DIST(2,K610,FALSE) * _xlfn.POISSON.DIST(1,L610,FALSE)</f>
        <v>6.9298962579374609E-2</v>
      </c>
      <c r="U610" s="5">
        <f t="shared" ref="U610:U673" si="850">_xlfn.POISSON.DIST(1,K610,FALSE) * _xlfn.POISSON.DIST(2,L610,FALSE)</f>
        <v>2.6736250915267264E-2</v>
      </c>
      <c r="V610" s="5">
        <f t="shared" ref="V610:V673" si="851">_xlfn.POISSON.DIST(3,K610,FALSE) * _xlfn.POISSON.DIST(3,L610,FALSE)</f>
        <v>1.2301863655286831E-3</v>
      </c>
      <c r="W610" s="5">
        <f t="shared" ref="W610:W673" si="852">_xlfn.POISSON.DIST(3,K610,FALSE) * _xlfn.POISSON.DIST(0,L610,FALSE)</f>
        <v>5.9873094271858218E-2</v>
      </c>
      <c r="X610" s="5">
        <f t="shared" ref="X610:X673" si="853">_xlfn.POISSON.DIST(3,K610,FALSE) * _xlfn.POISSON.DIST(1,L610,FALSE)</f>
        <v>2.9798553909131074E-2</v>
      </c>
      <c r="Y610" s="5">
        <f t="shared" ref="Y610:Y673" si="854">_xlfn.POISSON.DIST(3,K610,FALSE) * _xlfn.POISSON.DIST(2,L610,FALSE)</f>
        <v>7.4152991913493766E-3</v>
      </c>
      <c r="Z610" s="5">
        <f t="shared" ref="Z610:Z673" si="855">_xlfn.POISSON.DIST(0,K610,FALSE) * _xlfn.POISSON.DIST(3,L610,FALSE)</f>
        <v>3.4383733243017961E-3</v>
      </c>
      <c r="AA610" s="5">
        <f t="shared" ref="AA610:AA673" si="856">_xlfn.POISSON.DIST(1,K610,FALSE) * _xlfn.POISSON.DIST(3,L610,FALSE)</f>
        <v>4.4355015883493169E-3</v>
      </c>
      <c r="AB610" s="5">
        <f t="shared" ref="AB610:AB673" si="857">_xlfn.POISSON.DIST(2,K610,FALSE) * _xlfn.POISSON.DIST(3,L610,FALSE)</f>
        <v>2.8608985244853108E-3</v>
      </c>
      <c r="AC610" s="5">
        <f t="shared" ref="AC610:AC673" si="858">_xlfn.POISSON.DIST(4,K610,FALSE) * _xlfn.POISSON.DIST(4,L610,FALSE)</f>
        <v>4.9363292872523367E-5</v>
      </c>
      <c r="AD610" s="5">
        <f t="shared" ref="AD610:AD673" si="859">_xlfn.POISSON.DIST(4,K610,FALSE) * _xlfn.POISSON.DIST(0,L610,FALSE)</f>
        <v>1.9309072902674286E-2</v>
      </c>
      <c r="AE610" s="5">
        <f t="shared" ref="AE610:AE673" si="860">_xlfn.POISSON.DIST(4,K610,FALSE) * _xlfn.POISSON.DIST(1,L610,FALSE)</f>
        <v>9.6100336356947768E-3</v>
      </c>
      <c r="AF610" s="5">
        <f t="shared" ref="AF610:AF673" si="861">_xlfn.POISSON.DIST(4,K610,FALSE) * _xlfn.POISSON.DIST(2,L610,FALSE)</f>
        <v>2.3914339892101752E-3</v>
      </c>
      <c r="AG610" s="5">
        <f t="shared" ref="AG610:AG673" si="862">_xlfn.POISSON.DIST(4,K610,FALSE) * _xlfn.POISSON.DIST(3,L610,FALSE)</f>
        <v>3.9673510288300052E-4</v>
      </c>
      <c r="AH610" s="5">
        <f t="shared" ref="AH610:AH673" si="863">_xlfn.POISSON.DIST(0,K610,FALSE) * _xlfn.POISSON.DIST(4,L610,FALSE)</f>
        <v>4.2781550757467387E-4</v>
      </c>
      <c r="AI610" s="5">
        <f t="shared" ref="AI610:AI673" si="864">_xlfn.POISSON.DIST(1,K610,FALSE) * _xlfn.POISSON.DIST(4,L610,FALSE)</f>
        <v>5.5188200477132923E-4</v>
      </c>
      <c r="AJ610" s="5">
        <f t="shared" ref="AJ610:AJ673" si="865">_xlfn.POISSON.DIST(2,K610,FALSE) * _xlfn.POISSON.DIST(4,L610,FALSE)</f>
        <v>3.559638930775075E-4</v>
      </c>
      <c r="AK610" s="5">
        <f t="shared" ref="AK610:AK673" si="866">_xlfn.POISSON.DIST(3,K610,FALSE) * _xlfn.POISSON.DIST(4,L610,FALSE)</f>
        <v>1.530644740233282E-4</v>
      </c>
      <c r="AL610" s="5">
        <f t="shared" ref="AL610:AL673" si="867">_xlfn.POISSON.DIST(5,K610,FALSE) * _xlfn.POISSON.DIST(5,L610,FALSE)</f>
        <v>1.2677023912467418E-6</v>
      </c>
      <c r="AM610" s="5">
        <f t="shared" ref="AM610:AM673" si="868">_xlfn.POISSON.DIST(5,K610,FALSE) * _xlfn.POISSON.DIST(0,L610,FALSE)</f>
        <v>4.9817408088899656E-3</v>
      </c>
      <c r="AN610" s="5">
        <f t="shared" ref="AN610:AN673" si="869">_xlfn.POISSON.DIST(5,K610,FALSE) * _xlfn.POISSON.DIST(1,L610,FALSE)</f>
        <v>2.4793886780092519E-3</v>
      </c>
      <c r="AO610" s="5">
        <f t="shared" ref="AO610:AO673" si="870">_xlfn.POISSON.DIST(5,K610,FALSE) * _xlfn.POISSON.DIST(2,L610,FALSE)</f>
        <v>6.1698996921622515E-4</v>
      </c>
      <c r="AP610" s="5">
        <f t="shared" ref="AP610:AP673" si="871">_xlfn.POISSON.DIST(5,K610,FALSE) * _xlfn.POISSON.DIST(3,L610,FALSE)</f>
        <v>1.0235765654381413E-4</v>
      </c>
      <c r="AQ610" s="5">
        <f t="shared" ref="AQ610:AQ673" si="872">_xlfn.POISSON.DIST(5,K610,FALSE) * _xlfn.POISSON.DIST(4,L610,FALSE)</f>
        <v>1.2735729561111028E-5</v>
      </c>
      <c r="AR610" s="5">
        <f t="shared" ref="AR610:AR673" si="873">_xlfn.POISSON.DIST(0,K610,FALSE) * _xlfn.POISSON.DIST(5,L610,FALSE)</f>
        <v>4.2584348180642444E-5</v>
      </c>
      <c r="AS610" s="5">
        <f t="shared" ref="AS610:AS673" si="874">_xlfn.POISSON.DIST(1,K610,FALSE) * _xlfn.POISSON.DIST(5,L610,FALSE)</f>
        <v>5.493380915302875E-5</v>
      </c>
      <c r="AT610" s="5">
        <f t="shared" ref="AT610:AT673" si="875">_xlfn.POISSON.DIST(2,K610,FALSE) * _xlfn.POISSON.DIST(5,L610,FALSE)</f>
        <v>3.5432306903703557E-5</v>
      </c>
      <c r="AU610" s="5">
        <f t="shared" ref="AU610:AU673" si="876">_xlfn.POISSON.DIST(3,K610,FALSE) * _xlfn.POISSON.DIST(5,L610,FALSE)</f>
        <v>1.5235891968592526E-5</v>
      </c>
      <c r="AV610" s="5">
        <f t="shared" ref="AV610:AV673" si="877">_xlfn.POISSON.DIST(4,K610,FALSE) * _xlfn.POISSON.DIST(5,L610,FALSE)</f>
        <v>4.9135751598710921E-6</v>
      </c>
      <c r="AW610" s="5">
        <f t="shared" ref="AW610:AW673" si="878">_xlfn.POISSON.DIST(6,K610,FALSE) * _xlfn.POISSON.DIST(6,L610,FALSE)</f>
        <v>2.2608305056795198E-8</v>
      </c>
      <c r="AX610" s="5">
        <f t="shared" ref="AX610:AX673" si="879">_xlfn.POISSON.DIST(6,K610,FALSE) * _xlfn.POISSON.DIST(0,L610,FALSE)</f>
        <v>1.0710742739113409E-3</v>
      </c>
      <c r="AY610" s="5">
        <f t="shared" ref="AY610:AY673" si="880">_xlfn.POISSON.DIST(6,K610,FALSE) * _xlfn.POISSON.DIST(1,L610,FALSE)</f>
        <v>5.3306856577198833E-4</v>
      </c>
      <c r="AZ610" s="5">
        <f t="shared" ref="AZ610:AZ673" si="881">_xlfn.POISSON.DIST(6,K610,FALSE) * _xlfn.POISSON.DIST(2,L610,FALSE)</f>
        <v>1.3265284338148819E-4</v>
      </c>
      <c r="BA610" s="5">
        <f t="shared" ref="BA610:BA673" si="882">_xlfn.POISSON.DIST(6,K610,FALSE) * _xlfn.POISSON.DIST(3,L610,FALSE)</f>
        <v>2.2006896156920002E-5</v>
      </c>
      <c r="BB610" s="5">
        <f t="shared" ref="BB610:BB673" si="883">_xlfn.POISSON.DIST(6,K610,FALSE) * _xlfn.POISSON.DIST(4,L610,FALSE)</f>
        <v>2.7381818556388664E-6</v>
      </c>
      <c r="BC610" s="5">
        <f t="shared" ref="BC610:BC673" si="884">_xlfn.POISSON.DIST(6,K610,FALSE) * _xlfn.POISSON.DIST(5,L610,FALSE)</f>
        <v>2.7255601411804902E-7</v>
      </c>
      <c r="BD610" s="5">
        <f t="shared" ref="BD610:BD673" si="885">_xlfn.POISSON.DIST(0,K610,FALSE) * _xlfn.POISSON.DIST(6,L610,FALSE)</f>
        <v>3.5323378844825528E-6</v>
      </c>
      <c r="BE610" s="5">
        <f t="shared" ref="BE610:BE673" si="886">_xlfn.POISSON.DIST(1,K610,FALSE) * _xlfn.POISSON.DIST(6,L610,FALSE)</f>
        <v>4.5567158709824931E-6</v>
      </c>
      <c r="BF610" s="5">
        <f t="shared" ref="BF610:BF673" si="887">_xlfn.POISSON.DIST(2,K610,FALSE) * _xlfn.POISSON.DIST(6,L610,FALSE)</f>
        <v>2.939081736783709E-6</v>
      </c>
      <c r="BG610" s="5">
        <f t="shared" ref="BG610:BG673" si="888">_xlfn.POISSON.DIST(3,K610,FALSE) * _xlfn.POISSON.DIST(6,L610,FALSE)</f>
        <v>1.2638051468169945E-6</v>
      </c>
      <c r="BH610" s="5">
        <f t="shared" ref="BH610:BH673" si="889">_xlfn.POISSON.DIST(4,K610,FALSE) * _xlfn.POISSON.DIST(6,L610,FALSE)</f>
        <v>4.0757715984848092E-7</v>
      </c>
      <c r="BI610" s="5">
        <f t="shared" ref="BI610:BI673" si="890">_xlfn.POISSON.DIST(5,K610,FALSE) * _xlfn.POISSON.DIST(6,L610,FALSE)</f>
        <v>1.0515490724090808E-7</v>
      </c>
      <c r="BJ610" s="8">
        <f t="shared" ref="BJ610:BJ673" si="891">SUM(N610,Q610,T610,W610,X610,Y610,AD610,AE610,AF610,AG610,AM610,AN610,AO610,AP610,AQ610,AX610,AY610,AZ610,BA610,BB610,BC610)</f>
        <v>0.56316355364596438</v>
      </c>
      <c r="BK610" s="8">
        <f t="shared" ref="BK610:BK673" si="892">SUM(M610,P610,S610,V610,AC610,AL610,AY610)</f>
        <v>0.29384443671468385</v>
      </c>
      <c r="BL610" s="8">
        <f t="shared" ref="BL610:BL673" si="893">SUM(O610,R610,U610,AA610,AB610,AH610,AI610,AJ610,AK610,AR610,AS610,AT610,AU610,AV610,BD610,BE610,BF610,BG610,BH610,BI610)</f>
        <v>0.13970007451651462</v>
      </c>
      <c r="BM610" s="8">
        <f t="shared" ref="BM610:BM673" si="894">SUM(S610:BI610)</f>
        <v>0.26569958838685476</v>
      </c>
      <c r="BN610" s="8">
        <f t="shared" ref="BN610:BN673" si="895">SUM(M610:R610)</f>
        <v>0.73391380385714322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1.3293413173652699</v>
      </c>
      <c r="F611">
        <f>VLOOKUP(B611,home!$B$2:$E$405,3,FALSE)</f>
        <v>1.07</v>
      </c>
      <c r="G611">
        <f>VLOOKUP(C611,away!$B$2:$E$405,4,FALSE)</f>
        <v>1.29</v>
      </c>
      <c r="H611">
        <f>VLOOKUP(A611,away!$A$2:$E$405,3,FALSE)</f>
        <v>1.1077844311377201</v>
      </c>
      <c r="I611">
        <f>VLOOKUP(C611,away!$B$2:$E$405,3,FALSE)</f>
        <v>0.86</v>
      </c>
      <c r="J611">
        <f>VLOOKUP(B611,home!$B$2:$E$405,4,FALSE)</f>
        <v>1.1599999999999999</v>
      </c>
      <c r="K611" s="3">
        <f t="shared" si="840"/>
        <v>1.8348898203592823</v>
      </c>
      <c r="L611" s="3">
        <f t="shared" si="841"/>
        <v>1.1051257485029895</v>
      </c>
      <c r="M611" s="5">
        <f t="shared" si="842"/>
        <v>5.2864905685507751E-2</v>
      </c>
      <c r="N611" s="5">
        <f t="shared" si="843"/>
        <v>9.7001277296591706E-2</v>
      </c>
      <c r="O611" s="5">
        <f t="shared" si="844"/>
        <v>5.8422368465236699E-2</v>
      </c>
      <c r="P611" s="5">
        <f t="shared" si="845"/>
        <v>0.10719860917814195</v>
      </c>
      <c r="Q611" s="5">
        <f t="shared" si="846"/>
        <v>8.8993328136682079E-2</v>
      </c>
      <c r="R611" s="5">
        <f t="shared" si="847"/>
        <v>3.2282031839731086E-2</v>
      </c>
      <c r="S611" s="5">
        <f t="shared" si="848"/>
        <v>5.4343905757115021E-2</v>
      </c>
      <c r="T611" s="5">
        <f t="shared" si="849"/>
        <v>9.8348818368822935E-2</v>
      </c>
      <c r="U611" s="5">
        <f t="shared" si="850"/>
        <v>5.9233971603236797E-2</v>
      </c>
      <c r="V611" s="5">
        <f t="shared" si="851"/>
        <v>1.2244189093206067E-2</v>
      </c>
      <c r="W611" s="5">
        <f t="shared" si="852"/>
        <v>5.4430983959297075E-2</v>
      </c>
      <c r="X611" s="5">
        <f t="shared" si="853"/>
        <v>6.0153081889772392E-2</v>
      </c>
      <c r="Y611" s="5">
        <f t="shared" si="854"/>
        <v>3.3238359824098181E-2</v>
      </c>
      <c r="Z611" s="5">
        <f t="shared" si="855"/>
        <v>1.1891901533360054E-2</v>
      </c>
      <c r="AA611" s="5">
        <f t="shared" si="856"/>
        <v>2.18203290682773E-2</v>
      </c>
      <c r="AB611" s="5">
        <f t="shared" si="857"/>
        <v>2.0018949842135886E-2</v>
      </c>
      <c r="AC611" s="5">
        <f t="shared" si="858"/>
        <v>1.5517856604084597E-3</v>
      </c>
      <c r="AD611" s="5">
        <f t="shared" si="859"/>
        <v>2.4968714594763398E-2</v>
      </c>
      <c r="AE611" s="5">
        <f t="shared" si="860"/>
        <v>2.7593569405695417E-2</v>
      </c>
      <c r="AF611" s="5">
        <f t="shared" si="861"/>
        <v>1.5247182021669175E-2</v>
      </c>
      <c r="AG611" s="5">
        <f t="shared" si="862"/>
        <v>5.6166844814194913E-3</v>
      </c>
      <c r="AH611" s="5">
        <f t="shared" si="863"/>
        <v>3.2855116457945937E-3</v>
      </c>
      <c r="AI611" s="5">
        <f t="shared" si="864"/>
        <v>6.0285518735403712E-3</v>
      </c>
      <c r="AJ611" s="5">
        <f t="shared" si="865"/>
        <v>5.5308642321335554E-3</v>
      </c>
      <c r="AK611" s="5">
        <f t="shared" si="866"/>
        <v>3.3828421591103725E-3</v>
      </c>
      <c r="AL611" s="5">
        <f t="shared" si="867"/>
        <v>1.2586744448423289E-4</v>
      </c>
      <c r="AM611" s="5">
        <f t="shared" si="868"/>
        <v>9.1629680474775189E-3</v>
      </c>
      <c r="AN611" s="5">
        <f t="shared" si="869"/>
        <v>1.0126231921977568E-2</v>
      </c>
      <c r="AO611" s="5">
        <f t="shared" si="870"/>
        <v>5.5953798161451655E-3</v>
      </c>
      <c r="AP611" s="5">
        <f t="shared" si="871"/>
        <v>2.0611994358253156E-3</v>
      </c>
      <c r="AQ611" s="5">
        <f t="shared" si="872"/>
        <v>5.6947114233259764E-4</v>
      </c>
      <c r="AR611" s="5">
        <f t="shared" si="873"/>
        <v>7.2618070335480776E-4</v>
      </c>
      <c r="AS611" s="5">
        <f t="shared" si="874"/>
        <v>1.3324615803270803E-3</v>
      </c>
      <c r="AT611" s="5">
        <f t="shared" si="875"/>
        <v>1.2224600948810014E-3</v>
      </c>
      <c r="AU611" s="5">
        <f t="shared" si="876"/>
        <v>7.4769319463086385E-4</v>
      </c>
      <c r="AV611" s="5">
        <f t="shared" si="877"/>
        <v>3.4298365789502095E-4</v>
      </c>
      <c r="AW611" s="5">
        <f t="shared" si="878"/>
        <v>7.0897774528369611E-6</v>
      </c>
      <c r="AX611" s="5">
        <f t="shared" si="879"/>
        <v>2.8021727990989766E-3</v>
      </c>
      <c r="AY611" s="5">
        <f t="shared" si="880"/>
        <v>3.0967533120389735E-3</v>
      </c>
      <c r="AZ611" s="5">
        <f t="shared" si="881"/>
        <v>1.7111509109480917E-3</v>
      </c>
      <c r="BA611" s="5">
        <f t="shared" si="882"/>
        <v>6.3034564375436084E-4</v>
      </c>
      <c r="BB611" s="5">
        <f t="shared" si="883"/>
        <v>1.7415280034240914E-4</v>
      </c>
      <c r="BC611" s="5">
        <f t="shared" si="884"/>
        <v>3.8492148766459312E-5</v>
      </c>
      <c r="BD611" s="5">
        <f t="shared" si="885"/>
        <v>1.337534988905682E-4</v>
      </c>
      <c r="BE611" s="5">
        <f t="shared" si="886"/>
        <v>2.4542293355174011E-4</v>
      </c>
      <c r="BF611" s="5">
        <f t="shared" si="887"/>
        <v>2.2516202122840033E-4</v>
      </c>
      <c r="BG611" s="5">
        <f t="shared" si="888"/>
        <v>1.3771583356117078E-4</v>
      </c>
      <c r="BH611" s="5">
        <f t="shared" si="889"/>
        <v>6.3173345275921379E-5</v>
      </c>
      <c r="BI611" s="5">
        <f t="shared" si="890"/>
        <v>2.3183225632966055E-5</v>
      </c>
      <c r="BJ611" s="8">
        <f t="shared" si="891"/>
        <v>0.54156031795751947</v>
      </c>
      <c r="BK611" s="8">
        <f t="shared" si="892"/>
        <v>0.23142601613090247</v>
      </c>
      <c r="BL611" s="8">
        <f t="shared" si="893"/>
        <v>0.21520561081842621</v>
      </c>
      <c r="BM611" s="8">
        <f t="shared" si="894"/>
        <v>0.56023166230373078</v>
      </c>
      <c r="BN611" s="8">
        <f t="shared" si="895"/>
        <v>0.4367625206018913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1.3293413173652699</v>
      </c>
      <c r="F612">
        <f>VLOOKUP(B612,home!$B$2:$E$405,3,FALSE)</f>
        <v>0.97</v>
      </c>
      <c r="G612">
        <f>VLOOKUP(C612,away!$B$2:$E$405,4,FALSE)</f>
        <v>0.54</v>
      </c>
      <c r="H612">
        <f>VLOOKUP(A612,away!$A$2:$E$405,3,FALSE)</f>
        <v>1.1077844311377201</v>
      </c>
      <c r="I612">
        <f>VLOOKUP(C612,away!$B$2:$E$405,3,FALSE)</f>
        <v>0.75</v>
      </c>
      <c r="J612">
        <f>VLOOKUP(B612,home!$B$2:$E$405,4,FALSE)</f>
        <v>1.1599999999999999</v>
      </c>
      <c r="K612" s="3">
        <f t="shared" si="840"/>
        <v>0.69630898203592839</v>
      </c>
      <c r="L612" s="3">
        <f t="shared" si="841"/>
        <v>0.96377245508981646</v>
      </c>
      <c r="M612" s="5">
        <f t="shared" si="842"/>
        <v>0.19012349635997325</v>
      </c>
      <c r="N612" s="5">
        <f t="shared" si="843"/>
        <v>0.13238469821152452</v>
      </c>
      <c r="O612" s="5">
        <f t="shared" si="844"/>
        <v>0.1832357888571112</v>
      </c>
      <c r="P612" s="5">
        <f t="shared" si="845"/>
        <v>0.12758872561164541</v>
      </c>
      <c r="Q612" s="5">
        <f t="shared" si="846"/>
        <v>4.609032722440011E-2</v>
      </c>
      <c r="R612" s="5">
        <f t="shared" si="847"/>
        <v>8.8298803043568644E-2</v>
      </c>
      <c r="S612" s="5">
        <f t="shared" si="848"/>
        <v>2.140566949229393E-2</v>
      </c>
      <c r="T612" s="5">
        <f t="shared" si="849"/>
        <v>4.4420587824953096E-2</v>
      </c>
      <c r="U612" s="5">
        <f t="shared" si="850"/>
        <v>6.1483249662258224E-2</v>
      </c>
      <c r="V612" s="5">
        <f t="shared" si="851"/>
        <v>1.5961099809537875E-3</v>
      </c>
      <c r="W612" s="5">
        <f t="shared" si="852"/>
        <v>1.0697702943774959E-2</v>
      </c>
      <c r="X612" s="5">
        <f t="shared" si="853"/>
        <v>1.0310151429943548E-2</v>
      </c>
      <c r="Y612" s="5">
        <f t="shared" si="854"/>
        <v>4.9683199779922381E-3</v>
      </c>
      <c r="Z612" s="5">
        <f t="shared" si="855"/>
        <v>2.8366651396930773E-2</v>
      </c>
      <c r="AA612" s="5">
        <f t="shared" si="856"/>
        <v>1.9751954157964914E-2</v>
      </c>
      <c r="AB612" s="5">
        <f t="shared" si="857"/>
        <v>6.8767315464764358E-3</v>
      </c>
      <c r="AC612" s="5">
        <f t="shared" si="858"/>
        <v>6.6945183757149122E-5</v>
      </c>
      <c r="AD612" s="5">
        <f t="shared" si="859"/>
        <v>1.8622266617256736E-3</v>
      </c>
      <c r="AE612" s="5">
        <f t="shared" si="860"/>
        <v>1.7947627617050657E-3</v>
      </c>
      <c r="AF612" s="5">
        <f t="shared" si="861"/>
        <v>8.6487145657613521E-4</v>
      </c>
      <c r="AG612" s="5">
        <f t="shared" si="862"/>
        <v>2.7784642901382918E-4</v>
      </c>
      <c r="AH612" s="5">
        <f t="shared" si="863"/>
        <v>6.8347493148742345E-3</v>
      </c>
      <c r="AI612" s="5">
        <f t="shared" si="864"/>
        <v>4.7590973379108368E-3</v>
      </c>
      <c r="AJ612" s="5">
        <f t="shared" si="865"/>
        <v>1.6569011113852959E-3</v>
      </c>
      <c r="AK612" s="5">
        <f t="shared" si="866"/>
        <v>3.8457170873429787E-4</v>
      </c>
      <c r="AL612" s="5">
        <f t="shared" si="867"/>
        <v>1.7970321070132222E-6</v>
      </c>
      <c r="AM612" s="5">
        <f t="shared" si="868"/>
        <v>2.5933703022927389E-4</v>
      </c>
      <c r="AN612" s="5">
        <f t="shared" si="869"/>
        <v>2.499418863197692E-4</v>
      </c>
      <c r="AO612" s="5">
        <f t="shared" si="870"/>
        <v>1.2044355270409191E-4</v>
      </c>
      <c r="AP612" s="5">
        <f t="shared" si="871"/>
        <v>3.8693392829787454E-5</v>
      </c>
      <c r="AQ612" s="5">
        <f t="shared" si="872"/>
        <v>9.3229065508297369E-6</v>
      </c>
      <c r="AR612" s="5">
        <f t="shared" si="873"/>
        <v>1.3174286254239568E-3</v>
      </c>
      <c r="AS612" s="5">
        <f t="shared" si="874"/>
        <v>9.1733738507394772E-4</v>
      </c>
      <c r="AT612" s="5">
        <f t="shared" si="875"/>
        <v>3.1937513039217047E-4</v>
      </c>
      <c r="AU612" s="5">
        <f t="shared" si="876"/>
        <v>7.4127923976988037E-5</v>
      </c>
      <c r="AV612" s="5">
        <f t="shared" si="877"/>
        <v>1.2903984821213306E-5</v>
      </c>
      <c r="AW612" s="5">
        <f t="shared" si="878"/>
        <v>3.3498845751248226E-8</v>
      </c>
      <c r="AX612" s="5">
        <f t="shared" si="879"/>
        <v>3.0096450587194409E-5</v>
      </c>
      <c r="AY612" s="5">
        <f t="shared" si="880"/>
        <v>2.9006130071909701E-5</v>
      </c>
      <c r="AZ612" s="5">
        <f t="shared" si="881"/>
        <v>1.3977654596029484E-5</v>
      </c>
      <c r="BA612" s="5">
        <f t="shared" si="882"/>
        <v>4.490426162137598E-6</v>
      </c>
      <c r="BB612" s="5">
        <f t="shared" si="883"/>
        <v>1.0819372616707236E-6</v>
      </c>
      <c r="BC612" s="5">
        <f t="shared" si="884"/>
        <v>2.0854826618670934E-7</v>
      </c>
      <c r="BD612" s="5">
        <f t="shared" si="885"/>
        <v>2.1161690345507478E-4</v>
      </c>
      <c r="BE612" s="5">
        <f t="shared" si="886"/>
        <v>1.4735075062639844E-4</v>
      </c>
      <c r="BF612" s="5">
        <f t="shared" si="887"/>
        <v>5.1300825585448719E-5</v>
      </c>
      <c r="BG612" s="5">
        <f t="shared" si="888"/>
        <v>1.1907075213668836E-5</v>
      </c>
      <c r="BH612" s="5">
        <f t="shared" si="889"/>
        <v>2.0727508552637453E-6</v>
      </c>
      <c r="BI612" s="5">
        <f t="shared" si="890"/>
        <v>2.8865500760855975E-7</v>
      </c>
      <c r="BJ612" s="8">
        <f t="shared" si="891"/>
        <v>0.25442809483718815</v>
      </c>
      <c r="BK612" s="8">
        <f t="shared" si="892"/>
        <v>0.34081174979080242</v>
      </c>
      <c r="BL612" s="8">
        <f t="shared" si="893"/>
        <v>0.37634755675071579</v>
      </c>
      <c r="BM612" s="8">
        <f t="shared" si="894"/>
        <v>0.23220324083618779</v>
      </c>
      <c r="BN612" s="8">
        <f t="shared" si="895"/>
        <v>0.76772183930822302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1.3293413173652699</v>
      </c>
      <c r="F613">
        <f>VLOOKUP(B613,home!$B$2:$E$405,3,FALSE)</f>
        <v>1.29</v>
      </c>
      <c r="G613">
        <f>VLOOKUP(C613,away!$B$2:$E$405,4,FALSE)</f>
        <v>0.86</v>
      </c>
      <c r="H613">
        <f>VLOOKUP(A613,away!$A$2:$E$405,3,FALSE)</f>
        <v>1.1077844311377201</v>
      </c>
      <c r="I613">
        <f>VLOOKUP(C613,away!$B$2:$E$405,3,FALSE)</f>
        <v>1.07</v>
      </c>
      <c r="J613">
        <f>VLOOKUP(B613,home!$B$2:$E$405,4,FALSE)</f>
        <v>1.1599999999999999</v>
      </c>
      <c r="K613" s="3">
        <f t="shared" si="840"/>
        <v>1.4747712574850305</v>
      </c>
      <c r="L613" s="3">
        <f t="shared" si="841"/>
        <v>1.3749820359281379</v>
      </c>
      <c r="M613" s="5">
        <f t="shared" si="842"/>
        <v>5.7858593210276282E-2</v>
      </c>
      <c r="N613" s="5">
        <f t="shared" si="843"/>
        <v>8.5328190265033993E-2</v>
      </c>
      <c r="O613" s="5">
        <f t="shared" si="844"/>
        <v>7.9554526288203614E-2</v>
      </c>
      <c r="P613" s="5">
        <f t="shared" si="845"/>
        <v>0.11732472877267995</v>
      </c>
      <c r="Q613" s="5">
        <f t="shared" si="846"/>
        <v>6.2919781228043065E-2</v>
      </c>
      <c r="R613" s="5">
        <f t="shared" si="847"/>
        <v>5.4693022261526399E-2</v>
      </c>
      <c r="S613" s="5">
        <f t="shared" si="848"/>
        <v>5.9477301546013481E-2</v>
      </c>
      <c r="T613" s="5">
        <f t="shared" si="849"/>
        <v>8.6513568893087686E-2</v>
      </c>
      <c r="U613" s="5">
        <f t="shared" si="850"/>
        <v>8.0659697216288045E-2</v>
      </c>
      <c r="V613" s="5">
        <f t="shared" si="851"/>
        <v>1.3400791068236377E-2</v>
      </c>
      <c r="W613" s="5">
        <f t="shared" si="852"/>
        <v>3.0930761627454704E-2</v>
      </c>
      <c r="X613" s="5">
        <f t="shared" si="853"/>
        <v>4.252924159532559E-2</v>
      </c>
      <c r="Y613" s="5">
        <f t="shared" si="854"/>
        <v>2.923847159761022E-2</v>
      </c>
      <c r="Z613" s="5">
        <f t="shared" si="855"/>
        <v>2.5067307700072174E-2</v>
      </c>
      <c r="AA613" s="5">
        <f t="shared" si="856"/>
        <v>3.6968544898599631E-2</v>
      </c>
      <c r="AB613" s="5">
        <f t="shared" si="857"/>
        <v>2.7260073723749795E-2</v>
      </c>
      <c r="AC613" s="5">
        <f t="shared" si="858"/>
        <v>1.6983693456153479E-3</v>
      </c>
      <c r="AD613" s="5">
        <f t="shared" si="859"/>
        <v>1.1403949555072776E-2</v>
      </c>
      <c r="AE613" s="5">
        <f t="shared" si="860"/>
        <v>1.5680225776855745E-2</v>
      </c>
      <c r="AF613" s="5">
        <f t="shared" si="861"/>
        <v>1.0780014381236993E-2</v>
      </c>
      <c r="AG613" s="5">
        <f t="shared" si="862"/>
        <v>4.9407753737492821E-3</v>
      </c>
      <c r="AH613" s="5">
        <f t="shared" si="863"/>
        <v>8.6167744441705794E-3</v>
      </c>
      <c r="AI613" s="5">
        <f t="shared" si="864"/>
        <v>1.2707771282494319E-2</v>
      </c>
      <c r="AJ613" s="5">
        <f t="shared" si="865"/>
        <v>9.3705279170581551E-3</v>
      </c>
      <c r="AK613" s="5">
        <f t="shared" si="866"/>
        <v>4.6064617465128134E-3</v>
      </c>
      <c r="AL613" s="5">
        <f t="shared" si="867"/>
        <v>1.3775704646393935E-4</v>
      </c>
      <c r="AM613" s="5">
        <f t="shared" si="868"/>
        <v>3.3636434051261071E-3</v>
      </c>
      <c r="AN613" s="5">
        <f t="shared" si="869"/>
        <v>4.6249492573165489E-3</v>
      </c>
      <c r="AO613" s="5">
        <f t="shared" si="870"/>
        <v>3.1796110729447194E-3</v>
      </c>
      <c r="AP613" s="5">
        <f t="shared" si="871"/>
        <v>1.4573027021790603E-3</v>
      </c>
      <c r="AQ613" s="5">
        <f t="shared" si="872"/>
        <v>5.0094125910143516E-4</v>
      </c>
      <c r="AR613" s="5">
        <f t="shared" si="873"/>
        <v>2.3695820136758446E-3</v>
      </c>
      <c r="AS613" s="5">
        <f t="shared" si="874"/>
        <v>3.4945914460226359E-3</v>
      </c>
      <c r="AT613" s="5">
        <f t="shared" si="875"/>
        <v>2.5768615106236173E-3</v>
      </c>
      <c r="AU613" s="5">
        <f t="shared" si="876"/>
        <v>1.2667604301290561E-3</v>
      </c>
      <c r="AV613" s="5">
        <f t="shared" si="877"/>
        <v>4.6704546811842653E-4</v>
      </c>
      <c r="AW613" s="5">
        <f t="shared" si="878"/>
        <v>7.7594870221727241E-6</v>
      </c>
      <c r="AX613" s="5">
        <f t="shared" si="879"/>
        <v>8.2676743571817612E-4</v>
      </c>
      <c r="AY613" s="5">
        <f t="shared" si="880"/>
        <v>1.1367903720028636E-3</v>
      </c>
      <c r="AZ613" s="5">
        <f t="shared" si="881"/>
        <v>7.8153317006000151E-4</v>
      </c>
      <c r="BA613" s="5">
        <f t="shared" si="882"/>
        <v>3.5819802310482415E-4</v>
      </c>
      <c r="BB613" s="5">
        <f t="shared" si="883"/>
        <v>1.2312896176852627E-4</v>
      </c>
      <c r="BC613" s="5">
        <f t="shared" si="884"/>
        <v>3.3860022106841258E-5</v>
      </c>
      <c r="BD613" s="5">
        <f t="shared" si="885"/>
        <v>5.4302211691045158E-4</v>
      </c>
      <c r="BE613" s="5">
        <f t="shared" si="886"/>
        <v>8.0083341019820985E-4</v>
      </c>
      <c r="BF613" s="5">
        <f t="shared" si="887"/>
        <v>5.9052304769701975E-4</v>
      </c>
      <c r="BG613" s="5">
        <f t="shared" si="888"/>
        <v>2.9029547254200887E-4</v>
      </c>
      <c r="BH613" s="5">
        <f t="shared" si="889"/>
        <v>1.0702985477074738E-4</v>
      </c>
      <c r="BI613" s="5">
        <f t="shared" si="890"/>
        <v>3.1568910701739071E-5</v>
      </c>
      <c r="BJ613" s="8">
        <f t="shared" si="891"/>
        <v>0.39665170597489929</v>
      </c>
      <c r="BK613" s="8">
        <f t="shared" si="892"/>
        <v>0.25103433136128822</v>
      </c>
      <c r="BL613" s="8">
        <f t="shared" si="893"/>
        <v>0.32697551345999309</v>
      </c>
      <c r="BM613" s="8">
        <f t="shared" si="894"/>
        <v>0.54092098558550861</v>
      </c>
      <c r="BN613" s="8">
        <f t="shared" si="895"/>
        <v>0.45767884202576326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1.3293413173652699</v>
      </c>
      <c r="F614">
        <f>VLOOKUP(B614,home!$B$2:$E$405,3,FALSE)</f>
        <v>1.72</v>
      </c>
      <c r="G614">
        <f>VLOOKUP(C614,away!$B$2:$E$405,4,FALSE)</f>
        <v>0.86</v>
      </c>
      <c r="H614">
        <f>VLOOKUP(A614,away!$A$2:$E$405,3,FALSE)</f>
        <v>1.1077844311377201</v>
      </c>
      <c r="I614">
        <f>VLOOKUP(C614,away!$B$2:$E$405,3,FALSE)</f>
        <v>1.18</v>
      </c>
      <c r="J614">
        <f>VLOOKUP(B614,home!$B$2:$E$405,4,FALSE)</f>
        <v>1.1599999999999999</v>
      </c>
      <c r="K614" s="3">
        <f t="shared" si="840"/>
        <v>1.9663616766467071</v>
      </c>
      <c r="L614" s="3">
        <f t="shared" si="841"/>
        <v>1.5163353293413111</v>
      </c>
      <c r="M614" s="5">
        <f t="shared" si="842"/>
        <v>3.0724435204169759E-2</v>
      </c>
      <c r="N614" s="5">
        <f t="shared" si="843"/>
        <v>6.0415351922094351E-2</v>
      </c>
      <c r="O614" s="5">
        <f t="shared" si="844"/>
        <v>4.6588546574140528E-2</v>
      </c>
      <c r="P614" s="5">
        <f t="shared" si="845"/>
        <v>9.160993255406015E-2</v>
      </c>
      <c r="Q614" s="5">
        <f t="shared" si="846"/>
        <v>5.9399216350365172E-2</v>
      </c>
      <c r="R614" s="5">
        <f t="shared" si="847"/>
        <v>3.5321929556516196E-2</v>
      </c>
      <c r="S614" s="5">
        <f t="shared" si="848"/>
        <v>6.8287502168798905E-2</v>
      </c>
      <c r="T614" s="5">
        <f t="shared" si="849"/>
        <v>9.0069130287246765E-2</v>
      </c>
      <c r="U614" s="5">
        <f t="shared" si="850"/>
        <v>6.945568862514806E-2</v>
      </c>
      <c r="V614" s="5">
        <f t="shared" si="851"/>
        <v>2.2623373894780145E-2</v>
      </c>
      <c r="W614" s="5">
        <f t="shared" si="852"/>
        <v>3.8933447551401511E-2</v>
      </c>
      <c r="X614" s="5">
        <f t="shared" si="853"/>
        <v>5.9036162015247078E-2</v>
      </c>
      <c r="Y614" s="5">
        <f t="shared" si="854"/>
        <v>4.4759309086218349E-2</v>
      </c>
      <c r="Z614" s="5">
        <f t="shared" si="855"/>
        <v>1.7853296562350192E-2</v>
      </c>
      <c r="AA614" s="5">
        <f t="shared" si="856"/>
        <v>3.5106038162013811E-2</v>
      </c>
      <c r="AB614" s="5">
        <f t="shared" si="857"/>
        <v>3.4515584030340392E-2</v>
      </c>
      <c r="AC614" s="5">
        <f t="shared" si="858"/>
        <v>4.2159557671153335E-3</v>
      </c>
      <c r="AD614" s="5">
        <f t="shared" si="859"/>
        <v>1.9139309801202629E-2</v>
      </c>
      <c r="AE614" s="5">
        <f t="shared" si="860"/>
        <v>2.9021611630771972E-2</v>
      </c>
      <c r="AF614" s="5">
        <f t="shared" si="861"/>
        <v>2.2003247515081127E-2</v>
      </c>
      <c r="AG614" s="5">
        <f t="shared" si="862"/>
        <v>1.1121433855786308E-2</v>
      </c>
      <c r="AH614" s="5">
        <f t="shared" si="863"/>
        <v>6.7678960806748425E-3</v>
      </c>
      <c r="AI614" s="5">
        <f t="shared" si="864"/>
        <v>1.3308131484566459E-2</v>
      </c>
      <c r="AJ614" s="5">
        <f t="shared" si="865"/>
        <v>1.3084299869513471E-2</v>
      </c>
      <c r="AK614" s="5">
        <f t="shared" si="866"/>
        <v>8.5761552763882649E-3</v>
      </c>
      <c r="AL614" s="5">
        <f t="shared" si="867"/>
        <v>5.0282248758658427E-4</v>
      </c>
      <c r="AM614" s="5">
        <f t="shared" si="868"/>
        <v>7.5269610621107137E-3</v>
      </c>
      <c r="AN614" s="5">
        <f t="shared" si="869"/>
        <v>1.1413396981054874E-2</v>
      </c>
      <c r="AO614" s="5">
        <f t="shared" si="870"/>
        <v>8.6532685350854868E-3</v>
      </c>
      <c r="AP614" s="5">
        <f t="shared" si="871"/>
        <v>4.3737522646758844E-3</v>
      </c>
      <c r="AQ614" s="5">
        <f t="shared" si="872"/>
        <v>1.6580187701786527E-3</v>
      </c>
      <c r="AR614" s="5">
        <f t="shared" si="873"/>
        <v>2.0524799864875699E-3</v>
      </c>
      <c r="AS614" s="5">
        <f t="shared" si="874"/>
        <v>4.0359179875135076E-3</v>
      </c>
      <c r="AT614" s="5">
        <f t="shared" si="875"/>
        <v>3.968037230367834E-3</v>
      </c>
      <c r="AU614" s="5">
        <f t="shared" si="876"/>
        <v>2.6008654471008827E-3</v>
      </c>
      <c r="AV614" s="5">
        <f t="shared" si="877"/>
        <v>1.2785605353234451E-3</v>
      </c>
      <c r="AW614" s="5">
        <f t="shared" si="878"/>
        <v>4.1645765250190722E-5</v>
      </c>
      <c r="AX614" s="5">
        <f t="shared" si="879"/>
        <v>2.4667879623577475E-3</v>
      </c>
      <c r="AY614" s="5">
        <f t="shared" si="880"/>
        <v>3.740477737316917E-3</v>
      </c>
      <c r="AZ614" s="5">
        <f t="shared" si="881"/>
        <v>2.8359092708541453E-3</v>
      </c>
      <c r="BA614" s="5">
        <f t="shared" si="882"/>
        <v>1.4333964727342326E-3</v>
      </c>
      <c r="BB614" s="5">
        <f t="shared" si="883"/>
        <v>5.433774281400339E-4</v>
      </c>
      <c r="BC614" s="5">
        <f t="shared" si="884"/>
        <v>1.6478847829107048E-4</v>
      </c>
      <c r="BD614" s="5">
        <f t="shared" si="885"/>
        <v>5.1870798604618088E-4</v>
      </c>
      <c r="BE614" s="5">
        <f t="shared" si="886"/>
        <v>1.0199675051318048E-3</v>
      </c>
      <c r="BF614" s="5">
        <f t="shared" si="887"/>
        <v>1.0028125067580676E-3</v>
      </c>
      <c r="BG614" s="5">
        <f t="shared" si="888"/>
        <v>6.5729736071702682E-4</v>
      </c>
      <c r="BH614" s="5">
        <f t="shared" si="889"/>
        <v>3.2312108506874713E-4</v>
      </c>
      <c r="BI614" s="5">
        <f t="shared" si="890"/>
        <v>1.2707458371913701E-4</v>
      </c>
      <c r="BJ614" s="8">
        <f t="shared" si="891"/>
        <v>0.47870835497821496</v>
      </c>
      <c r="BK614" s="8">
        <f t="shared" si="892"/>
        <v>0.22170449981382781</v>
      </c>
      <c r="BL614" s="8">
        <f t="shared" si="893"/>
        <v>0.28030911187353613</v>
      </c>
      <c r="BM614" s="8">
        <f t="shared" si="894"/>
        <v>0.67081701909451641</v>
      </c>
      <c r="BN614" s="8">
        <f t="shared" si="895"/>
        <v>0.32405941216134615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1.3293413173652699</v>
      </c>
      <c r="F615">
        <f>VLOOKUP(B615,home!$B$2:$E$405,3,FALSE)</f>
        <v>1.29</v>
      </c>
      <c r="G615">
        <f>VLOOKUP(C615,away!$B$2:$E$405,4,FALSE)</f>
        <v>1.5</v>
      </c>
      <c r="H615">
        <f>VLOOKUP(A615,away!$A$2:$E$405,3,FALSE)</f>
        <v>1.1077844311377201</v>
      </c>
      <c r="I615">
        <f>VLOOKUP(C615,away!$B$2:$E$405,3,FALSE)</f>
        <v>0.64</v>
      </c>
      <c r="J615">
        <f>VLOOKUP(B615,home!$B$2:$E$405,4,FALSE)</f>
        <v>0.64</v>
      </c>
      <c r="K615" s="3">
        <f t="shared" si="840"/>
        <v>2.5722754491017974</v>
      </c>
      <c r="L615" s="3">
        <f t="shared" si="841"/>
        <v>0.45374850299401021</v>
      </c>
      <c r="M615" s="5">
        <f t="shared" si="842"/>
        <v>4.8508125834367477E-2</v>
      </c>
      <c r="N615" s="5">
        <f t="shared" si="843"/>
        <v>0.12477626116568408</v>
      </c>
      <c r="O615" s="5">
        <f t="shared" si="844"/>
        <v>2.2010489480389313E-2</v>
      </c>
      <c r="P615" s="5">
        <f t="shared" si="845"/>
        <v>5.66170417131188E-2</v>
      </c>
      <c r="Q615" s="5">
        <f t="shared" si="846"/>
        <v>0.16047945661360163</v>
      </c>
      <c r="R615" s="5">
        <f t="shared" si="847"/>
        <v>4.9936133259460298E-3</v>
      </c>
      <c r="S615" s="5">
        <f t="shared" si="848"/>
        <v>1.6520373428208092E-2</v>
      </c>
      <c r="T615" s="5">
        <f t="shared" si="849"/>
        <v>7.2817313199713948E-2</v>
      </c>
      <c r="U615" s="5">
        <f t="shared" si="850"/>
        <v>1.2844948960638543E-2</v>
      </c>
      <c r="V615" s="5">
        <f t="shared" si="851"/>
        <v>2.1424467101882803E-3</v>
      </c>
      <c r="W615" s="5">
        <f t="shared" si="852"/>
        <v>0.13759912211078817</v>
      </c>
      <c r="X615" s="5">
        <f t="shared" si="853"/>
        <v>6.2435395671060143E-2</v>
      </c>
      <c r="Y615" s="5">
        <f t="shared" si="854"/>
        <v>1.4164983659791122E-2</v>
      </c>
      <c r="Z615" s="5">
        <f t="shared" si="855"/>
        <v>7.5528152372631753E-4</v>
      </c>
      <c r="AA615" s="5">
        <f t="shared" si="856"/>
        <v>1.9427921206414029E-3</v>
      </c>
      <c r="AB615" s="5">
        <f t="shared" si="857"/>
        <v>2.4986982373171496E-3</v>
      </c>
      <c r="AC615" s="5">
        <f t="shared" si="858"/>
        <v>1.5628695279457308E-4</v>
      </c>
      <c r="AD615" s="5">
        <f t="shared" si="859"/>
        <v>8.8485710905885209E-2</v>
      </c>
      <c r="AE615" s="5">
        <f t="shared" si="860"/>
        <v>4.0150258859906175E-2</v>
      </c>
      <c r="AF615" s="5">
        <f t="shared" si="861"/>
        <v>9.1090599262522096E-3</v>
      </c>
      <c r="AG615" s="5">
        <f t="shared" si="862"/>
        <v>1.377740768406557E-3</v>
      </c>
      <c r="AH615" s="5">
        <f t="shared" si="863"/>
        <v>8.5676965182462854E-5</v>
      </c>
      <c r="AI615" s="5">
        <f t="shared" si="864"/>
        <v>2.2038475409239867E-4</v>
      </c>
      <c r="AJ615" s="5">
        <f t="shared" si="865"/>
        <v>2.8344514615410705E-4</v>
      </c>
      <c r="AK615" s="5">
        <f t="shared" si="866"/>
        <v>2.4303299687309342E-4</v>
      </c>
      <c r="AL615" s="5">
        <f t="shared" si="867"/>
        <v>7.2965135415044219E-6</v>
      </c>
      <c r="AM615" s="5">
        <f t="shared" si="868"/>
        <v>4.552192435190551E-2</v>
      </c>
      <c r="AN615" s="5">
        <f t="shared" si="869"/>
        <v>2.0655505028083703E-2</v>
      </c>
      <c r="AO615" s="5">
        <f t="shared" si="870"/>
        <v>4.6862022425391151E-3</v>
      </c>
      <c r="AP615" s="5">
        <f t="shared" si="871"/>
        <v>7.0878575075976596E-4</v>
      </c>
      <c r="AQ615" s="5">
        <f t="shared" si="872"/>
        <v>8.0402618337682333E-5</v>
      </c>
      <c r="AR615" s="5">
        <f t="shared" si="873"/>
        <v>7.7751589385224902E-6</v>
      </c>
      <c r="AS615" s="5">
        <f t="shared" si="874"/>
        <v>1.999985045042579E-5</v>
      </c>
      <c r="AT615" s="5">
        <f t="shared" si="875"/>
        <v>2.5722562149668902E-5</v>
      </c>
      <c r="AU615" s="5">
        <f t="shared" si="876"/>
        <v>2.2055171701862822E-5</v>
      </c>
      <c r="AV615" s="5">
        <f t="shared" si="877"/>
        <v>1.4182994173606614E-5</v>
      </c>
      <c r="AW615" s="5">
        <f t="shared" si="878"/>
        <v>2.3656231956216713E-7</v>
      </c>
      <c r="AX615" s="5">
        <f t="shared" si="879"/>
        <v>1.951582140104597E-2</v>
      </c>
      <c r="AY615" s="5">
        <f t="shared" si="880"/>
        <v>8.8552747454230755E-3</v>
      </c>
      <c r="AZ615" s="5">
        <f t="shared" si="881"/>
        <v>2.0090338296681921E-3</v>
      </c>
      <c r="BA615" s="5">
        <f t="shared" si="882"/>
        <v>3.0386536422542202E-4</v>
      </c>
      <c r="BB615" s="5">
        <f t="shared" si="883"/>
        <v>3.4469613532253707E-5</v>
      </c>
      <c r="BC615" s="5">
        <f t="shared" si="884"/>
        <v>3.1281071078084394E-6</v>
      </c>
      <c r="BD615" s="5">
        <f t="shared" si="885"/>
        <v>5.8799445481584649E-7</v>
      </c>
      <c r="BE615" s="5">
        <f t="shared" si="886"/>
        <v>1.5124837003307978E-6</v>
      </c>
      <c r="BF615" s="5">
        <f t="shared" si="887"/>
        <v>1.9452623447637764E-6</v>
      </c>
      <c r="BG615" s="5">
        <f t="shared" si="888"/>
        <v>1.6679168571660191E-6</v>
      </c>
      <c r="BH615" s="5">
        <f t="shared" si="889"/>
        <v>1.0725853957077955E-6</v>
      </c>
      <c r="BI615" s="5">
        <f t="shared" si="890"/>
        <v>5.517970160888594E-7</v>
      </c>
      <c r="BJ615" s="8">
        <f t="shared" si="891"/>
        <v>0.81376971593371772</v>
      </c>
      <c r="BK615" s="8">
        <f t="shared" si="892"/>
        <v>0.13280684589764177</v>
      </c>
      <c r="BL615" s="8">
        <f t="shared" si="893"/>
        <v>4.5220155764417458E-2</v>
      </c>
      <c r="BM615" s="8">
        <f t="shared" si="894"/>
        <v>0.56631197280329248</v>
      </c>
      <c r="BN615" s="8">
        <f t="shared" si="895"/>
        <v>0.41738498813310737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1.3293413173652699</v>
      </c>
      <c r="F616">
        <f>VLOOKUP(B616,home!$B$2:$E$405,3,FALSE)</f>
        <v>1.07</v>
      </c>
      <c r="G616">
        <f>VLOOKUP(C616,away!$B$2:$E$405,4,FALSE)</f>
        <v>0.86</v>
      </c>
      <c r="H616">
        <f>VLOOKUP(A616,away!$A$2:$E$405,3,FALSE)</f>
        <v>1.1077844311377201</v>
      </c>
      <c r="I616">
        <f>VLOOKUP(C616,away!$B$2:$E$405,3,FALSE)</f>
        <v>0.75</v>
      </c>
      <c r="J616">
        <f>VLOOKUP(B616,home!$B$2:$E$405,4,FALSE)</f>
        <v>0.39</v>
      </c>
      <c r="K616" s="3">
        <f t="shared" si="840"/>
        <v>1.2232598802395216</v>
      </c>
      <c r="L616" s="3">
        <f t="shared" si="841"/>
        <v>0.32402694610778315</v>
      </c>
      <c r="M616" s="5">
        <f t="shared" si="842"/>
        <v>0.21282462135586905</v>
      </c>
      <c r="N616" s="5">
        <f t="shared" si="843"/>
        <v>0.2603398208318019</v>
      </c>
      <c r="O616" s="5">
        <f t="shared" si="844"/>
        <v>6.8960912114487544E-2</v>
      </c>
      <c r="P616" s="5">
        <f t="shared" si="845"/>
        <v>8.4357117094376211E-2</v>
      </c>
      <c r="Q616" s="5">
        <f t="shared" si="846"/>
        <v>0.15923162902614429</v>
      </c>
      <c r="R616" s="5">
        <f t="shared" si="847"/>
        <v>1.1172596876632312E-2</v>
      </c>
      <c r="S616" s="5">
        <f t="shared" si="848"/>
        <v>8.3591399800675113E-3</v>
      </c>
      <c r="T616" s="5">
        <f t="shared" si="849"/>
        <v>5.1595338477108982E-2</v>
      </c>
      <c r="U616" s="5">
        <f t="shared" si="850"/>
        <v>1.3666989517273697E-2</v>
      </c>
      <c r="V616" s="5">
        <f t="shared" si="851"/>
        <v>3.6814503552498801E-4</v>
      </c>
      <c r="W616" s="5">
        <f t="shared" si="852"/>
        <v>6.4927221150955061E-2</v>
      </c>
      <c r="X616" s="5">
        <f t="shared" si="853"/>
        <v>2.1038169188808638E-2</v>
      </c>
      <c r="Y616" s="5">
        <f t="shared" si="854"/>
        <v>3.40846685697426E-3</v>
      </c>
      <c r="Z616" s="5">
        <f t="shared" si="855"/>
        <v>1.2067408153428418E-3</v>
      </c>
      <c r="AA616" s="5">
        <f t="shared" si="856"/>
        <v>1.4761576252564277E-3</v>
      </c>
      <c r="AB616" s="5">
        <f t="shared" si="857"/>
        <v>9.028621999429173E-4</v>
      </c>
      <c r="AC616" s="5">
        <f t="shared" si="858"/>
        <v>9.1200837312796756E-6</v>
      </c>
      <c r="AD616" s="5">
        <f t="shared" si="859"/>
        <v>1.9855716192350558E-2</v>
      </c>
      <c r="AE616" s="5">
        <f t="shared" si="860"/>
        <v>6.4337870805902114E-3</v>
      </c>
      <c r="AF616" s="5">
        <f t="shared" si="861"/>
        <v>1.0423601898156779E-3</v>
      </c>
      <c r="AG616" s="5">
        <f t="shared" si="862"/>
        <v>1.1258426301676781E-4</v>
      </c>
      <c r="AH616" s="5">
        <f t="shared" si="863"/>
        <v>9.7754135284789325E-5</v>
      </c>
      <c r="AI616" s="5">
        <f t="shared" si="864"/>
        <v>1.195787118213894E-4</v>
      </c>
      <c r="AJ616" s="5">
        <f t="shared" si="865"/>
        <v>7.3137920350914554E-5</v>
      </c>
      <c r="AK616" s="5">
        <f t="shared" si="866"/>
        <v>2.9822227896475796E-5</v>
      </c>
      <c r="AL616" s="5">
        <f t="shared" si="867"/>
        <v>1.4459679830814994E-7</v>
      </c>
      <c r="AM616" s="5">
        <f t="shared" si="868"/>
        <v>4.857740202304929E-3</v>
      </c>
      <c r="AN616" s="5">
        <f t="shared" si="869"/>
        <v>1.5740387227378711E-3</v>
      </c>
      <c r="AO616" s="5">
        <f t="shared" si="870"/>
        <v>2.5501548019207397E-4</v>
      </c>
      <c r="AP616" s="5">
        <f t="shared" si="871"/>
        <v>2.754396241894921E-5</v>
      </c>
      <c r="AQ616" s="5">
        <f t="shared" si="872"/>
        <v>2.231246506579915E-6</v>
      </c>
      <c r="AR616" s="5">
        <f t="shared" si="873"/>
        <v>6.3349947851474773E-6</v>
      </c>
      <c r="AS616" s="5">
        <f t="shared" si="874"/>
        <v>7.7493449621974975E-6</v>
      </c>
      <c r="AT616" s="5">
        <f t="shared" si="875"/>
        <v>4.7397313951962264E-6</v>
      </c>
      <c r="AU616" s="5">
        <f t="shared" si="876"/>
        <v>1.9326410862850788E-6</v>
      </c>
      <c r="AV616" s="5">
        <f t="shared" si="877"/>
        <v>5.9103057593876607E-7</v>
      </c>
      <c r="AW616" s="5">
        <f t="shared" si="878"/>
        <v>1.5920475544400267E-9</v>
      </c>
      <c r="AX616" s="5">
        <f t="shared" si="879"/>
        <v>9.9037978301770579E-4</v>
      </c>
      <c r="AY616" s="5">
        <f t="shared" si="880"/>
        <v>3.2090973657811618E-4</v>
      </c>
      <c r="AZ616" s="5">
        <f t="shared" si="881"/>
        <v>5.1991700959830067E-5</v>
      </c>
      <c r="BA616" s="5">
        <f t="shared" si="882"/>
        <v>5.615570694987614E-6</v>
      </c>
      <c r="BB616" s="5">
        <f t="shared" si="883"/>
        <v>4.5489905573729945E-7</v>
      </c>
      <c r="BC616" s="5">
        <f t="shared" si="884"/>
        <v>2.9479910363574286E-8</v>
      </c>
      <c r="BD616" s="5">
        <f t="shared" si="885"/>
        <v>3.4211816897334474E-7</v>
      </c>
      <c r="BE616" s="5">
        <f t="shared" si="886"/>
        <v>4.1849943040609813E-7</v>
      </c>
      <c r="BF616" s="5">
        <f t="shared" si="887"/>
        <v>2.5596678155943583E-7</v>
      </c>
      <c r="BG616" s="5">
        <f t="shared" si="888"/>
        <v>1.0437129818523042E-7</v>
      </c>
      <c r="BH616" s="5">
        <f t="shared" si="889"/>
        <v>3.1918305429627091E-8</v>
      </c>
      <c r="BI616" s="5">
        <f t="shared" si="890"/>
        <v>7.8088764954588142E-9</v>
      </c>
      <c r="BJ616" s="8">
        <f t="shared" si="891"/>
        <v>0.59607104404194355</v>
      </c>
      <c r="BK616" s="8">
        <f t="shared" si="892"/>
        <v>0.30623919788294546</v>
      </c>
      <c r="BL616" s="8">
        <f t="shared" si="893"/>
        <v>9.6522319754612299E-2</v>
      </c>
      <c r="BM616" s="8">
        <f t="shared" si="894"/>
        <v>0.20283169705100215</v>
      </c>
      <c r="BN616" s="8">
        <f t="shared" si="895"/>
        <v>0.79688669729931128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1.3293413173652699</v>
      </c>
      <c r="F617">
        <f>VLOOKUP(B617,home!$B$2:$E$405,3,FALSE)</f>
        <v>0.85</v>
      </c>
      <c r="G617">
        <f>VLOOKUP(C617,away!$B$2:$E$405,4,FALSE)</f>
        <v>1.1299999999999999</v>
      </c>
      <c r="H617">
        <f>VLOOKUP(A617,away!$A$2:$E$405,3,FALSE)</f>
        <v>1.1077844311377201</v>
      </c>
      <c r="I617">
        <f>VLOOKUP(C617,away!$B$2:$E$405,3,FALSE)</f>
        <v>1.03</v>
      </c>
      <c r="J617">
        <f>VLOOKUP(B617,home!$B$2:$E$405,4,FALSE)</f>
        <v>0.45</v>
      </c>
      <c r="K617" s="3">
        <f t="shared" si="840"/>
        <v>1.2768323353293416</v>
      </c>
      <c r="L617" s="3">
        <f t="shared" si="841"/>
        <v>0.51345808383233327</v>
      </c>
      <c r="M617" s="5">
        <f t="shared" si="842"/>
        <v>0.1669116882748363</v>
      </c>
      <c r="N617" s="5">
        <f t="shared" si="843"/>
        <v>0.21311824073372232</v>
      </c>
      <c r="O617" s="5">
        <f t="shared" si="844"/>
        <v>8.5702155630817164E-2</v>
      </c>
      <c r="P617" s="5">
        <f t="shared" si="845"/>
        <v>0.10942728351685496</v>
      </c>
      <c r="Q617" s="5">
        <f t="shared" si="846"/>
        <v>0.13605813050865975</v>
      </c>
      <c r="R617" s="5">
        <f t="shared" si="847"/>
        <v>2.2002232305249898E-2</v>
      </c>
      <c r="S617" s="5">
        <f t="shared" si="848"/>
        <v>1.793512860249976E-2</v>
      </c>
      <c r="T617" s="5">
        <f t="shared" si="849"/>
        <v>6.986014698078595E-2</v>
      </c>
      <c r="U617" s="5">
        <f t="shared" si="850"/>
        <v>2.809316165677091E-2</v>
      </c>
      <c r="V617" s="5">
        <f t="shared" si="851"/>
        <v>1.3064742484696446E-3</v>
      </c>
      <c r="W617" s="5">
        <f t="shared" si="852"/>
        <v>5.7907806839305472E-2</v>
      </c>
      <c r="X617" s="5">
        <f t="shared" si="853"/>
        <v>2.9733231538642668E-2</v>
      </c>
      <c r="Y617" s="5">
        <f t="shared" si="854"/>
        <v>7.6333840459872817E-3</v>
      </c>
      <c r="Z617" s="5">
        <f t="shared" si="855"/>
        <v>3.7657413464958246E-3</v>
      </c>
      <c r="AA617" s="5">
        <f t="shared" si="856"/>
        <v>4.8082203176925235E-3</v>
      </c>
      <c r="AB617" s="5">
        <f t="shared" si="857"/>
        <v>3.0696455885086669E-3</v>
      </c>
      <c r="AC617" s="5">
        <f t="shared" si="858"/>
        <v>5.3532772881427059E-5</v>
      </c>
      <c r="AD617" s="5">
        <f t="shared" si="859"/>
        <v>1.8484640060107704E-2</v>
      </c>
      <c r="AE617" s="5">
        <f t="shared" si="860"/>
        <v>9.4910878655932868E-3</v>
      </c>
      <c r="AF617" s="5">
        <f t="shared" si="861"/>
        <v>2.4366378944759197E-3</v>
      </c>
      <c r="AG617" s="5">
        <f t="shared" si="862"/>
        <v>4.170371414302856E-4</v>
      </c>
      <c r="AH617" s="5">
        <f t="shared" si="863"/>
        <v>4.8338758399498421E-4</v>
      </c>
      <c r="AI617" s="5">
        <f t="shared" si="864"/>
        <v>6.1720489774152391E-4</v>
      </c>
      <c r="AJ617" s="5">
        <f t="shared" si="865"/>
        <v>3.9403358548000878E-4</v>
      </c>
      <c r="AK617" s="5">
        <f t="shared" si="866"/>
        <v>1.6770494104887784E-4</v>
      </c>
      <c r="AL617" s="5">
        <f t="shared" si="867"/>
        <v>1.4038431882358404E-6</v>
      </c>
      <c r="AM617" s="5">
        <f t="shared" si="868"/>
        <v>4.7203572271339225E-3</v>
      </c>
      <c r="AN617" s="5">
        <f t="shared" si="869"/>
        <v>2.4237055768482896E-3</v>
      </c>
      <c r="AO617" s="5">
        <f t="shared" si="870"/>
        <v>6.2223561063113133E-4</v>
      </c>
      <c r="AP617" s="5">
        <f t="shared" si="871"/>
        <v>1.0649730144230086E-4</v>
      </c>
      <c r="AQ617" s="5">
        <f t="shared" si="872"/>
        <v>1.3670475082969544E-5</v>
      </c>
      <c r="AR617" s="5">
        <f t="shared" si="873"/>
        <v>4.9639852525281147E-5</v>
      </c>
      <c r="AS617" s="5">
        <f t="shared" si="874"/>
        <v>6.3381768825258836E-5</v>
      </c>
      <c r="AT617" s="5">
        <f t="shared" si="875"/>
        <v>4.0463945953229859E-5</v>
      </c>
      <c r="AU617" s="5">
        <f t="shared" si="876"/>
        <v>1.7221891536034251E-5</v>
      </c>
      <c r="AV617" s="5">
        <f t="shared" si="877"/>
        <v>5.4973669971858082E-6</v>
      </c>
      <c r="AW617" s="5">
        <f t="shared" si="878"/>
        <v>2.5565539770704731E-8</v>
      </c>
      <c r="AX617" s="5">
        <f t="shared" si="879"/>
        <v>1.0045174569850231E-3</v>
      </c>
      <c r="AY617" s="5">
        <f t="shared" si="880"/>
        <v>5.1577760863965813E-4</v>
      </c>
      <c r="AZ617" s="5">
        <f t="shared" si="881"/>
        <v>1.32415091307871E-4</v>
      </c>
      <c r="BA617" s="5">
        <f t="shared" si="882"/>
        <v>2.2663199684474298E-5</v>
      </c>
      <c r="BB617" s="5">
        <f t="shared" si="883"/>
        <v>2.9091507708749282E-6</v>
      </c>
      <c r="BC617" s="5">
        <f t="shared" si="884"/>
        <v>2.9874539607855931E-7</v>
      </c>
      <c r="BD617" s="5">
        <f t="shared" si="885"/>
        <v>4.247997259891742E-6</v>
      </c>
      <c r="BE617" s="5">
        <f t="shared" si="886"/>
        <v>5.4239802618202162E-6</v>
      </c>
      <c r="BF617" s="5">
        <f t="shared" si="887"/>
        <v>3.4627566922400806E-6</v>
      </c>
      <c r="BG617" s="5">
        <f t="shared" si="888"/>
        <v>1.4737865713434031E-6</v>
      </c>
      <c r="BH617" s="5">
        <f t="shared" si="889"/>
        <v>4.7044458741635517E-7</v>
      </c>
      <c r="BI617" s="5">
        <f t="shared" si="890"/>
        <v>1.2013577223877462E-7</v>
      </c>
      <c r="BJ617" s="8">
        <f t="shared" si="891"/>
        <v>0.55470539105263317</v>
      </c>
      <c r="BK617" s="8">
        <f t="shared" si="892"/>
        <v>0.29615128886736997</v>
      </c>
      <c r="BL617" s="8">
        <f t="shared" si="893"/>
        <v>0.14552915043428652</v>
      </c>
      <c r="BM617" s="8">
        <f t="shared" si="894"/>
        <v>0.26641608868754518</v>
      </c>
      <c r="BN617" s="8">
        <f t="shared" si="895"/>
        <v>0.73321973097014037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1.3293413173652699</v>
      </c>
      <c r="F618">
        <f>VLOOKUP(B618,home!$B$2:$E$405,3,FALSE)</f>
        <v>0.54</v>
      </c>
      <c r="G618">
        <f>VLOOKUP(C618,away!$B$2:$E$405,4,FALSE)</f>
        <v>0.43</v>
      </c>
      <c r="H618">
        <f>VLOOKUP(A618,away!$A$2:$E$405,3,FALSE)</f>
        <v>1.1077844311377201</v>
      </c>
      <c r="I618">
        <f>VLOOKUP(C618,away!$B$2:$E$405,3,FALSE)</f>
        <v>0.32</v>
      </c>
      <c r="J618">
        <f>VLOOKUP(B618,home!$B$2:$E$405,4,FALSE)</f>
        <v>1.55</v>
      </c>
      <c r="K618" s="3">
        <f t="shared" si="840"/>
        <v>0.30867305389221567</v>
      </c>
      <c r="L618" s="3">
        <f t="shared" si="841"/>
        <v>0.5494610778443092</v>
      </c>
      <c r="M618" s="5">
        <f t="shared" si="842"/>
        <v>0.42395238408766311</v>
      </c>
      <c r="N618" s="5">
        <f t="shared" si="843"/>
        <v>0.13086267710122457</v>
      </c>
      <c r="O618" s="5">
        <f t="shared" si="844"/>
        <v>0.2329453339154719</v>
      </c>
      <c r="P618" s="5">
        <f t="shared" si="845"/>
        <v>7.1903947609630633E-2</v>
      </c>
      <c r="Q618" s="5">
        <f t="shared" si="846"/>
        <v>2.0196891090672946E-2</v>
      </c>
      <c r="R618" s="5">
        <f t="shared" si="847"/>
        <v>6.3997197125998856E-2</v>
      </c>
      <c r="S618" s="5">
        <f t="shared" si="848"/>
        <v>3.0487962067807591E-3</v>
      </c>
      <c r="T618" s="5">
        <f t="shared" si="849"/>
        <v>1.1097405547785282E-2</v>
      </c>
      <c r="U618" s="5">
        <f t="shared" si="850"/>
        <v>1.9754210277424196E-2</v>
      </c>
      <c r="V618" s="5">
        <f t="shared" si="851"/>
        <v>5.745416779831233E-5</v>
      </c>
      <c r="W618" s="5">
        <f t="shared" si="852"/>
        <v>2.0780786840288346E-3</v>
      </c>
      <c r="X618" s="5">
        <f t="shared" si="853"/>
        <v>1.1418233535717668E-3</v>
      </c>
      <c r="Y618" s="5">
        <f t="shared" si="854"/>
        <v>3.1369374528067342E-4</v>
      </c>
      <c r="Z618" s="5">
        <f t="shared" si="855"/>
        <v>1.172132297062202E-2</v>
      </c>
      <c r="AA618" s="5">
        <f t="shared" si="856"/>
        <v>3.6180565569988764E-3</v>
      </c>
      <c r="AB618" s="5">
        <f t="shared" si="857"/>
        <v>5.5839828330179911E-4</v>
      </c>
      <c r="AC618" s="5">
        <f t="shared" si="858"/>
        <v>6.0902792777881672E-7</v>
      </c>
      <c r="AD618" s="5">
        <f t="shared" si="859"/>
        <v>1.6036172340687418E-4</v>
      </c>
      <c r="AE618" s="5">
        <f t="shared" si="860"/>
        <v>8.8112525388112071E-5</v>
      </c>
      <c r="AF618" s="5">
        <f t="shared" si="861"/>
        <v>2.4207201585668057E-5</v>
      </c>
      <c r="AG618" s="5">
        <f t="shared" si="862"/>
        <v>4.4336383582852144E-6</v>
      </c>
      <c r="AH618" s="5">
        <f t="shared" si="863"/>
        <v>1.6101026882998084E-3</v>
      </c>
      <c r="AI618" s="5">
        <f t="shared" si="864"/>
        <v>4.9699531387756811E-4</v>
      </c>
      <c r="AJ618" s="5">
        <f t="shared" si="865"/>
        <v>7.6704530652354594E-5</v>
      </c>
      <c r="AK618" s="5">
        <f t="shared" si="866"/>
        <v>7.8922072412771228E-6</v>
      </c>
      <c r="AL618" s="5">
        <f t="shared" si="867"/>
        <v>4.1317387381649856E-9</v>
      </c>
      <c r="AM618" s="5">
        <f t="shared" si="868"/>
        <v>9.8998685782837323E-6</v>
      </c>
      <c r="AN618" s="5">
        <f t="shared" si="869"/>
        <v>5.4395924595407884E-6</v>
      </c>
      <c r="AO618" s="5">
        <f t="shared" si="870"/>
        <v>1.4944221679265292E-6</v>
      </c>
      <c r="AP618" s="5">
        <f t="shared" si="871"/>
        <v>2.7370893838111336E-7</v>
      </c>
      <c r="AQ618" s="5">
        <f t="shared" si="872"/>
        <v>3.7598102074627027E-8</v>
      </c>
      <c r="AR618" s="5">
        <f t="shared" si="873"/>
        <v>1.7693775171064656E-4</v>
      </c>
      <c r="AS618" s="5">
        <f t="shared" si="874"/>
        <v>5.4615916169347877E-5</v>
      </c>
      <c r="AT618" s="5">
        <f t="shared" si="875"/>
        <v>8.4292308175569233E-6</v>
      </c>
      <c r="AU618" s="5">
        <f t="shared" si="876"/>
        <v>8.672921394725581E-7</v>
      </c>
      <c r="AV618" s="5">
        <f t="shared" si="877"/>
        <v>6.6927428326926956E-8</v>
      </c>
      <c r="AW618" s="5">
        <f t="shared" si="878"/>
        <v>1.9465519721632615E-11</v>
      </c>
      <c r="AX618" s="5">
        <f t="shared" si="879"/>
        <v>5.0930377786507134E-7</v>
      </c>
      <c r="AY618" s="5">
        <f t="shared" si="880"/>
        <v>2.7984260273592066E-7</v>
      </c>
      <c r="AZ618" s="5">
        <f t="shared" si="881"/>
        <v>7.6881309063017909E-8</v>
      </c>
      <c r="BA618" s="5">
        <f t="shared" si="882"/>
        <v>1.4081095647949092E-8</v>
      </c>
      <c r="BB618" s="5">
        <f t="shared" si="883"/>
        <v>1.9342534979877296E-9</v>
      </c>
      <c r="BC618" s="5">
        <f t="shared" si="884"/>
        <v>2.1255940236569269E-10</v>
      </c>
      <c r="BD618" s="5">
        <f t="shared" si="885"/>
        <v>1.6203401294380101E-5</v>
      </c>
      <c r="BE618" s="5">
        <f t="shared" si="886"/>
        <v>5.0015533609773861E-6</v>
      </c>
      <c r="BF618" s="5">
        <f t="shared" si="887"/>
        <v>7.7192237506888234E-7</v>
      </c>
      <c r="BG618" s="5">
        <f t="shared" si="888"/>
        <v>7.9423878960081436E-8</v>
      </c>
      <c r="BH618" s="5">
        <f t="shared" si="889"/>
        <v>6.1290028176435051E-9</v>
      </c>
      <c r="BI618" s="5">
        <f t="shared" si="890"/>
        <v>3.7837160340720316E-10</v>
      </c>
      <c r="BJ618" s="8">
        <f t="shared" si="891"/>
        <v>0.16598571205714749</v>
      </c>
      <c r="BK618" s="8">
        <f t="shared" si="892"/>
        <v>0.49896347507414207</v>
      </c>
      <c r="BL618" s="8">
        <f t="shared" si="893"/>
        <v>0.32332787082581577</v>
      </c>
      <c r="BM618" s="8">
        <f t="shared" si="894"/>
        <v>5.6139670173928104E-2</v>
      </c>
      <c r="BN618" s="8">
        <f t="shared" si="895"/>
        <v>0.94385843093066191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1.3293413173652699</v>
      </c>
      <c r="F619">
        <f>VLOOKUP(B619,home!$B$2:$E$405,3,FALSE)</f>
        <v>1.63</v>
      </c>
      <c r="G619">
        <f>VLOOKUP(C619,away!$B$2:$E$405,4,FALSE)</f>
        <v>0.86</v>
      </c>
      <c r="H619">
        <f>VLOOKUP(A619,away!$A$2:$E$405,3,FALSE)</f>
        <v>1.1077844311377201</v>
      </c>
      <c r="I619">
        <f>VLOOKUP(C619,away!$B$2:$E$405,3,FALSE)</f>
        <v>0.43</v>
      </c>
      <c r="J619">
        <f>VLOOKUP(B619,home!$B$2:$E$405,4,FALSE)</f>
        <v>1.2</v>
      </c>
      <c r="K619" s="3">
        <f t="shared" si="840"/>
        <v>1.8634706586826351</v>
      </c>
      <c r="L619" s="3">
        <f t="shared" si="841"/>
        <v>0.5716167664670635</v>
      </c>
      <c r="M619" s="5">
        <f t="shared" si="842"/>
        <v>8.7590089136660595E-2</v>
      </c>
      <c r="N619" s="5">
        <f t="shared" si="843"/>
        <v>0.16322156109756361</v>
      </c>
      <c r="O619" s="5">
        <f t="shared" si="844"/>
        <v>5.0067963526859792E-2</v>
      </c>
      <c r="P619" s="5">
        <f t="shared" si="845"/>
        <v>9.3300180972295546E-2</v>
      </c>
      <c r="Q619" s="5">
        <f t="shared" si="846"/>
        <v>0.15207929498484246</v>
      </c>
      <c r="R619" s="5">
        <f t="shared" si="847"/>
        <v>1.4309843707407234E-2</v>
      </c>
      <c r="S619" s="5">
        <f t="shared" si="848"/>
        <v>2.4845629954438769E-2</v>
      </c>
      <c r="T619" s="5">
        <f t="shared" si="849"/>
        <v>8.6931074845826337E-2</v>
      </c>
      <c r="U619" s="5">
        <f t="shared" si="850"/>
        <v>2.6665973879087711E-2</v>
      </c>
      <c r="V619" s="5">
        <f t="shared" si="851"/>
        <v>2.9405936904105109E-3</v>
      </c>
      <c r="W619" s="5">
        <f t="shared" si="852"/>
        <v>9.4465101332465051E-2</v>
      </c>
      <c r="X619" s="5">
        <f t="shared" si="853"/>
        <v>5.3997835767647162E-2</v>
      </c>
      <c r="Y619" s="5">
        <f t="shared" si="854"/>
        <v>1.5433034138861009E-2</v>
      </c>
      <c r="Z619" s="5">
        <f t="shared" si="855"/>
        <v>2.7265821962257266E-3</v>
      </c>
      <c r="AA619" s="5">
        <f t="shared" si="856"/>
        <v>5.0809059211530993E-3</v>
      </c>
      <c r="AB619" s="5">
        <f t="shared" si="857"/>
        <v>4.7340595517978354E-3</v>
      </c>
      <c r="AC619" s="5">
        <f t="shared" si="858"/>
        <v>1.9576838414705664E-4</v>
      </c>
      <c r="AD619" s="5">
        <f t="shared" si="859"/>
        <v>4.4008236150632651E-2</v>
      </c>
      <c r="AE619" s="5">
        <f t="shared" si="860"/>
        <v>2.5155845646343565E-2</v>
      </c>
      <c r="AF619" s="5">
        <f t="shared" si="861"/>
        <v>7.1897515730537332E-3</v>
      </c>
      <c r="AG619" s="5">
        <f t="shared" si="862"/>
        <v>1.3699275152968197E-3</v>
      </c>
      <c r="AH619" s="5">
        <f t="shared" si="863"/>
        <v>3.8964002462830354E-4</v>
      </c>
      <c r="AI619" s="5">
        <f t="shared" si="864"/>
        <v>7.2608275334322273E-4</v>
      </c>
      <c r="AJ619" s="5">
        <f t="shared" si="865"/>
        <v>6.765169533152985E-4</v>
      </c>
      <c r="AK619" s="5">
        <f t="shared" si="866"/>
        <v>4.2022316420147631E-4</v>
      </c>
      <c r="AL619" s="5">
        <f t="shared" si="867"/>
        <v>8.3412294014572048E-6</v>
      </c>
      <c r="AM619" s="5">
        <f t="shared" si="868"/>
        <v>1.6401611361416074E-2</v>
      </c>
      <c r="AN619" s="5">
        <f t="shared" si="869"/>
        <v>9.3754360512621066E-3</v>
      </c>
      <c r="AO619" s="5">
        <f t="shared" si="870"/>
        <v>2.6795782199205897E-3</v>
      </c>
      <c r="AP619" s="5">
        <f t="shared" si="871"/>
        <v>5.1056394585552586E-4</v>
      </c>
      <c r="AQ619" s="5">
        <f t="shared" si="872"/>
        <v>7.2961727951150146E-5</v>
      </c>
      <c r="AR619" s="5">
        <f t="shared" si="873"/>
        <v>4.4544954192835584E-5</v>
      </c>
      <c r="AS619" s="5">
        <f t="shared" si="874"/>
        <v>8.3008215130711113E-5</v>
      </c>
      <c r="AT619" s="5">
        <f t="shared" si="875"/>
        <v>7.7341686662848086E-5</v>
      </c>
      <c r="AU619" s="5">
        <f t="shared" si="876"/>
        <v>4.804132126308117E-5</v>
      </c>
      <c r="AV619" s="5">
        <f t="shared" si="877"/>
        <v>2.2380898144524501E-5</v>
      </c>
      <c r="AW619" s="5">
        <f t="shared" si="878"/>
        <v>2.4680564140626282E-7</v>
      </c>
      <c r="AX619" s="5">
        <f t="shared" si="879"/>
        <v>5.0939869211857657E-3</v>
      </c>
      <c r="AY619" s="5">
        <f t="shared" si="880"/>
        <v>2.9118083323137192E-3</v>
      </c>
      <c r="AZ619" s="5">
        <f t="shared" si="881"/>
        <v>8.3221923174451044E-4</v>
      </c>
      <c r="BA619" s="5">
        <f t="shared" si="882"/>
        <v>1.5857015541383363E-4</v>
      </c>
      <c r="BB619" s="5">
        <f t="shared" si="883"/>
        <v>2.2660339873958824E-5</v>
      </c>
      <c r="BC619" s="5">
        <f t="shared" si="884"/>
        <v>2.5906060411594027E-6</v>
      </c>
      <c r="BD619" s="5">
        <f t="shared" si="885"/>
        <v>4.2437737796886867E-6</v>
      </c>
      <c r="BE619" s="5">
        <f t="shared" si="886"/>
        <v>7.9081479205365707E-6</v>
      </c>
      <c r="BF619" s="5">
        <f t="shared" si="887"/>
        <v>7.3683008072209997E-6</v>
      </c>
      <c r="BG619" s="5">
        <f t="shared" si="888"/>
        <v>4.5768707862013032E-6</v>
      </c>
      <c r="BH619" s="5">
        <f t="shared" si="889"/>
        <v>2.1322161046669644E-6</v>
      </c>
      <c r="BI619" s="5">
        <f t="shared" si="890"/>
        <v>7.9466442980349389E-7</v>
      </c>
      <c r="BJ619" s="8">
        <f t="shared" si="891"/>
        <v>0.68191364994551085</v>
      </c>
      <c r="BK619" s="8">
        <f t="shared" si="892"/>
        <v>0.21179241169966764</v>
      </c>
      <c r="BL619" s="8">
        <f t="shared" si="893"/>
        <v>0.1033735505310161</v>
      </c>
      <c r="BM619" s="8">
        <f t="shared" si="894"/>
        <v>0.43632569942011862</v>
      </c>
      <c r="BN619" s="8">
        <f t="shared" si="895"/>
        <v>0.5605689334256293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1.3293413173652699</v>
      </c>
      <c r="F620">
        <f>VLOOKUP(B620,home!$B$2:$E$405,3,FALSE)</f>
        <v>0.64</v>
      </c>
      <c r="G620">
        <f>VLOOKUP(C620,away!$B$2:$E$405,4,FALSE)</f>
        <v>1.1299999999999999</v>
      </c>
      <c r="H620">
        <f>VLOOKUP(A620,away!$A$2:$E$405,3,FALSE)</f>
        <v>1.1077844311377201</v>
      </c>
      <c r="I620">
        <f>VLOOKUP(C620,away!$B$2:$E$405,3,FALSE)</f>
        <v>0.38</v>
      </c>
      <c r="J620">
        <f>VLOOKUP(B620,home!$B$2:$E$405,4,FALSE)</f>
        <v>1.1599999999999999</v>
      </c>
      <c r="K620" s="3">
        <f t="shared" si="840"/>
        <v>0.96137964071856319</v>
      </c>
      <c r="L620" s="3">
        <f t="shared" si="841"/>
        <v>0.48831137724550699</v>
      </c>
      <c r="M620" s="5">
        <f t="shared" si="842"/>
        <v>0.23464277729733568</v>
      </c>
      <c r="N620" s="5">
        <f t="shared" si="843"/>
        <v>0.22558078893531838</v>
      </c>
      <c r="O620" s="5">
        <f t="shared" si="844"/>
        <v>0.11457873774277276</v>
      </c>
      <c r="P620" s="5">
        <f t="shared" si="845"/>
        <v>0.11015366572513334</v>
      </c>
      <c r="Q620" s="5">
        <f t="shared" si="846"/>
        <v>0.1084343889098232</v>
      </c>
      <c r="R620" s="5">
        <f t="shared" si="847"/>
        <v>2.7975050615112556E-2</v>
      </c>
      <c r="S620" s="5">
        <f t="shared" si="848"/>
        <v>1.2927981645593776E-2</v>
      </c>
      <c r="T620" s="5">
        <f t="shared" si="849"/>
        <v>5.2949745789330697E-2</v>
      </c>
      <c r="U620" s="5">
        <f t="shared" si="850"/>
        <v>2.6894644109440525E-2</v>
      </c>
      <c r="V620" s="5">
        <f t="shared" si="851"/>
        <v>6.7434164538778126E-4</v>
      </c>
      <c r="W620" s="5">
        <f t="shared" si="852"/>
        <v>3.4748871283887602E-2</v>
      </c>
      <c r="X620" s="5">
        <f t="shared" si="853"/>
        <v>1.6968269194362003E-2</v>
      </c>
      <c r="Y620" s="5">
        <f t="shared" si="854"/>
        <v>4.1428994498857088E-3</v>
      </c>
      <c r="Z620" s="5">
        <f t="shared" si="855"/>
        <v>4.55351183145946E-3</v>
      </c>
      <c r="AA620" s="5">
        <f t="shared" si="856"/>
        <v>4.377653568536222E-3</v>
      </c>
      <c r="AB620" s="5">
        <f t="shared" si="857"/>
        <v>2.1042935074548443E-3</v>
      </c>
      <c r="AC620" s="5">
        <f t="shared" si="858"/>
        <v>1.9785715611558666E-5</v>
      </c>
      <c r="AD620" s="5">
        <f t="shared" si="859"/>
        <v>8.3517143475698632E-3</v>
      </c>
      <c r="AE620" s="5">
        <f t="shared" si="860"/>
        <v>4.0782371354229005E-3</v>
      </c>
      <c r="AF620" s="5">
        <f t="shared" si="861"/>
        <v>9.9572479616606376E-4</v>
      </c>
      <c r="AG620" s="5">
        <f t="shared" si="862"/>
        <v>1.6207458219111743E-4</v>
      </c>
      <c r="AH620" s="5">
        <f t="shared" si="863"/>
        <v>5.5588290843091985E-4</v>
      </c>
      <c r="AI620" s="5">
        <f t="shared" si="864"/>
        <v>5.3441451078890768E-4</v>
      </c>
      <c r="AJ620" s="5">
        <f t="shared" si="865"/>
        <v>2.5688761518851338E-4</v>
      </c>
      <c r="AK620" s="5">
        <f t="shared" si="866"/>
        <v>8.2322174398327176E-5</v>
      </c>
      <c r="AL620" s="5">
        <f t="shared" si="867"/>
        <v>3.7153823845963059E-7</v>
      </c>
      <c r="AM620" s="5">
        <f t="shared" si="868"/>
        <v>1.6058336277701573E-3</v>
      </c>
      <c r="AN620" s="5">
        <f t="shared" si="869"/>
        <v>7.8414683040359441E-4</v>
      </c>
      <c r="AO620" s="5">
        <f t="shared" si="870"/>
        <v>1.9145390935853906E-4</v>
      </c>
      <c r="AP620" s="5">
        <f t="shared" si="871"/>
        <v>3.1163040719301554E-5</v>
      </c>
      <c r="AQ620" s="5">
        <f t="shared" si="872"/>
        <v>3.8043168331999888E-6</v>
      </c>
      <c r="AR620" s="5">
        <f t="shared" si="873"/>
        <v>5.4288789720628131E-5</v>
      </c>
      <c r="AS620" s="5">
        <f t="shared" si="874"/>
        <v>5.2192137156663093E-5</v>
      </c>
      <c r="AT620" s="5">
        <f t="shared" si="875"/>
        <v>2.5088229034003366E-5</v>
      </c>
      <c r="AU620" s="5">
        <f t="shared" si="876"/>
        <v>8.0397708716583957E-6</v>
      </c>
      <c r="AV620" s="5">
        <f t="shared" si="877"/>
        <v>1.932318008013629E-6</v>
      </c>
      <c r="AW620" s="5">
        <f t="shared" si="878"/>
        <v>4.8449888373089023E-9</v>
      </c>
      <c r="AX620" s="5">
        <f t="shared" si="879"/>
        <v>2.5730262601991006E-4</v>
      </c>
      <c r="AY620" s="5">
        <f t="shared" si="880"/>
        <v>1.2564379968066789E-4</v>
      </c>
      <c r="AZ620" s="5">
        <f t="shared" si="881"/>
        <v>3.0676648432212759E-5</v>
      </c>
      <c r="BA620" s="5">
        <f t="shared" si="882"/>
        <v>4.9932521484033458E-6</v>
      </c>
      <c r="BB620" s="5">
        <f t="shared" si="883"/>
        <v>6.0956545838023099E-7</v>
      </c>
      <c r="BC620" s="5">
        <f t="shared" si="884"/>
        <v>5.9531549700587897E-8</v>
      </c>
      <c r="BD620" s="5">
        <f t="shared" si="885"/>
        <v>4.4183056129119387E-6</v>
      </c>
      <c r="BE620" s="5">
        <f t="shared" si="886"/>
        <v>4.24766906272609E-6</v>
      </c>
      <c r="BF620" s="5">
        <f t="shared" si="887"/>
        <v>2.0418112787074823E-6</v>
      </c>
      <c r="BG620" s="5">
        <f t="shared" si="888"/>
        <v>6.5431859784630327E-7</v>
      </c>
      <c r="BH620" s="5">
        <f t="shared" si="889"/>
        <v>1.5726214462823824E-7</v>
      </c>
      <c r="BI620" s="5">
        <f t="shared" si="890"/>
        <v>3.0237724820265291E-8</v>
      </c>
      <c r="BJ620" s="8">
        <f t="shared" si="891"/>
        <v>0.45944840157233169</v>
      </c>
      <c r="BK620" s="8">
        <f t="shared" si="892"/>
        <v>0.35854456736698126</v>
      </c>
      <c r="BL620" s="8">
        <f t="shared" si="893"/>
        <v>0.17751297760133622</v>
      </c>
      <c r="BM620" s="8">
        <f t="shared" si="894"/>
        <v>0.17856841019192077</v>
      </c>
      <c r="BN620" s="8">
        <f t="shared" si="895"/>
        <v>0.82136540922549572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1.3293413173652699</v>
      </c>
      <c r="F621">
        <f>VLOOKUP(B621,home!$B$2:$E$405,3,FALSE)</f>
        <v>1.18</v>
      </c>
      <c r="G621">
        <f>VLOOKUP(C621,away!$B$2:$E$405,4,FALSE)</f>
        <v>1.4</v>
      </c>
      <c r="H621">
        <f>VLOOKUP(A621,away!$A$2:$E$405,3,FALSE)</f>
        <v>1.1077844311377201</v>
      </c>
      <c r="I621">
        <f>VLOOKUP(C621,away!$B$2:$E$405,3,FALSE)</f>
        <v>0.43</v>
      </c>
      <c r="J621">
        <f>VLOOKUP(B621,home!$B$2:$E$405,4,FALSE)</f>
        <v>1.29</v>
      </c>
      <c r="K621" s="3">
        <f t="shared" si="840"/>
        <v>2.1960718562874257</v>
      </c>
      <c r="L621" s="3">
        <f t="shared" si="841"/>
        <v>0.61448802395209334</v>
      </c>
      <c r="M621" s="5">
        <f t="shared" si="842"/>
        <v>6.0171294241157414E-2</v>
      </c>
      <c r="N621" s="5">
        <f t="shared" si="843"/>
        <v>0.13214048583939544</v>
      </c>
      <c r="O621" s="5">
        <f t="shared" si="844"/>
        <v>3.697453969688879E-2</v>
      </c>
      <c r="P621" s="5">
        <f t="shared" si="845"/>
        <v>8.1198746027519683E-2</v>
      </c>
      <c r="Q621" s="5">
        <f t="shared" si="846"/>
        <v>0.14509500101402176</v>
      </c>
      <c r="R621" s="5">
        <f t="shared" si="847"/>
        <v>1.1360205917439711E-2</v>
      </c>
      <c r="S621" s="5">
        <f t="shared" si="848"/>
        <v>2.7393612018784874E-2</v>
      </c>
      <c r="T621" s="5">
        <f t="shared" si="849"/>
        <v>8.9159140458433206E-2</v>
      </c>
      <c r="U621" s="5">
        <f t="shared" si="850"/>
        <v>2.4947828496919226E-2</v>
      </c>
      <c r="V621" s="5">
        <f t="shared" si="851"/>
        <v>4.1073977460543446E-3</v>
      </c>
      <c r="W621" s="5">
        <f t="shared" si="852"/>
        <v>0.10621301607162956</v>
      </c>
      <c r="X621" s="5">
        <f t="shared" si="853"/>
        <v>6.5266626363847585E-2</v>
      </c>
      <c r="Y621" s="5">
        <f t="shared" si="854"/>
        <v>2.0052780132170146E-2</v>
      </c>
      <c r="Z621" s="5">
        <f t="shared" si="855"/>
        <v>2.3269034952988028E-3</v>
      </c>
      <c r="AA621" s="5">
        <f t="shared" si="856"/>
        <v>5.1100472783225407E-3</v>
      </c>
      <c r="AB621" s="5">
        <f t="shared" si="857"/>
        <v>5.6110155061111456E-3</v>
      </c>
      <c r="AC621" s="5">
        <f t="shared" si="858"/>
        <v>3.4642302303569569E-4</v>
      </c>
      <c r="AD621" s="5">
        <f t="shared" si="859"/>
        <v>5.8312853841577438E-2</v>
      </c>
      <c r="AE621" s="5">
        <f t="shared" si="860"/>
        <v>3.5832550328118155E-2</v>
      </c>
      <c r="AF621" s="5">
        <f t="shared" si="861"/>
        <v>1.1009336522144628E-2</v>
      </c>
      <c r="AG621" s="5">
        <f t="shared" si="862"/>
        <v>2.255035148172089E-3</v>
      </c>
      <c r="AH621" s="5">
        <f t="shared" si="863"/>
        <v>3.5746358268834503E-4</v>
      </c>
      <c r="AI621" s="5">
        <f t="shared" si="864"/>
        <v>7.850157135895476E-4</v>
      </c>
      <c r="AJ621" s="5">
        <f t="shared" si="865"/>
        <v>8.6197545767869818E-4</v>
      </c>
      <c r="AK621" s="5">
        <f t="shared" si="866"/>
        <v>6.3098668113955399E-4</v>
      </c>
      <c r="AL621" s="5">
        <f t="shared" si="867"/>
        <v>1.8699358503291505E-5</v>
      </c>
      <c r="AM621" s="5">
        <f t="shared" si="868"/>
        <v>2.5611843436258049E-2</v>
      </c>
      <c r="AN621" s="5">
        <f t="shared" si="869"/>
        <v>1.5738171062916601E-2</v>
      </c>
      <c r="AO621" s="5">
        <f t="shared" si="870"/>
        <v>4.8354588185358181E-3</v>
      </c>
      <c r="AP621" s="5">
        <f t="shared" si="871"/>
        <v>9.9044384476793326E-4</v>
      </c>
      <c r="AQ621" s="5">
        <f t="shared" si="872"/>
        <v>1.5215397025174028E-4</v>
      </c>
      <c r="AR621" s="5">
        <f t="shared" si="873"/>
        <v>4.3931418112199394E-5</v>
      </c>
      <c r="AS621" s="5">
        <f t="shared" si="874"/>
        <v>9.647655092299676E-5</v>
      </c>
      <c r="AT621" s="5">
        <f t="shared" si="875"/>
        <v>1.0593471913683695E-4</v>
      </c>
      <c r="AU621" s="5">
        <f t="shared" si="876"/>
        <v>7.7546751766706862E-5</v>
      </c>
      <c r="AV621" s="5">
        <f t="shared" si="877"/>
        <v>4.2574559775343045E-5</v>
      </c>
      <c r="AW621" s="5">
        <f t="shared" si="878"/>
        <v>7.0094537840074664E-7</v>
      </c>
      <c r="AX621" s="5">
        <f t="shared" si="879"/>
        <v>9.3742414263343569E-3</v>
      </c>
      <c r="AY621" s="5">
        <f t="shared" si="880"/>
        <v>5.7603590901180515E-3</v>
      </c>
      <c r="AZ621" s="5">
        <f t="shared" si="881"/>
        <v>1.7698358372705597E-3</v>
      </c>
      <c r="BA621" s="5">
        <f t="shared" si="882"/>
        <v>3.625143087879951E-4</v>
      </c>
      <c r="BB621" s="5">
        <f t="shared" si="883"/>
        <v>5.5690175315373516E-5</v>
      </c>
      <c r="BC621" s="5">
        <f t="shared" si="884"/>
        <v>6.844189156617906E-6</v>
      </c>
      <c r="BD621" s="5">
        <f t="shared" si="885"/>
        <v>4.4992217175297657E-6</v>
      </c>
      <c r="BE621" s="5">
        <f t="shared" si="886"/>
        <v>9.8806141890642928E-6</v>
      </c>
      <c r="BF621" s="5">
        <f t="shared" si="887"/>
        <v>1.0849269371719152E-5</v>
      </c>
      <c r="BG621" s="5">
        <f t="shared" si="888"/>
        <v>7.941925042837864E-6</v>
      </c>
      <c r="BH621" s="5">
        <f t="shared" si="889"/>
        <v>4.3602595178301363E-6</v>
      </c>
      <c r="BI621" s="5">
        <f t="shared" si="890"/>
        <v>1.9150886426432277E-6</v>
      </c>
      <c r="BJ621" s="8">
        <f t="shared" si="891"/>
        <v>0.72999438187922316</v>
      </c>
      <c r="BK621" s="8">
        <f t="shared" si="892"/>
        <v>0.17899653150517336</v>
      </c>
      <c r="BL621" s="8">
        <f t="shared" si="893"/>
        <v>8.7044988708973231E-2</v>
      </c>
      <c r="BM621" s="8">
        <f t="shared" si="894"/>
        <v>0.52566287470750606</v>
      </c>
      <c r="BN621" s="8">
        <f t="shared" si="895"/>
        <v>0.4669402727364228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1.57692307692308</v>
      </c>
      <c r="F622">
        <f>VLOOKUP(B622,home!$B$2:$E$405,3,FALSE)</f>
        <v>0.95</v>
      </c>
      <c r="G622">
        <f>VLOOKUP(C622,away!$B$2:$E$405,4,FALSE)</f>
        <v>1.06</v>
      </c>
      <c r="H622">
        <f>VLOOKUP(A622,away!$A$2:$E$405,3,FALSE)</f>
        <v>1.31538461538462</v>
      </c>
      <c r="I622">
        <f>VLOOKUP(C622,away!$B$2:$E$405,3,FALSE)</f>
        <v>0.95</v>
      </c>
      <c r="J622">
        <f>VLOOKUP(B622,home!$B$2:$E$405,4,FALSE)</f>
        <v>0.38</v>
      </c>
      <c r="K622" s="3">
        <f t="shared" si="840"/>
        <v>1.5879615384615415</v>
      </c>
      <c r="L622" s="3">
        <f t="shared" si="841"/>
        <v>0.47485384615384785</v>
      </c>
      <c r="M622" s="5">
        <f t="shared" si="842"/>
        <v>0.12709564260007183</v>
      </c>
      <c r="N622" s="5">
        <f t="shared" si="843"/>
        <v>0.20182299215496832</v>
      </c>
      <c r="O622" s="5">
        <f t="shared" si="844"/>
        <v>6.0351854718038937E-2</v>
      </c>
      <c r="P622" s="5">
        <f t="shared" si="845"/>
        <v>9.5836424067064566E-2</v>
      </c>
      <c r="Q622" s="5">
        <f t="shared" si="846"/>
        <v>0.1602435745596576</v>
      </c>
      <c r="R622" s="5">
        <f t="shared" si="847"/>
        <v>1.4329155167689522E-2</v>
      </c>
      <c r="S622" s="5">
        <f t="shared" si="848"/>
        <v>1.8066355364485646E-2</v>
      </c>
      <c r="T622" s="5">
        <f t="shared" si="849"/>
        <v>7.609227770109428E-2</v>
      </c>
      <c r="U622" s="5">
        <f t="shared" si="850"/>
        <v>2.2754147284938402E-2</v>
      </c>
      <c r="V622" s="5">
        <f t="shared" si="851"/>
        <v>1.513658759162732E-3</v>
      </c>
      <c r="W622" s="5">
        <f t="shared" si="852"/>
        <v>8.4820211062110185E-2</v>
      </c>
      <c r="X622" s="5">
        <f t="shared" si="853"/>
        <v>4.0277203454424169E-2</v>
      </c>
      <c r="Y622" s="5">
        <f t="shared" si="854"/>
        <v>9.5628924863271816E-3</v>
      </c>
      <c r="Z622" s="5">
        <f t="shared" si="855"/>
        <v>2.2680848145042181E-3</v>
      </c>
      <c r="AA622" s="5">
        <f t="shared" si="856"/>
        <v>3.6016314514013786E-3</v>
      </c>
      <c r="AB622" s="5">
        <f t="shared" si="857"/>
        <v>2.8596261102694044E-3</v>
      </c>
      <c r="AC622" s="5">
        <f t="shared" si="858"/>
        <v>7.1335865538096132E-5</v>
      </c>
      <c r="AD622" s="5">
        <f t="shared" si="859"/>
        <v>3.3672808212705296E-2</v>
      </c>
      <c r="AE622" s="5">
        <f t="shared" si="860"/>
        <v>1.5989662490603983E-2</v>
      </c>
      <c r="AF622" s="5">
        <f t="shared" si="861"/>
        <v>3.7963763661826079E-3</v>
      </c>
      <c r="AG622" s="5">
        <f t="shared" si="862"/>
        <v>6.0090797297646006E-4</v>
      </c>
      <c r="AH622" s="5">
        <f t="shared" si="863"/>
        <v>2.6925219939261612E-4</v>
      </c>
      <c r="AI622" s="5">
        <f t="shared" si="864"/>
        <v>4.2756213678165239E-4</v>
      </c>
      <c r="AJ622" s="5">
        <f t="shared" si="865"/>
        <v>3.3947611425584845E-4</v>
      </c>
      <c r="AK622" s="5">
        <f t="shared" si="866"/>
        <v>1.7969167088822103E-4</v>
      </c>
      <c r="AL622" s="5">
        <f t="shared" si="867"/>
        <v>2.1516313607737224E-6</v>
      </c>
      <c r="AM622" s="5">
        <f t="shared" si="868"/>
        <v>1.0694224866753589E-2</v>
      </c>
      <c r="AN622" s="5">
        <f t="shared" si="869"/>
        <v>5.0781938096120622E-3</v>
      </c>
      <c r="AO622" s="5">
        <f t="shared" si="870"/>
        <v>1.2056999310044744E-3</v>
      </c>
      <c r="AP622" s="5">
        <f t="shared" si="871"/>
        <v>1.9084374984830126E-4</v>
      </c>
      <c r="AQ622" s="5">
        <f t="shared" si="872"/>
        <v>2.2655722157472164E-5</v>
      </c>
      <c r="AR622" s="5">
        <f t="shared" si="873"/>
        <v>2.5571088493393307E-5</v>
      </c>
      <c r="AS622" s="5">
        <f t="shared" si="874"/>
        <v>4.0605905024105064E-5</v>
      </c>
      <c r="AT622" s="5">
        <f t="shared" si="875"/>
        <v>3.2240307706350562E-5</v>
      </c>
      <c r="AU622" s="5">
        <f t="shared" si="876"/>
        <v>1.706545620861664E-5</v>
      </c>
      <c r="AV622" s="5">
        <f t="shared" si="877"/>
        <v>6.7748220238957372E-6</v>
      </c>
      <c r="AW622" s="5">
        <f t="shared" si="878"/>
        <v>4.5067690605247516E-8</v>
      </c>
      <c r="AX622" s="5">
        <f t="shared" si="879"/>
        <v>2.83033629534395E-3</v>
      </c>
      <c r="AY622" s="5">
        <f t="shared" si="880"/>
        <v>1.3439960757529075E-3</v>
      </c>
      <c r="AZ622" s="5">
        <f t="shared" si="881"/>
        <v>3.1910085289347324E-4</v>
      </c>
      <c r="BA622" s="5">
        <f t="shared" si="882"/>
        <v>5.0508755769146333E-5</v>
      </c>
      <c r="BB622" s="5">
        <f t="shared" si="883"/>
        <v>5.996069235356121E-6</v>
      </c>
      <c r="BC622" s="5">
        <f t="shared" si="884"/>
        <v>5.694513076427234E-7</v>
      </c>
      <c r="BD622" s="5">
        <f t="shared" si="885"/>
        <v>2.0237549535713682E-6</v>
      </c>
      <c r="BE622" s="5">
        <f t="shared" si="886"/>
        <v>3.2136450295423554E-6</v>
      </c>
      <c r="BF622" s="5">
        <f t="shared" si="887"/>
        <v>2.551572352590683E-6</v>
      </c>
      <c r="BG622" s="5">
        <f t="shared" si="888"/>
        <v>1.350599586171945E-6</v>
      </c>
      <c r="BH622" s="5">
        <f t="shared" si="889"/>
        <v>5.361750491757809E-7</v>
      </c>
      <c r="BI622" s="5">
        <f t="shared" si="890"/>
        <v>1.7028507119477317E-7</v>
      </c>
      <c r="BJ622" s="8">
        <f t="shared" si="891"/>
        <v>0.6486210320407283</v>
      </c>
      <c r="BK622" s="8">
        <f t="shared" si="892"/>
        <v>0.24392956436343655</v>
      </c>
      <c r="BL622" s="8">
        <f t="shared" si="893"/>
        <v>0.1052445004651546</v>
      </c>
      <c r="BM622" s="8">
        <f t="shared" si="894"/>
        <v>0.33903958740827067</v>
      </c>
      <c r="BN622" s="8">
        <f t="shared" si="895"/>
        <v>0.65967964326749073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1.57692307692308</v>
      </c>
      <c r="F623">
        <f>VLOOKUP(B623,home!$B$2:$E$405,3,FALSE)</f>
        <v>1.52</v>
      </c>
      <c r="G623">
        <f>VLOOKUP(C623,away!$B$2:$E$405,4,FALSE)</f>
        <v>1.37</v>
      </c>
      <c r="H623">
        <f>VLOOKUP(A623,away!$A$2:$E$405,3,FALSE)</f>
        <v>1.31538461538462</v>
      </c>
      <c r="I623">
        <f>VLOOKUP(C623,away!$B$2:$E$405,3,FALSE)</f>
        <v>0.63</v>
      </c>
      <c r="J623">
        <f>VLOOKUP(B623,home!$B$2:$E$405,4,FALSE)</f>
        <v>1.06</v>
      </c>
      <c r="K623" s="3">
        <f t="shared" si="840"/>
        <v>3.2837846153846222</v>
      </c>
      <c r="L623" s="3">
        <f t="shared" si="841"/>
        <v>0.87841384615384932</v>
      </c>
      <c r="M623" s="5">
        <f t="shared" si="842"/>
        <v>1.5573282994044379E-2</v>
      </c>
      <c r="N623" s="5">
        <f t="shared" si="843"/>
        <v>5.1139307106873901E-2</v>
      </c>
      <c r="O623" s="5">
        <f t="shared" si="844"/>
        <v>1.3679787412040859E-2</v>
      </c>
      <c r="P623" s="5">
        <f t="shared" si="845"/>
        <v>4.492147544539199E-2</v>
      </c>
      <c r="Q623" s="5">
        <f t="shared" si="846"/>
        <v>8.3965234959491014E-2</v>
      </c>
      <c r="R623" s="5">
        <f t="shared" si="847"/>
        <v>6.0082573375889103E-3</v>
      </c>
      <c r="S623" s="5">
        <f t="shared" si="848"/>
        <v>3.2394244632982433E-2</v>
      </c>
      <c r="T623" s="5">
        <f t="shared" si="849"/>
        <v>7.3756224983978158E-2</v>
      </c>
      <c r="U623" s="5">
        <f t="shared" si="850"/>
        <v>1.9729823010446235E-2</v>
      </c>
      <c r="V623" s="5">
        <f t="shared" si="851"/>
        <v>1.0382434137069851E-2</v>
      </c>
      <c r="W623" s="5">
        <f t="shared" si="852"/>
        <v>9.1907915595710543E-2</v>
      </c>
      <c r="X623" s="5">
        <f t="shared" si="853"/>
        <v>8.0733185630411458E-2</v>
      </c>
      <c r="Y623" s="5">
        <f t="shared" si="854"/>
        <v>3.5458574050931196E-2</v>
      </c>
      <c r="Z623" s="5">
        <f t="shared" si="855"/>
        <v>1.7592454788645207E-3</v>
      </c>
      <c r="AA623" s="5">
        <f t="shared" si="856"/>
        <v>5.7769832381802657E-3</v>
      </c>
      <c r="AB623" s="5">
        <f t="shared" si="857"/>
        <v>9.4851843404355988E-3</v>
      </c>
      <c r="AC623" s="5">
        <f t="shared" si="858"/>
        <v>1.8717723983205077E-3</v>
      </c>
      <c r="AD623" s="5">
        <f t="shared" si="859"/>
        <v>7.5451449816315672E-2</v>
      </c>
      <c r="AE623" s="5">
        <f t="shared" si="860"/>
        <v>6.6277598231034004E-2</v>
      </c>
      <c r="AF623" s="5">
        <f t="shared" si="861"/>
        <v>2.9109579987981062E-2</v>
      </c>
      <c r="AG623" s="5">
        <f t="shared" si="862"/>
        <v>8.5234193723885236E-3</v>
      </c>
      <c r="AH623" s="5">
        <f t="shared" si="863"/>
        <v>3.8633639685453847E-4</v>
      </c>
      <c r="AI623" s="5">
        <f t="shared" si="864"/>
        <v>1.2686455163540616E-3</v>
      </c>
      <c r="AJ623" s="5">
        <f t="shared" si="865"/>
        <v>2.0829793144900737E-3</v>
      </c>
      <c r="AK623" s="5">
        <f t="shared" si="866"/>
        <v>2.2800184756956369E-3</v>
      </c>
      <c r="AL623" s="5">
        <f t="shared" si="867"/>
        <v>2.1596673703976881E-4</v>
      </c>
      <c r="AM623" s="5">
        <f t="shared" si="868"/>
        <v>4.9553262023056439E-2</v>
      </c>
      <c r="AN623" s="5">
        <f t="shared" si="869"/>
        <v>4.3528271483142485E-2</v>
      </c>
      <c r="AO623" s="5">
        <f t="shared" si="870"/>
        <v>1.9117918184968052E-2</v>
      </c>
      <c r="AP623" s="5">
        <f t="shared" si="871"/>
        <v>5.5978146811041353E-3</v>
      </c>
      <c r="AQ623" s="5">
        <f t="shared" si="872"/>
        <v>1.2292994810212917E-3</v>
      </c>
      <c r="AR623" s="5">
        <f t="shared" si="873"/>
        <v>6.7872648054043036E-5</v>
      </c>
      <c r="AS623" s="5">
        <f t="shared" si="874"/>
        <v>2.2287915748528156E-4</v>
      </c>
      <c r="AT623" s="5">
        <f t="shared" si="875"/>
        <v>3.6594357422002697E-4</v>
      </c>
      <c r="AU623" s="5">
        <f t="shared" si="876"/>
        <v>4.0055995970752844E-4</v>
      </c>
      <c r="AV623" s="5">
        <f t="shared" si="877"/>
        <v>3.2883815830666652E-4</v>
      </c>
      <c r="AW623" s="5">
        <f t="shared" si="878"/>
        <v>1.7304466028745653E-5</v>
      </c>
      <c r="AX623" s="5">
        <f t="shared" si="879"/>
        <v>2.7120373245572642E-2</v>
      </c>
      <c r="AY623" s="5">
        <f t="shared" si="880"/>
        <v>2.3822911371771421E-2</v>
      </c>
      <c r="AZ623" s="5">
        <f t="shared" si="881"/>
        <v>1.0463187602330002E-2</v>
      </c>
      <c r="BA623" s="5">
        <f t="shared" si="882"/>
        <v>3.0636696215973237E-3</v>
      </c>
      <c r="BB623" s="5">
        <f t="shared" si="883"/>
        <v>6.7279245391300318E-4</v>
      </c>
      <c r="BC623" s="5">
        <f t="shared" si="884"/>
        <v>1.1819804142100157E-4</v>
      </c>
      <c r="BD623" s="5">
        <f t="shared" si="885"/>
        <v>9.9367123042997462E-6</v>
      </c>
      <c r="BE623" s="5">
        <f t="shared" si="886"/>
        <v>3.2630022992362589E-5</v>
      </c>
      <c r="BF623" s="5">
        <f t="shared" si="887"/>
        <v>5.357498375098339E-5</v>
      </c>
      <c r="BG623" s="5">
        <f t="shared" si="888"/>
        <v>5.8642902470320126E-5</v>
      </c>
      <c r="BH623" s="5">
        <f t="shared" si="889"/>
        <v>4.8142665233384526E-5</v>
      </c>
      <c r="BI623" s="5">
        <f t="shared" si="890"/>
        <v>3.1618028687400032E-5</v>
      </c>
      <c r="BJ623" s="8">
        <f t="shared" si="891"/>
        <v>0.78061018792501313</v>
      </c>
      <c r="BK623" s="8">
        <f t="shared" si="892"/>
        <v>0.12918208771662038</v>
      </c>
      <c r="BL623" s="8">
        <f t="shared" si="893"/>
        <v>6.2318653855298473E-2</v>
      </c>
      <c r="BM623" s="8">
        <f t="shared" si="894"/>
        <v>0.73477722281462299</v>
      </c>
      <c r="BN623" s="8">
        <f t="shared" si="895"/>
        <v>0.21528734525543106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1.57692307692308</v>
      </c>
      <c r="F624">
        <f>VLOOKUP(B624,home!$B$2:$E$405,3,FALSE)</f>
        <v>2.11</v>
      </c>
      <c r="G624">
        <f>VLOOKUP(C624,away!$B$2:$E$405,4,FALSE)</f>
        <v>1.27</v>
      </c>
      <c r="H624">
        <f>VLOOKUP(A624,away!$A$2:$E$405,3,FALSE)</f>
        <v>1.31538461538462</v>
      </c>
      <c r="I624">
        <f>VLOOKUP(C624,away!$B$2:$E$405,3,FALSE)</f>
        <v>1.27</v>
      </c>
      <c r="J624">
        <f>VLOOKUP(B624,home!$B$2:$E$405,4,FALSE)</f>
        <v>1.27</v>
      </c>
      <c r="K624" s="3">
        <f t="shared" si="840"/>
        <v>4.2256807692307774</v>
      </c>
      <c r="L624" s="3">
        <f t="shared" si="841"/>
        <v>2.1215838461538539</v>
      </c>
      <c r="M624" s="5">
        <f t="shared" si="842"/>
        <v>1.7515317023354948E-3</v>
      </c>
      <c r="N624" s="5">
        <f t="shared" si="843"/>
        <v>7.4014138312571472E-3</v>
      </c>
      <c r="O624" s="5">
        <f t="shared" si="844"/>
        <v>3.7160213657013463E-3</v>
      </c>
      <c r="P624" s="5">
        <f t="shared" si="845"/>
        <v>1.570272002309487E-2</v>
      </c>
      <c r="Q624" s="5">
        <f t="shared" si="846"/>
        <v>1.5638006045931012E-2</v>
      </c>
      <c r="R624" s="5">
        <f t="shared" si="847"/>
        <v>3.9419254507172801E-3</v>
      </c>
      <c r="S624" s="5">
        <f t="shared" si="848"/>
        <v>3.5194255375869107E-2</v>
      </c>
      <c r="T624" s="5">
        <f t="shared" si="849"/>
        <v>3.3177341013103538E-2</v>
      </c>
      <c r="U624" s="5">
        <f t="shared" si="850"/>
        <v>1.6657318570837375E-2</v>
      </c>
      <c r="V624" s="5">
        <f t="shared" si="851"/>
        <v>3.5057920882218284E-2</v>
      </c>
      <c r="W624" s="5">
        <f t="shared" si="852"/>
        <v>2.202707380580177E-2</v>
      </c>
      <c r="X624" s="5">
        <f t="shared" si="853"/>
        <v>4.6732283964427725E-2</v>
      </c>
      <c r="Y624" s="5">
        <f t="shared" si="854"/>
        <v>4.9573229376402329E-2</v>
      </c>
      <c r="Z624" s="5">
        <f t="shared" si="855"/>
        <v>2.7877084529948433E-3</v>
      </c>
      <c r="AA624" s="5">
        <f t="shared" si="856"/>
        <v>1.1779966000042391E-2</v>
      </c>
      <c r="AB624" s="5">
        <f t="shared" si="857"/>
        <v>2.4889187894285774E-2</v>
      </c>
      <c r="AC624" s="5">
        <f t="shared" si="858"/>
        <v>1.96436894159281E-2</v>
      </c>
      <c r="AD624" s="5">
        <f t="shared" si="859"/>
        <v>2.3269845545900877E-2</v>
      </c>
      <c r="AE624" s="5">
        <f t="shared" si="860"/>
        <v>4.9368928412678509E-2</v>
      </c>
      <c r="AF624" s="5">
        <f t="shared" si="861"/>
        <v>5.2370160511132385E-2</v>
      </c>
      <c r="AG624" s="5">
        <f t="shared" si="862"/>
        <v>3.7035895520300968E-2</v>
      </c>
      <c r="AH624" s="5">
        <f t="shared" si="863"/>
        <v>1.4785893054151021E-3</v>
      </c>
      <c r="AI624" s="5">
        <f t="shared" si="864"/>
        <v>6.2480463934828897E-3</v>
      </c>
      <c r="AJ624" s="5">
        <f t="shared" si="865"/>
        <v>1.3201124745101185E-2</v>
      </c>
      <c r="AK624" s="5">
        <f t="shared" si="866"/>
        <v>1.8594579655863544E-2</v>
      </c>
      <c r="AL624" s="5">
        <f t="shared" si="867"/>
        <v>7.0443339325837089E-3</v>
      </c>
      <c r="AM624" s="5">
        <f t="shared" si="868"/>
        <v>1.9666187765256759E-2</v>
      </c>
      <c r="AN624" s="5">
        <f t="shared" si="869"/>
        <v>4.1723466278197299E-2</v>
      </c>
      <c r="AO624" s="5">
        <f t="shared" si="870"/>
        <v>4.4259916030684229E-2</v>
      </c>
      <c r="AP624" s="5">
        <f t="shared" si="871"/>
        <v>3.1300374294275214E-2</v>
      </c>
      <c r="AQ624" s="5">
        <f t="shared" si="872"/>
        <v>1.6601592120325907E-2</v>
      </c>
      <c r="AR624" s="5">
        <f t="shared" si="873"/>
        <v>6.2739023709290544E-4</v>
      </c>
      <c r="AS624" s="5">
        <f t="shared" si="874"/>
        <v>2.6511508596866289E-3</v>
      </c>
      <c r="AT624" s="5">
        <f t="shared" si="875"/>
        <v>5.6014586020537169E-3</v>
      </c>
      <c r="AU624" s="5">
        <f t="shared" si="876"/>
        <v>7.8899919647802356E-3</v>
      </c>
      <c r="AV624" s="5">
        <f t="shared" si="877"/>
        <v>8.3351468287392975E-3</v>
      </c>
      <c r="AW624" s="5">
        <f t="shared" si="878"/>
        <v>1.7542614486295751E-3</v>
      </c>
      <c r="AX624" s="5">
        <f t="shared" si="879"/>
        <v>1.3850505240621178E-2</v>
      </c>
      <c r="AY624" s="5">
        <f t="shared" si="880"/>
        <v>2.9385008179571188E-2</v>
      </c>
      <c r="AZ624" s="5">
        <f t="shared" si="881"/>
        <v>3.1171379336438553E-2</v>
      </c>
      <c r="BA624" s="5">
        <f t="shared" si="882"/>
        <v>2.2044231620840689E-2</v>
      </c>
      <c r="BB624" s="5">
        <f t="shared" si="883"/>
        <v>1.1692171426912396E-2</v>
      </c>
      <c r="BC624" s="5">
        <f t="shared" si="884"/>
        <v>4.9611844051597985E-3</v>
      </c>
      <c r="BD624" s="5">
        <f t="shared" si="885"/>
        <v>2.218434987084909E-4</v>
      </c>
      <c r="BE624" s="5">
        <f t="shared" si="886"/>
        <v>9.3743980627134286E-4</v>
      </c>
      <c r="BF624" s="5">
        <f t="shared" si="887"/>
        <v>1.9806606808361201E-3</v>
      </c>
      <c r="BG624" s="5">
        <f t="shared" si="888"/>
        <v>2.7898799164602435E-3</v>
      </c>
      <c r="BH624" s="5">
        <f t="shared" si="889"/>
        <v>2.9472854778623044E-3</v>
      </c>
      <c r="BI624" s="5">
        <f t="shared" si="890"/>
        <v>2.4908575130471759E-3</v>
      </c>
      <c r="BJ624" s="8">
        <f t="shared" si="891"/>
        <v>0.60325019472521946</v>
      </c>
      <c r="BK624" s="8">
        <f t="shared" si="892"/>
        <v>0.14377945951160076</v>
      </c>
      <c r="BL624" s="8">
        <f t="shared" si="893"/>
        <v>0.13697986476698534</v>
      </c>
      <c r="BM624" s="8">
        <f t="shared" si="894"/>
        <v>0.81101486230682163</v>
      </c>
      <c r="BN624" s="8">
        <f t="shared" si="895"/>
        <v>4.8151618419037152E-2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1.57692307692308</v>
      </c>
      <c r="F625">
        <f>VLOOKUP(B625,home!$B$2:$E$405,3,FALSE)</f>
        <v>1.37</v>
      </c>
      <c r="G625">
        <f>VLOOKUP(C625,away!$B$2:$E$405,4,FALSE)</f>
        <v>0.95</v>
      </c>
      <c r="H625">
        <f>VLOOKUP(A625,away!$A$2:$E$405,3,FALSE)</f>
        <v>1.31538461538462</v>
      </c>
      <c r="I625">
        <f>VLOOKUP(C625,away!$B$2:$E$405,3,FALSE)</f>
        <v>1.1599999999999999</v>
      </c>
      <c r="J625">
        <f>VLOOKUP(B625,home!$B$2:$E$405,4,FALSE)</f>
        <v>1.27</v>
      </c>
      <c r="K625" s="3">
        <f t="shared" si="840"/>
        <v>2.0523653846153889</v>
      </c>
      <c r="L625" s="3">
        <f t="shared" si="841"/>
        <v>1.9378246153846221</v>
      </c>
      <c r="M625" s="5">
        <f t="shared" si="842"/>
        <v>1.849619950803497E-2</v>
      </c>
      <c r="N625" s="5">
        <f t="shared" si="843"/>
        <v>3.7960959617231151E-2</v>
      </c>
      <c r="O625" s="5">
        <f t="shared" si="844"/>
        <v>3.5842390697735094E-2</v>
      </c>
      <c r="P625" s="5">
        <f t="shared" si="845"/>
        <v>7.3561681969892129E-2</v>
      </c>
      <c r="Q625" s="5">
        <f t="shared" si="846"/>
        <v>3.8954879742593936E-2</v>
      </c>
      <c r="R625" s="5">
        <f t="shared" si="847"/>
        <v>3.4728133484151942E-2</v>
      </c>
      <c r="S625" s="5">
        <f t="shared" si="848"/>
        <v>7.3140985691260707E-2</v>
      </c>
      <c r="T625" s="5">
        <f t="shared" si="849"/>
        <v>7.5487724854546301E-2</v>
      </c>
      <c r="U625" s="5">
        <f t="shared" si="850"/>
        <v>7.1274819035176074E-2</v>
      </c>
      <c r="V625" s="5">
        <f t="shared" si="851"/>
        <v>3.2321197936711579E-2</v>
      </c>
      <c r="W625" s="5">
        <f t="shared" si="852"/>
        <v>2.6649882248518341E-2</v>
      </c>
      <c r="X625" s="5">
        <f t="shared" si="853"/>
        <v>5.1642797818280517E-2</v>
      </c>
      <c r="Y625" s="5">
        <f t="shared" si="854"/>
        <v>5.0037342409797639E-2</v>
      </c>
      <c r="Z625" s="5">
        <f t="shared" si="855"/>
        <v>2.2432343970650848E-2</v>
      </c>
      <c r="AA625" s="5">
        <f t="shared" si="856"/>
        <v>4.6039366261149531E-2</v>
      </c>
      <c r="AB625" s="5">
        <f t="shared" si="857"/>
        <v>4.7244800822006466E-2</v>
      </c>
      <c r="AC625" s="5">
        <f t="shared" si="858"/>
        <v>8.0340885788234891E-3</v>
      </c>
      <c r="AD625" s="5">
        <f t="shared" si="859"/>
        <v>1.3673823957733795E-2</v>
      </c>
      <c r="AE625" s="5">
        <f t="shared" si="860"/>
        <v>2.649747265173252E-2</v>
      </c>
      <c r="AF625" s="5">
        <f t="shared" si="861"/>
        <v>2.5673727375004066E-2</v>
      </c>
      <c r="AG625" s="5">
        <f t="shared" si="862"/>
        <v>1.6583726958652296E-2</v>
      </c>
      <c r="AH625" s="5">
        <f t="shared" si="863"/>
        <v>1.0867487081775502E-2</v>
      </c>
      <c r="AI625" s="5">
        <f t="shared" si="864"/>
        <v>2.2304054304390947E-2</v>
      </c>
      <c r="AJ625" s="5">
        <f t="shared" si="865"/>
        <v>2.2888034495456927E-2</v>
      </c>
      <c r="AK625" s="5">
        <f t="shared" si="866"/>
        <v>1.5658203240119579E-2</v>
      </c>
      <c r="AL625" s="5">
        <f t="shared" si="867"/>
        <v>1.2781027122823121E-3</v>
      </c>
      <c r="AM625" s="5">
        <f t="shared" si="868"/>
        <v>5.6127365932354869E-3</v>
      </c>
      <c r="AN625" s="5">
        <f t="shared" si="869"/>
        <v>1.0876499130041751E-2</v>
      </c>
      <c r="AO625" s="5">
        <f t="shared" si="870"/>
        <v>1.0538373871702171E-2</v>
      </c>
      <c r="AP625" s="5">
        <f t="shared" si="871"/>
        <v>6.8071734315702011E-3</v>
      </c>
      <c r="AQ625" s="5">
        <f t="shared" si="872"/>
        <v>3.2977770592222343E-3</v>
      </c>
      <c r="AR625" s="5">
        <f t="shared" si="873"/>
        <v>4.2118567948877944E-3</v>
      </c>
      <c r="AS625" s="5">
        <f t="shared" si="874"/>
        <v>8.6442690907848271E-3</v>
      </c>
      <c r="AT625" s="5">
        <f t="shared" si="875"/>
        <v>8.870599328613761E-3</v>
      </c>
      <c r="AU625" s="5">
        <f t="shared" si="876"/>
        <v>6.0685703342797971E-3</v>
      </c>
      <c r="AV625" s="5">
        <f t="shared" si="877"/>
        <v>3.1137309220449247E-3</v>
      </c>
      <c r="AW625" s="5">
        <f t="shared" si="878"/>
        <v>1.4119925496184688E-4</v>
      </c>
      <c r="AX625" s="5">
        <f t="shared" si="879"/>
        <v>1.919897716153435E-3</v>
      </c>
      <c r="AY625" s="5">
        <f t="shared" si="880"/>
        <v>3.7204250533828444E-3</v>
      </c>
      <c r="AZ625" s="5">
        <f t="shared" si="881"/>
        <v>3.6047656240694626E-3</v>
      </c>
      <c r="BA625" s="5">
        <f t="shared" si="882"/>
        <v>2.3284678530047041E-3</v>
      </c>
      <c r="BB625" s="5">
        <f t="shared" si="883"/>
        <v>1.1280405804210737E-3</v>
      </c>
      <c r="BC625" s="5">
        <f t="shared" si="884"/>
        <v>4.3718896077854285E-4</v>
      </c>
      <c r="BD625" s="5">
        <f t="shared" si="885"/>
        <v>1.360306628934756E-3</v>
      </c>
      <c r="BE625" s="5">
        <f t="shared" si="886"/>
        <v>2.7918462376885435E-3</v>
      </c>
      <c r="BF625" s="5">
        <f t="shared" si="887"/>
        <v>2.8649442887003379E-3</v>
      </c>
      <c r="BG625" s="5">
        <f t="shared" si="888"/>
        <v>1.9599708289933767E-3</v>
      </c>
      <c r="BH625" s="5">
        <f t="shared" si="889"/>
        <v>1.0056440710704837E-3</v>
      </c>
      <c r="BI625" s="5">
        <f t="shared" si="890"/>
        <v>4.1278981614175172E-4</v>
      </c>
      <c r="BJ625" s="8">
        <f t="shared" si="891"/>
        <v>0.41343368350767246</v>
      </c>
      <c r="BK625" s="8">
        <f t="shared" si="892"/>
        <v>0.21055268145038802</v>
      </c>
      <c r="BL625" s="8">
        <f t="shared" si="893"/>
        <v>0.34815181776410237</v>
      </c>
      <c r="BM625" s="8">
        <f t="shared" si="894"/>
        <v>0.75144705587475336</v>
      </c>
      <c r="BN625" s="8">
        <f t="shared" si="895"/>
        <v>0.23954424501963922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1.57692307692308</v>
      </c>
      <c r="F626">
        <f>VLOOKUP(B626,home!$B$2:$E$405,3,FALSE)</f>
        <v>1.1599999999999999</v>
      </c>
      <c r="G626">
        <f>VLOOKUP(C626,away!$B$2:$E$405,4,FALSE)</f>
        <v>2.0299999999999998</v>
      </c>
      <c r="H626">
        <f>VLOOKUP(A626,away!$A$2:$E$405,3,FALSE)</f>
        <v>1.31538461538462</v>
      </c>
      <c r="I626">
        <f>VLOOKUP(C626,away!$B$2:$E$405,3,FALSE)</f>
        <v>0.51</v>
      </c>
      <c r="J626">
        <f>VLOOKUP(B626,home!$B$2:$E$405,4,FALSE)</f>
        <v>1.52</v>
      </c>
      <c r="K626" s="3">
        <f t="shared" si="840"/>
        <v>3.7133384615384677</v>
      </c>
      <c r="L626" s="3">
        <f t="shared" si="841"/>
        <v>1.0196861538461575</v>
      </c>
      <c r="M626" s="5">
        <f t="shared" si="842"/>
        <v>8.7998146925485892E-3</v>
      </c>
      <c r="N626" s="5">
        <f t="shared" si="843"/>
        <v>3.2676690352251979E-2</v>
      </c>
      <c r="O626" s="5">
        <f t="shared" si="844"/>
        <v>8.9730491984037781E-3</v>
      </c>
      <c r="P626" s="5">
        <f t="shared" si="845"/>
        <v>3.3319968705709663E-2</v>
      </c>
      <c r="Q626" s="5">
        <f t="shared" si="846"/>
        <v>6.0669805540400114E-2</v>
      </c>
      <c r="R626" s="5">
        <f t="shared" si="847"/>
        <v>4.5748470126963457E-3</v>
      </c>
      <c r="S626" s="5">
        <f t="shared" si="848"/>
        <v>3.1541014025260411E-2</v>
      </c>
      <c r="T626" s="5">
        <f t="shared" si="849"/>
        <v>6.186416066608489E-2</v>
      </c>
      <c r="U626" s="5">
        <f t="shared" si="850"/>
        <v>1.6987955367899703E-2</v>
      </c>
      <c r="V626" s="5">
        <f t="shared" si="851"/>
        <v>1.3269794585787449E-2</v>
      </c>
      <c r="W626" s="5">
        <f t="shared" si="852"/>
        <v>7.5095840789075816E-2</v>
      </c>
      <c r="X626" s="5">
        <f t="shared" si="853"/>
        <v>7.6574189064056108E-2</v>
      </c>
      <c r="Y626" s="5">
        <f t="shared" si="854"/>
        <v>3.9040820165307924E-2</v>
      </c>
      <c r="Z626" s="5">
        <f t="shared" si="855"/>
        <v>1.5549693849369734E-3</v>
      </c>
      <c r="AA626" s="5">
        <f t="shared" si="856"/>
        <v>5.7741276236012778E-3</v>
      </c>
      <c r="AB626" s="5">
        <f t="shared" si="857"/>
        <v>1.0720645093275168E-2</v>
      </c>
      <c r="AC626" s="5">
        <f t="shared" si="858"/>
        <v>3.1403299087652348E-3</v>
      </c>
      <c r="AD626" s="5">
        <f t="shared" si="859"/>
        <v>6.9714068475911134E-2</v>
      </c>
      <c r="AE626" s="5">
        <f t="shared" si="860"/>
        <v>7.1086470353169479E-2</v>
      </c>
      <c r="AF626" s="5">
        <f t="shared" si="861"/>
        <v>3.6242944772461129E-2</v>
      </c>
      <c r="AG626" s="5">
        <f t="shared" si="862"/>
        <v>1.2318809653029865E-2</v>
      </c>
      <c r="AH626" s="5">
        <f t="shared" si="863"/>
        <v>3.9639518786872683E-4</v>
      </c>
      <c r="AI626" s="5">
        <f t="shared" si="864"/>
        <v>1.47194949708171E-3</v>
      </c>
      <c r="AJ626" s="5">
        <f t="shared" si="865"/>
        <v>2.7329233404778585E-3</v>
      </c>
      <c r="AK626" s="5">
        <f t="shared" si="866"/>
        <v>3.3827564508775417E-3</v>
      </c>
      <c r="AL626" s="5">
        <f t="shared" si="867"/>
        <v>4.7562680779750509E-4</v>
      </c>
      <c r="AM626" s="5">
        <f t="shared" si="868"/>
        <v>5.1774386356385434E-2</v>
      </c>
      <c r="AN626" s="5">
        <f t="shared" si="869"/>
        <v>5.2793624891487638E-2</v>
      </c>
      <c r="AO626" s="5">
        <f t="shared" si="870"/>
        <v>2.6916464156598884E-2</v>
      </c>
      <c r="AP626" s="5">
        <f t="shared" si="871"/>
        <v>9.1487819369934255E-3</v>
      </c>
      <c r="AQ626" s="5">
        <f t="shared" si="872"/>
        <v>2.3322215664275062E-3</v>
      </c>
      <c r="AR626" s="5">
        <f t="shared" si="873"/>
        <v>8.0839736904197456E-5</v>
      </c>
      <c r="AS626" s="5">
        <f t="shared" si="874"/>
        <v>3.0018530426700706E-4</v>
      </c>
      <c r="AT626" s="5">
        <f t="shared" si="875"/>
        <v>5.5734481796165239E-4</v>
      </c>
      <c r="AU626" s="5">
        <f t="shared" si="876"/>
        <v>6.8986998295872003E-4</v>
      </c>
      <c r="AV626" s="5">
        <f t="shared" si="877"/>
        <v>6.4043018529537572E-4</v>
      </c>
      <c r="AW626" s="5">
        <f t="shared" si="878"/>
        <v>5.0025896709535038E-5</v>
      </c>
      <c r="AX626" s="5">
        <f t="shared" si="879"/>
        <v>3.2042636696619754E-2</v>
      </c>
      <c r="AY626" s="5">
        <f t="shared" si="880"/>
        <v>3.2673432972265944E-2</v>
      </c>
      <c r="AZ626" s="5">
        <f t="shared" si="881"/>
        <v>1.6658323600220036E-2</v>
      </c>
      <c r="BA626" s="5">
        <f t="shared" si="882"/>
        <v>5.6620873071443487E-3</v>
      </c>
      <c r="BB626" s="5">
        <f t="shared" si="883"/>
        <v>1.4433880072407918E-3</v>
      </c>
      <c r="BC626" s="5">
        <f t="shared" si="884"/>
        <v>2.9436055312220664E-4</v>
      </c>
      <c r="BD626" s="5">
        <f t="shared" si="885"/>
        <v>1.3738526733629388E-5</v>
      </c>
      <c r="BE626" s="5">
        <f t="shared" si="886"/>
        <v>5.1015799724860463E-5</v>
      </c>
      <c r="BF626" s="5">
        <f t="shared" si="887"/>
        <v>9.4719465632233941E-5</v>
      </c>
      <c r="BG626" s="5">
        <f t="shared" si="888"/>
        <v>1.1724181159618183E-4</v>
      </c>
      <c r="BH626" s="5">
        <f t="shared" si="889"/>
        <v>1.0883963207513719E-4</v>
      </c>
      <c r="BI626" s="5">
        <f t="shared" si="890"/>
        <v>8.0831678384860533E-5</v>
      </c>
      <c r="BJ626" s="8">
        <f t="shared" si="891"/>
        <v>0.7670235078762544</v>
      </c>
      <c r="BK626" s="8">
        <f t="shared" si="892"/>
        <v>0.12321998169813481</v>
      </c>
      <c r="BL626" s="8">
        <f t="shared" si="893"/>
        <v>5.7749705713715953E-2</v>
      </c>
      <c r="BM626" s="8">
        <f t="shared" si="894"/>
        <v>0.76791058209547536</v>
      </c>
      <c r="BN626" s="8">
        <f t="shared" si="895"/>
        <v>0.14901417550201046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1.57692307692308</v>
      </c>
      <c r="F627">
        <f>VLOOKUP(B627,home!$B$2:$E$405,3,FALSE)</f>
        <v>1.1599999999999999</v>
      </c>
      <c r="G627">
        <f>VLOOKUP(C627,away!$B$2:$E$405,4,FALSE)</f>
        <v>1.27</v>
      </c>
      <c r="H627">
        <f>VLOOKUP(A627,away!$A$2:$E$405,3,FALSE)</f>
        <v>1.31538461538462</v>
      </c>
      <c r="I627">
        <f>VLOOKUP(C627,away!$B$2:$E$405,3,FALSE)</f>
        <v>0.85</v>
      </c>
      <c r="J627">
        <f>VLOOKUP(B627,home!$B$2:$E$405,4,FALSE)</f>
        <v>1.27</v>
      </c>
      <c r="K627" s="3">
        <f t="shared" si="840"/>
        <v>2.3231230769230811</v>
      </c>
      <c r="L627" s="3">
        <f t="shared" si="841"/>
        <v>1.4199576923076973</v>
      </c>
      <c r="M627" s="5">
        <f t="shared" si="842"/>
        <v>2.3681034832348697E-2</v>
      </c>
      <c r="N627" s="5">
        <f t="shared" si="843"/>
        <v>5.5013958504448561E-2</v>
      </c>
      <c r="O627" s="5">
        <f t="shared" si="844"/>
        <v>3.3626067572000054E-2</v>
      </c>
      <c r="P627" s="5">
        <f t="shared" si="845"/>
        <v>7.8117493562688184E-2</v>
      </c>
      <c r="Q627" s="5">
        <f t="shared" si="846"/>
        <v>6.3902098277286642E-2</v>
      </c>
      <c r="R627" s="5">
        <f t="shared" si="847"/>
        <v>2.3873796655459949E-2</v>
      </c>
      <c r="S627" s="5">
        <f t="shared" si="848"/>
        <v>6.4422256498908689E-2</v>
      </c>
      <c r="T627" s="5">
        <f t="shared" si="849"/>
        <v>9.0738276003435606E-2</v>
      </c>
      <c r="U627" s="5">
        <f t="shared" si="850"/>
        <v>5.5461767944068076E-2</v>
      </c>
      <c r="V627" s="5">
        <f t="shared" si="851"/>
        <v>2.3612449760725174E-2</v>
      </c>
      <c r="W627" s="5">
        <f t="shared" si="852"/>
        <v>4.9484146390590421E-2</v>
      </c>
      <c r="X627" s="5">
        <f t="shared" si="853"/>
        <v>7.0265394314599036E-2</v>
      </c>
      <c r="Y627" s="5">
        <f t="shared" si="854"/>
        <v>4.9886943580024233E-2</v>
      </c>
      <c r="Z627" s="5">
        <f t="shared" si="855"/>
        <v>1.129992706850338E-2</v>
      </c>
      <c r="AA627" s="5">
        <f t="shared" si="856"/>
        <v>2.625112134038798E-2</v>
      </c>
      <c r="AB627" s="5">
        <f t="shared" si="857"/>
        <v>3.0492292890481651E-2</v>
      </c>
      <c r="AC627" s="5">
        <f t="shared" si="858"/>
        <v>4.8682030927948167E-3</v>
      </c>
      <c r="AD627" s="5">
        <f t="shared" si="859"/>
        <v>2.873944060545516E-2</v>
      </c>
      <c r="AE627" s="5">
        <f t="shared" si="860"/>
        <v>4.0808789760336237E-2</v>
      </c>
      <c r="AF627" s="5">
        <f t="shared" si="861"/>
        <v>2.897337746697852E-2</v>
      </c>
      <c r="AG627" s="5">
        <f t="shared" si="862"/>
        <v>1.3713656735456888E-2</v>
      </c>
      <c r="AH627" s="5">
        <f t="shared" si="863"/>
        <v>4.0113545908593345E-3</v>
      </c>
      <c r="AI627" s="5">
        <f t="shared" si="864"/>
        <v>9.3188704197466627E-3</v>
      </c>
      <c r="AJ627" s="5">
        <f t="shared" si="865"/>
        <v>1.0824441461484679E-2</v>
      </c>
      <c r="AK627" s="5">
        <f t="shared" si="866"/>
        <v>8.3821699179926872E-3</v>
      </c>
      <c r="AL627" s="5">
        <f t="shared" si="867"/>
        <v>6.4235676600377719E-4</v>
      </c>
      <c r="AM627" s="5">
        <f t="shared" si="868"/>
        <v>1.3353051537678625E-2</v>
      </c>
      <c r="AN627" s="5">
        <f t="shared" si="869"/>
        <v>1.8960768246707886E-2</v>
      </c>
      <c r="AO627" s="5">
        <f t="shared" si="870"/>
        <v>1.3461744361988201E-2</v>
      </c>
      <c r="AP627" s="5">
        <f t="shared" si="871"/>
        <v>6.3717024862283084E-3</v>
      </c>
      <c r="AQ627" s="5">
        <f t="shared" si="872"/>
        <v>2.261886989603991E-3</v>
      </c>
      <c r="AR627" s="5">
        <f t="shared" si="873"/>
        <v>1.1391907615729011E-3</v>
      </c>
      <c r="AS627" s="5">
        <f t="shared" si="874"/>
        <v>2.6464803472275858E-3</v>
      </c>
      <c r="AT627" s="5">
        <f t="shared" si="875"/>
        <v>3.0740497836339075E-3</v>
      </c>
      <c r="AU627" s="5">
        <f t="shared" si="876"/>
        <v>2.3804653306567784E-3</v>
      </c>
      <c r="AV627" s="5">
        <f t="shared" si="877"/>
        <v>1.3825284858660239E-3</v>
      </c>
      <c r="AW627" s="5">
        <f t="shared" si="878"/>
        <v>5.8860158313389046E-5</v>
      </c>
      <c r="AX627" s="5">
        <f t="shared" si="879"/>
        <v>5.1701303624207395E-3</v>
      </c>
      <c r="AY627" s="5">
        <f t="shared" si="880"/>
        <v>7.3413663783529117E-3</v>
      </c>
      <c r="AZ627" s="5">
        <f t="shared" si="881"/>
        <v>5.2122148304956598E-3</v>
      </c>
      <c r="BA627" s="5">
        <f t="shared" si="882"/>
        <v>2.4670415141741916E-3</v>
      </c>
      <c r="BB627" s="5">
        <f t="shared" si="883"/>
        <v>8.7577364382351787E-4</v>
      </c>
      <c r="BC627" s="5">
        <f t="shared" si="884"/>
        <v>2.4871230445350901E-4</v>
      </c>
      <c r="BD627" s="5">
        <f t="shared" si="885"/>
        <v>2.6960044748355097E-4</v>
      </c>
      <c r="BE627" s="5">
        <f t="shared" si="886"/>
        <v>6.263150210978264E-4</v>
      </c>
      <c r="BF627" s="5">
        <f t="shared" si="887"/>
        <v>7.2750343946796365E-4</v>
      </c>
      <c r="BG627" s="5">
        <f t="shared" si="888"/>
        <v>5.6336000958964673E-4</v>
      </c>
      <c r="BH627" s="5">
        <f t="shared" si="889"/>
        <v>3.2718865972332926E-4</v>
      </c>
      <c r="BI627" s="5">
        <f t="shared" si="890"/>
        <v>1.5201990518215992E-4</v>
      </c>
      <c r="BJ627" s="8">
        <f t="shared" si="891"/>
        <v>0.56725047429453879</v>
      </c>
      <c r="BK627" s="8">
        <f t="shared" si="892"/>
        <v>0.20268516089182226</v>
      </c>
      <c r="BL627" s="8">
        <f t="shared" si="893"/>
        <v>0.21553058498398273</v>
      </c>
      <c r="BM627" s="8">
        <f t="shared" si="894"/>
        <v>0.71126919161457558</v>
      </c>
      <c r="BN627" s="8">
        <f t="shared" si="895"/>
        <v>0.27821444940423212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1.57692307692308</v>
      </c>
      <c r="F628">
        <f>VLOOKUP(B628,home!$B$2:$E$405,3,FALSE)</f>
        <v>1.27</v>
      </c>
      <c r="G628">
        <f>VLOOKUP(C628,away!$B$2:$E$405,4,FALSE)</f>
        <v>1.37</v>
      </c>
      <c r="H628">
        <f>VLOOKUP(A628,away!$A$2:$E$405,3,FALSE)</f>
        <v>1.31538461538462</v>
      </c>
      <c r="I628">
        <f>VLOOKUP(C628,away!$B$2:$E$405,3,FALSE)</f>
        <v>0.95</v>
      </c>
      <c r="J628">
        <f>VLOOKUP(B628,home!$B$2:$E$405,4,FALSE)</f>
        <v>0.98</v>
      </c>
      <c r="K628" s="3">
        <f t="shared" si="840"/>
        <v>2.7436884615384671</v>
      </c>
      <c r="L628" s="3">
        <f t="shared" si="841"/>
        <v>1.2246230769230813</v>
      </c>
      <c r="M628" s="5">
        <f t="shared" si="842"/>
        <v>1.8905327119404368E-2</v>
      </c>
      <c r="N628" s="5">
        <f t="shared" si="843"/>
        <v>5.1870327879120028E-2</v>
      </c>
      <c r="O628" s="5">
        <f t="shared" si="844"/>
        <v>2.3151899867202348E-2</v>
      </c>
      <c r="P628" s="5">
        <f t="shared" si="845"/>
        <v>6.3521600528337052E-2</v>
      </c>
      <c r="Q628" s="5">
        <f t="shared" si="846"/>
        <v>7.1158010049079373E-2</v>
      </c>
      <c r="R628" s="5">
        <f t="shared" si="847"/>
        <v>1.417617542599421E-2</v>
      </c>
      <c r="S628" s="5">
        <f t="shared" si="848"/>
        <v>5.3357893626978389E-2</v>
      </c>
      <c r="T628" s="5">
        <f t="shared" si="849"/>
        <v>8.714174121402711E-2</v>
      </c>
      <c r="U628" s="5">
        <f t="shared" si="850"/>
        <v>3.8895008945045481E-2</v>
      </c>
      <c r="V628" s="5">
        <f t="shared" si="851"/>
        <v>1.992018664956419E-2</v>
      </c>
      <c r="W628" s="5">
        <f t="shared" si="852"/>
        <v>6.5078470372565783E-2</v>
      </c>
      <c r="X628" s="5">
        <f t="shared" si="853"/>
        <v>7.9696596629099087E-2</v>
      </c>
      <c r="Y628" s="5">
        <f t="shared" si="854"/>
        <v>4.8799145692112501E-2</v>
      </c>
      <c r="Z628" s="5">
        <f t="shared" si="855"/>
        <v>5.786823856394137E-3</v>
      </c>
      <c r="AA628" s="5">
        <f t="shared" si="856"/>
        <v>1.587724184374413E-2</v>
      </c>
      <c r="AB628" s="5">
        <f t="shared" si="857"/>
        <v>2.1781102623868259E-2</v>
      </c>
      <c r="AC628" s="5">
        <f t="shared" si="858"/>
        <v>4.1832195325542812E-3</v>
      </c>
      <c r="AD628" s="5">
        <f t="shared" si="859"/>
        <v>4.4638762063945424E-2</v>
      </c>
      <c r="AE628" s="5">
        <f t="shared" si="860"/>
        <v>5.4665658148786163E-2</v>
      </c>
      <c r="AF628" s="5">
        <f t="shared" si="861"/>
        <v>3.3472413242095912E-2</v>
      </c>
      <c r="AG628" s="5">
        <f t="shared" si="862"/>
        <v>1.366369656552547E-2</v>
      </c>
      <c r="AH628" s="5">
        <f t="shared" si="863"/>
        <v>1.7716695091573183E-3</v>
      </c>
      <c r="AI628" s="5">
        <f t="shared" si="864"/>
        <v>4.8609091899344545E-3</v>
      </c>
      <c r="AJ628" s="5">
        <f t="shared" si="865"/>
        <v>6.6684102285047312E-3</v>
      </c>
      <c r="AK628" s="5">
        <f t="shared" si="866"/>
        <v>6.0986800669178415E-3</v>
      </c>
      <c r="AL628" s="5">
        <f t="shared" si="867"/>
        <v>5.6222206236571472E-4</v>
      </c>
      <c r="AM628" s="5">
        <f t="shared" si="868"/>
        <v>2.4494971282441637E-2</v>
      </c>
      <c r="AN628" s="5">
        <f t="shared" si="869"/>
        <v>2.9997107101046191E-2</v>
      </c>
      <c r="AO628" s="5">
        <f t="shared" si="870"/>
        <v>1.8367574798437203E-2</v>
      </c>
      <c r="AP628" s="5">
        <f t="shared" si="871"/>
        <v>7.4977853217590073E-3</v>
      </c>
      <c r="AQ628" s="5">
        <f t="shared" si="872"/>
        <v>2.2954902327103057E-3</v>
      </c>
      <c r="AR628" s="5">
        <f t="shared" si="873"/>
        <v>4.3392547311900794E-4</v>
      </c>
      <c r="AS628" s="5">
        <f t="shared" si="874"/>
        <v>1.1905563137642424E-3</v>
      </c>
      <c r="AT628" s="5">
        <f t="shared" si="875"/>
        <v>1.6332578104433619E-3</v>
      </c>
      <c r="AU628" s="5">
        <f t="shared" si="876"/>
        <v>1.4937168697436774E-3</v>
      </c>
      <c r="AV628" s="5">
        <f t="shared" si="877"/>
        <v>1.0245734350802713E-3</v>
      </c>
      <c r="AW628" s="5">
        <f t="shared" si="878"/>
        <v>5.2473812493065243E-5</v>
      </c>
      <c r="AX628" s="5">
        <f t="shared" si="879"/>
        <v>1.1201095012225194E-2</v>
      </c>
      <c r="AY628" s="5">
        <f t="shared" si="880"/>
        <v>1.3717119438778996E-2</v>
      </c>
      <c r="AZ628" s="5">
        <f t="shared" si="881"/>
        <v>8.3991505068194729E-3</v>
      </c>
      <c r="BA628" s="5">
        <f t="shared" si="882"/>
        <v>3.4285978457337749E-3</v>
      </c>
      <c r="BB628" s="5">
        <f t="shared" si="883"/>
        <v>1.049685010843585E-3</v>
      </c>
      <c r="BC628" s="5">
        <f t="shared" si="884"/>
        <v>2.5709369755586172E-4</v>
      </c>
      <c r="BD628" s="5">
        <f t="shared" si="885"/>
        <v>8.8565858007717206E-5</v>
      </c>
      <c r="BE628" s="5">
        <f t="shared" si="886"/>
        <v>2.4299712270202796E-4</v>
      </c>
      <c r="BF628" s="5">
        <f t="shared" si="887"/>
        <v>3.3335420087230068E-4</v>
      </c>
      <c r="BG628" s="5">
        <f t="shared" si="888"/>
        <v>3.0487335817956928E-4</v>
      </c>
      <c r="BH628" s="5">
        <f t="shared" si="889"/>
        <v>2.0911937876694209E-4</v>
      </c>
      <c r="BI628" s="5">
        <f t="shared" si="890"/>
        <v>1.1475168532139033E-4</v>
      </c>
      <c r="BJ628" s="8">
        <f t="shared" si="891"/>
        <v>0.67089049210470808</v>
      </c>
      <c r="BK628" s="8">
        <f t="shared" si="892"/>
        <v>0.17416756895798299</v>
      </c>
      <c r="BL628" s="8">
        <f t="shared" si="893"/>
        <v>0.14035078920636929</v>
      </c>
      <c r="BM628" s="8">
        <f t="shared" si="894"/>
        <v>0.73474768763003084</v>
      </c>
      <c r="BN628" s="8">
        <f t="shared" si="895"/>
        <v>0.24278334086913736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1.57692307692308</v>
      </c>
      <c r="F629">
        <f>VLOOKUP(B629,home!$B$2:$E$405,3,FALSE)</f>
        <v>0.95</v>
      </c>
      <c r="G629">
        <f>VLOOKUP(C629,away!$B$2:$E$405,4,FALSE)</f>
        <v>0.63</v>
      </c>
      <c r="H629">
        <f>VLOOKUP(A629,away!$A$2:$E$405,3,FALSE)</f>
        <v>1.31538461538462</v>
      </c>
      <c r="I629">
        <f>VLOOKUP(C629,away!$B$2:$E$405,3,FALSE)</f>
        <v>0.63</v>
      </c>
      <c r="J629">
        <f>VLOOKUP(B629,home!$B$2:$E$405,4,FALSE)</f>
        <v>0.95</v>
      </c>
      <c r="K629" s="3">
        <f t="shared" si="840"/>
        <v>0.94378846153846341</v>
      </c>
      <c r="L629" s="3">
        <f t="shared" si="841"/>
        <v>0.78725769230769505</v>
      </c>
      <c r="M629" s="5">
        <f t="shared" si="842"/>
        <v>0.17709904018208844</v>
      </c>
      <c r="N629" s="5">
        <f t="shared" si="843"/>
        <v>0.16714403067339176</v>
      </c>
      <c r="O629" s="5">
        <f t="shared" si="844"/>
        <v>0.13942258168365868</v>
      </c>
      <c r="P629" s="5">
        <f t="shared" si="845"/>
        <v>0.13158542387094097</v>
      </c>
      <c r="Q629" s="5">
        <f t="shared" si="846"/>
        <v>7.887430378228906E-2</v>
      </c>
      <c r="R629" s="5">
        <f t="shared" si="847"/>
        <v>5.4880749955929127E-2</v>
      </c>
      <c r="S629" s="5">
        <f t="shared" si="848"/>
        <v>2.4442147960673125E-2</v>
      </c>
      <c r="T629" s="5">
        <f t="shared" si="849"/>
        <v>6.2094402378020976E-2</v>
      </c>
      <c r="U629" s="5">
        <f t="shared" si="850"/>
        <v>5.1795818568983444E-2</v>
      </c>
      <c r="V629" s="5">
        <f t="shared" si="851"/>
        <v>2.0178479394069799E-3</v>
      </c>
      <c r="W629" s="5">
        <f t="shared" si="852"/>
        <v>2.4813552607201337E-2</v>
      </c>
      <c r="X629" s="5">
        <f t="shared" si="853"/>
        <v>1.9534660163500913E-2</v>
      </c>
      <c r="Y629" s="5">
        <f t="shared" si="854"/>
        <v>7.689405740166395E-3</v>
      </c>
      <c r="Z629" s="5">
        <f t="shared" si="855"/>
        <v>1.4401764187473468E-2</v>
      </c>
      <c r="AA629" s="5">
        <f t="shared" si="856"/>
        <v>1.3592218865935321E-2</v>
      </c>
      <c r="AB629" s="5">
        <f t="shared" si="857"/>
        <v>6.4140896661875864E-3</v>
      </c>
      <c r="AC629" s="5">
        <f t="shared" si="858"/>
        <v>9.3704409740508906E-5</v>
      </c>
      <c r="AD629" s="5">
        <f t="shared" si="859"/>
        <v>5.8546861601135687E-3</v>
      </c>
      <c r="AE629" s="5">
        <f t="shared" si="860"/>
        <v>4.6091467155968072E-3</v>
      </c>
      <c r="AF629" s="5">
        <f t="shared" si="861"/>
        <v>1.8142931034141677E-3</v>
      </c>
      <c r="AG629" s="5">
        <f t="shared" si="862"/>
        <v>4.7610540058786794E-4</v>
      </c>
      <c r="AH629" s="5">
        <f t="shared" si="863"/>
        <v>2.8344749098474921E-3</v>
      </c>
      <c r="AI629" s="5">
        <f t="shared" si="864"/>
        <v>2.6751447144343389E-3</v>
      </c>
      <c r="AJ629" s="5">
        <f t="shared" si="865"/>
        <v>1.2623853572143683E-3</v>
      </c>
      <c r="AK629" s="5">
        <f t="shared" si="866"/>
        <v>3.9714157805134415E-4</v>
      </c>
      <c r="AL629" s="5">
        <f t="shared" si="867"/>
        <v>2.784912772334326E-6</v>
      </c>
      <c r="AM629" s="5">
        <f t="shared" si="868"/>
        <v>1.1051170487688239E-3</v>
      </c>
      <c r="AN629" s="5">
        <f t="shared" si="869"/>
        <v>8.7001189754363465E-4</v>
      </c>
      <c r="AO629" s="5">
        <f t="shared" si="870"/>
        <v>3.4246177937022034E-4</v>
      </c>
      <c r="AP629" s="5">
        <f t="shared" si="871"/>
        <v>8.9868556710195562E-5</v>
      </c>
      <c r="AQ629" s="5">
        <f t="shared" si="872"/>
        <v>1.7687428141672945E-5</v>
      </c>
      <c r="AR629" s="5">
        <f t="shared" si="873"/>
        <v>4.4629243528611991E-4</v>
      </c>
      <c r="AS629" s="5">
        <f t="shared" si="874"/>
        <v>4.2120565089494132E-4</v>
      </c>
      <c r="AT629" s="5">
        <f t="shared" si="875"/>
        <v>1.9876451662472185E-4</v>
      </c>
      <c r="AU629" s="5">
        <f t="shared" si="876"/>
        <v>6.2530552451227532E-5</v>
      </c>
      <c r="AV629" s="5">
        <f t="shared" si="877"/>
        <v>1.4753903474273555E-5</v>
      </c>
      <c r="AW629" s="5">
        <f t="shared" si="878"/>
        <v>5.7477870890527849E-8</v>
      </c>
      <c r="AX629" s="5">
        <f t="shared" si="879"/>
        <v>1.7383278654624251E-4</v>
      </c>
      <c r="AY629" s="5">
        <f t="shared" si="880"/>
        <v>1.3685119838381099E-4</v>
      </c>
      <c r="AZ629" s="5">
        <f t="shared" si="881"/>
        <v>5.3868579314590812E-5</v>
      </c>
      <c r="BA629" s="5">
        <f t="shared" si="882"/>
        <v>1.4136151146366266E-5</v>
      </c>
      <c r="BB629" s="5">
        <f t="shared" si="883"/>
        <v>2.782198432400271E-6</v>
      </c>
      <c r="BC629" s="5">
        <f t="shared" si="884"/>
        <v>4.3806142348670499E-7</v>
      </c>
      <c r="BD629" s="5">
        <f t="shared" si="885"/>
        <v>5.8557858782955314E-5</v>
      </c>
      <c r="BE629" s="5">
        <f t="shared" si="886"/>
        <v>5.5266231451751993E-5</v>
      </c>
      <c r="BF629" s="5">
        <f t="shared" si="887"/>
        <v>2.6079815778438822E-5</v>
      </c>
      <c r="BG629" s="5">
        <f t="shared" si="888"/>
        <v>8.2046097369131082E-6</v>
      </c>
      <c r="BH629" s="5">
        <f t="shared" si="889"/>
        <v>1.9358540002811793E-6</v>
      </c>
      <c r="BI629" s="5">
        <f t="shared" si="890"/>
        <v>3.6540733373769095E-7</v>
      </c>
      <c r="BJ629" s="8">
        <f t="shared" si="891"/>
        <v>0.37571164241006438</v>
      </c>
      <c r="BK629" s="8">
        <f t="shared" si="892"/>
        <v>0.33537780047400612</v>
      </c>
      <c r="BL629" s="8">
        <f t="shared" si="893"/>
        <v>0.27456856213605696</v>
      </c>
      <c r="BM629" s="8">
        <f t="shared" si="894"/>
        <v>0.25091684533879005</v>
      </c>
      <c r="BN629" s="8">
        <f t="shared" si="895"/>
        <v>0.74900613014829809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1.57692307692308</v>
      </c>
      <c r="F630">
        <f>VLOOKUP(B630,home!$B$2:$E$405,3,FALSE)</f>
        <v>0.32</v>
      </c>
      <c r="G630">
        <f>VLOOKUP(C630,away!$B$2:$E$405,4,FALSE)</f>
        <v>1.52</v>
      </c>
      <c r="H630">
        <f>VLOOKUP(A630,away!$A$2:$E$405,3,FALSE)</f>
        <v>1.31538461538462</v>
      </c>
      <c r="I630">
        <f>VLOOKUP(C630,away!$B$2:$E$405,3,FALSE)</f>
        <v>1.1399999999999999</v>
      </c>
      <c r="J630">
        <f>VLOOKUP(B630,home!$B$2:$E$405,4,FALSE)</f>
        <v>0.89</v>
      </c>
      <c r="K630" s="3">
        <f t="shared" si="840"/>
        <v>0.7670153846153861</v>
      </c>
      <c r="L630" s="3">
        <f t="shared" si="841"/>
        <v>1.3345892307692355</v>
      </c>
      <c r="M630" s="5">
        <f t="shared" si="842"/>
        <v>0.12226009034979879</v>
      </c>
      <c r="N630" s="5">
        <f t="shared" si="843"/>
        <v>9.3775370222762763E-2</v>
      </c>
      <c r="O630" s="5">
        <f t="shared" si="844"/>
        <v>0.1631669999337152</v>
      </c>
      <c r="P630" s="5">
        <f t="shared" si="845"/>
        <v>0.12515159921069724</v>
      </c>
      <c r="Q630" s="5">
        <f t="shared" si="846"/>
        <v>3.5963575829431299E-2</v>
      </c>
      <c r="R630" s="5">
        <f t="shared" si="847"/>
        <v>0.10888046046423046</v>
      </c>
      <c r="S630" s="5">
        <f t="shared" si="848"/>
        <v>3.2027873405339691E-2</v>
      </c>
      <c r="T630" s="5">
        <f t="shared" si="849"/>
        <v>4.7996601001911783E-2</v>
      </c>
      <c r="U630" s="5">
        <f t="shared" si="850"/>
        <v>8.3512988260072057E-2</v>
      </c>
      <c r="V630" s="5">
        <f t="shared" si="851"/>
        <v>3.6428164147867498E-3</v>
      </c>
      <c r="W630" s="5">
        <f t="shared" si="852"/>
        <v>9.1948719823186174E-3</v>
      </c>
      <c r="X630" s="5">
        <f t="shared" si="853"/>
        <v>1.2271377125904199E-2</v>
      </c>
      <c r="Y630" s="5">
        <f t="shared" si="854"/>
        <v>8.1886238794698397E-3</v>
      </c>
      <c r="Z630" s="5">
        <f t="shared" si="855"/>
        <v>4.8436896658919169E-2</v>
      </c>
      <c r="AA630" s="5">
        <f t="shared" si="856"/>
        <v>3.7151844920416593E-2</v>
      </c>
      <c r="AB630" s="5">
        <f t="shared" si="857"/>
        <v>1.4248018310402252E-2</v>
      </c>
      <c r="AC630" s="5">
        <f t="shared" si="858"/>
        <v>2.3306067143269674E-4</v>
      </c>
      <c r="AD630" s="5">
        <f t="shared" si="859"/>
        <v>1.7631520675018379E-3</v>
      </c>
      <c r="AE630" s="5">
        <f t="shared" si="860"/>
        <v>2.353083761496465E-3</v>
      </c>
      <c r="AF630" s="5">
        <f t="shared" si="861"/>
        <v>1.5702001235955736E-3</v>
      </c>
      <c r="AG630" s="5">
        <f t="shared" si="862"/>
        <v>6.985240583677251E-4</v>
      </c>
      <c r="AH630" s="5">
        <f t="shared" si="863"/>
        <v>1.6160840163218972E-2</v>
      </c>
      <c r="AI630" s="5">
        <f t="shared" si="864"/>
        <v>1.2395613033499179E-2</v>
      </c>
      <c r="AJ630" s="5">
        <f t="shared" si="865"/>
        <v>4.7538129492164316E-3</v>
      </c>
      <c r="AK630" s="5">
        <f t="shared" si="866"/>
        <v>1.2154158892109482E-3</v>
      </c>
      <c r="AL630" s="5">
        <f t="shared" si="867"/>
        <v>9.5429066539926151E-6</v>
      </c>
      <c r="AM630" s="5">
        <f t="shared" si="868"/>
        <v>2.7047295223806716E-4</v>
      </c>
      <c r="AN630" s="5">
        <f t="shared" si="869"/>
        <v>3.6097028927128624E-4</v>
      </c>
      <c r="AO630" s="5">
        <f t="shared" si="870"/>
        <v>2.4087353034455721E-4</v>
      </c>
      <c r="AP630" s="5">
        <f t="shared" si="871"/>
        <v>1.0715573985840425E-4</v>
      </c>
      <c r="AQ630" s="5">
        <f t="shared" si="872"/>
        <v>3.5752224107534016E-5</v>
      </c>
      <c r="AR630" s="5">
        <f t="shared" si="873"/>
        <v>4.3136166484029894E-3</v>
      </c>
      <c r="AS630" s="5">
        <f t="shared" si="874"/>
        <v>3.3086103326581515E-3</v>
      </c>
      <c r="AT630" s="5">
        <f t="shared" si="875"/>
        <v>1.2688775134231159E-3</v>
      </c>
      <c r="AU630" s="5">
        <f t="shared" si="876"/>
        <v>3.2441619132934875E-4</v>
      </c>
      <c r="AV630" s="5">
        <f t="shared" si="877"/>
        <v>6.2208052441984767E-5</v>
      </c>
      <c r="AW630" s="5">
        <f t="shared" si="878"/>
        <v>2.713500250546315E-7</v>
      </c>
      <c r="AX630" s="5">
        <f t="shared" si="879"/>
        <v>3.4576152581489987E-5</v>
      </c>
      <c r="AY630" s="5">
        <f t="shared" si="880"/>
        <v>4.6144960876690441E-5</v>
      </c>
      <c r="AZ630" s="5">
        <f t="shared" si="881"/>
        <v>3.0792283920149387E-5</v>
      </c>
      <c r="BA630" s="5">
        <f t="shared" si="882"/>
        <v>1.3698350170206691E-5</v>
      </c>
      <c r="BB630" s="5">
        <f t="shared" si="883"/>
        <v>4.5704176541159438E-6</v>
      </c>
      <c r="BC630" s="5">
        <f t="shared" si="884"/>
        <v>1.2199260362601447E-6</v>
      </c>
      <c r="BD630" s="5">
        <f t="shared" si="885"/>
        <v>9.5948438743758552E-4</v>
      </c>
      <c r="BE630" s="5">
        <f t="shared" si="886"/>
        <v>7.3593928646289769E-4</v>
      </c>
      <c r="BF630" s="5">
        <f t="shared" si="887"/>
        <v>2.8223837742995608E-4</v>
      </c>
      <c r="BG630" s="5">
        <f t="shared" si="888"/>
        <v>7.2160392539220096E-5</v>
      </c>
      <c r="BH630" s="5">
        <f t="shared" si="889"/>
        <v>1.3837032809366785E-5</v>
      </c>
      <c r="BI630" s="5">
        <f t="shared" si="890"/>
        <v>2.1226434084424368E-6</v>
      </c>
      <c r="BJ630" s="8">
        <f t="shared" si="891"/>
        <v>0.21492160687981879</v>
      </c>
      <c r="BK630" s="8">
        <f t="shared" si="892"/>
        <v>0.28337112791958585</v>
      </c>
      <c r="BL630" s="8">
        <f t="shared" si="893"/>
        <v>0.45282950478232509</v>
      </c>
      <c r="BM630" s="8">
        <f t="shared" si="894"/>
        <v>0.35031516661916168</v>
      </c>
      <c r="BN630" s="8">
        <f t="shared" si="895"/>
        <v>0.64919809601063583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1.57692307692308</v>
      </c>
      <c r="F631">
        <f>VLOOKUP(B631,home!$B$2:$E$405,3,FALSE)</f>
        <v>0.63</v>
      </c>
      <c r="G631">
        <f>VLOOKUP(C631,away!$B$2:$E$405,4,FALSE)</f>
        <v>0.63</v>
      </c>
      <c r="H631">
        <f>VLOOKUP(A631,away!$A$2:$E$405,3,FALSE)</f>
        <v>1.31538461538462</v>
      </c>
      <c r="I631">
        <f>VLOOKUP(C631,away!$B$2:$E$405,3,FALSE)</f>
        <v>0.63</v>
      </c>
      <c r="J631">
        <f>VLOOKUP(B631,home!$B$2:$E$405,4,FALSE)</f>
        <v>1.52</v>
      </c>
      <c r="K631" s="3">
        <f t="shared" si="840"/>
        <v>0.62588076923077041</v>
      </c>
      <c r="L631" s="3">
        <f t="shared" si="841"/>
        <v>1.2596123076923122</v>
      </c>
      <c r="M631" s="5">
        <f t="shared" si="842"/>
        <v>0.15175421447764825</v>
      </c>
      <c r="N631" s="5">
        <f t="shared" si="843"/>
        <v>9.4980044491281806E-2</v>
      </c>
      <c r="O631" s="5">
        <f t="shared" si="844"/>
        <v>0.19115147630022461</v>
      </c>
      <c r="P631" s="5">
        <f t="shared" si="845"/>
        <v>0.11963803302638194</v>
      </c>
      <c r="Q631" s="5">
        <f t="shared" si="846"/>
        <v>2.9723091653888128E-2</v>
      </c>
      <c r="R631" s="5">
        <f t="shared" si="847"/>
        <v>0.12038837609065912</v>
      </c>
      <c r="S631" s="5">
        <f t="shared" si="848"/>
        <v>2.3579672886992288E-2</v>
      </c>
      <c r="T631" s="5">
        <f t="shared" si="849"/>
        <v>3.7439572069904128E-2</v>
      </c>
      <c r="U631" s="5">
        <f t="shared" si="850"/>
        <v>7.5348769434065016E-2</v>
      </c>
      <c r="V631" s="5">
        <f t="shared" si="851"/>
        <v>2.0654932006816222E-3</v>
      </c>
      <c r="W631" s="5">
        <f t="shared" si="852"/>
        <v>6.2010371560840653E-3</v>
      </c>
      <c r="X631" s="5">
        <f t="shared" si="853"/>
        <v>7.8109027222608221E-3</v>
      </c>
      <c r="Y631" s="5">
        <f t="shared" si="854"/>
        <v>4.9193546015735591E-3</v>
      </c>
      <c r="Z631" s="5">
        <f t="shared" si="855"/>
        <v>5.0547560075628384E-2</v>
      </c>
      <c r="AA631" s="5">
        <f t="shared" si="856"/>
        <v>3.1636745782872865E-2</v>
      </c>
      <c r="AB631" s="5">
        <f t="shared" si="857"/>
        <v>9.9004153932714008E-3</v>
      </c>
      <c r="AC631" s="5">
        <f t="shared" si="858"/>
        <v>1.0177293288422648E-4</v>
      </c>
      <c r="AD631" s="5">
        <f t="shared" si="859"/>
        <v>9.7027747631962087E-4</v>
      </c>
      <c r="AE631" s="5">
        <f t="shared" si="860"/>
        <v>1.2221734510488305E-3</v>
      </c>
      <c r="AF631" s="5">
        <f t="shared" si="861"/>
        <v>7.6973236053794723E-4</v>
      </c>
      <c r="AG631" s="5">
        <f t="shared" si="862"/>
        <v>3.2318811832088485E-4</v>
      </c>
      <c r="AH631" s="5">
        <f t="shared" si="863"/>
        <v>1.5917582198769514E-2</v>
      </c>
      <c r="AI631" s="5">
        <f t="shared" si="864"/>
        <v>9.9625085908598802E-3</v>
      </c>
      <c r="AJ631" s="5">
        <f t="shared" si="865"/>
        <v>3.1176712701577705E-3</v>
      </c>
      <c r="AK631" s="5">
        <f t="shared" si="866"/>
        <v>6.5043016425833959E-4</v>
      </c>
      <c r="AL631" s="5">
        <f t="shared" si="867"/>
        <v>3.2093773599647149E-6</v>
      </c>
      <c r="AM631" s="5">
        <f t="shared" si="868"/>
        <v>1.2145560264924299E-4</v>
      </c>
      <c r="AN631" s="5">
        <f t="shared" si="869"/>
        <v>1.5298697193517346E-4</v>
      </c>
      <c r="AO631" s="5">
        <f t="shared" si="870"/>
        <v>9.6352136383061435E-5</v>
      </c>
      <c r="AP631" s="5">
        <f t="shared" si="871"/>
        <v>4.0455445620184136E-5</v>
      </c>
      <c r="AQ631" s="5">
        <f t="shared" si="872"/>
        <v>1.2739544304090248E-5</v>
      </c>
      <c r="AR631" s="5">
        <f t="shared" si="873"/>
        <v>4.0099964892548285E-3</v>
      </c>
      <c r="AS631" s="5">
        <f t="shared" si="874"/>
        <v>2.5097796873075006E-3</v>
      </c>
      <c r="AT631" s="5">
        <f t="shared" si="875"/>
        <v>7.8541142064589048E-4</v>
      </c>
      <c r="AU631" s="5">
        <f t="shared" si="876"/>
        <v>1.638579680388274E-4</v>
      </c>
      <c r="AV631" s="5">
        <f t="shared" si="877"/>
        <v>2.5638887770183072E-5</v>
      </c>
      <c r="AW631" s="5">
        <f t="shared" si="878"/>
        <v>7.0282432958235574E-8</v>
      </c>
      <c r="AX631" s="5">
        <f t="shared" si="879"/>
        <v>1.2669454335582501E-5</v>
      </c>
      <c r="AY631" s="5">
        <f t="shared" si="880"/>
        <v>1.5958600612845441E-5</v>
      </c>
      <c r="AZ631" s="5">
        <f t="shared" si="881"/>
        <v>1.0050824872743097E-5</v>
      </c>
      <c r="BA631" s="5">
        <f t="shared" si="882"/>
        <v>4.2200475707224079E-6</v>
      </c>
      <c r="BB631" s="5">
        <f t="shared" si="883"/>
        <v>1.3289059647822473E-6</v>
      </c>
      <c r="BC631" s="5">
        <f t="shared" si="884"/>
        <v>3.3478126180108914E-7</v>
      </c>
      <c r="BD631" s="5">
        <f t="shared" si="885"/>
        <v>8.4184015527805631E-4</v>
      </c>
      <c r="BE631" s="5">
        <f t="shared" si="886"/>
        <v>5.2689156395478102E-4</v>
      </c>
      <c r="BF631" s="5">
        <f t="shared" si="887"/>
        <v>1.6488564867461102E-4</v>
      </c>
      <c r="BG631" s="5">
        <f t="shared" si="888"/>
        <v>3.4399585542526711E-5</v>
      </c>
      <c r="BH631" s="5">
        <f t="shared" si="889"/>
        <v>5.3825097651440755E-6</v>
      </c>
      <c r="BI631" s="5">
        <f t="shared" si="890"/>
        <v>6.7376187044010156E-7</v>
      </c>
      <c r="BJ631" s="8">
        <f t="shared" si="891"/>
        <v>0.18482792641672999</v>
      </c>
      <c r="BK631" s="8">
        <f t="shared" si="892"/>
        <v>0.29715835450256112</v>
      </c>
      <c r="BL631" s="8">
        <f t="shared" si="893"/>
        <v>0.46714273290324126</v>
      </c>
      <c r="BM631" s="8">
        <f t="shared" si="894"/>
        <v>0.29202544953989718</v>
      </c>
      <c r="BN631" s="8">
        <f t="shared" si="895"/>
        <v>0.70763523604008383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1.65137614678899</v>
      </c>
      <c r="F632">
        <f>VLOOKUP(B632,home!$B$2:$E$405,3,FALSE)</f>
        <v>1.33</v>
      </c>
      <c r="G632">
        <f>VLOOKUP(C632,away!$B$2:$E$405,4,FALSE)</f>
        <v>1.41</v>
      </c>
      <c r="H632">
        <f>VLOOKUP(A632,away!$A$2:$E$405,3,FALSE)</f>
        <v>1.2201834862385299</v>
      </c>
      <c r="I632">
        <f>VLOOKUP(C632,away!$B$2:$E$405,3,FALSE)</f>
        <v>0.81</v>
      </c>
      <c r="J632">
        <f>VLOOKUP(B632,home!$B$2:$E$405,4,FALSE)</f>
        <v>0.82</v>
      </c>
      <c r="K632" s="3">
        <f t="shared" si="840"/>
        <v>3.0968256880733929</v>
      </c>
      <c r="L632" s="3">
        <f t="shared" si="841"/>
        <v>0.81044587155963155</v>
      </c>
      <c r="M632" s="5">
        <f t="shared" si="842"/>
        <v>2.0095255036264907E-2</v>
      </c>
      <c r="N632" s="5">
        <f t="shared" si="843"/>
        <v>6.2231502004691387E-2</v>
      </c>
      <c r="O632" s="5">
        <f t="shared" si="844"/>
        <v>1.6286116482078786E-2</v>
      </c>
      <c r="P632" s="5">
        <f t="shared" si="845"/>
        <v>5.0435263880657062E-2</v>
      </c>
      <c r="Q632" s="5">
        <f t="shared" si="846"/>
        <v>9.6360057007759584E-2</v>
      </c>
      <c r="R632" s="5">
        <f t="shared" si="847"/>
        <v>6.5995079333200108E-3</v>
      </c>
      <c r="S632" s="5">
        <f t="shared" si="848"/>
        <v>3.1645727288867373E-2</v>
      </c>
      <c r="T632" s="5">
        <f t="shared" si="849"/>
        <v>7.8094610385189486E-2</v>
      </c>
      <c r="U632" s="5">
        <f t="shared" si="850"/>
        <v>2.0437525696549559E-2</v>
      </c>
      <c r="V632" s="5">
        <f t="shared" si="851"/>
        <v>8.8249722170676333E-3</v>
      </c>
      <c r="W632" s="5">
        <f t="shared" si="852"/>
        <v>9.9470099948615456E-2</v>
      </c>
      <c r="X632" s="5">
        <f t="shared" si="853"/>
        <v>8.0615131846979313E-2</v>
      </c>
      <c r="Y632" s="5">
        <f t="shared" si="854"/>
        <v>3.266710039530988E-2</v>
      </c>
      <c r="Z632" s="5">
        <f t="shared" si="855"/>
        <v>1.7828479862947468E-3</v>
      </c>
      <c r="AA632" s="5">
        <f t="shared" si="856"/>
        <v>5.5211694418874921E-3</v>
      </c>
      <c r="AB632" s="5">
        <f t="shared" si="857"/>
        <v>8.5490496779215119E-3</v>
      </c>
      <c r="AC632" s="5">
        <f t="shared" si="858"/>
        <v>1.384312495984879E-3</v>
      </c>
      <c r="AD632" s="5">
        <f t="shared" si="859"/>
        <v>7.7010390179025057E-2</v>
      </c>
      <c r="AE632" s="5">
        <f t="shared" si="860"/>
        <v>6.2412752787787254E-2</v>
      </c>
      <c r="AF632" s="5">
        <f t="shared" si="861"/>
        <v>2.5291078914767031E-2</v>
      </c>
      <c r="AG632" s="5">
        <f t="shared" si="862"/>
        <v>6.8323501645872631E-3</v>
      </c>
      <c r="AH632" s="5">
        <f t="shared" si="863"/>
        <v>3.6122544752774496E-4</v>
      </c>
      <c r="AI632" s="5">
        <f t="shared" si="864"/>
        <v>1.118652245089728E-3</v>
      </c>
      <c r="AJ632" s="5">
        <f t="shared" si="865"/>
        <v>1.7321355043074217E-3</v>
      </c>
      <c r="AK632" s="5">
        <f t="shared" si="866"/>
        <v>1.7880405749877279E-3</v>
      </c>
      <c r="AL632" s="5">
        <f t="shared" si="867"/>
        <v>1.3897443133175676E-4</v>
      </c>
      <c r="AM632" s="5">
        <f t="shared" si="868"/>
        <v>4.7697550910991947E-2</v>
      </c>
      <c r="AN632" s="5">
        <f t="shared" si="869"/>
        <v>3.8656283219318764E-2</v>
      </c>
      <c r="AO632" s="5">
        <f t="shared" si="870"/>
        <v>1.5664412572468377E-2</v>
      </c>
      <c r="AP632" s="5">
        <f t="shared" si="871"/>
        <v>4.2317194999212616E-3</v>
      </c>
      <c r="AQ632" s="5">
        <f t="shared" si="872"/>
        <v>8.5739489957739363E-4</v>
      </c>
      <c r="AR632" s="5">
        <f t="shared" si="873"/>
        <v>5.8550734530228261E-5</v>
      </c>
      <c r="AS632" s="5">
        <f t="shared" si="874"/>
        <v>1.813214187487767E-4</v>
      </c>
      <c r="AT632" s="5">
        <f t="shared" si="875"/>
        <v>2.8076041368956217E-4</v>
      </c>
      <c r="AU632" s="5">
        <f t="shared" si="876"/>
        <v>2.8982202043598289E-4</v>
      </c>
      <c r="AV632" s="5">
        <f t="shared" si="877"/>
        <v>2.243820694638709E-4</v>
      </c>
      <c r="AW632" s="5">
        <f t="shared" si="878"/>
        <v>9.688871140409662E-6</v>
      </c>
      <c r="AX632" s="5">
        <f t="shared" si="879"/>
        <v>2.4618500153224712E-2</v>
      </c>
      <c r="AY632" s="5">
        <f t="shared" si="880"/>
        <v>1.9951961813171125E-2</v>
      </c>
      <c r="AZ632" s="5">
        <f t="shared" si="881"/>
        <v>8.084992540499979E-3</v>
      </c>
      <c r="BA632" s="5">
        <f t="shared" si="882"/>
        <v>2.1841496086795419E-3</v>
      </c>
      <c r="BB632" s="5">
        <f t="shared" si="883"/>
        <v>4.4253375830572984E-4</v>
      </c>
      <c r="BC632" s="5">
        <f t="shared" si="884"/>
        <v>7.1729931488929342E-5</v>
      </c>
      <c r="BD632" s="5">
        <f t="shared" si="885"/>
        <v>7.9087001794679053E-6</v>
      </c>
      <c r="BE632" s="5">
        <f t="shared" si="886"/>
        <v>2.4491865875046864E-5</v>
      </c>
      <c r="BF632" s="5">
        <f t="shared" si="887"/>
        <v>3.7923519695346635E-5</v>
      </c>
      <c r="BG632" s="5">
        <f t="shared" si="888"/>
        <v>3.9147509991568896E-5</v>
      </c>
      <c r="BH632" s="5">
        <f t="shared" si="889"/>
        <v>3.0308253641500091E-5</v>
      </c>
      <c r="BI632" s="5">
        <f t="shared" si="890"/>
        <v>1.8771875687528285E-5</v>
      </c>
      <c r="BJ632" s="8">
        <f t="shared" si="891"/>
        <v>0.7834463025423597</v>
      </c>
      <c r="BK632" s="8">
        <f t="shared" si="892"/>
        <v>0.13247646716334474</v>
      </c>
      <c r="BL632" s="8">
        <f t="shared" si="893"/>
        <v>6.3586811385608871E-2</v>
      </c>
      <c r="BM632" s="8">
        <f t="shared" si="894"/>
        <v>0.70934245379080541</v>
      </c>
      <c r="BN632" s="8">
        <f t="shared" si="895"/>
        <v>0.25200770234477177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1.65137614678899</v>
      </c>
      <c r="F633">
        <f>VLOOKUP(B633,home!$B$2:$E$405,3,FALSE)</f>
        <v>1.31</v>
      </c>
      <c r="G633">
        <f>VLOOKUP(C633,away!$B$2:$E$405,4,FALSE)</f>
        <v>1.82</v>
      </c>
      <c r="H633">
        <f>VLOOKUP(A633,away!$A$2:$E$405,3,FALSE)</f>
        <v>1.2201834862385299</v>
      </c>
      <c r="I633">
        <f>VLOOKUP(C633,away!$B$2:$E$405,3,FALSE)</f>
        <v>0.61</v>
      </c>
      <c r="J633">
        <f>VLOOKUP(B633,home!$B$2:$E$405,4,FALSE)</f>
        <v>0.96</v>
      </c>
      <c r="K633" s="3">
        <f t="shared" si="840"/>
        <v>3.9372110091743102</v>
      </c>
      <c r="L633" s="3">
        <f t="shared" si="841"/>
        <v>0.71453944954128312</v>
      </c>
      <c r="M633" s="5">
        <f t="shared" si="842"/>
        <v>9.5448793814450327E-3</v>
      </c>
      <c r="N633" s="5">
        <f t="shared" si="843"/>
        <v>3.7580204181866257E-2</v>
      </c>
      <c r="O633" s="5">
        <f t="shared" si="844"/>
        <v>6.8201928591556773E-3</v>
      </c>
      <c r="P633" s="5">
        <f t="shared" si="845"/>
        <v>2.6852538409759746E-2</v>
      </c>
      <c r="Q633" s="5">
        <f t="shared" si="846"/>
        <v>7.3980596815931152E-2</v>
      </c>
      <c r="R633" s="5">
        <f t="shared" si="847"/>
        <v>2.4366484256732432E-3</v>
      </c>
      <c r="S633" s="5">
        <f t="shared" si="848"/>
        <v>1.888601181407645E-2</v>
      </c>
      <c r="T633" s="5">
        <f t="shared" si="849"/>
        <v>5.2862054925591054E-2</v>
      </c>
      <c r="U633" s="5">
        <f t="shared" si="850"/>
        <v>9.5935990070479434E-3</v>
      </c>
      <c r="V633" s="5">
        <f t="shared" si="851"/>
        <v>5.9035418931947551E-3</v>
      </c>
      <c r="W633" s="5">
        <f t="shared" si="852"/>
        <v>9.709240674965669E-2</v>
      </c>
      <c r="X633" s="5">
        <f t="shared" si="853"/>
        <v>6.9376354873538063E-2</v>
      </c>
      <c r="Y633" s="5">
        <f t="shared" si="854"/>
        <v>2.4786071211259298E-2</v>
      </c>
      <c r="Z633" s="5">
        <f t="shared" si="855"/>
        <v>5.8036047493539779E-4</v>
      </c>
      <c r="AA633" s="5">
        <f t="shared" si="856"/>
        <v>2.2850016512052794E-3</v>
      </c>
      <c r="AB633" s="5">
        <f t="shared" si="857"/>
        <v>4.4982668285534523E-3</v>
      </c>
      <c r="AC633" s="5">
        <f t="shared" si="858"/>
        <v>1.0380244154054349E-3</v>
      </c>
      <c r="AD633" s="5">
        <f t="shared" si="859"/>
        <v>9.5568323190494617E-2</v>
      </c>
      <c r="AE633" s="5">
        <f t="shared" si="860"/>
        <v>6.8287337046119473E-2</v>
      </c>
      <c r="AF633" s="5">
        <f t="shared" si="861"/>
        <v>2.4396998111787135E-2</v>
      </c>
      <c r="AG633" s="5">
        <f t="shared" si="862"/>
        <v>5.8108725337520347E-3</v>
      </c>
      <c r="AH633" s="5">
        <f t="shared" si="863"/>
        <v>1.036726135739642E-4</v>
      </c>
      <c r="AI633" s="5">
        <f t="shared" si="864"/>
        <v>4.081809555132858E-4</v>
      </c>
      <c r="AJ633" s="5">
        <f t="shared" si="865"/>
        <v>8.035472758910993E-4</v>
      </c>
      <c r="AK633" s="5">
        <f t="shared" si="866"/>
        <v>1.054578393676821E-3</v>
      </c>
      <c r="AL633" s="5">
        <f t="shared" si="867"/>
        <v>1.1681065572867604E-4</v>
      </c>
      <c r="AM633" s="5">
        <f t="shared" si="868"/>
        <v>7.5254530838788775E-2</v>
      </c>
      <c r="AN633" s="5">
        <f t="shared" si="869"/>
        <v>5.3772331041035647E-2</v>
      </c>
      <c r="AO633" s="5">
        <f t="shared" si="870"/>
        <v>1.9211225911306629E-2</v>
      </c>
      <c r="AP633" s="5">
        <f t="shared" si="871"/>
        <v>4.5757262625594252E-3</v>
      </c>
      <c r="AQ633" s="5">
        <f t="shared" si="872"/>
        <v>8.1738423122520098E-4</v>
      </c>
      <c r="AR633" s="5">
        <f t="shared" si="873"/>
        <v>1.4815634447129312E-5</v>
      </c>
      <c r="AS633" s="5">
        <f t="shared" si="874"/>
        <v>5.8332279053139662E-5</v>
      </c>
      <c r="AT633" s="5">
        <f t="shared" si="875"/>
        <v>1.1483324563912477E-4</v>
      </c>
      <c r="AU633" s="5">
        <f t="shared" si="876"/>
        <v>1.5070757298319331E-4</v>
      </c>
      <c r="AV633" s="5">
        <f t="shared" si="877"/>
        <v>1.4834187887884239E-4</v>
      </c>
      <c r="AW633" s="5">
        <f t="shared" si="878"/>
        <v>9.1284042186159966E-6</v>
      </c>
      <c r="AX633" s="5">
        <f t="shared" si="879"/>
        <v>4.9382161218121112E-2</v>
      </c>
      <c r="AY633" s="5">
        <f t="shared" si="880"/>
        <v>3.5285502293955162E-2</v>
      </c>
      <c r="AZ633" s="5">
        <f t="shared" si="881"/>
        <v>1.26064416929552E-2</v>
      </c>
      <c r="BA633" s="5">
        <f t="shared" si="882"/>
        <v>3.002599969319497E-3</v>
      </c>
      <c r="BB633" s="5">
        <f t="shared" si="883"/>
        <v>5.363690323175567E-4</v>
      </c>
      <c r="BC633" s="5">
        <f t="shared" si="884"/>
        <v>7.6651366620635551E-5</v>
      </c>
      <c r="BD633" s="5">
        <f t="shared" si="885"/>
        <v>1.7643925470761076E-6</v>
      </c>
      <c r="BE633" s="5">
        <f t="shared" si="886"/>
        <v>6.9467857608531521E-6</v>
      </c>
      <c r="BF633" s="5">
        <f t="shared" si="887"/>
        <v>1.3675480688003186E-5</v>
      </c>
      <c r="BG633" s="5">
        <f t="shared" si="888"/>
        <v>1.7947751040185608E-5</v>
      </c>
      <c r="BH633" s="5">
        <f t="shared" si="889"/>
        <v>1.7666020746334612E-5</v>
      </c>
      <c r="BI633" s="5">
        <f t="shared" si="890"/>
        <v>1.3910970274154078E-5</v>
      </c>
      <c r="BJ633" s="8">
        <f t="shared" si="891"/>
        <v>0.80426214349820058</v>
      </c>
      <c r="BK633" s="8">
        <f t="shared" si="892"/>
        <v>9.7627308863565243E-2</v>
      </c>
      <c r="BL633" s="8">
        <f t="shared" si="893"/>
        <v>2.8562630022348802E-2</v>
      </c>
      <c r="BM633" s="8">
        <f t="shared" si="894"/>
        <v>0.73854100889548235</v>
      </c>
      <c r="BN633" s="8">
        <f t="shared" si="895"/>
        <v>0.1572150600738311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1.18604651162791</v>
      </c>
      <c r="F634">
        <f>VLOOKUP(B634,home!$B$2:$E$405,3,FALSE)</f>
        <v>0.7</v>
      </c>
      <c r="G634">
        <f>VLOOKUP(C634,away!$B$2:$E$405,4,FALSE)</f>
        <v>0.84</v>
      </c>
      <c r="H634">
        <f>VLOOKUP(A634,away!$A$2:$E$405,3,FALSE)</f>
        <v>1.0465116279069799</v>
      </c>
      <c r="I634">
        <f>VLOOKUP(C634,away!$B$2:$E$405,3,FALSE)</f>
        <v>0.84</v>
      </c>
      <c r="J634">
        <f>VLOOKUP(B634,home!$B$2:$E$405,4,FALSE)</f>
        <v>1.1100000000000001</v>
      </c>
      <c r="K634" s="3">
        <f t="shared" si="840"/>
        <v>0.69739534883721099</v>
      </c>
      <c r="L634" s="3">
        <f t="shared" si="841"/>
        <v>0.97576744186046815</v>
      </c>
      <c r="M634" s="5">
        <f t="shared" si="842"/>
        <v>0.18765262011959022</v>
      </c>
      <c r="N634" s="5">
        <f t="shared" si="843"/>
        <v>0.13086806446851826</v>
      </c>
      <c r="O634" s="5">
        <f t="shared" si="844"/>
        <v>0.18310531709250677</v>
      </c>
      <c r="P634" s="5">
        <f t="shared" si="845"/>
        <v>0.1276967964876769</v>
      </c>
      <c r="Q634" s="5">
        <f t="shared" si="846"/>
        <v>4.5633389735836451E-2</v>
      </c>
      <c r="R634" s="5">
        <f t="shared" si="847"/>
        <v>8.933410342520258E-2</v>
      </c>
      <c r="S634" s="5">
        <f t="shared" si="848"/>
        <v>2.1724279446275675E-2</v>
      </c>
      <c r="T634" s="5">
        <f t="shared" si="849"/>
        <v>4.4527575965958875E-2</v>
      </c>
      <c r="U634" s="5">
        <f t="shared" si="850"/>
        <v>6.2301188221278642E-2</v>
      </c>
      <c r="V634" s="5">
        <f t="shared" si="851"/>
        <v>1.6425864685055656E-3</v>
      </c>
      <c r="W634" s="5">
        <f t="shared" si="852"/>
        <v>1.0608171251149354E-2</v>
      </c>
      <c r="X634" s="5">
        <f t="shared" si="853"/>
        <v>1.0351108124551768E-2</v>
      </c>
      <c r="Y634" s="5">
        <f t="shared" si="854"/>
        <v>5.0501371475574928E-3</v>
      </c>
      <c r="Z634" s="5">
        <f t="shared" si="855"/>
        <v>2.9056436523369471E-2</v>
      </c>
      <c r="AA634" s="5">
        <f t="shared" si="856"/>
        <v>2.0263823685181533E-2</v>
      </c>
      <c r="AB634" s="5">
        <f t="shared" si="857"/>
        <v>7.0659481938514556E-3</v>
      </c>
      <c r="AC634" s="5">
        <f t="shared" si="858"/>
        <v>6.9860811778331525E-5</v>
      </c>
      <c r="AD634" s="5">
        <f t="shared" si="859"/>
        <v>1.849522322555044E-3</v>
      </c>
      <c r="AE634" s="5">
        <f t="shared" si="860"/>
        <v>1.8047036653433669E-3</v>
      </c>
      <c r="AF634" s="5">
        <f t="shared" si="861"/>
        <v>8.8048553942415375E-4</v>
      </c>
      <c r="AG634" s="5">
        <f t="shared" si="862"/>
        <v>2.8638304079968034E-4</v>
      </c>
      <c r="AH634" s="5">
        <f t="shared" si="863"/>
        <v>7.0880811839973247E-3</v>
      </c>
      <c r="AI634" s="5">
        <f t="shared" si="864"/>
        <v>4.9431948499002861E-3</v>
      </c>
      <c r="AJ634" s="5">
        <f t="shared" si="865"/>
        <v>1.7236805483582572E-3</v>
      </c>
      <c r="AK634" s="5">
        <f t="shared" si="866"/>
        <v>4.0069559910207395E-4</v>
      </c>
      <c r="AL634" s="5">
        <f t="shared" si="867"/>
        <v>1.9015992120837297E-6</v>
      </c>
      <c r="AM634" s="5">
        <f t="shared" si="868"/>
        <v>2.5796965306409676E-4</v>
      </c>
      <c r="AN634" s="5">
        <f t="shared" si="869"/>
        <v>2.5171838844798618E-4</v>
      </c>
      <c r="AO634" s="5">
        <f t="shared" si="870"/>
        <v>1.2280930398256553E-4</v>
      </c>
      <c r="AP634" s="5">
        <f t="shared" si="871"/>
        <v>3.9944440127910865E-5</v>
      </c>
      <c r="AQ634" s="5">
        <f t="shared" si="872"/>
        <v>9.7441210400400516E-6</v>
      </c>
      <c r="AR634" s="5">
        <f t="shared" si="873"/>
        <v>1.3832637689216781E-3</v>
      </c>
      <c r="AS634" s="5">
        <f t="shared" si="874"/>
        <v>9.6468171866100896E-4</v>
      </c>
      <c r="AT634" s="5">
        <f t="shared" si="875"/>
        <v>3.3638227185123719E-4</v>
      </c>
      <c r="AU634" s="5">
        <f t="shared" si="876"/>
        <v>7.819714394011571E-5</v>
      </c>
      <c r="AV634" s="5">
        <f t="shared" si="877"/>
        <v>1.3633581119047647E-5</v>
      </c>
      <c r="AW634" s="5">
        <f t="shared" si="878"/>
        <v>3.5945278898825172E-8</v>
      </c>
      <c r="AX634" s="5">
        <f t="shared" si="879"/>
        <v>2.9984472698008336E-5</v>
      </c>
      <c r="AY634" s="5">
        <f t="shared" si="880"/>
        <v>2.9257872220070642E-5</v>
      </c>
      <c r="AZ634" s="5">
        <f t="shared" si="881"/>
        <v>1.4274439565229394E-5</v>
      </c>
      <c r="BA634" s="5">
        <f t="shared" si="882"/>
        <v>4.6428444595185801E-6</v>
      </c>
      <c r="BB634" s="5">
        <f t="shared" si="883"/>
        <v>1.1325841153051229E-6</v>
      </c>
      <c r="BC634" s="5">
        <f t="shared" si="884"/>
        <v>2.2102774097661633E-7</v>
      </c>
      <c r="BD634" s="5">
        <f t="shared" si="885"/>
        <v>2.2495729153649584E-4</v>
      </c>
      <c r="BE634" s="5">
        <f t="shared" si="886"/>
        <v>1.568841688045687E-4</v>
      </c>
      <c r="BF634" s="5">
        <f t="shared" si="887"/>
        <v>5.4705144815249031E-5</v>
      </c>
      <c r="BG634" s="5">
        <f t="shared" si="888"/>
        <v>1.2717037850540248E-5</v>
      </c>
      <c r="BH634" s="5">
        <f t="shared" si="889"/>
        <v>2.2172007619883827E-6</v>
      </c>
      <c r="BI634" s="5">
        <f t="shared" si="890"/>
        <v>3.0925309976980367E-7</v>
      </c>
      <c r="BJ634" s="8">
        <f t="shared" si="891"/>
        <v>0.25262124040915623</v>
      </c>
      <c r="BK634" s="8">
        <f t="shared" si="892"/>
        <v>0.3388173028052589</v>
      </c>
      <c r="BL634" s="8">
        <f t="shared" si="893"/>
        <v>0.37945398138074071</v>
      </c>
      <c r="BM634" s="8">
        <f t="shared" si="894"/>
        <v>0.23562944786225273</v>
      </c>
      <c r="BN634" s="8">
        <f t="shared" si="895"/>
        <v>0.76429029132933102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1.18604651162791</v>
      </c>
      <c r="F635">
        <f>VLOOKUP(B635,home!$B$2:$E$405,3,FALSE)</f>
        <v>2.25</v>
      </c>
      <c r="G635">
        <f>VLOOKUP(C635,away!$B$2:$E$405,4,FALSE)</f>
        <v>0.84</v>
      </c>
      <c r="H635">
        <f>VLOOKUP(A635,away!$A$2:$E$405,3,FALSE)</f>
        <v>1.0465116279069799</v>
      </c>
      <c r="I635">
        <f>VLOOKUP(C635,away!$B$2:$E$405,3,FALSE)</f>
        <v>0.72</v>
      </c>
      <c r="J635">
        <f>VLOOKUP(B635,home!$B$2:$E$405,4,FALSE)</f>
        <v>0.96</v>
      </c>
      <c r="K635" s="3">
        <f t="shared" si="840"/>
        <v>2.24162790697675</v>
      </c>
      <c r="L635" s="3">
        <f t="shared" si="841"/>
        <v>0.72334883720930454</v>
      </c>
      <c r="M635" s="5">
        <f t="shared" si="842"/>
        <v>5.1561668339736806E-2</v>
      </c>
      <c r="N635" s="5">
        <f t="shared" si="843"/>
        <v>0.11558207468063356</v>
      </c>
      <c r="O635" s="5">
        <f t="shared" si="844"/>
        <v>3.7297072838120428E-2</v>
      </c>
      <c r="P635" s="5">
        <f t="shared" si="845"/>
        <v>8.3606159322475268E-2</v>
      </c>
      <c r="Q635" s="5">
        <f t="shared" si="846"/>
        <v>0.12954600207518954</v>
      </c>
      <c r="R635" s="5">
        <f t="shared" si="847"/>
        <v>1.3489397134382575E-2</v>
      </c>
      <c r="S635" s="5">
        <f t="shared" si="848"/>
        <v>3.3891406648241529E-2</v>
      </c>
      <c r="T635" s="5">
        <f t="shared" si="849"/>
        <v>9.3706949966202491E-2</v>
      </c>
      <c r="U635" s="5">
        <f t="shared" si="850"/>
        <v>3.0238209064724172E-2</v>
      </c>
      <c r="V635" s="5">
        <f t="shared" si="851"/>
        <v>6.106022458444463E-3</v>
      </c>
      <c r="W635" s="5">
        <f t="shared" si="852"/>
        <v>9.6797977829670964E-2</v>
      </c>
      <c r="X635" s="5">
        <f t="shared" si="853"/>
        <v>7.0018704707304522E-2</v>
      </c>
      <c r="Y635" s="5">
        <f t="shared" si="854"/>
        <v>2.5323974316465193E-2</v>
      </c>
      <c r="Z635" s="5">
        <f t="shared" si="855"/>
        <v>3.2525132439367196E-3</v>
      </c>
      <c r="AA635" s="5">
        <f t="shared" si="856"/>
        <v>7.2909244554200271E-3</v>
      </c>
      <c r="AB635" s="5">
        <f t="shared" si="857"/>
        <v>8.1717698634643995E-3</v>
      </c>
      <c r="AC635" s="5">
        <f t="shared" si="858"/>
        <v>6.1879917645853979E-4</v>
      </c>
      <c r="AD635" s="5">
        <f t="shared" si="859"/>
        <v>5.4246262110476784E-2</v>
      </c>
      <c r="AE635" s="5">
        <f t="shared" si="860"/>
        <v>3.9238970620564535E-2</v>
      </c>
      <c r="AF635" s="5">
        <f t="shared" si="861"/>
        <v>1.419173188583771E-2</v>
      </c>
      <c r="AG635" s="5">
        <f t="shared" si="862"/>
        <v>3.4218575858689722E-3</v>
      </c>
      <c r="AH635" s="5">
        <f t="shared" si="863"/>
        <v>5.8817541825237232E-4</v>
      </c>
      <c r="AI635" s="5">
        <f t="shared" si="864"/>
        <v>1.3184704317522396E-3</v>
      </c>
      <c r="AJ635" s="5">
        <f t="shared" si="865"/>
        <v>1.4777600571697527E-3</v>
      </c>
      <c r="AK635" s="5">
        <f t="shared" si="866"/>
        <v>1.1041960613224252E-3</v>
      </c>
      <c r="AL635" s="5">
        <f t="shared" si="867"/>
        <v>4.0134793307871684E-5</v>
      </c>
      <c r="AM635" s="5">
        <f t="shared" si="868"/>
        <v>2.4319986999204055E-2</v>
      </c>
      <c r="AN635" s="5">
        <f t="shared" si="869"/>
        <v>1.7591834316819654E-2</v>
      </c>
      <c r="AO635" s="5">
        <f t="shared" si="870"/>
        <v>6.362516448725119E-3</v>
      </c>
      <c r="AP635" s="5">
        <f t="shared" si="871"/>
        <v>1.534106291636796E-3</v>
      </c>
      <c r="AQ635" s="5">
        <f t="shared" si="872"/>
        <v>2.7742350055273864E-4</v>
      </c>
      <c r="AR635" s="5">
        <f t="shared" si="873"/>
        <v>8.5091200973589986E-5</v>
      </c>
      <c r="AS635" s="5">
        <f t="shared" si="874"/>
        <v>1.9074281074056649E-4</v>
      </c>
      <c r="AT635" s="5">
        <f t="shared" si="875"/>
        <v>2.1378720380561925E-4</v>
      </c>
      <c r="AU635" s="5">
        <f t="shared" si="876"/>
        <v>1.597437874017341E-4</v>
      </c>
      <c r="AV635" s="5">
        <f t="shared" si="877"/>
        <v>8.9521532951472016E-5</v>
      </c>
      <c r="AW635" s="5">
        <f t="shared" si="878"/>
        <v>1.8077145030184673E-6</v>
      </c>
      <c r="AX635" s="5">
        <f t="shared" si="879"/>
        <v>9.0860602591212591E-3</v>
      </c>
      <c r="AY635" s="5">
        <f t="shared" si="880"/>
        <v>6.5723911232490346E-3</v>
      </c>
      <c r="AZ635" s="5">
        <f t="shared" si="881"/>
        <v>2.3770657383434721E-3</v>
      </c>
      <c r="BA635" s="5">
        <f t="shared" si="882"/>
        <v>5.731492459336091E-4</v>
      </c>
      <c r="BB635" s="5">
        <f t="shared" si="883"/>
        <v>1.0364671014836645E-4</v>
      </c>
      <c r="BC635" s="5">
        <f t="shared" si="884"/>
        <v>1.4994545453278143E-5</v>
      </c>
      <c r="BD635" s="5">
        <f t="shared" si="885"/>
        <v>1.0258436880164922E-5</v>
      </c>
      <c r="BE635" s="5">
        <f t="shared" si="886"/>
        <v>2.2995598392537191E-5</v>
      </c>
      <c r="BF635" s="5">
        <f t="shared" si="887"/>
        <v>2.5773787547170536E-5</v>
      </c>
      <c r="BG635" s="5">
        <f t="shared" si="888"/>
        <v>1.9258413811409107E-5</v>
      </c>
      <c r="BH635" s="5">
        <f t="shared" si="889"/>
        <v>1.0792549460940281E-5</v>
      </c>
      <c r="BI635" s="5">
        <f t="shared" si="890"/>
        <v>4.8385760118141241E-6</v>
      </c>
      <c r="BJ635" s="8">
        <f t="shared" si="891"/>
        <v>0.71088768095740162</v>
      </c>
      <c r="BK635" s="8">
        <f t="shared" si="892"/>
        <v>0.18239658186191351</v>
      </c>
      <c r="BL635" s="8">
        <f t="shared" si="893"/>
        <v>0.10180877922258541</v>
      </c>
      <c r="BM635" s="8">
        <f t="shared" si="894"/>
        <v>0.56069259748655331</v>
      </c>
      <c r="BN635" s="8">
        <f t="shared" si="895"/>
        <v>0.4310823743905382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1.18604651162791</v>
      </c>
      <c r="F636">
        <f>VLOOKUP(B636,home!$B$2:$E$405,3,FALSE)</f>
        <v>0.7</v>
      </c>
      <c r="G636">
        <f>VLOOKUP(C636,away!$B$2:$E$405,4,FALSE)</f>
        <v>0.42</v>
      </c>
      <c r="H636">
        <f>VLOOKUP(A636,away!$A$2:$E$405,3,FALSE)</f>
        <v>1.0465116279069799</v>
      </c>
      <c r="I636">
        <f>VLOOKUP(C636,away!$B$2:$E$405,3,FALSE)</f>
        <v>0.84</v>
      </c>
      <c r="J636">
        <f>VLOOKUP(B636,home!$B$2:$E$405,4,FALSE)</f>
        <v>0.48</v>
      </c>
      <c r="K636" s="3">
        <f t="shared" si="840"/>
        <v>0.3486976744186055</v>
      </c>
      <c r="L636" s="3">
        <f t="shared" si="841"/>
        <v>0.42195348837209429</v>
      </c>
      <c r="M636" s="5">
        <f t="shared" si="842"/>
        <v>0.46271166957000853</v>
      </c>
      <c r="N636" s="5">
        <f t="shared" si="843"/>
        <v>0.16134648310541222</v>
      </c>
      <c r="O636" s="5">
        <f t="shared" si="844"/>
        <v>0.1952428030855409</v>
      </c>
      <c r="P636" s="5">
        <f t="shared" si="845"/>
        <v>6.8080711382897854E-2</v>
      </c>
      <c r="Q636" s="5">
        <f t="shared" si="846"/>
        <v>2.8130571717239029E-2</v>
      </c>
      <c r="R636" s="5">
        <f t="shared" si="847"/>
        <v>4.1191690920744942E-2</v>
      </c>
      <c r="S636" s="5">
        <f t="shared" si="848"/>
        <v>2.5042502530294203E-3</v>
      </c>
      <c r="T636" s="5">
        <f t="shared" si="849"/>
        <v>1.1869792865990381E-2</v>
      </c>
      <c r="U636" s="5">
        <f t="shared" si="850"/>
        <v>1.4363446829433749E-2</v>
      </c>
      <c r="V636" s="5">
        <f t="shared" si="851"/>
        <v>4.0940095316684393E-5</v>
      </c>
      <c r="W636" s="5">
        <f t="shared" si="852"/>
        <v>3.2696883126223488E-3</v>
      </c>
      <c r="X636" s="5">
        <f t="shared" si="853"/>
        <v>1.3796563894004667E-3</v>
      </c>
      <c r="Y636" s="5">
        <f t="shared" si="854"/>
        <v>2.9107541313118769E-4</v>
      </c>
      <c r="Z636" s="5">
        <f t="shared" si="855"/>
        <v>5.7936592253178187E-3</v>
      </c>
      <c r="AA636" s="5">
        <f t="shared" si="856"/>
        <v>2.0202354982422231E-3</v>
      </c>
      <c r="AB636" s="5">
        <f t="shared" si="857"/>
        <v>3.5222571000748793E-4</v>
      </c>
      <c r="AC636" s="5">
        <f t="shared" si="858"/>
        <v>3.7648051104828045E-7</v>
      </c>
      <c r="AD636" s="5">
        <f t="shared" si="859"/>
        <v>2.8503317767127691E-4</v>
      </c>
      <c r="AE636" s="5">
        <f t="shared" si="860"/>
        <v>1.2027074362017821E-4</v>
      </c>
      <c r="AF636" s="5">
        <f t="shared" si="861"/>
        <v>2.5374329909820001E-5</v>
      </c>
      <c r="AG636" s="5">
        <f t="shared" si="862"/>
        <v>3.5689290068509736E-6</v>
      </c>
      <c r="AH636" s="5">
        <f t="shared" si="863"/>
        <v>6.1116368014050453E-4</v>
      </c>
      <c r="AI636" s="5">
        <f t="shared" si="864"/>
        <v>2.1311135395411045E-4</v>
      </c>
      <c r="AJ636" s="5">
        <f t="shared" si="865"/>
        <v>3.7155716757999293E-5</v>
      </c>
      <c r="AK636" s="5">
        <f t="shared" si="866"/>
        <v>4.3187040082902536E-6</v>
      </c>
      <c r="AL636" s="5">
        <f t="shared" si="867"/>
        <v>2.2157263539761139E-9</v>
      </c>
      <c r="AM636" s="5">
        <f t="shared" si="868"/>
        <v>1.98780812372239E-5</v>
      </c>
      <c r="AN636" s="5">
        <f t="shared" si="869"/>
        <v>8.3876257201904995E-6</v>
      </c>
      <c r="AO636" s="5">
        <f t="shared" si="870"/>
        <v>1.7695939658969405E-6</v>
      </c>
      <c r="AP636" s="5">
        <f t="shared" si="871"/>
        <v>2.4889544897080772E-7</v>
      </c>
      <c r="AQ636" s="5">
        <f t="shared" si="872"/>
        <v>2.6255575733292715E-8</v>
      </c>
      <c r="AR636" s="5">
        <f t="shared" si="873"/>
        <v>5.1576529360322546E-5</v>
      </c>
      <c r="AS636" s="5">
        <f t="shared" si="874"/>
        <v>1.7984615842527401E-5</v>
      </c>
      <c r="AT636" s="5">
        <f t="shared" si="875"/>
        <v>3.1355968598006569E-6</v>
      </c>
      <c r="AU636" s="5">
        <f t="shared" si="876"/>
        <v>3.6445844430892371E-7</v>
      </c>
      <c r="AV636" s="5">
        <f t="shared" si="877"/>
        <v>3.1771452988186143E-8</v>
      </c>
      <c r="AW636" s="5">
        <f t="shared" si="878"/>
        <v>9.0558090208572572E-12</v>
      </c>
      <c r="AX636" s="5">
        <f t="shared" si="879"/>
        <v>1.155240116554014E-6</v>
      </c>
      <c r="AY636" s="5">
        <f t="shared" si="880"/>
        <v>4.8745759708735092E-7</v>
      </c>
      <c r="AZ636" s="5">
        <f t="shared" si="881"/>
        <v>1.0284221676224327E-7</v>
      </c>
      <c r="BA636" s="5">
        <f t="shared" si="882"/>
        <v>1.4464877371582542E-8</v>
      </c>
      <c r="BB636" s="5">
        <f t="shared" si="883"/>
        <v>1.5258763664534555E-9</v>
      </c>
      <c r="BC636" s="5">
        <f t="shared" si="884"/>
        <v>1.2876977112991431E-10</v>
      </c>
      <c r="BD636" s="5">
        <f t="shared" si="885"/>
        <v>3.6271494136189731E-6</v>
      </c>
      <c r="BE636" s="5">
        <f t="shared" si="886"/>
        <v>1.2647785652977448E-6</v>
      </c>
      <c r="BF636" s="5">
        <f t="shared" si="887"/>
        <v>2.2051267218691194E-7</v>
      </c>
      <c r="BG636" s="5">
        <f t="shared" si="888"/>
        <v>2.5630751990469503E-8</v>
      </c>
      <c r="BH636" s="5">
        <f t="shared" si="889"/>
        <v>2.2343459031691901E-9</v>
      </c>
      <c r="BI636" s="5">
        <f t="shared" si="890"/>
        <v>1.5582224405636715E-10</v>
      </c>
      <c r="BJ636" s="8">
        <f t="shared" si="891"/>
        <v>0.2067535870954057</v>
      </c>
      <c r="BK636" s="8">
        <f t="shared" si="892"/>
        <v>0.53333843745508702</v>
      </c>
      <c r="BL636" s="8">
        <f t="shared" si="893"/>
        <v>0.25411438493236144</v>
      </c>
      <c r="BM636" s="8">
        <f t="shared" si="894"/>
        <v>4.3295651477787141E-2</v>
      </c>
      <c r="BN636" s="8">
        <f t="shared" si="895"/>
        <v>0.95670392978184338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1.18604651162791</v>
      </c>
      <c r="F637">
        <f>VLOOKUP(B637,home!$B$2:$E$405,3,FALSE)</f>
        <v>1.1200000000000001</v>
      </c>
      <c r="G637">
        <f>VLOOKUP(C637,away!$B$2:$E$405,4,FALSE)</f>
        <v>0.7</v>
      </c>
      <c r="H637">
        <f>VLOOKUP(A637,away!$A$2:$E$405,3,FALSE)</f>
        <v>1.0465116279069799</v>
      </c>
      <c r="I637">
        <f>VLOOKUP(C637,away!$B$2:$E$405,3,FALSE)</f>
        <v>0.98</v>
      </c>
      <c r="J637">
        <f>VLOOKUP(B637,home!$B$2:$E$405,4,FALSE)</f>
        <v>1.27</v>
      </c>
      <c r="K637" s="3">
        <f t="shared" si="840"/>
        <v>0.9298604651162814</v>
      </c>
      <c r="L637" s="3">
        <f t="shared" si="841"/>
        <v>1.3024883720930274</v>
      </c>
      <c r="M637" s="5">
        <f t="shared" si="842"/>
        <v>0.10727615974505579</v>
      </c>
      <c r="N637" s="5">
        <f t="shared" si="843"/>
        <v>9.9751859796426076E-2</v>
      </c>
      <c r="O637" s="5">
        <f t="shared" si="844"/>
        <v>0.13972595067072927</v>
      </c>
      <c r="P637" s="5">
        <f t="shared" si="845"/>
        <v>0.1299256374794989</v>
      </c>
      <c r="Q637" s="5">
        <f t="shared" si="846"/>
        <v>4.637765537325942E-2</v>
      </c>
      <c r="R637" s="5">
        <f t="shared" si="847"/>
        <v>9.0995713014134408E-2</v>
      </c>
      <c r="S637" s="5">
        <f t="shared" si="848"/>
        <v>3.9339288697907031E-2</v>
      </c>
      <c r="T637" s="5">
        <f t="shared" si="849"/>
        <v>6.0406356848608102E-2</v>
      </c>
      <c r="U637" s="5">
        <f t="shared" si="850"/>
        <v>8.4613316026910676E-2</v>
      </c>
      <c r="V637" s="5">
        <f t="shared" si="851"/>
        <v>5.2938987606197963E-3</v>
      </c>
      <c r="W637" s="5">
        <f t="shared" si="852"/>
        <v>1.437491606546054E-2</v>
      </c>
      <c r="X637" s="5">
        <f t="shared" si="853"/>
        <v>1.87231610250756E-2</v>
      </c>
      <c r="Y637" s="5">
        <f t="shared" si="854"/>
        <v>1.2193349761993169E-2</v>
      </c>
      <c r="Z637" s="5">
        <f t="shared" si="855"/>
        <v>3.9506952703741417E-2</v>
      </c>
      <c r="AA637" s="5">
        <f t="shared" si="856"/>
        <v>3.6735953416427922E-2</v>
      </c>
      <c r="AB637" s="5">
        <f t="shared" si="857"/>
        <v>1.7079655365144858E-2</v>
      </c>
      <c r="AC637" s="5">
        <f t="shared" si="858"/>
        <v>4.0072578384380762E-4</v>
      </c>
      <c r="AD637" s="5">
        <f t="shared" si="859"/>
        <v>3.3416665346591599E-3</v>
      </c>
      <c r="AE637" s="5">
        <f t="shared" si="860"/>
        <v>4.3524818048059572E-3</v>
      </c>
      <c r="AF637" s="5">
        <f t="shared" si="861"/>
        <v>2.8345284702531166E-3</v>
      </c>
      <c r="AG637" s="5">
        <f t="shared" si="862"/>
        <v>1.2306467909571071E-3</v>
      </c>
      <c r="AH637" s="5">
        <f t="shared" si="863"/>
        <v>1.2864336628363095E-2</v>
      </c>
      <c r="AI637" s="5">
        <f t="shared" si="864"/>
        <v>1.1962038040662121E-2</v>
      </c>
      <c r="AJ637" s="5">
        <f t="shared" si="865"/>
        <v>5.561513128114366E-3</v>
      </c>
      <c r="AK637" s="5">
        <f t="shared" si="866"/>
        <v>1.7238103946862432E-3</v>
      </c>
      <c r="AL637" s="5">
        <f t="shared" si="867"/>
        <v>1.9413279910135183E-5</v>
      </c>
      <c r="AM637" s="5">
        <f t="shared" si="868"/>
        <v>6.2145671963633592E-4</v>
      </c>
      <c r="AN637" s="5">
        <f t="shared" si="869"/>
        <v>8.0944015108540409E-4</v>
      </c>
      <c r="AO637" s="5">
        <f t="shared" si="870"/>
        <v>5.2714319234698111E-4</v>
      </c>
      <c r="AP637" s="5">
        <f t="shared" si="871"/>
        <v>2.2886595948664703E-4</v>
      </c>
      <c r="AQ637" s="5">
        <f t="shared" si="872"/>
        <v>7.4523812749817904E-5</v>
      </c>
      <c r="AR637" s="5">
        <f t="shared" si="873"/>
        <v>3.3511297746266701E-3</v>
      </c>
      <c r="AS637" s="5">
        <f t="shared" si="874"/>
        <v>3.1160830908993744E-3</v>
      </c>
      <c r="AT637" s="5">
        <f t="shared" si="875"/>
        <v>1.4487612361223359E-3</v>
      </c>
      <c r="AU637" s="5">
        <f t="shared" si="876"/>
        <v>4.4904859895438475E-4</v>
      </c>
      <c r="AV637" s="5">
        <f t="shared" si="877"/>
        <v>1.0438813477088466E-4</v>
      </c>
      <c r="AW637" s="5">
        <f t="shared" si="878"/>
        <v>6.5311258704391365E-7</v>
      </c>
      <c r="AX637" s="5">
        <f t="shared" si="879"/>
        <v>9.6311339061780273E-5</v>
      </c>
      <c r="AY637" s="5">
        <f t="shared" si="880"/>
        <v>1.2544439922867779E-4</v>
      </c>
      <c r="AZ637" s="5">
        <f t="shared" si="881"/>
        <v>8.1694935669774185E-5</v>
      </c>
      <c r="BA637" s="5">
        <f t="shared" si="882"/>
        <v>3.5468901256256257E-5</v>
      </c>
      <c r="BB637" s="5">
        <f t="shared" si="883"/>
        <v>1.1549457864297387E-5</v>
      </c>
      <c r="BC637" s="5">
        <f t="shared" si="884"/>
        <v>3.0086069144451427E-6</v>
      </c>
      <c r="BD637" s="5">
        <f t="shared" si="885"/>
        <v>7.2746792747099452E-4</v>
      </c>
      <c r="BE637" s="5">
        <f t="shared" si="886"/>
        <v>6.764436653953561E-4</v>
      </c>
      <c r="BF637" s="5">
        <f t="shared" si="887"/>
        <v>3.1449911066474401E-4</v>
      </c>
      <c r="BG637" s="5">
        <f t="shared" si="888"/>
        <v>9.7480096440458587E-5</v>
      </c>
      <c r="BH637" s="5">
        <f t="shared" si="889"/>
        <v>2.2660721953926193E-5</v>
      </c>
      <c r="BI637" s="5">
        <f t="shared" si="890"/>
        <v>4.2142618911897095E-6</v>
      </c>
      <c r="BJ637" s="8">
        <f t="shared" si="891"/>
        <v>0.26620152994679863</v>
      </c>
      <c r="BK637" s="8">
        <f t="shared" si="892"/>
        <v>0.28238056814606416</v>
      </c>
      <c r="BL637" s="8">
        <f t="shared" si="893"/>
        <v>0.41157446330436326</v>
      </c>
      <c r="BM637" s="8">
        <f t="shared" si="894"/>
        <v>0.38548574673522196</v>
      </c>
      <c r="BN637" s="8">
        <f t="shared" si="895"/>
        <v>0.61405297607910392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1.18604651162791</v>
      </c>
      <c r="F638">
        <f>VLOOKUP(B638,home!$B$2:$E$405,3,FALSE)</f>
        <v>0.7</v>
      </c>
      <c r="G638">
        <f>VLOOKUP(C638,away!$B$2:$E$405,4,FALSE)</f>
        <v>1.26</v>
      </c>
      <c r="H638">
        <f>VLOOKUP(A638,away!$A$2:$E$405,3,FALSE)</f>
        <v>1.0465116279069799</v>
      </c>
      <c r="I638">
        <f>VLOOKUP(C638,away!$B$2:$E$405,3,FALSE)</f>
        <v>0.98</v>
      </c>
      <c r="J638">
        <f>VLOOKUP(B638,home!$B$2:$E$405,4,FALSE)</f>
        <v>1.91</v>
      </c>
      <c r="K638" s="3">
        <f t="shared" si="840"/>
        <v>1.0460930232558165</v>
      </c>
      <c r="L638" s="3">
        <f t="shared" si="841"/>
        <v>1.9588604651162851</v>
      </c>
      <c r="M638" s="5">
        <f t="shared" si="842"/>
        <v>4.9541058510136952E-2</v>
      </c>
      <c r="N638" s="5">
        <f t="shared" si="843"/>
        <v>5.1824555672162466E-2</v>
      </c>
      <c r="O638" s="5">
        <f t="shared" si="844"/>
        <v>9.7044020915519946E-2</v>
      </c>
      <c r="P638" s="5">
        <f t="shared" si="845"/>
        <v>0.10151707322841695</v>
      </c>
      <c r="Q638" s="5">
        <f t="shared" si="846"/>
        <v>2.7106653060990901E-2</v>
      </c>
      <c r="R638" s="5">
        <f t="shared" si="847"/>
        <v>9.5047847973664973E-2</v>
      </c>
      <c r="S638" s="5">
        <f t="shared" si="848"/>
        <v>5.2005934404666825E-2</v>
      </c>
      <c r="T638" s="5">
        <f t="shared" si="849"/>
        <v>5.3098151022798398E-2</v>
      </c>
      <c r="U638" s="5">
        <f t="shared" si="850"/>
        <v>9.9428890640730433E-2</v>
      </c>
      <c r="V638" s="5">
        <f t="shared" si="851"/>
        <v>1.1840886035952354E-2</v>
      </c>
      <c r="W638" s="5">
        <f t="shared" si="852"/>
        <v>9.4520268836395041E-3</v>
      </c>
      <c r="X638" s="5">
        <f t="shared" si="853"/>
        <v>1.8515201777577706E-2</v>
      </c>
      <c r="Y638" s="5">
        <f t="shared" si="854"/>
        <v>1.8134348382873873E-2</v>
      </c>
      <c r="Z638" s="5">
        <f t="shared" si="855"/>
        <v>6.2061823896665105E-2</v>
      </c>
      <c r="AA638" s="5">
        <f t="shared" si="856"/>
        <v>6.4922440988832486E-2</v>
      </c>
      <c r="AB638" s="5">
        <f t="shared" si="857"/>
        <v>3.3957456285577552E-2</v>
      </c>
      <c r="AC638" s="5">
        <f t="shared" si="858"/>
        <v>1.5164846732069141E-3</v>
      </c>
      <c r="AD638" s="5">
        <f t="shared" si="859"/>
        <v>2.471924844650425E-3</v>
      </c>
      <c r="AE638" s="5">
        <f t="shared" si="860"/>
        <v>4.8421558509244315E-3</v>
      </c>
      <c r="AF638" s="5">
        <f t="shared" si="861"/>
        <v>4.7425538311536885E-3</v>
      </c>
      <c r="AG638" s="5">
        <f t="shared" si="862"/>
        <v>3.0966670678442445E-3</v>
      </c>
      <c r="AH638" s="5">
        <f t="shared" si="863"/>
        <v>3.0392613306046583E-2</v>
      </c>
      <c r="AI638" s="5">
        <f t="shared" si="864"/>
        <v>3.1793500737967224E-2</v>
      </c>
      <c r="AJ638" s="5">
        <f t="shared" si="865"/>
        <v>1.6629479653433085E-2</v>
      </c>
      <c r="AK638" s="5">
        <f t="shared" si="866"/>
        <v>5.7986608819436359E-3</v>
      </c>
      <c r="AL638" s="5">
        <f t="shared" si="867"/>
        <v>1.2430019886492145E-4</v>
      </c>
      <c r="AM638" s="5">
        <f t="shared" si="868"/>
        <v>5.1717266680030571E-4</v>
      </c>
      <c r="AN638" s="5">
        <f t="shared" si="869"/>
        <v>1.0130690906338764E-3</v>
      </c>
      <c r="AO638" s="5">
        <f t="shared" si="870"/>
        <v>9.9223049503700377E-4</v>
      </c>
      <c r="AP638" s="5">
        <f t="shared" si="871"/>
        <v>6.4788036300358226E-4</v>
      </c>
      <c r="AQ638" s="5">
        <f t="shared" si="872"/>
        <v>3.1727680730322608E-4</v>
      </c>
      <c r="AR638" s="5">
        <f t="shared" si="873"/>
        <v>1.1906977727356358E-2</v>
      </c>
      <c r="AS638" s="5">
        <f t="shared" si="874"/>
        <v>1.2455806328649885E-2</v>
      </c>
      <c r="AT638" s="5">
        <f t="shared" si="875"/>
        <v>6.5149660497131447E-3</v>
      </c>
      <c r="AU638" s="5">
        <f t="shared" si="876"/>
        <v>2.2717535104511432E-3</v>
      </c>
      <c r="AV638" s="5">
        <f t="shared" si="877"/>
        <v>5.941163744599625E-4</v>
      </c>
      <c r="AW638" s="5">
        <f t="shared" si="878"/>
        <v>7.0752718216407677E-6</v>
      </c>
      <c r="AX638" s="5">
        <f t="shared" si="879"/>
        <v>9.0168453093067441E-5</v>
      </c>
      <c r="AY638" s="5">
        <f t="shared" si="880"/>
        <v>1.7662741796470199E-4</v>
      </c>
      <c r="AZ638" s="5">
        <f t="shared" si="881"/>
        <v>1.7299423305331237E-4</v>
      </c>
      <c r="BA638" s="5">
        <f t="shared" si="882"/>
        <v>1.1295718794041549E-4</v>
      </c>
      <c r="BB638" s="5">
        <f t="shared" si="883"/>
        <v>5.5316842426797453E-5</v>
      </c>
      <c r="BC638" s="5">
        <f t="shared" si="884"/>
        <v>2.1671595136984137E-5</v>
      </c>
      <c r="BD638" s="5">
        <f t="shared" si="885"/>
        <v>3.8873513215230905E-3</v>
      </c>
      <c r="BE638" s="5">
        <f t="shared" si="886"/>
        <v>4.0665310963895838E-3</v>
      </c>
      <c r="BF638" s="5">
        <f t="shared" si="887"/>
        <v>2.1269849043929847E-3</v>
      </c>
      <c r="BG638" s="5">
        <f t="shared" si="888"/>
        <v>7.4167468968531396E-4</v>
      </c>
      <c r="BH638" s="5">
        <f t="shared" si="889"/>
        <v>1.9396517960130737E-4</v>
      </c>
      <c r="BI638" s="5">
        <f t="shared" si="890"/>
        <v>4.058112422709783E-5</v>
      </c>
      <c r="BJ638" s="8">
        <f t="shared" si="891"/>
        <v>0.19740160354700886</v>
      </c>
      <c r="BK638" s="8">
        <f t="shared" si="892"/>
        <v>0.21672236446920962</v>
      </c>
      <c r="BL638" s="8">
        <f t="shared" si="893"/>
        <v>0.51981561969016588</v>
      </c>
      <c r="BM638" s="8">
        <f t="shared" si="894"/>
        <v>0.57375065009601411</v>
      </c>
      <c r="BN638" s="8">
        <f t="shared" si="895"/>
        <v>0.42208120936089222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1.18604651162791</v>
      </c>
      <c r="F639">
        <f>VLOOKUP(B639,home!$B$2:$E$405,3,FALSE)</f>
        <v>0.98</v>
      </c>
      <c r="G639">
        <f>VLOOKUP(C639,away!$B$2:$E$405,4,FALSE)</f>
        <v>1.1200000000000001</v>
      </c>
      <c r="H639">
        <f>VLOOKUP(A639,away!$A$2:$E$405,3,FALSE)</f>
        <v>1.0465116279069799</v>
      </c>
      <c r="I639">
        <f>VLOOKUP(C639,away!$B$2:$E$405,3,FALSE)</f>
        <v>0.98</v>
      </c>
      <c r="J639">
        <f>VLOOKUP(B639,home!$B$2:$E$405,4,FALSE)</f>
        <v>0.64</v>
      </c>
      <c r="K639" s="3">
        <f t="shared" si="840"/>
        <v>1.3018046511627941</v>
      </c>
      <c r="L639" s="3">
        <f t="shared" si="841"/>
        <v>0.65637209302325783</v>
      </c>
      <c r="M639" s="5">
        <f t="shared" si="842"/>
        <v>0.14111547612341907</v>
      </c>
      <c r="N639" s="5">
        <f t="shared" si="843"/>
        <v>0.18370478316851918</v>
      </c>
      <c r="O639" s="5">
        <f t="shared" si="844"/>
        <v>9.2624260421102125E-2</v>
      </c>
      <c r="P639" s="5">
        <f t="shared" si="845"/>
        <v>0.12057869302670467</v>
      </c>
      <c r="Q639" s="5">
        <f t="shared" si="846"/>
        <v>0.1195738705848154</v>
      </c>
      <c r="R639" s="5">
        <f t="shared" si="847"/>
        <v>3.0397989838665051E-2</v>
      </c>
      <c r="S639" s="5">
        <f t="shared" si="848"/>
        <v>2.5757666011260744E-2</v>
      </c>
      <c r="T639" s="5">
        <f t="shared" si="849"/>
        <v>7.8484951706647446E-2</v>
      </c>
      <c r="U639" s="5">
        <f t="shared" si="850"/>
        <v>3.9572244557973521E-2</v>
      </c>
      <c r="V639" s="5">
        <f t="shared" si="851"/>
        <v>2.4454564039610065E-3</v>
      </c>
      <c r="W639" s="5">
        <f t="shared" si="852"/>
        <v>5.1887273628283583E-2</v>
      </c>
      <c r="X639" s="5">
        <f t="shared" si="853"/>
        <v>3.4057358392666985E-2</v>
      </c>
      <c r="Y639" s="5">
        <f t="shared" si="854"/>
        <v>1.1177149805519022E-2</v>
      </c>
      <c r="Z639" s="5">
        <f t="shared" si="855"/>
        <v>6.6507974047014346E-3</v>
      </c>
      <c r="AA639" s="5">
        <f t="shared" si="856"/>
        <v>8.6580389953817682E-3</v>
      </c>
      <c r="AB639" s="5">
        <f t="shared" si="857"/>
        <v>5.6355377170684154E-3</v>
      </c>
      <c r="AC639" s="5">
        <f t="shared" si="858"/>
        <v>1.3059780239195332E-4</v>
      </c>
      <c r="AD639" s="5">
        <f t="shared" si="859"/>
        <v>1.688677353636403E-2</v>
      </c>
      <c r="AE639" s="5">
        <f t="shared" si="860"/>
        <v>1.1084006890473019E-2</v>
      </c>
      <c r="AF639" s="5">
        <f t="shared" si="861"/>
        <v>3.637616400891993E-3</v>
      </c>
      <c r="AG639" s="5">
        <f t="shared" si="862"/>
        <v>7.9587663022306931E-4</v>
      </c>
      <c r="AH639" s="5">
        <f t="shared" si="863"/>
        <v>1.0913494531993827E-3</v>
      </c>
      <c r="AI639" s="5">
        <f t="shared" si="864"/>
        <v>1.4207237942189287E-3</v>
      </c>
      <c r="AJ639" s="5">
        <f t="shared" si="865"/>
        <v>9.2475242166592682E-4</v>
      </c>
      <c r="AK639" s="5">
        <f t="shared" si="866"/>
        <v>4.0128233456625381E-4</v>
      </c>
      <c r="AL639" s="5">
        <f t="shared" si="867"/>
        <v>4.463666993068581E-6</v>
      </c>
      <c r="AM639" s="5">
        <f t="shared" si="868"/>
        <v>4.3966560665542947E-3</v>
      </c>
      <c r="AN639" s="5">
        <f t="shared" si="869"/>
        <v>2.8858423447076461E-3</v>
      </c>
      <c r="AO639" s="5">
        <f t="shared" si="870"/>
        <v>9.4709318996545166E-4</v>
      </c>
      <c r="AP639" s="5">
        <f t="shared" si="871"/>
        <v>2.0721517979523251E-4</v>
      </c>
      <c r="AQ639" s="5">
        <f t="shared" si="872"/>
        <v>3.4002565317096856E-5</v>
      </c>
      <c r="AR639" s="5">
        <f t="shared" si="873"/>
        <v>1.4326626496325343E-4</v>
      </c>
      <c r="AS639" s="5">
        <f t="shared" si="874"/>
        <v>1.8650469008388456E-4</v>
      </c>
      <c r="AT639" s="5">
        <f t="shared" si="875"/>
        <v>1.2139633650743818E-4</v>
      </c>
      <c r="AU639" s="5">
        <f t="shared" si="876"/>
        <v>5.2678105166502256E-5</v>
      </c>
      <c r="AV639" s="5">
        <f t="shared" si="877"/>
        <v>1.7144150580048854E-5</v>
      </c>
      <c r="AW639" s="5">
        <f t="shared" si="878"/>
        <v>1.0594615820952872E-7</v>
      </c>
      <c r="AX639" s="5">
        <f t="shared" si="879"/>
        <v>9.5393121950058295E-4</v>
      </c>
      <c r="AY639" s="5">
        <f t="shared" si="880"/>
        <v>6.2613383114382636E-4</v>
      </c>
      <c r="AZ639" s="5">
        <f t="shared" si="881"/>
        <v>2.0548838663027219E-4</v>
      </c>
      <c r="BA639" s="5">
        <f t="shared" si="882"/>
        <v>4.4958947474828065E-5</v>
      </c>
      <c r="BB639" s="5">
        <f t="shared" si="883"/>
        <v>7.3774496135439012E-6</v>
      </c>
      <c r="BC639" s="5">
        <f t="shared" si="884"/>
        <v>9.6847040880308733E-7</v>
      </c>
      <c r="BD639" s="5">
        <f t="shared" si="885"/>
        <v>1.5672663032259208E-5</v>
      </c>
      <c r="BE639" s="5">
        <f t="shared" si="886"/>
        <v>2.0402745631502219E-5</v>
      </c>
      <c r="BF639" s="5">
        <f t="shared" si="887"/>
        <v>1.3280194579790482E-5</v>
      </c>
      <c r="BG639" s="5">
        <f t="shared" si="888"/>
        <v>5.7627396907727275E-6</v>
      </c>
      <c r="BH639" s="5">
        <f t="shared" si="889"/>
        <v>1.8754903332220936E-6</v>
      </c>
      <c r="BI639" s="5">
        <f t="shared" si="890"/>
        <v>4.8830440779987592E-7</v>
      </c>
      <c r="BJ639" s="8">
        <f t="shared" si="891"/>
        <v>0.52159932839551526</v>
      </c>
      <c r="BK639" s="8">
        <f t="shared" si="892"/>
        <v>0.29065848686587431</v>
      </c>
      <c r="BL639" s="8">
        <f t="shared" si="893"/>
        <v>0.18130465121881786</v>
      </c>
      <c r="BM639" s="8">
        <f t="shared" si="894"/>
        <v>0.31159216283669788</v>
      </c>
      <c r="BN639" s="8">
        <f t="shared" si="895"/>
        <v>0.6879950731632255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1.18604651162791</v>
      </c>
      <c r="F640">
        <f>VLOOKUP(B640,home!$B$2:$E$405,3,FALSE)</f>
        <v>1.08</v>
      </c>
      <c r="G640">
        <f>VLOOKUP(C640,away!$B$2:$E$405,4,FALSE)</f>
        <v>1.26</v>
      </c>
      <c r="H640">
        <f>VLOOKUP(A640,away!$A$2:$E$405,3,FALSE)</f>
        <v>1.0465116279069799</v>
      </c>
      <c r="I640">
        <f>VLOOKUP(C640,away!$B$2:$E$405,3,FALSE)</f>
        <v>0.7</v>
      </c>
      <c r="J640">
        <f>VLOOKUP(B640,home!$B$2:$E$405,4,FALSE)</f>
        <v>0.68</v>
      </c>
      <c r="K640" s="3">
        <f t="shared" si="840"/>
        <v>1.6139720930232599</v>
      </c>
      <c r="L640" s="3">
        <f t="shared" si="841"/>
        <v>0.49813953488372248</v>
      </c>
      <c r="M640" s="5">
        <f t="shared" si="842"/>
        <v>0.12098222706829313</v>
      </c>
      <c r="N640" s="5">
        <f t="shared" si="843"/>
        <v>0.19526193824002835</v>
      </c>
      <c r="O640" s="5">
        <f t="shared" si="844"/>
        <v>6.026603032099645E-2</v>
      </c>
      <c r="P640" s="5">
        <f t="shared" si="845"/>
        <v>9.7267691095381886E-2</v>
      </c>
      <c r="Q640" s="5">
        <f t="shared" si="846"/>
        <v>0.15757365957451858</v>
      </c>
      <c r="R640" s="5">
        <f t="shared" si="847"/>
        <v>1.5010446156694741E-2</v>
      </c>
      <c r="S640" s="5">
        <f t="shared" si="848"/>
        <v>1.9550400005626443E-2</v>
      </c>
      <c r="T640" s="5">
        <f t="shared" si="849"/>
        <v>7.8493669490376727E-2</v>
      </c>
      <c r="U640" s="5">
        <f t="shared" si="850"/>
        <v>2.4226441200733556E-2</v>
      </c>
      <c r="V640" s="5">
        <f t="shared" si="851"/>
        <v>1.74646614044941E-3</v>
      </c>
      <c r="W640" s="5">
        <f t="shared" si="852"/>
        <v>8.4773163049606789E-2</v>
      </c>
      <c r="X640" s="5">
        <f t="shared" si="853"/>
        <v>4.2228864012153103E-2</v>
      </c>
      <c r="Y640" s="5">
        <f t="shared" si="854"/>
        <v>1.0517933338840954E-2</v>
      </c>
      <c r="Z640" s="5">
        <f t="shared" si="855"/>
        <v>2.4924322222976921E-3</v>
      </c>
      <c r="AA640" s="5">
        <f t="shared" si="856"/>
        <v>4.0227160505404208E-3</v>
      </c>
      <c r="AB640" s="5">
        <f t="shared" si="857"/>
        <v>3.2462757218644938E-3</v>
      </c>
      <c r="AC640" s="5">
        <f t="shared" si="858"/>
        <v>8.7758101527737574E-5</v>
      </c>
      <c r="AD640" s="5">
        <f t="shared" si="859"/>
        <v>3.4205379849844009E-2</v>
      </c>
      <c r="AE640" s="5">
        <f t="shared" si="860"/>
        <v>1.7039052008922348E-2</v>
      </c>
      <c r="AF640" s="5">
        <f t="shared" si="861"/>
        <v>4.2439127212920667E-3</v>
      </c>
      <c r="AG640" s="5">
        <f t="shared" si="862"/>
        <v>7.046869030238477E-4</v>
      </c>
      <c r="AH640" s="5">
        <f t="shared" si="863"/>
        <v>3.1039475698614382E-4</v>
      </c>
      <c r="AI640" s="5">
        <f t="shared" si="864"/>
        <v>5.0096847559637258E-4</v>
      </c>
      <c r="AJ640" s="5">
        <f t="shared" si="865"/>
        <v>4.0427456954847483E-4</v>
      </c>
      <c r="AK640" s="5">
        <f t="shared" si="866"/>
        <v>2.1749595772340978E-4</v>
      </c>
      <c r="AL640" s="5">
        <f t="shared" si="867"/>
        <v>2.8222419498687677E-6</v>
      </c>
      <c r="AM640" s="5">
        <f t="shared" si="868"/>
        <v>1.104130570178167E-2</v>
      </c>
      <c r="AN640" s="5">
        <f t="shared" si="869"/>
        <v>5.5001108867945153E-3</v>
      </c>
      <c r="AO640" s="5">
        <f t="shared" si="870"/>
        <v>1.3699113394783588E-3</v>
      </c>
      <c r="AP640" s="5">
        <f t="shared" si="871"/>
        <v>2.2746899915989559E-4</v>
      </c>
      <c r="AQ640" s="5">
        <f t="shared" si="872"/>
        <v>2.8327825360494063E-5</v>
      </c>
      <c r="AR640" s="5">
        <f t="shared" si="873"/>
        <v>3.0923979975084766E-5</v>
      </c>
      <c r="AS640" s="5">
        <f t="shared" si="874"/>
        <v>4.9910440684996932E-5</v>
      </c>
      <c r="AT640" s="5">
        <f t="shared" si="875"/>
        <v>4.0277029208038895E-5</v>
      </c>
      <c r="AU640" s="5">
        <f t="shared" si="876"/>
        <v>2.1668667043885835E-5</v>
      </c>
      <c r="AV640" s="5">
        <f t="shared" si="877"/>
        <v>8.743155975461143E-6</v>
      </c>
      <c r="AW640" s="5">
        <f t="shared" si="878"/>
        <v>6.3028761613358389E-8</v>
      </c>
      <c r="AX640" s="5">
        <f t="shared" si="879"/>
        <v>2.970059878869035E-3</v>
      </c>
      <c r="AY640" s="5">
        <f t="shared" si="880"/>
        <v>1.4795042466366265E-3</v>
      </c>
      <c r="AZ640" s="5">
        <f t="shared" si="881"/>
        <v>3.6849977863903053E-4</v>
      </c>
      <c r="BA640" s="5">
        <f t="shared" si="882"/>
        <v>6.1188102778667112E-5</v>
      </c>
      <c r="BB640" s="5">
        <f t="shared" si="883"/>
        <v>7.620053264645661E-6</v>
      </c>
      <c r="BC640" s="5">
        <f t="shared" si="884"/>
        <v>7.591699578079565E-7</v>
      </c>
      <c r="BD640" s="5">
        <f t="shared" si="885"/>
        <v>2.5674095002570431E-6</v>
      </c>
      <c r="BE640" s="5">
        <f t="shared" si="886"/>
        <v>4.1437272847776611E-6</v>
      </c>
      <c r="BF640" s="5">
        <f t="shared" si="887"/>
        <v>3.3439300993650969E-6</v>
      </c>
      <c r="BG640" s="5">
        <f t="shared" si="888"/>
        <v>1.7990032871319209E-6</v>
      </c>
      <c r="BH640" s="5">
        <f t="shared" si="889"/>
        <v>7.2588527517200821E-7</v>
      </c>
      <c r="BI640" s="5">
        <f t="shared" si="890"/>
        <v>2.3431171537282612E-7</v>
      </c>
      <c r="BJ640" s="8">
        <f t="shared" si="891"/>
        <v>0.64809701517132734</v>
      </c>
      <c r="BK640" s="8">
        <f t="shared" si="892"/>
        <v>0.24111686889986506</v>
      </c>
      <c r="BL640" s="8">
        <f t="shared" si="893"/>
        <v>0.1083693807507336</v>
      </c>
      <c r="BM640" s="8">
        <f t="shared" si="894"/>
        <v>0.35223426337043567</v>
      </c>
      <c r="BN640" s="8">
        <f t="shared" si="895"/>
        <v>0.6463619924559133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1.18604651162791</v>
      </c>
      <c r="F641">
        <f>VLOOKUP(B641,home!$B$2:$E$405,3,FALSE)</f>
        <v>0.7</v>
      </c>
      <c r="G641">
        <f>VLOOKUP(C641,away!$B$2:$E$405,4,FALSE)</f>
        <v>1.08</v>
      </c>
      <c r="H641">
        <f>VLOOKUP(A641,away!$A$2:$E$405,3,FALSE)</f>
        <v>1.0465116279069799</v>
      </c>
      <c r="I641">
        <f>VLOOKUP(C641,away!$B$2:$E$405,3,FALSE)</f>
        <v>0.96</v>
      </c>
      <c r="J641">
        <f>VLOOKUP(B641,home!$B$2:$E$405,4,FALSE)</f>
        <v>1.43</v>
      </c>
      <c r="K641" s="3">
        <f t="shared" si="840"/>
        <v>0.8966511627906999</v>
      </c>
      <c r="L641" s="3">
        <f t="shared" si="841"/>
        <v>1.4366511627907019</v>
      </c>
      <c r="M641" s="5">
        <f t="shared" si="842"/>
        <v>9.6974974793747726E-2</v>
      </c>
      <c r="N641" s="5">
        <f t="shared" si="843"/>
        <v>8.6952723910412699E-2</v>
      </c>
      <c r="O641" s="5">
        <f t="shared" si="844"/>
        <v>0.13931921029903668</v>
      </c>
      <c r="P641" s="5">
        <f t="shared" si="845"/>
        <v>0.12492073191371329</v>
      </c>
      <c r="Q641" s="5">
        <f t="shared" si="846"/>
        <v>3.898313050104512E-2</v>
      </c>
      <c r="R641" s="5">
        <f t="shared" si="847"/>
        <v>0.10007655273759672</v>
      </c>
      <c r="S641" s="5">
        <f t="shared" si="848"/>
        <v>4.0229938948290252E-2</v>
      </c>
      <c r="T641" s="5">
        <f t="shared" si="849"/>
        <v>5.6005159763548161E-2</v>
      </c>
      <c r="U641" s="5">
        <f t="shared" si="850"/>
        <v>8.9733757380250898E-2</v>
      </c>
      <c r="V641" s="5">
        <f t="shared" si="851"/>
        <v>5.7581332239500975E-3</v>
      </c>
      <c r="W641" s="5">
        <f t="shared" si="852"/>
        <v>1.1651423097661238E-2</v>
      </c>
      <c r="X641" s="5">
        <f t="shared" si="853"/>
        <v>1.6739030541421462E-2</v>
      </c>
      <c r="Y641" s="5">
        <f t="shared" si="854"/>
        <v>1.202407384566111E-2</v>
      </c>
      <c r="Z641" s="5">
        <f t="shared" si="855"/>
        <v>4.792503195285109E-2</v>
      </c>
      <c r="AA641" s="5">
        <f t="shared" si="856"/>
        <v>4.2972035627305373E-2</v>
      </c>
      <c r="AB641" s="5">
        <f t="shared" si="857"/>
        <v>1.9265462856353374E-2</v>
      </c>
      <c r="AC641" s="5">
        <f t="shared" si="858"/>
        <v>4.635926809483509E-4</v>
      </c>
      <c r="AD641" s="5">
        <f t="shared" si="859"/>
        <v>2.6118155171710915E-3</v>
      </c>
      <c r="AE641" s="5">
        <f t="shared" si="860"/>
        <v>3.7522677997386474E-3</v>
      </c>
      <c r="AF641" s="5">
        <f t="shared" si="861"/>
        <v>2.6953499487983187E-3</v>
      </c>
      <c r="AG641" s="5">
        <f t="shared" si="862"/>
        <v>1.2907592126896539E-3</v>
      </c>
      <c r="AH641" s="5">
        <f t="shared" si="863"/>
        <v>1.7212888220461277E-2</v>
      </c>
      <c r="AI641" s="5">
        <f t="shared" si="864"/>
        <v>1.5433956237862945E-2</v>
      </c>
      <c r="AJ641" s="5">
        <f t="shared" si="865"/>
        <v>6.9194374035702923E-3</v>
      </c>
      <c r="AK641" s="5">
        <f t="shared" si="866"/>
        <v>2.0681071979229216E-3</v>
      </c>
      <c r="AL641" s="5">
        <f t="shared" si="867"/>
        <v>2.3887538877769247E-5</v>
      </c>
      <c r="AM641" s="5">
        <f t="shared" si="868"/>
        <v>4.6837748409325058E-4</v>
      </c>
      <c r="AN641" s="5">
        <f t="shared" si="869"/>
        <v>6.7289505714755195E-4</v>
      </c>
      <c r="AO641" s="5">
        <f t="shared" si="870"/>
        <v>4.8335773314357332E-4</v>
      </c>
      <c r="AP641" s="5">
        <f t="shared" si="871"/>
        <v>2.3147214978819737E-4</v>
      </c>
      <c r="AQ641" s="5">
        <f t="shared" si="872"/>
        <v>8.3136183286719378E-5</v>
      </c>
      <c r="AR641" s="5">
        <f t="shared" si="873"/>
        <v>4.9457831753824113E-3</v>
      </c>
      <c r="AS641" s="5">
        <f t="shared" si="874"/>
        <v>4.4346422351173188E-3</v>
      </c>
      <c r="AT641" s="5">
        <f t="shared" si="875"/>
        <v>1.9881635583393459E-3</v>
      </c>
      <c r="AU641" s="5">
        <f t="shared" si="876"/>
        <v>5.9422972213435681E-4</v>
      </c>
      <c r="AV641" s="5">
        <f t="shared" si="877"/>
        <v>1.3320419282914135E-4</v>
      </c>
      <c r="AW641" s="5">
        <f t="shared" si="878"/>
        <v>8.5475913490249142E-7</v>
      </c>
      <c r="AX641" s="5">
        <f t="shared" si="879"/>
        <v>6.9995202622865924E-5</v>
      </c>
      <c r="AY641" s="5">
        <f t="shared" si="880"/>
        <v>1.0055868923791112E-4</v>
      </c>
      <c r="AZ641" s="5">
        <f t="shared" si="881"/>
        <v>7.2233878911176949E-5</v>
      </c>
      <c r="BA641" s="5">
        <f t="shared" si="882"/>
        <v>3.459162871020836E-5</v>
      </c>
      <c r="BB641" s="5">
        <f t="shared" si="883"/>
        <v>1.2424025902336276E-5</v>
      </c>
      <c r="BC641" s="5">
        <f t="shared" si="884"/>
        <v>3.56979825182664E-6</v>
      </c>
      <c r="BD641" s="5">
        <f t="shared" si="885"/>
        <v>1.1842275249706366E-3</v>
      </c>
      <c r="BE641" s="5">
        <f t="shared" si="886"/>
        <v>1.0618389872736737E-3</v>
      </c>
      <c r="BF641" s="5">
        <f t="shared" si="887"/>
        <v>4.7604958131771937E-4</v>
      </c>
      <c r="BG641" s="5">
        <f t="shared" si="888"/>
        <v>1.4228347021151967E-4</v>
      </c>
      <c r="BH641" s="5">
        <f t="shared" si="889"/>
        <v>3.189465975276375E-5</v>
      </c>
      <c r="BI641" s="5">
        <f t="shared" si="890"/>
        <v>5.7196767508258717E-6</v>
      </c>
      <c r="BJ641" s="8">
        <f t="shared" si="891"/>
        <v>0.23493834596924312</v>
      </c>
      <c r="BK641" s="8">
        <f t="shared" si="892"/>
        <v>0.26847181778876539</v>
      </c>
      <c r="BL641" s="8">
        <f t="shared" si="893"/>
        <v>0.44799944474444031</v>
      </c>
      <c r="BM641" s="8">
        <f t="shared" si="894"/>
        <v>0.41200761236964473</v>
      </c>
      <c r="BN641" s="8">
        <f t="shared" si="895"/>
        <v>0.58722732415555223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1.18604651162791</v>
      </c>
      <c r="F642">
        <f>VLOOKUP(B642,home!$B$2:$E$405,3,FALSE)</f>
        <v>0.56000000000000005</v>
      </c>
      <c r="G642">
        <f>VLOOKUP(C642,away!$B$2:$E$405,4,FALSE)</f>
        <v>1.26</v>
      </c>
      <c r="H642">
        <f>VLOOKUP(A642,away!$A$2:$E$405,3,FALSE)</f>
        <v>1.0465116279069799</v>
      </c>
      <c r="I642">
        <f>VLOOKUP(C642,away!$B$2:$E$405,3,FALSE)</f>
        <v>1.1200000000000001</v>
      </c>
      <c r="J642">
        <f>VLOOKUP(B642,home!$B$2:$E$405,4,FALSE)</f>
        <v>0.96</v>
      </c>
      <c r="K642" s="3">
        <f t="shared" si="840"/>
        <v>0.83687441860465328</v>
      </c>
      <c r="L642" s="3">
        <f t="shared" si="841"/>
        <v>1.1252093023255847</v>
      </c>
      <c r="M642" s="5">
        <f t="shared" si="842"/>
        <v>0.14056521686497417</v>
      </c>
      <c r="N642" s="5">
        <f t="shared" si="843"/>
        <v>0.11763543413991225</v>
      </c>
      <c r="O642" s="5">
        <f t="shared" si="844"/>
        <v>0.15816528959988208</v>
      </c>
      <c r="P642" s="5">
        <f t="shared" si="845"/>
        <v>0.13236448477733792</v>
      </c>
      <c r="Q642" s="5">
        <f t="shared" si="846"/>
        <v>4.9223042776572516E-2</v>
      </c>
      <c r="R642" s="5">
        <f t="shared" si="847"/>
        <v>8.8984527581403711E-2</v>
      </c>
      <c r="S642" s="5">
        <f t="shared" si="848"/>
        <v>3.1160548144709303E-2</v>
      </c>
      <c r="T642" s="5">
        <f t="shared" si="849"/>
        <v>5.5386225620969565E-2</v>
      </c>
      <c r="U642" s="5">
        <f t="shared" si="850"/>
        <v>7.4468874784496958E-2</v>
      </c>
      <c r="V642" s="5">
        <f t="shared" si="851"/>
        <v>3.2602896541893992E-3</v>
      </c>
      <c r="W642" s="5">
        <f t="shared" si="852"/>
        <v>1.3731168435198705E-2</v>
      </c>
      <c r="X642" s="5">
        <f t="shared" si="853"/>
        <v>1.5450438455085024E-2</v>
      </c>
      <c r="Y642" s="5">
        <f t="shared" si="854"/>
        <v>8.6924885373353047E-3</v>
      </c>
      <c r="Z642" s="5">
        <f t="shared" si="855"/>
        <v>3.3375406065880998E-2</v>
      </c>
      <c r="AA642" s="5">
        <f t="shared" si="856"/>
        <v>2.7931023547078375E-2</v>
      </c>
      <c r="AB642" s="5">
        <f t="shared" si="857"/>
        <v>1.1687379545997046E-2</v>
      </c>
      <c r="AC642" s="5">
        <f t="shared" si="858"/>
        <v>1.9188004415603637E-4</v>
      </c>
      <c r="AD642" s="5">
        <f t="shared" si="859"/>
        <v>2.8728159002423697E-3</v>
      </c>
      <c r="AE642" s="5">
        <f t="shared" si="860"/>
        <v>3.2325191748215631E-3</v>
      </c>
      <c r="AF642" s="5">
        <f t="shared" si="861"/>
        <v>1.8186303227275236E-3</v>
      </c>
      <c r="AG642" s="5">
        <f t="shared" si="862"/>
        <v>6.8211325220812974E-4</v>
      </c>
      <c r="AH642" s="5">
        <f t="shared" si="863"/>
        <v>9.3885793435557648E-3</v>
      </c>
      <c r="AI642" s="5">
        <f t="shared" si="864"/>
        <v>7.857061879661887E-3</v>
      </c>
      <c r="AJ642" s="5">
        <f t="shared" si="865"/>
        <v>3.2876870462414127E-3</v>
      </c>
      <c r="AK642" s="5">
        <f t="shared" si="866"/>
        <v>9.1712706179244432E-4</v>
      </c>
      <c r="AL642" s="5">
        <f t="shared" si="867"/>
        <v>7.2274219042862619E-6</v>
      </c>
      <c r="AM642" s="5">
        <f t="shared" si="868"/>
        <v>4.8083722725470753E-4</v>
      </c>
      <c r="AN642" s="5">
        <f t="shared" si="869"/>
        <v>5.4104252101143803E-4</v>
      </c>
      <c r="AO642" s="5">
        <f t="shared" si="870"/>
        <v>3.0439303879787797E-4</v>
      </c>
      <c r="AP642" s="5">
        <f t="shared" si="871"/>
        <v>1.1416862627284159E-4</v>
      </c>
      <c r="AQ642" s="5">
        <f t="shared" si="872"/>
        <v>3.2115900078983636E-5</v>
      </c>
      <c r="AR642" s="5">
        <f t="shared" si="873"/>
        <v>2.1128233625981518E-3</v>
      </c>
      <c r="AS642" s="5">
        <f t="shared" si="874"/>
        <v>1.7681678231886567E-3</v>
      </c>
      <c r="AT642" s="5">
        <f t="shared" si="875"/>
        <v>7.3986720951323116E-4</v>
      </c>
      <c r="AU642" s="5">
        <f t="shared" si="876"/>
        <v>2.0639198026867756E-4</v>
      </c>
      <c r="AV642" s="5">
        <f t="shared" si="877"/>
        <v>4.3181042123003143E-5</v>
      </c>
      <c r="AW642" s="5">
        <f t="shared" si="878"/>
        <v>1.8904905613002809E-7</v>
      </c>
      <c r="AX642" s="5">
        <f t="shared" si="879"/>
        <v>6.7066729167042811E-5</v>
      </c>
      <c r="AY642" s="5">
        <f t="shared" si="880"/>
        <v>7.5464107535307164E-5</v>
      </c>
      <c r="AZ642" s="5">
        <f t="shared" si="881"/>
        <v>4.2456457895212952E-5</v>
      </c>
      <c r="BA642" s="5">
        <f t="shared" si="882"/>
        <v>1.5924133789162703E-5</v>
      </c>
      <c r="BB642" s="5">
        <f t="shared" si="883"/>
        <v>4.4794958677607605E-6</v>
      </c>
      <c r="BC642" s="5">
        <f t="shared" si="884"/>
        <v>1.0080740840266834E-6</v>
      </c>
      <c r="BD642" s="5">
        <f t="shared" si="885"/>
        <v>3.9622808362771081E-4</v>
      </c>
      <c r="BE642" s="5">
        <f t="shared" si="886"/>
        <v>3.3159314712077643E-4</v>
      </c>
      <c r="BF642" s="5">
        <f t="shared" si="887"/>
        <v>1.3875091110499349E-4</v>
      </c>
      <c r="BG642" s="5">
        <f t="shared" si="888"/>
        <v>3.8705696020619133E-5</v>
      </c>
      <c r="BH642" s="5">
        <f t="shared" si="889"/>
        <v>8.0979517134860181E-6</v>
      </c>
      <c r="BI642" s="5">
        <f t="shared" si="890"/>
        <v>1.3553937264224336E-6</v>
      </c>
      <c r="BJ642" s="8">
        <f t="shared" si="891"/>
        <v>0.27040383292682724</v>
      </c>
      <c r="BK642" s="8">
        <f t="shared" si="892"/>
        <v>0.30762511101480644</v>
      </c>
      <c r="BL642" s="8">
        <f t="shared" si="893"/>
        <v>0.38847271299111541</v>
      </c>
      <c r="BM642" s="8">
        <f t="shared" si="894"/>
        <v>0.31286379220006827</v>
      </c>
      <c r="BN642" s="8">
        <f t="shared" si="895"/>
        <v>0.68693799574008263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1.18604651162791</v>
      </c>
      <c r="F643">
        <f>VLOOKUP(B643,home!$B$2:$E$405,3,FALSE)</f>
        <v>0.72</v>
      </c>
      <c r="G643">
        <f>VLOOKUP(C643,away!$B$2:$E$405,4,FALSE)</f>
        <v>1.41</v>
      </c>
      <c r="H643">
        <f>VLOOKUP(A643,away!$A$2:$E$405,3,FALSE)</f>
        <v>1.0465116279069799</v>
      </c>
      <c r="I643">
        <f>VLOOKUP(C643,away!$B$2:$E$405,3,FALSE)</f>
        <v>0.28000000000000003</v>
      </c>
      <c r="J643">
        <f>VLOOKUP(B643,home!$B$2:$E$405,4,FALSE)</f>
        <v>0.41</v>
      </c>
      <c r="K643" s="3">
        <f t="shared" si="840"/>
        <v>1.2040744186046541</v>
      </c>
      <c r="L643" s="3">
        <f t="shared" si="841"/>
        <v>0.1201395348837213</v>
      </c>
      <c r="M643" s="5">
        <f t="shared" si="842"/>
        <v>0.26601197471493776</v>
      </c>
      <c r="N643" s="5">
        <f t="shared" si="843"/>
        <v>0.3202982137967646</v>
      </c>
      <c r="O643" s="5">
        <f t="shared" si="844"/>
        <v>3.1958554915752856E-2</v>
      </c>
      <c r="P643" s="5">
        <f t="shared" si="845"/>
        <v>3.8480478429630025E-2</v>
      </c>
      <c r="Q643" s="5">
        <f t="shared" si="846"/>
        <v>0.1928314427787243</v>
      </c>
      <c r="R643" s="5">
        <f t="shared" si="847"/>
        <v>1.9197429615672064E-3</v>
      </c>
      <c r="S643" s="5">
        <f t="shared" si="848"/>
        <v>1.3916170707728589E-3</v>
      </c>
      <c r="T643" s="5">
        <f t="shared" si="849"/>
        <v>2.3166679846392858E-2</v>
      </c>
      <c r="U643" s="5">
        <f t="shared" si="850"/>
        <v>2.3115133903194103E-3</v>
      </c>
      <c r="V643" s="5">
        <f t="shared" si="851"/>
        <v>2.2367451996418583E-5</v>
      </c>
      <c r="W643" s="5">
        <f t="shared" si="852"/>
        <v>7.7394469117496381E-2</v>
      </c>
      <c r="X643" s="5">
        <f t="shared" si="853"/>
        <v>9.2981355223485471E-3</v>
      </c>
      <c r="Y643" s="5">
        <f t="shared" si="854"/>
        <v>5.5853683847038068E-4</v>
      </c>
      <c r="Z643" s="5">
        <f t="shared" si="855"/>
        <v>7.6879008832993981E-5</v>
      </c>
      <c r="AA643" s="5">
        <f t="shared" si="856"/>
        <v>9.256804786348928E-5</v>
      </c>
      <c r="AB643" s="5">
        <f t="shared" si="857"/>
        <v>5.572940920629934E-5</v>
      </c>
      <c r="AC643" s="5">
        <f t="shared" si="858"/>
        <v>2.0222544844934117E-7</v>
      </c>
      <c r="AD643" s="5">
        <f t="shared" si="859"/>
        <v>2.3297175101466321E-2</v>
      </c>
      <c r="AE643" s="5">
        <f t="shared" si="860"/>
        <v>2.7989117807947768E-3</v>
      </c>
      <c r="AF643" s="5">
        <f t="shared" si="861"/>
        <v>1.6812997976262627E-4</v>
      </c>
      <c r="AG643" s="5">
        <f t="shared" si="862"/>
        <v>6.7330191895638019E-6</v>
      </c>
      <c r="AH643" s="5">
        <f t="shared" si="863"/>
        <v>2.3090520908793482E-6</v>
      </c>
      <c r="AI643" s="5">
        <f t="shared" si="864"/>
        <v>2.7802705538534116E-6</v>
      </c>
      <c r="AJ643" s="5">
        <f t="shared" si="865"/>
        <v>1.6738263253473435E-6</v>
      </c>
      <c r="AK643" s="5">
        <f t="shared" si="866"/>
        <v>6.7180381984592254E-7</v>
      </c>
      <c r="AL643" s="5">
        <f t="shared" si="867"/>
        <v>1.1701325874996637E-9</v>
      </c>
      <c r="AM643" s="5">
        <f t="shared" si="868"/>
        <v>5.6103065130857768E-3</v>
      </c>
      <c r="AN643" s="5">
        <f t="shared" si="869"/>
        <v>6.740196150372376E-4</v>
      </c>
      <c r="AO643" s="5">
        <f t="shared" si="870"/>
        <v>4.0488201526539294E-5</v>
      </c>
      <c r="AP643" s="5">
        <f t="shared" si="871"/>
        <v>1.6214112332256028E-6</v>
      </c>
      <c r="AQ643" s="5">
        <f t="shared" si="872"/>
        <v>4.8698897853741185E-8</v>
      </c>
      <c r="AR643" s="5">
        <f t="shared" si="873"/>
        <v>5.54816888441058E-8</v>
      </c>
      <c r="AS643" s="5">
        <f t="shared" si="874"/>
        <v>6.6804082238171001E-8</v>
      </c>
      <c r="AT643" s="5">
        <f t="shared" si="875"/>
        <v>4.0218543240671635E-8</v>
      </c>
      <c r="AU643" s="5">
        <f t="shared" si="876"/>
        <v>1.6142039689879281E-8</v>
      </c>
      <c r="AV643" s="5">
        <f t="shared" si="877"/>
        <v>4.8590542636711604E-9</v>
      </c>
      <c r="AW643" s="5">
        <f t="shared" si="878"/>
        <v>4.7018833395397087E-12</v>
      </c>
      <c r="AX643" s="5">
        <f t="shared" si="879"/>
        <v>1.1258710921562779E-3</v>
      </c>
      <c r="AY643" s="5">
        <f t="shared" si="880"/>
        <v>1.3526162935068256E-4</v>
      </c>
      <c r="AZ643" s="5">
        <f t="shared" si="881"/>
        <v>8.1251346189026537E-6</v>
      </c>
      <c r="BA643" s="5">
        <f t="shared" si="882"/>
        <v>3.2538329799419583E-7</v>
      </c>
      <c r="BB643" s="5">
        <f t="shared" si="883"/>
        <v>9.7728495199884862E-9</v>
      </c>
      <c r="BC643" s="5">
        <f t="shared" si="884"/>
        <v>2.3482111916400309E-10</v>
      </c>
      <c r="BD643" s="5">
        <f t="shared" si="885"/>
        <v>1.1109240487157043E-9</v>
      </c>
      <c r="BE643" s="5">
        <f t="shared" si="886"/>
        <v>1.3376352280712898E-9</v>
      </c>
      <c r="BF643" s="5">
        <f t="shared" si="887"/>
        <v>8.0530617977252133E-10</v>
      </c>
      <c r="BG643" s="5">
        <f t="shared" si="888"/>
        <v>3.2321619006944464E-10</v>
      </c>
      <c r="BH643" s="5">
        <f t="shared" si="889"/>
        <v>9.7294086535369452E-11</v>
      </c>
      <c r="BI643" s="5">
        <f t="shared" si="890"/>
        <v>2.3429864135749175E-11</v>
      </c>
      <c r="BJ643" s="8">
        <f t="shared" si="891"/>
        <v>0.65741450546828561</v>
      </c>
      <c r="BK643" s="8">
        <f t="shared" si="892"/>
        <v>0.30604190269226877</v>
      </c>
      <c r="BL643" s="8">
        <f t="shared" si="893"/>
        <v>3.6345730880713065E-2</v>
      </c>
      <c r="BM643" s="8">
        <f t="shared" si="894"/>
        <v>0.14824334882807483</v>
      </c>
      <c r="BN643" s="8">
        <f t="shared" si="895"/>
        <v>0.85150040759737666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1.75555555555556</v>
      </c>
      <c r="F644">
        <f>VLOOKUP(B644,home!$B$2:$E$405,3,FALSE)</f>
        <v>0.68</v>
      </c>
      <c r="G644">
        <f>VLOOKUP(C644,away!$B$2:$E$405,4,FALSE)</f>
        <v>1.57</v>
      </c>
      <c r="H644">
        <f>VLOOKUP(A644,away!$A$2:$E$405,3,FALSE)</f>
        <v>1.4666666666666699</v>
      </c>
      <c r="I644">
        <f>VLOOKUP(C644,away!$B$2:$E$405,3,FALSE)</f>
        <v>0.56999999999999995</v>
      </c>
      <c r="J644">
        <f>VLOOKUP(B644,home!$B$2:$E$405,4,FALSE)</f>
        <v>0.95</v>
      </c>
      <c r="K644" s="3">
        <f t="shared" si="840"/>
        <v>1.8742311111111161</v>
      </c>
      <c r="L644" s="3">
        <f t="shared" si="841"/>
        <v>0.79420000000000157</v>
      </c>
      <c r="M644" s="5">
        <f t="shared" si="842"/>
        <v>6.9360959629894539E-2</v>
      </c>
      <c r="N644" s="5">
        <f t="shared" si="843"/>
        <v>0.12999846843487048</v>
      </c>
      <c r="O644" s="5">
        <f t="shared" si="844"/>
        <v>5.508647413806235E-2</v>
      </c>
      <c r="P644" s="5">
        <f t="shared" si="845"/>
        <v>0.10324478363097433</v>
      </c>
      <c r="Q644" s="5">
        <f t="shared" si="846"/>
        <v>0.12182358696871537</v>
      </c>
      <c r="R644" s="5">
        <f t="shared" si="847"/>
        <v>2.1874838880224599E-2</v>
      </c>
      <c r="S644" s="5">
        <f t="shared" si="848"/>
        <v>3.8420335459187042E-2</v>
      </c>
      <c r="T644" s="5">
        <f t="shared" si="849"/>
        <v>9.675229277055393E-2</v>
      </c>
      <c r="U644" s="5">
        <f t="shared" si="850"/>
        <v>4.0998503579859985E-2</v>
      </c>
      <c r="V644" s="5">
        <f t="shared" si="851"/>
        <v>6.3543578447832292E-3</v>
      </c>
      <c r="W644" s="5">
        <f t="shared" si="852"/>
        <v>7.6108518921305712E-2</v>
      </c>
      <c r="X644" s="5">
        <f t="shared" si="853"/>
        <v>6.0445385727301112E-2</v>
      </c>
      <c r="Y644" s="5">
        <f t="shared" si="854"/>
        <v>2.4002862672311314E-2</v>
      </c>
      <c r="Z644" s="5">
        <f t="shared" si="855"/>
        <v>5.7909990128914715E-3</v>
      </c>
      <c r="AA644" s="5">
        <f t="shared" si="856"/>
        <v>1.0853670514374957E-2</v>
      </c>
      <c r="AB644" s="5">
        <f t="shared" si="857"/>
        <v>1.017114347389547E-2</v>
      </c>
      <c r="AC644" s="5">
        <f t="shared" si="858"/>
        <v>5.9115955169439954E-4</v>
      </c>
      <c r="AD644" s="5">
        <f t="shared" si="859"/>
        <v>3.5661238495725042E-2</v>
      </c>
      <c r="AE644" s="5">
        <f t="shared" si="860"/>
        <v>2.8322155613304881E-2</v>
      </c>
      <c r="AF644" s="5">
        <f t="shared" si="861"/>
        <v>1.1246727994043389E-2</v>
      </c>
      <c r="AG644" s="5">
        <f t="shared" si="862"/>
        <v>2.9773837909564263E-3</v>
      </c>
      <c r="AH644" s="5">
        <f t="shared" si="863"/>
        <v>1.1498028540096038E-3</v>
      </c>
      <c r="AI644" s="5">
        <f t="shared" si="864"/>
        <v>2.1549962806291516E-3</v>
      </c>
      <c r="AJ644" s="5">
        <f t="shared" si="865"/>
        <v>2.0194805367419492E-3</v>
      </c>
      <c r="AK644" s="5">
        <f t="shared" si="866"/>
        <v>1.2616577500817125E-3</v>
      </c>
      <c r="AL644" s="5">
        <f t="shared" si="867"/>
        <v>3.519797899668413E-5</v>
      </c>
      <c r="AM644" s="5">
        <f t="shared" si="868"/>
        <v>1.3367480529888249E-2</v>
      </c>
      <c r="AN644" s="5">
        <f t="shared" si="869"/>
        <v>1.0616453036837267E-2</v>
      </c>
      <c r="AO644" s="5">
        <f t="shared" si="870"/>
        <v>4.215793500928087E-3</v>
      </c>
      <c r="AP644" s="5">
        <f t="shared" si="871"/>
        <v>1.1160610661456979E-3</v>
      </c>
      <c r="AQ644" s="5">
        <f t="shared" si="872"/>
        <v>2.2159392468322874E-4</v>
      </c>
      <c r="AR644" s="5">
        <f t="shared" si="873"/>
        <v>1.8263468533088586E-4</v>
      </c>
      <c r="AS644" s="5">
        <f t="shared" si="874"/>
        <v>3.4229960921513522E-4</v>
      </c>
      <c r="AT644" s="5">
        <f t="shared" si="875"/>
        <v>3.2077428845609193E-4</v>
      </c>
      <c r="AU644" s="5">
        <f t="shared" si="876"/>
        <v>2.0040171702297965E-4</v>
      </c>
      <c r="AV644" s="5">
        <f t="shared" si="877"/>
        <v>9.3899783191138628E-5</v>
      </c>
      <c r="AW644" s="5">
        <f t="shared" si="878"/>
        <v>1.4553526881336332E-6</v>
      </c>
      <c r="AX644" s="5">
        <f t="shared" si="879"/>
        <v>4.1756246477147813E-3</v>
      </c>
      <c r="AY644" s="5">
        <f t="shared" si="880"/>
        <v>3.3162810952150857E-3</v>
      </c>
      <c r="AZ644" s="5">
        <f t="shared" si="881"/>
        <v>1.316895222909913E-3</v>
      </c>
      <c r="BA644" s="5">
        <f t="shared" si="882"/>
        <v>3.4862606201168506E-4</v>
      </c>
      <c r="BB644" s="5">
        <f t="shared" si="883"/>
        <v>6.9219704612420184E-5</v>
      </c>
      <c r="BC644" s="5">
        <f t="shared" si="884"/>
        <v>1.0994857880636848E-5</v>
      </c>
      <c r="BD644" s="5">
        <f t="shared" si="885"/>
        <v>2.4174744514964967E-5</v>
      </c>
      <c r="BE644" s="5">
        <f t="shared" si="886"/>
        <v>4.5309058273110136E-5</v>
      </c>
      <c r="BF644" s="5">
        <f t="shared" si="887"/>
        <v>4.2459823315304775E-5</v>
      </c>
      <c r="BG644" s="5">
        <f t="shared" si="888"/>
        <v>2.6526507276608448E-5</v>
      </c>
      <c r="BH644" s="5">
        <f t="shared" si="889"/>
        <v>1.2429201301733736E-5</v>
      </c>
      <c r="BI644" s="5">
        <f t="shared" si="890"/>
        <v>4.6590391531944303E-6</v>
      </c>
      <c r="BJ644" s="8">
        <f t="shared" si="891"/>
        <v>0.62611364503791445</v>
      </c>
      <c r="BK644" s="8">
        <f t="shared" si="892"/>
        <v>0.22132307519074529</v>
      </c>
      <c r="BL644" s="8">
        <f t="shared" si="893"/>
        <v>0.14686613646493091</v>
      </c>
      <c r="BM644" s="8">
        <f t="shared" si="894"/>
        <v>0.49538991828121376</v>
      </c>
      <c r="BN644" s="8">
        <f t="shared" si="895"/>
        <v>0.50138911168274169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1.75555555555556</v>
      </c>
      <c r="F645">
        <f>VLOOKUP(B645,home!$B$2:$E$405,3,FALSE)</f>
        <v>1.99</v>
      </c>
      <c r="G645">
        <f>VLOOKUP(C645,away!$B$2:$E$405,4,FALSE)</f>
        <v>1.71</v>
      </c>
      <c r="H645">
        <f>VLOOKUP(A645,away!$A$2:$E$405,3,FALSE)</f>
        <v>1.4666666666666699</v>
      </c>
      <c r="I645">
        <f>VLOOKUP(C645,away!$B$2:$E$405,3,FALSE)</f>
        <v>0.68</v>
      </c>
      <c r="J645">
        <f>VLOOKUP(B645,home!$B$2:$E$405,4,FALSE)</f>
        <v>1.02</v>
      </c>
      <c r="K645" s="3">
        <f t="shared" si="840"/>
        <v>5.9739800000000152</v>
      </c>
      <c r="L645" s="3">
        <f t="shared" si="841"/>
        <v>1.0172800000000024</v>
      </c>
      <c r="M645" s="5">
        <f t="shared" si="842"/>
        <v>9.1988674385921941E-4</v>
      </c>
      <c r="N645" s="5">
        <f t="shared" si="843"/>
        <v>5.4953850100801132E-3</v>
      </c>
      <c r="O645" s="5">
        <f t="shared" si="844"/>
        <v>9.3578238679310885E-4</v>
      </c>
      <c r="P645" s="5">
        <f t="shared" si="845"/>
        <v>5.5903452630543101E-3</v>
      </c>
      <c r="Q645" s="5">
        <f t="shared" si="846"/>
        <v>1.6414660071259246E-2</v>
      </c>
      <c r="R645" s="5">
        <f t="shared" si="847"/>
        <v>4.75976353218448E-4</v>
      </c>
      <c r="S645" s="5">
        <f t="shared" si="848"/>
        <v>8.4934260572779325E-3</v>
      </c>
      <c r="T645" s="5">
        <f t="shared" si="849"/>
        <v>1.6698305397290641E-2</v>
      </c>
      <c r="U645" s="5">
        <f t="shared" si="850"/>
        <v>2.8434732145999511E-3</v>
      </c>
      <c r="V645" s="5">
        <f t="shared" si="851"/>
        <v>5.735148549943221E-3</v>
      </c>
      <c r="W645" s="5">
        <f t="shared" si="852"/>
        <v>3.2686950324167179E-2</v>
      </c>
      <c r="X645" s="5">
        <f t="shared" si="853"/>
        <v>3.3251780825768865E-2</v>
      </c>
      <c r="Y645" s="5">
        <f t="shared" si="854"/>
        <v>1.6913185799219115E-2</v>
      </c>
      <c r="Z645" s="5">
        <f t="shared" si="855"/>
        <v>1.6140040820068798E-4</v>
      </c>
      <c r="AA645" s="5">
        <f t="shared" si="856"/>
        <v>9.6420281058274832E-4</v>
      </c>
      <c r="AB645" s="5">
        <f t="shared" si="857"/>
        <v>2.880064153182572E-3</v>
      </c>
      <c r="AC645" s="5">
        <f t="shared" si="858"/>
        <v>2.178356516652514E-3</v>
      </c>
      <c r="AD645" s="5">
        <f t="shared" si="859"/>
        <v>4.8817796874392187E-2</v>
      </c>
      <c r="AE645" s="5">
        <f t="shared" si="860"/>
        <v>4.9661368404381796E-2</v>
      </c>
      <c r="AF645" s="5">
        <f t="shared" si="861"/>
        <v>2.5259758425204816E-2</v>
      </c>
      <c r="AG645" s="5">
        <f t="shared" si="862"/>
        <v>8.5654156835974719E-3</v>
      </c>
      <c r="AH645" s="5">
        <f t="shared" si="863"/>
        <v>4.1047351813599061E-5</v>
      </c>
      <c r="AI645" s="5">
        <f t="shared" si="864"/>
        <v>2.452160587874051E-4</v>
      </c>
      <c r="AJ645" s="5">
        <f t="shared" si="865"/>
        <v>7.3245791543739337E-4</v>
      </c>
      <c r="AK645" s="5">
        <f t="shared" si="866"/>
        <v>1.458562979221563E-3</v>
      </c>
      <c r="AL645" s="5">
        <f t="shared" si="867"/>
        <v>5.295332328857028E-4</v>
      </c>
      <c r="AM645" s="5">
        <f t="shared" si="868"/>
        <v>5.8327308434336422E-2</v>
      </c>
      <c r="AN645" s="5">
        <f t="shared" si="869"/>
        <v>5.9335204324081896E-2</v>
      </c>
      <c r="AO645" s="5">
        <f t="shared" si="870"/>
        <v>3.0180258327401083E-2</v>
      </c>
      <c r="AP645" s="5">
        <f t="shared" si="871"/>
        <v>1.023392439709955E-2</v>
      </c>
      <c r="AQ645" s="5">
        <f t="shared" si="872"/>
        <v>2.6026916526703634E-3</v>
      </c>
      <c r="AR645" s="5">
        <f t="shared" si="873"/>
        <v>8.3513300105876319E-6</v>
      </c>
      <c r="AS645" s="5">
        <f t="shared" si="874"/>
        <v>4.9890678456650424E-5</v>
      </c>
      <c r="AT645" s="5">
        <f t="shared" si="875"/>
        <v>1.490229576432307E-4</v>
      </c>
      <c r="AU645" s="5">
        <f t="shared" si="876"/>
        <v>2.9675338950050316E-4</v>
      </c>
      <c r="AV645" s="5">
        <f t="shared" si="877"/>
        <v>4.4319970345205509E-4</v>
      </c>
      <c r="AW645" s="5">
        <f t="shared" si="878"/>
        <v>8.9391246013404972E-5</v>
      </c>
      <c r="AX645" s="5">
        <f t="shared" si="879"/>
        <v>5.8074362340093007E-2</v>
      </c>
      <c r="AY645" s="5">
        <f t="shared" si="880"/>
        <v>5.9077887321329944E-2</v>
      </c>
      <c r="AZ645" s="5">
        <f t="shared" si="881"/>
        <v>3.0049376607121335E-2</v>
      </c>
      <c r="BA645" s="5">
        <f t="shared" si="882"/>
        <v>1.0189543278297488E-2</v>
      </c>
      <c r="BB645" s="5">
        <f t="shared" si="883"/>
        <v>2.5914046465366227E-3</v>
      </c>
      <c r="BC645" s="5">
        <f t="shared" si="884"/>
        <v>5.2723682376575661E-4</v>
      </c>
      <c r="BD645" s="5">
        <f t="shared" si="885"/>
        <v>1.4159401655284338E-6</v>
      </c>
      <c r="BE645" s="5">
        <f t="shared" si="886"/>
        <v>8.4587982300635732E-6</v>
      </c>
      <c r="BF645" s="5">
        <f t="shared" si="887"/>
        <v>2.5266345725217668E-5</v>
      </c>
      <c r="BG645" s="5">
        <f t="shared" si="888"/>
        <v>5.03135480118454E-5</v>
      </c>
      <c r="BH645" s="5">
        <f t="shared" si="889"/>
        <v>7.5143032387951244E-5</v>
      </c>
      <c r="BI645" s="5">
        <f t="shared" si="890"/>
        <v>8.9780594524994798E-5</v>
      </c>
      <c r="BJ645" s="8">
        <f t="shared" si="891"/>
        <v>0.57495380496809478</v>
      </c>
      <c r="BK645" s="8">
        <f t="shared" si="892"/>
        <v>8.2524583685002845E-2</v>
      </c>
      <c r="BL645" s="8">
        <f t="shared" si="893"/>
        <v>1.1774379541745417E-2</v>
      </c>
      <c r="BM645" s="8">
        <f t="shared" si="894"/>
        <v>0.58059363669946307</v>
      </c>
      <c r="BN645" s="8">
        <f t="shared" si="895"/>
        <v>2.9832035828264446E-2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1.75555555555556</v>
      </c>
      <c r="F646">
        <f>VLOOKUP(B646,home!$B$2:$E$405,3,FALSE)</f>
        <v>1</v>
      </c>
      <c r="G646">
        <f>VLOOKUP(C646,away!$B$2:$E$405,4,FALSE)</f>
        <v>0.56999999999999995</v>
      </c>
      <c r="H646">
        <f>VLOOKUP(A646,away!$A$2:$E$405,3,FALSE)</f>
        <v>1.4666666666666699</v>
      </c>
      <c r="I646">
        <f>VLOOKUP(C646,away!$B$2:$E$405,3,FALSE)</f>
        <v>0.43</v>
      </c>
      <c r="J646">
        <f>VLOOKUP(B646,home!$B$2:$E$405,4,FALSE)</f>
        <v>1.02</v>
      </c>
      <c r="K646" s="3">
        <f t="shared" si="840"/>
        <v>1.000666666666669</v>
      </c>
      <c r="L646" s="3">
        <f t="shared" si="841"/>
        <v>0.64328000000000141</v>
      </c>
      <c r="M646" s="5">
        <f t="shared" si="842"/>
        <v>0.19321597647230032</v>
      </c>
      <c r="N646" s="5">
        <f t="shared" si="843"/>
        <v>0.19334478712328226</v>
      </c>
      <c r="O646" s="5">
        <f t="shared" si="844"/>
        <v>0.12429197334510161</v>
      </c>
      <c r="P646" s="5">
        <f t="shared" si="845"/>
        <v>0.12437483466066528</v>
      </c>
      <c r="Q646" s="5">
        <f t="shared" si="846"/>
        <v>9.6736841824015804E-2</v>
      </c>
      <c r="R646" s="5">
        <f t="shared" si="847"/>
        <v>3.9977270306718563E-2</v>
      </c>
      <c r="S646" s="5">
        <f t="shared" si="848"/>
        <v>2.0015295550735033E-2</v>
      </c>
      <c r="T646" s="5">
        <f t="shared" si="849"/>
        <v>6.2228875608553016E-2</v>
      </c>
      <c r="U646" s="5">
        <f t="shared" si="850"/>
        <v>4.0003921820256458E-2</v>
      </c>
      <c r="V646" s="5">
        <f t="shared" si="851"/>
        <v>1.4315581053434979E-3</v>
      </c>
      <c r="W646" s="5">
        <f t="shared" si="852"/>
        <v>3.2267111017299573E-2</v>
      </c>
      <c r="X646" s="5">
        <f t="shared" si="853"/>
        <v>2.0756787175208513E-2</v>
      </c>
      <c r="Y646" s="5">
        <f t="shared" si="854"/>
        <v>6.6762130270340793E-3</v>
      </c>
      <c r="Z646" s="5">
        <f t="shared" si="855"/>
        <v>8.5721928143019932E-3</v>
      </c>
      <c r="AA646" s="5">
        <f t="shared" si="856"/>
        <v>8.5779076095115463E-3</v>
      </c>
      <c r="AB646" s="5">
        <f t="shared" si="857"/>
        <v>4.2918131072922881E-3</v>
      </c>
      <c r="AC646" s="5">
        <f t="shared" si="858"/>
        <v>5.759416415441912E-5</v>
      </c>
      <c r="AD646" s="5">
        <f t="shared" si="859"/>
        <v>8.0721556061611275E-3</v>
      </c>
      <c r="AE646" s="5">
        <f t="shared" si="860"/>
        <v>5.192656258331341E-3</v>
      </c>
      <c r="AF646" s="5">
        <f t="shared" si="861"/>
        <v>1.670165958929696E-3</v>
      </c>
      <c r="AG646" s="5">
        <f t="shared" si="862"/>
        <v>3.581281193534325E-4</v>
      </c>
      <c r="AH646" s="5">
        <f t="shared" si="863"/>
        <v>1.3785800483960492E-3</v>
      </c>
      <c r="AI646" s="5">
        <f t="shared" si="864"/>
        <v>1.3794991017616494E-3</v>
      </c>
      <c r="AJ646" s="5">
        <f t="shared" si="865"/>
        <v>6.90209383914747E-4</v>
      </c>
      <c r="AK646" s="5">
        <f t="shared" si="866"/>
        <v>2.3022317450134176E-4</v>
      </c>
      <c r="AL646" s="5">
        <f t="shared" si="867"/>
        <v>1.482954934661324E-6</v>
      </c>
      <c r="AM646" s="5">
        <f t="shared" si="868"/>
        <v>1.6155074086463847E-3</v>
      </c>
      <c r="AN646" s="5">
        <f t="shared" si="869"/>
        <v>1.0392236058340487E-3</v>
      </c>
      <c r="AO646" s="5">
        <f t="shared" si="870"/>
        <v>3.3425588058046406E-4</v>
      </c>
      <c r="AP646" s="5">
        <f t="shared" si="871"/>
        <v>7.1673374286600482E-5</v>
      </c>
      <c r="AQ646" s="5">
        <f t="shared" si="872"/>
        <v>1.1526512052771111E-5</v>
      </c>
      <c r="AR646" s="5">
        <f t="shared" si="873"/>
        <v>1.7736259470644257E-4</v>
      </c>
      <c r="AS646" s="5">
        <f t="shared" si="874"/>
        <v>1.7748083643624724E-4</v>
      </c>
      <c r="AT646" s="5">
        <f t="shared" si="875"/>
        <v>8.879957849693593E-5</v>
      </c>
      <c r="AU646" s="5">
        <f t="shared" si="876"/>
        <v>2.9619592738644699E-5</v>
      </c>
      <c r="AV646" s="5">
        <f t="shared" si="877"/>
        <v>7.4098347834509657E-6</v>
      </c>
      <c r="AW646" s="5">
        <f t="shared" si="878"/>
        <v>2.651642279266257E-8</v>
      </c>
      <c r="AX646" s="5">
        <f t="shared" si="879"/>
        <v>2.6943073559758092E-4</v>
      </c>
      <c r="AY646" s="5">
        <f t="shared" si="880"/>
        <v>1.7331940359521222E-4</v>
      </c>
      <c r="AZ646" s="5">
        <f t="shared" si="881"/>
        <v>5.5746452972364165E-5</v>
      </c>
      <c r="BA646" s="5">
        <f t="shared" si="882"/>
        <v>1.1953526089354171E-5</v>
      </c>
      <c r="BB646" s="5">
        <f t="shared" si="883"/>
        <v>1.9223660656899414E-6</v>
      </c>
      <c r="BC646" s="5">
        <f t="shared" si="884"/>
        <v>2.4732392854740571E-7</v>
      </c>
      <c r="BD646" s="5">
        <f t="shared" si="885"/>
        <v>1.901563498712676E-5</v>
      </c>
      <c r="BE646" s="5">
        <f t="shared" si="886"/>
        <v>1.9028312077118218E-5</v>
      </c>
      <c r="BF646" s="5">
        <f t="shared" si="887"/>
        <v>9.5204988092515061E-6</v>
      </c>
      <c r="BG646" s="5">
        <f t="shared" si="888"/>
        <v>3.1756152694858991E-6</v>
      </c>
      <c r="BH646" s="5">
        <f t="shared" si="889"/>
        <v>7.9443308658305748E-7</v>
      </c>
      <c r="BI646" s="5">
        <f t="shared" si="890"/>
        <v>1.5899254172815632E-7</v>
      </c>
      <c r="BJ646" s="8">
        <f t="shared" si="891"/>
        <v>0.43088852830781782</v>
      </c>
      <c r="BK646" s="8">
        <f t="shared" si="892"/>
        <v>0.33927006131172849</v>
      </c>
      <c r="BL646" s="8">
        <f t="shared" si="893"/>
        <v>0.2213537638213873</v>
      </c>
      <c r="BM646" s="8">
        <f t="shared" si="894"/>
        <v>0.22796956963597931</v>
      </c>
      <c r="BN646" s="8">
        <f t="shared" si="895"/>
        <v>0.77194168373208372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1.75555555555556</v>
      </c>
      <c r="F647">
        <f>VLOOKUP(B647,home!$B$2:$E$405,3,FALSE)</f>
        <v>0.71</v>
      </c>
      <c r="G647">
        <f>VLOOKUP(C647,away!$B$2:$E$405,4,FALSE)</f>
        <v>0.56999999999999995</v>
      </c>
      <c r="H647">
        <f>VLOOKUP(A647,away!$A$2:$E$405,3,FALSE)</f>
        <v>1.4666666666666699</v>
      </c>
      <c r="I647">
        <f>VLOOKUP(C647,away!$B$2:$E$405,3,FALSE)</f>
        <v>1</v>
      </c>
      <c r="J647">
        <f>VLOOKUP(B647,home!$B$2:$E$405,4,FALSE)</f>
        <v>0.68</v>
      </c>
      <c r="K647" s="3">
        <f t="shared" si="840"/>
        <v>0.71047333333333507</v>
      </c>
      <c r="L647" s="3">
        <f t="shared" si="841"/>
        <v>0.99733333333333563</v>
      </c>
      <c r="M647" s="5">
        <f t="shared" si="842"/>
        <v>0.18126292695370916</v>
      </c>
      <c r="N647" s="5">
        <f t="shared" si="843"/>
        <v>0.12878247592255856</v>
      </c>
      <c r="O647" s="5">
        <f t="shared" si="844"/>
        <v>0.18077955914849969</v>
      </c>
      <c r="P647" s="5">
        <f t="shared" si="845"/>
        <v>0.12843905598676536</v>
      </c>
      <c r="Q647" s="5">
        <f t="shared" si="846"/>
        <v>4.5748257471810071E-2</v>
      </c>
      <c r="R647" s="5">
        <f t="shared" si="847"/>
        <v>9.0148740162052043E-2</v>
      </c>
      <c r="S647" s="5">
        <f t="shared" si="848"/>
        <v>2.2752296043117987E-2</v>
      </c>
      <c r="T647" s="5">
        <f t="shared" si="849"/>
        <v>4.5626262118552016E-2</v>
      </c>
      <c r="U647" s="5">
        <f t="shared" si="850"/>
        <v>6.4048275918733799E-2</v>
      </c>
      <c r="V647" s="5">
        <f t="shared" si="851"/>
        <v>1.7913103568643278E-3</v>
      </c>
      <c r="W647" s="5">
        <f t="shared" si="852"/>
        <v>1.0834305660062852E-2</v>
      </c>
      <c r="X647" s="5">
        <f t="shared" si="853"/>
        <v>1.0805414178302709E-2</v>
      </c>
      <c r="Y647" s="5">
        <f t="shared" si="854"/>
        <v>5.3882998702469622E-3</v>
      </c>
      <c r="Z647" s="5">
        <f t="shared" si="855"/>
        <v>2.9969447840540037E-2</v>
      </c>
      <c r="AA647" s="5">
        <f t="shared" si="856"/>
        <v>2.1292493505427997E-2</v>
      </c>
      <c r="AB647" s="5">
        <f t="shared" si="857"/>
        <v>7.5638744178899093E-3</v>
      </c>
      <c r="AC647" s="5">
        <f t="shared" si="858"/>
        <v>7.9330276977199491E-5</v>
      </c>
      <c r="AD647" s="5">
        <f t="shared" si="859"/>
        <v>1.9243713141642682E-3</v>
      </c>
      <c r="AE647" s="5">
        <f t="shared" si="860"/>
        <v>1.9192396573265011E-3</v>
      </c>
      <c r="AF647" s="5">
        <f t="shared" si="861"/>
        <v>9.5706084245348396E-4</v>
      </c>
      <c r="AG647" s="5">
        <f t="shared" si="862"/>
        <v>3.1816956006898119E-4</v>
      </c>
      <c r="AH647" s="5">
        <f t="shared" si="863"/>
        <v>7.4723823282413322E-3</v>
      </c>
      <c r="AI647" s="5">
        <f t="shared" si="864"/>
        <v>5.3089283806867262E-3</v>
      </c>
      <c r="AJ647" s="5">
        <f t="shared" si="865"/>
        <v>1.8859260215272214E-3</v>
      </c>
      <c r="AK647" s="5">
        <f t="shared" si="866"/>
        <v>4.4663338231150672E-4</v>
      </c>
      <c r="AL647" s="5">
        <f t="shared" si="867"/>
        <v>2.2484699011226327E-6</v>
      </c>
      <c r="AM647" s="5">
        <f t="shared" si="868"/>
        <v>2.7344290042906772E-4</v>
      </c>
      <c r="AN647" s="5">
        <f t="shared" si="869"/>
        <v>2.7271371936125747E-4</v>
      </c>
      <c r="AO647" s="5">
        <f t="shared" si="870"/>
        <v>1.3599324138814737E-4</v>
      </c>
      <c r="AP647" s="5">
        <f t="shared" si="871"/>
        <v>4.5210197581481987E-5</v>
      </c>
      <c r="AQ647" s="5">
        <f t="shared" si="872"/>
        <v>1.1272409263649534E-5</v>
      </c>
      <c r="AR647" s="5">
        <f t="shared" si="873"/>
        <v>1.4904911950732083E-3</v>
      </c>
      <c r="AS647" s="5">
        <f t="shared" si="874"/>
        <v>1.0589542476676483E-3</v>
      </c>
      <c r="AT647" s="5">
        <f t="shared" si="875"/>
        <v>3.761793770939641E-4</v>
      </c>
      <c r="AU647" s="5">
        <f t="shared" si="876"/>
        <v>8.9088471991735434E-5</v>
      </c>
      <c r="AV647" s="5">
        <f t="shared" si="877"/>
        <v>1.5823745914385435E-5</v>
      </c>
      <c r="AW647" s="5">
        <f t="shared" si="878"/>
        <v>4.425605456857794E-8</v>
      </c>
      <c r="AX647" s="5">
        <f t="shared" si="879"/>
        <v>3.2378981490695806E-5</v>
      </c>
      <c r="AY647" s="5">
        <f t="shared" si="880"/>
        <v>3.2292637540054022E-5</v>
      </c>
      <c r="AZ647" s="5">
        <f t="shared" si="881"/>
        <v>1.6103261919973643E-5</v>
      </c>
      <c r="BA647" s="5">
        <f t="shared" si="882"/>
        <v>5.3534399627290279E-6</v>
      </c>
      <c r="BB647" s="5">
        <f t="shared" si="883"/>
        <v>1.3347910307071073E-6</v>
      </c>
      <c r="BC647" s="5">
        <f t="shared" si="884"/>
        <v>2.6624631759171167E-7</v>
      </c>
      <c r="BD647" s="5">
        <f t="shared" si="885"/>
        <v>2.4775275864772489E-4</v>
      </c>
      <c r="BE647" s="5">
        <f t="shared" si="886"/>
        <v>1.7602172827897833E-4</v>
      </c>
      <c r="BF647" s="5">
        <f t="shared" si="887"/>
        <v>6.2529372014730148E-5</v>
      </c>
      <c r="BG647" s="5">
        <f t="shared" si="888"/>
        <v>1.4808483788848496E-5</v>
      </c>
      <c r="BH647" s="5">
        <f t="shared" si="889"/>
        <v>2.6302582097689615E-6</v>
      </c>
      <c r="BI647" s="5">
        <f t="shared" si="890"/>
        <v>3.73745663564385E-7</v>
      </c>
      <c r="BJ647" s="8">
        <f t="shared" si="891"/>
        <v>0.25313021842183181</v>
      </c>
      <c r="BK647" s="8">
        <f t="shared" si="892"/>
        <v>0.33435946072487516</v>
      </c>
      <c r="BL647" s="8">
        <f t="shared" si="893"/>
        <v>0.38248146664971489</v>
      </c>
      <c r="BM647" s="8">
        <f t="shared" si="894"/>
        <v>0.24474732961008144</v>
      </c>
      <c r="BN647" s="8">
        <f t="shared" si="895"/>
        <v>0.75516101564539495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1.43333333333333</v>
      </c>
      <c r="F648">
        <f>VLOOKUP(B648,home!$B$2:$E$405,3,FALSE)</f>
        <v>0.17</v>
      </c>
      <c r="G648">
        <f>VLOOKUP(C648,away!$B$2:$E$405,4,FALSE)</f>
        <v>0.17</v>
      </c>
      <c r="H648">
        <f>VLOOKUP(A648,away!$A$2:$E$405,3,FALSE)</f>
        <v>1.1555555555555601</v>
      </c>
      <c r="I648">
        <f>VLOOKUP(C648,away!$B$2:$E$405,3,FALSE)</f>
        <v>0.87</v>
      </c>
      <c r="J648">
        <f>VLOOKUP(B648,home!$B$2:$E$405,4,FALSE)</f>
        <v>1.51</v>
      </c>
      <c r="K648" s="3">
        <f t="shared" si="840"/>
        <v>4.1423333333333243E-2</v>
      </c>
      <c r="L648" s="3">
        <f t="shared" si="841"/>
        <v>1.5180533333333392</v>
      </c>
      <c r="M648" s="5">
        <f t="shared" si="842"/>
        <v>0.21024607119217911</v>
      </c>
      <c r="N648" s="5">
        <f t="shared" si="843"/>
        <v>8.7090930890173484E-3</v>
      </c>
      <c r="O648" s="5">
        <f t="shared" si="844"/>
        <v>0.31916474919352605</v>
      </c>
      <c r="P648" s="5">
        <f t="shared" si="845"/>
        <v>1.3220867794093132E-2</v>
      </c>
      <c r="Q648" s="5">
        <f t="shared" si="846"/>
        <v>1.8037983302869725E-4</v>
      </c>
      <c r="R648" s="5">
        <f t="shared" si="847"/>
        <v>0.24225455569786578</v>
      </c>
      <c r="S648" s="5">
        <f t="shared" si="848"/>
        <v>2.0784139298983377E-4</v>
      </c>
      <c r="T648" s="5">
        <f t="shared" si="849"/>
        <v>2.7382620679532502E-4</v>
      </c>
      <c r="U648" s="5">
        <f t="shared" si="850"/>
        <v>1.0034991212191239E-2</v>
      </c>
      <c r="V648" s="5">
        <f t="shared" si="851"/>
        <v>1.4521838694785788E-6</v>
      </c>
      <c r="W648" s="5">
        <f t="shared" si="852"/>
        <v>2.4906446500529056E-6</v>
      </c>
      <c r="X648" s="5">
        <f t="shared" si="853"/>
        <v>3.7809314131616613E-6</v>
      </c>
      <c r="Y648" s="5">
        <f t="shared" si="854"/>
        <v>2.8698277674273972E-6</v>
      </c>
      <c r="Z648" s="5">
        <f t="shared" si="855"/>
        <v>0.12258511193077744</v>
      </c>
      <c r="AA648" s="5">
        <f t="shared" si="856"/>
        <v>5.0778839532125601E-3</v>
      </c>
      <c r="AB648" s="5">
        <f t="shared" si="857"/>
        <v>1.051714398109539E-4</v>
      </c>
      <c r="AC648" s="5">
        <f t="shared" si="858"/>
        <v>5.7073393934973894E-9</v>
      </c>
      <c r="AD648" s="5">
        <f t="shared" si="859"/>
        <v>2.5792700888506164E-8</v>
      </c>
      <c r="AE648" s="5">
        <f t="shared" si="860"/>
        <v>3.915469555946656E-8</v>
      </c>
      <c r="AF648" s="5">
        <f t="shared" si="861"/>
        <v>2.9719458054850161E-8</v>
      </c>
      <c r="AG648" s="5">
        <f t="shared" si="862"/>
        <v>1.5038574121675217E-8</v>
      </c>
      <c r="AH648" s="5">
        <f t="shared" si="863"/>
        <v>4.6522684445889285E-2</v>
      </c>
      <c r="AI648" s="5">
        <f t="shared" si="864"/>
        <v>1.92712466536355E-3</v>
      </c>
      <c r="AJ648" s="5">
        <f t="shared" si="865"/>
        <v>3.9913963694121304E-5</v>
      </c>
      <c r="AK648" s="5">
        <f t="shared" si="866"/>
        <v>5.5112314091871574E-7</v>
      </c>
      <c r="AL648" s="5">
        <f t="shared" si="867"/>
        <v>1.4355745940855531E-11</v>
      </c>
      <c r="AM648" s="5">
        <f t="shared" si="868"/>
        <v>2.1368392929431041E-10</v>
      </c>
      <c r="AN648" s="5">
        <f t="shared" si="869"/>
        <v>3.2438360114499347E-10</v>
      </c>
      <c r="AO648" s="5">
        <f t="shared" si="870"/>
        <v>2.4621580349841493E-10</v>
      </c>
      <c r="AP648" s="5">
        <f t="shared" si="871"/>
        <v>1.2458957374003844E-10</v>
      </c>
      <c r="AQ648" s="5">
        <f t="shared" si="872"/>
        <v>4.7283404428661302E-11</v>
      </c>
      <c r="AR648" s="5">
        <f t="shared" si="873"/>
        <v>1.4124783239739465E-2</v>
      </c>
      <c r="AS648" s="5">
        <f t="shared" si="874"/>
        <v>5.8509560440080652E-4</v>
      </c>
      <c r="AT648" s="5">
        <f t="shared" si="875"/>
        <v>1.2118305126481344E-5</v>
      </c>
      <c r="AU648" s="5">
        <f t="shared" si="876"/>
        <v>1.6732686422975921E-7</v>
      </c>
      <c r="AV648" s="5">
        <f t="shared" si="877"/>
        <v>1.7328091181526777E-9</v>
      </c>
      <c r="AW648" s="5">
        <f t="shared" si="878"/>
        <v>2.5075831129873457E-14</v>
      </c>
      <c r="AX648" s="5">
        <f t="shared" si="879"/>
        <v>1.4752501051891032E-12</v>
      </c>
      <c r="AY648" s="5">
        <f t="shared" si="880"/>
        <v>2.2395083396826775E-12</v>
      </c>
      <c r="AZ648" s="5">
        <f t="shared" si="881"/>
        <v>1.6998465500415508E-12</v>
      </c>
      <c r="BA648" s="5">
        <f t="shared" si="882"/>
        <v>8.6015257381525118E-13</v>
      </c>
      <c r="BB648" s="5">
        <f t="shared" si="883"/>
        <v>3.2643937046387325E-13</v>
      </c>
      <c r="BC648" s="5">
        <f t="shared" si="884"/>
        <v>9.911047489278391E-14</v>
      </c>
      <c r="BD648" s="5">
        <f t="shared" si="885"/>
        <v>3.5736957132828937E-3</v>
      </c>
      <c r="BE648" s="5">
        <f t="shared" si="886"/>
        <v>1.4803438876322142E-4</v>
      </c>
      <c r="BF648" s="5">
        <f t="shared" si="887"/>
        <v>3.0660389152675809E-6</v>
      </c>
      <c r="BG648" s="5">
        <f t="shared" si="888"/>
        <v>4.2335184000033478E-8</v>
      </c>
      <c r="BH648" s="5">
        <f t="shared" si="889"/>
        <v>4.3841610964034581E-10</v>
      </c>
      <c r="BI648" s="5">
        <f t="shared" si="890"/>
        <v>3.6321313296670465E-12</v>
      </c>
      <c r="BJ648" s="8">
        <f t="shared" si="891"/>
        <v>9.1725512009572553E-3</v>
      </c>
      <c r="BK648" s="8">
        <f t="shared" si="892"/>
        <v>0.2236762382870662</v>
      </c>
      <c r="BL648" s="8">
        <f t="shared" si="893"/>
        <v>0.64357463082182798</v>
      </c>
      <c r="BM648" s="8">
        <f t="shared" si="894"/>
        <v>0.20523281543870447</v>
      </c>
      <c r="BN648" s="8">
        <f t="shared" si="895"/>
        <v>0.79377571679971015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1.43333333333333</v>
      </c>
      <c r="F649">
        <f>VLOOKUP(B649,home!$B$2:$E$405,3,FALSE)</f>
        <v>0.87</v>
      </c>
      <c r="G649">
        <f>VLOOKUP(C649,away!$B$2:$E$405,4,FALSE)</f>
        <v>0.98</v>
      </c>
      <c r="H649">
        <f>VLOOKUP(A649,away!$A$2:$E$405,3,FALSE)</f>
        <v>1.1555555555555601</v>
      </c>
      <c r="I649">
        <f>VLOOKUP(C649,away!$B$2:$E$405,3,FALSE)</f>
        <v>1.4</v>
      </c>
      <c r="J649">
        <f>VLOOKUP(B649,home!$B$2:$E$405,4,FALSE)</f>
        <v>1.08</v>
      </c>
      <c r="K649" s="3">
        <f t="shared" si="840"/>
        <v>1.222059999999997</v>
      </c>
      <c r="L649" s="3">
        <f t="shared" si="841"/>
        <v>1.7472000000000067</v>
      </c>
      <c r="M649" s="5">
        <f t="shared" si="842"/>
        <v>5.1341288831876448E-2</v>
      </c>
      <c r="N649" s="5">
        <f t="shared" si="843"/>
        <v>6.2742135429882773E-2</v>
      </c>
      <c r="O649" s="5">
        <f t="shared" si="844"/>
        <v>8.9703499847054877E-2</v>
      </c>
      <c r="P649" s="5">
        <f t="shared" si="845"/>
        <v>0.10962305902309162</v>
      </c>
      <c r="Q649" s="5">
        <f t="shared" si="846"/>
        <v>3.8337327011721184E-2</v>
      </c>
      <c r="R649" s="5">
        <f t="shared" si="847"/>
        <v>7.8364977466387459E-2</v>
      </c>
      <c r="S649" s="5">
        <f t="shared" si="848"/>
        <v>5.8516329366662977E-2</v>
      </c>
      <c r="T649" s="5">
        <f t="shared" si="849"/>
        <v>6.6982977754879519E-2</v>
      </c>
      <c r="U649" s="5">
        <f t="shared" si="850"/>
        <v>9.5766704362573216E-2</v>
      </c>
      <c r="V649" s="5">
        <f t="shared" si="851"/>
        <v>1.388256502909868E-2</v>
      </c>
      <c r="W649" s="5">
        <f t="shared" si="852"/>
        <v>1.5616837949314627E-2</v>
      </c>
      <c r="X649" s="5">
        <f t="shared" si="853"/>
        <v>2.7285739265042623E-2</v>
      </c>
      <c r="Y649" s="5">
        <f t="shared" si="854"/>
        <v>2.3836821821941329E-2</v>
      </c>
      <c r="Z649" s="5">
        <f t="shared" si="855"/>
        <v>4.5639762876424218E-2</v>
      </c>
      <c r="AA649" s="5">
        <f t="shared" si="856"/>
        <v>5.5774528620762841E-2</v>
      </c>
      <c r="AB649" s="5">
        <f t="shared" si="857"/>
        <v>3.407991022314464E-2</v>
      </c>
      <c r="AC649" s="5">
        <f t="shared" si="858"/>
        <v>1.8526137542050711E-3</v>
      </c>
      <c r="AD649" s="5">
        <f t="shared" si="859"/>
        <v>4.7711782460848435E-3</v>
      </c>
      <c r="AE649" s="5">
        <f t="shared" si="860"/>
        <v>8.3362026315594705E-3</v>
      </c>
      <c r="AF649" s="5">
        <f t="shared" si="861"/>
        <v>7.282506618930382E-3</v>
      </c>
      <c r="AG649" s="5">
        <f t="shared" si="862"/>
        <v>4.2413318548650703E-3</v>
      </c>
      <c r="AH649" s="5">
        <f t="shared" si="863"/>
        <v>1.993544842442219E-2</v>
      </c>
      <c r="AI649" s="5">
        <f t="shared" si="864"/>
        <v>2.4362314101549324E-2</v>
      </c>
      <c r="AJ649" s="5">
        <f t="shared" si="865"/>
        <v>1.4886104785469648E-2</v>
      </c>
      <c r="AK649" s="5">
        <f t="shared" si="866"/>
        <v>6.0639044047103314E-3</v>
      </c>
      <c r="AL649" s="5">
        <f t="shared" si="867"/>
        <v>1.5822679293404953E-4</v>
      </c>
      <c r="AM649" s="5">
        <f t="shared" si="868"/>
        <v>1.1661332174820855E-3</v>
      </c>
      <c r="AN649" s="5">
        <f t="shared" si="869"/>
        <v>2.037467957584708E-3</v>
      </c>
      <c r="AO649" s="5">
        <f t="shared" si="870"/>
        <v>1.7799320077460077E-3</v>
      </c>
      <c r="AP649" s="5">
        <f t="shared" si="871"/>
        <v>1.0366324013112787E-3</v>
      </c>
      <c r="AQ649" s="5">
        <f t="shared" si="872"/>
        <v>4.5280103289276866E-4</v>
      </c>
      <c r="AR649" s="5">
        <f t="shared" si="873"/>
        <v>6.9662430974301104E-3</v>
      </c>
      <c r="AS649" s="5">
        <f t="shared" si="874"/>
        <v>8.5131670396454192E-3</v>
      </c>
      <c r="AT649" s="5">
        <f t="shared" si="875"/>
        <v>5.2018004562345288E-3</v>
      </c>
      <c r="AU649" s="5">
        <f t="shared" si="876"/>
        <v>2.1189707551819846E-3</v>
      </c>
      <c r="AV649" s="5">
        <f t="shared" si="877"/>
        <v>6.4737735026942195E-4</v>
      </c>
      <c r="AW649" s="5">
        <f t="shared" si="878"/>
        <v>9.3845331979422095E-6</v>
      </c>
      <c r="AX649" s="5">
        <f t="shared" si="879"/>
        <v>2.3751412662602605E-4</v>
      </c>
      <c r="AY649" s="5">
        <f t="shared" si="880"/>
        <v>4.1498468204099429E-4</v>
      </c>
      <c r="AZ649" s="5">
        <f t="shared" si="881"/>
        <v>3.6253061823101403E-4</v>
      </c>
      <c r="BA649" s="5">
        <f t="shared" si="882"/>
        <v>2.1113783205774336E-4</v>
      </c>
      <c r="BB649" s="5">
        <f t="shared" si="883"/>
        <v>9.2225005042822719E-5</v>
      </c>
      <c r="BC649" s="5">
        <f t="shared" si="884"/>
        <v>3.222710576216407E-5</v>
      </c>
      <c r="BD649" s="5">
        <f t="shared" si="885"/>
        <v>2.0285699899716555E-3</v>
      </c>
      <c r="BE649" s="5">
        <f t="shared" si="886"/>
        <v>2.4790342419447552E-3</v>
      </c>
      <c r="BF649" s="5">
        <f t="shared" si="887"/>
        <v>1.5147642928555003E-3</v>
      </c>
      <c r="BG649" s="5">
        <f t="shared" si="888"/>
        <v>6.1704428390899611E-4</v>
      </c>
      <c r="BH649" s="5">
        <f t="shared" si="889"/>
        <v>1.8851628439845637E-4</v>
      </c>
      <c r="BI649" s="5">
        <f t="shared" si="890"/>
        <v>4.6075642102395392E-5</v>
      </c>
      <c r="BJ649" s="8">
        <f t="shared" si="891"/>
        <v>0.2672566445709994</v>
      </c>
      <c r="BK649" s="8">
        <f t="shared" si="892"/>
        <v>0.23578906747990985</v>
      </c>
      <c r="BL649" s="8">
        <f t="shared" si="893"/>
        <v>0.44925895567001778</v>
      </c>
      <c r="BM649" s="8">
        <f t="shared" si="894"/>
        <v>0.56742654283849381</v>
      </c>
      <c r="BN649" s="8">
        <f t="shared" si="895"/>
        <v>0.43011228761001441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1.7840909090909101</v>
      </c>
      <c r="F650">
        <f>VLOOKUP(B650,home!$B$2:$E$405,3,FALSE)</f>
        <v>1.21</v>
      </c>
      <c r="G650">
        <f>VLOOKUP(C650,away!$B$2:$E$405,4,FALSE)</f>
        <v>0.9</v>
      </c>
      <c r="H650">
        <f>VLOOKUP(A650,away!$A$2:$E$405,3,FALSE)</f>
        <v>1.3295454545454499</v>
      </c>
      <c r="I650">
        <f>VLOOKUP(C650,away!$B$2:$E$405,3,FALSE)</f>
        <v>1.01</v>
      </c>
      <c r="J650">
        <f>VLOOKUP(B650,home!$B$2:$E$405,4,FALSE)</f>
        <v>1.38</v>
      </c>
      <c r="K650" s="3">
        <f t="shared" si="840"/>
        <v>1.9428750000000012</v>
      </c>
      <c r="L650" s="3">
        <f t="shared" si="841"/>
        <v>1.8531204545454478</v>
      </c>
      <c r="M650" s="5">
        <f t="shared" si="842"/>
        <v>2.2460536241740135E-2</v>
      </c>
      <c r="N650" s="5">
        <f t="shared" si="843"/>
        <v>4.3638014350670891E-2</v>
      </c>
      <c r="O650" s="5">
        <f t="shared" si="844"/>
        <v>4.1622079129627967E-2</v>
      </c>
      <c r="P650" s="5">
        <f t="shared" si="845"/>
        <v>8.0866496988975994E-2</v>
      </c>
      <c r="Q650" s="5">
        <f t="shared" si="846"/>
        <v>4.2391603565779888E-2</v>
      </c>
      <c r="R650" s="5">
        <f t="shared" si="847"/>
        <v>3.8565363097911406E-2</v>
      </c>
      <c r="S650" s="5">
        <f t="shared" si="848"/>
        <v>7.2787557973743061E-2</v>
      </c>
      <c r="T650" s="5">
        <f t="shared" si="849"/>
        <v>7.8556747668728416E-2</v>
      </c>
      <c r="U650" s="5">
        <f t="shared" si="850"/>
        <v>7.4927679828854676E-2</v>
      </c>
      <c r="V650" s="5">
        <f t="shared" si="851"/>
        <v>2.9118107789727399E-2</v>
      </c>
      <c r="W650" s="5">
        <f t="shared" si="852"/>
        <v>2.7453862259288222E-2</v>
      </c>
      <c r="X650" s="5">
        <f t="shared" si="853"/>
        <v>5.0875313708960285E-2</v>
      </c>
      <c r="Y650" s="5">
        <f t="shared" si="854"/>
        <v>4.7139042232745391E-2</v>
      </c>
      <c r="Z650" s="5">
        <f t="shared" si="855"/>
        <v>2.3822087731237274E-2</v>
      </c>
      <c r="AA650" s="5">
        <f t="shared" si="856"/>
        <v>4.6283338700827646E-2</v>
      </c>
      <c r="AB650" s="5">
        <f t="shared" si="857"/>
        <v>4.4961370839185291E-2</v>
      </c>
      <c r="AC650" s="5">
        <f t="shared" si="858"/>
        <v>6.5522683612702116E-3</v>
      </c>
      <c r="AD650" s="5">
        <f t="shared" si="859"/>
        <v>1.3334855659253658E-2</v>
      </c>
      <c r="AE650" s="5">
        <f t="shared" si="860"/>
        <v>2.4711093780574067E-2</v>
      </c>
      <c r="AF650" s="5">
        <f t="shared" si="861"/>
        <v>2.2896316669486313E-2</v>
      </c>
      <c r="AG650" s="5">
        <f t="shared" si="862"/>
        <v>1.4143210917991662E-2</v>
      </c>
      <c r="AH650" s="5">
        <f t="shared" si="863"/>
        <v>1.1036299511182988E-2</v>
      </c>
      <c r="AI650" s="5">
        <f t="shared" si="864"/>
        <v>2.144215041278966E-2</v>
      </c>
      <c r="AJ650" s="5">
        <f t="shared" si="865"/>
        <v>2.0829708991624372E-2</v>
      </c>
      <c r="AK650" s="5">
        <f t="shared" si="866"/>
        <v>1.3489840285700744E-2</v>
      </c>
      <c r="AL650" s="5">
        <f t="shared" si="867"/>
        <v>9.4362660624806123E-4</v>
      </c>
      <c r="AM650" s="5">
        <f t="shared" si="868"/>
        <v>5.1815915377944966E-3</v>
      </c>
      <c r="AN650" s="5">
        <f t="shared" si="869"/>
        <v>9.6021132657865792E-3</v>
      </c>
      <c r="AO650" s="5">
        <f t="shared" si="870"/>
        <v>8.896936249845654E-3</v>
      </c>
      <c r="AP650" s="5">
        <f t="shared" si="871"/>
        <v>5.495698182458617E-3</v>
      </c>
      <c r="AQ650" s="5">
        <f t="shared" si="872"/>
        <v>2.5460476784805756E-3</v>
      </c>
      <c r="AR650" s="5">
        <f t="shared" si="873"/>
        <v>4.0903184733326239E-3</v>
      </c>
      <c r="AS650" s="5">
        <f t="shared" si="874"/>
        <v>7.9469775038761258E-3</v>
      </c>
      <c r="AT650" s="5">
        <f t="shared" si="875"/>
        <v>7.7199919589216702E-3</v>
      </c>
      <c r="AU650" s="5">
        <f t="shared" si="876"/>
        <v>4.9996597923966509E-3</v>
      </c>
      <c r="AV650" s="5">
        <f t="shared" si="877"/>
        <v>2.4284285047881621E-3</v>
      </c>
      <c r="AW650" s="5">
        <f t="shared" si="878"/>
        <v>9.4372657906374044E-5</v>
      </c>
      <c r="AX650" s="5">
        <f t="shared" si="879"/>
        <v>1.6778641098320801E-3</v>
      </c>
      <c r="AY650" s="5">
        <f t="shared" si="880"/>
        <v>3.1092843018775168E-3</v>
      </c>
      <c r="AZ650" s="5">
        <f t="shared" si="881"/>
        <v>2.8809391694031459E-3</v>
      </c>
      <c r="BA650" s="5">
        <f t="shared" si="882"/>
        <v>1.7795757677073808E-3</v>
      </c>
      <c r="BB650" s="5">
        <f t="shared" si="883"/>
        <v>8.2444206388799135E-4</v>
      </c>
      <c r="BC650" s="5">
        <f t="shared" si="884"/>
        <v>3.0555809043570031E-4</v>
      </c>
      <c r="BD650" s="5">
        <f t="shared" si="885"/>
        <v>1.2633088047562997E-3</v>
      </c>
      <c r="BE650" s="5">
        <f t="shared" si="886"/>
        <v>2.4544510940408973E-3</v>
      </c>
      <c r="BF650" s="5">
        <f t="shared" si="887"/>
        <v>2.384345834667356E-3</v>
      </c>
      <c r="BG650" s="5">
        <f t="shared" si="888"/>
        <v>1.5441619711764477E-3</v>
      </c>
      <c r="BH650" s="5">
        <f t="shared" si="889"/>
        <v>7.5002842243736061E-4</v>
      </c>
      <c r="BI650" s="5">
        <f t="shared" si="890"/>
        <v>2.9144229424859776E-4</v>
      </c>
      <c r="BJ650" s="8">
        <f t="shared" si="891"/>
        <v>0.4074401112309885</v>
      </c>
      <c r="BK650" s="8">
        <f t="shared" si="892"/>
        <v>0.21583787826358236</v>
      </c>
      <c r="BL650" s="8">
        <f t="shared" si="893"/>
        <v>0.34903094545234703</v>
      </c>
      <c r="BM650" s="8">
        <f t="shared" si="894"/>
        <v>0.72357201765947776</v>
      </c>
      <c r="BN650" s="8">
        <f t="shared" si="895"/>
        <v>0.26954409337470631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1.7840909090909101</v>
      </c>
      <c r="F651">
        <f>VLOOKUP(B651,home!$B$2:$E$405,3,FALSE)</f>
        <v>0.9</v>
      </c>
      <c r="G651">
        <f>VLOOKUP(C651,away!$B$2:$E$405,4,FALSE)</f>
        <v>1.1200000000000001</v>
      </c>
      <c r="H651">
        <f>VLOOKUP(A651,away!$A$2:$E$405,3,FALSE)</f>
        <v>1.3295454545454499</v>
      </c>
      <c r="I651">
        <f>VLOOKUP(C651,away!$B$2:$E$405,3,FALSE)</f>
        <v>0.22</v>
      </c>
      <c r="J651">
        <f>VLOOKUP(B651,home!$B$2:$E$405,4,FALSE)</f>
        <v>0.75</v>
      </c>
      <c r="K651" s="3">
        <f t="shared" si="840"/>
        <v>1.7983636363636375</v>
      </c>
      <c r="L651" s="3">
        <f t="shared" si="841"/>
        <v>0.21937499999999924</v>
      </c>
      <c r="M651" s="5">
        <f t="shared" si="842"/>
        <v>0.13295578676530659</v>
      </c>
      <c r="N651" s="5">
        <f t="shared" si="843"/>
        <v>0.23910285216284513</v>
      </c>
      <c r="O651" s="5">
        <f t="shared" si="844"/>
        <v>2.9167175721639037E-2</v>
      </c>
      <c r="P651" s="5">
        <f t="shared" si="845"/>
        <v>5.2453188193223976E-2</v>
      </c>
      <c r="Q651" s="5">
        <f t="shared" si="846"/>
        <v>0.21499693734024575</v>
      </c>
      <c r="R651" s="5">
        <f t="shared" si="847"/>
        <v>3.1992745869672701E-3</v>
      </c>
      <c r="S651" s="5">
        <f t="shared" si="848"/>
        <v>5.1734057963389521E-3</v>
      </c>
      <c r="T651" s="5">
        <f t="shared" si="849"/>
        <v>4.7164953129016259E-2</v>
      </c>
      <c r="U651" s="5">
        <f t="shared" si="850"/>
        <v>5.7534590799442342E-3</v>
      </c>
      <c r="V651" s="5">
        <f t="shared" si="851"/>
        <v>2.2677683096953956E-4</v>
      </c>
      <c r="W651" s="5">
        <f t="shared" si="852"/>
        <v>0.12888089134741648</v>
      </c>
      <c r="X651" s="5">
        <f t="shared" si="853"/>
        <v>2.8273245539339398E-2</v>
      </c>
      <c r="Y651" s="5">
        <f t="shared" si="854"/>
        <v>3.1012216200962789E-3</v>
      </c>
      <c r="Z651" s="5">
        <f t="shared" si="855"/>
        <v>2.3394695417198075E-4</v>
      </c>
      <c r="AA651" s="5">
        <f t="shared" si="856"/>
        <v>4.2072169522092053E-4</v>
      </c>
      <c r="AB651" s="5">
        <f t="shared" si="857"/>
        <v>3.7830529885728446E-4</v>
      </c>
      <c r="AC651" s="5">
        <f t="shared" si="858"/>
        <v>5.5916933375498447E-6</v>
      </c>
      <c r="AD651" s="5">
        <f t="shared" si="859"/>
        <v>5.794367710533168E-2</v>
      </c>
      <c r="AE651" s="5">
        <f t="shared" si="860"/>
        <v>1.2711394164982097E-2</v>
      </c>
      <c r="AF651" s="5">
        <f t="shared" si="861"/>
        <v>1.3942810474714686E-3</v>
      </c>
      <c r="AG651" s="5">
        <f t="shared" si="862"/>
        <v>1.0195680159635076E-4</v>
      </c>
      <c r="AH651" s="5">
        <f t="shared" si="863"/>
        <v>1.283052826786953E-5</v>
      </c>
      <c r="AI651" s="5">
        <f t="shared" si="864"/>
        <v>2.307395547227229E-5</v>
      </c>
      <c r="AJ651" s="5">
        <f t="shared" si="865"/>
        <v>2.0747681234204128E-5</v>
      </c>
      <c r="AK651" s="5">
        <f t="shared" si="866"/>
        <v>1.2437291823485645E-5</v>
      </c>
      <c r="AL651" s="5">
        <f t="shared" si="867"/>
        <v>8.8240504633630027E-8</v>
      </c>
      <c r="AM651" s="5">
        <f t="shared" si="868"/>
        <v>2.0840760372684952E-2</v>
      </c>
      <c r="AN651" s="5">
        <f t="shared" si="869"/>
        <v>4.5719418067577461E-3</v>
      </c>
      <c r="AO651" s="5">
        <f t="shared" si="870"/>
        <v>5.014848669287385E-4</v>
      </c>
      <c r="AP651" s="5">
        <f t="shared" si="871"/>
        <v>3.6671080894163867E-5</v>
      </c>
      <c r="AQ651" s="5">
        <f t="shared" si="872"/>
        <v>2.0111795927892932E-6</v>
      </c>
      <c r="AR651" s="5">
        <f t="shared" si="873"/>
        <v>5.6293942775277419E-7</v>
      </c>
      <c r="AS651" s="5">
        <f t="shared" si="874"/>
        <v>1.0123697963459443E-6</v>
      </c>
      <c r="AT651" s="5">
        <f t="shared" si="875"/>
        <v>9.1030451415070395E-7</v>
      </c>
      <c r="AU651" s="5">
        <f t="shared" si="876"/>
        <v>5.4568617875543138E-7</v>
      </c>
      <c r="AV651" s="5">
        <f t="shared" si="877"/>
        <v>2.4533554518499881E-7</v>
      </c>
      <c r="AW651" s="5">
        <f t="shared" si="878"/>
        <v>9.6700813698630676E-10</v>
      </c>
      <c r="AX651" s="5">
        <f t="shared" si="879"/>
        <v>6.2465442680674855E-3</v>
      </c>
      <c r="AY651" s="5">
        <f t="shared" si="880"/>
        <v>1.3703356488073001E-3</v>
      </c>
      <c r="AZ651" s="5">
        <f t="shared" si="881"/>
        <v>1.5030869147855018E-4</v>
      </c>
      <c r="BA651" s="5">
        <f t="shared" si="882"/>
        <v>1.0991323064368941E-5</v>
      </c>
      <c r="BB651" s="5">
        <f t="shared" si="883"/>
        <v>6.0280537431148216E-7</v>
      </c>
      <c r="BC651" s="5">
        <f t="shared" si="884"/>
        <v>2.6448085797916217E-8</v>
      </c>
      <c r="BD651" s="5">
        <f t="shared" si="885"/>
        <v>2.0582472827210702E-8</v>
      </c>
      <c r="BE651" s="5">
        <f t="shared" si="886"/>
        <v>3.7014770678898393E-8</v>
      </c>
      <c r="BF651" s="5">
        <f t="shared" si="887"/>
        <v>3.3283008798634944E-8</v>
      </c>
      <c r="BG651" s="5">
        <f t="shared" si="888"/>
        <v>1.9951650910745356E-8</v>
      </c>
      <c r="BH651" s="5">
        <f t="shared" si="889"/>
        <v>8.9700808708264726E-9</v>
      </c>
      <c r="BI651" s="5">
        <f t="shared" si="890"/>
        <v>3.2262934506670809E-9</v>
      </c>
      <c r="BJ651" s="8">
        <f t="shared" si="891"/>
        <v>0.76740308875007723</v>
      </c>
      <c r="BK651" s="8">
        <f t="shared" si="892"/>
        <v>0.19218517316848854</v>
      </c>
      <c r="BL651" s="8">
        <f t="shared" si="893"/>
        <v>3.8991425503166303E-2</v>
      </c>
      <c r="BM651" s="8">
        <f t="shared" si="894"/>
        <v>0.32556808492387701</v>
      </c>
      <c r="BN651" s="8">
        <f t="shared" si="895"/>
        <v>0.67187521477022771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1.7840909090909101</v>
      </c>
      <c r="F652">
        <f>VLOOKUP(B652,home!$B$2:$E$405,3,FALSE)</f>
        <v>1.57</v>
      </c>
      <c r="G652">
        <f>VLOOKUP(C652,away!$B$2:$E$405,4,FALSE)</f>
        <v>1.35</v>
      </c>
      <c r="H652">
        <f>VLOOKUP(A652,away!$A$2:$E$405,3,FALSE)</f>
        <v>1.3295454545454499</v>
      </c>
      <c r="I652">
        <f>VLOOKUP(C652,away!$B$2:$E$405,3,FALSE)</f>
        <v>0.67</v>
      </c>
      <c r="J652">
        <f>VLOOKUP(B652,home!$B$2:$E$405,4,FALSE)</f>
        <v>1.35</v>
      </c>
      <c r="K652" s="3">
        <f t="shared" si="840"/>
        <v>3.7813806818181841</v>
      </c>
      <c r="L652" s="3">
        <f t="shared" si="841"/>
        <v>1.2025738636363597</v>
      </c>
      <c r="M652" s="5">
        <f t="shared" si="842"/>
        <v>6.8469324436454832E-3</v>
      </c>
      <c r="N652" s="5">
        <f t="shared" si="843"/>
        <v>2.5890858072115198E-2</v>
      </c>
      <c r="O652" s="5">
        <f t="shared" si="844"/>
        <v>8.2339420028118889E-3</v>
      </c>
      <c r="P652" s="5">
        <f t="shared" si="845"/>
        <v>3.11356692246442E-2</v>
      </c>
      <c r="Q652" s="5">
        <f t="shared" si="846"/>
        <v>4.8951595274796401E-2</v>
      </c>
      <c r="R652" s="5">
        <f t="shared" si="847"/>
        <v>4.9509617236396007E-3</v>
      </c>
      <c r="S652" s="5">
        <f t="shared" si="848"/>
        <v>3.5396504421705201E-2</v>
      </c>
      <c r="T652" s="5">
        <f t="shared" si="849"/>
        <v>5.886790906077527E-2</v>
      </c>
      <c r="U652" s="5">
        <f t="shared" si="850"/>
        <v>1.8721471018192042E-2</v>
      </c>
      <c r="V652" s="5">
        <f t="shared" si="851"/>
        <v>1.7884632805417092E-2</v>
      </c>
      <c r="W652" s="5">
        <f t="shared" si="852"/>
        <v>6.1701538905432493E-2</v>
      </c>
      <c r="X652" s="5">
        <f t="shared" si="853"/>
        <v>7.4200658033815106E-2</v>
      </c>
      <c r="Y652" s="5">
        <f t="shared" si="854"/>
        <v>4.4615886008042671E-2</v>
      </c>
      <c r="Z652" s="5">
        <f t="shared" si="855"/>
        <v>1.9846323895710014E-3</v>
      </c>
      <c r="AA652" s="5">
        <f t="shared" si="856"/>
        <v>7.5046505784344452E-3</v>
      </c>
      <c r="AB652" s="5">
        <f t="shared" si="857"/>
        <v>1.4188970360543835E-2</v>
      </c>
      <c r="AC652" s="5">
        <f t="shared" si="858"/>
        <v>5.0830245498340778E-3</v>
      </c>
      <c r="AD652" s="5">
        <f t="shared" si="859"/>
        <v>5.8329251813863885E-2</v>
      </c>
      <c r="AE652" s="5">
        <f t="shared" si="860"/>
        <v>7.0145233716816413E-2</v>
      </c>
      <c r="AF652" s="5">
        <f t="shared" si="861"/>
        <v>4.2177412363253688E-2</v>
      </c>
      <c r="AG652" s="5">
        <f t="shared" si="862"/>
        <v>1.6907151247953982E-2</v>
      </c>
      <c r="AH652" s="5">
        <f t="shared" si="863"/>
        <v>5.9666676015606465E-4</v>
      </c>
      <c r="AI652" s="5">
        <f t="shared" si="864"/>
        <v>2.2562241603371865E-3</v>
      </c>
      <c r="AJ652" s="5">
        <f t="shared" si="865"/>
        <v>4.2658212268752455E-3</v>
      </c>
      <c r="AK652" s="5">
        <f t="shared" si="866"/>
        <v>5.3768979931320005E-3</v>
      </c>
      <c r="AL652" s="5">
        <f t="shared" si="867"/>
        <v>9.245797141828753E-4</v>
      </c>
      <c r="AM652" s="5">
        <f t="shared" si="868"/>
        <v>4.4113021198770634E-2</v>
      </c>
      <c r="AN652" s="5">
        <f t="shared" si="869"/>
        <v>5.3049166339678232E-2</v>
      </c>
      <c r="AO652" s="5">
        <f t="shared" si="870"/>
        <v>3.1897770463897392E-2</v>
      </c>
      <c r="AP652" s="5">
        <f t="shared" si="871"/>
        <v>1.2786475022718281E-2</v>
      </c>
      <c r="AQ652" s="5">
        <f t="shared" si="872"/>
        <v>3.8441701675900309E-3</v>
      </c>
      <c r="AR652" s="5">
        <f t="shared" si="873"/>
        <v>1.435071702128536E-4</v>
      </c>
      <c r="AS652" s="5">
        <f t="shared" si="874"/>
        <v>5.4265524114527851E-4</v>
      </c>
      <c r="AT652" s="5">
        <f t="shared" si="875"/>
        <v>1.0259930228770722E-3</v>
      </c>
      <c r="AU652" s="5">
        <f t="shared" si="876"/>
        <v>1.2932233987958681E-3</v>
      </c>
      <c r="AV652" s="5">
        <f t="shared" si="877"/>
        <v>1.2225424943704871E-3</v>
      </c>
      <c r="AW652" s="5">
        <f t="shared" si="878"/>
        <v>1.1678955985663974E-4</v>
      </c>
      <c r="AX652" s="5">
        <f t="shared" si="879"/>
        <v>2.7801354362944536E-2</v>
      </c>
      <c r="AY652" s="5">
        <f t="shared" si="880"/>
        <v>3.3433182130569776E-2</v>
      </c>
      <c r="AZ652" s="5">
        <f t="shared" si="881"/>
        <v>2.0102935504208698E-2</v>
      </c>
      <c r="BA652" s="5">
        <f t="shared" si="882"/>
        <v>8.058421606576268E-3</v>
      </c>
      <c r="BB652" s="5">
        <f t="shared" si="883"/>
        <v>2.4227118015577843E-3</v>
      </c>
      <c r="BC652" s="5">
        <f t="shared" si="884"/>
        <v>5.826979783353502E-4</v>
      </c>
      <c r="BD652" s="5">
        <f t="shared" si="885"/>
        <v>2.8762995357065369E-5</v>
      </c>
      <c r="BE652" s="5">
        <f t="shared" si="886"/>
        <v>1.087638349944331E-4</v>
      </c>
      <c r="BF652" s="5">
        <f t="shared" si="887"/>
        <v>2.0563873226420493E-4</v>
      </c>
      <c r="BG652" s="5">
        <f t="shared" si="888"/>
        <v>2.5919944320581552E-4</v>
      </c>
      <c r="BH652" s="5">
        <f t="shared" si="889"/>
        <v>2.4503294181912508E-4</v>
      </c>
      <c r="BI652" s="5">
        <f t="shared" si="890"/>
        <v>1.8531256652078374E-4</v>
      </c>
      <c r="BJ652" s="8">
        <f t="shared" si="891"/>
        <v>0.73987940107371186</v>
      </c>
      <c r="BK652" s="8">
        <f t="shared" si="892"/>
        <v>0.13070452528999871</v>
      </c>
      <c r="BL652" s="8">
        <f t="shared" si="893"/>
        <v>7.1356237665685301E-2</v>
      </c>
      <c r="BM652" s="8">
        <f t="shared" si="894"/>
        <v>0.78459844510660104</v>
      </c>
      <c r="BN652" s="8">
        <f t="shared" si="895"/>
        <v>0.12600995874165277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1.7840909090909101</v>
      </c>
      <c r="F653">
        <f>VLOOKUP(B653,home!$B$2:$E$405,3,FALSE)</f>
        <v>0.67</v>
      </c>
      <c r="G653">
        <f>VLOOKUP(C653,away!$B$2:$E$405,4,FALSE)</f>
        <v>1.35</v>
      </c>
      <c r="H653">
        <f>VLOOKUP(A653,away!$A$2:$E$405,3,FALSE)</f>
        <v>1.3295454545454499</v>
      </c>
      <c r="I653">
        <f>VLOOKUP(C653,away!$B$2:$E$405,3,FALSE)</f>
        <v>0.22</v>
      </c>
      <c r="J653">
        <f>VLOOKUP(B653,home!$B$2:$E$405,4,FALSE)</f>
        <v>1.05</v>
      </c>
      <c r="K653" s="3">
        <f t="shared" si="840"/>
        <v>1.6137102272727282</v>
      </c>
      <c r="L653" s="3">
        <f t="shared" si="841"/>
        <v>0.30712499999999893</v>
      </c>
      <c r="M653" s="5">
        <f t="shared" si="842"/>
        <v>0.14648456311981858</v>
      </c>
      <c r="N653" s="5">
        <f t="shared" si="843"/>
        <v>0.23638363764402873</v>
      </c>
      <c r="O653" s="5">
        <f t="shared" si="844"/>
        <v>4.4989071448174114E-2</v>
      </c>
      <c r="P653" s="5">
        <f t="shared" si="845"/>
        <v>7.2599324711422053E-2</v>
      </c>
      <c r="Q653" s="5">
        <f t="shared" si="846"/>
        <v>0.19072734681304995</v>
      </c>
      <c r="R653" s="5">
        <f t="shared" si="847"/>
        <v>6.908634284260212E-3</v>
      </c>
      <c r="S653" s="5">
        <f t="shared" si="848"/>
        <v>8.9952515068828544E-3</v>
      </c>
      <c r="T653" s="5">
        <f t="shared" si="849"/>
        <v>5.8577136389957749E-2</v>
      </c>
      <c r="U653" s="5">
        <f t="shared" si="850"/>
        <v>1.1148533800997708E-2</v>
      </c>
      <c r="V653" s="5">
        <f t="shared" si="851"/>
        <v>4.9534926418979934E-4</v>
      </c>
      <c r="W653" s="5">
        <f t="shared" si="852"/>
        <v>0.10259289005760376</v>
      </c>
      <c r="X653" s="5">
        <f t="shared" si="853"/>
        <v>3.1508841358941442E-2</v>
      </c>
      <c r="Y653" s="5">
        <f t="shared" si="854"/>
        <v>4.8385764511824272E-3</v>
      </c>
      <c r="Z653" s="5">
        <f t="shared" si="855"/>
        <v>7.0727143485113696E-4</v>
      </c>
      <c r="AA653" s="5">
        <f t="shared" si="856"/>
        <v>1.1413311478771367E-3</v>
      </c>
      <c r="AB653" s="5">
        <f t="shared" si="857"/>
        <v>9.2088887301712921E-4</v>
      </c>
      <c r="AC653" s="5">
        <f t="shared" si="858"/>
        <v>1.5343776381006666E-5</v>
      </c>
      <c r="AD653" s="5">
        <f t="shared" si="859"/>
        <v>4.1388798982855468E-2</v>
      </c>
      <c r="AE653" s="5">
        <f t="shared" si="860"/>
        <v>1.2711534887609439E-2</v>
      </c>
      <c r="AF653" s="5">
        <f t="shared" si="861"/>
        <v>1.9520150761785171E-3</v>
      </c>
      <c r="AG653" s="5">
        <f t="shared" si="862"/>
        <v>1.9983754342377507E-4</v>
      </c>
      <c r="AH653" s="5">
        <f t="shared" si="863"/>
        <v>5.4305184857163637E-5</v>
      </c>
      <c r="AI653" s="5">
        <f t="shared" si="864"/>
        <v>8.7632832197941042E-5</v>
      </c>
      <c r="AJ653" s="5">
        <f t="shared" si="865"/>
        <v>7.0706998781346159E-5</v>
      </c>
      <c r="AK653" s="5">
        <f t="shared" si="866"/>
        <v>3.8033535691072881E-5</v>
      </c>
      <c r="AL653" s="5">
        <f t="shared" si="867"/>
        <v>3.0418162298043261E-7</v>
      </c>
      <c r="AM653" s="5">
        <f t="shared" si="868"/>
        <v>1.3357905642633785E-2</v>
      </c>
      <c r="AN653" s="5">
        <f t="shared" si="869"/>
        <v>4.102546770493886E-3</v>
      </c>
      <c r="AO653" s="5">
        <f t="shared" si="870"/>
        <v>6.29997338443965E-4</v>
      </c>
      <c r="AP653" s="5">
        <f t="shared" si="871"/>
        <v>6.4495977523200716E-5</v>
      </c>
      <c r="AQ653" s="5">
        <f t="shared" si="872"/>
        <v>4.9520817742032343E-6</v>
      </c>
      <c r="AR653" s="5">
        <f t="shared" si="873"/>
        <v>3.3356959798512647E-6</v>
      </c>
      <c r="AS653" s="5">
        <f t="shared" si="874"/>
        <v>5.3828467177585099E-6</v>
      </c>
      <c r="AT653" s="5">
        <f t="shared" si="875"/>
        <v>4.343177400144173E-6</v>
      </c>
      <c r="AU653" s="5">
        <f t="shared" si="876"/>
        <v>2.3362099298241437E-6</v>
      </c>
      <c r="AV653" s="5">
        <f t="shared" si="877"/>
        <v>9.4249146420333125E-7</v>
      </c>
      <c r="AW653" s="5">
        <f t="shared" si="878"/>
        <v>4.1876578717149843E-9</v>
      </c>
      <c r="AX653" s="5">
        <f t="shared" si="879"/>
        <v>3.5926314917437028E-3</v>
      </c>
      <c r="AY653" s="5">
        <f t="shared" si="880"/>
        <v>1.1033869469017808E-3</v>
      </c>
      <c r="AZ653" s="5">
        <f t="shared" si="881"/>
        <v>1.6943885803360407E-4</v>
      </c>
      <c r="BA653" s="5">
        <f t="shared" si="882"/>
        <v>1.7346303091190163E-5</v>
      </c>
      <c r="BB653" s="5">
        <f t="shared" si="883"/>
        <v>1.3318708342204392E-6</v>
      </c>
      <c r="BC653" s="5">
        <f t="shared" si="884"/>
        <v>8.1810165991990188E-8</v>
      </c>
      <c r="BD653" s="5">
        <f t="shared" si="885"/>
        <v>1.7074593796863606E-7</v>
      </c>
      <c r="BE653" s="5">
        <f t="shared" si="886"/>
        <v>2.7553446636526282E-7</v>
      </c>
      <c r="BF653" s="5">
        <f t="shared" si="887"/>
        <v>2.2231639316987914E-7</v>
      </c>
      <c r="BG653" s="5">
        <f t="shared" si="888"/>
        <v>1.1958474578287295E-7</v>
      </c>
      <c r="BH653" s="5">
        <f t="shared" si="889"/>
        <v>4.8243781823907861E-8</v>
      </c>
      <c r="BI653" s="5">
        <f t="shared" si="890"/>
        <v>1.5570296826310844E-8</v>
      </c>
      <c r="BJ653" s="8">
        <f t="shared" si="891"/>
        <v>0.70392473029647074</v>
      </c>
      <c r="BK653" s="8">
        <f t="shared" si="892"/>
        <v>0.22969352350721906</v>
      </c>
      <c r="BL653" s="8">
        <f t="shared" si="893"/>
        <v>6.5376330522967555E-2</v>
      </c>
      <c r="BM653" s="8">
        <f t="shared" si="894"/>
        <v>0.3005058949815112</v>
      </c>
      <c r="BN653" s="8">
        <f t="shared" si="895"/>
        <v>0.69809257802075364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1.29113924050633</v>
      </c>
      <c r="F654">
        <f>VLOOKUP(B654,home!$B$2:$E$405,3,FALSE)</f>
        <v>0.77</v>
      </c>
      <c r="G654">
        <f>VLOOKUP(C654,away!$B$2:$E$405,4,FALSE)</f>
        <v>1.74</v>
      </c>
      <c r="H654">
        <f>VLOOKUP(A654,away!$A$2:$E$405,3,FALSE)</f>
        <v>1.17721518987342</v>
      </c>
      <c r="I654">
        <f>VLOOKUP(C654,away!$B$2:$E$405,3,FALSE)</f>
        <v>0.77</v>
      </c>
      <c r="J654">
        <f>VLOOKUP(B654,home!$B$2:$E$405,4,FALSE)</f>
        <v>0.85</v>
      </c>
      <c r="K654" s="3">
        <f t="shared" si="840"/>
        <v>1.729868354430381</v>
      </c>
      <c r="L654" s="3">
        <f t="shared" si="841"/>
        <v>0.77048734177215339</v>
      </c>
      <c r="M654" s="5">
        <f t="shared" si="842"/>
        <v>8.2055806493675942E-2</v>
      </c>
      <c r="N654" s="5">
        <f t="shared" si="843"/>
        <v>0.14194574295067297</v>
      </c>
      <c r="O654" s="5">
        <f t="shared" si="844"/>
        <v>6.322296022228259E-2</v>
      </c>
      <c r="P654" s="5">
        <f t="shared" si="845"/>
        <v>0.1093673981619374</v>
      </c>
      <c r="Q654" s="5">
        <f t="shared" si="846"/>
        <v>0.12277372438823927</v>
      </c>
      <c r="R654" s="5">
        <f t="shared" si="847"/>
        <v>2.435624528031655E-2</v>
      </c>
      <c r="S654" s="5">
        <f t="shared" si="848"/>
        <v>3.6442356402997526E-2</v>
      </c>
      <c r="T654" s="5">
        <f t="shared" si="849"/>
        <v>9.4595600543361483E-2</v>
      </c>
      <c r="U654" s="5">
        <f t="shared" si="850"/>
        <v>4.2133097943163916E-2</v>
      </c>
      <c r="V654" s="5">
        <f t="shared" si="851"/>
        <v>5.3968767964072953E-3</v>
      </c>
      <c r="W654" s="5">
        <f t="shared" si="852"/>
        <v>7.0794126858257547E-2</v>
      </c>
      <c r="X654" s="5">
        <f t="shared" si="853"/>
        <v>5.4545978616099465E-2</v>
      </c>
      <c r="Y654" s="5">
        <f t="shared" si="854"/>
        <v>2.1013493034139599E-2</v>
      </c>
      <c r="Z654" s="5">
        <f t="shared" si="855"/>
        <v>6.2553928938605535E-3</v>
      </c>
      <c r="AA654" s="5">
        <f t="shared" si="856"/>
        <v>1.0821006211618052E-2</v>
      </c>
      <c r="AB654" s="5">
        <f t="shared" si="857"/>
        <v>9.3594581042863272E-3</v>
      </c>
      <c r="AC654" s="5">
        <f t="shared" si="858"/>
        <v>4.4957389263876167E-4</v>
      </c>
      <c r="AD654" s="5">
        <f t="shared" si="859"/>
        <v>3.0616129932907417E-2</v>
      </c>
      <c r="AE654" s="5">
        <f t="shared" si="860"/>
        <v>2.3589340567356693E-2</v>
      </c>
      <c r="AF654" s="5">
        <f t="shared" si="861"/>
        <v>9.0876441539503392E-3</v>
      </c>
      <c r="AG654" s="5">
        <f t="shared" si="862"/>
        <v>2.3339715957161494E-3</v>
      </c>
      <c r="AH654" s="5">
        <f t="shared" si="863"/>
        <v>1.2049252606327586E-3</v>
      </c>
      <c r="AI654" s="5">
        <f t="shared" si="864"/>
        <v>2.0843620778223881E-3</v>
      </c>
      <c r="AJ654" s="5">
        <f t="shared" si="865"/>
        <v>1.8028359987998523E-3</v>
      </c>
      <c r="AK654" s="5">
        <f t="shared" si="866"/>
        <v>1.0395563141839177E-3</v>
      </c>
      <c r="AL654" s="5">
        <f t="shared" si="867"/>
        <v>2.396843271449655E-5</v>
      </c>
      <c r="AM654" s="5">
        <f t="shared" si="868"/>
        <v>1.0592374861213049E-2</v>
      </c>
      <c r="AN654" s="5">
        <f t="shared" si="869"/>
        <v>8.1612907498702248E-3</v>
      </c>
      <c r="AO654" s="5">
        <f t="shared" si="870"/>
        <v>3.1440856076485869E-3</v>
      </c>
      <c r="AP654" s="5">
        <f t="shared" si="871"/>
        <v>8.074927207137486E-4</v>
      </c>
      <c r="AQ654" s="5">
        <f t="shared" si="872"/>
        <v>1.5554072997077498E-4</v>
      </c>
      <c r="AR654" s="5">
        <f t="shared" si="873"/>
        <v>1.856759322198107E-4</v>
      </c>
      <c r="AS654" s="5">
        <f t="shared" si="874"/>
        <v>3.2119491932641086E-4</v>
      </c>
      <c r="AT654" s="5">
        <f t="shared" si="875"/>
        <v>2.7781246327328871E-4</v>
      </c>
      <c r="AU654" s="5">
        <f t="shared" si="876"/>
        <v>1.6019299622760489E-4</v>
      </c>
      <c r="AV654" s="5">
        <f t="shared" si="877"/>
        <v>6.9278198693879814E-5</v>
      </c>
      <c r="AW654" s="5">
        <f t="shared" si="878"/>
        <v>8.8739238574921015E-7</v>
      </c>
      <c r="AX654" s="5">
        <f t="shared" si="879"/>
        <v>3.0539023451127273E-3</v>
      </c>
      <c r="AY654" s="5">
        <f t="shared" si="880"/>
        <v>2.3529930999176508E-3</v>
      </c>
      <c r="AZ654" s="5">
        <f t="shared" si="881"/>
        <v>9.0647569938188477E-4</v>
      </c>
      <c r="BA654" s="5">
        <f t="shared" si="882"/>
        <v>2.3280935066593406E-4</v>
      </c>
      <c r="BB654" s="5">
        <f t="shared" si="883"/>
        <v>4.4844164433574151E-5</v>
      </c>
      <c r="BC654" s="5">
        <f t="shared" si="884"/>
        <v>6.9103722096835804E-6</v>
      </c>
      <c r="BD654" s="5">
        <f t="shared" si="885"/>
        <v>2.3843492574518068E-5</v>
      </c>
      <c r="BE654" s="5">
        <f t="shared" si="886"/>
        <v>4.1246103263754574E-5</v>
      </c>
      <c r="BF654" s="5">
        <f t="shared" si="887"/>
        <v>3.5675164389768352E-5</v>
      </c>
      <c r="BG654" s="5">
        <f t="shared" si="888"/>
        <v>2.0571112638987306E-5</v>
      </c>
      <c r="BH654" s="5">
        <f t="shared" si="889"/>
        <v>8.8963291924017493E-6</v>
      </c>
      <c r="BI654" s="5">
        <f t="shared" si="890"/>
        <v>3.0778956681061927E-6</v>
      </c>
      <c r="BJ654" s="8">
        <f t="shared" si="891"/>
        <v>0.60075447234183887</v>
      </c>
      <c r="BK654" s="8">
        <f t="shared" si="892"/>
        <v>0.23608897328028908</v>
      </c>
      <c r="BL654" s="8">
        <f t="shared" si="893"/>
        <v>0.15717191202057487</v>
      </c>
      <c r="BM654" s="8">
        <f t="shared" si="894"/>
        <v>0.45419676733190661</v>
      </c>
      <c r="BN654" s="8">
        <f t="shared" si="895"/>
        <v>0.54372187749712475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1.29113924050633</v>
      </c>
      <c r="F655">
        <f>VLOOKUP(B655,home!$B$2:$E$405,3,FALSE)</f>
        <v>2.3199999999999998</v>
      </c>
      <c r="G655">
        <f>VLOOKUP(C655,away!$B$2:$E$405,4,FALSE)</f>
        <v>1.39</v>
      </c>
      <c r="H655">
        <f>VLOOKUP(A655,away!$A$2:$E$405,3,FALSE)</f>
        <v>1.17721518987342</v>
      </c>
      <c r="I655">
        <f>VLOOKUP(C655,away!$B$2:$E$405,3,FALSE)</f>
        <v>0.46</v>
      </c>
      <c r="J655">
        <f>VLOOKUP(B655,home!$B$2:$E$405,4,FALSE)</f>
        <v>0.21</v>
      </c>
      <c r="K655" s="3">
        <f t="shared" si="840"/>
        <v>4.1636658227848127</v>
      </c>
      <c r="L655" s="3">
        <f t="shared" si="841"/>
        <v>0.11371898734177237</v>
      </c>
      <c r="M655" s="5">
        <f t="shared" si="842"/>
        <v>1.387891065397317E-2</v>
      </c>
      <c r="N655" s="5">
        <f t="shared" si="843"/>
        <v>5.7787145947432103E-2</v>
      </c>
      <c r="O655" s="5">
        <f t="shared" si="844"/>
        <v>1.5782956649767646E-3</v>
      </c>
      <c r="P655" s="5">
        <f t="shared" si="845"/>
        <v>6.571495718513184E-3</v>
      </c>
      <c r="Q655" s="5">
        <f t="shared" si="846"/>
        <v>0.12030318228880048</v>
      </c>
      <c r="R655" s="5">
        <f t="shared" si="847"/>
        <v>8.9741092373533431E-5</v>
      </c>
      <c r="S655" s="5">
        <f t="shared" si="848"/>
        <v>7.7788086282684025E-4</v>
      </c>
      <c r="T655" s="5">
        <f t="shared" si="849"/>
        <v>1.3680756063875036E-2</v>
      </c>
      <c r="U655" s="5">
        <f t="shared" si="850"/>
        <v>3.7365191921505598E-4</v>
      </c>
      <c r="V655" s="5">
        <f t="shared" si="851"/>
        <v>4.0924127316677603E-5</v>
      </c>
      <c r="W655" s="5">
        <f t="shared" si="852"/>
        <v>0.16696741615604327</v>
      </c>
      <c r="X655" s="5">
        <f t="shared" si="853"/>
        <v>1.8987365484337521E-2</v>
      </c>
      <c r="Y655" s="5">
        <f t="shared" si="854"/>
        <v>1.0796119875834918E-3</v>
      </c>
      <c r="Z655" s="5">
        <f t="shared" si="855"/>
        <v>3.4017553825542237E-6</v>
      </c>
      <c r="AA655" s="5">
        <f t="shared" si="856"/>
        <v>1.41637726238153E-5</v>
      </c>
      <c r="AB655" s="5">
        <f t="shared" si="857"/>
        <v>2.9486607997737468E-5</v>
      </c>
      <c r="AC655" s="5">
        <f t="shared" si="858"/>
        <v>1.2110673441454807E-6</v>
      </c>
      <c r="AD655" s="5">
        <f t="shared" si="859"/>
        <v>0.17379913104190151</v>
      </c>
      <c r="AE655" s="5">
        <f t="shared" si="860"/>
        <v>1.9764261182965034E-2</v>
      </c>
      <c r="AF655" s="5">
        <f t="shared" si="861"/>
        <v>1.1237858836425417E-3</v>
      </c>
      <c r="AG655" s="5">
        <f t="shared" si="862"/>
        <v>4.2598597558936219E-5</v>
      </c>
      <c r="AH655" s="5">
        <f t="shared" si="863"/>
        <v>9.6711044322122433E-8</v>
      </c>
      <c r="AI655" s="5">
        <f t="shared" si="864"/>
        <v>4.0267246992984842E-7</v>
      </c>
      <c r="AJ655" s="5">
        <f t="shared" si="865"/>
        <v>8.3829680041162765E-7</v>
      </c>
      <c r="AK655" s="5">
        <f t="shared" si="866"/>
        <v>1.1634625790745851E-6</v>
      </c>
      <c r="AL655" s="5">
        <f t="shared" si="867"/>
        <v>2.2937027452092838E-8</v>
      </c>
      <c r="AM655" s="5">
        <f t="shared" si="868"/>
        <v>0.14472830038977286</v>
      </c>
      <c r="AN655" s="5">
        <f t="shared" si="869"/>
        <v>1.6458355760020808E-2</v>
      </c>
      <c r="AO655" s="5">
        <f t="shared" si="870"/>
        <v>9.3581377517009616E-4</v>
      </c>
      <c r="AP655" s="5">
        <f t="shared" si="871"/>
        <v>3.547326495094146E-5</v>
      </c>
      <c r="AQ655" s="5">
        <f t="shared" si="872"/>
        <v>1.0084959419818621E-6</v>
      </c>
      <c r="AR655" s="5">
        <f t="shared" si="873"/>
        <v>2.1995764050154058E-9</v>
      </c>
      <c r="AS655" s="5">
        <f t="shared" si="874"/>
        <v>9.15830110216653E-9</v>
      </c>
      <c r="AT655" s="5">
        <f t="shared" si="875"/>
        <v>1.9066052646931634E-8</v>
      </c>
      <c r="AU655" s="5">
        <f t="shared" si="876"/>
        <v>2.6461557260481719E-8</v>
      </c>
      <c r="AV655" s="5">
        <f t="shared" si="877"/>
        <v>2.754427039578276E-8</v>
      </c>
      <c r="AW655" s="5">
        <f t="shared" si="878"/>
        <v>3.0167789071979318E-10</v>
      </c>
      <c r="AX655" s="5">
        <f t="shared" si="879"/>
        <v>0.1004333796537718</v>
      </c>
      <c r="AY655" s="5">
        <f t="shared" si="880"/>
        <v>1.1421182229538696E-2</v>
      </c>
      <c r="AZ655" s="5">
        <f t="shared" si="881"/>
        <v>6.4940263869449301E-4</v>
      </c>
      <c r="BA655" s="5">
        <f t="shared" si="882"/>
        <v>2.4616470149804209E-5</v>
      </c>
      <c r="BB655" s="5">
        <f t="shared" si="883"/>
        <v>6.9984001434117539E-7</v>
      </c>
      <c r="BC655" s="5">
        <f t="shared" si="884"/>
        <v>1.5917019546425986E-8</v>
      </c>
      <c r="BD655" s="5">
        <f t="shared" si="885"/>
        <v>4.1688933559867993E-11</v>
      </c>
      <c r="BE655" s="5">
        <f t="shared" si="886"/>
        <v>1.7357878785156917E-10</v>
      </c>
      <c r="BF655" s="5">
        <f t="shared" si="887"/>
        <v>3.6136203326899713E-10</v>
      </c>
      <c r="BG655" s="5">
        <f t="shared" si="888"/>
        <v>5.0153024919138391E-10</v>
      </c>
      <c r="BH655" s="5">
        <f t="shared" si="889"/>
        <v>5.2205108941272893E-10</v>
      </c>
      <c r="BI655" s="5">
        <f t="shared" si="890"/>
        <v>4.3472925574707153E-10</v>
      </c>
      <c r="BJ655" s="8">
        <f t="shared" si="891"/>
        <v>0.84822350306918548</v>
      </c>
      <c r="BK655" s="8">
        <f t="shared" si="892"/>
        <v>3.2691627596540165E-2</v>
      </c>
      <c r="BL655" s="8">
        <f t="shared" si="893"/>
        <v>2.0879266647788049E-3</v>
      </c>
      <c r="BM655" s="8">
        <f t="shared" si="894"/>
        <v>0.67137650579195707</v>
      </c>
      <c r="BN655" s="8">
        <f t="shared" si="895"/>
        <v>0.20020877136606924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1.29113924050633</v>
      </c>
      <c r="F656">
        <f>VLOOKUP(B656,home!$B$2:$E$405,3,FALSE)</f>
        <v>0.57999999999999996</v>
      </c>
      <c r="G656">
        <f>VLOOKUP(C656,away!$B$2:$E$405,4,FALSE)</f>
        <v>0.57999999999999996</v>
      </c>
      <c r="H656">
        <f>VLOOKUP(A656,away!$A$2:$E$405,3,FALSE)</f>
        <v>1.17721518987342</v>
      </c>
      <c r="I656">
        <f>VLOOKUP(C656,away!$B$2:$E$405,3,FALSE)</f>
        <v>1.1599999999999999</v>
      </c>
      <c r="J656">
        <f>VLOOKUP(B656,home!$B$2:$E$405,4,FALSE)</f>
        <v>1.06</v>
      </c>
      <c r="K656" s="3">
        <f t="shared" si="840"/>
        <v>0.43433924050632938</v>
      </c>
      <c r="L656" s="3">
        <f t="shared" si="841"/>
        <v>1.4475037974683571</v>
      </c>
      <c r="M656" s="5">
        <f t="shared" si="842"/>
        <v>0.15230913539646759</v>
      </c>
      <c r="N656" s="5">
        <f t="shared" si="843"/>
        <v>6.6153834190277414E-2</v>
      </c>
      <c r="O656" s="5">
        <f t="shared" si="844"/>
        <v>0.22046805187550902</v>
      </c>
      <c r="P656" s="5">
        <f t="shared" si="845"/>
        <v>9.5757926207518593E-2</v>
      </c>
      <c r="Q656" s="5">
        <f t="shared" si="846"/>
        <v>1.436660304939337E-2</v>
      </c>
      <c r="R656" s="5">
        <f t="shared" si="847"/>
        <v>0.15956417115512506</v>
      </c>
      <c r="S656" s="5">
        <f t="shared" si="848"/>
        <v>1.5050936386211742E-2</v>
      </c>
      <c r="T656" s="5">
        <f t="shared" si="849"/>
        <v>2.0795712470717383E-2</v>
      </c>
      <c r="U656" s="5">
        <f t="shared" si="850"/>
        <v>6.9304980911538958E-2</v>
      </c>
      <c r="V656" s="5">
        <f t="shared" si="851"/>
        <v>1.0514043998399055E-3</v>
      </c>
      <c r="W656" s="5">
        <f t="shared" si="852"/>
        <v>2.0799931523764778E-3</v>
      </c>
      <c r="X656" s="5">
        <f t="shared" si="853"/>
        <v>3.0107979867731306E-3</v>
      </c>
      <c r="Y656" s="5">
        <f t="shared" si="854"/>
        <v>2.1790707596320959E-3</v>
      </c>
      <c r="Z656" s="5">
        <f t="shared" si="855"/>
        <v>7.6989914562311468E-2</v>
      </c>
      <c r="AA656" s="5">
        <f t="shared" si="856"/>
        <v>3.343974101764155E-2</v>
      </c>
      <c r="AB656" s="5">
        <f t="shared" si="857"/>
        <v>7.26209585816539E-3</v>
      </c>
      <c r="AC656" s="5">
        <f t="shared" si="858"/>
        <v>4.1314127626050873E-5</v>
      </c>
      <c r="AD656" s="5">
        <f t="shared" si="859"/>
        <v>2.258556615153912E-4</v>
      </c>
      <c r="AE656" s="5">
        <f t="shared" si="860"/>
        <v>3.2692692772325662E-4</v>
      </c>
      <c r="AF656" s="5">
        <f t="shared" si="861"/>
        <v>2.3661398468703858E-4</v>
      </c>
      <c r="AG656" s="5">
        <f t="shared" si="862"/>
        <v>1.1416654712286937E-4</v>
      </c>
      <c r="AH656" s="5">
        <f t="shared" si="863"/>
        <v>2.7860798423927548E-2</v>
      </c>
      <c r="AI656" s="5">
        <f t="shared" si="864"/>
        <v>1.2101038027348627E-2</v>
      </c>
      <c r="AJ656" s="5">
        <f t="shared" si="865"/>
        <v>2.6279778330684069E-3</v>
      </c>
      <c r="AK656" s="5">
        <f t="shared" si="866"/>
        <v>3.8047796536080041E-4</v>
      </c>
      <c r="AL656" s="5">
        <f t="shared" si="867"/>
        <v>1.0389804063283093E-6</v>
      </c>
      <c r="AM656" s="5">
        <f t="shared" si="868"/>
        <v>1.9619595297329927E-5</v>
      </c>
      <c r="AN656" s="5">
        <f t="shared" si="869"/>
        <v>2.8399438697677391E-5</v>
      </c>
      <c r="AO656" s="5">
        <f t="shared" si="870"/>
        <v>2.0554147680428924E-5</v>
      </c>
      <c r="AP656" s="5">
        <f t="shared" si="871"/>
        <v>9.9174022737154305E-6</v>
      </c>
      <c r="AQ656" s="5">
        <f t="shared" si="872"/>
        <v>3.5888693630561003E-6</v>
      </c>
      <c r="AR656" s="5">
        <f t="shared" si="873"/>
        <v>8.065722303827105E-3</v>
      </c>
      <c r="AS656" s="5">
        <f t="shared" si="874"/>
        <v>3.5032596995792252E-3</v>
      </c>
      <c r="AT656" s="5">
        <f t="shared" si="875"/>
        <v>7.6080157860583628E-4</v>
      </c>
      <c r="AU656" s="5">
        <f t="shared" si="876"/>
        <v>1.1014865994255848E-4</v>
      </c>
      <c r="AV656" s="5">
        <f t="shared" si="877"/>
        <v>1.1960471325560194E-5</v>
      </c>
      <c r="AW656" s="5">
        <f t="shared" si="878"/>
        <v>1.8144860600862375E-8</v>
      </c>
      <c r="AX656" s="5">
        <f t="shared" si="879"/>
        <v>1.4202600200806384E-6</v>
      </c>
      <c r="AY656" s="5">
        <f t="shared" si="880"/>
        <v>2.0558317724592091E-6</v>
      </c>
      <c r="AZ656" s="5">
        <f t="shared" si="881"/>
        <v>1.4879121487954046E-6</v>
      </c>
      <c r="BA656" s="5">
        <f t="shared" si="882"/>
        <v>7.1791949522688384E-7</v>
      </c>
      <c r="BB656" s="5">
        <f t="shared" si="883"/>
        <v>2.5979779890437003E-7</v>
      </c>
      <c r="BC656" s="5">
        <f t="shared" si="884"/>
        <v>7.5211660097599209E-8</v>
      </c>
      <c r="BD656" s="5">
        <f t="shared" si="885"/>
        <v>1.9458606106858285E-3</v>
      </c>
      <c r="BE656" s="5">
        <f t="shared" si="886"/>
        <v>8.4516361977646486E-4</v>
      </c>
      <c r="BF656" s="5">
        <f t="shared" si="887"/>
        <v>1.8354386235864496E-4</v>
      </c>
      <c r="BG656" s="5">
        <f t="shared" si="888"/>
        <v>2.657343392548404E-5</v>
      </c>
      <c r="BH656" s="5">
        <f t="shared" si="889"/>
        <v>2.8854712772099651E-6</v>
      </c>
      <c r="BI656" s="5">
        <f t="shared" si="890"/>
        <v>2.5065468060924096E-7</v>
      </c>
      <c r="BJ656" s="8">
        <f t="shared" si="891"/>
        <v>0.10957767111642616</v>
      </c>
      <c r="BK656" s="8">
        <f t="shared" si="892"/>
        <v>0.26421381132984267</v>
      </c>
      <c r="BL656" s="8">
        <f t="shared" si="893"/>
        <v>0.54846550343366984</v>
      </c>
      <c r="BM656" s="8">
        <f t="shared" si="894"/>
        <v>0.29062514088104757</v>
      </c>
      <c r="BN656" s="8">
        <f t="shared" si="895"/>
        <v>0.70861972187429112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1.45</v>
      </c>
      <c r="F657">
        <f>VLOOKUP(B657,home!$B$2:$E$405,3,FALSE)</f>
        <v>0.69</v>
      </c>
      <c r="G657">
        <f>VLOOKUP(C657,away!$B$2:$E$405,4,FALSE)</f>
        <v>0.69</v>
      </c>
      <c r="H657">
        <f>VLOOKUP(A657,away!$A$2:$E$405,3,FALSE)</f>
        <v>1.0333333333333301</v>
      </c>
      <c r="I657">
        <f>VLOOKUP(C657,away!$B$2:$E$405,3,FALSE)</f>
        <v>1.21</v>
      </c>
      <c r="J657">
        <f>VLOOKUP(B657,home!$B$2:$E$405,4,FALSE)</f>
        <v>0.57999999999999996</v>
      </c>
      <c r="K657" s="3">
        <f t="shared" si="840"/>
        <v>0.69034499999999988</v>
      </c>
      <c r="L657" s="3">
        <f t="shared" si="841"/>
        <v>0.72519333333333091</v>
      </c>
      <c r="M657" s="5">
        <f t="shared" si="842"/>
        <v>0.24279487368744634</v>
      </c>
      <c r="N657" s="5">
        <f t="shared" si="843"/>
        <v>0.16761222707576012</v>
      </c>
      <c r="O657" s="5">
        <f t="shared" si="844"/>
        <v>0.17607322376564424</v>
      </c>
      <c r="P657" s="5">
        <f t="shared" si="845"/>
        <v>0.12155126966049366</v>
      </c>
      <c r="Q657" s="5">
        <f t="shared" si="846"/>
        <v>5.7855131450307781E-2</v>
      </c>
      <c r="R657" s="5">
        <f t="shared" si="847"/>
        <v>6.3843564026676486E-2</v>
      </c>
      <c r="S657" s="5">
        <f t="shared" si="848"/>
        <v>1.5213162176456985E-2</v>
      </c>
      <c r="T657" s="5">
        <f t="shared" si="849"/>
        <v>4.1956155626886732E-2</v>
      </c>
      <c r="U657" s="5">
        <f t="shared" si="850"/>
        <v>4.4074085207995974E-2</v>
      </c>
      <c r="V657" s="5">
        <f t="shared" si="851"/>
        <v>8.4624666905713612E-4</v>
      </c>
      <c r="W657" s="5">
        <f t="shared" si="852"/>
        <v>1.3313333573687575E-2</v>
      </c>
      <c r="X657" s="5">
        <f t="shared" si="853"/>
        <v>9.65474075208104E-3</v>
      </c>
      <c r="Y657" s="5">
        <f t="shared" si="854"/>
        <v>3.5007768142353989E-3</v>
      </c>
      <c r="Z657" s="5">
        <f t="shared" si="855"/>
        <v>1.5432975669461823E-2</v>
      </c>
      <c r="AA657" s="5">
        <f t="shared" si="856"/>
        <v>1.065407758853462E-2</v>
      </c>
      <c r="AB657" s="5">
        <f t="shared" si="857"/>
        <v>3.6774945964284647E-3</v>
      </c>
      <c r="AC657" s="5">
        <f t="shared" si="858"/>
        <v>2.6478719337139604E-5</v>
      </c>
      <c r="AD657" s="5">
        <f t="shared" si="859"/>
        <v>2.2976983164818363E-3</v>
      </c>
      <c r="AE657" s="5">
        <f t="shared" si="860"/>
        <v>1.6662755011238456E-3</v>
      </c>
      <c r="AF657" s="5">
        <f t="shared" si="861"/>
        <v>6.0418594245583389E-4</v>
      </c>
      <c r="AG657" s="5">
        <f t="shared" si="862"/>
        <v>1.4605053918756211E-4</v>
      </c>
      <c r="AH657" s="5">
        <f t="shared" si="863"/>
        <v>2.7979727672473031E-3</v>
      </c>
      <c r="AI657" s="5">
        <f t="shared" si="864"/>
        <v>1.931566510005339E-3</v>
      </c>
      <c r="AJ657" s="5">
        <f t="shared" si="865"/>
        <v>6.6672364117481759E-4</v>
      </c>
      <c r="AK657" s="5">
        <f t="shared" si="866"/>
        <v>1.5342311068894314E-4</v>
      </c>
      <c r="AL657" s="5">
        <f t="shared" si="867"/>
        <v>5.3024545461473612E-7</v>
      </c>
      <c r="AM657" s="5">
        <f t="shared" si="868"/>
        <v>3.1724090885833065E-4</v>
      </c>
      <c r="AN657" s="5">
        <f t="shared" si="869"/>
        <v>2.3006099216466824E-4</v>
      </c>
      <c r="AO657" s="5">
        <f t="shared" si="870"/>
        <v>8.3419348888934529E-5</v>
      </c>
      <c r="AP657" s="5">
        <f t="shared" si="871"/>
        <v>2.0165051895087512E-5</v>
      </c>
      <c r="AQ657" s="5">
        <f t="shared" si="872"/>
        <v>3.655890300159528E-6</v>
      </c>
      <c r="AR657" s="5">
        <f t="shared" si="873"/>
        <v>4.0581423953119122E-4</v>
      </c>
      <c r="AS657" s="5">
        <f t="shared" si="874"/>
        <v>2.8015183118916016E-4</v>
      </c>
      <c r="AT657" s="5">
        <f t="shared" si="875"/>
        <v>9.6700707951140344E-5</v>
      </c>
      <c r="AU657" s="5">
        <f t="shared" si="876"/>
        <v>2.2252283410176661E-5</v>
      </c>
      <c r="AV657" s="5">
        <f t="shared" si="877"/>
        <v>3.8404381476996002E-6</v>
      </c>
      <c r="AW657" s="5">
        <f t="shared" si="878"/>
        <v>7.3738524007326004E-9</v>
      </c>
      <c r="AX657" s="5">
        <f t="shared" si="879"/>
        <v>3.6500945870967365E-5</v>
      </c>
      <c r="AY657" s="5">
        <f t="shared" si="880"/>
        <v>2.6470242605986308E-5</v>
      </c>
      <c r="AZ657" s="5">
        <f t="shared" si="881"/>
        <v>9.5980217347885806E-6</v>
      </c>
      <c r="BA657" s="5">
        <f t="shared" si="882"/>
        <v>2.3201404584190306E-6</v>
      </c>
      <c r="BB657" s="5">
        <f t="shared" si="883"/>
        <v>4.2063759821060475E-7</v>
      </c>
      <c r="BC657" s="5">
        <f t="shared" si="884"/>
        <v>6.1008716394334974E-8</v>
      </c>
      <c r="BD657" s="5">
        <f t="shared" si="885"/>
        <v>4.9048963513292543E-5</v>
      </c>
      <c r="BE657" s="5">
        <f t="shared" si="886"/>
        <v>3.386070671658394E-5</v>
      </c>
      <c r="BF657" s="5">
        <f t="shared" si="887"/>
        <v>1.1687784789130064E-5</v>
      </c>
      <c r="BG657" s="5">
        <f t="shared" si="888"/>
        <v>2.6895345967506647E-6</v>
      </c>
      <c r="BH657" s="5">
        <f t="shared" si="889"/>
        <v>4.6417669029845918E-7</v>
      </c>
      <c r="BI657" s="5">
        <f t="shared" si="890"/>
        <v>6.408841145281797E-8</v>
      </c>
      <c r="BJ657" s="8">
        <f t="shared" si="891"/>
        <v>0.29933648878129965</v>
      </c>
      <c r="BK657" s="8">
        <f t="shared" si="892"/>
        <v>0.38045903140085185</v>
      </c>
      <c r="BL657" s="8">
        <f t="shared" si="893"/>
        <v>0.30477870596934303</v>
      </c>
      <c r="BM657" s="8">
        <f t="shared" si="894"/>
        <v>0.17025044928587421</v>
      </c>
      <c r="BN657" s="8">
        <f t="shared" si="895"/>
        <v>0.82973028966632856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1.45</v>
      </c>
      <c r="F658">
        <f>VLOOKUP(B658,home!$B$2:$E$405,3,FALSE)</f>
        <v>1.1000000000000001</v>
      </c>
      <c r="G658">
        <f>VLOOKUP(C658,away!$B$2:$E$405,4,FALSE)</f>
        <v>1.1499999999999999</v>
      </c>
      <c r="H658">
        <f>VLOOKUP(A658,away!$A$2:$E$405,3,FALSE)</f>
        <v>1.0333333333333301</v>
      </c>
      <c r="I658">
        <f>VLOOKUP(C658,away!$B$2:$E$405,3,FALSE)</f>
        <v>0.69</v>
      </c>
      <c r="J658">
        <f>VLOOKUP(B658,home!$B$2:$E$405,4,FALSE)</f>
        <v>0.97</v>
      </c>
      <c r="K658" s="3">
        <f t="shared" si="840"/>
        <v>1.8342499999999999</v>
      </c>
      <c r="L658" s="3">
        <f t="shared" si="841"/>
        <v>0.69160999999999784</v>
      </c>
      <c r="M658" s="5">
        <f t="shared" si="842"/>
        <v>7.9989492234803117E-2</v>
      </c>
      <c r="N658" s="5">
        <f t="shared" si="843"/>
        <v>0.1467207261316876</v>
      </c>
      <c r="O658" s="5">
        <f t="shared" si="844"/>
        <v>5.5321532724512006E-2</v>
      </c>
      <c r="P658" s="5">
        <f t="shared" si="845"/>
        <v>0.10147352139993614</v>
      </c>
      <c r="Q658" s="5">
        <f t="shared" si="846"/>
        <v>0.13456124595352398</v>
      </c>
      <c r="R658" s="5">
        <f t="shared" si="847"/>
        <v>1.9130462623799808E-2</v>
      </c>
      <c r="S658" s="5">
        <f t="shared" si="848"/>
        <v>3.2181963085468765E-2</v>
      </c>
      <c r="T658" s="5">
        <f t="shared" si="849"/>
        <v>9.3063903313916438E-2</v>
      </c>
      <c r="U658" s="5">
        <f t="shared" si="850"/>
        <v>3.5090051067704797E-2</v>
      </c>
      <c r="V658" s="5">
        <f t="shared" si="851"/>
        <v>4.5361751464100611E-3</v>
      </c>
      <c r="W658" s="5">
        <f t="shared" si="852"/>
        <v>8.2272988463417129E-2</v>
      </c>
      <c r="X658" s="5">
        <f t="shared" si="853"/>
        <v>5.6900821551183742E-2</v>
      </c>
      <c r="Y658" s="5">
        <f t="shared" si="854"/>
        <v>1.9676588596507026E-2</v>
      </c>
      <c r="Z658" s="5">
        <f t="shared" si="855"/>
        <v>4.4102730850820492E-3</v>
      </c>
      <c r="AA658" s="5">
        <f t="shared" si="856"/>
        <v>8.0895434063117475E-3</v>
      </c>
      <c r="AB658" s="5">
        <f t="shared" si="857"/>
        <v>7.419122496513662E-3</v>
      </c>
      <c r="AC658" s="5">
        <f t="shared" si="858"/>
        <v>3.5965791641257017E-4</v>
      </c>
      <c r="AD658" s="5">
        <f t="shared" si="859"/>
        <v>3.7727307272255727E-2</v>
      </c>
      <c r="AE658" s="5">
        <f t="shared" si="860"/>
        <v>2.6092582982564699E-2</v>
      </c>
      <c r="AF658" s="5">
        <f t="shared" si="861"/>
        <v>9.022945658285755E-3</v>
      </c>
      <c r="AG658" s="5">
        <f t="shared" si="862"/>
        <v>2.0801198155756644E-3</v>
      </c>
      <c r="AH658" s="5">
        <f t="shared" si="863"/>
        <v>7.6254724209339657E-4</v>
      </c>
      <c r="AI658" s="5">
        <f t="shared" si="864"/>
        <v>1.3987022788098124E-3</v>
      </c>
      <c r="AJ658" s="5">
        <f t="shared" si="865"/>
        <v>1.2827848274534494E-3</v>
      </c>
      <c r="AK658" s="5">
        <f t="shared" si="866"/>
        <v>7.8431602325216318E-4</v>
      </c>
      <c r="AL658" s="5">
        <f t="shared" si="867"/>
        <v>1.8250274758898003E-5</v>
      </c>
      <c r="AM658" s="5">
        <f t="shared" si="868"/>
        <v>1.3840262672827003E-2</v>
      </c>
      <c r="AN658" s="5">
        <f t="shared" si="869"/>
        <v>9.5720640671538536E-3</v>
      </c>
      <c r="AO658" s="5">
        <f t="shared" si="870"/>
        <v>3.3100676147421273E-3</v>
      </c>
      <c r="AP658" s="5">
        <f t="shared" si="871"/>
        <v>7.6309195434393193E-4</v>
      </c>
      <c r="AQ658" s="5">
        <f t="shared" si="872"/>
        <v>1.3194050663595128E-4</v>
      </c>
      <c r="AR658" s="5">
        <f t="shared" si="873"/>
        <v>1.0547705962084252E-4</v>
      </c>
      <c r="AS658" s="5">
        <f t="shared" si="874"/>
        <v>1.9347129660953036E-4</v>
      </c>
      <c r="AT658" s="5">
        <f t="shared" si="875"/>
        <v>1.7743736290301554E-4</v>
      </c>
      <c r="AU658" s="5">
        <f t="shared" si="876"/>
        <v>1.0848816096828542E-4</v>
      </c>
      <c r="AV658" s="5">
        <f t="shared" si="877"/>
        <v>4.9748602314019392E-5</v>
      </c>
      <c r="AW658" s="5">
        <f t="shared" si="878"/>
        <v>6.4311212585605731E-7</v>
      </c>
      <c r="AX658" s="5">
        <f t="shared" si="879"/>
        <v>4.231083634605488E-3</v>
      </c>
      <c r="AY658" s="5">
        <f t="shared" si="880"/>
        <v>2.9262597525294923E-3</v>
      </c>
      <c r="AZ658" s="5">
        <f t="shared" si="881"/>
        <v>1.0119152537234578E-3</v>
      </c>
      <c r="BA658" s="5">
        <f t="shared" si="882"/>
        <v>2.332835695425595E-4</v>
      </c>
      <c r="BB658" s="5">
        <f t="shared" si="883"/>
        <v>4.0335312382832268E-5</v>
      </c>
      <c r="BC658" s="5">
        <f t="shared" si="884"/>
        <v>5.5792610794181091E-6</v>
      </c>
      <c r="BD658" s="5">
        <f t="shared" si="885"/>
        <v>1.2158164867395102E-5</v>
      </c>
      <c r="BE658" s="5">
        <f t="shared" si="886"/>
        <v>2.2301113908019463E-5</v>
      </c>
      <c r="BF658" s="5">
        <f t="shared" si="887"/>
        <v>2.0452909092892352E-5</v>
      </c>
      <c r="BG658" s="5">
        <f t="shared" si="888"/>
        <v>1.2505249501212599E-5</v>
      </c>
      <c r="BH658" s="5">
        <f t="shared" si="889"/>
        <v>5.7344384743998039E-6</v>
      </c>
      <c r="BI658" s="5">
        <f t="shared" si="890"/>
        <v>2.1036787543335663E-6</v>
      </c>
      <c r="BJ658" s="8">
        <f t="shared" si="891"/>
        <v>0.64418511333848372</v>
      </c>
      <c r="BK658" s="8">
        <f t="shared" si="892"/>
        <v>0.22148531981031908</v>
      </c>
      <c r="BL658" s="8">
        <f t="shared" si="893"/>
        <v>0.12998894072746478</v>
      </c>
      <c r="BM658" s="8">
        <f t="shared" si="894"/>
        <v>0.45994704925268337</v>
      </c>
      <c r="BN658" s="8">
        <f t="shared" si="895"/>
        <v>0.53719698106826264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1.45</v>
      </c>
      <c r="F659">
        <f>VLOOKUP(B659,home!$B$2:$E$405,3,FALSE)</f>
        <v>0.97</v>
      </c>
      <c r="G659">
        <f>VLOOKUP(C659,away!$B$2:$E$405,4,FALSE)</f>
        <v>1.66</v>
      </c>
      <c r="H659">
        <f>VLOOKUP(A659,away!$A$2:$E$405,3,FALSE)</f>
        <v>1.0333333333333301</v>
      </c>
      <c r="I659">
        <f>VLOOKUP(C659,away!$B$2:$E$405,3,FALSE)</f>
        <v>0.28000000000000003</v>
      </c>
      <c r="J659">
        <f>VLOOKUP(B659,home!$B$2:$E$405,4,FALSE)</f>
        <v>1.1599999999999999</v>
      </c>
      <c r="K659" s="3">
        <f t="shared" si="840"/>
        <v>2.3347899999999995</v>
      </c>
      <c r="L659" s="3">
        <f t="shared" si="841"/>
        <v>0.33562666666666563</v>
      </c>
      <c r="M659" s="5">
        <f t="shared" si="842"/>
        <v>6.9223376226110245E-2</v>
      </c>
      <c r="N659" s="5">
        <f t="shared" si="843"/>
        <v>0.1616220465789599</v>
      </c>
      <c r="O659" s="5">
        <f t="shared" si="844"/>
        <v>2.323321101818189E-2</v>
      </c>
      <c r="P659" s="5">
        <f t="shared" si="845"/>
        <v>5.4244668753140886E-2</v>
      </c>
      <c r="Q659" s="5">
        <f t="shared" si="846"/>
        <v>0.18867676906604486</v>
      </c>
      <c r="R659" s="5">
        <f t="shared" si="847"/>
        <v>3.8988425849978171E-3</v>
      </c>
      <c r="S659" s="5">
        <f t="shared" si="848"/>
        <v>1.0626771795002782E-2</v>
      </c>
      <c r="T659" s="5">
        <f t="shared" si="849"/>
        <v>6.3324955079072889E-2</v>
      </c>
      <c r="U659" s="5">
        <f t="shared" si="850"/>
        <v>9.1029786790270528E-3</v>
      </c>
      <c r="V659" s="5">
        <f t="shared" si="851"/>
        <v>9.2525859737877544E-4</v>
      </c>
      <c r="W659" s="5">
        <f t="shared" si="852"/>
        <v>0.1468402112159036</v>
      </c>
      <c r="X659" s="5">
        <f t="shared" si="853"/>
        <v>4.9283490623022855E-2</v>
      </c>
      <c r="Y659" s="5">
        <f t="shared" si="854"/>
        <v>8.270426839751514E-3</v>
      </c>
      <c r="Z659" s="5">
        <f t="shared" si="855"/>
        <v>4.3618518022028776E-4</v>
      </c>
      <c r="AA659" s="5">
        <f t="shared" si="856"/>
        <v>1.0184007969265255E-3</v>
      </c>
      <c r="AB659" s="5">
        <f t="shared" si="857"/>
        <v>1.1888759983280409E-3</v>
      </c>
      <c r="AC659" s="5">
        <f t="shared" si="858"/>
        <v>4.5315568293240254E-5</v>
      </c>
      <c r="AD659" s="5">
        <f t="shared" si="859"/>
        <v>8.5710264186194873E-2</v>
      </c>
      <c r="AE659" s="5">
        <f t="shared" si="860"/>
        <v>2.8766650267931876E-2</v>
      </c>
      <c r="AF659" s="5">
        <f t="shared" si="861"/>
        <v>4.8274274702958583E-3</v>
      </c>
      <c r="AG659" s="5">
        <f t="shared" si="862"/>
        <v>5.4007113014349758E-4</v>
      </c>
      <c r="AH659" s="5">
        <f t="shared" si="863"/>
        <v>3.6598844521683485E-5</v>
      </c>
      <c r="AI659" s="5">
        <f t="shared" si="864"/>
        <v>8.5450616200781376E-5</v>
      </c>
      <c r="AJ659" s="5">
        <f t="shared" si="865"/>
        <v>9.9754622099711149E-5</v>
      </c>
      <c r="AK659" s="5">
        <f t="shared" si="866"/>
        <v>7.7635364710728196E-5</v>
      </c>
      <c r="AL659" s="5">
        <f t="shared" si="867"/>
        <v>1.4204034101994433E-6</v>
      </c>
      <c r="AM659" s="5">
        <f t="shared" si="868"/>
        <v>4.0023093543857156E-2</v>
      </c>
      <c r="AN659" s="5">
        <f t="shared" si="869"/>
        <v>1.3432817475812923E-2</v>
      </c>
      <c r="AO659" s="5">
        <f t="shared" si="870"/>
        <v>2.2542058766744119E-3</v>
      </c>
      <c r="AP659" s="5">
        <f t="shared" si="871"/>
        <v>2.5219053478954718E-4</v>
      </c>
      <c r="AQ659" s="5">
        <f t="shared" si="872"/>
        <v>2.116046713907487E-5</v>
      </c>
      <c r="AR659" s="5">
        <f t="shared" si="873"/>
        <v>2.4567096381328382E-6</v>
      </c>
      <c r="AS659" s="5">
        <f t="shared" si="874"/>
        <v>5.7359010960161683E-6</v>
      </c>
      <c r="AT659" s="5">
        <f t="shared" si="875"/>
        <v>6.6960622599837938E-6</v>
      </c>
      <c r="AU659" s="5">
        <f t="shared" si="876"/>
        <v>5.21129973466252E-6</v>
      </c>
      <c r="AV659" s="5">
        <f t="shared" si="877"/>
        <v>3.0418226268731753E-6</v>
      </c>
      <c r="AW659" s="5">
        <f t="shared" si="878"/>
        <v>3.091814928337841E-8</v>
      </c>
      <c r="AX659" s="5">
        <f t="shared" si="879"/>
        <v>1.5574253095877039E-2</v>
      </c>
      <c r="AY659" s="5">
        <f t="shared" si="880"/>
        <v>5.2271346523922084E-3</v>
      </c>
      <c r="AZ659" s="5">
        <f t="shared" si="881"/>
        <v>8.7718288980010817E-4</v>
      </c>
      <c r="BA659" s="5">
        <f t="shared" si="882"/>
        <v>9.8135323120214458E-5</v>
      </c>
      <c r="BB659" s="5">
        <f t="shared" si="883"/>
        <v>8.2342078452734335E-6</v>
      </c>
      <c r="BC659" s="5">
        <f t="shared" si="884"/>
        <v>5.5272394634992621E-7</v>
      </c>
      <c r="BD659" s="5">
        <f t="shared" si="885"/>
        <v>1.37422877802399E-7</v>
      </c>
      <c r="BE659" s="5">
        <f t="shared" si="886"/>
        <v>3.2085356086426309E-7</v>
      </c>
      <c r="BF659" s="5">
        <f t="shared" si="887"/>
        <v>3.7456284268513628E-7</v>
      </c>
      <c r="BG659" s="5">
        <f t="shared" si="888"/>
        <v>2.915085264909431E-7</v>
      </c>
      <c r="BH659" s="5">
        <f t="shared" si="889"/>
        <v>1.7015279814144721E-7</v>
      </c>
      <c r="BI659" s="5">
        <f t="shared" si="890"/>
        <v>7.9454210314533852E-8</v>
      </c>
      <c r="BJ659" s="8">
        <f t="shared" si="891"/>
        <v>0.81563127324857609</v>
      </c>
      <c r="BK659" s="8">
        <f t="shared" si="892"/>
        <v>0.14029394599572834</v>
      </c>
      <c r="BL659" s="8">
        <f t="shared" si="893"/>
        <v>3.8766264275166197E-2</v>
      </c>
      <c r="BM659" s="8">
        <f t="shared" si="894"/>
        <v>0.48900165073801222</v>
      </c>
      <c r="BN659" s="8">
        <f t="shared" si="895"/>
        <v>0.5008989142274356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1.28</v>
      </c>
      <c r="F660">
        <f>VLOOKUP(B660,home!$B$2:$E$405,3,FALSE)</f>
        <v>0.31</v>
      </c>
      <c r="G660">
        <f>VLOOKUP(C660,away!$B$2:$E$405,4,FALSE)</f>
        <v>0.94</v>
      </c>
      <c r="H660">
        <f>VLOOKUP(A660,away!$A$2:$E$405,3,FALSE)</f>
        <v>1.26</v>
      </c>
      <c r="I660">
        <f>VLOOKUP(C660,away!$B$2:$E$405,3,FALSE)</f>
        <v>1.56</v>
      </c>
      <c r="J660">
        <f>VLOOKUP(B660,home!$B$2:$E$405,4,FALSE)</f>
        <v>1.27</v>
      </c>
      <c r="K660" s="3">
        <f t="shared" si="840"/>
        <v>0.37299199999999999</v>
      </c>
      <c r="L660" s="3">
        <f t="shared" si="841"/>
        <v>2.4963120000000001</v>
      </c>
      <c r="M660" s="5">
        <f t="shared" si="842"/>
        <v>5.6738402768866693E-2</v>
      </c>
      <c r="N660" s="5">
        <f t="shared" si="843"/>
        <v>2.1162970325565123E-2</v>
      </c>
      <c r="O660" s="5">
        <f t="shared" si="844"/>
        <v>0.14163675569275513</v>
      </c>
      <c r="P660" s="5">
        <f t="shared" si="845"/>
        <v>5.2829376779352122E-2</v>
      </c>
      <c r="Q660" s="5">
        <f t="shared" si="846"/>
        <v>3.946809313836592E-3</v>
      </c>
      <c r="R660" s="5">
        <f t="shared" si="847"/>
        <v>0.17678476643844654</v>
      </c>
      <c r="S660" s="5">
        <f t="shared" si="848"/>
        <v>1.229741636482137E-2</v>
      </c>
      <c r="T660" s="5">
        <f t="shared" si="849"/>
        <v>9.8524674518420501E-3</v>
      </c>
      <c r="U660" s="5">
        <f t="shared" si="850"/>
        <v>6.593930360340905E-2</v>
      </c>
      <c r="V660" s="5">
        <f t="shared" si="851"/>
        <v>1.2722420615113512E-3</v>
      </c>
      <c r="W660" s="5">
        <f t="shared" si="852"/>
        <v>4.9070943319551275E-4</v>
      </c>
      <c r="X660" s="5">
        <f t="shared" si="853"/>
        <v>1.2249638465991566E-3</v>
      </c>
      <c r="Y660" s="5">
        <f t="shared" si="854"/>
        <v>1.5289459749158174E-3</v>
      </c>
      <c r="Z660" s="5">
        <f t="shared" si="855"/>
        <v>0.1471033112924971</v>
      </c>
      <c r="AA660" s="5">
        <f t="shared" si="856"/>
        <v>5.4868358285611075E-2</v>
      </c>
      <c r="AB660" s="5">
        <f t="shared" si="857"/>
        <v>1.023272934683332E-2</v>
      </c>
      <c r="AC660" s="5">
        <f t="shared" si="858"/>
        <v>7.4036886771294383E-5</v>
      </c>
      <c r="AD660" s="5">
        <f t="shared" si="859"/>
        <v>4.5757673226615164E-5</v>
      </c>
      <c r="AE660" s="5">
        <f t="shared" si="860"/>
        <v>1.1422542876767815E-4</v>
      </c>
      <c r="AF660" s="5">
        <f t="shared" si="861"/>
        <v>1.4257115426895013E-4</v>
      </c>
      <c r="AG660" s="5">
        <f t="shared" si="862"/>
        <v>1.1863402775181047E-4</v>
      </c>
      <c r="AH660" s="5">
        <f t="shared" si="863"/>
        <v>9.180394030479902E-2</v>
      </c>
      <c r="AI660" s="5">
        <f t="shared" si="864"/>
        <v>3.4242135302167596E-2</v>
      </c>
      <c r="AJ660" s="5">
        <f t="shared" si="865"/>
        <v>6.3860212653130462E-3</v>
      </c>
      <c r="AK660" s="5">
        <f t="shared" si="866"/>
        <v>7.939782812638812E-4</v>
      </c>
      <c r="AL660" s="5">
        <f t="shared" si="867"/>
        <v>2.7574428577021225E-6</v>
      </c>
      <c r="AM660" s="5">
        <f t="shared" si="868"/>
        <v>3.4134492104283304E-6</v>
      </c>
      <c r="AN660" s="5">
        <f t="shared" si="869"/>
        <v>8.5210342253827651E-6</v>
      </c>
      <c r="AO660" s="5">
        <f t="shared" si="870"/>
        <v>1.0635579994616854E-5</v>
      </c>
      <c r="AP660" s="5">
        <f t="shared" si="871"/>
        <v>8.8499086558406619E-6</v>
      </c>
      <c r="AQ660" s="5">
        <f t="shared" si="872"/>
        <v>5.5230332941197291E-6</v>
      </c>
      <c r="AR660" s="5">
        <f t="shared" si="873"/>
        <v>4.5834255566030699E-2</v>
      </c>
      <c r="AS660" s="5">
        <f t="shared" si="874"/>
        <v>1.7095810652084924E-2</v>
      </c>
      <c r="AT660" s="5">
        <f t="shared" si="875"/>
        <v>3.188300303371229E-3</v>
      </c>
      <c r="AU660" s="5">
        <f t="shared" si="876"/>
        <v>3.9640350225168044E-4</v>
      </c>
      <c r="AV660" s="5">
        <f t="shared" si="877"/>
        <v>3.6963833777964699E-5</v>
      </c>
      <c r="AW660" s="5">
        <f t="shared" si="878"/>
        <v>7.1318533131443941E-8</v>
      </c>
      <c r="AX660" s="5">
        <f t="shared" si="879"/>
        <v>2.1219820798268039E-7</v>
      </c>
      <c r="AY660" s="5">
        <f t="shared" si="880"/>
        <v>5.2971293296566075E-7</v>
      </c>
      <c r="AZ660" s="5">
        <f t="shared" si="881"/>
        <v>6.6116437555868754E-7</v>
      </c>
      <c r="BA660" s="5">
        <f t="shared" si="882"/>
        <v>5.5015752155988614E-7</v>
      </c>
      <c r="BB660" s="5">
        <f t="shared" si="883"/>
        <v>3.4334120574005065E-7</v>
      </c>
      <c r="BC660" s="5">
        <f t="shared" si="884"/>
        <v>1.714173543966715E-7</v>
      </c>
      <c r="BD660" s="5">
        <f t="shared" si="885"/>
        <v>1.90694336967582E-2</v>
      </c>
      <c r="BE660" s="5">
        <f t="shared" si="886"/>
        <v>7.1127462134212335E-3</v>
      </c>
      <c r="BF660" s="5">
        <f t="shared" si="887"/>
        <v>1.3264987178182061E-3</v>
      </c>
      <c r="BG660" s="5">
        <f t="shared" si="888"/>
        <v>1.6492446991881609E-4</v>
      </c>
      <c r="BH660" s="5">
        <f t="shared" si="889"/>
        <v>1.5378876970989762E-5</v>
      </c>
      <c r="BI660" s="5">
        <f t="shared" si="890"/>
        <v>1.1472396158326832E-6</v>
      </c>
      <c r="BJ660" s="8">
        <f t="shared" si="891"/>
        <v>3.8667465626947894E-2</v>
      </c>
      <c r="BK660" s="8">
        <f t="shared" si="892"/>
        <v>0.12321476201711348</v>
      </c>
      <c r="BL660" s="8">
        <f t="shared" si="893"/>
        <v>0.67692985159261854</v>
      </c>
      <c r="BM660" s="8">
        <f t="shared" si="894"/>
        <v>0.53281585081595484</v>
      </c>
      <c r="BN660" s="8">
        <f t="shared" si="895"/>
        <v>0.45309908131882226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1.28</v>
      </c>
      <c r="F661">
        <f>VLOOKUP(B661,home!$B$2:$E$405,3,FALSE)</f>
        <v>0.94</v>
      </c>
      <c r="G661">
        <f>VLOOKUP(C661,away!$B$2:$E$405,4,FALSE)</f>
        <v>0.47</v>
      </c>
      <c r="H661">
        <f>VLOOKUP(A661,away!$A$2:$E$405,3,FALSE)</f>
        <v>1.26</v>
      </c>
      <c r="I661">
        <f>VLOOKUP(C661,away!$B$2:$E$405,3,FALSE)</f>
        <v>0.63</v>
      </c>
      <c r="J661">
        <f>VLOOKUP(B661,home!$B$2:$E$405,4,FALSE)</f>
        <v>0.79</v>
      </c>
      <c r="K661" s="3">
        <f t="shared" si="840"/>
        <v>0.56550400000000001</v>
      </c>
      <c r="L661" s="3">
        <f t="shared" si="841"/>
        <v>0.62710200000000005</v>
      </c>
      <c r="M661" s="5">
        <f t="shared" si="842"/>
        <v>0.30342949557498144</v>
      </c>
      <c r="N661" s="5">
        <f t="shared" si="843"/>
        <v>0.17159059346563427</v>
      </c>
      <c r="O661" s="5">
        <f t="shared" si="844"/>
        <v>0.19028124353406203</v>
      </c>
      <c r="P661" s="5">
        <f t="shared" si="845"/>
        <v>0.1076048043434862</v>
      </c>
      <c r="Q661" s="5">
        <f t="shared" si="846"/>
        <v>4.8517583483595028E-2</v>
      </c>
      <c r="R661" s="5">
        <f t="shared" si="847"/>
        <v>5.9662874191348678E-2</v>
      </c>
      <c r="S661" s="5">
        <f t="shared" si="848"/>
        <v>9.5399376845836936E-3</v>
      </c>
      <c r="T661" s="5">
        <f t="shared" si="849"/>
        <v>3.0425473637729412E-2</v>
      </c>
      <c r="U661" s="5">
        <f t="shared" si="850"/>
        <v>3.3739594006704433E-2</v>
      </c>
      <c r="V661" s="5">
        <f t="shared" si="851"/>
        <v>3.7590395534643409E-4</v>
      </c>
      <c r="W661" s="5">
        <f t="shared" si="852"/>
        <v>9.1456291767689751E-3</v>
      </c>
      <c r="X661" s="5">
        <f t="shared" si="853"/>
        <v>5.7352423480101786E-3</v>
      </c>
      <c r="Y661" s="5">
        <f t="shared" si="854"/>
        <v>1.7982909734609392E-3</v>
      </c>
      <c r="Z661" s="5">
        <f t="shared" si="855"/>
        <v>1.2471569243714384E-2</v>
      </c>
      <c r="AA661" s="5">
        <f t="shared" si="856"/>
        <v>7.0527222935974571E-3</v>
      </c>
      <c r="AB661" s="5">
        <f t="shared" si="857"/>
        <v>1.9941713339592685E-3</v>
      </c>
      <c r="AC661" s="5">
        <f t="shared" si="858"/>
        <v>8.3316454392368255E-6</v>
      </c>
      <c r="AD661" s="5">
        <f t="shared" si="859"/>
        <v>1.2929724704948901E-3</v>
      </c>
      <c r="AE661" s="5">
        <f t="shared" si="860"/>
        <v>8.1082562219228667E-4</v>
      </c>
      <c r="AF661" s="5">
        <f t="shared" si="861"/>
        <v>2.5423518466401363E-4</v>
      </c>
      <c r="AG661" s="5">
        <f t="shared" si="862"/>
        <v>5.3143797591057445E-5</v>
      </c>
      <c r="AH661" s="5">
        <f t="shared" si="863"/>
        <v>1.9552365039679442E-3</v>
      </c>
      <c r="AI661" s="5">
        <f t="shared" si="864"/>
        <v>1.1056940639398881E-3</v>
      </c>
      <c r="AJ661" s="5">
        <f t="shared" si="865"/>
        <v>3.1263720796713125E-4</v>
      </c>
      <c r="AK661" s="5">
        <f t="shared" si="866"/>
        <v>5.8932530551414865E-5</v>
      </c>
      <c r="AL661" s="5">
        <f t="shared" si="867"/>
        <v>1.1818562010914791E-7</v>
      </c>
      <c r="AM661" s="5">
        <f t="shared" si="868"/>
        <v>1.4623622079094851E-4</v>
      </c>
      <c r="AN661" s="5">
        <f t="shared" si="869"/>
        <v>9.1705026530445393E-5</v>
      </c>
      <c r="AO661" s="5">
        <f t="shared" si="870"/>
        <v>2.8754202773647682E-5</v>
      </c>
      <c r="AP661" s="5">
        <f t="shared" si="871"/>
        <v>6.0106060225866717E-6</v>
      </c>
      <c r="AQ661" s="5">
        <f t="shared" si="872"/>
        <v>9.4231576449403649E-7</v>
      </c>
      <c r="AR661" s="5">
        <f t="shared" si="873"/>
        <v>2.4522654442226121E-4</v>
      </c>
      <c r="AS661" s="5">
        <f t="shared" si="874"/>
        <v>1.3867659177696639E-4</v>
      </c>
      <c r="AT661" s="5">
        <f t="shared" si="875"/>
        <v>3.9211083678120803E-5</v>
      </c>
      <c r="AU661" s="5">
        <f t="shared" si="876"/>
        <v>7.3913415547706768E-6</v>
      </c>
      <c r="AV661" s="5">
        <f t="shared" si="877"/>
        <v>1.0449583036472587E-6</v>
      </c>
      <c r="AW661" s="5">
        <f t="shared" si="878"/>
        <v>1.1642225435049684E-9</v>
      </c>
      <c r="AX661" s="5">
        <f t="shared" si="879"/>
        <v>1.3782861300360753E-5</v>
      </c>
      <c r="AY661" s="5">
        <f t="shared" si="880"/>
        <v>8.6432598871788296E-6</v>
      </c>
      <c r="AZ661" s="5">
        <f t="shared" si="881"/>
        <v>2.7101027808848089E-6</v>
      </c>
      <c r="BA661" s="5">
        <f t="shared" si="882"/>
        <v>5.6650362469947538E-7</v>
      </c>
      <c r="BB661" s="5">
        <f t="shared" si="883"/>
        <v>8.8813889014072577E-8</v>
      </c>
      <c r="BC661" s="5">
        <f t="shared" si="884"/>
        <v>1.1139073485700593E-8</v>
      </c>
      <c r="BD661" s="5">
        <f t="shared" si="885"/>
        <v>2.5630342743381467E-5</v>
      </c>
      <c r="BE661" s="5">
        <f t="shared" si="886"/>
        <v>1.4494061342753189E-5</v>
      </c>
      <c r="BF661" s="5">
        <f t="shared" si="887"/>
        <v>4.0982248327861502E-6</v>
      </c>
      <c r="BG661" s="5">
        <f t="shared" si="888"/>
        <v>7.7252084527996644E-7</v>
      </c>
      <c r="BH661" s="5">
        <f t="shared" si="889"/>
        <v>1.092159070223005E-7</v>
      </c>
      <c r="BI661" s="5">
        <f t="shared" si="890"/>
        <v>1.2352406456947808E-8</v>
      </c>
      <c r="BJ661" s="8">
        <f t="shared" si="891"/>
        <v>0.26992344121257889</v>
      </c>
      <c r="BK661" s="8">
        <f t="shared" si="892"/>
        <v>0.42096723464934432</v>
      </c>
      <c r="BL661" s="8">
        <f t="shared" si="893"/>
        <v>0.29663977290391169</v>
      </c>
      <c r="BM661" s="8">
        <f t="shared" si="894"/>
        <v>0.11890678132077689</v>
      </c>
      <c r="BN661" s="8">
        <f t="shared" si="895"/>
        <v>0.88108659459310756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1.28</v>
      </c>
      <c r="F662">
        <f>VLOOKUP(B662,home!$B$2:$E$405,3,FALSE)</f>
        <v>1.56</v>
      </c>
      <c r="G662">
        <f>VLOOKUP(C662,away!$B$2:$E$405,4,FALSE)</f>
        <v>0.78</v>
      </c>
      <c r="H662">
        <f>VLOOKUP(A662,away!$A$2:$E$405,3,FALSE)</f>
        <v>1.26</v>
      </c>
      <c r="I662">
        <f>VLOOKUP(C662,away!$B$2:$E$405,3,FALSE)</f>
        <v>0.13</v>
      </c>
      <c r="J662">
        <f>VLOOKUP(B662,home!$B$2:$E$405,4,FALSE)</f>
        <v>0.63</v>
      </c>
      <c r="K662" s="3">
        <f t="shared" si="840"/>
        <v>1.5575040000000002</v>
      </c>
      <c r="L662" s="3">
        <f t="shared" si="841"/>
        <v>0.10319400000000001</v>
      </c>
      <c r="M662" s="5">
        <f t="shared" si="842"/>
        <v>0.1900063094008706</v>
      </c>
      <c r="N662" s="5">
        <f t="shared" si="843"/>
        <v>0.29593558691709365</v>
      </c>
      <c r="O662" s="5">
        <f t="shared" si="844"/>
        <v>1.9607511092313439E-2</v>
      </c>
      <c r="P662" s="5">
        <f t="shared" si="845"/>
        <v>3.0538776956322559E-2</v>
      </c>
      <c r="Q662" s="5">
        <f t="shared" si="846"/>
        <v>0.23046043018286061</v>
      </c>
      <c r="R662" s="5">
        <f t="shared" si="847"/>
        <v>1.0116887498300962E-3</v>
      </c>
      <c r="S662" s="5">
        <f t="shared" si="848"/>
        <v>1.2270867490252726E-3</v>
      </c>
      <c r="T662" s="5">
        <f t="shared" si="849"/>
        <v>2.3782133632290113E-2</v>
      </c>
      <c r="U662" s="5">
        <f t="shared" si="850"/>
        <v>1.5757092746153747E-3</v>
      </c>
      <c r="V662" s="5">
        <f t="shared" si="851"/>
        <v>2.1913733433790943E-5</v>
      </c>
      <c r="W662" s="5">
        <f t="shared" si="852"/>
        <v>0.11964768061717539</v>
      </c>
      <c r="X662" s="5">
        <f t="shared" si="853"/>
        <v>1.2346922753608795E-2</v>
      </c>
      <c r="Y662" s="5">
        <f t="shared" si="854"/>
        <v>6.3706417331795288E-4</v>
      </c>
      <c r="Z662" s="5">
        <f t="shared" si="855"/>
        <v>3.4800069616655653E-5</v>
      </c>
      <c r="AA662" s="5">
        <f t="shared" si="856"/>
        <v>5.4201247628219658E-5</v>
      </c>
      <c r="AB662" s="5">
        <f t="shared" si="857"/>
        <v>4.2209329992971332E-5</v>
      </c>
      <c r="AC662" s="5">
        <f t="shared" si="858"/>
        <v>2.2013039321070291E-7</v>
      </c>
      <c r="AD662" s="5">
        <f t="shared" si="859"/>
        <v>4.6587935287993293E-2</v>
      </c>
      <c r="AE662" s="5">
        <f t="shared" si="860"/>
        <v>4.8075953941091789E-3</v>
      </c>
      <c r="AF662" s="5">
        <f t="shared" si="861"/>
        <v>2.4805749954985129E-4</v>
      </c>
      <c r="AG662" s="5">
        <f t="shared" si="862"/>
        <v>8.5326818695157836E-6</v>
      </c>
      <c r="AH662" s="5">
        <f t="shared" si="863"/>
        <v>8.9778959600529063E-7</v>
      </c>
      <c r="AI662" s="5">
        <f t="shared" si="864"/>
        <v>1.3983108869366248E-6</v>
      </c>
      <c r="AJ662" s="5">
        <f t="shared" si="865"/>
        <v>1.0889373998236706E-6</v>
      </c>
      <c r="AK662" s="5">
        <f t="shared" si="866"/>
        <v>5.6534145199165549E-7</v>
      </c>
      <c r="AL662" s="5">
        <f t="shared" si="867"/>
        <v>1.4152188947339094E-9</v>
      </c>
      <c r="AM662" s="5">
        <f t="shared" si="868"/>
        <v>1.4512179112558131E-2</v>
      </c>
      <c r="AN662" s="5">
        <f t="shared" si="869"/>
        <v>1.4975698113413236E-3</v>
      </c>
      <c r="AO662" s="5">
        <f t="shared" si="870"/>
        <v>7.7270109555778251E-5</v>
      </c>
      <c r="AP662" s="5">
        <f t="shared" si="871"/>
        <v>2.6579372284996604E-6</v>
      </c>
      <c r="AQ662" s="5">
        <f t="shared" si="872"/>
        <v>6.857079358944847E-8</v>
      </c>
      <c r="AR662" s="5">
        <f t="shared" si="873"/>
        <v>1.8529299914033997E-8</v>
      </c>
      <c r="AS662" s="5">
        <f t="shared" si="874"/>
        <v>2.8859458733307615E-8</v>
      </c>
      <c r="AT662" s="5">
        <f t="shared" si="875"/>
        <v>2.2474361207480779E-8</v>
      </c>
      <c r="AU662" s="5">
        <f t="shared" si="876"/>
        <v>1.1667969159365382E-8</v>
      </c>
      <c r="AV662" s="5">
        <f t="shared" si="877"/>
        <v>4.5432271593970556E-9</v>
      </c>
      <c r="AW662" s="5">
        <f t="shared" si="878"/>
        <v>6.3183653548328872E-12</v>
      </c>
      <c r="AX662" s="5">
        <f t="shared" si="879"/>
        <v>3.7671295027542997E-3</v>
      </c>
      <c r="AY662" s="5">
        <f t="shared" si="880"/>
        <v>3.8874516190722717E-4</v>
      </c>
      <c r="AZ662" s="5">
        <f t="shared" si="881"/>
        <v>2.0058084118927197E-5</v>
      </c>
      <c r="BA662" s="5">
        <f t="shared" si="882"/>
        <v>6.8995797752285765E-7</v>
      </c>
      <c r="BB662" s="5">
        <f t="shared" si="883"/>
        <v>1.7799880883123442E-8</v>
      </c>
      <c r="BC662" s="5">
        <f t="shared" si="884"/>
        <v>3.6736818157060811E-10</v>
      </c>
      <c r="BD662" s="5">
        <f t="shared" si="885"/>
        <v>3.1868542922147061E-10</v>
      </c>
      <c r="BE662" s="5">
        <f t="shared" si="886"/>
        <v>4.9635383075415747E-10</v>
      </c>
      <c r="BF662" s="5">
        <f t="shared" si="887"/>
        <v>3.8653653840746177E-10</v>
      </c>
      <c r="BG662" s="5">
        <f t="shared" si="888"/>
        <v>2.0067740157192513E-10</v>
      </c>
      <c r="BH662" s="5">
        <f t="shared" si="889"/>
        <v>7.8138963914469936E-11</v>
      </c>
      <c r="BI662" s="5">
        <f t="shared" si="890"/>
        <v>2.43403497705285E-11</v>
      </c>
      <c r="BJ662" s="8">
        <f t="shared" si="891"/>
        <v>0.75472832555535263</v>
      </c>
      <c r="BK662" s="8">
        <f t="shared" si="892"/>
        <v>0.22218305354717158</v>
      </c>
      <c r="BL662" s="8">
        <f t="shared" si="893"/>
        <v>2.229535765276355E-2</v>
      </c>
      <c r="BM662" s="8">
        <f t="shared" si="894"/>
        <v>0.23129248837002467</v>
      </c>
      <c r="BN662" s="8">
        <f t="shared" si="895"/>
        <v>0.76756030329929092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1.28</v>
      </c>
      <c r="F663">
        <f>VLOOKUP(B663,home!$B$2:$E$405,3,FALSE)</f>
        <v>0.31</v>
      </c>
      <c r="G663">
        <f>VLOOKUP(C663,away!$B$2:$E$405,4,FALSE)</f>
        <v>1.72</v>
      </c>
      <c r="H663">
        <f>VLOOKUP(A663,away!$A$2:$E$405,3,FALSE)</f>
        <v>1.26</v>
      </c>
      <c r="I663">
        <f>VLOOKUP(C663,away!$B$2:$E$405,3,FALSE)</f>
        <v>1.0900000000000001</v>
      </c>
      <c r="J663">
        <f>VLOOKUP(B663,home!$B$2:$E$405,4,FALSE)</f>
        <v>0.79</v>
      </c>
      <c r="K663" s="3">
        <f t="shared" si="840"/>
        <v>0.68249599999999999</v>
      </c>
      <c r="L663" s="3">
        <f t="shared" si="841"/>
        <v>1.0849860000000002</v>
      </c>
      <c r="M663" s="5">
        <f t="shared" si="842"/>
        <v>0.17076242772795161</v>
      </c>
      <c r="N663" s="5">
        <f t="shared" si="843"/>
        <v>0.11654467387461606</v>
      </c>
      <c r="O663" s="5">
        <f t="shared" si="844"/>
        <v>0.18527484341083936</v>
      </c>
      <c r="P663" s="5">
        <f t="shared" si="845"/>
        <v>0.12644933952852422</v>
      </c>
      <c r="Q663" s="5">
        <f t="shared" si="846"/>
        <v>3.9770636870364973E-2</v>
      </c>
      <c r="R663" s="5">
        <f t="shared" si="847"/>
        <v>0.10051030562647648</v>
      </c>
      <c r="S663" s="5">
        <f t="shared" si="848"/>
        <v>2.340888988278117E-2</v>
      </c>
      <c r="T663" s="5">
        <f t="shared" si="849"/>
        <v>4.3150584215429826E-2</v>
      </c>
      <c r="U663" s="5">
        <f t="shared" si="850"/>
        <v>6.8597881548847689E-2</v>
      </c>
      <c r="V663" s="5">
        <f t="shared" si="851"/>
        <v>1.9260278115676645E-3</v>
      </c>
      <c r="W663" s="5">
        <f t="shared" si="852"/>
        <v>9.0477668604922075E-3</v>
      </c>
      <c r="X663" s="5">
        <f t="shared" si="853"/>
        <v>9.8167003748980009E-3</v>
      </c>
      <c r="Y663" s="5">
        <f t="shared" si="854"/>
        <v>5.3254912364795407E-3</v>
      </c>
      <c r="Z663" s="5">
        <f t="shared" si="855"/>
        <v>3.6350758153482744E-2</v>
      </c>
      <c r="AA663" s="5">
        <f t="shared" si="856"/>
        <v>2.480924703671936E-2</v>
      </c>
      <c r="AB663" s="5">
        <f t="shared" si="857"/>
        <v>8.466105932786407E-3</v>
      </c>
      <c r="AC663" s="5">
        <f t="shared" si="858"/>
        <v>8.9138806735307232E-5</v>
      </c>
      <c r="AD663" s="5">
        <f t="shared" si="859"/>
        <v>1.5437661728046218E-3</v>
      </c>
      <c r="AE663" s="5">
        <f t="shared" si="860"/>
        <v>1.674964684766596E-3</v>
      </c>
      <c r="AF663" s="5">
        <f t="shared" si="861"/>
        <v>9.0865661673308494E-4</v>
      </c>
      <c r="AG663" s="5">
        <f t="shared" si="862"/>
        <v>3.2862656932092108E-4</v>
      </c>
      <c r="AH663" s="5">
        <f t="shared" si="863"/>
        <v>9.8600159214786605E-3</v>
      </c>
      <c r="AI663" s="5">
        <f t="shared" si="864"/>
        <v>6.729421426345499E-3</v>
      </c>
      <c r="AJ663" s="5">
        <f t="shared" si="865"/>
        <v>2.2964016028975483E-3</v>
      </c>
      <c r="AK663" s="5">
        <f t="shared" si="866"/>
        <v>5.2242830279038859E-4</v>
      </c>
      <c r="AL663" s="5">
        <f t="shared" si="867"/>
        <v>2.640286481754057E-6</v>
      </c>
      <c r="AM663" s="5">
        <f t="shared" si="868"/>
        <v>2.1072284757489267E-4</v>
      </c>
      <c r="AN663" s="5">
        <f t="shared" si="869"/>
        <v>2.2863133949889259E-4</v>
      </c>
      <c r="AO663" s="5">
        <f t="shared" si="870"/>
        <v>1.2403090125877273E-4</v>
      </c>
      <c r="AP663" s="5">
        <f t="shared" si="871"/>
        <v>4.4857263811050277E-5</v>
      </c>
      <c r="AQ663" s="5">
        <f t="shared" si="872"/>
        <v>1.2167375808324051E-5</v>
      </c>
      <c r="AR663" s="5">
        <f t="shared" si="873"/>
        <v>2.1395958469162899E-3</v>
      </c>
      <c r="AS663" s="5">
        <f t="shared" si="874"/>
        <v>1.4602656071369801E-3</v>
      </c>
      <c r="AT663" s="5">
        <f t="shared" si="875"/>
        <v>4.9831271790428007E-4</v>
      </c>
      <c r="AU663" s="5">
        <f t="shared" si="876"/>
        <v>1.1336547890626655E-4</v>
      </c>
      <c r="AV663" s="5">
        <f t="shared" si="877"/>
        <v>1.9342871472902816E-5</v>
      </c>
      <c r="AW663" s="5">
        <f t="shared" si="878"/>
        <v>5.4309123796863685E-8</v>
      </c>
      <c r="AX663" s="5">
        <f t="shared" si="879"/>
        <v>2.3969583429745654E-5</v>
      </c>
      <c r="AY663" s="5">
        <f t="shared" si="880"/>
        <v>2.6006662447106025E-5</v>
      </c>
      <c r="AZ663" s="5">
        <f t="shared" si="881"/>
        <v>1.4108432330917889E-5</v>
      </c>
      <c r="BA663" s="5">
        <f t="shared" si="882"/>
        <v>5.1024838536644275E-6</v>
      </c>
      <c r="BB663" s="5">
        <f t="shared" si="883"/>
        <v>1.3840308866129882E-6</v>
      </c>
      <c r="BC663" s="5">
        <f t="shared" si="884"/>
        <v>3.0033082710853607E-7</v>
      </c>
      <c r="BD663" s="5">
        <f t="shared" si="885"/>
        <v>3.8690525659371963E-4</v>
      </c>
      <c r="BE663" s="5">
        <f t="shared" si="886"/>
        <v>2.6406129000418723E-4</v>
      </c>
      <c r="BF663" s="5">
        <f t="shared" si="887"/>
        <v>9.0110387091348873E-5</v>
      </c>
      <c r="BG663" s="5">
        <f t="shared" si="888"/>
        <v>2.0499992916099087E-5</v>
      </c>
      <c r="BH663" s="5">
        <f t="shared" si="889"/>
        <v>3.4977907913164891E-6</v>
      </c>
      <c r="BI663" s="5">
        <f t="shared" si="890"/>
        <v>4.7744564478206791E-7</v>
      </c>
      <c r="BJ663" s="8">
        <f t="shared" si="891"/>
        <v>0.22880314872763291</v>
      </c>
      <c r="BK663" s="8">
        <f t="shared" si="892"/>
        <v>0.32266447070648885</v>
      </c>
      <c r="BL663" s="8">
        <f t="shared" si="893"/>
        <v>0.41206308549455961</v>
      </c>
      <c r="BM663" s="8">
        <f t="shared" si="894"/>
        <v>0.26054328369006824</v>
      </c>
      <c r="BN663" s="8">
        <f t="shared" si="895"/>
        <v>0.73931222703877264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1.74545454545455</v>
      </c>
      <c r="F664">
        <f>VLOOKUP(B664,home!$B$2:$E$405,3,FALSE)</f>
        <v>0.69</v>
      </c>
      <c r="G664">
        <f>VLOOKUP(C664,away!$B$2:$E$405,4,FALSE)</f>
        <v>0.95</v>
      </c>
      <c r="H664">
        <f>VLOOKUP(A664,away!$A$2:$E$405,3,FALSE)</f>
        <v>1.4545454545454499</v>
      </c>
      <c r="I664">
        <f>VLOOKUP(C664,away!$B$2:$E$405,3,FALSE)</f>
        <v>0.95</v>
      </c>
      <c r="J664">
        <f>VLOOKUP(B664,home!$B$2:$E$405,4,FALSE)</f>
        <v>1.65</v>
      </c>
      <c r="K664" s="3">
        <f t="shared" si="840"/>
        <v>1.1441454545454575</v>
      </c>
      <c r="L664" s="3">
        <f t="shared" si="841"/>
        <v>2.2799999999999927</v>
      </c>
      <c r="M664" s="5">
        <f t="shared" si="842"/>
        <v>3.2577107717130134E-2</v>
      </c>
      <c r="N664" s="5">
        <f t="shared" si="843"/>
        <v>3.7272949716792195E-2</v>
      </c>
      <c r="O664" s="5">
        <f t="shared" si="844"/>
        <v>7.4275805595056463E-2</v>
      </c>
      <c r="P664" s="5">
        <f t="shared" si="845"/>
        <v>8.4982325354285917E-2</v>
      </c>
      <c r="Q664" s="5">
        <f t="shared" si="846"/>
        <v>2.1322837997984598E-2</v>
      </c>
      <c r="R664" s="5">
        <f t="shared" si="847"/>
        <v>8.4674418378364105E-2</v>
      </c>
      <c r="S664" s="5">
        <f t="shared" si="848"/>
        <v>5.5422320524361211E-2</v>
      </c>
      <c r="T664" s="5">
        <f t="shared" si="849"/>
        <v>4.8616070635404726E-2</v>
      </c>
      <c r="U664" s="5">
        <f t="shared" si="850"/>
        <v>9.6879850903885636E-2</v>
      </c>
      <c r="V664" s="5">
        <f t="shared" si="851"/>
        <v>1.6064169680771637E-2</v>
      </c>
      <c r="W664" s="5">
        <f t="shared" si="852"/>
        <v>8.1321427244677429E-3</v>
      </c>
      <c r="X664" s="5">
        <f t="shared" si="853"/>
        <v>1.8541285411786394E-2</v>
      </c>
      <c r="Y664" s="5">
        <f t="shared" si="854"/>
        <v>2.1137065369436422E-2</v>
      </c>
      <c r="Z664" s="5">
        <f t="shared" si="855"/>
        <v>6.435255796755654E-2</v>
      </c>
      <c r="AA664" s="5">
        <f t="shared" si="856"/>
        <v>7.3628686686952868E-2</v>
      </c>
      <c r="AB664" s="5">
        <f t="shared" si="857"/>
        <v>4.2120963598514395E-2</v>
      </c>
      <c r="AC664" s="5">
        <f t="shared" si="858"/>
        <v>2.6191139077855023E-3</v>
      </c>
      <c r="AD664" s="5">
        <f t="shared" si="859"/>
        <v>2.3260885334786719E-3</v>
      </c>
      <c r="AE664" s="5">
        <f t="shared" si="860"/>
        <v>5.3034818563313544E-3</v>
      </c>
      <c r="AF664" s="5">
        <f t="shared" si="861"/>
        <v>6.0459693162177247E-3</v>
      </c>
      <c r="AG664" s="5">
        <f t="shared" si="862"/>
        <v>4.5949366803254574E-3</v>
      </c>
      <c r="AH664" s="5">
        <f t="shared" si="863"/>
        <v>3.6680958041507103E-2</v>
      </c>
      <c r="AI664" s="5">
        <f t="shared" si="864"/>
        <v>4.1968351411563E-2</v>
      </c>
      <c r="AJ664" s="5">
        <f t="shared" si="865"/>
        <v>2.4008949251153128E-2</v>
      </c>
      <c r="AK664" s="5">
        <f t="shared" si="866"/>
        <v>9.1565767180398026E-3</v>
      </c>
      <c r="AL664" s="5">
        <f t="shared" si="867"/>
        <v>2.7329423125469594E-4</v>
      </c>
      <c r="AM664" s="5">
        <f t="shared" si="868"/>
        <v>5.3227672448998562E-4</v>
      </c>
      <c r="AN664" s="5">
        <f t="shared" si="869"/>
        <v>1.2135909318371633E-3</v>
      </c>
      <c r="AO664" s="5">
        <f t="shared" si="870"/>
        <v>1.3834936622943619E-3</v>
      </c>
      <c r="AP664" s="5">
        <f t="shared" si="871"/>
        <v>1.0514551833437119E-3</v>
      </c>
      <c r="AQ664" s="5">
        <f t="shared" si="872"/>
        <v>5.9932945450591382E-4</v>
      </c>
      <c r="AR664" s="5">
        <f t="shared" si="873"/>
        <v>1.672651686692719E-2</v>
      </c>
      <c r="AS664" s="5">
        <f t="shared" si="874"/>
        <v>1.9137568243672673E-2</v>
      </c>
      <c r="AT664" s="5">
        <f t="shared" si="875"/>
        <v>1.0948080858525795E-2</v>
      </c>
      <c r="AU664" s="5">
        <f t="shared" si="876"/>
        <v>4.1753989834261377E-3</v>
      </c>
      <c r="AV664" s="5">
        <f t="shared" si="877"/>
        <v>1.1943159419501856E-3</v>
      </c>
      <c r="AW664" s="5">
        <f t="shared" si="878"/>
        <v>1.9803595654758448E-5</v>
      </c>
      <c r="AX664" s="5">
        <f t="shared" si="879"/>
        <v>1.0150033248092712E-4</v>
      </c>
      <c r="AY664" s="5">
        <f t="shared" si="880"/>
        <v>2.3142075805651307E-4</v>
      </c>
      <c r="AZ664" s="5">
        <f t="shared" si="881"/>
        <v>2.6381966418442408E-4</v>
      </c>
      <c r="BA664" s="5">
        <f t="shared" si="882"/>
        <v>2.0050294478016171E-4</v>
      </c>
      <c r="BB664" s="5">
        <f t="shared" si="883"/>
        <v>1.1428667852469181E-4</v>
      </c>
      <c r="BC664" s="5">
        <f t="shared" si="884"/>
        <v>5.2114725407259315E-5</v>
      </c>
      <c r="BD664" s="5">
        <f t="shared" si="885"/>
        <v>6.3560764094323036E-3</v>
      </c>
      <c r="BE664" s="5">
        <f t="shared" si="886"/>
        <v>7.2722759325955823E-3</v>
      </c>
      <c r="BF664" s="5">
        <f t="shared" si="887"/>
        <v>4.1602707262397834E-3</v>
      </c>
      <c r="BG664" s="5">
        <f t="shared" si="888"/>
        <v>1.5866516137019251E-3</v>
      </c>
      <c r="BH664" s="5">
        <f t="shared" si="889"/>
        <v>4.5384005794106845E-4</v>
      </c>
      <c r="BI664" s="5">
        <f t="shared" si="890"/>
        <v>1.0385180787678398E-4</v>
      </c>
      <c r="BJ664" s="8">
        <f t="shared" si="891"/>
        <v>0.17903661930213047</v>
      </c>
      <c r="BK664" s="8">
        <f t="shared" si="892"/>
        <v>0.1921697521736456</v>
      </c>
      <c r="BL664" s="8">
        <f t="shared" si="893"/>
        <v>0.55550940802732596</v>
      </c>
      <c r="BM664" s="8">
        <f t="shared" si="894"/>
        <v>0.65575127554864299</v>
      </c>
      <c r="BN664" s="8">
        <f t="shared" si="895"/>
        <v>0.3351054447596134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1.74545454545455</v>
      </c>
      <c r="F665">
        <f>VLOOKUP(B665,home!$B$2:$E$405,3,FALSE)</f>
        <v>0.92</v>
      </c>
      <c r="G665">
        <f>VLOOKUP(C665,away!$B$2:$E$405,4,FALSE)</f>
        <v>1.26</v>
      </c>
      <c r="H665">
        <f>VLOOKUP(A665,away!$A$2:$E$405,3,FALSE)</f>
        <v>1.4545454545454499</v>
      </c>
      <c r="I665">
        <f>VLOOKUP(C665,away!$B$2:$E$405,3,FALSE)</f>
        <v>0.8</v>
      </c>
      <c r="J665">
        <f>VLOOKUP(B665,home!$B$2:$E$405,4,FALSE)</f>
        <v>0.96</v>
      </c>
      <c r="K665" s="3">
        <f t="shared" si="840"/>
        <v>2.0233309090909146</v>
      </c>
      <c r="L665" s="3">
        <f t="shared" si="841"/>
        <v>1.1170909090909056</v>
      </c>
      <c r="M665" s="5">
        <f t="shared" si="842"/>
        <v>4.3264544280976064E-2</v>
      </c>
      <c r="N665" s="5">
        <f t="shared" si="843"/>
        <v>8.7538489711431425E-2</v>
      </c>
      <c r="O665" s="5">
        <f t="shared" si="844"/>
        <v>4.8330429102239288E-2</v>
      </c>
      <c r="P665" s="5">
        <f t="shared" si="845"/>
        <v>9.7788451052187822E-2</v>
      </c>
      <c r="Q665" s="5">
        <f t="shared" si="846"/>
        <v>8.8559665984138128E-2</v>
      </c>
      <c r="R665" s="5">
        <f t="shared" si="847"/>
        <v>2.6994741491287028E-2</v>
      </c>
      <c r="S665" s="5">
        <f t="shared" si="848"/>
        <v>5.5256453743527105E-2</v>
      </c>
      <c r="T665" s="5">
        <f t="shared" si="849"/>
        <v>9.8929197783007808E-2</v>
      </c>
      <c r="U665" s="5">
        <f t="shared" si="850"/>
        <v>5.4619294842240013E-2</v>
      </c>
      <c r="V665" s="5">
        <f t="shared" si="851"/>
        <v>1.3877011026047896E-2</v>
      </c>
      <c r="W665" s="5">
        <f t="shared" si="852"/>
        <v>5.9728503161491316E-2</v>
      </c>
      <c r="X665" s="5">
        <f t="shared" si="853"/>
        <v>6.6722167895309367E-2</v>
      </c>
      <c r="Y665" s="5">
        <f t="shared" si="854"/>
        <v>3.7267363595343592E-2</v>
      </c>
      <c r="Z665" s="5">
        <f t="shared" si="855"/>
        <v>1.0051860104391937E-2</v>
      </c>
      <c r="AA665" s="5">
        <f t="shared" si="856"/>
        <v>2.0338239243074038E-2</v>
      </c>
      <c r="AB665" s="5">
        <f t="shared" si="857"/>
        <v>2.0575494048498753E-2</v>
      </c>
      <c r="AC665" s="5">
        <f t="shared" si="858"/>
        <v>1.9603399215568098E-3</v>
      </c>
      <c r="AD665" s="5">
        <f t="shared" si="859"/>
        <v>3.0212631650094957E-2</v>
      </c>
      <c r="AE665" s="5">
        <f t="shared" si="860"/>
        <v>3.3750256156033248E-2</v>
      </c>
      <c r="AF665" s="5">
        <f t="shared" si="861"/>
        <v>1.8851052165697057E-2</v>
      </c>
      <c r="AG665" s="5">
        <f t="shared" si="862"/>
        <v>7.0194463336995371E-3</v>
      </c>
      <c r="AH665" s="5">
        <f t="shared" si="863"/>
        <v>2.8072103855174483E-3</v>
      </c>
      <c r="AI665" s="5">
        <f t="shared" si="864"/>
        <v>5.6799155413384756E-3</v>
      </c>
      <c r="AJ665" s="5">
        <f t="shared" si="865"/>
        <v>5.7461743379079973E-3</v>
      </c>
      <c r="AK665" s="5">
        <f t="shared" si="866"/>
        <v>3.8754707156380911E-3</v>
      </c>
      <c r="AL665" s="5">
        <f t="shared" si="867"/>
        <v>1.7723390610089009E-4</v>
      </c>
      <c r="AM665" s="5">
        <f t="shared" si="868"/>
        <v>1.2226030292523116E-2</v>
      </c>
      <c r="AN665" s="5">
        <f t="shared" si="869"/>
        <v>1.3657587294047598E-2</v>
      </c>
      <c r="AO665" s="5">
        <f t="shared" si="870"/>
        <v>7.628383303148017E-3</v>
      </c>
      <c r="AP665" s="5">
        <f t="shared" si="871"/>
        <v>2.8405325463358344E-3</v>
      </c>
      <c r="AQ665" s="5">
        <f t="shared" si="872"/>
        <v>7.9328327112215054E-4</v>
      </c>
      <c r="AR665" s="5">
        <f t="shared" si="873"/>
        <v>6.2718184031342365E-4</v>
      </c>
      <c r="AS665" s="5">
        <f t="shared" si="874"/>
        <v>1.2689964031266723E-3</v>
      </c>
      <c r="AT665" s="5">
        <f t="shared" si="875"/>
        <v>1.2837998229856954E-3</v>
      </c>
      <c r="AU665" s="5">
        <f t="shared" si="876"/>
        <v>8.6585062097746751E-4</v>
      </c>
      <c r="AV665" s="5">
        <f t="shared" si="877"/>
        <v>4.379755810198182E-4</v>
      </c>
      <c r="AW665" s="5">
        <f t="shared" si="878"/>
        <v>1.1127554803676194E-5</v>
      </c>
      <c r="AX665" s="5">
        <f t="shared" si="879"/>
        <v>4.1228841643906377E-3</v>
      </c>
      <c r="AY665" s="5">
        <f t="shared" si="880"/>
        <v>4.6056364192756365E-3</v>
      </c>
      <c r="AZ665" s="5">
        <f t="shared" si="881"/>
        <v>2.572457287275402E-3</v>
      </c>
      <c r="BA665" s="5">
        <f t="shared" si="882"/>
        <v>9.578895498800013E-4</v>
      </c>
      <c r="BB665" s="5">
        <f t="shared" si="883"/>
        <v>2.6751242702103222E-4</v>
      </c>
      <c r="BC665" s="5">
        <f t="shared" si="884"/>
        <v>5.9767140058807887E-5</v>
      </c>
      <c r="BD665" s="5">
        <f t="shared" si="885"/>
        <v>1.1676985536017157E-4</v>
      </c>
      <c r="BE665" s="5">
        <f t="shared" si="886"/>
        <v>2.3626405760031056E-4</v>
      </c>
      <c r="BF665" s="5">
        <f t="shared" si="887"/>
        <v>2.3902018522497232E-4</v>
      </c>
      <c r="BG665" s="5">
        <f t="shared" si="888"/>
        <v>1.612056428874407E-4</v>
      </c>
      <c r="BH665" s="5">
        <f t="shared" si="889"/>
        <v>8.1543089993507697E-5</v>
      </c>
      <c r="BI665" s="5">
        <f t="shared" si="890"/>
        <v>3.2997730881329243E-5</v>
      </c>
      <c r="BJ665" s="8">
        <f t="shared" si="891"/>
        <v>0.57831073813132472</v>
      </c>
      <c r="BK665" s="8">
        <f t="shared" si="892"/>
        <v>0.21692967034967225</v>
      </c>
      <c r="BL665" s="8">
        <f t="shared" si="893"/>
        <v>0.19431857453811194</v>
      </c>
      <c r="BM665" s="8">
        <f t="shared" si="894"/>
        <v>0.60254001263676915</v>
      </c>
      <c r="BN665" s="8">
        <f t="shared" si="895"/>
        <v>0.39247632162225976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1.74545454545455</v>
      </c>
      <c r="F666">
        <f>VLOOKUP(B666,home!$B$2:$E$405,3,FALSE)</f>
        <v>0.76</v>
      </c>
      <c r="G666">
        <f>VLOOKUP(C666,away!$B$2:$E$405,4,FALSE)</f>
        <v>0.46</v>
      </c>
      <c r="H666">
        <f>VLOOKUP(A666,away!$A$2:$E$405,3,FALSE)</f>
        <v>1.4545454545454499</v>
      </c>
      <c r="I666">
        <f>VLOOKUP(C666,away!$B$2:$E$405,3,FALSE)</f>
        <v>0.92</v>
      </c>
      <c r="J666">
        <f>VLOOKUP(B666,home!$B$2:$E$405,4,FALSE)</f>
        <v>0.92</v>
      </c>
      <c r="K666" s="3">
        <f t="shared" si="840"/>
        <v>0.61021090909091069</v>
      </c>
      <c r="L666" s="3">
        <f t="shared" si="841"/>
        <v>1.2311272727272689</v>
      </c>
      <c r="M666" s="5">
        <f t="shared" si="842"/>
        <v>0.15860504165109657</v>
      </c>
      <c r="N666" s="5">
        <f t="shared" si="843"/>
        <v>9.6782526652317388E-2</v>
      </c>
      <c r="O666" s="5">
        <f t="shared" si="844"/>
        <v>0.19526299236870942</v>
      </c>
      <c r="P666" s="5">
        <f t="shared" si="845"/>
        <v>0.11915160808512172</v>
      </c>
      <c r="Q666" s="5">
        <f t="shared" si="846"/>
        <v>2.9528876786312941E-2</v>
      </c>
      <c r="R666" s="5">
        <f t="shared" si="847"/>
        <v>0.12019679762972739</v>
      </c>
      <c r="S666" s="5">
        <f t="shared" si="848"/>
        <v>2.2378080736710756E-2</v>
      </c>
      <c r="T666" s="5">
        <f t="shared" si="849"/>
        <v>3.6353805544633008E-2</v>
      </c>
      <c r="U666" s="5">
        <f t="shared" si="850"/>
        <v>7.3345397151452163E-2</v>
      </c>
      <c r="V666" s="5">
        <f t="shared" si="851"/>
        <v>1.8679413955854736E-3</v>
      </c>
      <c r="W666" s="5">
        <f t="shared" si="852"/>
        <v>6.0062809160698373E-3</v>
      </c>
      <c r="X666" s="5">
        <f t="shared" si="853"/>
        <v>7.3944962434349011E-3</v>
      </c>
      <c r="Y666" s="5">
        <f t="shared" si="854"/>
        <v>4.5517829966860235E-3</v>
      </c>
      <c r="Z666" s="5">
        <f t="shared" si="855"/>
        <v>4.9325851885479263E-2</v>
      </c>
      <c r="AA666" s="5">
        <f t="shared" si="856"/>
        <v>3.0099172920721909E-2</v>
      </c>
      <c r="AB666" s="5">
        <f t="shared" si="857"/>
        <v>9.1834218354191182E-3</v>
      </c>
      <c r="AC666" s="5">
        <f t="shared" si="858"/>
        <v>8.7705369725252328E-5</v>
      </c>
      <c r="AD666" s="5">
        <f t="shared" si="859"/>
        <v>9.1627453451259078E-4</v>
      </c>
      <c r="AE666" s="5">
        <f t="shared" si="860"/>
        <v>1.1280505687439337E-3</v>
      </c>
      <c r="AF666" s="5">
        <f t="shared" si="861"/>
        <v>6.9438691009808193E-4</v>
      </c>
      <c r="AG666" s="5">
        <f t="shared" si="862"/>
        <v>2.8495955428218904E-4</v>
      </c>
      <c r="AH666" s="5">
        <f t="shared" si="863"/>
        <v>1.5181600376679814E-2</v>
      </c>
      <c r="AI666" s="5">
        <f t="shared" si="864"/>
        <v>9.2639781673087007E-3</v>
      </c>
      <c r="AJ666" s="5">
        <f t="shared" si="865"/>
        <v>2.8264902696358957E-3</v>
      </c>
      <c r="AK666" s="5">
        <f t="shared" si="866"/>
        <v>5.7491839899037785E-4</v>
      </c>
      <c r="AL666" s="5">
        <f t="shared" si="867"/>
        <v>2.6355368610419495E-6</v>
      </c>
      <c r="AM666" s="5">
        <f t="shared" si="868"/>
        <v>1.1182414333635584E-4</v>
      </c>
      <c r="AN666" s="5">
        <f t="shared" si="869"/>
        <v>1.3766975261075097E-4</v>
      </c>
      <c r="AO666" s="5">
        <f t="shared" si="870"/>
        <v>8.4744493534355826E-5</v>
      </c>
      <c r="AP666" s="5">
        <f t="shared" si="871"/>
        <v>3.4777085734535068E-5</v>
      </c>
      <c r="AQ666" s="5">
        <f t="shared" si="872"/>
        <v>1.0703754678440134E-5</v>
      </c>
      <c r="AR666" s="5">
        <f t="shared" si="873"/>
        <v>3.7380964534754193E-3</v>
      </c>
      <c r="AS666" s="5">
        <f t="shared" si="874"/>
        <v>2.2810272351447445E-3</v>
      </c>
      <c r="AT666" s="5">
        <f t="shared" si="875"/>
        <v>6.9595385140940058E-4</v>
      </c>
      <c r="AU666" s="5">
        <f t="shared" si="876"/>
        <v>1.4155954411795033E-4</v>
      </c>
      <c r="AV666" s="5">
        <f t="shared" si="877"/>
        <v>2.1595294526677331E-5</v>
      </c>
      <c r="AW666" s="5">
        <f t="shared" si="878"/>
        <v>5.4998331405779713E-8</v>
      </c>
      <c r="AX666" s="5">
        <f t="shared" si="879"/>
        <v>1.1372718693931664E-5</v>
      </c>
      <c r="AY666" s="5">
        <f t="shared" si="880"/>
        <v>1.4001264149154515E-5</v>
      </c>
      <c r="AZ666" s="5">
        <f t="shared" si="881"/>
        <v>8.6186690733413434E-6</v>
      </c>
      <c r="BA666" s="5">
        <f t="shared" si="882"/>
        <v>3.5368928502671966E-6</v>
      </c>
      <c r="BB666" s="5">
        <f t="shared" si="883"/>
        <v>1.0885913121695068E-6</v>
      </c>
      <c r="BC666" s="5">
        <f t="shared" si="884"/>
        <v>2.6803889065316876E-7</v>
      </c>
      <c r="BD666" s="5">
        <f t="shared" si="885"/>
        <v>7.6701208199311149E-4</v>
      </c>
      <c r="BE666" s="5">
        <f t="shared" si="886"/>
        <v>4.6803913983672863E-4</v>
      </c>
      <c r="BF666" s="5">
        <f t="shared" si="887"/>
        <v>1.4280129450494904E-4</v>
      </c>
      <c r="BG666" s="5">
        <f t="shared" si="888"/>
        <v>2.9046302579741278E-5</v>
      </c>
      <c r="BH666" s="5">
        <f t="shared" si="889"/>
        <v>4.4310926757283963E-6</v>
      </c>
      <c r="BI666" s="5">
        <f t="shared" si="890"/>
        <v>5.4078021798446033E-7</v>
      </c>
      <c r="BJ666" s="8">
        <f t="shared" si="891"/>
        <v>0.18406004611195487</v>
      </c>
      <c r="BK666" s="8">
        <f t="shared" si="892"/>
        <v>0.30210701403924994</v>
      </c>
      <c r="BL666" s="8">
        <f t="shared" si="893"/>
        <v>0.46422487218912706</v>
      </c>
      <c r="BM666" s="8">
        <f t="shared" si="894"/>
        <v>0.2801759947867079</v>
      </c>
      <c r="BN666" s="8">
        <f t="shared" si="895"/>
        <v>0.71952784317328544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1.74545454545455</v>
      </c>
      <c r="F667">
        <f>VLOOKUP(B667,home!$B$2:$E$405,3,FALSE)</f>
        <v>0.95</v>
      </c>
      <c r="G667">
        <f>VLOOKUP(C667,away!$B$2:$E$405,4,FALSE)</f>
        <v>1.24</v>
      </c>
      <c r="H667">
        <f>VLOOKUP(A667,away!$A$2:$E$405,3,FALSE)</f>
        <v>1.4545454545454499</v>
      </c>
      <c r="I667">
        <f>VLOOKUP(C667,away!$B$2:$E$405,3,FALSE)</f>
        <v>0.86</v>
      </c>
      <c r="J667">
        <f>VLOOKUP(B667,home!$B$2:$E$405,4,FALSE)</f>
        <v>1.03</v>
      </c>
      <c r="K667" s="3">
        <f t="shared" si="840"/>
        <v>2.0561454545454598</v>
      </c>
      <c r="L667" s="3">
        <f t="shared" si="841"/>
        <v>1.2884363636363596</v>
      </c>
      <c r="M667" s="5">
        <f t="shared" si="842"/>
        <v>3.5274963422011259E-2</v>
      </c>
      <c r="N667" s="5">
        <f t="shared" si="843"/>
        <v>7.2530455699425789E-2</v>
      </c>
      <c r="O667" s="5">
        <f t="shared" si="844"/>
        <v>4.5449545598861774E-2</v>
      </c>
      <c r="P667" s="5">
        <f t="shared" si="845"/>
        <v>9.345087659425623E-2</v>
      </c>
      <c r="Q667" s="5">
        <f t="shared" si="846"/>
        <v>7.4566583401242614E-2</v>
      </c>
      <c r="R667" s="5">
        <f t="shared" si="847"/>
        <v>2.92794236301612E-2</v>
      </c>
      <c r="S667" s="5">
        <f t="shared" si="848"/>
        <v>6.1892809297610513E-2</v>
      </c>
      <c r="T667" s="5">
        <f t="shared" si="849"/>
        <v>9.6074297566284356E-2</v>
      </c>
      <c r="U667" s="5">
        <f t="shared" si="850"/>
        <v>6.020275380886686E-2</v>
      </c>
      <c r="V667" s="5">
        <f t="shared" si="851"/>
        <v>1.8218578726934543E-2</v>
      </c>
      <c r="W667" s="5">
        <f t="shared" si="852"/>
        <v>5.1106580507149973E-2</v>
      </c>
      <c r="X667" s="5">
        <f t="shared" si="853"/>
        <v>6.5847576746521169E-2</v>
      </c>
      <c r="Y667" s="5">
        <f t="shared" si="854"/>
        <v>4.2420206168776939E-2</v>
      </c>
      <c r="Z667" s="5">
        <f t="shared" si="855"/>
        <v>1.2574891370471132E-2</v>
      </c>
      <c r="AA667" s="5">
        <f t="shared" si="856"/>
        <v>2.5855805732797141E-2</v>
      </c>
      <c r="AB667" s="5">
        <f t="shared" si="857"/>
        <v>2.6581648715550653E-2</v>
      </c>
      <c r="AC667" s="5">
        <f t="shared" si="858"/>
        <v>3.0165554886003292E-3</v>
      </c>
      <c r="AD667" s="5">
        <f t="shared" si="859"/>
        <v>2.6270640801784512E-2</v>
      </c>
      <c r="AE667" s="5">
        <f t="shared" si="860"/>
        <v>3.3848048905048209E-2</v>
      </c>
      <c r="AF667" s="5">
        <f t="shared" si="861"/>
        <v>2.1805528523702999E-2</v>
      </c>
      <c r="AG667" s="5">
        <f t="shared" si="862"/>
        <v>9.3650119594162699E-3</v>
      </c>
      <c r="AH667" s="5">
        <f t="shared" si="863"/>
        <v>4.050486827623016E-3</v>
      </c>
      <c r="AI667" s="5">
        <f t="shared" si="864"/>
        <v>8.3283900793133213E-3</v>
      </c>
      <c r="AJ667" s="5">
        <f t="shared" si="865"/>
        <v>8.5621907026307981E-3</v>
      </c>
      <c r="AK667" s="5">
        <f t="shared" si="866"/>
        <v>5.86836983138857E-3</v>
      </c>
      <c r="AL667" s="5">
        <f t="shared" si="867"/>
        <v>3.1965986904923364E-4</v>
      </c>
      <c r="AM667" s="5">
        <f t="shared" si="868"/>
        <v>1.0803251734517136E-2</v>
      </c>
      <c r="AN667" s="5">
        <f t="shared" si="869"/>
        <v>1.3919302380269453E-2</v>
      </c>
      <c r="AO667" s="5">
        <f t="shared" si="870"/>
        <v>8.9670676715946519E-3</v>
      </c>
      <c r="AP667" s="5">
        <f t="shared" si="871"/>
        <v>3.8511653544235245E-3</v>
      </c>
      <c r="AQ667" s="5">
        <f t="shared" si="872"/>
        <v>1.2404953712539443E-3</v>
      </c>
      <c r="AR667" s="5">
        <f t="shared" si="873"/>
        <v>1.0437589038279147E-3</v>
      </c>
      <c r="AS667" s="5">
        <f t="shared" si="874"/>
        <v>2.1461201257471181E-3</v>
      </c>
      <c r="AT667" s="5">
        <f t="shared" si="875"/>
        <v>2.2063675707317348E-3</v>
      </c>
      <c r="AU667" s="5">
        <f t="shared" si="876"/>
        <v>1.5122042172055214E-3</v>
      </c>
      <c r="AV667" s="5">
        <f t="shared" si="877"/>
        <v>7.7732795688790221E-4</v>
      </c>
      <c r="AW667" s="5">
        <f t="shared" si="878"/>
        <v>2.352352622302075E-5</v>
      </c>
      <c r="AX667" s="5">
        <f t="shared" si="879"/>
        <v>3.7021761580396302E-3</v>
      </c>
      <c r="AY667" s="5">
        <f t="shared" si="880"/>
        <v>4.7700183866058099E-3</v>
      </c>
      <c r="AZ667" s="5">
        <f t="shared" si="881"/>
        <v>3.0729325722584832E-3</v>
      </c>
      <c r="BA667" s="5">
        <f t="shared" si="882"/>
        <v>1.3197593563668152E-3</v>
      </c>
      <c r="BB667" s="5">
        <f t="shared" si="883"/>
        <v>4.2510648649808039E-4</v>
      </c>
      <c r="BC667" s="5">
        <f t="shared" si="884"/>
        <v>1.0954453112436319E-4</v>
      </c>
      <c r="BD667" s="5">
        <f t="shared" si="885"/>
        <v>2.2413615442685181E-4</v>
      </c>
      <c r="BE667" s="5">
        <f t="shared" si="886"/>
        <v>4.6085653512407048E-4</v>
      </c>
      <c r="BF667" s="5">
        <f t="shared" si="887"/>
        <v>4.73794034946464E-4</v>
      </c>
      <c r="BG667" s="5">
        <f t="shared" si="888"/>
        <v>3.247298171153082E-4</v>
      </c>
      <c r="BH667" s="5">
        <f t="shared" si="889"/>
        <v>1.6692293435425489E-4</v>
      </c>
      <c r="BI667" s="5">
        <f t="shared" si="890"/>
        <v>6.8643566546378225E-5</v>
      </c>
      <c r="BJ667" s="8">
        <f t="shared" si="891"/>
        <v>0.54601575028230476</v>
      </c>
      <c r="BK667" s="8">
        <f t="shared" si="892"/>
        <v>0.21694346178506793</v>
      </c>
      <c r="BL667" s="8">
        <f t="shared" si="893"/>
        <v>0.22358347674410681</v>
      </c>
      <c r="BM667" s="8">
        <f t="shared" si="894"/>
        <v>0.64381923697560905</v>
      </c>
      <c r="BN667" s="8">
        <f t="shared" si="895"/>
        <v>0.35055184834595887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1.3684210526315801</v>
      </c>
      <c r="F672">
        <f>VLOOKUP(B672,home!$B$2:$E$405,3,FALSE)</f>
        <v>0.44</v>
      </c>
      <c r="G672">
        <f>VLOOKUP(C672,away!$B$2:$E$405,4,FALSE)</f>
        <v>0.18</v>
      </c>
      <c r="H672">
        <f>VLOOKUP(A672,away!$A$2:$E$405,3,FALSE)</f>
        <v>1.0105263157894699</v>
      </c>
      <c r="I672">
        <f>VLOOKUP(C672,away!$B$2:$E$405,3,FALSE)</f>
        <v>0.37</v>
      </c>
      <c r="J672">
        <f>VLOOKUP(B672,home!$B$2:$E$405,4,FALSE)</f>
        <v>1.19</v>
      </c>
      <c r="K672" s="3">
        <f t="shared" si="840"/>
        <v>0.10837894736842114</v>
      </c>
      <c r="L672" s="3">
        <f t="shared" si="841"/>
        <v>0.44493473684210361</v>
      </c>
      <c r="M672" s="5">
        <f t="shared" si="842"/>
        <v>0.57504114500722736</v>
      </c>
      <c r="N672" s="5">
        <f t="shared" si="843"/>
        <v>6.2322353989414929E-2</v>
      </c>
      <c r="O672" s="5">
        <f t="shared" si="844"/>
        <v>0.25585578052717267</v>
      </c>
      <c r="P672" s="5">
        <f t="shared" si="845"/>
        <v>2.772938017166076E-2</v>
      </c>
      <c r="Q672" s="5">
        <f t="shared" si="846"/>
        <v>3.3772155614474561E-3</v>
      </c>
      <c r="R672" s="5">
        <f t="shared" si="847"/>
        <v>5.6919562189194285E-2</v>
      </c>
      <c r="S672" s="5">
        <f t="shared" si="848"/>
        <v>3.3428848152023473E-4</v>
      </c>
      <c r="T672" s="5">
        <f t="shared" si="849"/>
        <v>1.5026405170916813E-3</v>
      </c>
      <c r="U672" s="5">
        <f t="shared" si="850"/>
        <v>6.1688822347362613E-3</v>
      </c>
      <c r="V672" s="5">
        <f t="shared" si="851"/>
        <v>1.7911012825516614E-6</v>
      </c>
      <c r="W672" s="5">
        <f t="shared" si="852"/>
        <v>1.2200635586197559E-4</v>
      </c>
      <c r="X672" s="5">
        <f t="shared" si="853"/>
        <v>5.4284865838512152E-5</v>
      </c>
      <c r="Y672" s="5">
        <f t="shared" si="854"/>
        <v>1.2076611248183649E-5</v>
      </c>
      <c r="Z672" s="5">
        <f t="shared" si="855"/>
        <v>8.4418301412723089E-3</v>
      </c>
      <c r="AA672" s="5">
        <f t="shared" si="856"/>
        <v>9.1491666457410277E-4</v>
      </c>
      <c r="AB672" s="5">
        <f t="shared" si="857"/>
        <v>4.9578852518184057E-5</v>
      </c>
      <c r="AC672" s="5">
        <f t="shared" si="858"/>
        <v>5.3981059465318695E-9</v>
      </c>
      <c r="AD672" s="5">
        <f t="shared" si="859"/>
        <v>3.3057301051444769E-6</v>
      </c>
      <c r="AE672" s="5">
        <f t="shared" si="860"/>
        <v>1.4708341544034776E-6</v>
      </c>
      <c r="AF672" s="5">
        <f t="shared" si="861"/>
        <v>3.2721260371394453E-7</v>
      </c>
      <c r="AG672" s="5">
        <f t="shared" si="862"/>
        <v>4.8529417908294514E-8</v>
      </c>
      <c r="AH672" s="5">
        <f t="shared" si="863"/>
        <v>9.3901586809318281E-4</v>
      </c>
      <c r="AI672" s="5">
        <f t="shared" si="864"/>
        <v>1.0176955134618334E-4</v>
      </c>
      <c r="AJ672" s="5">
        <f t="shared" si="865"/>
        <v>5.514838424527919E-6</v>
      </c>
      <c r="AK672" s="5">
        <f t="shared" si="866"/>
        <v>1.9923079445241934E-7</v>
      </c>
      <c r="AL672" s="5">
        <f t="shared" si="867"/>
        <v>1.041220325174497E-11</v>
      </c>
      <c r="AM672" s="5">
        <f t="shared" si="868"/>
        <v>7.1654309815931813E-8</v>
      </c>
      <c r="AN672" s="5">
        <f t="shared" si="869"/>
        <v>3.1881491481554186E-8</v>
      </c>
      <c r="AO672" s="5">
        <f t="shared" si="870"/>
        <v>7.0925915112395381E-9</v>
      </c>
      <c r="AP672" s="5">
        <f t="shared" si="871"/>
        <v>1.0519134458606346E-9</v>
      </c>
      <c r="AQ672" s="5">
        <f t="shared" si="872"/>
        <v>1.1700820805366791E-10</v>
      </c>
      <c r="AR672" s="5">
        <f t="shared" si="873"/>
        <v>8.3560155632119964E-5</v>
      </c>
      <c r="AS672" s="5">
        <f t="shared" si="874"/>
        <v>9.0561617093506095E-6</v>
      </c>
      <c r="AT672" s="5">
        <f t="shared" si="875"/>
        <v>4.9074863662881031E-7</v>
      </c>
      <c r="AU672" s="5">
        <f t="shared" si="876"/>
        <v>1.7728940220106088E-8</v>
      </c>
      <c r="AV672" s="5">
        <f t="shared" si="877"/>
        <v>4.8036096975319046E-10</v>
      </c>
      <c r="AW672" s="5">
        <f t="shared" si="878"/>
        <v>1.3947018540377153E-14</v>
      </c>
      <c r="AX672" s="5">
        <f t="shared" si="879"/>
        <v>1.2943031120435677E-9</v>
      </c>
      <c r="AY672" s="5">
        <f t="shared" si="880"/>
        <v>5.758804145510205E-10</v>
      </c>
      <c r="AZ672" s="5">
        <f t="shared" si="881"/>
        <v>1.2811460035038991E-10</v>
      </c>
      <c r="BA672" s="5">
        <f t="shared" si="882"/>
        <v>1.9000878664177346E-11</v>
      </c>
      <c r="BB672" s="5">
        <f t="shared" si="883"/>
        <v>2.1135377370536212E-12</v>
      </c>
      <c r="BC672" s="5">
        <f t="shared" si="884"/>
        <v>1.8807727136836165E-13</v>
      </c>
      <c r="BD672" s="5">
        <f t="shared" si="885"/>
        <v>6.1964693094437549E-6</v>
      </c>
      <c r="BE672" s="5">
        <f t="shared" si="886"/>
        <v>6.7156682115824162E-7</v>
      </c>
      <c r="BF672" s="5">
        <f t="shared" si="887"/>
        <v>3.6391852582343481E-8</v>
      </c>
      <c r="BG672" s="5">
        <f t="shared" si="888"/>
        <v>1.3147035585537152E-9</v>
      </c>
      <c r="BH672" s="5">
        <f t="shared" si="889"/>
        <v>3.5621546944392263E-11</v>
      </c>
      <c r="BI672" s="5">
        <f t="shared" si="890"/>
        <v>7.7212515229360744E-13</v>
      </c>
      <c r="BJ672" s="8">
        <f t="shared" si="891"/>
        <v>6.7395844024098983E-2</v>
      </c>
      <c r="BK672" s="8">
        <f t="shared" si="892"/>
        <v>0.60310661074608951</v>
      </c>
      <c r="BL672" s="8">
        <f t="shared" si="893"/>
        <v>0.32105525101121357</v>
      </c>
      <c r="BM672" s="8">
        <f t="shared" si="894"/>
        <v>1.8754097900690391E-2</v>
      </c>
      <c r="BN672" s="8">
        <f t="shared" si="895"/>
        <v>0.98124543744611736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1.3684210526315801</v>
      </c>
      <c r="F673">
        <f>VLOOKUP(B673,home!$B$2:$E$405,3,FALSE)</f>
        <v>0.73</v>
      </c>
      <c r="G673">
        <f>VLOOKUP(C673,away!$B$2:$E$405,4,FALSE)</f>
        <v>0.28999999999999998</v>
      </c>
      <c r="H673">
        <f>VLOOKUP(A673,away!$A$2:$E$405,3,FALSE)</f>
        <v>1.0105263157894699</v>
      </c>
      <c r="I673">
        <f>VLOOKUP(C673,away!$B$2:$E$405,3,FALSE)</f>
        <v>0.44</v>
      </c>
      <c r="J673">
        <f>VLOOKUP(B673,home!$B$2:$E$405,4,FALSE)</f>
        <v>0.79</v>
      </c>
      <c r="K673" s="3">
        <f t="shared" si="840"/>
        <v>0.2896947368421055</v>
      </c>
      <c r="L673" s="3">
        <f t="shared" si="841"/>
        <v>0.35125894736841978</v>
      </c>
      <c r="M673" s="5">
        <f t="shared" si="842"/>
        <v>0.52678979329750775</v>
      </c>
      <c r="N673" s="5">
        <f t="shared" si="843"/>
        <v>0.15260823054042869</v>
      </c>
      <c r="O673" s="5">
        <f t="shared" si="844"/>
        <v>0.18503962827811005</v>
      </c>
      <c r="P673" s="5">
        <f t="shared" si="845"/>
        <v>5.3605006419388118E-2</v>
      </c>
      <c r="Q673" s="5">
        <f t="shared" si="846"/>
        <v>2.210490059317443E-2</v>
      </c>
      <c r="R673" s="5">
        <f t="shared" si="847"/>
        <v>3.2498412525206313E-2</v>
      </c>
      <c r="S673" s="5">
        <f t="shared" si="848"/>
        <v>1.3636827961470278E-3</v>
      </c>
      <c r="T673" s="5">
        <f t="shared" si="849"/>
        <v>7.7645441140420093E-3</v>
      </c>
      <c r="U673" s="5">
        <f t="shared" si="850"/>
        <v>9.4146190642758285E-3</v>
      </c>
      <c r="V673" s="5">
        <f t="shared" si="851"/>
        <v>1.541838382248794E-5</v>
      </c>
      <c r="W673" s="5">
        <f t="shared" si="852"/>
        <v>2.1345577867535226E-3</v>
      </c>
      <c r="X673" s="5">
        <f t="shared" si="853"/>
        <v>7.4978252127210626E-4</v>
      </c>
      <c r="Y673" s="5">
        <f t="shared" si="854"/>
        <v>1.3168390958863993E-4</v>
      </c>
      <c r="Z673" s="5">
        <f t="shared" si="855"/>
        <v>3.805119391582879E-3</v>
      </c>
      <c r="AA673" s="5">
        <f t="shared" si="856"/>
        <v>1.1023230607973948E-3</v>
      </c>
      <c r="AB673" s="5">
        <f t="shared" si="857"/>
        <v>1.5966859450634277E-4</v>
      </c>
      <c r="AC673" s="5">
        <f t="shared" si="858"/>
        <v>9.8058866921027689E-8</v>
      </c>
      <c r="AD673" s="5">
        <f t="shared" si="859"/>
        <v>1.5459253907695723E-4</v>
      </c>
      <c r="AE673" s="5">
        <f t="shared" si="860"/>
        <v>5.4302012547183307E-5</v>
      </c>
      <c r="AF673" s="5">
        <f t="shared" si="861"/>
        <v>9.5370338836551661E-6</v>
      </c>
      <c r="AG673" s="5">
        <f t="shared" si="862"/>
        <v>1.1166561609965553E-6</v>
      </c>
      <c r="AH673" s="5">
        <f t="shared" si="863"/>
        <v>3.3414555802464108E-4</v>
      </c>
      <c r="AI673" s="5">
        <f t="shared" si="864"/>
        <v>9.6800209498906892E-5</v>
      </c>
      <c r="AJ673" s="5">
        <f t="shared" si="865"/>
        <v>1.4021255608523258E-5</v>
      </c>
      <c r="AK673" s="5">
        <f t="shared" si="866"/>
        <v>1.3539613179023468E-6</v>
      </c>
      <c r="AL673" s="5">
        <f t="shared" si="867"/>
        <v>3.9913045071554833E-10</v>
      </c>
      <c r="AM673" s="5">
        <f t="shared" si="868"/>
        <v>8.9569289851304144E-6</v>
      </c>
      <c r="AN673" s="5">
        <f t="shared" si="869"/>
        <v>3.1462014469705981E-6</v>
      </c>
      <c r="AO673" s="5">
        <f t="shared" si="870"/>
        <v>5.525657042359457E-7</v>
      </c>
      <c r="AP673" s="5">
        <f t="shared" si="871"/>
        <v>6.4697882540602616E-8</v>
      </c>
      <c r="AQ673" s="5">
        <f t="shared" si="872"/>
        <v>5.6814275295444367E-9</v>
      </c>
      <c r="AR673" s="5">
        <f t="shared" si="873"/>
        <v>2.3474323395913746E-5</v>
      </c>
      <c r="AS673" s="5">
        <f t="shared" si="874"/>
        <v>6.8003879387257135E-6</v>
      </c>
      <c r="AT673" s="5">
        <f t="shared" si="875"/>
        <v>9.8501829716668706E-7</v>
      </c>
      <c r="AU673" s="5">
        <f t="shared" si="876"/>
        <v>9.5118205460787413E-8</v>
      </c>
      <c r="AV673" s="5">
        <f t="shared" si="877"/>
        <v>6.8888108749640336E-9</v>
      </c>
      <c r="AW673" s="5">
        <f t="shared" si="878"/>
        <v>1.1281851068595978E-12</v>
      </c>
      <c r="AX673" s="5">
        <f t="shared" si="879"/>
        <v>4.3246253087679659E-7</v>
      </c>
      <c r="AY673" s="5">
        <f t="shared" si="880"/>
        <v>1.5190633337206632E-7</v>
      </c>
      <c r="AZ673" s="5">
        <f t="shared" si="881"/>
        <v>2.667922937943414E-8</v>
      </c>
      <c r="BA673" s="5">
        <f t="shared" si="882"/>
        <v>3.1237726761402179E-9</v>
      </c>
      <c r="BB673" s="5">
        <f t="shared" si="883"/>
        <v>2.7431327550981123E-10</v>
      </c>
      <c r="BC673" s="5">
        <f t="shared" si="884"/>
        <v>1.9270998480951937E-11</v>
      </c>
      <c r="BD673" s="5">
        <f t="shared" si="885"/>
        <v>1.3742610210390873E-6</v>
      </c>
      <c r="BE673" s="5">
        <f t="shared" si="886"/>
        <v>3.9811618484228162E-7</v>
      </c>
      <c r="BF673" s="5">
        <f t="shared" si="887"/>
        <v>5.7666081700233903E-8</v>
      </c>
      <c r="BG673" s="5">
        <f t="shared" si="888"/>
        <v>5.5685201209548715E-9</v>
      </c>
      <c r="BH673" s="5">
        <f t="shared" si="889"/>
        <v>4.0329274275999783E-10</v>
      </c>
      <c r="BI673" s="5">
        <f t="shared" si="890"/>
        <v>2.3366356996837721E-11</v>
      </c>
      <c r="BJ673" s="8">
        <f t="shared" si="891"/>
        <v>0.18572658824782526</v>
      </c>
      <c r="BK673" s="8">
        <f t="shared" si="892"/>
        <v>0.58177415126119614</v>
      </c>
      <c r="BL673" s="8">
        <f t="shared" si="893"/>
        <v>0.22869417028246078</v>
      </c>
      <c r="BM673" s="8">
        <f t="shared" si="894"/>
        <v>2.7353905624044491E-2</v>
      </c>
      <c r="BN673" s="8">
        <f t="shared" si="895"/>
        <v>0.97264597165381539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1.3684210526315801</v>
      </c>
      <c r="F674">
        <f>VLOOKUP(B674,home!$B$2:$E$405,3,FALSE)</f>
        <v>0.57999999999999996</v>
      </c>
      <c r="G674">
        <f>VLOOKUP(C674,away!$B$2:$E$405,4,FALSE)</f>
        <v>1.46</v>
      </c>
      <c r="H674">
        <f>VLOOKUP(A674,away!$A$2:$E$405,3,FALSE)</f>
        <v>1.0105263157894699</v>
      </c>
      <c r="I674">
        <f>VLOOKUP(C674,away!$B$2:$E$405,3,FALSE)</f>
        <v>0.61</v>
      </c>
      <c r="J674">
        <f>VLOOKUP(B674,home!$B$2:$E$405,4,FALSE)</f>
        <v>0</v>
      </c>
      <c r="K674" s="3">
        <f t="shared" ref="K674:K736" si="896">E674*F674*G674</f>
        <v>1.158778947368422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0.31386919780305578</v>
      </c>
      <c r="N674" s="5">
        <f t="shared" ref="N674:N736" si="899">_xlfn.POISSON.DIST(1,K674,FALSE) * _xlfn.POISSON.DIST(0,L674,FALSE)</f>
        <v>0.36370501864159605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0.21072685932706051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8.1395282744421538E-2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2.3579785014833994E-2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5.4647516917326064E-3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1.0554065354959515E-3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0.68592710395514078</v>
      </c>
      <c r="BK674" s="8">
        <f t="shared" ref="BK674:BK736" si="948">SUM(M674,P674,S674,V674,AC674,AL674,AY674)</f>
        <v>0.31386919780305578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0.11149522598648408</v>
      </c>
      <c r="BN674" s="8">
        <f t="shared" ref="BN674:BN736" si="951">SUM(M674:R674)</f>
        <v>0.88830107577171236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1.3684210526315801</v>
      </c>
      <c r="F675">
        <f>VLOOKUP(B675,home!$B$2:$E$405,3,FALSE)</f>
        <v>1.17</v>
      </c>
      <c r="G675">
        <f>VLOOKUP(C675,away!$B$2:$E$405,4,FALSE)</f>
        <v>0.97</v>
      </c>
      <c r="H675">
        <f>VLOOKUP(A675,away!$A$2:$E$405,3,FALSE)</f>
        <v>1.0105263157894699</v>
      </c>
      <c r="I675">
        <f>VLOOKUP(C675,away!$B$2:$E$405,3,FALSE)</f>
        <v>1.58</v>
      </c>
      <c r="J675">
        <f>VLOOKUP(B675,home!$B$2:$E$405,4,FALSE)</f>
        <v>1.19</v>
      </c>
      <c r="K675" s="3">
        <f t="shared" si="896"/>
        <v>1.5530210526315802</v>
      </c>
      <c r="L675" s="3">
        <f t="shared" si="897"/>
        <v>1.8999915789473614</v>
      </c>
      <c r="M675" s="5">
        <f t="shared" si="898"/>
        <v>3.1650142387752066E-2</v>
      </c>
      <c r="N675" s="5">
        <f t="shared" si="899"/>
        <v>4.9153337446966101E-2</v>
      </c>
      <c r="O675" s="5">
        <f t="shared" si="900"/>
        <v>6.0135004009213858E-2</v>
      </c>
      <c r="P675" s="5">
        <f t="shared" si="901"/>
        <v>9.3390927226393597E-2</v>
      </c>
      <c r="Q675" s="5">
        <f t="shared" si="902"/>
        <v>3.816808393112129E-2</v>
      </c>
      <c r="R675" s="5">
        <f t="shared" si="903"/>
        <v>5.7128000608736088E-2</v>
      </c>
      <c r="S675" s="5">
        <f t="shared" si="904"/>
        <v>6.8892780807683865E-2</v>
      </c>
      <c r="T675" s="5">
        <f t="shared" si="905"/>
        <v>7.2519038053686563E-2</v>
      </c>
      <c r="U675" s="5">
        <f t="shared" si="906"/>
        <v>8.8720987640116863E-2</v>
      </c>
      <c r="V675" s="5">
        <f t="shared" si="907"/>
        <v>2.2587087006190585E-2</v>
      </c>
      <c r="W675" s="5">
        <f t="shared" si="908"/>
        <v>1.9758612627880163E-2</v>
      </c>
      <c r="X675" s="5">
        <f t="shared" si="909"/>
        <v>3.754119760465531E-2</v>
      </c>
      <c r="Y675" s="5">
        <f t="shared" si="910"/>
        <v>3.5663979656221978E-2</v>
      </c>
      <c r="Z675" s="5">
        <f t="shared" si="911"/>
        <v>3.6180906692899424E-2</v>
      </c>
      <c r="AA675" s="5">
        <f t="shared" si="912"/>
        <v>5.6189709797371645E-2</v>
      </c>
      <c r="AB675" s="5">
        <f t="shared" si="913"/>
        <v>4.3631901128288575E-2</v>
      </c>
      <c r="AC675" s="5">
        <f t="shared" si="914"/>
        <v>4.1655203573185001E-3</v>
      </c>
      <c r="AD675" s="5">
        <f t="shared" si="915"/>
        <v>7.6713853454725197E-3</v>
      </c>
      <c r="AE675" s="5">
        <f t="shared" si="916"/>
        <v>1.4575567555257985E-2</v>
      </c>
      <c r="AF675" s="5">
        <f t="shared" si="917"/>
        <v>1.3846727806684276E-2</v>
      </c>
      <c r="AG675" s="5">
        <f t="shared" si="918"/>
        <v>8.7695554095587967E-3</v>
      </c>
      <c r="AH675" s="5">
        <f t="shared" si="919"/>
        <v>1.7185854508797293E-2</v>
      </c>
      <c r="AI675" s="5">
        <f t="shared" si="920"/>
        <v>2.6689993859625557E-2</v>
      </c>
      <c r="AJ675" s="5">
        <f t="shared" si="921"/>
        <v>2.0725061179303051E-2</v>
      </c>
      <c r="AK675" s="5">
        <f t="shared" si="922"/>
        <v>1.0728818776178376E-2</v>
      </c>
      <c r="AL675" s="5">
        <f t="shared" si="923"/>
        <v>4.9165252248714814E-4</v>
      </c>
      <c r="AM675" s="5">
        <f t="shared" si="924"/>
        <v>2.382764588873642E-3</v>
      </c>
      <c r="AN675" s="5">
        <f t="shared" si="925"/>
        <v>4.5272326534738921E-3</v>
      </c>
      <c r="AO675" s="5">
        <f t="shared" si="926"/>
        <v>4.300851958767957E-3</v>
      </c>
      <c r="AP675" s="5">
        <f t="shared" si="927"/>
        <v>2.7238608346527938E-3</v>
      </c>
      <c r="AQ675" s="5">
        <f t="shared" si="928"/>
        <v>1.2938281620162105E-3</v>
      </c>
      <c r="AR675" s="5">
        <f t="shared" si="929"/>
        <v>6.5305957687458753E-3</v>
      </c>
      <c r="AS675" s="5">
        <f t="shared" si="930"/>
        <v>1.0142152715089062E-2</v>
      </c>
      <c r="AT675" s="5">
        <f t="shared" si="931"/>
        <v>7.8754883427689295E-3</v>
      </c>
      <c r="AU675" s="5">
        <f t="shared" si="932"/>
        <v>4.0769330653582479E-3</v>
      </c>
      <c r="AV675" s="5">
        <f t="shared" si="933"/>
        <v>1.5828907201677898E-3</v>
      </c>
      <c r="AW675" s="5">
        <f t="shared" si="934"/>
        <v>4.0298120398239595E-5</v>
      </c>
      <c r="AX675" s="5">
        <f t="shared" si="935"/>
        <v>6.1674726166429988E-4</v>
      </c>
      <c r="AY675" s="5">
        <f t="shared" si="936"/>
        <v>1.1718146035010148E-3</v>
      </c>
      <c r="AZ675" s="5">
        <f t="shared" si="937"/>
        <v>1.1132189393697348E-3</v>
      </c>
      <c r="BA675" s="5">
        <f t="shared" si="938"/>
        <v>7.0503553677573629E-4</v>
      </c>
      <c r="BB675" s="5">
        <f t="shared" si="939"/>
        <v>3.3489039568313308E-4</v>
      </c>
      <c r="BC675" s="5">
        <f t="shared" si="940"/>
        <v>1.2725778633366046E-4</v>
      </c>
      <c r="BD675" s="5">
        <f t="shared" si="941"/>
        <v>2.0680128276877397E-3</v>
      </c>
      <c r="BE675" s="5">
        <f t="shared" si="942"/>
        <v>3.2116674585112239E-3</v>
      </c>
      <c r="BF675" s="5">
        <f t="shared" si="943"/>
        <v>2.4938935885598472E-3</v>
      </c>
      <c r="BG675" s="5">
        <f t="shared" si="944"/>
        <v>1.2910230820187877E-3</v>
      </c>
      <c r="BH675" s="5">
        <f t="shared" si="945"/>
        <v>5.0124650645212102E-4</v>
      </c>
      <c r="BI675" s="5">
        <f t="shared" si="946"/>
        <v>1.5568927541563502E-4</v>
      </c>
      <c r="BJ675" s="8">
        <f t="shared" si="947"/>
        <v>0.31696498815861707</v>
      </c>
      <c r="BK675" s="8">
        <f t="shared" si="948"/>
        <v>0.2223499249113268</v>
      </c>
      <c r="BL675" s="8">
        <f t="shared" si="949"/>
        <v>0.42106492485840646</v>
      </c>
      <c r="BM675" s="8">
        <f t="shared" si="950"/>
        <v>0.66580373252796432</v>
      </c>
      <c r="BN675" s="8">
        <f t="shared" si="951"/>
        <v>0.32962549561018301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1.30534351145038</v>
      </c>
      <c r="F676">
        <f>VLOOKUP(B676,home!$B$2:$E$405,3,FALSE)</f>
        <v>1.1499999999999999</v>
      </c>
      <c r="G676">
        <f>VLOOKUP(C676,away!$B$2:$E$405,4,FALSE)</f>
        <v>0.61</v>
      </c>
      <c r="H676">
        <f>VLOOKUP(A676,away!$A$2:$E$405,3,FALSE)</f>
        <v>1.0381679389313001</v>
      </c>
      <c r="I676">
        <f>VLOOKUP(C676,away!$B$2:$E$405,3,FALSE)</f>
        <v>0.77</v>
      </c>
      <c r="J676">
        <f>VLOOKUP(B676,home!$B$2:$E$405,4,FALSE)</f>
        <v>0.8</v>
      </c>
      <c r="K676" s="3">
        <f t="shared" si="896"/>
        <v>0.91569847328244136</v>
      </c>
      <c r="L676" s="3">
        <f t="shared" si="897"/>
        <v>0.639511450381681</v>
      </c>
      <c r="M676" s="5">
        <f t="shared" si="898"/>
        <v>0.21114505364495886</v>
      </c>
      <c r="N676" s="5">
        <f t="shared" si="899"/>
        <v>0.19334520326382801</v>
      </c>
      <c r="O676" s="5">
        <f t="shared" si="900"/>
        <v>0.13502967949740549</v>
      </c>
      <c r="P676" s="5">
        <f t="shared" si="901"/>
        <v>0.12364647136359157</v>
      </c>
      <c r="Q676" s="5">
        <f t="shared" si="902"/>
        <v>8.8522953722585312E-2</v>
      </c>
      <c r="R676" s="5">
        <f t="shared" si="903"/>
        <v>4.3176513089979655E-2</v>
      </c>
      <c r="S676" s="5">
        <f t="shared" si="904"/>
        <v>1.8101832859384728E-2</v>
      </c>
      <c r="T676" s="5">
        <f t="shared" si="905"/>
        <v>5.6611442527200954E-2</v>
      </c>
      <c r="U676" s="5">
        <f t="shared" si="906"/>
        <v>3.9536667118153714E-2</v>
      </c>
      <c r="V676" s="5">
        <f t="shared" si="907"/>
        <v>1.1778252383785532E-3</v>
      </c>
      <c r="W676" s="5">
        <f t="shared" si="908"/>
        <v>2.7020111191407858E-2</v>
      </c>
      <c r="X676" s="5">
        <f t="shared" si="909"/>
        <v>1.7279670497491528E-2</v>
      </c>
      <c r="Y676" s="5">
        <f t="shared" si="910"/>
        <v>5.5252735709841747E-3</v>
      </c>
      <c r="Z676" s="5">
        <f t="shared" si="911"/>
        <v>9.2039581695321764E-3</v>
      </c>
      <c r="AA676" s="5">
        <f t="shared" si="912"/>
        <v>8.4280504439960668E-3</v>
      </c>
      <c r="AB676" s="5">
        <f t="shared" si="913"/>
        <v>3.8587764621573002E-3</v>
      </c>
      <c r="AC676" s="5">
        <f t="shared" si="914"/>
        <v>4.3108378604671568E-5</v>
      </c>
      <c r="AD676" s="5">
        <f t="shared" si="915"/>
        <v>6.1855686414734956E-3</v>
      </c>
      <c r="AE676" s="5">
        <f t="shared" si="916"/>
        <v>3.9557419733441592E-3</v>
      </c>
      <c r="AF676" s="5">
        <f t="shared" si="917"/>
        <v>1.264871143354508E-3</v>
      </c>
      <c r="AG676" s="5">
        <f t="shared" si="918"/>
        <v>2.6963319314419218E-4</v>
      </c>
      <c r="AH676" s="5">
        <f t="shared" si="919"/>
        <v>1.4715091595624609E-3</v>
      </c>
      <c r="AI676" s="5">
        <f t="shared" si="920"/>
        <v>1.3474586908324736E-3</v>
      </c>
      <c r="AJ676" s="5">
        <f t="shared" si="921"/>
        <v>6.169329330032267E-4</v>
      </c>
      <c r="AK676" s="5">
        <f t="shared" si="922"/>
        <v>1.8830818162290445E-4</v>
      </c>
      <c r="AL676" s="5">
        <f t="shared" si="923"/>
        <v>1.0097700720256771E-6</v>
      </c>
      <c r="AM676" s="5">
        <f t="shared" si="924"/>
        <v>1.1328231522762051E-3</v>
      </c>
      <c r="AN676" s="5">
        <f t="shared" si="925"/>
        <v>7.2445337713810385E-4</v>
      </c>
      <c r="AO676" s="5">
        <f t="shared" si="926"/>
        <v>2.3164811497374782E-4</v>
      </c>
      <c r="AP676" s="5">
        <f t="shared" si="927"/>
        <v>4.9380540661681297E-5</v>
      </c>
      <c r="AQ676" s="5">
        <f t="shared" si="928"/>
        <v>7.8948552947958445E-6</v>
      </c>
      <c r="AR676" s="5">
        <f t="shared" si="929"/>
        <v>1.8820939137634361E-4</v>
      </c>
      <c r="AS676" s="5">
        <f t="shared" si="930"/>
        <v>1.723430523407353E-4</v>
      </c>
      <c r="AT676" s="5">
        <f t="shared" si="931"/>
        <v>7.8907134954623603E-5</v>
      </c>
      <c r="AU676" s="5">
        <f t="shared" si="932"/>
        <v>2.4085047669680134E-5</v>
      </c>
      <c r="AV676" s="5">
        <f t="shared" si="933"/>
        <v>5.5136603450152304E-6</v>
      </c>
      <c r="AW676" s="5">
        <f t="shared" si="934"/>
        <v>1.6425583600151471E-8</v>
      </c>
      <c r="AX676" s="5">
        <f t="shared" si="935"/>
        <v>1.7288740517305387E-4</v>
      </c>
      <c r="AY676" s="5">
        <f t="shared" si="936"/>
        <v>1.1056347523494502E-4</v>
      </c>
      <c r="AZ676" s="5">
        <f t="shared" si="937"/>
        <v>3.5353304203369375E-5</v>
      </c>
      <c r="BA676" s="5">
        <f t="shared" si="938"/>
        <v>7.53628094896051E-6</v>
      </c>
      <c r="BB676" s="5">
        <f t="shared" si="939"/>
        <v>1.2048844900383917E-6</v>
      </c>
      <c r="BC676" s="5">
        <f t="shared" si="940"/>
        <v>1.5410748555336883E-7</v>
      </c>
      <c r="BD676" s="5">
        <f t="shared" si="941"/>
        <v>2.0060343475756481E-5</v>
      </c>
      <c r="BE676" s="5">
        <f t="shared" si="942"/>
        <v>1.8369225894271594E-5</v>
      </c>
      <c r="BF676" s="5">
        <f t="shared" si="943"/>
        <v>8.410336053382393E-6</v>
      </c>
      <c r="BG676" s="5">
        <f t="shared" si="944"/>
        <v>2.5671106279581769E-6</v>
      </c>
      <c r="BH676" s="5">
        <f t="shared" si="945"/>
        <v>5.8767482069210801E-7</v>
      </c>
      <c r="BI676" s="5">
        <f t="shared" si="946"/>
        <v>1.0762658721885916E-7</v>
      </c>
      <c r="BJ676" s="8">
        <f t="shared" si="947"/>
        <v>0.40245436922269462</v>
      </c>
      <c r="BK676" s="8">
        <f t="shared" si="948"/>
        <v>0.35422586473022533</v>
      </c>
      <c r="BL676" s="8">
        <f t="shared" si="949"/>
        <v>0.23417305618085896</v>
      </c>
      <c r="BM676" s="8">
        <f t="shared" si="950"/>
        <v>0.20508082667131081</v>
      </c>
      <c r="BN676" s="8">
        <f t="shared" si="951"/>
        <v>0.79486587458234881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1.30534351145038</v>
      </c>
      <c r="F677">
        <f>VLOOKUP(B677,home!$B$2:$E$405,3,FALSE)</f>
        <v>0.51</v>
      </c>
      <c r="G677">
        <f>VLOOKUP(C677,away!$B$2:$E$405,4,FALSE)</f>
        <v>1.4</v>
      </c>
      <c r="H677">
        <f>VLOOKUP(A677,away!$A$2:$E$405,3,FALSE)</f>
        <v>1.0381679389313001</v>
      </c>
      <c r="I677">
        <f>VLOOKUP(C677,away!$B$2:$E$405,3,FALSE)</f>
        <v>0.77</v>
      </c>
      <c r="J677">
        <f>VLOOKUP(B677,home!$B$2:$E$405,4,FALSE)</f>
        <v>1.1200000000000001</v>
      </c>
      <c r="K677" s="3">
        <f t="shared" si="896"/>
        <v>0.93201526717557126</v>
      </c>
      <c r="L677" s="3">
        <f t="shared" si="897"/>
        <v>0.89531603053435338</v>
      </c>
      <c r="M677" s="5">
        <f t="shared" si="898"/>
        <v>0.16084223556980284</v>
      </c>
      <c r="N677" s="5">
        <f t="shared" si="899"/>
        <v>0.14990741915770595</v>
      </c>
      <c r="O677" s="5">
        <f t="shared" si="900"/>
        <v>0.14400463189262724</v>
      </c>
      <c r="P677" s="5">
        <f t="shared" si="901"/>
        <v>0.13421451546792676</v>
      </c>
      <c r="Q677" s="5">
        <f t="shared" si="902"/>
        <v>6.9858001658934826E-2</v>
      </c>
      <c r="R677" s="5">
        <f t="shared" si="903"/>
        <v>6.4464827702333874E-2</v>
      </c>
      <c r="S677" s="5">
        <f t="shared" si="904"/>
        <v>2.7998765527094373E-2</v>
      </c>
      <c r="T677" s="5">
        <f t="shared" si="905"/>
        <v>6.2544988746339805E-2</v>
      </c>
      <c r="U677" s="5">
        <f t="shared" si="906"/>
        <v>6.0082203614417871E-2</v>
      </c>
      <c r="V677" s="5">
        <f t="shared" si="907"/>
        <v>2.595946639959519E-3</v>
      </c>
      <c r="W677" s="5">
        <f t="shared" si="908"/>
        <v>2.1702908026834548E-2</v>
      </c>
      <c r="X677" s="5">
        <f t="shared" si="909"/>
        <v>1.9430961465637664E-2</v>
      </c>
      <c r="Y677" s="5">
        <f t="shared" si="910"/>
        <v>8.6984256444403458E-3</v>
      </c>
      <c r="Z677" s="5">
        <f t="shared" si="911"/>
        <v>1.9238797882511535E-2</v>
      </c>
      <c r="AA677" s="5">
        <f t="shared" si="912"/>
        <v>1.7930853348605801E-2</v>
      </c>
      <c r="AB677" s="5">
        <f t="shared" si="913"/>
        <v>8.3559145371934103E-3</v>
      </c>
      <c r="AC677" s="5">
        <f t="shared" si="914"/>
        <v>1.3538643908907931E-4</v>
      </c>
      <c r="AD677" s="5">
        <f t="shared" si="915"/>
        <v>5.0568604057792633E-3</v>
      </c>
      <c r="AE677" s="5">
        <f t="shared" si="916"/>
        <v>4.5274881854686288E-3</v>
      </c>
      <c r="AF677" s="5">
        <f t="shared" si="917"/>
        <v>2.0267663752524773E-3</v>
      </c>
      <c r="AG677" s="5">
        <f t="shared" si="918"/>
        <v>6.0486547530384934E-4</v>
      </c>
      <c r="AH677" s="5">
        <f t="shared" si="919"/>
        <v>4.3062010381057364E-3</v>
      </c>
      <c r="AI677" s="5">
        <f t="shared" si="920"/>
        <v>4.0134451110418398E-3</v>
      </c>
      <c r="AJ677" s="5">
        <f t="shared" si="921"/>
        <v>1.8702960587310754E-3</v>
      </c>
      <c r="AK677" s="5">
        <f t="shared" si="922"/>
        <v>5.8104816029188699E-4</v>
      </c>
      <c r="AL677" s="5">
        <f t="shared" si="923"/>
        <v>4.5189188670243107E-6</v>
      </c>
      <c r="AM677" s="5">
        <f t="shared" si="924"/>
        <v>9.426142204323856E-4</v>
      </c>
      <c r="AN677" s="5">
        <f t="shared" si="925"/>
        <v>8.4393762216275741E-4</v>
      </c>
      <c r="AO677" s="5">
        <f t="shared" si="926"/>
        <v>3.7779544094668042E-4</v>
      </c>
      <c r="AP677" s="5">
        <f t="shared" si="927"/>
        <v>1.1274877151411923E-4</v>
      </c>
      <c r="AQ677" s="5">
        <f t="shared" si="928"/>
        <v>2.5236445639911495E-5</v>
      </c>
      <c r="AR677" s="5">
        <f t="shared" si="929"/>
        <v>7.7108216402394804E-4</v>
      </c>
      <c r="AS677" s="5">
        <f t="shared" si="930"/>
        <v>7.1866034911709752E-4</v>
      </c>
      <c r="AT677" s="5">
        <f t="shared" si="931"/>
        <v>3.3490120864543049E-4</v>
      </c>
      <c r="AU677" s="5">
        <f t="shared" si="932"/>
        <v>1.0404434648436421E-4</v>
      </c>
      <c r="AV677" s="5">
        <f t="shared" si="933"/>
        <v>2.4242729846683106E-5</v>
      </c>
      <c r="AW677" s="5">
        <f t="shared" si="934"/>
        <v>1.0474454880653108E-7</v>
      </c>
      <c r="AX677" s="5">
        <f t="shared" si="935"/>
        <v>1.4642180741663039E-4</v>
      </c>
      <c r="AY677" s="5">
        <f t="shared" si="936"/>
        <v>1.3109379139992307E-4</v>
      </c>
      <c r="AZ677" s="5">
        <f t="shared" si="937"/>
        <v>5.8685186471938827E-5</v>
      </c>
      <c r="BA677" s="5">
        <f t="shared" si="938"/>
        <v>1.7513929401074872E-5</v>
      </c>
      <c r="BB677" s="5">
        <f t="shared" si="939"/>
        <v>3.920125437607314E-6</v>
      </c>
      <c r="BC677" s="5">
        <f t="shared" si="940"/>
        <v>7.0195022919906523E-7</v>
      </c>
      <c r="BD677" s="5">
        <f t="shared" si="941"/>
        <v>1.1506037038496003E-4</v>
      </c>
      <c r="BE677" s="5">
        <f t="shared" si="942"/>
        <v>1.0723802184565871E-4</v>
      </c>
      <c r="BF677" s="5">
        <f t="shared" si="943"/>
        <v>4.9973736790930673E-5</v>
      </c>
      <c r="BG677" s="5">
        <f t="shared" si="944"/>
        <v>1.5525428548986975E-5</v>
      </c>
      <c r="BH677" s="5">
        <f t="shared" si="945"/>
        <v>3.6174841092748342E-6</v>
      </c>
      <c r="BI677" s="5">
        <f t="shared" si="946"/>
        <v>6.7431008372183374E-7</v>
      </c>
      <c r="BJ677" s="8">
        <f t="shared" si="947"/>
        <v>0.34701935443274962</v>
      </c>
      <c r="BK677" s="8">
        <f t="shared" si="948"/>
        <v>0.32592246235413952</v>
      </c>
      <c r="BL677" s="8">
        <f t="shared" si="949"/>
        <v>0.30785444161322972</v>
      </c>
      <c r="BM677" s="8">
        <f t="shared" si="950"/>
        <v>0.2766124357864479</v>
      </c>
      <c r="BN677" s="8">
        <f t="shared" si="951"/>
        <v>0.72329163144933151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1.30534351145038</v>
      </c>
      <c r="F678">
        <f>VLOOKUP(B678,home!$B$2:$E$405,3,FALSE)</f>
        <v>0.77</v>
      </c>
      <c r="G678">
        <f>VLOOKUP(C678,away!$B$2:$E$405,4,FALSE)</f>
        <v>0.88</v>
      </c>
      <c r="H678">
        <f>VLOOKUP(A678,away!$A$2:$E$405,3,FALSE)</f>
        <v>1.0381679389313001</v>
      </c>
      <c r="I678">
        <f>VLOOKUP(C678,away!$B$2:$E$405,3,FALSE)</f>
        <v>1.0900000000000001</v>
      </c>
      <c r="J678">
        <f>VLOOKUP(B678,home!$B$2:$E$405,4,FALSE)</f>
        <v>0.96</v>
      </c>
      <c r="K678" s="3">
        <f t="shared" si="896"/>
        <v>0.88450076335877748</v>
      </c>
      <c r="L678" s="3">
        <f t="shared" si="897"/>
        <v>1.0863389312977123</v>
      </c>
      <c r="M678" s="5">
        <f t="shared" si="898"/>
        <v>0.13933980418893438</v>
      </c>
      <c r="N678" s="5">
        <f t="shared" si="899"/>
        <v>0.12324616317137503</v>
      </c>
      <c r="O678" s="5">
        <f t="shared" si="900"/>
        <v>0.15137025396983947</v>
      </c>
      <c r="P678" s="5">
        <f t="shared" si="901"/>
        <v>0.13388710518613503</v>
      </c>
      <c r="Q678" s="5">
        <f t="shared" si="902"/>
        <v>5.4505662703060828E-2</v>
      </c>
      <c r="R678" s="5">
        <f t="shared" si="903"/>
        <v>8.2219699963929332E-2</v>
      </c>
      <c r="S678" s="5">
        <f t="shared" si="904"/>
        <v>3.2161945826364856E-2</v>
      </c>
      <c r="T678" s="5">
        <f t="shared" si="905"/>
        <v>5.9211623370516671E-2</v>
      </c>
      <c r="U678" s="5">
        <f t="shared" si="906"/>
        <v>7.2723387381225149E-2</v>
      </c>
      <c r="V678" s="5">
        <f t="shared" si="907"/>
        <v>3.4337080164166959E-3</v>
      </c>
      <c r="W678" s="5">
        <f t="shared" si="908"/>
        <v>1.6070100089411118E-2</v>
      </c>
      <c r="X678" s="5">
        <f t="shared" si="909"/>
        <v>1.7457575356978144E-2</v>
      </c>
      <c r="Y678" s="5">
        <f t="shared" si="910"/>
        <v>9.4824218781744563E-3</v>
      </c>
      <c r="Z678" s="5">
        <f t="shared" si="911"/>
        <v>2.9772820330144525E-2</v>
      </c>
      <c r="AA678" s="5">
        <f t="shared" si="912"/>
        <v>2.6334082309356563E-2</v>
      </c>
      <c r="AB678" s="5">
        <f t="shared" si="913"/>
        <v>1.1646257952489377E-2</v>
      </c>
      <c r="AC678" s="5">
        <f t="shared" si="914"/>
        <v>2.0620867680651148E-4</v>
      </c>
      <c r="AD678" s="5">
        <f t="shared" si="915"/>
        <v>3.5535039490840223E-3</v>
      </c>
      <c r="AE678" s="5">
        <f t="shared" si="916"/>
        <v>3.8603096824101368E-3</v>
      </c>
      <c r="AF678" s="5">
        <f t="shared" si="917"/>
        <v>2.0968023474338192E-3</v>
      </c>
      <c r="AG678" s="5">
        <f t="shared" si="918"/>
        <v>7.5927934041793014E-4</v>
      </c>
      <c r="AH678" s="5">
        <f t="shared" si="919"/>
        <v>8.0858434547919997E-3</v>
      </c>
      <c r="AI678" s="5">
        <f t="shared" si="920"/>
        <v>7.151934708163098E-3</v>
      </c>
      <c r="AJ678" s="5">
        <f t="shared" si="921"/>
        <v>3.1629458544311976E-3</v>
      </c>
      <c r="AK678" s="5">
        <f t="shared" si="922"/>
        <v>9.3254267423562508E-4</v>
      </c>
      <c r="AL678" s="5">
        <f t="shared" si="923"/>
        <v>7.925569570760076E-6</v>
      </c>
      <c r="AM678" s="5">
        <f t="shared" si="924"/>
        <v>6.2861539111264987E-4</v>
      </c>
      <c r="AN678" s="5">
        <f t="shared" si="925"/>
        <v>6.8288937217860944E-4</v>
      </c>
      <c r="AO678" s="5">
        <f t="shared" si="926"/>
        <v>3.7092465538353809E-4</v>
      </c>
      <c r="AP678" s="5">
        <f t="shared" si="927"/>
        <v>1.3431663124044172E-4</v>
      </c>
      <c r="AQ678" s="5">
        <f t="shared" si="928"/>
        <v>3.6478346409312583E-5</v>
      </c>
      <c r="AR678" s="5">
        <f t="shared" si="929"/>
        <v>1.756793307463869E-3</v>
      </c>
      <c r="AS678" s="5">
        <f t="shared" si="930"/>
        <v>1.5538850215153835E-3</v>
      </c>
      <c r="AT678" s="5">
        <f t="shared" si="931"/>
        <v>6.8720624385106347E-4</v>
      </c>
      <c r="AU678" s="5">
        <f t="shared" si="932"/>
        <v>2.0261148242372797E-4</v>
      </c>
      <c r="AV678" s="5">
        <f t="shared" si="933"/>
        <v>4.4802502717260224E-5</v>
      </c>
      <c r="AW678" s="5">
        <f t="shared" si="934"/>
        <v>2.1153953119557704E-7</v>
      </c>
      <c r="AX678" s="5">
        <f t="shared" si="935"/>
        <v>9.2668465549702495E-5</v>
      </c>
      <c r="AY678" s="5">
        <f t="shared" si="936"/>
        <v>1.0066936183026267E-4</v>
      </c>
      <c r="AZ678" s="5">
        <f t="shared" si="937"/>
        <v>5.468052347255513E-5</v>
      </c>
      <c r="BA678" s="5">
        <f t="shared" si="938"/>
        <v>1.9800527143991676E-5</v>
      </c>
      <c r="BB678" s="5">
        <f t="shared" si="939"/>
        <v>5.3775208741838145E-6</v>
      </c>
      <c r="BC678" s="5">
        <f t="shared" si="940"/>
        <v>1.1683620558983972E-6</v>
      </c>
      <c r="BD678" s="5">
        <f t="shared" si="941"/>
        <v>3.1807882735687866E-4</v>
      </c>
      <c r="BE678" s="5">
        <f t="shared" si="942"/>
        <v>2.8134096560542395E-4</v>
      </c>
      <c r="BF678" s="5">
        <f t="shared" si="943"/>
        <v>1.2442314942104652E-4</v>
      </c>
      <c r="BG678" s="5">
        <f t="shared" si="944"/>
        <v>3.6684123547472962E-5</v>
      </c>
      <c r="BH678" s="5">
        <f t="shared" si="945"/>
        <v>8.1117838202218838E-6</v>
      </c>
      <c r="BI678" s="5">
        <f t="shared" si="946"/>
        <v>1.4349757962375276E-6</v>
      </c>
      <c r="BJ678" s="8">
        <f t="shared" si="947"/>
        <v>0.29237103104611323</v>
      </c>
      <c r="BK678" s="8">
        <f t="shared" si="948"/>
        <v>0.30913736682605847</v>
      </c>
      <c r="BL678" s="8">
        <f t="shared" si="949"/>
        <v>0.36864232065198049</v>
      </c>
      <c r="BM678" s="8">
        <f t="shared" si="950"/>
        <v>0.31525439184872367</v>
      </c>
      <c r="BN678" s="8">
        <f t="shared" si="951"/>
        <v>0.68456868918327396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1.30534351145038</v>
      </c>
      <c r="F679">
        <f>VLOOKUP(B679,home!$B$2:$E$405,3,FALSE)</f>
        <v>1.2</v>
      </c>
      <c r="G679">
        <f>VLOOKUP(C679,away!$B$2:$E$405,4,FALSE)</f>
        <v>0.92</v>
      </c>
      <c r="H679">
        <f>VLOOKUP(A679,away!$A$2:$E$405,3,FALSE)</f>
        <v>1.0381679389313001</v>
      </c>
      <c r="I679">
        <f>VLOOKUP(C679,away!$B$2:$E$405,3,FALSE)</f>
        <v>0.46</v>
      </c>
      <c r="J679">
        <f>VLOOKUP(B679,home!$B$2:$E$405,4,FALSE)</f>
        <v>0.69</v>
      </c>
      <c r="K679" s="3">
        <f t="shared" si="896"/>
        <v>1.4410992366412194</v>
      </c>
      <c r="L679" s="3">
        <f t="shared" si="897"/>
        <v>0.32951450381679465</v>
      </c>
      <c r="M679" s="5">
        <f t="shared" si="898"/>
        <v>0.17022848065256024</v>
      </c>
      <c r="N679" s="5">
        <f t="shared" si="899"/>
        <v>0.24531613352299914</v>
      </c>
      <c r="O679" s="5">
        <f t="shared" si="900"/>
        <v>5.6092753337715219E-2</v>
      </c>
      <c r="P679" s="5">
        <f t="shared" si="901"/>
        <v>8.0835224016085602E-2</v>
      </c>
      <c r="Q679" s="5">
        <f t="shared" si="902"/>
        <v>0.1767624463778848</v>
      </c>
      <c r="R679" s="5">
        <f t="shared" si="903"/>
        <v>9.2416878918975386E-3</v>
      </c>
      <c r="S679" s="5">
        <f t="shared" si="904"/>
        <v>9.5964162646018231E-3</v>
      </c>
      <c r="T679" s="5">
        <f t="shared" si="905"/>
        <v>5.8245789811651474E-2</v>
      </c>
      <c r="U679" s="5">
        <f t="shared" si="906"/>
        <v>1.3318189366289942E-2</v>
      </c>
      <c r="V679" s="5">
        <f t="shared" si="907"/>
        <v>5.0633155282893872E-4</v>
      </c>
      <c r="W679" s="5">
        <f t="shared" si="908"/>
        <v>8.4910742180668061E-2</v>
      </c>
      <c r="X679" s="5">
        <f t="shared" si="909"/>
        <v>2.7979321078378611E-2</v>
      </c>
      <c r="Y679" s="5">
        <f t="shared" si="910"/>
        <v>4.6097960511363549E-3</v>
      </c>
      <c r="Z679" s="5">
        <f t="shared" si="911"/>
        <v>1.0150900667094326E-3</v>
      </c>
      <c r="AA679" s="5">
        <f t="shared" si="912"/>
        <v>1.4628455202570477E-3</v>
      </c>
      <c r="AB679" s="5">
        <f t="shared" si="913"/>
        <v>1.0540527812832295E-3</v>
      </c>
      <c r="AC679" s="5">
        <f t="shared" si="914"/>
        <v>1.5027385672494163E-5</v>
      </c>
      <c r="AD679" s="5">
        <f t="shared" si="915"/>
        <v>3.0591201434800049E-2</v>
      </c>
      <c r="AE679" s="5">
        <f t="shared" si="916"/>
        <v>1.0080244561947753E-2</v>
      </c>
      <c r="AF679" s="5">
        <f t="shared" si="917"/>
        <v>1.660793392591078E-3</v>
      </c>
      <c r="AG679" s="5">
        <f t="shared" si="918"/>
        <v>1.8241850356728677E-4</v>
      </c>
      <c r="AH679" s="5">
        <f t="shared" si="919"/>
        <v>8.3621724915278864E-5</v>
      </c>
      <c r="AI679" s="5">
        <f t="shared" si="920"/>
        <v>1.2050720394203041E-4</v>
      </c>
      <c r="AJ679" s="5">
        <f t="shared" si="921"/>
        <v>8.6831419805313893E-5</v>
      </c>
      <c r="AK679" s="5">
        <f t="shared" si="922"/>
        <v>4.1710897599303694E-5</v>
      </c>
      <c r="AL679" s="5">
        <f t="shared" si="923"/>
        <v>2.8543803776090655E-7</v>
      </c>
      <c r="AM679" s="5">
        <f t="shared" si="924"/>
        <v>8.8169914071256246E-3</v>
      </c>
      <c r="AN679" s="5">
        <f t="shared" si="925"/>
        <v>2.9053265486759421E-3</v>
      </c>
      <c r="AO679" s="5">
        <f t="shared" si="926"/>
        <v>4.7867361805635673E-4</v>
      </c>
      <c r="AP679" s="5">
        <f t="shared" si="927"/>
        <v>5.2576633248010106E-5</v>
      </c>
      <c r="AQ679" s="5">
        <f t="shared" si="928"/>
        <v>4.3311908042689078E-6</v>
      </c>
      <c r="AR679" s="5">
        <f t="shared" si="929"/>
        <v>5.5109142387525221E-6</v>
      </c>
      <c r="AS679" s="5">
        <f t="shared" si="930"/>
        <v>7.9417743026614854E-6</v>
      </c>
      <c r="AT679" s="5">
        <f t="shared" si="931"/>
        <v>5.7224424425711603E-6</v>
      </c>
      <c r="AU679" s="5">
        <f t="shared" si="932"/>
        <v>2.7488691452375375E-6</v>
      </c>
      <c r="AV679" s="5">
        <f t="shared" si="933"/>
        <v>9.9034830670710455E-7</v>
      </c>
      <c r="AW679" s="5">
        <f t="shared" si="934"/>
        <v>3.7651108734475469E-9</v>
      </c>
      <c r="AX679" s="5">
        <f t="shared" si="935"/>
        <v>2.1176932643801522E-3</v>
      </c>
      <c r="AY679" s="5">
        <f t="shared" si="936"/>
        <v>6.9781064524839388E-4</v>
      </c>
      <c r="AZ679" s="5">
        <f t="shared" si="937"/>
        <v>1.149693642635509E-4</v>
      </c>
      <c r="BA679" s="5">
        <f t="shared" si="938"/>
        <v>1.2628024339812104E-5</v>
      </c>
      <c r="BB679" s="5">
        <f t="shared" si="939"/>
        <v>1.0402792936298973E-6</v>
      </c>
      <c r="BC679" s="5">
        <f t="shared" si="940"/>
        <v>6.8557423054268232E-8</v>
      </c>
      <c r="BD679" s="5">
        <f t="shared" si="941"/>
        <v>3.0265436182657437E-7</v>
      </c>
      <c r="BE679" s="5">
        <f t="shared" si="942"/>
        <v>4.3615496979441168E-7</v>
      </c>
      <c r="BF679" s="5">
        <f t="shared" si="943"/>
        <v>3.1427129701400046E-7</v>
      </c>
      <c r="BG679" s="5">
        <f t="shared" si="944"/>
        <v>1.5096537540837395E-7</v>
      </c>
      <c r="BH679" s="5">
        <f t="shared" si="945"/>
        <v>5.4389021815065727E-8</v>
      </c>
      <c r="BI679" s="5">
        <f t="shared" si="946"/>
        <v>1.5675995563870772E-8</v>
      </c>
      <c r="BJ679" s="8">
        <f t="shared" si="947"/>
        <v>0.65554099644848329</v>
      </c>
      <c r="BK679" s="8">
        <f t="shared" si="948"/>
        <v>0.26187957595503525</v>
      </c>
      <c r="BL679" s="8">
        <f t="shared" si="949"/>
        <v>8.1526388603162234E-2</v>
      </c>
      <c r="BM679" s="8">
        <f t="shared" si="950"/>
        <v>0.26078751839411041</v>
      </c>
      <c r="BN679" s="8">
        <f t="shared" si="951"/>
        <v>0.73847672579914247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1.5858585858585901</v>
      </c>
      <c r="F680">
        <f>VLOOKUP(B680,home!$B$2:$E$405,3,FALSE)</f>
        <v>1.01</v>
      </c>
      <c r="G680">
        <f>VLOOKUP(C680,away!$B$2:$E$405,4,FALSE)</f>
        <v>1.47</v>
      </c>
      <c r="H680">
        <f>VLOOKUP(A680,away!$A$2:$E$405,3,FALSE)</f>
        <v>1.1313131313131299</v>
      </c>
      <c r="I680">
        <f>VLOOKUP(C680,away!$B$2:$E$405,3,FALSE)</f>
        <v>0.63</v>
      </c>
      <c r="J680">
        <f>VLOOKUP(B680,home!$B$2:$E$405,4,FALSE)</f>
        <v>0.71</v>
      </c>
      <c r="K680" s="3">
        <f t="shared" si="896"/>
        <v>2.3545242424242487</v>
      </c>
      <c r="L680" s="3">
        <f t="shared" si="897"/>
        <v>0.50603636363636306</v>
      </c>
      <c r="M680" s="5">
        <f t="shared" si="898"/>
        <v>5.7236664048886179E-2</v>
      </c>
      <c r="N680" s="5">
        <f t="shared" si="899"/>
        <v>0.13476511305859495</v>
      </c>
      <c r="O680" s="5">
        <f t="shared" si="900"/>
        <v>2.8963833341974516E-2</v>
      </c>
      <c r="P680" s="5">
        <f t="shared" si="901"/>
        <v>6.8196047757214731E-2</v>
      </c>
      <c r="Q680" s="5">
        <f t="shared" si="902"/>
        <v>0.15865386286475328</v>
      </c>
      <c r="R680" s="5">
        <f t="shared" si="903"/>
        <v>7.3283764506712158E-3</v>
      </c>
      <c r="S680" s="5">
        <f t="shared" si="904"/>
        <v>2.0313469552191765E-2</v>
      </c>
      <c r="T680" s="5">
        <f t="shared" si="905"/>
        <v>8.0284623840941968E-2</v>
      </c>
      <c r="U680" s="5">
        <f t="shared" si="906"/>
        <v>1.7254840010716345E-2</v>
      </c>
      <c r="V680" s="5">
        <f t="shared" si="907"/>
        <v>2.6892209792753461E-3</v>
      </c>
      <c r="W680" s="5">
        <f t="shared" si="908"/>
        <v>0.12451812208977128</v>
      </c>
      <c r="X680" s="5">
        <f t="shared" si="909"/>
        <v>6.3010697709136559E-2</v>
      </c>
      <c r="Y680" s="5">
        <f t="shared" si="910"/>
        <v>1.5942852169460786E-2</v>
      </c>
      <c r="Z680" s="5">
        <f t="shared" si="911"/>
        <v>1.2361416568186731E-3</v>
      </c>
      <c r="AA680" s="5">
        <f t="shared" si="912"/>
        <v>2.9105254980500419E-3</v>
      </c>
      <c r="AB680" s="5">
        <f t="shared" si="913"/>
        <v>3.4264514216763675E-3</v>
      </c>
      <c r="AC680" s="5">
        <f t="shared" si="914"/>
        <v>2.0025870368655565E-4</v>
      </c>
      <c r="AD680" s="5">
        <f t="shared" si="915"/>
        <v>7.3295234270377221E-2</v>
      </c>
      <c r="AE680" s="5">
        <f t="shared" si="916"/>
        <v>3.7090053822057024E-2</v>
      </c>
      <c r="AF680" s="5">
        <f t="shared" si="917"/>
        <v>9.3844579815953628E-3</v>
      </c>
      <c r="AG680" s="5">
        <f t="shared" si="918"/>
        <v>1.5829589972349205E-3</v>
      </c>
      <c r="AH680" s="5">
        <f t="shared" si="919"/>
        <v>1.5638315723898757E-4</v>
      </c>
      <c r="AI680" s="5">
        <f t="shared" si="920"/>
        <v>3.6820793482603934E-4</v>
      </c>
      <c r="AJ680" s="5">
        <f t="shared" si="921"/>
        <v>4.3347725440043874E-4</v>
      </c>
      <c r="AK680" s="5">
        <f t="shared" si="922"/>
        <v>3.402109013417788E-4</v>
      </c>
      <c r="AL680" s="5">
        <f t="shared" si="923"/>
        <v>9.5441286436553126E-6</v>
      </c>
      <c r="AM680" s="5">
        <f t="shared" si="924"/>
        <v>3.4515081188753557E-2</v>
      </c>
      <c r="AN680" s="5">
        <f t="shared" si="925"/>
        <v>1.7465886175370687E-2</v>
      </c>
      <c r="AO680" s="5">
        <f t="shared" si="926"/>
        <v>4.4191867639356034E-3</v>
      </c>
      <c r="AP680" s="5">
        <f t="shared" si="927"/>
        <v>7.4542306675064E-4</v>
      </c>
      <c r="AQ680" s="5">
        <f t="shared" si="928"/>
        <v>9.4302794517289924E-5</v>
      </c>
      <c r="AR680" s="5">
        <f t="shared" si="929"/>
        <v>1.5827112844638174E-5</v>
      </c>
      <c r="AS680" s="5">
        <f t="shared" si="930"/>
        <v>3.7265320880284789E-5</v>
      </c>
      <c r="AT680" s="5">
        <f t="shared" si="931"/>
        <v>4.3871050707174551E-5</v>
      </c>
      <c r="AU680" s="5">
        <f t="shared" si="932"/>
        <v>3.4431817476888654E-5</v>
      </c>
      <c r="AV680" s="5">
        <f t="shared" si="933"/>
        <v>2.0267637240015317E-5</v>
      </c>
      <c r="AW680" s="5">
        <f t="shared" si="934"/>
        <v>3.1587748847477519E-7</v>
      </c>
      <c r="AX680" s="5">
        <f t="shared" si="935"/>
        <v>1.3544432564693558E-2</v>
      </c>
      <c r="AY680" s="5">
        <f t="shared" si="936"/>
        <v>6.8539754025554673E-3</v>
      </c>
      <c r="AZ680" s="5">
        <f t="shared" si="937"/>
        <v>1.7341803945811229E-3</v>
      </c>
      <c r="BA680" s="5">
        <f t="shared" si="938"/>
        <v>2.9251944692110162E-4</v>
      </c>
      <c r="BB680" s="5">
        <f t="shared" si="939"/>
        <v>3.7006369303218585E-5</v>
      </c>
      <c r="BC680" s="5">
        <f t="shared" si="940"/>
        <v>3.7453137107170137E-6</v>
      </c>
      <c r="BD680" s="5">
        <f t="shared" si="941"/>
        <v>1.3348491051271795E-6</v>
      </c>
      <c r="BE680" s="5">
        <f t="shared" si="942"/>
        <v>3.1429345780002582E-6</v>
      </c>
      <c r="BF680" s="5">
        <f t="shared" si="943"/>
        <v>3.7000578281275173E-6</v>
      </c>
      <c r="BG680" s="5">
        <f t="shared" si="944"/>
        <v>2.9039586182326178E-6</v>
      </c>
      <c r="BH680" s="5">
        <f t="shared" si="945"/>
        <v>1.709360241406381E-6</v>
      </c>
      <c r="BI680" s="5">
        <f t="shared" si="946"/>
        <v>8.0494602548549811E-7</v>
      </c>
      <c r="BJ680" s="8">
        <f t="shared" si="947"/>
        <v>0.77823371628501636</v>
      </c>
      <c r="BK680" s="8">
        <f t="shared" si="948"/>
        <v>0.15549918057245371</v>
      </c>
      <c r="BL680" s="8">
        <f t="shared" si="949"/>
        <v>6.1347565016441112E-2</v>
      </c>
      <c r="BM680" s="8">
        <f t="shared" si="950"/>
        <v>0.53431904648356821</v>
      </c>
      <c r="BN680" s="8">
        <f t="shared" si="951"/>
        <v>0.45514389752209483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1.5858585858585901</v>
      </c>
      <c r="F681">
        <f>VLOOKUP(B681,home!$B$2:$E$405,3,FALSE)</f>
        <v>0.84</v>
      </c>
      <c r="G681">
        <f>VLOOKUP(C681,away!$B$2:$E$405,4,FALSE)</f>
        <v>1.51</v>
      </c>
      <c r="H681">
        <f>VLOOKUP(A681,away!$A$2:$E$405,3,FALSE)</f>
        <v>1.1313131313131299</v>
      </c>
      <c r="I681">
        <f>VLOOKUP(C681,away!$B$2:$E$405,3,FALSE)</f>
        <v>0.5</v>
      </c>
      <c r="J681">
        <f>VLOOKUP(B681,home!$B$2:$E$405,4,FALSE)</f>
        <v>1.92</v>
      </c>
      <c r="K681" s="3">
        <f t="shared" si="896"/>
        <v>2.0115030303030355</v>
      </c>
      <c r="L681" s="3">
        <f t="shared" si="897"/>
        <v>1.0860606060606046</v>
      </c>
      <c r="M681" s="5">
        <f t="shared" si="898"/>
        <v>4.5159092443819993E-2</v>
      </c>
      <c r="N681" s="5">
        <f t="shared" si="899"/>
        <v>9.0837651296478819E-2</v>
      </c>
      <c r="O681" s="5">
        <f t="shared" si="900"/>
        <v>4.9045511308682004E-2</v>
      </c>
      <c r="P681" s="5">
        <f t="shared" si="901"/>
        <v>9.8655194620175635E-2</v>
      </c>
      <c r="Q681" s="5">
        <f t="shared" si="902"/>
        <v>9.1360105424238822E-2</v>
      </c>
      <c r="R681" s="5">
        <f t="shared" si="903"/>
        <v>2.6633198868229711E-2</v>
      </c>
      <c r="S681" s="5">
        <f t="shared" si="904"/>
        <v>5.3880884772279536E-2</v>
      </c>
      <c r="T681" s="5">
        <f t="shared" si="905"/>
        <v>9.9222611466809538E-2</v>
      </c>
      <c r="U681" s="5">
        <f t="shared" si="906"/>
        <v>5.357276023010743E-2</v>
      </c>
      <c r="V681" s="5">
        <f t="shared" si="907"/>
        <v>1.3078771776886808E-2</v>
      </c>
      <c r="W681" s="5">
        <f t="shared" si="908"/>
        <v>6.1257042969887064E-2</v>
      </c>
      <c r="X681" s="5">
        <f t="shared" si="909"/>
        <v>6.6528861213356036E-2</v>
      </c>
      <c r="Y681" s="5">
        <f t="shared" si="910"/>
        <v>3.6127187664949656E-2</v>
      </c>
      <c r="Z681" s="5">
        <f t="shared" si="911"/>
        <v>9.6417560347207224E-3</v>
      </c>
      <c r="AA681" s="5">
        <f t="shared" si="912"/>
        <v>1.939442148128331E-2</v>
      </c>
      <c r="AB681" s="5">
        <f t="shared" si="913"/>
        <v>1.9505968790287837E-2</v>
      </c>
      <c r="AC681" s="5">
        <f t="shared" si="914"/>
        <v>1.7857544090467599E-3</v>
      </c>
      <c r="AD681" s="5">
        <f t="shared" si="915"/>
        <v>3.0804681890332763E-2</v>
      </c>
      <c r="AE681" s="5">
        <f t="shared" si="916"/>
        <v>3.3455751483318932E-2</v>
      </c>
      <c r="AF681" s="5">
        <f t="shared" si="917"/>
        <v>1.8167486866093166E-2</v>
      </c>
      <c r="AG681" s="5">
        <f t="shared" si="918"/>
        <v>6.5769972654624058E-3</v>
      </c>
      <c r="AH681" s="5">
        <f t="shared" si="919"/>
        <v>2.61788285063932E-3</v>
      </c>
      <c r="AI681" s="5">
        <f t="shared" si="920"/>
        <v>5.2658792870393404E-3</v>
      </c>
      <c r="AJ681" s="5">
        <f t="shared" si="921"/>
        <v>5.2961660715448115E-3</v>
      </c>
      <c r="AK681" s="5">
        <f t="shared" si="922"/>
        <v>3.5510847006335043E-3</v>
      </c>
      <c r="AL681" s="5">
        <f t="shared" si="923"/>
        <v>1.5604737760176513E-4</v>
      </c>
      <c r="AM681" s="5">
        <f t="shared" si="924"/>
        <v>1.239274219398508E-2</v>
      </c>
      <c r="AN681" s="5">
        <f t="shared" si="925"/>
        <v>1.3459269097952262E-2</v>
      </c>
      <c r="AO681" s="5">
        <f t="shared" si="926"/>
        <v>7.308790976827401E-3</v>
      </c>
      <c r="AP681" s="5">
        <f t="shared" si="927"/>
        <v>2.6459299859544817E-3</v>
      </c>
      <c r="AQ681" s="5">
        <f t="shared" si="928"/>
        <v>7.1841008103491288E-4</v>
      </c>
      <c r="AR681" s="5">
        <f t="shared" si="929"/>
        <v>5.6863588707220069E-4</v>
      </c>
      <c r="AS681" s="5">
        <f t="shared" si="930"/>
        <v>1.1438128099847864E-3</v>
      </c>
      <c r="AT681" s="5">
        <f t="shared" si="931"/>
        <v>1.1503914666919142E-3</v>
      </c>
      <c r="AU681" s="5">
        <f t="shared" si="932"/>
        <v>7.7133864042851295E-4</v>
      </c>
      <c r="AV681" s="5">
        <f t="shared" si="933"/>
        <v>3.8788750315294428E-4</v>
      </c>
      <c r="AW681" s="5">
        <f t="shared" si="934"/>
        <v>9.4695365836177047E-6</v>
      </c>
      <c r="AX681" s="5">
        <f t="shared" si="935"/>
        <v>4.1546730794942144E-3</v>
      </c>
      <c r="AY681" s="5">
        <f t="shared" si="936"/>
        <v>4.5122267626991645E-3</v>
      </c>
      <c r="AZ681" s="5">
        <f t="shared" si="937"/>
        <v>2.4502758662899677E-3</v>
      </c>
      <c r="BA681" s="5">
        <f t="shared" si="938"/>
        <v>8.8704936411951839E-4</v>
      </c>
      <c r="BB681" s="5">
        <f t="shared" si="939"/>
        <v>2.4084734250032954E-4</v>
      </c>
      <c r="BC681" s="5">
        <f t="shared" si="940"/>
        <v>5.2314962152798786E-5</v>
      </c>
      <c r="BD681" s="5">
        <f t="shared" si="941"/>
        <v>1.0292883935690726E-4</v>
      </c>
      <c r="BE681" s="5">
        <f t="shared" si="942"/>
        <v>2.0704167227199329E-4</v>
      </c>
      <c r="BF681" s="5">
        <f t="shared" si="943"/>
        <v>2.0823247558706128E-4</v>
      </c>
      <c r="BG681" s="5">
        <f t="shared" si="944"/>
        <v>1.3962008521695886E-4</v>
      </c>
      <c r="BH681" s="5">
        <f t="shared" si="945"/>
        <v>7.0211556126270193E-5</v>
      </c>
      <c r="BI681" s="5">
        <f t="shared" si="946"/>
        <v>2.8246151582056833E-5</v>
      </c>
      <c r="BJ681" s="8">
        <f t="shared" si="947"/>
        <v>0.58316090725393732</v>
      </c>
      <c r="BK681" s="8">
        <f t="shared" si="948"/>
        <v>0.21722797216250969</v>
      </c>
      <c r="BL681" s="8">
        <f t="shared" si="949"/>
        <v>0.18966122067591895</v>
      </c>
      <c r="BM681" s="8">
        <f t="shared" si="950"/>
        <v>0.59349834493934628</v>
      </c>
      <c r="BN681" s="8">
        <f t="shared" si="951"/>
        <v>0.40169075396162501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1.5858585858585901</v>
      </c>
      <c r="F682">
        <f>VLOOKUP(B682,home!$B$2:$E$405,3,FALSE)</f>
        <v>1.51</v>
      </c>
      <c r="G682">
        <f>VLOOKUP(C682,away!$B$2:$E$405,4,FALSE)</f>
        <v>1.01</v>
      </c>
      <c r="H682">
        <f>VLOOKUP(A682,away!$A$2:$E$405,3,FALSE)</f>
        <v>1.1313131313131299</v>
      </c>
      <c r="I682">
        <f>VLOOKUP(C682,away!$B$2:$E$405,3,FALSE)</f>
        <v>0.63</v>
      </c>
      <c r="J682">
        <f>VLOOKUP(B682,home!$B$2:$E$405,4,FALSE)</f>
        <v>0.71</v>
      </c>
      <c r="K682" s="3">
        <f t="shared" si="896"/>
        <v>2.4185929292929358</v>
      </c>
      <c r="L682" s="3">
        <f t="shared" si="897"/>
        <v>0.50603636363636306</v>
      </c>
      <c r="M682" s="5">
        <f t="shared" si="898"/>
        <v>5.3684589481325998E-2</v>
      </c>
      <c r="N682" s="5">
        <f t="shared" si="899"/>
        <v>0.12984116853152897</v>
      </c>
      <c r="O682" s="5">
        <f t="shared" si="900"/>
        <v>2.7166354444441154E-2</v>
      </c>
      <c r="P682" s="5">
        <f t="shared" si="901"/>
        <v>6.5704352773991087E-2</v>
      </c>
      <c r="Q682" s="5">
        <f t="shared" si="902"/>
        <v>0.15701646607074424</v>
      </c>
      <c r="R682" s="5">
        <f t="shared" si="903"/>
        <v>6.8735816081607753E-3</v>
      </c>
      <c r="S682" s="5">
        <f t="shared" si="904"/>
        <v>2.010382316023273E-2</v>
      </c>
      <c r="T682" s="5">
        <f t="shared" si="905"/>
        <v>7.9456041521471801E-2</v>
      </c>
      <c r="U682" s="5">
        <f t="shared" si="906"/>
        <v>1.6624395876415614E-2</v>
      </c>
      <c r="V682" s="5">
        <f t="shared" si="907"/>
        <v>2.7338875742923857E-3</v>
      </c>
      <c r="W682" s="5">
        <f t="shared" si="908"/>
        <v>0.12658630487375536</v>
      </c>
      <c r="X682" s="5">
        <f t="shared" si="909"/>
        <v>6.4057273404479198E-2</v>
      </c>
      <c r="Y682" s="5">
        <f t="shared" si="910"/>
        <v>1.6207654849031479E-2</v>
      </c>
      <c r="Z682" s="5">
        <f t="shared" si="911"/>
        <v>1.1594274140504879E-3</v>
      </c>
      <c r="AA682" s="5">
        <f t="shared" si="912"/>
        <v>2.8041829456509028E-3</v>
      </c>
      <c r="AB682" s="5">
        <f t="shared" si="913"/>
        <v>3.3910885223975562E-3</v>
      </c>
      <c r="AC682" s="5">
        <f t="shared" si="914"/>
        <v>2.0912462421853478E-4</v>
      </c>
      <c r="AD682" s="5">
        <f t="shared" si="915"/>
        <v>7.6540185478246162E-2</v>
      </c>
      <c r="AE682" s="5">
        <f t="shared" si="916"/>
        <v>3.8732117131464454E-2</v>
      </c>
      <c r="AF682" s="5">
        <f t="shared" si="917"/>
        <v>9.7999298545719746E-3</v>
      </c>
      <c r="AG682" s="5">
        <f t="shared" si="918"/>
        <v>1.6530402891663451E-3</v>
      </c>
      <c r="AH682" s="5">
        <f t="shared" si="919"/>
        <v>1.4667810812660516E-4</v>
      </c>
      <c r="AI682" s="5">
        <f t="shared" si="920"/>
        <v>3.547546351970719E-4</v>
      </c>
      <c r="AJ682" s="5">
        <f t="shared" si="921"/>
        <v>4.2900352616076661E-4</v>
      </c>
      <c r="AK682" s="5">
        <f t="shared" si="922"/>
        <v>3.4586163167138901E-4</v>
      </c>
      <c r="AL682" s="5">
        <f t="shared" si="923"/>
        <v>1.0237871401186732E-5</v>
      </c>
      <c r="AM682" s="5">
        <f t="shared" si="924"/>
        <v>3.7023910280891199E-2</v>
      </c>
      <c r="AN682" s="5">
        <f t="shared" si="925"/>
        <v>1.8735444926141143E-2</v>
      </c>
      <c r="AO682" s="5">
        <f t="shared" si="926"/>
        <v>4.7404082107669054E-3</v>
      </c>
      <c r="AP682" s="5">
        <f t="shared" si="927"/>
        <v>7.9960631104281446E-4</v>
      </c>
      <c r="AQ682" s="5">
        <f t="shared" si="928"/>
        <v>1.0115746749519809E-4</v>
      </c>
      <c r="AR682" s="5">
        <f t="shared" si="929"/>
        <v>1.4844891292289714E-5</v>
      </c>
      <c r="AS682" s="5">
        <f t="shared" si="930"/>
        <v>3.5903749115654171E-5</v>
      </c>
      <c r="AT682" s="5">
        <f t="shared" si="931"/>
        <v>4.341827687311435E-5</v>
      </c>
      <c r="AU682" s="5">
        <f t="shared" si="932"/>
        <v>3.5003712482465784E-5</v>
      </c>
      <c r="AV682" s="5">
        <f t="shared" si="933"/>
        <v>2.1164932877273655E-5</v>
      </c>
      <c r="AW682" s="5">
        <f t="shared" si="934"/>
        <v>3.4805804333616822E-7</v>
      </c>
      <c r="AX682" s="5">
        <f t="shared" si="935"/>
        <v>1.4924294603356581E-2</v>
      </c>
      <c r="AY682" s="5">
        <f t="shared" si="936"/>
        <v>7.5522357709203623E-3</v>
      </c>
      <c r="AZ682" s="5">
        <f t="shared" si="937"/>
        <v>1.9108529634205022E-3</v>
      </c>
      <c r="BA682" s="5">
        <f t="shared" si="938"/>
        <v>3.2232036168435978E-4</v>
      </c>
      <c r="BB682" s="5">
        <f t="shared" si="939"/>
        <v>4.0776455938177679E-5</v>
      </c>
      <c r="BC682" s="5">
        <f t="shared" si="940"/>
        <v>4.1268738969867642E-6</v>
      </c>
      <c r="BD682" s="5">
        <f t="shared" si="941"/>
        <v>1.2520091346878995E-6</v>
      </c>
      <c r="BE682" s="5">
        <f t="shared" si="942"/>
        <v>3.0281004405663205E-6</v>
      </c>
      <c r="BF682" s="5">
        <f t="shared" si="943"/>
        <v>3.6618711573712646E-6</v>
      </c>
      <c r="BG682" s="5">
        <f t="shared" si="944"/>
        <v>2.9521918963999593E-6</v>
      </c>
      <c r="BH682" s="5">
        <f t="shared" si="945"/>
        <v>1.7850376116372115E-6</v>
      </c>
      <c r="BI682" s="5">
        <f t="shared" si="946"/>
        <v>8.6345586920554184E-7</v>
      </c>
      <c r="BJ682" s="8">
        <f t="shared" si="947"/>
        <v>0.78604531623001406</v>
      </c>
      <c r="BK682" s="8">
        <f t="shared" si="948"/>
        <v>0.1499982512563823</v>
      </c>
      <c r="BL682" s="8">
        <f t="shared" si="949"/>
        <v>5.8299779526972503E-2</v>
      </c>
      <c r="BM682" s="8">
        <f t="shared" si="950"/>
        <v>0.54766437380435029</v>
      </c>
      <c r="BN682" s="8">
        <f t="shared" si="951"/>
        <v>0.44028651291019227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1.5858585858585901</v>
      </c>
      <c r="F683">
        <f>VLOOKUP(B683,home!$B$2:$E$405,3,FALSE)</f>
        <v>1.39</v>
      </c>
      <c r="G683">
        <f>VLOOKUP(C683,away!$B$2:$E$405,4,FALSE)</f>
        <v>0.84</v>
      </c>
      <c r="H683">
        <f>VLOOKUP(A683,away!$A$2:$E$405,3,FALSE)</f>
        <v>1.1313131313131299</v>
      </c>
      <c r="I683">
        <f>VLOOKUP(C683,away!$B$2:$E$405,3,FALSE)</f>
        <v>0.63</v>
      </c>
      <c r="J683">
        <f>VLOOKUP(B683,home!$B$2:$E$405,4,FALSE)</f>
        <v>0.88</v>
      </c>
      <c r="K683" s="3">
        <f t="shared" si="896"/>
        <v>1.8516484848484895</v>
      </c>
      <c r="L683" s="3">
        <f t="shared" si="897"/>
        <v>0.6271999999999992</v>
      </c>
      <c r="M683" s="5">
        <f t="shared" si="898"/>
        <v>8.3839712727839397E-2</v>
      </c>
      <c r="N683" s="5">
        <f t="shared" si="899"/>
        <v>0.15524167704263639</v>
      </c>
      <c r="O683" s="5">
        <f t="shared" si="900"/>
        <v>5.2584267822900786E-2</v>
      </c>
      <c r="P683" s="5">
        <f t="shared" si="901"/>
        <v>9.7367579841141402E-2</v>
      </c>
      <c r="Q683" s="5">
        <f t="shared" si="902"/>
        <v>0.14372650804066817</v>
      </c>
      <c r="R683" s="5">
        <f t="shared" si="903"/>
        <v>1.6490426389261664E-2</v>
      </c>
      <c r="S683" s="5">
        <f t="shared" si="904"/>
        <v>2.82695553683983E-2</v>
      </c>
      <c r="T683" s="5">
        <f t="shared" si="905"/>
        <v>9.0145265843106934E-2</v>
      </c>
      <c r="U683" s="5">
        <f t="shared" si="906"/>
        <v>3.0534473038181902E-2</v>
      </c>
      <c r="V683" s="5">
        <f t="shared" si="907"/>
        <v>3.6478843575417186E-3</v>
      </c>
      <c r="W683" s="5">
        <f t="shared" si="908"/>
        <v>8.8710323615355802E-2</v>
      </c>
      <c r="X683" s="5">
        <f t="shared" si="909"/>
        <v>5.5639114971551079E-2</v>
      </c>
      <c r="Y683" s="5">
        <f t="shared" si="910"/>
        <v>1.7448426455078395E-2</v>
      </c>
      <c r="Z683" s="5">
        <f t="shared" si="911"/>
        <v>3.4475984771149678E-3</v>
      </c>
      <c r="AA683" s="5">
        <f t="shared" si="912"/>
        <v>6.3837404965158889E-3</v>
      </c>
      <c r="AB683" s="5">
        <f t="shared" si="913"/>
        <v>5.9102217090197971E-3</v>
      </c>
      <c r="AC683" s="5">
        <f t="shared" si="914"/>
        <v>2.6478030210694926E-4</v>
      </c>
      <c r="AD683" s="5">
        <f t="shared" si="915"/>
        <v>4.1065084078198213E-2</v>
      </c>
      <c r="AE683" s="5">
        <f t="shared" si="916"/>
        <v>2.5756020733845881E-2</v>
      </c>
      <c r="AF683" s="5">
        <f t="shared" si="917"/>
        <v>8.0770881021340578E-3</v>
      </c>
      <c r="AG683" s="5">
        <f t="shared" si="918"/>
        <v>1.6886498858861582E-3</v>
      </c>
      <c r="AH683" s="5">
        <f t="shared" si="919"/>
        <v>5.4058344121162623E-4</v>
      </c>
      <c r="AI683" s="5">
        <f t="shared" si="920"/>
        <v>1.00097050985369E-3</v>
      </c>
      <c r="AJ683" s="5">
        <f t="shared" si="921"/>
        <v>9.2672276397430292E-4</v>
      </c>
      <c r="AK683" s="5">
        <f t="shared" si="922"/>
        <v>5.7198826726254071E-4</v>
      </c>
      <c r="AL683" s="5">
        <f t="shared" si="923"/>
        <v>1.2300145774330269E-5</v>
      </c>
      <c r="AM683" s="5">
        <f t="shared" si="924"/>
        <v>1.5207620142714305E-2</v>
      </c>
      <c r="AN683" s="5">
        <f t="shared" si="925"/>
        <v>9.5382193535103986E-3</v>
      </c>
      <c r="AO683" s="5">
        <f t="shared" si="926"/>
        <v>2.9911855892608571E-3</v>
      </c>
      <c r="AP683" s="5">
        <f t="shared" si="927"/>
        <v>6.2535720052813576E-4</v>
      </c>
      <c r="AQ683" s="5">
        <f t="shared" si="928"/>
        <v>9.8056009042811541E-5</v>
      </c>
      <c r="AR683" s="5">
        <f t="shared" si="929"/>
        <v>6.7810786865586336E-5</v>
      </c>
      <c r="AS683" s="5">
        <f t="shared" si="930"/>
        <v>1.2556174075604675E-4</v>
      </c>
      <c r="AT683" s="5">
        <f t="shared" si="931"/>
        <v>1.1624810351293645E-4</v>
      </c>
      <c r="AU683" s="5">
        <f t="shared" si="932"/>
        <v>7.1750208245413043E-5</v>
      </c>
      <c r="AV683" s="5">
        <f t="shared" si="933"/>
        <v>3.3214041096295682E-5</v>
      </c>
      <c r="AW683" s="5">
        <f t="shared" si="934"/>
        <v>3.9680062863511214E-7</v>
      </c>
      <c r="AX683" s="5">
        <f t="shared" si="935"/>
        <v>4.6931944659013829E-3</v>
      </c>
      <c r="AY683" s="5">
        <f t="shared" si="936"/>
        <v>2.9435715690133432E-3</v>
      </c>
      <c r="AZ683" s="5">
        <f t="shared" si="937"/>
        <v>9.2310404404258317E-4</v>
      </c>
      <c r="BA683" s="5">
        <f t="shared" si="938"/>
        <v>1.9299028547450247E-4</v>
      </c>
      <c r="BB683" s="5">
        <f t="shared" si="939"/>
        <v>3.0260876762401946E-5</v>
      </c>
      <c r="BC683" s="5">
        <f t="shared" si="940"/>
        <v>3.795924381075697E-6</v>
      </c>
      <c r="BD683" s="5">
        <f t="shared" si="941"/>
        <v>7.0884875870159445E-6</v>
      </c>
      <c r="BE683" s="5">
        <f t="shared" si="942"/>
        <v>1.3125387300365397E-5</v>
      </c>
      <c r="BF683" s="5">
        <f t="shared" si="943"/>
        <v>1.2151801753885602E-5</v>
      </c>
      <c r="BG683" s="5">
        <f t="shared" si="944"/>
        <v>7.5002884352538292E-6</v>
      </c>
      <c r="BH683" s="5">
        <f t="shared" si="945"/>
        <v>3.4719744292661024E-6</v>
      </c>
      <c r="BI683" s="5">
        <f t="shared" si="946"/>
        <v>1.2857752382766551E-6</v>
      </c>
      <c r="BJ683" s="8">
        <f t="shared" si="947"/>
        <v>0.66474551422909267</v>
      </c>
      <c r="BK683" s="8">
        <f t="shared" si="948"/>
        <v>0.21634538431181541</v>
      </c>
      <c r="BL683" s="8">
        <f t="shared" si="949"/>
        <v>0.11540260303340254</v>
      </c>
      <c r="BM683" s="8">
        <f t="shared" si="950"/>
        <v>0.44774775341859346</v>
      </c>
      <c r="BN683" s="8">
        <f t="shared" si="951"/>
        <v>0.5492501718644478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1.62037037037037</v>
      </c>
      <c r="F684">
        <f>VLOOKUP(B684,home!$B$2:$E$405,3,FALSE)</f>
        <v>1.65</v>
      </c>
      <c r="G684">
        <f>VLOOKUP(C684,away!$B$2:$E$405,4,FALSE)</f>
        <v>0.82</v>
      </c>
      <c r="H684">
        <f>VLOOKUP(A684,away!$A$2:$E$405,3,FALSE)</f>
        <v>1.4537037037036999</v>
      </c>
      <c r="I684">
        <f>VLOOKUP(C684,away!$B$2:$E$405,3,FALSE)</f>
        <v>0.93</v>
      </c>
      <c r="J684">
        <f>VLOOKUP(B684,home!$B$2:$E$405,4,FALSE)</f>
        <v>0.8</v>
      </c>
      <c r="K684" s="3">
        <f t="shared" si="896"/>
        <v>2.1923611111111101</v>
      </c>
      <c r="L684" s="3">
        <f t="shared" si="897"/>
        <v>1.0815555555555529</v>
      </c>
      <c r="M684" s="5">
        <f t="shared" si="898"/>
        <v>3.7857859703488254E-2</v>
      </c>
      <c r="N684" s="5">
        <f t="shared" si="899"/>
        <v>8.2998099363828029E-2</v>
      </c>
      <c r="O684" s="5">
        <f t="shared" si="900"/>
        <v>4.0945378483750419E-2</v>
      </c>
      <c r="P684" s="5">
        <f t="shared" si="901"/>
        <v>8.9767055467500009E-2</v>
      </c>
      <c r="Q684" s="5">
        <f t="shared" si="902"/>
        <v>9.0980902670696182E-2</v>
      </c>
      <c r="R684" s="5">
        <f t="shared" si="903"/>
        <v>2.2142350786712534E-2</v>
      </c>
      <c r="S684" s="5">
        <f t="shared" si="904"/>
        <v>5.3213020429696549E-2</v>
      </c>
      <c r="T684" s="5">
        <f t="shared" si="905"/>
        <v>9.8400900732950505E-2</v>
      </c>
      <c r="U684" s="5">
        <f t="shared" si="906"/>
        <v>4.8544028773369052E-2</v>
      </c>
      <c r="V684" s="5">
        <f t="shared" si="907"/>
        <v>1.4019622620914201E-2</v>
      </c>
      <c r="W684" s="5">
        <f t="shared" si="908"/>
        <v>6.6487664289673079E-2</v>
      </c>
      <c r="X684" s="5">
        <f t="shared" si="909"/>
        <v>7.1910102688408459E-2</v>
      </c>
      <c r="Y684" s="5">
        <f t="shared" si="910"/>
        <v>3.8887385531609239E-2</v>
      </c>
      <c r="Z684" s="5">
        <f t="shared" si="911"/>
        <v>7.9827275021429368E-3</v>
      </c>
      <c r="AA684" s="5">
        <f t="shared" si="912"/>
        <v>1.7501021336295306E-2</v>
      </c>
      <c r="AB684" s="5">
        <f t="shared" si="913"/>
        <v>1.9184279291209815E-2</v>
      </c>
      <c r="AC684" s="5">
        <f t="shared" si="914"/>
        <v>2.0776733208472033E-3</v>
      </c>
      <c r="AD684" s="5">
        <f t="shared" si="915"/>
        <v>3.6441242389322559E-2</v>
      </c>
      <c r="AE684" s="5">
        <f t="shared" si="916"/>
        <v>3.9413228157518326E-2</v>
      </c>
      <c r="AF684" s="5">
        <f t="shared" si="917"/>
        <v>2.1313797938071245E-2</v>
      </c>
      <c r="AG684" s="5">
        <f t="shared" si="918"/>
        <v>7.6840188566364822E-3</v>
      </c>
      <c r="AH684" s="5">
        <f t="shared" si="919"/>
        <v>2.1584408196071983E-3</v>
      </c>
      <c r="AI684" s="5">
        <f t="shared" si="920"/>
        <v>4.7320817135416129E-3</v>
      </c>
      <c r="AJ684" s="5">
        <f t="shared" si="921"/>
        <v>5.1872159616843288E-3</v>
      </c>
      <c r="AK684" s="5">
        <f t="shared" si="922"/>
        <v>3.7907501831105131E-3</v>
      </c>
      <c r="AL684" s="5">
        <f t="shared" si="923"/>
        <v>1.970598630737182E-4</v>
      </c>
      <c r="AM684" s="5">
        <f t="shared" si="924"/>
        <v>1.5978472530984882E-2</v>
      </c>
      <c r="AN684" s="5">
        <f t="shared" si="925"/>
        <v>1.7281605735178496E-2</v>
      </c>
      <c r="AO684" s="5">
        <f t="shared" si="926"/>
        <v>9.3455083459015043E-3</v>
      </c>
      <c r="AP684" s="5">
        <f t="shared" si="927"/>
        <v>3.3692288236668528E-3</v>
      </c>
      <c r="AQ684" s="5">
        <f t="shared" si="928"/>
        <v>9.1100203804369607E-4</v>
      </c>
      <c r="AR684" s="5">
        <f t="shared" si="929"/>
        <v>4.6689473195680949E-4</v>
      </c>
      <c r="AS684" s="5">
        <f t="shared" si="930"/>
        <v>1.0236018533247547E-3</v>
      </c>
      <c r="AT684" s="5">
        <f t="shared" si="931"/>
        <v>1.1220524482452256E-3</v>
      </c>
      <c r="AU684" s="5">
        <f t="shared" si="932"/>
        <v>8.1998138405328137E-4</v>
      </c>
      <c r="AV684" s="5">
        <f t="shared" si="933"/>
        <v>4.4942382455836973E-4</v>
      </c>
      <c r="AW684" s="5">
        <f t="shared" si="934"/>
        <v>1.297945921746991E-5</v>
      </c>
      <c r="AX684" s="5">
        <f t="shared" si="935"/>
        <v>5.8384302986480693E-3</v>
      </c>
      <c r="AY684" s="5">
        <f t="shared" si="936"/>
        <v>6.3145867252266856E-3</v>
      </c>
      <c r="AZ684" s="5">
        <f t="shared" si="937"/>
        <v>3.4147881768531339E-3</v>
      </c>
      <c r="BA684" s="5">
        <f t="shared" si="938"/>
        <v>1.2310943745736417E-3</v>
      </c>
      <c r="BB684" s="5">
        <f t="shared" si="939"/>
        <v>3.3287424005832769E-4</v>
      </c>
      <c r="BC684" s="5">
        <f t="shared" si="940"/>
        <v>7.2004396727283441E-5</v>
      </c>
      <c r="BD684" s="5">
        <f t="shared" si="941"/>
        <v>8.4162098534584651E-5</v>
      </c>
      <c r="BE684" s="5">
        <f t="shared" si="942"/>
        <v>1.8451371185672472E-4</v>
      </c>
      <c r="BF684" s="5">
        <f t="shared" si="943"/>
        <v>2.0226034317072215E-4</v>
      </c>
      <c r="BG684" s="5">
        <f t="shared" si="944"/>
        <v>1.4780923689582627E-4</v>
      </c>
      <c r="BH684" s="5">
        <f t="shared" si="945"/>
        <v>8.1012805708354787E-5</v>
      </c>
      <c r="BI684" s="5">
        <f t="shared" si="946"/>
        <v>3.5521864947399404E-5</v>
      </c>
      <c r="BJ684" s="8">
        <f t="shared" si="947"/>
        <v>0.61860693830457669</v>
      </c>
      <c r="BK684" s="8">
        <f t="shared" si="948"/>
        <v>0.20344687813074663</v>
      </c>
      <c r="BL684" s="8">
        <f t="shared" si="949"/>
        <v>0.16880278165253287</v>
      </c>
      <c r="BM684" s="8">
        <f t="shared" si="950"/>
        <v>0.62784607184801433</v>
      </c>
      <c r="BN684" s="8">
        <f t="shared" si="951"/>
        <v>0.36469164647597541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1.62037037037037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1.4537037037036999</v>
      </c>
      <c r="I685">
        <f>VLOOKUP(C685,away!$B$2:$E$405,3,FALSE)</f>
        <v>0.62</v>
      </c>
      <c r="J685">
        <f>VLOOKUP(B685,home!$B$2:$E$405,4,FALSE)</f>
        <v>0.8</v>
      </c>
      <c r="K685" s="3">
        <f t="shared" si="896"/>
        <v>2.0528472222222218</v>
      </c>
      <c r="L685" s="3">
        <f t="shared" si="897"/>
        <v>0.72103703703703514</v>
      </c>
      <c r="M685" s="5">
        <f t="shared" si="898"/>
        <v>6.2419081364144854E-2</v>
      </c>
      <c r="N685" s="5">
        <f t="shared" si="899"/>
        <v>0.1281368377920476</v>
      </c>
      <c r="O685" s="5">
        <f t="shared" si="900"/>
        <v>4.5006469481376626E-2</v>
      </c>
      <c r="P685" s="5">
        <f t="shared" si="901"/>
        <v>9.2391405856873193E-2</v>
      </c>
      <c r="Q685" s="5">
        <f t="shared" si="902"/>
        <v>0.13152267576287222</v>
      </c>
      <c r="R685" s="5">
        <f t="shared" si="903"/>
        <v>1.6225665701174771E-2</v>
      </c>
      <c r="S685" s="5">
        <f t="shared" si="904"/>
        <v>3.4188951878394928E-2</v>
      </c>
      <c r="T685" s="5">
        <f t="shared" si="905"/>
        <v>9.4832720435244058E-2</v>
      </c>
      <c r="U685" s="5">
        <f t="shared" si="906"/>
        <v>3.3308812763363005E-2</v>
      </c>
      <c r="V685" s="5">
        <f t="shared" si="907"/>
        <v>5.6228627168777752E-3</v>
      </c>
      <c r="W685" s="5">
        <f t="shared" si="908"/>
        <v>8.999865319968206E-2</v>
      </c>
      <c r="X685" s="5">
        <f t="shared" si="909"/>
        <v>6.4892362240422441E-2</v>
      </c>
      <c r="Y685" s="5">
        <f t="shared" si="910"/>
        <v>2.3394898298084082E-2</v>
      </c>
      <c r="Z685" s="5">
        <f t="shared" si="911"/>
        <v>3.8997686403761688E-3</v>
      </c>
      <c r="AA685" s="5">
        <f t="shared" si="912"/>
        <v>8.0056292207055478E-3</v>
      </c>
      <c r="AB685" s="5">
        <f t="shared" si="913"/>
        <v>8.217166853933219E-3</v>
      </c>
      <c r="AC685" s="5">
        <f t="shared" si="914"/>
        <v>5.2017766442465606E-4</v>
      </c>
      <c r="AD685" s="5">
        <f t="shared" si="915"/>
        <v>4.6188371306177096E-2</v>
      </c>
      <c r="AE685" s="5">
        <f t="shared" si="916"/>
        <v>3.330352639217235E-2</v>
      </c>
      <c r="AF685" s="5">
        <f t="shared" si="917"/>
        <v>1.2006537996348323E-2</v>
      </c>
      <c r="AG685" s="5">
        <f t="shared" si="918"/>
        <v>2.8857195273198589E-3</v>
      </c>
      <c r="AH685" s="5">
        <f t="shared" si="919"/>
        <v>7.0296940639669485E-4</v>
      </c>
      <c r="AI685" s="5">
        <f t="shared" si="920"/>
        <v>1.4430887932286589E-3</v>
      </c>
      <c r="AJ685" s="5">
        <f t="shared" si="921"/>
        <v>1.4812204102997359E-3</v>
      </c>
      <c r="AK685" s="5">
        <f t="shared" si="922"/>
        <v>1.0135730682608909E-3</v>
      </c>
      <c r="AL685" s="5">
        <f t="shared" si="923"/>
        <v>3.0798239680051236E-5</v>
      </c>
      <c r="AM685" s="5">
        <f t="shared" si="924"/>
        <v>1.896353394697085E-2</v>
      </c>
      <c r="AN685" s="5">
        <f t="shared" si="925"/>
        <v>1.3673410328875094E-2</v>
      </c>
      <c r="AO685" s="5">
        <f t="shared" si="926"/>
        <v>4.9295176348618441E-3</v>
      </c>
      <c r="AP685" s="5">
        <f t="shared" si="927"/>
        <v>1.1847882631541994E-3</v>
      </c>
      <c r="AQ685" s="5">
        <f t="shared" si="928"/>
        <v>2.135690546952397E-4</v>
      </c>
      <c r="AR685" s="5">
        <f t="shared" si="929"/>
        <v>1.0137339558319129E-4</v>
      </c>
      <c r="AS685" s="5">
        <f t="shared" si="930"/>
        <v>2.0810409353018867E-4</v>
      </c>
      <c r="AT685" s="5">
        <f t="shared" si="931"/>
        <v>2.1360295516826069E-4</v>
      </c>
      <c r="AU685" s="5">
        <f t="shared" si="932"/>
        <v>1.4616474439187394E-4</v>
      </c>
      <c r="AV685" s="5">
        <f t="shared" si="933"/>
        <v>7.5013472377919856E-5</v>
      </c>
      <c r="AW685" s="5">
        <f t="shared" si="934"/>
        <v>1.2663028853471508E-6</v>
      </c>
      <c r="AX685" s="5">
        <f t="shared" si="935"/>
        <v>6.4882063310926479E-3</v>
      </c>
      <c r="AY685" s="5">
        <f t="shared" si="936"/>
        <v>4.6782370686559759E-3</v>
      </c>
      <c r="AZ685" s="5">
        <f t="shared" si="937"/>
        <v>1.6865910972702644E-3</v>
      </c>
      <c r="BA685" s="5">
        <f t="shared" si="938"/>
        <v>4.0536488248959785E-4</v>
      </c>
      <c r="BB685" s="5">
        <f t="shared" si="939"/>
        <v>7.3070773447291379E-5</v>
      </c>
      <c r="BC685" s="5">
        <f t="shared" si="940"/>
        <v>1.0537346796087892E-5</v>
      </c>
      <c r="BD685" s="5">
        <f t="shared" si="941"/>
        <v>1.2182328797614579E-5</v>
      </c>
      <c r="BE685" s="5">
        <f t="shared" si="942"/>
        <v>2.5008459832380867E-5</v>
      </c>
      <c r="BF685" s="5">
        <f t="shared" si="943"/>
        <v>2.5669273649479546E-5</v>
      </c>
      <c r="BG685" s="5">
        <f t="shared" si="944"/>
        <v>1.7565032369265389E-5</v>
      </c>
      <c r="BH685" s="5">
        <f t="shared" si="945"/>
        <v>9.0145819768724659E-6</v>
      </c>
      <c r="BI685" s="5">
        <f t="shared" si="946"/>
        <v>3.70111191414343E-6</v>
      </c>
      <c r="BJ685" s="8">
        <f t="shared" si="947"/>
        <v>0.67946912967867923</v>
      </c>
      <c r="BK685" s="8">
        <f t="shared" si="948"/>
        <v>0.19985151478905144</v>
      </c>
      <c r="BL685" s="8">
        <f t="shared" si="949"/>
        <v>0.11624199514833032</v>
      </c>
      <c r="BM685" s="8">
        <f t="shared" si="950"/>
        <v>0.51908330153217719</v>
      </c>
      <c r="BN685" s="8">
        <f t="shared" si="951"/>
        <v>0.47570213595848931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1.62037037037037</v>
      </c>
      <c r="F686">
        <f>VLOOKUP(B686,home!$B$2:$E$405,3,FALSE)</f>
        <v>1.23</v>
      </c>
      <c r="G686">
        <f>VLOOKUP(C686,away!$B$2:$E$405,4,FALSE)</f>
        <v>0.72</v>
      </c>
      <c r="H686">
        <f>VLOOKUP(A686,away!$A$2:$E$405,3,FALSE)</f>
        <v>1.4537037037036999</v>
      </c>
      <c r="I686">
        <f>VLOOKUP(C686,away!$B$2:$E$405,3,FALSE)</f>
        <v>0.82</v>
      </c>
      <c r="J686">
        <f>VLOOKUP(B686,home!$B$2:$E$405,4,FALSE)</f>
        <v>0.92</v>
      </c>
      <c r="K686" s="3">
        <f t="shared" si="896"/>
        <v>1.4349999999999996</v>
      </c>
      <c r="L686" s="3">
        <f t="shared" si="897"/>
        <v>1.0966740740740712</v>
      </c>
      <c r="M686" s="5">
        <f t="shared" si="898"/>
        <v>7.9525776746167412E-2</v>
      </c>
      <c r="N686" s="5">
        <f t="shared" si="899"/>
        <v>0.11411948963075019</v>
      </c>
      <c r="O686" s="5">
        <f t="shared" si="900"/>
        <v>8.7213857578124443E-2</v>
      </c>
      <c r="P686" s="5">
        <f t="shared" si="901"/>
        <v>0.12515188562460852</v>
      </c>
      <c r="Q686" s="5">
        <f t="shared" si="902"/>
        <v>8.188073381006325E-2</v>
      </c>
      <c r="R686" s="5">
        <f t="shared" si="903"/>
        <v>4.7822588252958771E-2</v>
      </c>
      <c r="S686" s="5">
        <f t="shared" si="904"/>
        <v>4.9238734647599487E-2</v>
      </c>
      <c r="T686" s="5">
        <f t="shared" si="905"/>
        <v>8.9796477935656607E-2</v>
      </c>
      <c r="U686" s="5">
        <f t="shared" si="906"/>
        <v>6.8625414142995819E-2</v>
      </c>
      <c r="V686" s="5">
        <f t="shared" si="907"/>
        <v>8.6098156388908133E-3</v>
      </c>
      <c r="W686" s="5">
        <f t="shared" si="908"/>
        <v>3.9166284339146921E-2</v>
      </c>
      <c r="X686" s="5">
        <f t="shared" si="909"/>
        <v>4.2952648612555745E-2</v>
      </c>
      <c r="Y686" s="5">
        <f t="shared" si="910"/>
        <v>2.3552528073101757E-2</v>
      </c>
      <c r="Z686" s="5">
        <f t="shared" si="911"/>
        <v>1.7481930897379708E-2</v>
      </c>
      <c r="AA686" s="5">
        <f t="shared" si="912"/>
        <v>2.5086570837739873E-2</v>
      </c>
      <c r="AB686" s="5">
        <f t="shared" si="913"/>
        <v>1.7999614576078356E-2</v>
      </c>
      <c r="AC686" s="5">
        <f t="shared" si="914"/>
        <v>8.4684386793757317E-4</v>
      </c>
      <c r="AD686" s="5">
        <f t="shared" si="915"/>
        <v>1.4050904506668958E-2</v>
      </c>
      <c r="AE686" s="5">
        <f t="shared" si="916"/>
        <v>1.5409262689754373E-2</v>
      </c>
      <c r="AF686" s="5">
        <f t="shared" si="917"/>
        <v>8.449469446225254E-3</v>
      </c>
      <c r="AG686" s="5">
        <f t="shared" si="918"/>
        <v>3.0887713604520793E-3</v>
      </c>
      <c r="AH686" s="5">
        <f t="shared" si="919"/>
        <v>4.7929950949776963E-3</v>
      </c>
      <c r="AI686" s="5">
        <f t="shared" si="920"/>
        <v>6.877947961292992E-3</v>
      </c>
      <c r="AJ686" s="5">
        <f t="shared" si="921"/>
        <v>4.934927662227721E-3</v>
      </c>
      <c r="AK686" s="5">
        <f t="shared" si="922"/>
        <v>2.3605403984322598E-3</v>
      </c>
      <c r="AL686" s="5">
        <f t="shared" si="923"/>
        <v>5.3308052426979592E-5</v>
      </c>
      <c r="AM686" s="5">
        <f t="shared" si="924"/>
        <v>4.032609593413985E-3</v>
      </c>
      <c r="AN686" s="5">
        <f t="shared" si="925"/>
        <v>4.4224583919594985E-3</v>
      </c>
      <c r="AO686" s="5">
        <f t="shared" si="926"/>
        <v>2.4249977310666442E-3</v>
      </c>
      <c r="AP686" s="5">
        <f t="shared" si="927"/>
        <v>8.8647738044974537E-4</v>
      </c>
      <c r="AQ686" s="5">
        <f t="shared" si="928"/>
        <v>2.4304419009808315E-4</v>
      </c>
      <c r="AR686" s="5">
        <f t="shared" si="929"/>
        <v>1.0512706915652465E-3</v>
      </c>
      <c r="AS686" s="5">
        <f t="shared" si="930"/>
        <v>1.508573442396128E-3</v>
      </c>
      <c r="AT686" s="5">
        <f t="shared" si="931"/>
        <v>1.0824014449192217E-3</v>
      </c>
      <c r="AU686" s="5">
        <f t="shared" si="932"/>
        <v>5.1774869115302766E-4</v>
      </c>
      <c r="AV686" s="5">
        <f t="shared" si="933"/>
        <v>1.8574234295114868E-4</v>
      </c>
      <c r="AW686" s="5">
        <f t="shared" si="934"/>
        <v>2.3303427004647689E-6</v>
      </c>
      <c r="AX686" s="5">
        <f t="shared" si="935"/>
        <v>9.6446579442484596E-4</v>
      </c>
      <c r="AY686" s="5">
        <f t="shared" si="936"/>
        <v>1.0577046320769815E-3</v>
      </c>
      <c r="AZ686" s="5">
        <f t="shared" si="937"/>
        <v>5.7997862401343997E-4</v>
      </c>
      <c r="BA686" s="5">
        <f t="shared" si="938"/>
        <v>2.1201584015756439E-4</v>
      </c>
      <c r="BB686" s="5">
        <f t="shared" si="939"/>
        <v>5.81280687984583E-5</v>
      </c>
      <c r="BC686" s="5">
        <f t="shared" si="940"/>
        <v>1.2749509205452637E-5</v>
      </c>
      <c r="BD686" s="5">
        <f t="shared" si="941"/>
        <v>1.9215021871225413E-4</v>
      </c>
      <c r="BE686" s="5">
        <f t="shared" si="942"/>
        <v>2.7573556385208459E-4</v>
      </c>
      <c r="BF686" s="5">
        <f t="shared" si="943"/>
        <v>1.9784026706387066E-4</v>
      </c>
      <c r="BG686" s="5">
        <f t="shared" si="944"/>
        <v>9.4633594412218123E-5</v>
      </c>
      <c r="BH686" s="5">
        <f t="shared" si="945"/>
        <v>3.3949801995383254E-5</v>
      </c>
      <c r="BI686" s="5">
        <f t="shared" si="946"/>
        <v>9.7435931726749781E-6</v>
      </c>
      <c r="BJ686" s="8">
        <f t="shared" si="947"/>
        <v>0.44736120016003988</v>
      </c>
      <c r="BK686" s="8">
        <f t="shared" si="948"/>
        <v>0.26448406920970779</v>
      </c>
      <c r="BL686" s="8">
        <f t="shared" si="949"/>
        <v>0.27086424615702115</v>
      </c>
      <c r="BM686" s="8">
        <f t="shared" si="950"/>
        <v>0.46342174049209939</v>
      </c>
      <c r="BN686" s="8">
        <f t="shared" si="951"/>
        <v>0.53571433164267257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1.62037037037037</v>
      </c>
      <c r="F687">
        <f>VLOOKUP(B687,home!$B$2:$E$405,3,FALSE)</f>
        <v>0.82</v>
      </c>
      <c r="G687">
        <f>VLOOKUP(C687,away!$B$2:$E$405,4,FALSE)</f>
        <v>1.1299999999999999</v>
      </c>
      <c r="H687">
        <f>VLOOKUP(A687,away!$A$2:$E$405,3,FALSE)</f>
        <v>1.4537037037036999</v>
      </c>
      <c r="I687">
        <f>VLOOKUP(C687,away!$B$2:$E$405,3,FALSE)</f>
        <v>1.03</v>
      </c>
      <c r="J687">
        <f>VLOOKUP(B687,home!$B$2:$E$405,4,FALSE)</f>
        <v>1.03</v>
      </c>
      <c r="K687" s="3">
        <f t="shared" si="896"/>
        <v>1.5014351851851846</v>
      </c>
      <c r="L687" s="3">
        <f t="shared" si="897"/>
        <v>1.5422342592592553</v>
      </c>
      <c r="M687" s="5">
        <f t="shared" si="898"/>
        <v>4.7659683675295779E-2</v>
      </c>
      <c r="N687" s="5">
        <f t="shared" si="899"/>
        <v>7.1557925984885043E-2</v>
      </c>
      <c r="O687" s="5">
        <f t="shared" si="900"/>
        <v>7.3502396949500212E-2</v>
      </c>
      <c r="P687" s="5">
        <f t="shared" si="901"/>
        <v>0.11035908497542782</v>
      </c>
      <c r="Q687" s="5">
        <f t="shared" si="902"/>
        <v>5.3719793926291816E-2</v>
      </c>
      <c r="R687" s="5">
        <f t="shared" si="903"/>
        <v>5.6678957356596109E-2</v>
      </c>
      <c r="S687" s="5">
        <f t="shared" si="904"/>
        <v>6.3885902598461344E-2</v>
      </c>
      <c r="T687" s="5">
        <f t="shared" si="905"/>
        <v>8.2848506593474508E-2</v>
      </c>
      <c r="U687" s="5">
        <f t="shared" si="906"/>
        <v>8.5099780834804059E-2</v>
      </c>
      <c r="V687" s="5">
        <f t="shared" si="907"/>
        <v>1.6436882893002693E-2</v>
      </c>
      <c r="W687" s="5">
        <f t="shared" si="908"/>
        <v>2.6885596247277314E-2</v>
      </c>
      <c r="X687" s="5">
        <f t="shared" si="909"/>
        <v>4.1463887613163143E-2</v>
      </c>
      <c r="Y687" s="5">
        <f t="shared" si="910"/>
        <v>3.1973513999547835E-2</v>
      </c>
      <c r="Z687" s="5">
        <f t="shared" si="911"/>
        <v>2.9137409938145637E-2</v>
      </c>
      <c r="AA687" s="5">
        <f t="shared" si="912"/>
        <v>4.3747932486296333E-2</v>
      </c>
      <c r="AB687" s="5">
        <f t="shared" si="913"/>
        <v>3.2842342557015652E-2</v>
      </c>
      <c r="AC687" s="5">
        <f t="shared" si="914"/>
        <v>2.3787916956689464E-3</v>
      </c>
      <c r="AD687" s="5">
        <f t="shared" si="915"/>
        <v>1.0091745045086222E-2</v>
      </c>
      <c r="AE687" s="5">
        <f t="shared" si="916"/>
        <v>1.5563834944241812E-2</v>
      </c>
      <c r="AF687" s="5">
        <f t="shared" si="917"/>
        <v>1.2001539728233042E-2</v>
      </c>
      <c r="AG687" s="5">
        <f t="shared" si="918"/>
        <v>6.1697285775806692E-3</v>
      </c>
      <c r="AH687" s="5">
        <f t="shared" si="919"/>
        <v>1.1234177958172328E-2</v>
      </c>
      <c r="AI687" s="5">
        <f t="shared" si="920"/>
        <v>1.6867390063031788E-2</v>
      </c>
      <c r="AJ687" s="5">
        <f t="shared" si="921"/>
        <v>1.266264646143944E-2</v>
      </c>
      <c r="AK687" s="5">
        <f t="shared" si="922"/>
        <v>6.3373809782552859E-3</v>
      </c>
      <c r="AL687" s="5">
        <f t="shared" si="923"/>
        <v>2.2032985083973459E-4</v>
      </c>
      <c r="AM687" s="5">
        <f t="shared" si="924"/>
        <v>3.0304202181221417E-3</v>
      </c>
      <c r="AN687" s="5">
        <f t="shared" si="925"/>
        <v>4.6736178803398728E-3</v>
      </c>
      <c r="AO687" s="5">
        <f t="shared" si="926"/>
        <v>3.6039068048733872E-3</v>
      </c>
      <c r="AP687" s="5">
        <f t="shared" si="927"/>
        <v>1.8526895138844322E-3</v>
      </c>
      <c r="AQ687" s="5">
        <f t="shared" si="928"/>
        <v>7.1432031002073701E-4</v>
      </c>
      <c r="AR687" s="5">
        <f t="shared" si="929"/>
        <v>3.4651468243417105E-3</v>
      </c>
      <c r="AS687" s="5">
        <f t="shared" si="930"/>
        <v>5.2026933638993512E-3</v>
      </c>
      <c r="AT687" s="5">
        <f t="shared" si="931"/>
        <v>3.9057534371439769E-3</v>
      </c>
      <c r="AU687" s="5">
        <f t="shared" si="932"/>
        <v>1.9547452117286471E-3</v>
      </c>
      <c r="AV687" s="5">
        <f t="shared" si="933"/>
        <v>7.33730809740413E-4</v>
      </c>
      <c r="AW687" s="5">
        <f t="shared" si="934"/>
        <v>1.4171890075842373E-5</v>
      </c>
      <c r="AX687" s="5">
        <f t="shared" si="935"/>
        <v>7.5832992356419113E-4</v>
      </c>
      <c r="AY687" s="5">
        <f t="shared" si="936"/>
        <v>1.1695223879421481E-3</v>
      </c>
      <c r="AZ687" s="5">
        <f t="shared" si="937"/>
        <v>9.0183874682753717E-4</v>
      </c>
      <c r="BA687" s="5">
        <f t="shared" si="938"/>
        <v>4.636155372282872E-4</v>
      </c>
      <c r="BB687" s="5">
        <f t="shared" si="939"/>
        <v>1.7875094115958737E-4</v>
      </c>
      <c r="BC687" s="5">
        <f t="shared" si="940"/>
        <v>5.5135165066230188E-5</v>
      </c>
      <c r="BD687" s="5">
        <f t="shared" si="941"/>
        <v>8.9067802431053275E-4</v>
      </c>
      <c r="BE687" s="5">
        <f t="shared" si="942"/>
        <v>1.3372953243710592E-3</v>
      </c>
      <c r="BF687" s="5">
        <f t="shared" si="943"/>
        <v>1.0039311264971715E-3</v>
      </c>
      <c r="BG687" s="5">
        <f t="shared" si="944"/>
        <v>5.024458389418174E-4</v>
      </c>
      <c r="BH687" s="5">
        <f t="shared" si="945"/>
        <v>1.8859746530928314E-4</v>
      </c>
      <c r="BI687" s="5">
        <f t="shared" si="946"/>
        <v>5.6633374050420024E-5</v>
      </c>
      <c r="BJ687" s="8">
        <f t="shared" si="947"/>
        <v>0.36967822008880996</v>
      </c>
      <c r="BK687" s="8">
        <f t="shared" si="948"/>
        <v>0.24211019807663847</v>
      </c>
      <c r="BL687" s="8">
        <f t="shared" si="949"/>
        <v>0.3582146564454457</v>
      </c>
      <c r="BM687" s="8">
        <f t="shared" si="950"/>
        <v>0.58450729118317646</v>
      </c>
      <c r="BN687" s="8">
        <f t="shared" si="951"/>
        <v>0.41347784286799677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1.8395061728395099</v>
      </c>
      <c r="F688">
        <f>VLOOKUP(B688,home!$B$2:$E$405,3,FALSE)</f>
        <v>0.65</v>
      </c>
      <c r="G688">
        <f>VLOOKUP(C688,away!$B$2:$E$405,4,FALSE)</f>
        <v>0.98</v>
      </c>
      <c r="H688">
        <f>VLOOKUP(A688,away!$A$2:$E$405,3,FALSE)</f>
        <v>1.2222222222222201</v>
      </c>
      <c r="I688">
        <f>VLOOKUP(C688,away!$B$2:$E$405,3,FALSE)</f>
        <v>0.43</v>
      </c>
      <c r="J688">
        <f>VLOOKUP(B688,home!$B$2:$E$405,4,FALSE)</f>
        <v>0.33</v>
      </c>
      <c r="K688" s="3">
        <f t="shared" si="896"/>
        <v>1.1717654320987678</v>
      </c>
      <c r="L688" s="3">
        <f t="shared" si="897"/>
        <v>0.17343333333333305</v>
      </c>
      <c r="M688" s="5">
        <f t="shared" si="898"/>
        <v>0.26048792671868432</v>
      </c>
      <c r="N688" s="5">
        <f t="shared" si="899"/>
        <v>0.30523074800803129</v>
      </c>
      <c r="O688" s="5">
        <f t="shared" si="900"/>
        <v>4.5177289423910409E-2</v>
      </c>
      <c r="P688" s="5">
        <f t="shared" si="901"/>
        <v>5.2937186062859479E-2</v>
      </c>
      <c r="Q688" s="5">
        <f t="shared" si="902"/>
        <v>0.17882941966473045</v>
      </c>
      <c r="R688" s="5">
        <f t="shared" si="903"/>
        <v>3.9176239478767574E-3</v>
      </c>
      <c r="S688" s="5">
        <f t="shared" si="904"/>
        <v>2.6895158861625621E-3</v>
      </c>
      <c r="T688" s="5">
        <f t="shared" si="905"/>
        <v>3.1014982350519704E-2</v>
      </c>
      <c r="U688" s="5">
        <f t="shared" si="906"/>
        <v>4.5905363180842899E-3</v>
      </c>
      <c r="V688" s="5">
        <f t="shared" si="907"/>
        <v>6.0730220431701703E-5</v>
      </c>
      <c r="W688" s="5">
        <f t="shared" si="908"/>
        <v>6.984871073513825E-2</v>
      </c>
      <c r="X688" s="5">
        <f t="shared" si="909"/>
        <v>1.2114094731830791E-2</v>
      </c>
      <c r="Y688" s="5">
        <f t="shared" si="910"/>
        <v>1.0504939148285916E-3</v>
      </c>
      <c r="Z688" s="5">
        <f t="shared" si="911"/>
        <v>2.264821933422526E-4</v>
      </c>
      <c r="AA688" s="5">
        <f t="shared" si="912"/>
        <v>2.653840051443613E-4</v>
      </c>
      <c r="AB688" s="5">
        <f t="shared" si="913"/>
        <v>1.554839017300421E-4</v>
      </c>
      <c r="AC688" s="5">
        <f t="shared" si="914"/>
        <v>7.7136180050856119E-7</v>
      </c>
      <c r="AD688" s="5">
        <f t="shared" si="915"/>
        <v>2.0461576179025283E-2</v>
      </c>
      <c r="AE688" s="5">
        <f t="shared" si="916"/>
        <v>3.5487193619822793E-3</v>
      </c>
      <c r="AF688" s="5">
        <f t="shared" si="917"/>
        <v>3.0773311400656274E-4</v>
      </c>
      <c r="AG688" s="5">
        <f t="shared" si="918"/>
        <v>1.7790393246401592E-5</v>
      </c>
      <c r="AH688" s="5">
        <f t="shared" si="919"/>
        <v>9.8198904329978216E-6</v>
      </c>
      <c r="AI688" s="5">
        <f t="shared" si="920"/>
        <v>1.1506608156384248E-5</v>
      </c>
      <c r="AJ688" s="5">
        <f t="shared" si="921"/>
        <v>6.741522839178398E-6</v>
      </c>
      <c r="AK688" s="5">
        <f t="shared" si="922"/>
        <v>2.6331611408845287E-6</v>
      </c>
      <c r="AL688" s="5">
        <f t="shared" si="923"/>
        <v>6.2703440684838609E-9</v>
      </c>
      <c r="AM688" s="5">
        <f t="shared" si="924"/>
        <v>4.7952335305674835E-3</v>
      </c>
      <c r="AN688" s="5">
        <f t="shared" si="925"/>
        <v>8.3165333531808581E-4</v>
      </c>
      <c r="AO688" s="5">
        <f t="shared" si="926"/>
        <v>7.2118205060999881E-5</v>
      </c>
      <c r="AP688" s="5">
        <f t="shared" si="927"/>
        <v>4.1692335659153533E-6</v>
      </c>
      <c r="AQ688" s="5">
        <f t="shared" si="928"/>
        <v>1.8077101869547957E-7</v>
      </c>
      <c r="AR688" s="5">
        <f t="shared" si="929"/>
        <v>3.4061926615258401E-7</v>
      </c>
      <c r="AS688" s="5">
        <f t="shared" si="930"/>
        <v>3.991258815844478E-7</v>
      </c>
      <c r="AT688" s="5">
        <f t="shared" si="931"/>
        <v>2.3384095554830108E-7</v>
      </c>
      <c r="AU688" s="5">
        <f t="shared" si="932"/>
        <v>9.1335582773481249E-8</v>
      </c>
      <c r="AV688" s="5">
        <f t="shared" si="933"/>
        <v>2.6755969653640262E-8</v>
      </c>
      <c r="AW688" s="5">
        <f t="shared" si="934"/>
        <v>3.5396646978442573E-11</v>
      </c>
      <c r="AX688" s="5">
        <f t="shared" si="935"/>
        <v>9.3648148165998367E-4</v>
      </c>
      <c r="AY688" s="5">
        <f t="shared" si="936"/>
        <v>1.6241710496922958E-4</v>
      </c>
      <c r="AZ688" s="5">
        <f t="shared" si="937"/>
        <v>1.4084269952581667E-5</v>
      </c>
      <c r="BA688" s="5">
        <f t="shared" si="938"/>
        <v>8.1422729514758097E-7</v>
      </c>
      <c r="BB688" s="5">
        <f t="shared" si="939"/>
        <v>3.5303538472107149E-8</v>
      </c>
      <c r="BC688" s="5">
        <f t="shared" si="940"/>
        <v>1.2245620711358218E-9</v>
      </c>
      <c r="BD688" s="5">
        <f t="shared" si="941"/>
        <v>9.8457891210660551E-9</v>
      </c>
      <c r="BE688" s="5">
        <f t="shared" si="942"/>
        <v>1.1536955343799313E-8</v>
      </c>
      <c r="BF688" s="5">
        <f t="shared" si="943"/>
        <v>6.7593027317655959E-9</v>
      </c>
      <c r="BG688" s="5">
        <f t="shared" si="944"/>
        <v>2.640105762057898E-9</v>
      </c>
      <c r="BH688" s="5">
        <f t="shared" si="945"/>
        <v>7.73396167266055E-10</v>
      </c>
      <c r="BI688" s="5">
        <f t="shared" si="946"/>
        <v>1.8124777882400798E-10</v>
      </c>
      <c r="BJ688" s="8">
        <f t="shared" si="947"/>
        <v>0.62924145714084834</v>
      </c>
      <c r="BK688" s="8">
        <f t="shared" si="948"/>
        <v>0.31633855362525182</v>
      </c>
      <c r="BL688" s="8">
        <f t="shared" si="949"/>
        <v>5.4138142193767919E-2</v>
      </c>
      <c r="BM688" s="8">
        <f t="shared" si="950"/>
        <v>0.15320202425754503</v>
      </c>
      <c r="BN688" s="8">
        <f t="shared" si="951"/>
        <v>0.84658019382609262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1.8395061728395099</v>
      </c>
      <c r="F689">
        <f>VLOOKUP(B689,home!$B$2:$E$405,3,FALSE)</f>
        <v>0.43</v>
      </c>
      <c r="G689">
        <f>VLOOKUP(C689,away!$B$2:$E$405,4,FALSE)</f>
        <v>0.54</v>
      </c>
      <c r="H689">
        <f>VLOOKUP(A689,away!$A$2:$E$405,3,FALSE)</f>
        <v>1.2222222222222201</v>
      </c>
      <c r="I689">
        <f>VLOOKUP(C689,away!$B$2:$E$405,3,FALSE)</f>
        <v>0.27</v>
      </c>
      <c r="J689">
        <f>VLOOKUP(B689,home!$B$2:$E$405,4,FALSE)</f>
        <v>0.98</v>
      </c>
      <c r="K689" s="3">
        <f t="shared" si="896"/>
        <v>0.42713333333333425</v>
      </c>
      <c r="L689" s="3">
        <f t="shared" si="897"/>
        <v>0.32339999999999947</v>
      </c>
      <c r="M689" s="5">
        <f t="shared" si="898"/>
        <v>0.47211469108196513</v>
      </c>
      <c r="N689" s="5">
        <f t="shared" si="899"/>
        <v>0.20165592171747712</v>
      </c>
      <c r="O689" s="5">
        <f t="shared" si="900"/>
        <v>0.15268189109590727</v>
      </c>
      <c r="P689" s="5">
        <f t="shared" si="901"/>
        <v>6.521552508343198E-2</v>
      </c>
      <c r="Q689" s="5">
        <f t="shared" si="902"/>
        <v>4.3066983014795959E-2</v>
      </c>
      <c r="R689" s="5">
        <f t="shared" si="903"/>
        <v>2.4688661790208163E-2</v>
      </c>
      <c r="S689" s="5">
        <f t="shared" si="904"/>
        <v>2.252135335039469E-3</v>
      </c>
      <c r="T689" s="5">
        <f t="shared" si="905"/>
        <v>1.3927862306984989E-2</v>
      </c>
      <c r="U689" s="5">
        <f t="shared" si="906"/>
        <v>1.0545350405990934E-2</v>
      </c>
      <c r="V689" s="5">
        <f t="shared" si="907"/>
        <v>3.4566503814983399E-5</v>
      </c>
      <c r="W689" s="5">
        <f t="shared" si="908"/>
        <v>6.1317813372399636E-3</v>
      </c>
      <c r="X689" s="5">
        <f t="shared" si="909"/>
        <v>1.9830180844634007E-3</v>
      </c>
      <c r="Y689" s="5">
        <f t="shared" si="910"/>
        <v>3.2065402425773137E-4</v>
      </c>
      <c r="Z689" s="5">
        <f t="shared" si="911"/>
        <v>2.661437740984437E-3</v>
      </c>
      <c r="AA689" s="5">
        <f t="shared" si="912"/>
        <v>1.1367887737658213E-3</v>
      </c>
      <c r="AB689" s="5">
        <f t="shared" si="913"/>
        <v>2.4278018911725447E-4</v>
      </c>
      <c r="AC689" s="5">
        <f t="shared" si="914"/>
        <v>2.9842757744765162E-7</v>
      </c>
      <c r="AD689" s="5">
        <f t="shared" si="915"/>
        <v>6.547720504616086E-4</v>
      </c>
      <c r="AE689" s="5">
        <f t="shared" si="916"/>
        <v>2.1175328111928387E-4</v>
      </c>
      <c r="AF689" s="5">
        <f t="shared" si="917"/>
        <v>3.4240505556988143E-5</v>
      </c>
      <c r="AG689" s="5">
        <f t="shared" si="918"/>
        <v>3.6911264990433175E-6</v>
      </c>
      <c r="AH689" s="5">
        <f t="shared" si="919"/>
        <v>2.1517724135859128E-4</v>
      </c>
      <c r="AI689" s="5">
        <f t="shared" si="920"/>
        <v>9.1909372358966473E-5</v>
      </c>
      <c r="AJ689" s="5">
        <f t="shared" si="921"/>
        <v>1.9628778290129981E-5</v>
      </c>
      <c r="AK689" s="5">
        <f t="shared" si="922"/>
        <v>2.7947018334414023E-6</v>
      </c>
      <c r="AL689" s="5">
        <f t="shared" si="923"/>
        <v>1.6489307814610088E-9</v>
      </c>
      <c r="AM689" s="5">
        <f t="shared" si="924"/>
        <v>5.593499369743385E-5</v>
      </c>
      <c r="AN689" s="5">
        <f t="shared" si="925"/>
        <v>1.8089376961750076E-5</v>
      </c>
      <c r="AO689" s="5">
        <f t="shared" si="926"/>
        <v>2.9250522547149822E-6</v>
      </c>
      <c r="AP689" s="5">
        <f t="shared" si="927"/>
        <v>3.1532063305827472E-7</v>
      </c>
      <c r="AQ689" s="5">
        <f t="shared" si="928"/>
        <v>2.5493673182761458E-8</v>
      </c>
      <c r="AR689" s="5">
        <f t="shared" si="929"/>
        <v>1.3917663971073663E-5</v>
      </c>
      <c r="AS689" s="5">
        <f t="shared" si="930"/>
        <v>5.9446982041779428E-6</v>
      </c>
      <c r="AT689" s="5">
        <f t="shared" si="931"/>
        <v>1.2695893798056054E-6</v>
      </c>
      <c r="AU689" s="5">
        <f t="shared" si="932"/>
        <v>1.8076131458698964E-7</v>
      </c>
      <c r="AV689" s="5">
        <f t="shared" si="933"/>
        <v>1.9302295709314077E-8</v>
      </c>
      <c r="AW689" s="5">
        <f t="shared" si="934"/>
        <v>6.3270811550737215E-12</v>
      </c>
      <c r="AX689" s="5">
        <f t="shared" si="935"/>
        <v>3.9819500513273252E-6</v>
      </c>
      <c r="AY689" s="5">
        <f t="shared" si="936"/>
        <v>1.2877626465992546E-6</v>
      </c>
      <c r="AZ689" s="5">
        <f t="shared" si="937"/>
        <v>2.0823121995509911E-7</v>
      </c>
      <c r="BA689" s="5">
        <f t="shared" si="938"/>
        <v>2.2447325511159658E-8</v>
      </c>
      <c r="BB689" s="5">
        <f t="shared" si="939"/>
        <v>1.8148662675772547E-9</v>
      </c>
      <c r="BC689" s="5">
        <f t="shared" si="940"/>
        <v>1.1738555018689665E-10</v>
      </c>
      <c r="BD689" s="5">
        <f t="shared" si="941"/>
        <v>7.5016208804086939E-7</v>
      </c>
      <c r="BE689" s="5">
        <f t="shared" si="942"/>
        <v>3.2041923320519064E-7</v>
      </c>
      <c r="BF689" s="5">
        <f t="shared" si="943"/>
        <v>6.8430867571522041E-8</v>
      </c>
      <c r="BG689" s="5">
        <f t="shared" si="944"/>
        <v>9.7430348562387272E-9</v>
      </c>
      <c r="BH689" s="5">
        <f t="shared" si="945"/>
        <v>1.0403937387320273E-9</v>
      </c>
      <c r="BI689" s="5">
        <f t="shared" si="946"/>
        <v>8.887736912074824E-11</v>
      </c>
      <c r="BJ689" s="8">
        <f t="shared" si="947"/>
        <v>0.26807347000957132</v>
      </c>
      <c r="BK689" s="8">
        <f t="shared" si="948"/>
        <v>0.53961850584340632</v>
      </c>
      <c r="BL689" s="8">
        <f t="shared" si="949"/>
        <v>0.18964746424849069</v>
      </c>
      <c r="BM689" s="8">
        <f t="shared" si="950"/>
        <v>4.057591630234781E-2</v>
      </c>
      <c r="BN689" s="8">
        <f t="shared" si="951"/>
        <v>0.95942367378378557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1.52525252525253</v>
      </c>
      <c r="F690">
        <f>VLOOKUP(B690,home!$B$2:$E$405,3,FALSE)</f>
        <v>1.05</v>
      </c>
      <c r="G690">
        <f>VLOOKUP(C690,away!$B$2:$E$405,4,FALSE)</f>
        <v>0.52</v>
      </c>
      <c r="H690">
        <f>VLOOKUP(A690,away!$A$2:$E$405,3,FALSE)</f>
        <v>1.3333333333333299</v>
      </c>
      <c r="I690">
        <f>VLOOKUP(C690,away!$B$2:$E$405,3,FALSE)</f>
        <v>1.84</v>
      </c>
      <c r="J690">
        <f>VLOOKUP(B690,home!$B$2:$E$405,4,FALSE)</f>
        <v>0.6</v>
      </c>
      <c r="K690" s="3">
        <f t="shared" si="896"/>
        <v>0.83278787878788141</v>
      </c>
      <c r="L690" s="3">
        <f t="shared" si="897"/>
        <v>1.4719999999999964</v>
      </c>
      <c r="M690" s="5">
        <f t="shared" si="898"/>
        <v>9.9779963855835832E-2</v>
      </c>
      <c r="N690" s="5">
        <f t="shared" si="899"/>
        <v>8.309554444503299E-2</v>
      </c>
      <c r="O690" s="5">
        <f t="shared" si="900"/>
        <v>0.14687610679579</v>
      </c>
      <c r="P690" s="5">
        <f t="shared" si="901"/>
        <v>0.12231664142308826</v>
      </c>
      <c r="Q690" s="5">
        <f t="shared" si="902"/>
        <v>3.4600481097551573E-2</v>
      </c>
      <c r="R690" s="5">
        <f t="shared" si="903"/>
        <v>0.10810081460170121</v>
      </c>
      <c r="S690" s="5">
        <f t="shared" si="904"/>
        <v>3.7485884417238421E-2</v>
      </c>
      <c r="T690" s="5">
        <f t="shared" si="905"/>
        <v>5.0931908175595793E-2</v>
      </c>
      <c r="U690" s="5">
        <f t="shared" si="906"/>
        <v>9.002504808739277E-2</v>
      </c>
      <c r="V690" s="5">
        <f t="shared" si="907"/>
        <v>5.1058430141962732E-3</v>
      </c>
      <c r="W690" s="5">
        <f t="shared" si="908"/>
        <v>9.6049537527567227E-3</v>
      </c>
      <c r="X690" s="5">
        <f t="shared" si="909"/>
        <v>1.4138491924057861E-2</v>
      </c>
      <c r="Y690" s="5">
        <f t="shared" si="910"/>
        <v>1.0405930056106563E-2</v>
      </c>
      <c r="Z690" s="5">
        <f t="shared" si="911"/>
        <v>5.3041466364567906E-2</v>
      </c>
      <c r="AA690" s="5">
        <f t="shared" si="912"/>
        <v>4.4172290261547259E-2</v>
      </c>
      <c r="AB690" s="5">
        <f t="shared" si="913"/>
        <v>1.8393073954058269E-2</v>
      </c>
      <c r="AC690" s="5">
        <f t="shared" si="914"/>
        <v>3.9119174393591129E-4</v>
      </c>
      <c r="AD690" s="5">
        <f t="shared" si="915"/>
        <v>1.9997222654034924E-3</v>
      </c>
      <c r="AE690" s="5">
        <f t="shared" si="916"/>
        <v>2.9435911746739339E-3</v>
      </c>
      <c r="AF690" s="5">
        <f t="shared" si="917"/>
        <v>2.1664831045600107E-3</v>
      </c>
      <c r="AG690" s="5">
        <f t="shared" si="918"/>
        <v>1.0630210433041089E-3</v>
      </c>
      <c r="AH690" s="5">
        <f t="shared" si="919"/>
        <v>1.9519259622160952E-2</v>
      </c>
      <c r="AI690" s="5">
        <f t="shared" si="920"/>
        <v>1.6255402816249362E-2</v>
      </c>
      <c r="AJ690" s="5">
        <f t="shared" si="921"/>
        <v>6.7686512150934297E-3</v>
      </c>
      <c r="AK690" s="5">
        <f t="shared" si="922"/>
        <v>1.8789502292242248E-3</v>
      </c>
      <c r="AL690" s="5">
        <f t="shared" si="923"/>
        <v>1.9181911246155605E-5</v>
      </c>
      <c r="AM690" s="5">
        <f t="shared" si="924"/>
        <v>3.3306889271405432E-4</v>
      </c>
      <c r="AN690" s="5">
        <f t="shared" si="925"/>
        <v>4.9027741007508685E-4</v>
      </c>
      <c r="AO690" s="5">
        <f t="shared" si="926"/>
        <v>3.608441738152631E-4</v>
      </c>
      <c r="AP690" s="5">
        <f t="shared" si="927"/>
        <v>1.7705420795202192E-4</v>
      </c>
      <c r="AQ690" s="5">
        <f t="shared" si="928"/>
        <v>6.5155948526343944E-5</v>
      </c>
      <c r="AR690" s="5">
        <f t="shared" si="929"/>
        <v>5.7464700327641682E-3</v>
      </c>
      <c r="AS690" s="5">
        <f t="shared" si="930"/>
        <v>4.7855905891037989E-3</v>
      </c>
      <c r="AT690" s="5">
        <f t="shared" si="931"/>
        <v>1.9926909177235001E-3</v>
      </c>
      <c r="AU690" s="5">
        <f t="shared" si="932"/>
        <v>5.5316294748361018E-4</v>
      </c>
      <c r="AV690" s="5">
        <f t="shared" si="933"/>
        <v>1.1516684941473197E-4</v>
      </c>
      <c r="AW690" s="5">
        <f t="shared" si="934"/>
        <v>6.5317804993602842E-7</v>
      </c>
      <c r="AX690" s="5">
        <f t="shared" si="935"/>
        <v>4.6229289442260938E-5</v>
      </c>
      <c r="AY690" s="5">
        <f t="shared" si="936"/>
        <v>6.8049514059007938E-5</v>
      </c>
      <c r="AZ690" s="5">
        <f t="shared" si="937"/>
        <v>5.0084442347429739E-5</v>
      </c>
      <c r="BA690" s="5">
        <f t="shared" si="938"/>
        <v>2.4574766378472123E-5</v>
      </c>
      <c r="BB690" s="5">
        <f t="shared" si="939"/>
        <v>9.0435140272777227E-6</v>
      </c>
      <c r="BC690" s="5">
        <f t="shared" si="940"/>
        <v>2.6624105296305543E-6</v>
      </c>
      <c r="BD690" s="5">
        <f t="shared" si="941"/>
        <v>1.4098006480381406E-3</v>
      </c>
      <c r="BE690" s="5">
        <f t="shared" si="942"/>
        <v>1.1740648911934637E-3</v>
      </c>
      <c r="BF690" s="5">
        <f t="shared" si="943"/>
        <v>4.8887350514816464E-4</v>
      </c>
      <c r="BG690" s="5">
        <f t="shared" si="944"/>
        <v>1.3570930978264552E-4</v>
      </c>
      <c r="BH690" s="5">
        <f t="shared" si="945"/>
        <v>2.8254267056414205E-5</v>
      </c>
      <c r="BI690" s="5">
        <f t="shared" si="946"/>
        <v>4.7059622257235017E-6</v>
      </c>
      <c r="BJ690" s="8">
        <f t="shared" si="947"/>
        <v>0.21257717160890993</v>
      </c>
      <c r="BK690" s="8">
        <f t="shared" si="948"/>
        <v>0.26516675587959992</v>
      </c>
      <c r="BL690" s="8">
        <f t="shared" si="949"/>
        <v>0.46842408750315179</v>
      </c>
      <c r="BM690" s="8">
        <f t="shared" si="950"/>
        <v>0.4043725328012206</v>
      </c>
      <c r="BN690" s="8">
        <f t="shared" si="951"/>
        <v>0.59476955221899996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1.52525252525253</v>
      </c>
      <c r="F691">
        <f>VLOOKUP(B691,home!$B$2:$E$405,3,FALSE)</f>
        <v>2.08</v>
      </c>
      <c r="G691">
        <f>VLOOKUP(C691,away!$B$2:$E$405,4,FALSE)</f>
        <v>0.52</v>
      </c>
      <c r="H691">
        <f>VLOOKUP(A691,away!$A$2:$E$405,3,FALSE)</f>
        <v>1.3333333333333299</v>
      </c>
      <c r="I691">
        <f>VLOOKUP(C691,away!$B$2:$E$405,3,FALSE)</f>
        <v>0.92</v>
      </c>
      <c r="J691">
        <f>VLOOKUP(B691,home!$B$2:$E$405,4,FALSE)</f>
        <v>0.38</v>
      </c>
      <c r="K691" s="3">
        <f t="shared" si="896"/>
        <v>1.6497131313131363</v>
      </c>
      <c r="L691" s="3">
        <f t="shared" si="897"/>
        <v>0.46613333333333218</v>
      </c>
      <c r="M691" s="5">
        <f t="shared" si="898"/>
        <v>0.12053122094319364</v>
      </c>
      <c r="N691" s="5">
        <f t="shared" si="899"/>
        <v>0.19884193792319146</v>
      </c>
      <c r="O691" s="5">
        <f t="shared" si="900"/>
        <v>5.6183619788987185E-2</v>
      </c>
      <c r="P691" s="5">
        <f t="shared" si="901"/>
        <v>9.2686855330596757E-2</v>
      </c>
      <c r="Q691" s="5">
        <f t="shared" si="902"/>
        <v>0.16401607802382023</v>
      </c>
      <c r="R691" s="5">
        <f t="shared" si="903"/>
        <v>1.3094528985486581E-2</v>
      </c>
      <c r="S691" s="5">
        <f t="shared" si="904"/>
        <v>1.7818730043238837E-2</v>
      </c>
      <c r="T691" s="5">
        <f t="shared" si="905"/>
        <v>7.6453361169503214E-2</v>
      </c>
      <c r="U691" s="5">
        <f t="shared" si="906"/>
        <v>2.1602216415717693E-2</v>
      </c>
      <c r="V691" s="5">
        <f t="shared" si="907"/>
        <v>1.522484327452588E-3</v>
      </c>
      <c r="W691" s="5">
        <f t="shared" si="908"/>
        <v>9.0193159220792102E-2</v>
      </c>
      <c r="X691" s="5">
        <f t="shared" si="909"/>
        <v>4.2042037951451783E-2</v>
      </c>
      <c r="Y691" s="5">
        <f t="shared" si="910"/>
        <v>9.798597645218338E-3</v>
      </c>
      <c r="Z691" s="5">
        <f t="shared" si="911"/>
        <v>2.0345988148115991E-3</v>
      </c>
      <c r="AA691" s="5">
        <f t="shared" si="912"/>
        <v>3.3565043817488393E-3</v>
      </c>
      <c r="AB691" s="5">
        <f t="shared" si="913"/>
        <v>2.7686346769405703E-3</v>
      </c>
      <c r="AC691" s="5">
        <f t="shared" si="914"/>
        <v>7.3173097547587858E-5</v>
      </c>
      <c r="AD691" s="5">
        <f t="shared" si="915"/>
        <v>3.7198209780289281E-2</v>
      </c>
      <c r="AE691" s="5">
        <f t="shared" si="916"/>
        <v>1.7339325518918799E-2</v>
      </c>
      <c r="AF691" s="5">
        <f t="shared" si="917"/>
        <v>4.0412188009426638E-3</v>
      </c>
      <c r="AG691" s="5">
        <f t="shared" si="918"/>
        <v>6.2791559680424539E-4</v>
      </c>
      <c r="AH691" s="5">
        <f t="shared" si="919"/>
        <v>2.3709858188604435E-4</v>
      </c>
      <c r="AI691" s="5">
        <f t="shared" si="920"/>
        <v>3.911446439531303E-4</v>
      </c>
      <c r="AJ691" s="5">
        <f t="shared" si="921"/>
        <v>3.2263822768614022E-4</v>
      </c>
      <c r="AK691" s="5">
        <f t="shared" si="922"/>
        <v>1.7742017362580776E-4</v>
      </c>
      <c r="AL691" s="5">
        <f t="shared" si="923"/>
        <v>2.2507643259272603E-6</v>
      </c>
      <c r="AM691" s="5">
        <f t="shared" si="924"/>
        <v>1.2273275027176797E-2</v>
      </c>
      <c r="AN691" s="5">
        <f t="shared" si="925"/>
        <v>5.720982599334663E-3</v>
      </c>
      <c r="AO691" s="5">
        <f t="shared" si="926"/>
        <v>1.3333703444849288E-3</v>
      </c>
      <c r="AP691" s="5">
        <f t="shared" si="927"/>
        <v>2.0717612108085779E-4</v>
      </c>
      <c r="AQ691" s="5">
        <f t="shared" si="928"/>
        <v>2.4142923976622559E-5</v>
      </c>
      <c r="AR691" s="5">
        <f t="shared" si="929"/>
        <v>2.2103910460629572E-5</v>
      </c>
      <c r="AS691" s="5">
        <f t="shared" si="930"/>
        <v>3.6465111340270402E-5</v>
      </c>
      <c r="AT691" s="5">
        <f t="shared" si="931"/>
        <v>3.0078486506419818E-5</v>
      </c>
      <c r="AU691" s="5">
        <f t="shared" si="932"/>
        <v>1.6540291386555263E-5</v>
      </c>
      <c r="AV691" s="5">
        <f t="shared" si="933"/>
        <v>6.8216839740364401E-6</v>
      </c>
      <c r="AW691" s="5">
        <f t="shared" si="934"/>
        <v>4.8077969118706846E-8</v>
      </c>
      <c r="AX691" s="5">
        <f t="shared" si="935"/>
        <v>3.3745638294251936E-3</v>
      </c>
      <c r="AY691" s="5">
        <f t="shared" si="936"/>
        <v>1.5729966863560596E-3</v>
      </c>
      <c r="AZ691" s="5">
        <f t="shared" si="937"/>
        <v>3.6661309436671801E-4</v>
      </c>
      <c r="BA691" s="5">
        <f t="shared" si="938"/>
        <v>5.6963527906935258E-5</v>
      </c>
      <c r="BB691" s="5">
        <f t="shared" si="939"/>
        <v>6.6381497854215027E-6</v>
      </c>
      <c r="BC691" s="5">
        <f t="shared" si="940"/>
        <v>6.1885257732889373E-7</v>
      </c>
      <c r="BD691" s="5">
        <f t="shared" si="941"/>
        <v>1.7172282437857962E-6</v>
      </c>
      <c r="BE691" s="5">
        <f t="shared" si="942"/>
        <v>2.8329339832352237E-6</v>
      </c>
      <c r="BF691" s="5">
        <f t="shared" si="943"/>
        <v>2.3367641961431883E-6</v>
      </c>
      <c r="BG691" s="5">
        <f t="shared" si="944"/>
        <v>1.2849968597199349E-6</v>
      </c>
      <c r="BH691" s="5">
        <f t="shared" si="945"/>
        <v>5.2996904829402987E-7</v>
      </c>
      <c r="BI691" s="5">
        <f t="shared" si="946"/>
        <v>1.7485937963203745E-7</v>
      </c>
      <c r="BJ691" s="8">
        <f t="shared" si="947"/>
        <v>0.66548918278740354</v>
      </c>
      <c r="BK691" s="8">
        <f t="shared" si="948"/>
        <v>0.23420771119271139</v>
      </c>
      <c r="BL691" s="8">
        <f t="shared" si="949"/>
        <v>9.8254692111410691E-2</v>
      </c>
      <c r="BM691" s="8">
        <f t="shared" si="950"/>
        <v>0.35305899530267448</v>
      </c>
      <c r="BN691" s="8">
        <f t="shared" si="951"/>
        <v>0.64535424099527583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1.52525252525253</v>
      </c>
      <c r="F692">
        <f>VLOOKUP(B692,home!$B$2:$E$405,3,FALSE)</f>
        <v>1.05</v>
      </c>
      <c r="G692">
        <f>VLOOKUP(C692,away!$B$2:$E$405,4,FALSE)</f>
        <v>0.98</v>
      </c>
      <c r="H692">
        <f>VLOOKUP(A692,away!$A$2:$E$405,3,FALSE)</f>
        <v>1.3333333333333299</v>
      </c>
      <c r="I692">
        <f>VLOOKUP(C692,away!$B$2:$E$405,3,FALSE)</f>
        <v>0.66</v>
      </c>
      <c r="J692">
        <f>VLOOKUP(B692,home!$B$2:$E$405,4,FALSE)</f>
        <v>1.05</v>
      </c>
      <c r="K692" s="3">
        <f t="shared" si="896"/>
        <v>1.5694848484848534</v>
      </c>
      <c r="L692" s="3">
        <f t="shared" si="897"/>
        <v>0.92399999999999771</v>
      </c>
      <c r="M692" s="5">
        <f t="shared" si="898"/>
        <v>8.2621540755804884E-2</v>
      </c>
      <c r="N692" s="5">
        <f t="shared" si="899"/>
        <v>0.12967325637470956</v>
      </c>
      <c r="O692" s="5">
        <f t="shared" si="900"/>
        <v>7.6342303658363517E-2</v>
      </c>
      <c r="P692" s="5">
        <f t="shared" si="901"/>
        <v>0.11981808889023132</v>
      </c>
      <c r="Q692" s="5">
        <f t="shared" si="902"/>
        <v>0.10176010556689931</v>
      </c>
      <c r="R692" s="5">
        <f t="shared" si="903"/>
        <v>3.5270144290163861E-2</v>
      </c>
      <c r="S692" s="5">
        <f t="shared" si="904"/>
        <v>4.3440167945242296E-2</v>
      </c>
      <c r="T692" s="5">
        <f t="shared" si="905"/>
        <v>9.4026337543814717E-2</v>
      </c>
      <c r="U692" s="5">
        <f t="shared" si="906"/>
        <v>5.5355957067286743E-2</v>
      </c>
      <c r="V692" s="5">
        <f t="shared" si="907"/>
        <v>6.9996783683180224E-3</v>
      </c>
      <c r="W692" s="5">
        <f t="shared" si="908"/>
        <v>5.3236981289155889E-2</v>
      </c>
      <c r="X692" s="5">
        <f t="shared" si="909"/>
        <v>4.9190970711179914E-2</v>
      </c>
      <c r="Y692" s="5">
        <f t="shared" si="910"/>
        <v>2.2726228468565066E-2</v>
      </c>
      <c r="Z692" s="5">
        <f t="shared" si="911"/>
        <v>1.0863204441370441E-2</v>
      </c>
      <c r="AA692" s="5">
        <f t="shared" si="912"/>
        <v>1.7049634776724273E-2</v>
      </c>
      <c r="AB692" s="5">
        <f t="shared" si="913"/>
        <v>1.3379571727134594E-2</v>
      </c>
      <c r="AC692" s="5">
        <f t="shared" si="914"/>
        <v>6.3443509802801738E-4</v>
      </c>
      <c r="AD692" s="5">
        <f t="shared" si="915"/>
        <v>2.0888658878100454E-2</v>
      </c>
      <c r="AE692" s="5">
        <f t="shared" si="916"/>
        <v>1.9301120803364772E-2</v>
      </c>
      <c r="AF692" s="5">
        <f t="shared" si="917"/>
        <v>8.9171178111545034E-3</v>
      </c>
      <c r="AG692" s="5">
        <f t="shared" si="918"/>
        <v>2.7464722858355803E-3</v>
      </c>
      <c r="AH692" s="5">
        <f t="shared" si="919"/>
        <v>2.5094002259565653E-3</v>
      </c>
      <c r="AI692" s="5">
        <f t="shared" si="920"/>
        <v>3.9384656334232968E-3</v>
      </c>
      <c r="AJ692" s="5">
        <f t="shared" si="921"/>
        <v>3.0906810689680831E-3</v>
      </c>
      <c r="AK692" s="5">
        <f t="shared" si="922"/>
        <v>1.6169257030814591E-3</v>
      </c>
      <c r="AL692" s="5">
        <f t="shared" si="923"/>
        <v>3.6802412676024942E-5</v>
      </c>
      <c r="AM692" s="5">
        <f t="shared" si="924"/>
        <v>6.5568867228694531E-3</v>
      </c>
      <c r="AN692" s="5">
        <f t="shared" si="925"/>
        <v>6.0585633319313595E-3</v>
      </c>
      <c r="AO692" s="5">
        <f t="shared" si="926"/>
        <v>2.7990562593522813E-3</v>
      </c>
      <c r="AP692" s="5">
        <f t="shared" si="927"/>
        <v>8.6210932788050054E-4</v>
      </c>
      <c r="AQ692" s="5">
        <f t="shared" si="928"/>
        <v>1.9914725474039509E-4</v>
      </c>
      <c r="AR692" s="5">
        <f t="shared" si="929"/>
        <v>4.6373716175677235E-4</v>
      </c>
      <c r="AS692" s="5">
        <f t="shared" si="930"/>
        <v>7.2782844905662373E-4</v>
      </c>
      <c r="AT692" s="5">
        <f t="shared" si="931"/>
        <v>5.7115786154530058E-4</v>
      </c>
      <c r="AU692" s="5">
        <f t="shared" si="932"/>
        <v>2.9880786992945302E-4</v>
      </c>
      <c r="AV692" s="5">
        <f t="shared" si="933"/>
        <v>1.1724360611557737E-4</v>
      </c>
      <c r="AW692" s="5">
        <f t="shared" si="934"/>
        <v>1.4825279464561687E-6</v>
      </c>
      <c r="AX692" s="5">
        <f t="shared" si="935"/>
        <v>1.7151557274625181E-3</v>
      </c>
      <c r="AY692" s="5">
        <f t="shared" si="936"/>
        <v>1.5848038921753627E-3</v>
      </c>
      <c r="AZ692" s="5">
        <f t="shared" si="937"/>
        <v>7.3217939818501579E-4</v>
      </c>
      <c r="BA692" s="5">
        <f t="shared" si="938"/>
        <v>2.2551125464098431E-4</v>
      </c>
      <c r="BB692" s="5">
        <f t="shared" si="939"/>
        <v>5.2093099822067242E-5</v>
      </c>
      <c r="BC692" s="5">
        <f t="shared" si="940"/>
        <v>9.6268048471180063E-6</v>
      </c>
      <c r="BD692" s="5">
        <f t="shared" si="941"/>
        <v>7.141552291054274E-5</v>
      </c>
      <c r="BE692" s="5">
        <f t="shared" si="942"/>
        <v>1.1208558115471973E-4</v>
      </c>
      <c r="BF692" s="5">
        <f t="shared" si="943"/>
        <v>8.7958310677976035E-5</v>
      </c>
      <c r="BG692" s="5">
        <f t="shared" si="944"/>
        <v>4.6016411969135632E-5</v>
      </c>
      <c r="BH692" s="5">
        <f t="shared" si="945"/>
        <v>1.8055515341798863E-5</v>
      </c>
      <c r="BI692" s="5">
        <f t="shared" si="946"/>
        <v>5.6675715521078238E-6</v>
      </c>
      <c r="BJ692" s="8">
        <f t="shared" si="947"/>
        <v>0.5232623828066868</v>
      </c>
      <c r="BK692" s="8">
        <f t="shared" si="948"/>
        <v>0.25513551736247592</v>
      </c>
      <c r="BL692" s="8">
        <f t="shared" si="949"/>
        <v>0.2110730580131123</v>
      </c>
      <c r="BM692" s="8">
        <f t="shared" si="950"/>
        <v>0.45326540172324442</v>
      </c>
      <c r="BN692" s="8">
        <f t="shared" si="951"/>
        <v>0.54548543953617246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1.5222222222222199</v>
      </c>
      <c r="F693">
        <f>VLOOKUP(B693,home!$B$2:$E$405,3,FALSE)</f>
        <v>0.33</v>
      </c>
      <c r="G693">
        <f>VLOOKUP(C693,away!$B$2:$E$405,4,FALSE)</f>
        <v>1.31</v>
      </c>
      <c r="H693">
        <f>VLOOKUP(A693,away!$A$2:$E$405,3,FALSE)</f>
        <v>1.2777777777777799</v>
      </c>
      <c r="I693">
        <f>VLOOKUP(C693,away!$B$2:$E$405,3,FALSE)</f>
        <v>0.49</v>
      </c>
      <c r="J693">
        <f>VLOOKUP(B693,home!$B$2:$E$405,4,FALSE)</f>
        <v>0.78</v>
      </c>
      <c r="K693" s="3">
        <f t="shared" si="896"/>
        <v>0.65805666666666573</v>
      </c>
      <c r="L693" s="3">
        <f t="shared" si="897"/>
        <v>0.4883666666666675</v>
      </c>
      <c r="M693" s="5">
        <f t="shared" si="898"/>
        <v>0.31777130126926711</v>
      </c>
      <c r="N693" s="5">
        <f t="shared" si="899"/>
        <v>0.20911152327558274</v>
      </c>
      <c r="O693" s="5">
        <f t="shared" si="900"/>
        <v>0.15518891116320135</v>
      </c>
      <c r="P693" s="5">
        <f t="shared" si="901"/>
        <v>0.10212309758368561</v>
      </c>
      <c r="Q693" s="5">
        <f t="shared" si="902"/>
        <v>6.8803615984159419E-2</v>
      </c>
      <c r="R693" s="5">
        <f t="shared" si="903"/>
        <v>3.7894545624201109E-2</v>
      </c>
      <c r="S693" s="5">
        <f t="shared" si="904"/>
        <v>8.2049000479512534E-3</v>
      </c>
      <c r="T693" s="5">
        <f t="shared" si="905"/>
        <v>3.3601392592797381E-2</v>
      </c>
      <c r="U693" s="5">
        <f t="shared" si="906"/>
        <v>2.4936758378309668E-2</v>
      </c>
      <c r="V693" s="5">
        <f t="shared" si="907"/>
        <v>2.9298142857753619E-4</v>
      </c>
      <c r="W693" s="5">
        <f t="shared" si="908"/>
        <v>1.5092226063049758E-2</v>
      </c>
      <c r="X693" s="5">
        <f t="shared" si="909"/>
        <v>7.370540134991414E-3</v>
      </c>
      <c r="Y693" s="5">
        <f t="shared" si="910"/>
        <v>1.7997630586293228E-3</v>
      </c>
      <c r="Z693" s="5">
        <f t="shared" si="911"/>
        <v>6.1688109771130175E-3</v>
      </c>
      <c r="AA693" s="5">
        <f t="shared" si="912"/>
        <v>4.0594271888957298E-3</v>
      </c>
      <c r="AB693" s="5">
        <f t="shared" si="913"/>
        <v>1.3356665622503783E-3</v>
      </c>
      <c r="AC693" s="5">
        <f t="shared" si="914"/>
        <v>5.8847689559523294E-6</v>
      </c>
      <c r="AD693" s="5">
        <f t="shared" si="915"/>
        <v>2.4828849939075742E-3</v>
      </c>
      <c r="AE693" s="5">
        <f t="shared" si="916"/>
        <v>1.2125582681913312E-3</v>
      </c>
      <c r="AF693" s="5">
        <f t="shared" si="917"/>
        <v>2.9608651978785369E-4</v>
      </c>
      <c r="AG693" s="5">
        <f t="shared" si="918"/>
        <v>4.8199595571242812E-5</v>
      </c>
      <c r="AH693" s="5">
        <f t="shared" si="919"/>
        <v>7.5316041354735793E-4</v>
      </c>
      <c r="AI693" s="5">
        <f t="shared" si="920"/>
        <v>4.9562223120426193E-4</v>
      </c>
      <c r="AJ693" s="5">
        <f t="shared" si="921"/>
        <v>1.6307375669608604E-4</v>
      </c>
      <c r="AK693" s="5">
        <f t="shared" si="922"/>
        <v>3.5770590917412412E-5</v>
      </c>
      <c r="AL693" s="5">
        <f t="shared" si="923"/>
        <v>7.5648220206887024E-8</v>
      </c>
      <c r="AM693" s="5">
        <f t="shared" si="924"/>
        <v>3.2677580456150077E-4</v>
      </c>
      <c r="AN693" s="5">
        <f t="shared" si="925"/>
        <v>1.5958641042101854E-4</v>
      </c>
      <c r="AO693" s="5">
        <f t="shared" si="926"/>
        <v>3.8968341651305774E-5</v>
      </c>
      <c r="AP693" s="5">
        <f t="shared" si="927"/>
        <v>6.343613039258689E-6</v>
      </c>
      <c r="AQ693" s="5">
        <f t="shared" si="928"/>
        <v>7.7450228865149327E-7</v>
      </c>
      <c r="AR693" s="5">
        <f t="shared" si="929"/>
        <v>7.3563688125882447E-5</v>
      </c>
      <c r="AS693" s="5">
        <f t="shared" si="930"/>
        <v>4.840907539582438E-5</v>
      </c>
      <c r="AT693" s="5">
        <f t="shared" si="931"/>
        <v>1.5927957395695744E-5</v>
      </c>
      <c r="AU693" s="5">
        <f t="shared" si="932"/>
        <v>3.4938328502067365E-6</v>
      </c>
      <c r="AV693" s="5">
        <f t="shared" si="933"/>
        <v>5.7478499982438508E-7</v>
      </c>
      <c r="AW693" s="5">
        <f t="shared" si="934"/>
        <v>6.7531363868033849E-10</v>
      </c>
      <c r="AX693" s="5">
        <f t="shared" si="935"/>
        <v>3.5839499449509819E-5</v>
      </c>
      <c r="AY693" s="5">
        <f t="shared" si="936"/>
        <v>1.7502816881158978E-5</v>
      </c>
      <c r="AZ693" s="5">
        <f t="shared" si="937"/>
        <v>4.2738961687643434E-6</v>
      </c>
      <c r="BA693" s="5">
        <f t="shared" si="938"/>
        <v>6.9574280853962789E-7</v>
      </c>
      <c r="BB693" s="5">
        <f t="shared" si="939"/>
        <v>8.4944399065950873E-8</v>
      </c>
      <c r="BC693" s="5">
        <f t="shared" si="940"/>
        <v>8.296802604768327E-9</v>
      </c>
      <c r="BD693" s="5">
        <f t="shared" si="941"/>
        <v>5.9876755262905838E-6</v>
      </c>
      <c r="BE693" s="5">
        <f t="shared" si="942"/>
        <v>3.9402297979123557E-6</v>
      </c>
      <c r="BF693" s="5">
        <f t="shared" si="943"/>
        <v>1.296447243357437E-6</v>
      </c>
      <c r="BG693" s="5">
        <f t="shared" si="944"/>
        <v>2.843785838243276E-7</v>
      </c>
      <c r="BH693" s="5">
        <f t="shared" si="945"/>
        <v>4.6784305735705989E-8</v>
      </c>
      <c r="BI693" s="5">
        <f t="shared" si="946"/>
        <v>6.1573448569505737E-9</v>
      </c>
      <c r="BJ693" s="8">
        <f t="shared" si="947"/>
        <v>0.34040964435513932</v>
      </c>
      <c r="BK693" s="8">
        <f t="shared" si="948"/>
        <v>0.42841574356353884</v>
      </c>
      <c r="BL693" s="8">
        <f t="shared" si="949"/>
        <v>0.22501646692079275</v>
      </c>
      <c r="BM693" s="8">
        <f t="shared" si="950"/>
        <v>0.10910016877491915</v>
      </c>
      <c r="BN693" s="8">
        <f t="shared" si="951"/>
        <v>0.89089299490009732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1.5222222222222199</v>
      </c>
      <c r="F694">
        <f>VLOOKUP(B694,home!$B$2:$E$405,3,FALSE)</f>
        <v>0.66</v>
      </c>
      <c r="G694">
        <f>VLOOKUP(C694,away!$B$2:$E$405,4,FALSE)</f>
        <v>0.92</v>
      </c>
      <c r="H694">
        <f>VLOOKUP(A694,away!$A$2:$E$405,3,FALSE)</f>
        <v>1.2777777777777799</v>
      </c>
      <c r="I694">
        <f>VLOOKUP(C694,away!$B$2:$E$405,3,FALSE)</f>
        <v>1.05</v>
      </c>
      <c r="J694">
        <f>VLOOKUP(B694,home!$B$2:$E$405,4,FALSE)</f>
        <v>0.78</v>
      </c>
      <c r="K694" s="3">
        <f t="shared" si="896"/>
        <v>0.92429333333333208</v>
      </c>
      <c r="L694" s="3">
        <f t="shared" si="897"/>
        <v>1.0465000000000018</v>
      </c>
      <c r="M694" s="5">
        <f t="shared" si="898"/>
        <v>0.13934626431637373</v>
      </c>
      <c r="N694" s="5">
        <f t="shared" si="899"/>
        <v>0.12879682313252863</v>
      </c>
      <c r="O694" s="5">
        <f t="shared" si="900"/>
        <v>0.14582586560708535</v>
      </c>
      <c r="P694" s="5">
        <f t="shared" si="901"/>
        <v>0.13478587540819142</v>
      </c>
      <c r="Q694" s="5">
        <f t="shared" si="902"/>
        <v>5.9523022487954241E-2</v>
      </c>
      <c r="R694" s="5">
        <f t="shared" si="903"/>
        <v>7.630338417890753E-2</v>
      </c>
      <c r="S694" s="5">
        <f t="shared" si="904"/>
        <v>3.2593683617354388E-2</v>
      </c>
      <c r="T694" s="5">
        <f t="shared" si="905"/>
        <v>6.2290843033644211E-2</v>
      </c>
      <c r="U694" s="5">
        <f t="shared" si="906"/>
        <v>7.0526709307336274E-2</v>
      </c>
      <c r="V694" s="5">
        <f t="shared" si="907"/>
        <v>3.5029988071604836E-3</v>
      </c>
      <c r="W694" s="5">
        <f t="shared" si="908"/>
        <v>1.8338910955155371E-2</v>
      </c>
      <c r="X694" s="5">
        <f t="shared" si="909"/>
        <v>1.9191670314570128E-2</v>
      </c>
      <c r="Y694" s="5">
        <f t="shared" si="910"/>
        <v>1.0042041492098835E-2</v>
      </c>
      <c r="Z694" s="5">
        <f t="shared" si="911"/>
        <v>2.6617163847742296E-2</v>
      </c>
      <c r="AA694" s="5">
        <f t="shared" si="912"/>
        <v>2.4602067096709184E-2</v>
      </c>
      <c r="AB694" s="5">
        <f t="shared" si="913"/>
        <v>1.1369763301853811E-2</v>
      </c>
      <c r="AC694" s="5">
        <f t="shared" si="914"/>
        <v>2.1177225448657758E-4</v>
      </c>
      <c r="AD694" s="5">
        <f t="shared" si="915"/>
        <v>4.2376332841109294E-3</v>
      </c>
      <c r="AE694" s="5">
        <f t="shared" si="916"/>
        <v>4.4346832318220954E-3</v>
      </c>
      <c r="AF694" s="5">
        <f t="shared" si="917"/>
        <v>2.3204480010509151E-3</v>
      </c>
      <c r="AG694" s="5">
        <f t="shared" si="918"/>
        <v>8.0944961103326235E-4</v>
      </c>
      <c r="AH694" s="5">
        <f t="shared" si="919"/>
        <v>6.9637154916655881E-3</v>
      </c>
      <c r="AI694" s="5">
        <f t="shared" si="920"/>
        <v>6.4365158041765494E-3</v>
      </c>
      <c r="AJ694" s="5">
        <f t="shared" si="921"/>
        <v>2.9746143238475074E-3</v>
      </c>
      <c r="AK694" s="5">
        <f t="shared" si="922"/>
        <v>9.1647206292336291E-4</v>
      </c>
      <c r="AL694" s="5">
        <f t="shared" si="923"/>
        <v>8.1936631306694176E-6</v>
      </c>
      <c r="AM694" s="5">
        <f t="shared" si="924"/>
        <v>7.8336323872303345E-4</v>
      </c>
      <c r="AN694" s="5">
        <f t="shared" si="925"/>
        <v>8.1978962932365582E-4</v>
      </c>
      <c r="AO694" s="5">
        <f t="shared" si="926"/>
        <v>4.2895492354360357E-4</v>
      </c>
      <c r="AP694" s="5">
        <f t="shared" si="927"/>
        <v>1.4963377582946066E-4</v>
      </c>
      <c r="AQ694" s="5">
        <f t="shared" si="928"/>
        <v>3.914793660138271E-5</v>
      </c>
      <c r="AR694" s="5">
        <f t="shared" si="929"/>
        <v>1.4575056524056107E-3</v>
      </c>
      <c r="AS694" s="5">
        <f t="shared" si="930"/>
        <v>1.3471627578141548E-3</v>
      </c>
      <c r="AT694" s="5">
        <f t="shared" si="931"/>
        <v>6.2258677798128471E-4</v>
      </c>
      <c r="AU694" s="5">
        <f t="shared" si="932"/>
        <v>1.9181760276986028E-4</v>
      </c>
      <c r="AV694" s="5">
        <f t="shared" si="933"/>
        <v>4.4323932864040785E-5</v>
      </c>
      <c r="AW694" s="5">
        <f t="shared" si="934"/>
        <v>2.2015302496928649E-7</v>
      </c>
      <c r="AX694" s="5">
        <f t="shared" si="935"/>
        <v>1.2067623652168452E-4</v>
      </c>
      <c r="AY694" s="5">
        <f t="shared" si="936"/>
        <v>1.2628768151994304E-4</v>
      </c>
      <c r="AZ694" s="5">
        <f t="shared" si="937"/>
        <v>6.6080029355310301E-5</v>
      </c>
      <c r="BA694" s="5">
        <f t="shared" si="938"/>
        <v>2.3050916906777458E-5</v>
      </c>
      <c r="BB694" s="5">
        <f t="shared" si="939"/>
        <v>6.0306961357356614E-6</v>
      </c>
      <c r="BC694" s="5">
        <f t="shared" si="940"/>
        <v>1.2622247012094766E-6</v>
      </c>
      <c r="BD694" s="5">
        <f t="shared" si="941"/>
        <v>2.5421327754041224E-4</v>
      </c>
      <c r="BE694" s="5">
        <f t="shared" si="942"/>
        <v>2.3496763767541913E-4</v>
      </c>
      <c r="BF694" s="5">
        <f t="shared" si="943"/>
        <v>1.0858951052623587E-4</v>
      </c>
      <c r="BG694" s="5">
        <f t="shared" si="944"/>
        <v>3.3456186883109837E-5</v>
      </c>
      <c r="BH694" s="5">
        <f t="shared" si="945"/>
        <v>7.7308326237031238E-6</v>
      </c>
      <c r="BI694" s="5">
        <f t="shared" si="946"/>
        <v>1.4291114110409261E-6</v>
      </c>
      <c r="BJ694" s="8">
        <f t="shared" si="947"/>
        <v>0.31254980283313044</v>
      </c>
      <c r="BK694" s="8">
        <f t="shared" si="948"/>
        <v>0.31057507574821724</v>
      </c>
      <c r="BL694" s="8">
        <f t="shared" si="949"/>
        <v>0.35022289045499999</v>
      </c>
      <c r="BM694" s="8">
        <f t="shared" si="950"/>
        <v>0.31525763022455405</v>
      </c>
      <c r="BN694" s="8">
        <f t="shared" si="951"/>
        <v>0.68458123513104097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1.5222222222222199</v>
      </c>
      <c r="F695">
        <f>VLOOKUP(B695,home!$B$2:$E$405,3,FALSE)</f>
        <v>0.33</v>
      </c>
      <c r="G695">
        <f>VLOOKUP(C695,away!$B$2:$E$405,4,FALSE)</f>
        <v>0.99</v>
      </c>
      <c r="H695">
        <f>VLOOKUP(A695,away!$A$2:$E$405,3,FALSE)</f>
        <v>1.2777777777777799</v>
      </c>
      <c r="I695">
        <f>VLOOKUP(C695,away!$B$2:$E$405,3,FALSE)</f>
        <v>0.99</v>
      </c>
      <c r="J695">
        <f>VLOOKUP(B695,home!$B$2:$E$405,4,FALSE)</f>
        <v>0.98</v>
      </c>
      <c r="K695" s="3">
        <f t="shared" si="896"/>
        <v>0.49730999999999931</v>
      </c>
      <c r="L695" s="3">
        <f t="shared" si="897"/>
        <v>1.239700000000002</v>
      </c>
      <c r="M695" s="5">
        <f t="shared" si="898"/>
        <v>0.17604599198236276</v>
      </c>
      <c r="N695" s="5">
        <f t="shared" si="899"/>
        <v>8.7549432272748709E-2</v>
      </c>
      <c r="O695" s="5">
        <f t="shared" si="900"/>
        <v>0.21824421626053547</v>
      </c>
      <c r="P695" s="5">
        <f t="shared" si="901"/>
        <v>0.10853503118852675</v>
      </c>
      <c r="Q695" s="5">
        <f t="shared" si="902"/>
        <v>2.1769604081780299E-2</v>
      </c>
      <c r="R695" s="5">
        <f t="shared" si="903"/>
        <v>0.13527867744909317</v>
      </c>
      <c r="S695" s="5">
        <f t="shared" si="904"/>
        <v>1.6728374304986516E-2</v>
      </c>
      <c r="T695" s="5">
        <f t="shared" si="905"/>
        <v>2.6987778180183081E-2</v>
      </c>
      <c r="U695" s="5">
        <f t="shared" si="906"/>
        <v>6.7275439082208441E-2</v>
      </c>
      <c r="V695" s="5">
        <f t="shared" si="907"/>
        <v>1.1459219052680273E-3</v>
      </c>
      <c r="W695" s="5">
        <f t="shared" si="908"/>
        <v>3.6087472686367156E-3</v>
      </c>
      <c r="X695" s="5">
        <f t="shared" si="909"/>
        <v>4.4737639889289435E-3</v>
      </c>
      <c r="Y695" s="5">
        <f t="shared" si="910"/>
        <v>2.7730626085376111E-3</v>
      </c>
      <c r="Z695" s="5">
        <f t="shared" si="911"/>
        <v>5.5901658811213693E-2</v>
      </c>
      <c r="AA695" s="5">
        <f t="shared" si="912"/>
        <v>2.7800453943404642E-2</v>
      </c>
      <c r="AB695" s="5">
        <f t="shared" si="913"/>
        <v>6.9127218752972714E-3</v>
      </c>
      <c r="AC695" s="5">
        <f t="shared" si="914"/>
        <v>4.4154892539509529E-5</v>
      </c>
      <c r="AD695" s="5">
        <f t="shared" si="915"/>
        <v>4.4866652604143065E-4</v>
      </c>
      <c r="AE695" s="5">
        <f t="shared" si="916"/>
        <v>5.5621189233356243E-4</v>
      </c>
      <c r="AF695" s="5">
        <f t="shared" si="917"/>
        <v>3.4476794146295935E-4</v>
      </c>
      <c r="AG695" s="5">
        <f t="shared" si="918"/>
        <v>1.4246960567721047E-4</v>
      </c>
      <c r="AH695" s="5">
        <f t="shared" si="919"/>
        <v>1.7325321607065434E-2</v>
      </c>
      <c r="AI695" s="5">
        <f t="shared" si="920"/>
        <v>8.6160556884097E-3</v>
      </c>
      <c r="AJ695" s="5">
        <f t="shared" si="921"/>
        <v>2.142425327201511E-3</v>
      </c>
      <c r="AK695" s="5">
        <f t="shared" si="922"/>
        <v>3.5514984649019399E-4</v>
      </c>
      <c r="AL695" s="5">
        <f t="shared" si="923"/>
        <v>1.0888865085623399E-6</v>
      </c>
      <c r="AM695" s="5">
        <f t="shared" si="924"/>
        <v>4.4625270013132737E-5</v>
      </c>
      <c r="AN695" s="5">
        <f t="shared" si="925"/>
        <v>5.532194723528074E-5</v>
      </c>
      <c r="AO695" s="5">
        <f t="shared" si="926"/>
        <v>3.4291308993788836E-5</v>
      </c>
      <c r="AP695" s="5">
        <f t="shared" si="927"/>
        <v>1.4170311919866694E-5</v>
      </c>
      <c r="AQ695" s="5">
        <f t="shared" si="928"/>
        <v>4.3917339217646932E-6</v>
      </c>
      <c r="AR695" s="5">
        <f t="shared" si="929"/>
        <v>4.2956402392558112E-3</v>
      </c>
      <c r="AS695" s="5">
        <f t="shared" si="930"/>
        <v>2.1362648473843048E-3</v>
      </c>
      <c r="AT695" s="5">
        <f t="shared" si="931"/>
        <v>5.3119293562634354E-4</v>
      </c>
      <c r="AU695" s="5">
        <f t="shared" si="932"/>
        <v>8.8055852938778861E-5</v>
      </c>
      <c r="AV695" s="5">
        <f t="shared" si="933"/>
        <v>1.0947764056246014E-5</v>
      </c>
      <c r="AW695" s="5">
        <f t="shared" si="934"/>
        <v>1.8647641422939393E-8</v>
      </c>
      <c r="AX695" s="5">
        <f t="shared" si="935"/>
        <v>3.6987655050384983E-6</v>
      </c>
      <c r="AY695" s="5">
        <f t="shared" si="936"/>
        <v>4.5853595965962338E-6</v>
      </c>
      <c r="AZ695" s="5">
        <f t="shared" si="937"/>
        <v>2.8422351459501812E-6</v>
      </c>
      <c r="BA695" s="5">
        <f t="shared" si="938"/>
        <v>1.1745063034781482E-6</v>
      </c>
      <c r="BB695" s="5">
        <f t="shared" si="939"/>
        <v>3.6400886610546577E-7</v>
      </c>
      <c r="BC695" s="5">
        <f t="shared" si="940"/>
        <v>9.0252358262189342E-8</v>
      </c>
      <c r="BD695" s="5">
        <f t="shared" si="941"/>
        <v>8.8755086743423997E-4</v>
      </c>
      <c r="BE695" s="5">
        <f t="shared" si="942"/>
        <v>4.4138792188372128E-4</v>
      </c>
      <c r="BF695" s="5">
        <f t="shared" si="943"/>
        <v>1.0975331371599657E-4</v>
      </c>
      <c r="BG695" s="5">
        <f t="shared" si="944"/>
        <v>1.8193806814700729E-5</v>
      </c>
      <c r="BH695" s="5">
        <f t="shared" si="945"/>
        <v>2.2619905167547017E-6</v>
      </c>
      <c r="BI695" s="5">
        <f t="shared" si="946"/>
        <v>2.2498210077745593E-7</v>
      </c>
      <c r="BJ695" s="8">
        <f t="shared" si="947"/>
        <v>0.14882006006618984</v>
      </c>
      <c r="BK695" s="8">
        <f t="shared" si="948"/>
        <v>0.30250514851978871</v>
      </c>
      <c r="BL695" s="8">
        <f t="shared" si="949"/>
        <v>0.4924719356014336</v>
      </c>
      <c r="BM695" s="8">
        <f t="shared" si="950"/>
        <v>0.25227128305162344</v>
      </c>
      <c r="BN695" s="8">
        <f t="shared" si="951"/>
        <v>0.74742295323504715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1.65137614678899</v>
      </c>
      <c r="F696">
        <f>VLOOKUP(B696,home!$B$2:$E$405,3,FALSE)</f>
        <v>0.61</v>
      </c>
      <c r="G696">
        <f>VLOOKUP(C696,away!$B$2:$E$405,4,FALSE)</f>
        <v>0.85</v>
      </c>
      <c r="H696">
        <f>VLOOKUP(A696,away!$A$2:$E$405,3,FALSE)</f>
        <v>1.2201834862385299</v>
      </c>
      <c r="I696">
        <f>VLOOKUP(C696,away!$B$2:$E$405,3,FALSE)</f>
        <v>0.85</v>
      </c>
      <c r="J696">
        <f>VLOOKUP(B696,home!$B$2:$E$405,4,FALSE)</f>
        <v>0.98</v>
      </c>
      <c r="K696" s="3">
        <f t="shared" si="896"/>
        <v>0.85623853211009138</v>
      </c>
      <c r="L696" s="3">
        <f t="shared" si="897"/>
        <v>1.0164128440366953</v>
      </c>
      <c r="M696" s="5">
        <f t="shared" si="898"/>
        <v>0.15371556326499081</v>
      </c>
      <c r="N696" s="5">
        <f t="shared" si="899"/>
        <v>0.13161718825249161</v>
      </c>
      <c r="O696" s="5">
        <f t="shared" si="900"/>
        <v>0.15623847283087186</v>
      </c>
      <c r="P696" s="5">
        <f t="shared" si="901"/>
        <v>0.1337774006358281</v>
      </c>
      <c r="Q696" s="5">
        <f t="shared" si="902"/>
        <v>5.6347854034885486E-2</v>
      </c>
      <c r="R696" s="5">
        <f t="shared" si="903"/>
        <v>7.9401395258988192E-2</v>
      </c>
      <c r="S696" s="5">
        <f t="shared" si="904"/>
        <v>2.9106345090814265E-2</v>
      </c>
      <c r="T696" s="5">
        <f t="shared" si="905"/>
        <v>5.727268257496252E-2</v>
      </c>
      <c r="U696" s="5">
        <f t="shared" si="906"/>
        <v>6.7986534124049217E-2</v>
      </c>
      <c r="V696" s="5">
        <f t="shared" si="907"/>
        <v>2.8145571856898126E-3</v>
      </c>
      <c r="W696" s="5">
        <f t="shared" si="908"/>
        <v>1.6082401275461351E-2</v>
      </c>
      <c r="X696" s="5">
        <f t="shared" si="909"/>
        <v>1.6346359219331044E-2</v>
      </c>
      <c r="Y696" s="5">
        <f t="shared" si="910"/>
        <v>8.3073247318828595E-3</v>
      </c>
      <c r="Z696" s="5">
        <f t="shared" si="911"/>
        <v>2.6901532658556666E-2</v>
      </c>
      <c r="AA696" s="5">
        <f t="shared" si="912"/>
        <v>2.303412883507424E-2</v>
      </c>
      <c r="AB696" s="5">
        <f t="shared" si="913"/>
        <v>9.8613543310893462E-3</v>
      </c>
      <c r="AC696" s="5">
        <f t="shared" si="914"/>
        <v>1.5309288477567147E-4</v>
      </c>
      <c r="AD696" s="5">
        <f t="shared" si="915"/>
        <v>3.4425929152266214E-3</v>
      </c>
      <c r="AE696" s="5">
        <f t="shared" si="916"/>
        <v>3.4990956558260677E-3</v>
      </c>
      <c r="AF696" s="5">
        <f t="shared" si="917"/>
        <v>1.7782628835473094E-3</v>
      </c>
      <c r="AG696" s="5">
        <f t="shared" si="918"/>
        <v>6.0248307830373861E-4</v>
      </c>
      <c r="AH696" s="5">
        <f t="shared" si="919"/>
        <v>6.8357658296074042E-3</v>
      </c>
      <c r="AI696" s="5">
        <f t="shared" si="920"/>
        <v>5.8530460997913642E-3</v>
      </c>
      <c r="AJ696" s="5">
        <f t="shared" si="921"/>
        <v>2.5058018004290262E-3</v>
      </c>
      <c r="AK696" s="5">
        <f t="shared" si="922"/>
        <v>7.1518801845272476E-4</v>
      </c>
      <c r="AL696" s="5">
        <f t="shared" si="923"/>
        <v>5.329419545065453E-6</v>
      </c>
      <c r="AM696" s="5">
        <f t="shared" si="924"/>
        <v>5.8953614087724866E-4</v>
      </c>
      <c r="AN696" s="5">
        <f t="shared" si="925"/>
        <v>5.9921210561146208E-4</v>
      </c>
      <c r="AO696" s="5">
        <f t="shared" si="926"/>
        <v>3.0452344022288138E-4</v>
      </c>
      <c r="AP696" s="5">
        <f t="shared" si="927"/>
        <v>1.031738453175925E-4</v>
      </c>
      <c r="AQ696" s="5">
        <f t="shared" si="928"/>
        <v>2.6216805387364067E-5</v>
      </c>
      <c r="AR696" s="5">
        <f t="shared" si="929"/>
        <v>1.3895920376080244E-3</v>
      </c>
      <c r="AS696" s="5">
        <f t="shared" si="930"/>
        <v>1.1898222465133656E-3</v>
      </c>
      <c r="AT696" s="5">
        <f t="shared" si="931"/>
        <v>5.0938582691326768E-4</v>
      </c>
      <c r="AU696" s="5">
        <f t="shared" si="932"/>
        <v>1.4538525757130052E-4</v>
      </c>
      <c r="AV696" s="5">
        <f t="shared" si="933"/>
        <v>3.1121114883324468E-5</v>
      </c>
      <c r="AW696" s="5">
        <f t="shared" si="934"/>
        <v>1.288375097364385E-7</v>
      </c>
      <c r="AX696" s="5">
        <f t="shared" si="935"/>
        <v>8.4130593315097217E-5</v>
      </c>
      <c r="AY696" s="5">
        <f t="shared" si="936"/>
        <v>8.5511415621892522E-5</v>
      </c>
      <c r="AZ696" s="5">
        <f t="shared" si="937"/>
        <v>4.3457450574925834E-5</v>
      </c>
      <c r="BA696" s="5">
        <f t="shared" si="938"/>
        <v>1.4723570311148167E-5</v>
      </c>
      <c r="BB696" s="5">
        <f t="shared" si="939"/>
        <v>3.7413064935820893E-6</v>
      </c>
      <c r="BC696" s="5">
        <f t="shared" si="940"/>
        <v>7.6054239471094557E-7</v>
      </c>
      <c r="BD696" s="5">
        <f t="shared" si="941"/>
        <v>2.3539986583265304E-4</v>
      </c>
      <c r="BE696" s="5">
        <f t="shared" si="942"/>
        <v>2.0155843557946327E-4</v>
      </c>
      <c r="BF696" s="5">
        <f t="shared" si="943"/>
        <v>8.6291049507483011E-5</v>
      </c>
      <c r="BG696" s="5">
        <f t="shared" si="944"/>
        <v>2.462857385484217E-5</v>
      </c>
      <c r="BH696" s="5">
        <f t="shared" si="945"/>
        <v>5.2719834813587576E-6</v>
      </c>
      <c r="BI696" s="5">
        <f t="shared" si="946"/>
        <v>9.028150794774546E-7</v>
      </c>
      <c r="BJ696" s="8">
        <f t="shared" si="947"/>
        <v>0.29715123183804659</v>
      </c>
      <c r="BK696" s="8">
        <f t="shared" si="948"/>
        <v>0.31965779989726562</v>
      </c>
      <c r="BL696" s="8">
        <f t="shared" si="949"/>
        <v>0.3562510463351779</v>
      </c>
      <c r="BM696" s="8">
        <f t="shared" si="950"/>
        <v>0.28877835387287865</v>
      </c>
      <c r="BN696" s="8">
        <f t="shared" si="951"/>
        <v>0.71109787427805604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1.65137614678899</v>
      </c>
      <c r="F697">
        <f>VLOOKUP(B697,home!$B$2:$E$405,3,FALSE)</f>
        <v>1.0900000000000001</v>
      </c>
      <c r="G697">
        <f>VLOOKUP(C697,away!$B$2:$E$405,4,FALSE)</f>
        <v>0.73</v>
      </c>
      <c r="H697">
        <f>VLOOKUP(A697,away!$A$2:$E$405,3,FALSE)</f>
        <v>1.2201834862385299</v>
      </c>
      <c r="I697">
        <f>VLOOKUP(C697,away!$B$2:$E$405,3,FALSE)</f>
        <v>0.61</v>
      </c>
      <c r="J697">
        <f>VLOOKUP(B697,home!$B$2:$E$405,4,FALSE)</f>
        <v>0.98</v>
      </c>
      <c r="K697" s="3">
        <f t="shared" si="896"/>
        <v>1.3139999999999994</v>
      </c>
      <c r="L697" s="3">
        <f t="shared" si="897"/>
        <v>0.72942568807339314</v>
      </c>
      <c r="M697" s="5">
        <f t="shared" si="898"/>
        <v>0.12958403516937586</v>
      </c>
      <c r="N697" s="5">
        <f t="shared" si="899"/>
        <v>0.17027342221255978</v>
      </c>
      <c r="O697" s="5">
        <f t="shared" si="900"/>
        <v>9.4521924016748748E-2</v>
      </c>
      <c r="P697" s="5">
        <f t="shared" si="901"/>
        <v>0.12420180815800778</v>
      </c>
      <c r="Q697" s="5">
        <f t="shared" si="902"/>
        <v>0.11186963839365173</v>
      </c>
      <c r="R697" s="5">
        <f t="shared" si="903"/>
        <v>3.4473359731968974E-2</v>
      </c>
      <c r="S697" s="5">
        <f t="shared" si="904"/>
        <v>2.9760782509889325E-2</v>
      </c>
      <c r="T697" s="5">
        <f t="shared" si="905"/>
        <v>8.1600587959811094E-2</v>
      </c>
      <c r="U697" s="5">
        <f t="shared" si="906"/>
        <v>4.5297994687807201E-2</v>
      </c>
      <c r="V697" s="5">
        <f t="shared" si="907"/>
        <v>3.1694087719422782E-3</v>
      </c>
      <c r="W697" s="5">
        <f t="shared" si="908"/>
        <v>4.8998901616419448E-2</v>
      </c>
      <c r="X697" s="5">
        <f t="shared" si="909"/>
        <v>3.5741057526397245E-2</v>
      </c>
      <c r="Y697" s="5">
        <f t="shared" si="910"/>
        <v>1.303522273933152E-2</v>
      </c>
      <c r="Z697" s="5">
        <f t="shared" si="911"/>
        <v>8.3819180475643573E-3</v>
      </c>
      <c r="AA697" s="5">
        <f t="shared" si="912"/>
        <v>1.1013840314499559E-2</v>
      </c>
      <c r="AB697" s="5">
        <f t="shared" si="913"/>
        <v>7.2360930866262078E-3</v>
      </c>
      <c r="AC697" s="5">
        <f t="shared" si="914"/>
        <v>1.8986053131108964E-4</v>
      </c>
      <c r="AD697" s="5">
        <f t="shared" si="915"/>
        <v>1.6096139180993781E-2</v>
      </c>
      <c r="AE697" s="5">
        <f t="shared" si="916"/>
        <v>1.174093739742149E-2</v>
      </c>
      <c r="AF697" s="5">
        <f t="shared" si="917"/>
        <v>4.282070669870402E-3</v>
      </c>
      <c r="AG697" s="5">
        <f t="shared" si="918"/>
        <v>1.0411507815830379E-3</v>
      </c>
      <c r="AH697" s="5">
        <f t="shared" si="919"/>
        <v>1.5284965848048559E-3</v>
      </c>
      <c r="AI697" s="5">
        <f t="shared" si="920"/>
        <v>2.0084445124335794E-3</v>
      </c>
      <c r="AJ697" s="5">
        <f t="shared" si="921"/>
        <v>1.3195480446688613E-3</v>
      </c>
      <c r="AK697" s="5">
        <f t="shared" si="922"/>
        <v>5.7796204356496111E-4</v>
      </c>
      <c r="AL697" s="5">
        <f t="shared" si="923"/>
        <v>7.2789896551238798E-6</v>
      </c>
      <c r="AM697" s="5">
        <f t="shared" si="924"/>
        <v>4.2300653767651641E-3</v>
      </c>
      <c r="AN697" s="5">
        <f t="shared" si="925"/>
        <v>3.0855183480423664E-3</v>
      </c>
      <c r="AO697" s="5">
        <f t="shared" si="926"/>
        <v>1.1253281720419413E-3</v>
      </c>
      <c r="AP697" s="5">
        <f t="shared" si="927"/>
        <v>2.7361442540002227E-4</v>
      </c>
      <c r="AQ697" s="5">
        <f t="shared" si="928"/>
        <v>4.9895347628554336E-5</v>
      </c>
      <c r="AR697" s="5">
        <f t="shared" si="929"/>
        <v>2.2298493461782274E-4</v>
      </c>
      <c r="AS697" s="5">
        <f t="shared" si="930"/>
        <v>2.9300220408781891E-4</v>
      </c>
      <c r="AT697" s="5">
        <f t="shared" si="931"/>
        <v>1.9250244808569696E-4</v>
      </c>
      <c r="AU697" s="5">
        <f t="shared" si="932"/>
        <v>8.4316072261535254E-5</v>
      </c>
      <c r="AV697" s="5">
        <f t="shared" si="933"/>
        <v>2.7697829737914314E-5</v>
      </c>
      <c r="AW697" s="5">
        <f t="shared" si="934"/>
        <v>1.937960943748761E-7</v>
      </c>
      <c r="AX697" s="5">
        <f t="shared" si="935"/>
        <v>9.2638431751156981E-4</v>
      </c>
      <c r="AY697" s="5">
        <f t="shared" si="936"/>
        <v>6.7572851822127753E-4</v>
      </c>
      <c r="AZ697" s="5">
        <f t="shared" si="937"/>
        <v>2.4644686967718486E-4</v>
      </c>
      <c r="BA697" s="5">
        <f t="shared" si="938"/>
        <v>5.99215591626048E-5</v>
      </c>
      <c r="BB697" s="5">
        <f t="shared" si="939"/>
        <v>1.0927081130653388E-5</v>
      </c>
      <c r="BC697" s="5">
        <f t="shared" si="940"/>
        <v>1.5940987344721277E-6</v>
      </c>
      <c r="BD697" s="5">
        <f t="shared" si="941"/>
        <v>2.7108489893934313E-5</v>
      </c>
      <c r="BE697" s="5">
        <f t="shared" si="942"/>
        <v>3.5620555720629671E-5</v>
      </c>
      <c r="BF697" s="5">
        <f t="shared" si="943"/>
        <v>2.3402705108453684E-5</v>
      </c>
      <c r="BG697" s="5">
        <f t="shared" si="944"/>
        <v>1.0250384837502711E-5</v>
      </c>
      <c r="BH697" s="5">
        <f t="shared" si="945"/>
        <v>3.3672514191196387E-6</v>
      </c>
      <c r="BI697" s="5">
        <f t="shared" si="946"/>
        <v>8.8491367294464082E-7</v>
      </c>
      <c r="BJ697" s="8">
        <f t="shared" si="947"/>
        <v>0.50536455259235524</v>
      </c>
      <c r="BK697" s="8">
        <f t="shared" si="948"/>
        <v>0.28758890264840276</v>
      </c>
      <c r="BL697" s="8">
        <f t="shared" si="949"/>
        <v>0.19889880081256628</v>
      </c>
      <c r="BM697" s="8">
        <f t="shared" si="950"/>
        <v>0.33463445169644923</v>
      </c>
      <c r="BN697" s="8">
        <f t="shared" si="951"/>
        <v>0.66492418768231287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1.65137614678899</v>
      </c>
      <c r="F698">
        <f>VLOOKUP(B698,home!$B$2:$E$405,3,FALSE)</f>
        <v>0.85</v>
      </c>
      <c r="G698">
        <f>VLOOKUP(C698,away!$B$2:$E$405,4,FALSE)</f>
        <v>1.51</v>
      </c>
      <c r="H698">
        <f>VLOOKUP(A698,away!$A$2:$E$405,3,FALSE)</f>
        <v>1.2201834862385299</v>
      </c>
      <c r="I698">
        <f>VLOOKUP(C698,away!$B$2:$E$405,3,FALSE)</f>
        <v>0.71</v>
      </c>
      <c r="J698">
        <f>VLOOKUP(B698,home!$B$2:$E$405,4,FALSE)</f>
        <v>0.98</v>
      </c>
      <c r="K698" s="3">
        <f t="shared" si="896"/>
        <v>2.119541284403669</v>
      </c>
      <c r="L698" s="3">
        <f t="shared" si="897"/>
        <v>0.84900366972476915</v>
      </c>
      <c r="M698" s="5">
        <f t="shared" si="898"/>
        <v>5.1378013336784607E-2</v>
      </c>
      <c r="N698" s="5">
        <f t="shared" si="899"/>
        <v>0.10889782037795728</v>
      </c>
      <c r="O698" s="5">
        <f t="shared" si="900"/>
        <v>4.362012186609826E-2</v>
      </c>
      <c r="P698" s="5">
        <f t="shared" si="901"/>
        <v>9.2454649125914473E-2</v>
      </c>
      <c r="Q698" s="5">
        <f t="shared" si="902"/>
        <v>0.11540671303632782</v>
      </c>
      <c r="R698" s="5">
        <f t="shared" si="903"/>
        <v>1.8516821769079532E-2</v>
      </c>
      <c r="S698" s="5">
        <f t="shared" si="904"/>
        <v>4.1592996643157625E-2</v>
      </c>
      <c r="T698" s="5">
        <f t="shared" si="905"/>
        <v>9.7980722878715676E-2</v>
      </c>
      <c r="U698" s="5">
        <f t="shared" si="906"/>
        <v>3.924716819550865E-2</v>
      </c>
      <c r="V698" s="5">
        <f t="shared" si="907"/>
        <v>8.3162808822765805E-3</v>
      </c>
      <c r="W698" s="5">
        <f t="shared" si="908"/>
        <v>8.1536430925941303E-2</v>
      </c>
      <c r="X698" s="5">
        <f t="shared" si="909"/>
        <v>6.9224729072384319E-2</v>
      </c>
      <c r="Y698" s="5">
        <f t="shared" si="910"/>
        <v>2.9386024509078595E-2</v>
      </c>
      <c r="Z698" s="5">
        <f t="shared" si="911"/>
        <v>5.240283211196007E-3</v>
      </c>
      <c r="AA698" s="5">
        <f t="shared" si="912"/>
        <v>1.1106996608097367E-2</v>
      </c>
      <c r="AB698" s="5">
        <f t="shared" si="913"/>
        <v>1.1770868928296945E-2</v>
      </c>
      <c r="AC698" s="5">
        <f t="shared" si="914"/>
        <v>9.3532084673482441E-4</v>
      </c>
      <c r="AD698" s="5">
        <f t="shared" si="915"/>
        <v>4.3204957882615171E-2</v>
      </c>
      <c r="AE698" s="5">
        <f t="shared" si="916"/>
        <v>3.6681167792644367E-2</v>
      </c>
      <c r="AF698" s="5">
        <f t="shared" si="917"/>
        <v>1.5571223032872538E-2</v>
      </c>
      <c r="AG698" s="5">
        <f t="shared" si="918"/>
        <v>4.4066751656705464E-3</v>
      </c>
      <c r="AH698" s="5">
        <f t="shared" si="919"/>
        <v>1.1122549191756265E-3</v>
      </c>
      <c r="AI698" s="5">
        <f t="shared" si="920"/>
        <v>2.3574702199738065E-3</v>
      </c>
      <c r="AJ698" s="5">
        <f t="shared" si="921"/>
        <v>2.4983777289933409E-3</v>
      </c>
      <c r="AK698" s="5">
        <f t="shared" si="922"/>
        <v>1.765138246878689E-3</v>
      </c>
      <c r="AL698" s="5">
        <f t="shared" si="923"/>
        <v>6.7324332015857822E-5</v>
      </c>
      <c r="AM698" s="5">
        <f t="shared" si="924"/>
        <v>1.8314938384624915E-2</v>
      </c>
      <c r="AN698" s="5">
        <f t="shared" si="925"/>
        <v>1.5549449899329588E-2</v>
      </c>
      <c r="AO698" s="5">
        <f t="shared" si="926"/>
        <v>6.6007700133661308E-3</v>
      </c>
      <c r="AP698" s="5">
        <f t="shared" si="927"/>
        <v>1.8680259881190201E-3</v>
      </c>
      <c r="AQ698" s="5">
        <f t="shared" si="928"/>
        <v>3.9649022976357139E-4</v>
      </c>
      <c r="AR698" s="5">
        <f t="shared" si="929"/>
        <v>1.8886170160990675E-4</v>
      </c>
      <c r="AS698" s="5">
        <f t="shared" si="930"/>
        <v>4.0030017360492419E-4</v>
      </c>
      <c r="AT698" s="5">
        <f t="shared" si="931"/>
        <v>4.2422637205479641E-4</v>
      </c>
      <c r="AU698" s="5">
        <f t="shared" si="932"/>
        <v>2.9972176983431058E-4</v>
      </c>
      <c r="AV698" s="5">
        <f t="shared" si="933"/>
        <v>1.5881816624958891E-4</v>
      </c>
      <c r="AW698" s="5">
        <f t="shared" si="934"/>
        <v>3.3652784148916644E-6</v>
      </c>
      <c r="AX698" s="5">
        <f t="shared" si="935"/>
        <v>6.4698780045869915E-3</v>
      </c>
      <c r="AY698" s="5">
        <f t="shared" si="936"/>
        <v>5.4929501685659216E-3</v>
      </c>
      <c r="AZ698" s="5">
        <f t="shared" si="937"/>
        <v>2.3317674253638784E-3</v>
      </c>
      <c r="BA698" s="5">
        <f t="shared" si="938"/>
        <v>6.5989303369287005E-4</v>
      </c>
      <c r="BB698" s="5">
        <f t="shared" si="939"/>
        <v>1.400629018077643E-4</v>
      </c>
      <c r="BC698" s="5">
        <f t="shared" si="940"/>
        <v>2.3782783525418385E-5</v>
      </c>
      <c r="BD698" s="5">
        <f t="shared" si="941"/>
        <v>2.6724046289545853E-5</v>
      </c>
      <c r="BE698" s="5">
        <f t="shared" si="942"/>
        <v>5.6642719397007125E-5</v>
      </c>
      <c r="BF698" s="5">
        <f t="shared" si="943"/>
        <v>6.0028291111424553E-5</v>
      </c>
      <c r="BG698" s="5">
        <f t="shared" si="944"/>
        <v>4.2410813747622043E-5</v>
      </c>
      <c r="BH698" s="5">
        <f t="shared" si="945"/>
        <v>2.2472867660809904E-5</v>
      </c>
      <c r="BI698" s="5">
        <f t="shared" si="946"/>
        <v>9.5264341572053395E-6</v>
      </c>
      <c r="BJ698" s="8">
        <f t="shared" si="947"/>
        <v>0.6601444735069536</v>
      </c>
      <c r="BK698" s="8">
        <f t="shared" si="948"/>
        <v>0.20023753533544986</v>
      </c>
      <c r="BL698" s="8">
        <f t="shared" si="949"/>
        <v>0.13368495183781934</v>
      </c>
      <c r="BM698" s="8">
        <f t="shared" si="950"/>
        <v>0.56354351948910597</v>
      </c>
      <c r="BN698" s="8">
        <f t="shared" si="951"/>
        <v>0.43027413951216198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1.65137614678899</v>
      </c>
      <c r="F699">
        <f>VLOOKUP(B699,home!$B$2:$E$405,3,FALSE)</f>
        <v>1.1100000000000001</v>
      </c>
      <c r="G699">
        <f>VLOOKUP(C699,away!$B$2:$E$405,4,FALSE)</f>
        <v>1.1100000000000001</v>
      </c>
      <c r="H699">
        <f>VLOOKUP(A699,away!$A$2:$E$405,3,FALSE)</f>
        <v>1.2201834862385299</v>
      </c>
      <c r="I699">
        <f>VLOOKUP(C699,away!$B$2:$E$405,3,FALSE)</f>
        <v>0.61</v>
      </c>
      <c r="J699">
        <f>VLOOKUP(B699,home!$B$2:$E$405,4,FALSE)</f>
        <v>0.82</v>
      </c>
      <c r="K699" s="3">
        <f t="shared" si="896"/>
        <v>2.0346605504587147</v>
      </c>
      <c r="L699" s="3">
        <f t="shared" si="897"/>
        <v>0.61033577981651266</v>
      </c>
      <c r="M699" s="5">
        <f t="shared" si="898"/>
        <v>7.1005614310220691E-2</v>
      </c>
      <c r="N699" s="5">
        <f t="shared" si="899"/>
        <v>0.14447232229809281</v>
      </c>
      <c r="O699" s="5">
        <f t="shared" si="900"/>
        <v>4.3337266981379081E-2</v>
      </c>
      <c r="P699" s="5">
        <f t="shared" si="901"/>
        <v>8.8176627491709028E-2</v>
      </c>
      <c r="Q699" s="5">
        <f t="shared" si="902"/>
        <v>0.14697606740654323</v>
      </c>
      <c r="R699" s="5">
        <f t="shared" si="903"/>
        <v>1.3225142319098201E-2</v>
      </c>
      <c r="S699" s="5">
        <f t="shared" si="904"/>
        <v>2.7375010100759219E-2</v>
      </c>
      <c r="T699" s="5">
        <f t="shared" si="905"/>
        <v>8.97047527149369E-2</v>
      </c>
      <c r="U699" s="5">
        <f t="shared" si="906"/>
        <v>2.6908675350871186E-2</v>
      </c>
      <c r="V699" s="5">
        <f t="shared" si="907"/>
        <v>3.7772225504599062E-3</v>
      </c>
      <c r="W699" s="5">
        <f t="shared" si="908"/>
        <v>9.9682135404551481E-2</v>
      </c>
      <c r="X699" s="5">
        <f t="shared" si="909"/>
        <v>6.0839573845912133E-2</v>
      </c>
      <c r="Y699" s="5">
        <f t="shared" si="910"/>
        <v>1.8566284373474542E-2</v>
      </c>
      <c r="Z699" s="5">
        <f t="shared" si="911"/>
        <v>2.6905925168370548E-3</v>
      </c>
      <c r="AA699" s="5">
        <f t="shared" si="912"/>
        <v>5.4744424513677795E-3</v>
      </c>
      <c r="AB699" s="5">
        <f t="shared" si="913"/>
        <v>5.5693160457772626E-3</v>
      </c>
      <c r="AC699" s="5">
        <f t="shared" si="914"/>
        <v>2.9316585475379489E-4</v>
      </c>
      <c r="AD699" s="5">
        <f t="shared" si="915"/>
        <v>5.0704827123281213E-2</v>
      </c>
      <c r="AE699" s="5">
        <f t="shared" si="916"/>
        <v>3.0946970202749301E-2</v>
      </c>
      <c r="AF699" s="5">
        <f t="shared" si="917"/>
        <v>9.444021595826687E-3</v>
      </c>
      <c r="AG699" s="5">
        <f t="shared" si="918"/>
        <v>1.9213414284309559E-3</v>
      </c>
      <c r="AH699" s="5">
        <f t="shared" si="919"/>
        <v>4.1054122048305428E-4</v>
      </c>
      <c r="AI699" s="5">
        <f t="shared" si="920"/>
        <v>8.3531202565404372E-4</v>
      </c>
      <c r="AJ699" s="5">
        <f t="shared" si="921"/>
        <v>8.4978821296102054E-4</v>
      </c>
      <c r="AK699" s="5">
        <f t="shared" si="922"/>
        <v>5.7634351771886582E-4</v>
      </c>
      <c r="AL699" s="5">
        <f t="shared" si="923"/>
        <v>1.4562440797976667E-5</v>
      </c>
      <c r="AM699" s="5">
        <f t="shared" si="924"/>
        <v>2.0633422293113855E-2</v>
      </c>
      <c r="AN699" s="5">
        <f t="shared" si="925"/>
        <v>1.2593315885551062E-2</v>
      </c>
      <c r="AO699" s="5">
        <f t="shared" si="926"/>
        <v>3.8430756357417414E-3</v>
      </c>
      <c r="AP699" s="5">
        <f t="shared" si="927"/>
        <v>7.8185552167809203E-4</v>
      </c>
      <c r="AQ699" s="5">
        <f t="shared" si="928"/>
        <v>1.1929859988181114E-4</v>
      </c>
      <c r="AR699" s="5">
        <f t="shared" si="929"/>
        <v>5.0113599190069563E-5</v>
      </c>
      <c r="AS699" s="5">
        <f t="shared" si="930"/>
        <v>1.0196416331353433E-4</v>
      </c>
      <c r="AT699" s="5">
        <f t="shared" si="931"/>
        <v>1.0373123032728905E-4</v>
      </c>
      <c r="AU699" s="5">
        <f t="shared" si="932"/>
        <v>7.0352614065827219E-5</v>
      </c>
      <c r="AV699" s="5">
        <f t="shared" si="933"/>
        <v>3.5785922115346385E-5</v>
      </c>
      <c r="AW699" s="5">
        <f t="shared" si="934"/>
        <v>5.0233387649352269E-7</v>
      </c>
      <c r="AX699" s="5">
        <f t="shared" si="935"/>
        <v>6.9970017267923668E-3</v>
      </c>
      <c r="AY699" s="5">
        <f t="shared" si="936"/>
        <v>4.2705205052993049E-3</v>
      </c>
      <c r="AZ699" s="5">
        <f t="shared" si="937"/>
        <v>1.3032257314121293E-3</v>
      </c>
      <c r="BA699" s="5">
        <f t="shared" si="938"/>
        <v>2.6513509768612238E-4</v>
      </c>
      <c r="BB699" s="5">
        <f t="shared" si="939"/>
        <v>4.0455359150746684E-5</v>
      </c>
      <c r="BC699" s="5">
        <f t="shared" si="940"/>
        <v>4.9382706350056142E-6</v>
      </c>
      <c r="BD699" s="5">
        <f t="shared" si="941"/>
        <v>5.0976871068472091E-6</v>
      </c>
      <c r="BE699" s="5">
        <f t="shared" si="942"/>
        <v>1.0372062854884036E-5</v>
      </c>
      <c r="BF699" s="5">
        <f t="shared" si="943"/>
        <v>1.0551813558855373E-5</v>
      </c>
      <c r="BG699" s="5">
        <f t="shared" si="944"/>
        <v>7.1564529279994676E-6</v>
      </c>
      <c r="BH699" s="5">
        <f t="shared" si="945"/>
        <v>3.6402381134538195E-6</v>
      </c>
      <c r="BI699" s="5">
        <f t="shared" si="946"/>
        <v>1.4813297767441476E-6</v>
      </c>
      <c r="BJ699" s="8">
        <f t="shared" si="947"/>
        <v>0.70411054102074122</v>
      </c>
      <c r="BK699" s="8">
        <f t="shared" si="948"/>
        <v>0.19491272325399991</v>
      </c>
      <c r="BL699" s="8">
        <f t="shared" si="949"/>
        <v>9.7587075238661336E-2</v>
      </c>
      <c r="BM699" s="8">
        <f t="shared" si="950"/>
        <v>0.48783787305177395</v>
      </c>
      <c r="BN699" s="8">
        <f t="shared" si="951"/>
        <v>0.50719304080704297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1.65137614678899</v>
      </c>
      <c r="F700">
        <f>VLOOKUP(B700,home!$B$2:$E$405,3,FALSE)</f>
        <v>1.31</v>
      </c>
      <c r="G700">
        <f>VLOOKUP(C700,away!$B$2:$E$405,4,FALSE)</f>
        <v>1.1100000000000001</v>
      </c>
      <c r="H700">
        <f>VLOOKUP(A700,away!$A$2:$E$405,3,FALSE)</f>
        <v>1.2201834862385299</v>
      </c>
      <c r="I700">
        <f>VLOOKUP(C700,away!$B$2:$E$405,3,FALSE)</f>
        <v>0.61</v>
      </c>
      <c r="J700">
        <f>VLOOKUP(B700,home!$B$2:$E$405,4,FALSE)</f>
        <v>0.96</v>
      </c>
      <c r="K700" s="3">
        <f t="shared" si="896"/>
        <v>2.4012660550458707</v>
      </c>
      <c r="L700" s="3">
        <f t="shared" si="897"/>
        <v>0.71453944954128312</v>
      </c>
      <c r="M700" s="5">
        <f t="shared" si="898"/>
        <v>4.4342774449768342E-2</v>
      </c>
      <c r="N700" s="5">
        <f t="shared" si="899"/>
        <v>0.10647879907278406</v>
      </c>
      <c r="O700" s="5">
        <f t="shared" si="900"/>
        <v>3.1684661646470748E-2</v>
      </c>
      <c r="P700" s="5">
        <f t="shared" si="901"/>
        <v>7.6083302477284009E-2</v>
      </c>
      <c r="Q700" s="5">
        <f t="shared" si="902"/>
        <v>0.12784196289776306</v>
      </c>
      <c r="R700" s="5">
        <f t="shared" si="903"/>
        <v>1.1319970345885505E-2</v>
      </c>
      <c r="S700" s="5">
        <f t="shared" si="904"/>
        <v>3.2635919761895574E-2</v>
      </c>
      <c r="T700" s="5">
        <f t="shared" si="905"/>
        <v>9.1348125797244772E-2</v>
      </c>
      <c r="U700" s="5">
        <f t="shared" si="906"/>
        <v>2.7182260535700727E-2</v>
      </c>
      <c r="V700" s="5">
        <f t="shared" si="907"/>
        <v>6.2218543448793653E-3</v>
      </c>
      <c r="W700" s="5">
        <f t="shared" si="908"/>
        <v>0.10232752197227736</v>
      </c>
      <c r="X700" s="5">
        <f t="shared" si="909"/>
        <v>7.3117051222994625E-2</v>
      </c>
      <c r="Y700" s="5">
        <f t="shared" si="910"/>
        <v>2.6122508766480184E-2</v>
      </c>
      <c r="Z700" s="5">
        <f t="shared" si="911"/>
        <v>2.6961884599242258E-3</v>
      </c>
      <c r="AA700" s="5">
        <f t="shared" si="912"/>
        <v>6.4742658268224472E-3</v>
      </c>
      <c r="AB700" s="5">
        <f t="shared" si="913"/>
        <v>7.7732173806461169E-3</v>
      </c>
      <c r="AC700" s="5">
        <f t="shared" si="914"/>
        <v>6.6721584289243432E-4</v>
      </c>
      <c r="AD700" s="5">
        <f t="shared" si="915"/>
        <v>6.1428901252247543E-2</v>
      </c>
      <c r="AE700" s="5">
        <f t="shared" si="916"/>
        <v>4.3893373286706797E-2</v>
      </c>
      <c r="AF700" s="5">
        <f t="shared" si="917"/>
        <v>1.5681773393396766E-2</v>
      </c>
      <c r="AG700" s="5">
        <f t="shared" si="918"/>
        <v>3.7350819094496219E-3</v>
      </c>
      <c r="AH700" s="5">
        <f t="shared" si="919"/>
        <v>4.8163325450345404E-4</v>
      </c>
      <c r="AI700" s="5">
        <f t="shared" si="920"/>
        <v>1.1565295850204129E-3</v>
      </c>
      <c r="AJ700" s="5">
        <f t="shared" si="921"/>
        <v>1.3885676170829026E-3</v>
      </c>
      <c r="AK700" s="5">
        <f t="shared" si="922"/>
        <v>1.1114400946790354E-3</v>
      </c>
      <c r="AL700" s="5">
        <f t="shared" si="923"/>
        <v>4.5792339719226821E-5</v>
      </c>
      <c r="AM700" s="5">
        <f t="shared" si="924"/>
        <v>2.9501427075157346E-2</v>
      </c>
      <c r="AN700" s="5">
        <f t="shared" si="925"/>
        <v>2.1079933462965238E-2</v>
      </c>
      <c r="AO700" s="5">
        <f t="shared" si="926"/>
        <v>7.5312220264970265E-3</v>
      </c>
      <c r="AP700" s="5">
        <f t="shared" si="927"/>
        <v>1.7937850803954574E-3</v>
      </c>
      <c r="AQ700" s="5">
        <f t="shared" si="928"/>
        <v>3.2043255098528409E-4</v>
      </c>
      <c r="AR700" s="5">
        <f t="shared" si="929"/>
        <v>6.8829192110734968E-5</v>
      </c>
      <c r="AS700" s="5">
        <f t="shared" si="930"/>
        <v>1.6527720261173893E-4</v>
      </c>
      <c r="AT700" s="5">
        <f t="shared" si="931"/>
        <v>1.9843726815225375E-4</v>
      </c>
      <c r="AU700" s="5">
        <f t="shared" si="932"/>
        <v>1.5883355869001397E-4</v>
      </c>
      <c r="AV700" s="5">
        <f t="shared" si="933"/>
        <v>9.5350408221116687E-5</v>
      </c>
      <c r="AW700" s="5">
        <f t="shared" si="934"/>
        <v>2.1825129330115955E-6</v>
      </c>
      <c r="AX700" s="5">
        <f t="shared" si="935"/>
        <v>1.1806795901831089E-2</v>
      </c>
      <c r="AY700" s="5">
        <f t="shared" si="936"/>
        <v>8.4364214445406642E-3</v>
      </c>
      <c r="AZ700" s="5">
        <f t="shared" si="937"/>
        <v>3.0140779675401808E-3</v>
      </c>
      <c r="BA700" s="5">
        <f t="shared" si="938"/>
        <v>7.1789253726689019E-4</v>
      </c>
      <c r="BB700" s="5">
        <f t="shared" si="939"/>
        <v>1.2824063460211969E-4</v>
      </c>
      <c r="BC700" s="5">
        <f t="shared" si="940"/>
        <v>1.8326598491484691E-5</v>
      </c>
      <c r="BD700" s="5">
        <f t="shared" si="941"/>
        <v>8.1968621738626287E-6</v>
      </c>
      <c r="BE700" s="5">
        <f t="shared" si="942"/>
        <v>1.9682846895985834E-5</v>
      </c>
      <c r="BF700" s="5">
        <f t="shared" si="943"/>
        <v>2.3631876058997885E-5</v>
      </c>
      <c r="BG700" s="5">
        <f t="shared" si="944"/>
        <v>1.8915473932507603E-5</v>
      </c>
      <c r="BH700" s="5">
        <f t="shared" si="945"/>
        <v>1.1355271367308885E-5</v>
      </c>
      <c r="BI700" s="5">
        <f t="shared" si="946"/>
        <v>5.4534055360306252E-6</v>
      </c>
      <c r="BJ700" s="8">
        <f t="shared" si="947"/>
        <v>0.73632365485161733</v>
      </c>
      <c r="BK700" s="8">
        <f t="shared" si="948"/>
        <v>0.1684332806609796</v>
      </c>
      <c r="BL700" s="8">
        <f t="shared" si="949"/>
        <v>8.9346509652561912E-2</v>
      </c>
      <c r="BM700" s="8">
        <f t="shared" si="950"/>
        <v>0.59061392380351996</v>
      </c>
      <c r="BN700" s="8">
        <f t="shared" si="951"/>
        <v>0.39775147088995572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1.65137614678899</v>
      </c>
      <c r="F701">
        <f>VLOOKUP(B701,home!$B$2:$E$405,3,FALSE)</f>
        <v>0.85</v>
      </c>
      <c r="G701">
        <f>VLOOKUP(C701,away!$B$2:$E$405,4,FALSE)</f>
        <v>1.33</v>
      </c>
      <c r="H701">
        <f>VLOOKUP(A701,away!$A$2:$E$405,3,FALSE)</f>
        <v>1.2201834862385299</v>
      </c>
      <c r="I701">
        <f>VLOOKUP(C701,away!$B$2:$E$405,3,FALSE)</f>
        <v>0.73</v>
      </c>
      <c r="J701">
        <f>VLOOKUP(B701,home!$B$2:$E$405,4,FALSE)</f>
        <v>1.1499999999999999</v>
      </c>
      <c r="K701" s="3">
        <f t="shared" si="896"/>
        <v>1.8668807339449534</v>
      </c>
      <c r="L701" s="3">
        <f t="shared" si="897"/>
        <v>1.0243440366972458</v>
      </c>
      <c r="M701" s="5">
        <f t="shared" si="898"/>
        <v>5.5508186164772981E-2</v>
      </c>
      <c r="N701" s="5">
        <f t="shared" si="899"/>
        <v>0.10362716332724449</v>
      </c>
      <c r="O701" s="5">
        <f t="shared" si="900"/>
        <v>5.6859479485765765E-2</v>
      </c>
      <c r="P701" s="5">
        <f t="shared" si="901"/>
        <v>0.10614986679411441</v>
      </c>
      <c r="Q701" s="5">
        <f t="shared" si="902"/>
        <v>9.6729777364499892E-2</v>
      </c>
      <c r="R701" s="5">
        <f t="shared" si="903"/>
        <v>2.9121834370476773E-2</v>
      </c>
      <c r="S701" s="5">
        <f t="shared" si="904"/>
        <v>5.074834451877247E-2</v>
      </c>
      <c r="T701" s="5">
        <f t="shared" si="905"/>
        <v>9.9084570614377698E-2</v>
      </c>
      <c r="U701" s="5">
        <f t="shared" si="906"/>
        <v>5.4366991523379045E-2</v>
      </c>
      <c r="V701" s="5">
        <f t="shared" si="907"/>
        <v>1.0783054182111928E-2</v>
      </c>
      <c r="W701" s="5">
        <f t="shared" si="908"/>
        <v>6.0194319253523164E-2</v>
      </c>
      <c r="X701" s="5">
        <f t="shared" si="909"/>
        <v>6.1659691970396661E-2</v>
      </c>
      <c r="Y701" s="5">
        <f t="shared" si="910"/>
        <v>3.1580368887232438E-2</v>
      </c>
      <c r="Z701" s="5">
        <f t="shared" si="911"/>
        <v>9.943592458360925E-3</v>
      </c>
      <c r="AA701" s="5">
        <f t="shared" si="912"/>
        <v>1.8563501186714348E-2</v>
      </c>
      <c r="AB701" s="5">
        <f t="shared" si="913"/>
        <v>1.7327921360020648E-2</v>
      </c>
      <c r="AC701" s="5">
        <f t="shared" si="914"/>
        <v>1.2887961264703809E-3</v>
      </c>
      <c r="AD701" s="5">
        <f t="shared" si="915"/>
        <v>2.8093903726833538E-2</v>
      </c>
      <c r="AE701" s="5">
        <f t="shared" si="916"/>
        <v>2.8777822750128464E-2</v>
      </c>
      <c r="AF701" s="5">
        <f t="shared" si="917"/>
        <v>1.4739195561612213E-2</v>
      </c>
      <c r="AG701" s="5">
        <f t="shared" si="918"/>
        <v>5.0326690264173284E-3</v>
      </c>
      <c r="AH701" s="5">
        <f t="shared" si="919"/>
        <v>2.54641490951743E-3</v>
      </c>
      <c r="AI701" s="5">
        <f t="shared" si="920"/>
        <v>4.7538529352082713E-3</v>
      </c>
      <c r="AJ701" s="5">
        <f t="shared" si="921"/>
        <v>4.4374382283739952E-3</v>
      </c>
      <c r="AK701" s="5">
        <f t="shared" si="922"/>
        <v>2.7613893122074122E-3</v>
      </c>
      <c r="AL701" s="5">
        <f t="shared" si="923"/>
        <v>9.8584044337894199E-5</v>
      </c>
      <c r="AM701" s="5">
        <f t="shared" si="924"/>
        <v>1.0489593521785974E-2</v>
      </c>
      <c r="AN701" s="5">
        <f t="shared" si="925"/>
        <v>1.0744952571419523E-2</v>
      </c>
      <c r="AO701" s="5">
        <f t="shared" si="926"/>
        <v>5.5032640455641626E-3</v>
      </c>
      <c r="AP701" s="5">
        <f t="shared" si="927"/>
        <v>1.8790785691480036E-3</v>
      </c>
      <c r="AQ701" s="5">
        <f t="shared" si="928"/>
        <v>4.812057316980876E-4</v>
      </c>
      <c r="AR701" s="5">
        <f t="shared" si="929"/>
        <v>5.2168098550422733E-4</v>
      </c>
      <c r="AS701" s="5">
        <f t="shared" si="930"/>
        <v>9.7391618110325849E-4</v>
      </c>
      <c r="AT701" s="5">
        <f t="shared" si="931"/>
        <v>9.0909267748945876E-4</v>
      </c>
      <c r="AU701" s="5">
        <f t="shared" si="932"/>
        <v>5.6572253499183453E-4</v>
      </c>
      <c r="AV701" s="5">
        <f t="shared" si="933"/>
        <v>2.6403412533368886E-4</v>
      </c>
      <c r="AW701" s="5">
        <f t="shared" si="934"/>
        <v>5.2368067454594821E-6</v>
      </c>
      <c r="AX701" s="5">
        <f t="shared" si="935"/>
        <v>3.2638033421226722E-3</v>
      </c>
      <c r="AY701" s="5">
        <f t="shared" si="936"/>
        <v>3.3432574904558999E-3</v>
      </c>
      <c r="AZ701" s="5">
        <f t="shared" si="937"/>
        <v>1.7123229367459502E-3</v>
      </c>
      <c r="BA701" s="5">
        <f t="shared" si="938"/>
        <v>5.8466926305187651E-4</v>
      </c>
      <c r="BB701" s="5">
        <f t="shared" si="939"/>
        <v>1.4972561826184075E-4</v>
      </c>
      <c r="BC701" s="5">
        <f t="shared" si="940"/>
        <v>3.0674108841464973E-5</v>
      </c>
      <c r="BD701" s="5">
        <f t="shared" si="941"/>
        <v>8.906346775993289E-5</v>
      </c>
      <c r="BE701" s="5">
        <f t="shared" si="942"/>
        <v>1.662708720593462E-4</v>
      </c>
      <c r="BF701" s="5">
        <f t="shared" si="943"/>
        <v>1.5520394383190987E-4</v>
      </c>
      <c r="BG701" s="5">
        <f t="shared" si="944"/>
        <v>9.65824175240224E-5</v>
      </c>
      <c r="BH701" s="5">
        <f t="shared" si="945"/>
        <v>4.5076963628356214E-5</v>
      </c>
      <c r="BI701" s="5">
        <f t="shared" si="946"/>
        <v>1.6830662988503127E-5</v>
      </c>
      <c r="BJ701" s="8">
        <f t="shared" si="947"/>
        <v>0.5677020296813613</v>
      </c>
      <c r="BK701" s="8">
        <f t="shared" si="948"/>
        <v>0.22792008932103594</v>
      </c>
      <c r="BL701" s="8">
        <f t="shared" si="949"/>
        <v>0.19454229814387825</v>
      </c>
      <c r="BM701" s="8">
        <f t="shared" si="950"/>
        <v>0.54877368141405169</v>
      </c>
      <c r="BN701" s="8">
        <f t="shared" si="951"/>
        <v>0.4479963075068743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1.65137614678899</v>
      </c>
      <c r="F702">
        <f>VLOOKUP(B702,home!$B$2:$E$405,3,FALSE)</f>
        <v>0.85</v>
      </c>
      <c r="G702">
        <f>VLOOKUP(C702,away!$B$2:$E$405,4,FALSE)</f>
        <v>0.61</v>
      </c>
      <c r="H702">
        <f>VLOOKUP(A702,away!$A$2:$E$405,3,FALSE)</f>
        <v>1.2201834862385299</v>
      </c>
      <c r="I702">
        <f>VLOOKUP(C702,away!$B$2:$E$405,3,FALSE)</f>
        <v>1.01</v>
      </c>
      <c r="J702">
        <f>VLOOKUP(B702,home!$B$2:$E$405,4,FALSE)</f>
        <v>1.31</v>
      </c>
      <c r="K702" s="3">
        <f t="shared" si="896"/>
        <v>0.85623853211009138</v>
      </c>
      <c r="L702" s="3">
        <f t="shared" si="897"/>
        <v>1.614424770642199</v>
      </c>
      <c r="M702" s="5">
        <f t="shared" si="898"/>
        <v>8.4528772235096541E-2</v>
      </c>
      <c r="N702" s="5">
        <f t="shared" si="899"/>
        <v>7.2376791859647294E-2</v>
      </c>
      <c r="O702" s="5">
        <f t="shared" si="900"/>
        <v>0.13646534372831243</v>
      </c>
      <c r="P702" s="5">
        <f t="shared" si="901"/>
        <v>0.11684688559782927</v>
      </c>
      <c r="Q702" s="5">
        <f t="shared" si="902"/>
        <v>3.0985899010371003E-2</v>
      </c>
      <c r="R702" s="5">
        <f t="shared" si="903"/>
        <v>0.11015651562459482</v>
      </c>
      <c r="S702" s="5">
        <f t="shared" si="904"/>
        <v>4.038031759156252E-2</v>
      </c>
      <c r="T702" s="5">
        <f t="shared" si="905"/>
        <v>5.0024402902960549E-2</v>
      </c>
      <c r="U702" s="5">
        <f t="shared" si="906"/>
        <v>9.43202532407654E-2</v>
      </c>
      <c r="V702" s="5">
        <f t="shared" si="907"/>
        <v>6.2021148082539029E-3</v>
      </c>
      <c r="W702" s="5">
        <f t="shared" si="908"/>
        <v>8.8437735615838706E-3</v>
      </c>
      <c r="X702" s="5">
        <f t="shared" si="909"/>
        <v>1.4277607103771585E-2</v>
      </c>
      <c r="Y702" s="5">
        <f t="shared" si="910"/>
        <v>1.1525061286912936E-2</v>
      </c>
      <c r="Z702" s="5">
        <f t="shared" si="911"/>
        <v>5.9279802490660109E-2</v>
      </c>
      <c r="AA702" s="5">
        <f t="shared" si="912"/>
        <v>5.0757651068378949E-2</v>
      </c>
      <c r="AB702" s="5">
        <f t="shared" si="913"/>
        <v>2.1730328322072497E-2</v>
      </c>
      <c r="AC702" s="5">
        <f t="shared" si="914"/>
        <v>5.3583663016620051E-4</v>
      </c>
      <c r="AD702" s="5">
        <f t="shared" si="915"/>
        <v>1.8930949231711516E-3</v>
      </c>
      <c r="AE702" s="5">
        <f t="shared" si="916"/>
        <v>3.0562593371444981E-3</v>
      </c>
      <c r="AF702" s="5">
        <f t="shared" si="917"/>
        <v>2.4670503896962927E-3</v>
      </c>
      <c r="AG702" s="5">
        <f t="shared" si="918"/>
        <v>1.3276224198493954E-3</v>
      </c>
      <c r="AH702" s="5">
        <f t="shared" si="919"/>
        <v>2.3925695384924707E-2</v>
      </c>
      <c r="AI702" s="5">
        <f t="shared" si="920"/>
        <v>2.0486102296101118E-2</v>
      </c>
      <c r="AJ702" s="5">
        <f t="shared" si="921"/>
        <v>8.7704950793353956E-3</v>
      </c>
      <c r="AK702" s="5">
        <f t="shared" si="922"/>
        <v>2.503211944202974E-3</v>
      </c>
      <c r="AL702" s="5">
        <f t="shared" si="923"/>
        <v>2.9628179739802331E-5</v>
      </c>
      <c r="AM702" s="5">
        <f t="shared" si="924"/>
        <v>3.2418816363222669E-4</v>
      </c>
      <c r="AN702" s="5">
        <f t="shared" si="925"/>
        <v>5.2337740171687331E-4</v>
      </c>
      <c r="AO702" s="5">
        <f t="shared" si="926"/>
        <v>4.2247672086303661E-4</v>
      </c>
      <c r="AP702" s="5">
        <f t="shared" si="927"/>
        <v>2.2735229439365881E-4</v>
      </c>
      <c r="AQ702" s="5">
        <f t="shared" si="928"/>
        <v>9.1760793932865105E-5</v>
      </c>
      <c r="AR702" s="5">
        <f t="shared" si="929"/>
        <v>7.7252470568524292E-3</v>
      </c>
      <c r="AS702" s="5">
        <f t="shared" si="930"/>
        <v>6.6146542001471265E-3</v>
      </c>
      <c r="AT702" s="5">
        <f t="shared" si="931"/>
        <v>2.8318609013749129E-3</v>
      </c>
      <c r="AU702" s="5">
        <f t="shared" si="932"/>
        <v>8.0824947377773886E-4</v>
      </c>
      <c r="AV702" s="5">
        <f t="shared" si="933"/>
        <v>1.730135857515512E-4</v>
      </c>
      <c r="AW702" s="5">
        <f t="shared" si="934"/>
        <v>1.137666710329642E-6</v>
      </c>
      <c r="AX702" s="5">
        <f t="shared" si="935"/>
        <v>4.6263732892653962E-5</v>
      </c>
      <c r="AY702" s="5">
        <f t="shared" si="936"/>
        <v>7.4689316364274841E-5</v>
      </c>
      <c r="AZ702" s="5">
        <f t="shared" si="937"/>
        <v>6.029014122040853E-5</v>
      </c>
      <c r="BA702" s="5">
        <f t="shared" si="938"/>
        <v>3.2444632470581282E-5</v>
      </c>
      <c r="BB702" s="5">
        <f t="shared" si="939"/>
        <v>1.3094854583722161E-5</v>
      </c>
      <c r="BC702" s="5">
        <f t="shared" si="940"/>
        <v>4.2281315215837147E-6</v>
      </c>
      <c r="BD702" s="5">
        <f t="shared" si="941"/>
        <v>2.0786383679855546E-3</v>
      </c>
      <c r="BE702" s="5">
        <f t="shared" si="942"/>
        <v>1.779810264991667E-3</v>
      </c>
      <c r="BF702" s="5">
        <f t="shared" si="943"/>
        <v>7.6197106436546875E-4</v>
      </c>
      <c r="BG702" s="5">
        <f t="shared" si="944"/>
        <v>2.1747632855421772E-4</v>
      </c>
      <c r="BH702" s="5">
        <f t="shared" si="945"/>
        <v>4.6552903082488826E-5</v>
      </c>
      <c r="BI702" s="5">
        <f t="shared" si="946"/>
        <v>7.9720778801627181E-6</v>
      </c>
      <c r="BJ702" s="8">
        <f t="shared" si="947"/>
        <v>0.19859772897870048</v>
      </c>
      <c r="BK702" s="8">
        <f t="shared" si="948"/>
        <v>0.24859824435901254</v>
      </c>
      <c r="BL702" s="8">
        <f t="shared" si="949"/>
        <v>0.4921610429134517</v>
      </c>
      <c r="BM702" s="8">
        <f t="shared" si="950"/>
        <v>0.44720305903631929</v>
      </c>
      <c r="BN702" s="8">
        <f t="shared" si="951"/>
        <v>0.55136020805585129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1.75555555555556</v>
      </c>
      <c r="F703">
        <f>VLOOKUP(B703,home!$B$2:$E$405,3,FALSE)</f>
        <v>1</v>
      </c>
      <c r="G703">
        <f>VLOOKUP(C703,away!$B$2:$E$405,4,FALSE)</f>
        <v>0.23</v>
      </c>
      <c r="H703">
        <f>VLOOKUP(A703,away!$A$2:$E$405,3,FALSE)</f>
        <v>1.4666666666666699</v>
      </c>
      <c r="I703">
        <f>VLOOKUP(C703,away!$B$2:$E$405,3,FALSE)</f>
        <v>1.37</v>
      </c>
      <c r="J703">
        <f>VLOOKUP(B703,home!$B$2:$E$405,4,FALSE)</f>
        <v>1.53</v>
      </c>
      <c r="K703" s="3">
        <f t="shared" si="896"/>
        <v>0.40377777777777879</v>
      </c>
      <c r="L703" s="3">
        <f t="shared" si="897"/>
        <v>3.0742800000000075</v>
      </c>
      <c r="M703" s="5">
        <f t="shared" si="898"/>
        <v>3.0867304014980789E-2</v>
      </c>
      <c r="N703" s="5">
        <f t="shared" si="899"/>
        <v>1.2463531421160049E-2</v>
      </c>
      <c r="O703" s="5">
        <f t="shared" si="900"/>
        <v>9.4894735387175355E-2</v>
      </c>
      <c r="P703" s="5">
        <f t="shared" si="901"/>
        <v>3.8316385377444008E-2</v>
      </c>
      <c r="Q703" s="5">
        <f t="shared" si="902"/>
        <v>2.516248510249763E-3</v>
      </c>
      <c r="R703" s="5">
        <f t="shared" si="903"/>
        <v>0.14586649355304313</v>
      </c>
      <c r="S703" s="5">
        <f t="shared" si="904"/>
        <v>1.1890780837875188E-2</v>
      </c>
      <c r="T703" s="5">
        <f t="shared" si="905"/>
        <v>7.7356524700906591E-3</v>
      </c>
      <c r="U703" s="5">
        <f t="shared" si="906"/>
        <v>5.889764861908444E-2</v>
      </c>
      <c r="V703" s="5">
        <f t="shared" si="907"/>
        <v>1.6400371977979278E-3</v>
      </c>
      <c r="W703" s="5">
        <f t="shared" si="908"/>
        <v>3.3866841060176524E-4</v>
      </c>
      <c r="X703" s="5">
        <f t="shared" si="909"/>
        <v>1.0411615213447973E-3</v>
      </c>
      <c r="Y703" s="5">
        <f t="shared" si="910"/>
        <v>1.600411020919946E-3</v>
      </c>
      <c r="Z703" s="5">
        <f t="shared" si="911"/>
        <v>0.14947814793341682</v>
      </c>
      <c r="AA703" s="5">
        <f t="shared" si="912"/>
        <v>6.0355954398893109E-2</v>
      </c>
      <c r="AB703" s="5">
        <f t="shared" si="913"/>
        <v>1.2185196571421007E-2</v>
      </c>
      <c r="AC703" s="5">
        <f t="shared" si="914"/>
        <v>1.2723879544531685E-4</v>
      </c>
      <c r="AD703" s="5">
        <f t="shared" si="915"/>
        <v>3.4186694559078275E-5</v>
      </c>
      <c r="AE703" s="5">
        <f t="shared" si="916"/>
        <v>1.050994713490834E-4</v>
      </c>
      <c r="AF703" s="5">
        <f t="shared" si="917"/>
        <v>1.6155260138953051E-4</v>
      </c>
      <c r="AG703" s="5">
        <f t="shared" si="918"/>
        <v>1.6555264379993566E-4</v>
      </c>
      <c r="AH703" s="5">
        <f t="shared" si="919"/>
        <v>0.11488442015718645</v>
      </c>
      <c r="AI703" s="5">
        <f t="shared" si="920"/>
        <v>4.6387775872357387E-2</v>
      </c>
      <c r="AJ703" s="5">
        <f t="shared" si="921"/>
        <v>9.3651765288970644E-3</v>
      </c>
      <c r="AK703" s="5">
        <f t="shared" si="922"/>
        <v>1.2604833891115563E-3</v>
      </c>
      <c r="AL703" s="5">
        <f t="shared" si="923"/>
        <v>6.3177927283554038E-6</v>
      </c>
      <c r="AM703" s="5">
        <f t="shared" si="924"/>
        <v>2.7607655117264623E-6</v>
      </c>
      <c r="AN703" s="5">
        <f t="shared" si="925"/>
        <v>8.4873661973904487E-6</v>
      </c>
      <c r="AO703" s="5">
        <f t="shared" si="926"/>
        <v>1.304627007665679E-5</v>
      </c>
      <c r="AP703" s="5">
        <f t="shared" si="927"/>
        <v>1.3369295723754843E-5</v>
      </c>
      <c r="AQ703" s="5">
        <f t="shared" si="928"/>
        <v>1.0275239614406285E-5</v>
      </c>
      <c r="AR703" s="5">
        <f t="shared" si="929"/>
        <v>7.0637375040167177E-2</v>
      </c>
      <c r="AS703" s="5">
        <f t="shared" si="930"/>
        <v>2.8521802321774235E-2</v>
      </c>
      <c r="AT703" s="5">
        <f t="shared" si="931"/>
        <v>5.7582349798515464E-3</v>
      </c>
      <c r="AU703" s="5">
        <f t="shared" si="932"/>
        <v>7.7501577469557678E-4</v>
      </c>
      <c r="AV703" s="5">
        <f t="shared" si="933"/>
        <v>7.8233536812325909E-5</v>
      </c>
      <c r="AW703" s="5">
        <f t="shared" si="934"/>
        <v>2.1784555664915537E-7</v>
      </c>
      <c r="AX703" s="5">
        <f t="shared" si="935"/>
        <v>1.8578929388174047E-7</v>
      </c>
      <c r="AY703" s="5">
        <f t="shared" si="936"/>
        <v>5.7116831039475839E-7</v>
      </c>
      <c r="AZ703" s="5">
        <f t="shared" si="937"/>
        <v>8.779656566402013E-7</v>
      </c>
      <c r="BA703" s="5">
        <f t="shared" si="938"/>
        <v>8.9970408629861473E-7</v>
      </c>
      <c r="BB703" s="5">
        <f t="shared" si="939"/>
        <v>6.9148556960652803E-7</v>
      </c>
      <c r="BC703" s="5">
        <f t="shared" si="940"/>
        <v>4.2516405138599229E-7</v>
      </c>
      <c r="BD703" s="5">
        <f t="shared" si="941"/>
        <v>3.6193178223080963E-2</v>
      </c>
      <c r="BE703" s="5">
        <f t="shared" si="942"/>
        <v>1.4614001073630726E-2</v>
      </c>
      <c r="BF703" s="5">
        <f t="shared" si="943"/>
        <v>2.9504044389763438E-3</v>
      </c>
      <c r="BG703" s="5">
        <f t="shared" si="944"/>
        <v>3.971025826385208E-4</v>
      </c>
      <c r="BH703" s="5">
        <f t="shared" si="945"/>
        <v>4.0085299591899669E-5</v>
      </c>
      <c r="BI703" s="5">
        <f t="shared" si="946"/>
        <v>3.2371106381547514E-6</v>
      </c>
      <c r="BJ703" s="8">
        <f t="shared" si="947"/>
        <v>2.6213654979556748E-2</v>
      </c>
      <c r="BK703" s="8">
        <f t="shared" si="948"/>
        <v>8.2848635184581992E-2</v>
      </c>
      <c r="BL703" s="8">
        <f t="shared" si="949"/>
        <v>0.70406655485902714</v>
      </c>
      <c r="BM703" s="8">
        <f t="shared" si="950"/>
        <v>0.63768194136977563</v>
      </c>
      <c r="BN703" s="8">
        <f t="shared" si="951"/>
        <v>0.32492469826405307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1.75555555555556</v>
      </c>
      <c r="F704">
        <f>VLOOKUP(B704,home!$B$2:$E$405,3,FALSE)</f>
        <v>0.56999999999999995</v>
      </c>
      <c r="G704">
        <f>VLOOKUP(C704,away!$B$2:$E$405,4,FALSE)</f>
        <v>0.85</v>
      </c>
      <c r="H704">
        <f>VLOOKUP(A704,away!$A$2:$E$405,3,FALSE)</f>
        <v>1.4666666666666699</v>
      </c>
      <c r="I704">
        <f>VLOOKUP(C704,away!$B$2:$E$405,3,FALSE)</f>
        <v>0.85</v>
      </c>
      <c r="J704">
        <f>VLOOKUP(B704,home!$B$2:$E$405,4,FALSE)</f>
        <v>0.55000000000000004</v>
      </c>
      <c r="K704" s="3">
        <f t="shared" si="896"/>
        <v>0.85056666666666869</v>
      </c>
      <c r="L704" s="3">
        <f t="shared" si="897"/>
        <v>0.68566666666666831</v>
      </c>
      <c r="M704" s="5">
        <f t="shared" si="898"/>
        <v>0.21519012628264178</v>
      </c>
      <c r="N704" s="5">
        <f t="shared" si="899"/>
        <v>0.18303354841180608</v>
      </c>
      <c r="O704" s="5">
        <f t="shared" si="900"/>
        <v>0.1475486965877984</v>
      </c>
      <c r="P704" s="5">
        <f t="shared" si="901"/>
        <v>0.12550000302769532</v>
      </c>
      <c r="Q704" s="5">
        <f t="shared" si="902"/>
        <v>7.7841117580401131E-2</v>
      </c>
      <c r="R704" s="5">
        <f t="shared" si="903"/>
        <v>5.0584611480183672E-2</v>
      </c>
      <c r="S704" s="5">
        <f t="shared" si="904"/>
        <v>1.8298063940053125E-2</v>
      </c>
      <c r="T704" s="5">
        <f t="shared" si="905"/>
        <v>5.3373059620961831E-2</v>
      </c>
      <c r="U704" s="5">
        <f t="shared" si="906"/>
        <v>4.3025584371328321E-2</v>
      </c>
      <c r="V704" s="5">
        <f t="shared" si="907"/>
        <v>1.1857251381203716E-3</v>
      </c>
      <c r="W704" s="5">
        <f t="shared" si="908"/>
        <v>2.2069686636656673E-2</v>
      </c>
      <c r="X704" s="5">
        <f t="shared" si="909"/>
        <v>1.5132448470534292E-2</v>
      </c>
      <c r="Y704" s="5">
        <f t="shared" si="910"/>
        <v>5.1879077506481854E-3</v>
      </c>
      <c r="Z704" s="5">
        <f t="shared" si="911"/>
        <v>1.1561393979415342E-2</v>
      </c>
      <c r="AA704" s="5">
        <f t="shared" si="912"/>
        <v>9.8337363390913965E-3</v>
      </c>
      <c r="AB704" s="5">
        <f t="shared" si="913"/>
        <v>4.1821241694099303E-3</v>
      </c>
      <c r="AC704" s="5">
        <f t="shared" si="914"/>
        <v>4.3220067468577867E-5</v>
      </c>
      <c r="AD704" s="5">
        <f t="shared" si="915"/>
        <v>4.6929349492297462E-3</v>
      </c>
      <c r="AE704" s="5">
        <f t="shared" si="916"/>
        <v>3.21778906352187E-3</v>
      </c>
      <c r="AF704" s="5">
        <f t="shared" si="917"/>
        <v>1.1031653506107504E-3</v>
      </c>
      <c r="AG704" s="5">
        <f t="shared" si="918"/>
        <v>2.5213456957847992E-4</v>
      </c>
      <c r="AH704" s="5">
        <f t="shared" si="919"/>
        <v>1.981815617971451E-3</v>
      </c>
      <c r="AI704" s="5">
        <f t="shared" si="920"/>
        <v>1.6856663041259208E-3</v>
      </c>
      <c r="AJ704" s="5">
        <f t="shared" si="921"/>
        <v>7.1688578470635383E-4</v>
      </c>
      <c r="AK704" s="5">
        <f t="shared" si="922"/>
        <v>2.0325305075946751E-4</v>
      </c>
      <c r="AL704" s="5">
        <f t="shared" si="923"/>
        <v>1.008246742889942E-6</v>
      </c>
      <c r="AM704" s="5">
        <f t="shared" si="924"/>
        <v>7.9833080732997152E-4</v>
      </c>
      <c r="AN704" s="5">
        <f t="shared" si="925"/>
        <v>5.4738882355925172E-4</v>
      </c>
      <c r="AO704" s="5">
        <f t="shared" si="926"/>
        <v>1.8766313501023058E-4</v>
      </c>
      <c r="AP704" s="5">
        <f t="shared" si="927"/>
        <v>4.2891452079560588E-5</v>
      </c>
      <c r="AQ704" s="5">
        <f t="shared" si="928"/>
        <v>7.3523097439713606E-6</v>
      </c>
      <c r="AR704" s="5">
        <f t="shared" si="929"/>
        <v>2.7177298174448571E-4</v>
      </c>
      <c r="AS704" s="5">
        <f t="shared" si="930"/>
        <v>2.3116103917246856E-4</v>
      </c>
      <c r="AT704" s="5">
        <f t="shared" si="931"/>
        <v>9.8308937276064915E-5</v>
      </c>
      <c r="AU704" s="5">
        <f t="shared" si="932"/>
        <v>2.7872768360815054E-5</v>
      </c>
      <c r="AV704" s="5">
        <f t="shared" si="933"/>
        <v>5.92691191885766E-6</v>
      </c>
      <c r="AW704" s="5">
        <f t="shared" si="934"/>
        <v>1.6333743181645031E-8</v>
      </c>
      <c r="AX704" s="5">
        <f t="shared" si="935"/>
        <v>1.1317226228132736E-4</v>
      </c>
      <c r="AY704" s="5">
        <f t="shared" si="936"/>
        <v>7.7598447837563635E-5</v>
      </c>
      <c r="AZ704" s="5">
        <f t="shared" si="937"/>
        <v>2.66033345336448E-5</v>
      </c>
      <c r="BA704" s="5">
        <f t="shared" si="938"/>
        <v>6.0803399039674985E-6</v>
      </c>
      <c r="BB704" s="5">
        <f t="shared" si="939"/>
        <v>1.0422715985384312E-6</v>
      </c>
      <c r="BC704" s="5">
        <f t="shared" si="940"/>
        <v>1.4293017854623723E-7</v>
      </c>
      <c r="BD704" s="5">
        <f t="shared" si="941"/>
        <v>3.1057612413800455E-5</v>
      </c>
      <c r="BE704" s="5">
        <f t="shared" si="942"/>
        <v>2.6416569865431596E-5</v>
      </c>
      <c r="BF704" s="5">
        <f t="shared" si="943"/>
        <v>1.1234526887603662E-5</v>
      </c>
      <c r="BG704" s="5">
        <f t="shared" si="944"/>
        <v>3.185238028788704E-6</v>
      </c>
      <c r="BH704" s="5">
        <f t="shared" si="945"/>
        <v>6.7731432317167953E-7</v>
      </c>
      <c r="BI704" s="5">
        <f t="shared" si="946"/>
        <v>1.1522019722914526E-7</v>
      </c>
      <c r="BJ704" s="8">
        <f t="shared" si="947"/>
        <v>0.36771205851800554</v>
      </c>
      <c r="BK704" s="8">
        <f t="shared" si="948"/>
        <v>0.36029574515055962</v>
      </c>
      <c r="BL704" s="8">
        <f t="shared" si="949"/>
        <v>0.2604701028255636</v>
      </c>
      <c r="BM704" s="8">
        <f t="shared" si="950"/>
        <v>0.20026361498892342</v>
      </c>
      <c r="BN704" s="8">
        <f t="shared" si="951"/>
        <v>0.79969810337052638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1.75555555555556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1.4666666666666699</v>
      </c>
      <c r="I705">
        <f>VLOOKUP(C705,away!$B$2:$E$405,3,FALSE)</f>
        <v>0.43</v>
      </c>
      <c r="J705">
        <f>VLOOKUP(B705,home!$B$2:$E$405,4,FALSE)</f>
        <v>0.51</v>
      </c>
      <c r="K705" s="3">
        <f t="shared" si="896"/>
        <v>4.3272688888889004</v>
      </c>
      <c r="L705" s="3">
        <f t="shared" si="897"/>
        <v>0.3216400000000007</v>
      </c>
      <c r="M705" s="5">
        <f t="shared" si="898"/>
        <v>9.5720403943761606E-3</v>
      </c>
      <c r="N705" s="5">
        <f t="shared" si="899"/>
        <v>4.1420792601771804E-2</v>
      </c>
      <c r="O705" s="5">
        <f t="shared" si="900"/>
        <v>3.0787510724471553E-3</v>
      </c>
      <c r="P705" s="5">
        <f t="shared" si="901"/>
        <v>1.3322583732433911E-2</v>
      </c>
      <c r="Q705" s="5">
        <f t="shared" si="902"/>
        <v>8.9619453589383349E-2</v>
      </c>
      <c r="R705" s="5">
        <f t="shared" si="903"/>
        <v>4.9512474747095243E-4</v>
      </c>
      <c r="S705" s="5">
        <f t="shared" si="904"/>
        <v>4.6356688332613409E-3</v>
      </c>
      <c r="T705" s="5">
        <f t="shared" si="905"/>
        <v>2.882520105248932E-2</v>
      </c>
      <c r="U705" s="5">
        <f t="shared" si="906"/>
        <v>2.1425379158500255E-3</v>
      </c>
      <c r="V705" s="5">
        <f t="shared" si="907"/>
        <v>7.1689215723238185E-4</v>
      </c>
      <c r="W705" s="5">
        <f t="shared" si="908"/>
        <v>0.12926915778552039</v>
      </c>
      <c r="X705" s="5">
        <f t="shared" si="909"/>
        <v>4.1578131910134868E-2</v>
      </c>
      <c r="Y705" s="5">
        <f t="shared" si="910"/>
        <v>6.6865951737879025E-3</v>
      </c>
      <c r="Z705" s="5">
        <f t="shared" si="911"/>
        <v>5.3083974592185823E-5</v>
      </c>
      <c r="AA705" s="5">
        <f t="shared" si="912"/>
        <v>2.2970863175133456E-4</v>
      </c>
      <c r="AB705" s="5">
        <f t="shared" si="913"/>
        <v>4.9700550784339366E-4</v>
      </c>
      <c r="AC705" s="5">
        <f t="shared" si="914"/>
        <v>6.2361676549292576E-5</v>
      </c>
      <c r="AD705" s="5">
        <f t="shared" si="915"/>
        <v>0.1398456011945382</v>
      </c>
      <c r="AE705" s="5">
        <f t="shared" si="916"/>
        <v>4.4979939168211365E-2</v>
      </c>
      <c r="AF705" s="5">
        <f t="shared" si="917"/>
        <v>7.2336738170317647E-3</v>
      </c>
      <c r="AG705" s="5">
        <f t="shared" si="918"/>
        <v>7.7554628217003398E-4</v>
      </c>
      <c r="AH705" s="5">
        <f t="shared" si="919"/>
        <v>4.2684823969576724E-6</v>
      </c>
      <c r="AI705" s="5">
        <f t="shared" si="920"/>
        <v>1.8470871079124858E-5</v>
      </c>
      <c r="AJ705" s="5">
        <f t="shared" si="921"/>
        <v>3.9964212885687383E-5</v>
      </c>
      <c r="AK705" s="5">
        <f t="shared" si="922"/>
        <v>5.7645298363055963E-5</v>
      </c>
      <c r="AL705" s="5">
        <f t="shared" si="923"/>
        <v>3.4718560444481198E-6</v>
      </c>
      <c r="AM705" s="5">
        <f t="shared" si="924"/>
        <v>0.12102990385941792</v>
      </c>
      <c r="AN705" s="5">
        <f t="shared" si="925"/>
        <v>3.8928058277343268E-2</v>
      </c>
      <c r="AO705" s="5">
        <f t="shared" si="926"/>
        <v>6.2604103321623559E-3</v>
      </c>
      <c r="AP705" s="5">
        <f t="shared" si="927"/>
        <v>6.7119945974556815E-4</v>
      </c>
      <c r="AQ705" s="5">
        <f t="shared" si="928"/>
        <v>5.3971148558141261E-5</v>
      </c>
      <c r="AR705" s="5">
        <f t="shared" si="929"/>
        <v>2.7458293563149384E-7</v>
      </c>
      <c r="AS705" s="5">
        <f t="shared" si="930"/>
        <v>1.1881941947779468E-6</v>
      </c>
      <c r="AT705" s="5">
        <f t="shared" si="931"/>
        <v>2.5708178865105041E-6</v>
      </c>
      <c r="AU705" s="5">
        <f t="shared" si="932"/>
        <v>3.7082067530986732E-6</v>
      </c>
      <c r="AV705" s="5">
        <f t="shared" si="933"/>
        <v>4.0116019290629027E-6</v>
      </c>
      <c r="AW705" s="5">
        <f t="shared" si="934"/>
        <v>1.3422800780365716E-7</v>
      </c>
      <c r="AX705" s="5">
        <f t="shared" si="935"/>
        <v>8.7288156266012301E-2</v>
      </c>
      <c r="AY705" s="5">
        <f t="shared" si="936"/>
        <v>2.8075362581400261E-2</v>
      </c>
      <c r="AZ705" s="5">
        <f t="shared" si="937"/>
        <v>4.5150798103407979E-3</v>
      </c>
      <c r="BA705" s="5">
        <f t="shared" si="938"/>
        <v>4.8407675673267246E-4</v>
      </c>
      <c r="BB705" s="5">
        <f t="shared" si="939"/>
        <v>3.8924612008874286E-5</v>
      </c>
      <c r="BC705" s="5">
        <f t="shared" si="940"/>
        <v>2.5039424413068715E-6</v>
      </c>
      <c r="BD705" s="5">
        <f t="shared" si="941"/>
        <v>1.4719475902752295E-8</v>
      </c>
      <c r="BE705" s="5">
        <f t="shared" si="942"/>
        <v>6.3695130134729865E-8</v>
      </c>
      <c r="BF705" s="5">
        <f t="shared" si="943"/>
        <v>1.3781297750287323E-7</v>
      </c>
      <c r="BG705" s="5">
        <f t="shared" si="944"/>
        <v>1.9878460334444309E-7</v>
      </c>
      <c r="BH705" s="5">
        <f t="shared" si="945"/>
        <v>2.1504860741063227E-7</v>
      </c>
      <c r="BI705" s="5">
        <f t="shared" si="946"/>
        <v>1.8611462968938241E-7</v>
      </c>
      <c r="BJ705" s="8">
        <f t="shared" si="947"/>
        <v>0.81758173962120251</v>
      </c>
      <c r="BK705" s="8">
        <f t="shared" si="948"/>
        <v>5.6388381231297795E-2</v>
      </c>
      <c r="BL705" s="8">
        <f t="shared" si="949"/>
        <v>6.5760463192107554E-3</v>
      </c>
      <c r="BM705" s="8">
        <f t="shared" si="950"/>
        <v>0.69501527665502738</v>
      </c>
      <c r="BN705" s="8">
        <f t="shared" si="951"/>
        <v>0.15750874613788332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1.75555555555556</v>
      </c>
      <c r="F706">
        <f>VLOOKUP(B706,home!$B$2:$E$405,3,FALSE)</f>
        <v>0.56999999999999995</v>
      </c>
      <c r="G706">
        <f>VLOOKUP(C706,away!$B$2:$E$405,4,FALSE)</f>
        <v>1</v>
      </c>
      <c r="H706">
        <f>VLOOKUP(A706,away!$A$2:$E$405,3,FALSE)</f>
        <v>1.4666666666666699</v>
      </c>
      <c r="I706">
        <f>VLOOKUP(C706,away!$B$2:$E$405,3,FALSE)</f>
        <v>1.1399999999999999</v>
      </c>
      <c r="J706">
        <f>VLOOKUP(B706,home!$B$2:$E$405,4,FALSE)</f>
        <v>1.5</v>
      </c>
      <c r="K706" s="3">
        <f t="shared" si="896"/>
        <v>1.000666666666669</v>
      </c>
      <c r="L706" s="3">
        <f t="shared" si="897"/>
        <v>2.5080000000000053</v>
      </c>
      <c r="M706" s="5">
        <f t="shared" si="898"/>
        <v>2.9936803576358775E-2</v>
      </c>
      <c r="N706" s="5">
        <f t="shared" si="899"/>
        <v>2.9956761445409746E-2</v>
      </c>
      <c r="O706" s="5">
        <f t="shared" si="900"/>
        <v>7.508150336950796E-2</v>
      </c>
      <c r="P706" s="5">
        <f t="shared" si="901"/>
        <v>7.5131557705087781E-2</v>
      </c>
      <c r="Q706" s="5">
        <f t="shared" si="902"/>
        <v>1.498836630985338E-2</v>
      </c>
      <c r="R706" s="5">
        <f t="shared" si="903"/>
        <v>9.4152205225363203E-2</v>
      </c>
      <c r="S706" s="5">
        <f t="shared" si="904"/>
        <v>4.7138891672211004E-2</v>
      </c>
      <c r="T706" s="5">
        <f t="shared" si="905"/>
        <v>3.7590822705112346E-2</v>
      </c>
      <c r="U706" s="5">
        <f t="shared" si="906"/>
        <v>9.4214973362180307E-2</v>
      </c>
      <c r="V706" s="5">
        <f t="shared" si="907"/>
        <v>1.3144795171197965E-2</v>
      </c>
      <c r="W706" s="5">
        <f t="shared" si="908"/>
        <v>4.9994528513533287E-3</v>
      </c>
      <c r="X706" s="5">
        <f t="shared" si="909"/>
        <v>1.2538627751194173E-2</v>
      </c>
      <c r="Y706" s="5">
        <f t="shared" si="910"/>
        <v>1.5723439199997531E-2</v>
      </c>
      <c r="Z706" s="5">
        <f t="shared" si="911"/>
        <v>7.871124356840381E-2</v>
      </c>
      <c r="AA706" s="5">
        <f t="shared" si="912"/>
        <v>7.8763717730782917E-2</v>
      </c>
      <c r="AB706" s="5">
        <f t="shared" si="913"/>
        <v>3.9408113437968482E-2</v>
      </c>
      <c r="AC706" s="5">
        <f t="shared" si="914"/>
        <v>2.0618202741806797E-3</v>
      </c>
      <c r="AD706" s="5">
        <f t="shared" si="915"/>
        <v>1.2506964549802272E-3</v>
      </c>
      <c r="AE706" s="5">
        <f t="shared" si="916"/>
        <v>3.1367467090904159E-3</v>
      </c>
      <c r="AF706" s="5">
        <f t="shared" si="917"/>
        <v>3.9334803731993911E-3</v>
      </c>
      <c r="AG706" s="5">
        <f t="shared" si="918"/>
        <v>3.2883895919946981E-3</v>
      </c>
      <c r="AH706" s="5">
        <f t="shared" si="919"/>
        <v>4.9351949717389286E-2</v>
      </c>
      <c r="AI706" s="5">
        <f t="shared" si="920"/>
        <v>4.9384851017200984E-2</v>
      </c>
      <c r="AJ706" s="5">
        <f t="shared" si="921"/>
        <v>2.4708887125606288E-2</v>
      </c>
      <c r="AK706" s="5">
        <f t="shared" si="922"/>
        <v>8.241786572341139E-3</v>
      </c>
      <c r="AL706" s="5">
        <f t="shared" si="923"/>
        <v>2.0697970444574396E-4</v>
      </c>
      <c r="AM706" s="5">
        <f t="shared" si="924"/>
        <v>2.5030605052337682E-4</v>
      </c>
      <c r="AN706" s="5">
        <f t="shared" si="925"/>
        <v>6.2776757471263024E-4</v>
      </c>
      <c r="AO706" s="5">
        <f t="shared" si="926"/>
        <v>7.8722053868964025E-4</v>
      </c>
      <c r="AP706" s="5">
        <f t="shared" si="927"/>
        <v>6.5811637034454066E-4</v>
      </c>
      <c r="AQ706" s="5">
        <f t="shared" si="928"/>
        <v>4.1263896420602779E-4</v>
      </c>
      <c r="AR706" s="5">
        <f t="shared" si="929"/>
        <v>2.4754937978242516E-2</v>
      </c>
      <c r="AS706" s="5">
        <f t="shared" si="930"/>
        <v>2.4771441270228064E-2</v>
      </c>
      <c r="AT706" s="5">
        <f t="shared" si="931"/>
        <v>1.2393977782204139E-2</v>
      </c>
      <c r="AU706" s="5">
        <f t="shared" si="932"/>
        <v>4.1340801446863246E-3</v>
      </c>
      <c r="AV706" s="5">
        <f t="shared" si="933"/>
        <v>1.0342090495290312E-3</v>
      </c>
      <c r="AW706" s="5">
        <f t="shared" si="934"/>
        <v>1.4429199133771166E-5</v>
      </c>
      <c r="AX706" s="5">
        <f t="shared" si="935"/>
        <v>4.1745486870621036E-5</v>
      </c>
      <c r="AY706" s="5">
        <f t="shared" si="936"/>
        <v>1.0469768107151776E-4</v>
      </c>
      <c r="AZ706" s="5">
        <f t="shared" si="937"/>
        <v>1.3129089206368358E-4</v>
      </c>
      <c r="BA706" s="5">
        <f t="shared" si="938"/>
        <v>1.0975918576523972E-4</v>
      </c>
      <c r="BB706" s="5">
        <f t="shared" si="939"/>
        <v>6.8819009474805441E-5</v>
      </c>
      <c r="BC706" s="5">
        <f t="shared" si="940"/>
        <v>3.451961515256248E-5</v>
      </c>
      <c r="BD706" s="5">
        <f t="shared" si="941"/>
        <v>1.0347564074905408E-2</v>
      </c>
      <c r="BE706" s="5">
        <f t="shared" si="942"/>
        <v>1.0354462450955367E-2</v>
      </c>
      <c r="BF706" s="5">
        <f t="shared" si="943"/>
        <v>5.1806827129613478E-3</v>
      </c>
      <c r="BG706" s="5">
        <f t="shared" si="944"/>
        <v>1.7280455004788896E-3</v>
      </c>
      <c r="BH706" s="5">
        <f t="shared" si="945"/>
        <v>4.3229938270313646E-4</v>
      </c>
      <c r="BI706" s="5">
        <f t="shared" si="946"/>
        <v>8.6517516458321285E-5</v>
      </c>
      <c r="BJ706" s="8">
        <f t="shared" si="947"/>
        <v>0.13063366476105992</v>
      </c>
      <c r="BK706" s="8">
        <f t="shared" si="948"/>
        <v>0.16772554578455345</v>
      </c>
      <c r="BL706" s="8">
        <f t="shared" si="949"/>
        <v>0.60852620542169289</v>
      </c>
      <c r="BM706" s="8">
        <f t="shared" si="950"/>
        <v>0.66625919342219131</v>
      </c>
      <c r="BN706" s="8">
        <f t="shared" si="951"/>
        <v>0.31924719763158083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1.43333333333333</v>
      </c>
      <c r="F707">
        <f>VLOOKUP(B707,home!$B$2:$E$405,3,FALSE)</f>
        <v>0.98</v>
      </c>
      <c r="G707">
        <f>VLOOKUP(C707,away!$B$2:$E$405,4,FALSE)</f>
        <v>1.4</v>
      </c>
      <c r="H707">
        <f>VLOOKUP(A707,away!$A$2:$E$405,3,FALSE)</f>
        <v>1.1555555555555601</v>
      </c>
      <c r="I707">
        <f>VLOOKUP(C707,away!$B$2:$E$405,3,FALSE)</f>
        <v>0.7</v>
      </c>
      <c r="J707">
        <f>VLOOKUP(B707,home!$B$2:$E$405,4,FALSE)</f>
        <v>0.69</v>
      </c>
      <c r="K707" s="3">
        <f t="shared" si="896"/>
        <v>1.9665333333333286</v>
      </c>
      <c r="L707" s="3">
        <f t="shared" si="897"/>
        <v>0.55813333333333548</v>
      </c>
      <c r="M707" s="5">
        <f t="shared" si="898"/>
        <v>8.0085003339161256E-2</v>
      </c>
      <c r="N707" s="5">
        <f t="shared" si="899"/>
        <v>0.15748982856657157</v>
      </c>
      <c r="O707" s="5">
        <f t="shared" si="900"/>
        <v>4.4698109863697377E-2</v>
      </c>
      <c r="P707" s="5">
        <f t="shared" si="901"/>
        <v>8.7900322983956142E-2</v>
      </c>
      <c r="Q707" s="5">
        <f t="shared" si="902"/>
        <v>0.15485449876855722</v>
      </c>
      <c r="R707" s="5">
        <f t="shared" si="903"/>
        <v>1.2473752525962528E-2</v>
      </c>
      <c r="S707" s="5">
        <f t="shared" si="904"/>
        <v>2.4119580628479523E-2</v>
      </c>
      <c r="T707" s="5">
        <f t="shared" si="905"/>
        <v>8.6429457579357744E-2</v>
      </c>
      <c r="U707" s="5">
        <f t="shared" si="906"/>
        <v>2.4530050134056122E-2</v>
      </c>
      <c r="V707" s="5">
        <f t="shared" si="907"/>
        <v>2.9414841717926264E-3</v>
      </c>
      <c r="W707" s="5">
        <f t="shared" si="908"/>
        <v>0.1015088445483309</v>
      </c>
      <c r="X707" s="5">
        <f t="shared" si="909"/>
        <v>5.6655469770575298E-2</v>
      </c>
      <c r="Y707" s="5">
        <f t="shared" si="910"/>
        <v>1.5810653097308607E-2</v>
      </c>
      <c r="Z707" s="5">
        <f t="shared" si="911"/>
        <v>2.3206723588301932E-3</v>
      </c>
      <c r="AA707" s="5">
        <f t="shared" si="912"/>
        <v>4.563679549384859E-3</v>
      </c>
      <c r="AB707" s="5">
        <f t="shared" si="913"/>
        <v>4.4873139782584748E-3</v>
      </c>
      <c r="AC707" s="5">
        <f t="shared" si="914"/>
        <v>2.0178357212037237E-4</v>
      </c>
      <c r="AD707" s="5">
        <f t="shared" si="915"/>
        <v>4.9905131608110963E-2</v>
      </c>
      <c r="AE707" s="5">
        <f t="shared" si="916"/>
        <v>2.7853717454873771E-2</v>
      </c>
      <c r="AF707" s="5">
        <f t="shared" si="917"/>
        <v>7.7730440844068025E-3</v>
      </c>
      <c r="AG707" s="5">
        <f t="shared" si="918"/>
        <v>1.4461316683256446E-3</v>
      </c>
      <c r="AH707" s="5">
        <f t="shared" si="919"/>
        <v>3.2381114980210753E-4</v>
      </c>
      <c r="AI707" s="5">
        <f t="shared" si="920"/>
        <v>6.3678541979083638E-4</v>
      </c>
      <c r="AJ707" s="5">
        <f t="shared" si="921"/>
        <v>6.2612987709966819E-4</v>
      </c>
      <c r="AK707" s="5">
        <f t="shared" si="922"/>
        <v>4.1043509143746601E-4</v>
      </c>
      <c r="AL707" s="5">
        <f t="shared" si="923"/>
        <v>8.859007515862286E-6</v>
      </c>
      <c r="AM707" s="5">
        <f t="shared" si="924"/>
        <v>1.9628020962347378E-2</v>
      </c>
      <c r="AN707" s="5">
        <f t="shared" si="925"/>
        <v>1.0955052766451525E-2</v>
      </c>
      <c r="AO707" s="5">
        <f t="shared" si="926"/>
        <v>3.0571900586910837E-3</v>
      </c>
      <c r="AP707" s="5">
        <f t="shared" si="927"/>
        <v>5.6877322603026347E-4</v>
      </c>
      <c r="AQ707" s="5">
        <f t="shared" si="928"/>
        <v>7.9362824138756388E-5</v>
      </c>
      <c r="AR707" s="5">
        <f t="shared" si="929"/>
        <v>3.6145959281910078E-5</v>
      </c>
      <c r="AS707" s="5">
        <f t="shared" si="930"/>
        <v>7.1082233793185408E-5</v>
      </c>
      <c r="AT707" s="5">
        <f t="shared" si="931"/>
        <v>6.9892791081045926E-5</v>
      </c>
      <c r="AU707" s="5">
        <f t="shared" si="932"/>
        <v>4.5815501140193065E-5</v>
      </c>
      <c r="AV707" s="5">
        <f t="shared" si="933"/>
        <v>2.2524427543890197E-5</v>
      </c>
      <c r="AW707" s="5">
        <f t="shared" si="934"/>
        <v>2.70098294691448E-7</v>
      </c>
      <c r="AX707" s="5">
        <f t="shared" si="935"/>
        <v>6.4331929149702401E-3</v>
      </c>
      <c r="AY707" s="5">
        <f t="shared" si="936"/>
        <v>3.5905794056087371E-3</v>
      </c>
      <c r="AZ707" s="5">
        <f t="shared" si="937"/>
        <v>1.0020110261252154E-3</v>
      </c>
      <c r="BA707" s="5">
        <f t="shared" si="938"/>
        <v>1.8641858468267415E-4</v>
      </c>
      <c r="BB707" s="5">
        <f t="shared" si="939"/>
        <v>2.6011606516055894E-5</v>
      </c>
      <c r="BC707" s="5">
        <f t="shared" si="940"/>
        <v>2.9035889300322786E-6</v>
      </c>
      <c r="BD707" s="5">
        <f t="shared" si="941"/>
        <v>3.3623774567572468E-6</v>
      </c>
      <c r="BE707" s="5">
        <f t="shared" si="942"/>
        <v>6.6122273479616689E-6</v>
      </c>
      <c r="BF707" s="5">
        <f t="shared" si="943"/>
        <v>6.5015827436724276E-6</v>
      </c>
      <c r="BG707" s="5">
        <f t="shared" si="944"/>
        <v>4.2618597282855291E-6</v>
      </c>
      <c r="BH707" s="5">
        <f t="shared" si="945"/>
        <v>2.0952723044161041E-6</v>
      </c>
      <c r="BI707" s="5">
        <f t="shared" si="946"/>
        <v>8.240845658088811E-7</v>
      </c>
      <c r="BJ707" s="8">
        <f t="shared" si="947"/>
        <v>0.7052562941109104</v>
      </c>
      <c r="BK707" s="8">
        <f t="shared" si="948"/>
        <v>0.1988476131086345</v>
      </c>
      <c r="BL707" s="8">
        <f t="shared" si="949"/>
        <v>9.3019185906476579E-2</v>
      </c>
      <c r="BM707" s="8">
        <f t="shared" si="950"/>
        <v>0.4583519401296316</v>
      </c>
      <c r="BN707" s="8">
        <f t="shared" si="951"/>
        <v>0.53750151604790608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1.43333333333333</v>
      </c>
      <c r="F708">
        <f>VLOOKUP(B708,home!$B$2:$E$405,3,FALSE)</f>
        <v>1.22</v>
      </c>
      <c r="G708">
        <f>VLOOKUP(C708,away!$B$2:$E$405,4,FALSE)</f>
        <v>1.1200000000000001</v>
      </c>
      <c r="H708">
        <f>VLOOKUP(A708,away!$A$2:$E$405,3,FALSE)</f>
        <v>1.1555555555555601</v>
      </c>
      <c r="I708">
        <f>VLOOKUP(C708,away!$B$2:$E$405,3,FALSE)</f>
        <v>1.1200000000000001</v>
      </c>
      <c r="J708">
        <f>VLOOKUP(B708,home!$B$2:$E$405,4,FALSE)</f>
        <v>0.65</v>
      </c>
      <c r="K708" s="3">
        <f t="shared" si="896"/>
        <v>1.9585066666666624</v>
      </c>
      <c r="L708" s="3">
        <f t="shared" si="897"/>
        <v>0.8412444444444479</v>
      </c>
      <c r="M708" s="5">
        <f t="shared" si="898"/>
        <v>6.082519945775465E-2</v>
      </c>
      <c r="N708" s="5">
        <f t="shared" si="899"/>
        <v>0.11912655863934192</v>
      </c>
      <c r="O708" s="5">
        <f t="shared" si="900"/>
        <v>5.1168861126061546E-2</v>
      </c>
      <c r="P708" s="5">
        <f t="shared" si="901"/>
        <v>0.10021455564113213</v>
      </c>
      <c r="Q708" s="5">
        <f t="shared" si="902"/>
        <v>0.11665507963610415</v>
      </c>
      <c r="R708" s="5">
        <f t="shared" si="903"/>
        <v>2.1522760075424373E-2</v>
      </c>
      <c r="S708" s="5">
        <f t="shared" si="904"/>
        <v>4.1277945867340633E-2</v>
      </c>
      <c r="T708" s="5">
        <f t="shared" si="905"/>
        <v>9.8135437660097261E-2</v>
      </c>
      <c r="U708" s="5">
        <f t="shared" si="906"/>
        <v>4.2152469092785708E-2</v>
      </c>
      <c r="V708" s="5">
        <f t="shared" si="907"/>
        <v>7.556537311932344E-3</v>
      </c>
      <c r="W708" s="5">
        <f t="shared" si="908"/>
        <v>7.6156583722613483E-2</v>
      </c>
      <c r="X708" s="5">
        <f t="shared" si="909"/>
        <v>6.4066302964517055E-2</v>
      </c>
      <c r="Y708" s="5">
        <f t="shared" si="910"/>
        <v>2.6947710722497419E-2</v>
      </c>
      <c r="Z708" s="5">
        <f t="shared" si="911"/>
        <v>6.0353007808538403E-3</v>
      </c>
      <c r="AA708" s="5">
        <f t="shared" si="912"/>
        <v>1.1820176814640758E-2</v>
      </c>
      <c r="AB708" s="5">
        <f t="shared" si="913"/>
        <v>1.1574947546326323E-2</v>
      </c>
      <c r="AC708" s="5">
        <f t="shared" si="914"/>
        <v>7.7812633132721043E-4</v>
      </c>
      <c r="AD708" s="5">
        <f t="shared" si="915"/>
        <v>3.7288294232824093E-2</v>
      </c>
      <c r="AE708" s="5">
        <f t="shared" si="916"/>
        <v>3.1368570366173208E-2</v>
      </c>
      <c r="AF708" s="5">
        <f t="shared" si="917"/>
        <v>1.3194317775353978E-2</v>
      </c>
      <c r="AG708" s="5">
        <f t="shared" si="918"/>
        <v>3.6998821755837201E-3</v>
      </c>
      <c r="AH708" s="5">
        <f t="shared" si="919"/>
        <v>1.2692908131111329E-3</v>
      </c>
      <c r="AI708" s="5">
        <f t="shared" si="920"/>
        <v>2.4859145194169019E-3</v>
      </c>
      <c r="AJ708" s="5">
        <f t="shared" si="921"/>
        <v>2.4343400795207278E-3</v>
      </c>
      <c r="AK708" s="5">
        <f t="shared" si="922"/>
        <v>1.5892237582250666E-3</v>
      </c>
      <c r="AL708" s="5">
        <f t="shared" si="923"/>
        <v>5.1281104030431011E-5</v>
      </c>
      <c r="AM708" s="5">
        <f t="shared" si="924"/>
        <v>1.4605874568722813E-2</v>
      </c>
      <c r="AN708" s="5">
        <f t="shared" si="925"/>
        <v>1.2287110837190513E-2</v>
      </c>
      <c r="AO708" s="5">
        <f t="shared" si="926"/>
        <v>5.1682318650298443E-3</v>
      </c>
      <c r="AP708" s="5">
        <f t="shared" si="927"/>
        <v>1.4492487813523747E-3</v>
      </c>
      <c r="AQ708" s="5">
        <f t="shared" si="928"/>
        <v>3.0479312148264288E-4</v>
      </c>
      <c r="AR708" s="5">
        <f t="shared" si="929"/>
        <v>2.1355676898282333E-4</v>
      </c>
      <c r="AS708" s="5">
        <f t="shared" si="930"/>
        <v>4.1825235576465171E-4</v>
      </c>
      <c r="AT708" s="5">
        <f t="shared" si="931"/>
        <v>4.0957501355705367E-4</v>
      </c>
      <c r="AU708" s="5">
        <f t="shared" si="932"/>
        <v>2.6738513151719278E-4</v>
      </c>
      <c r="AV708" s="5">
        <f t="shared" si="933"/>
        <v>1.3091889066099114E-4</v>
      </c>
      <c r="AW708" s="5">
        <f t="shared" si="934"/>
        <v>2.3469407686153436E-6</v>
      </c>
      <c r="AX708" s="5">
        <f t="shared" si="935"/>
        <v>4.7676171192234489E-3</v>
      </c>
      <c r="AY708" s="5">
        <f t="shared" si="936"/>
        <v>4.0107314147849694E-3</v>
      </c>
      <c r="AZ708" s="5">
        <f t="shared" si="937"/>
        <v>1.6870027604233382E-3</v>
      </c>
      <c r="BA708" s="5">
        <f t="shared" si="938"/>
        <v>4.7306056665619368E-4</v>
      </c>
      <c r="BB708" s="5">
        <f t="shared" si="939"/>
        <v>9.948989339631634E-5</v>
      </c>
      <c r="BC708" s="5">
        <f t="shared" si="940"/>
        <v>1.6739064019604298E-5</v>
      </c>
      <c r="BD708" s="5">
        <f t="shared" si="941"/>
        <v>2.9942240913384408E-5</v>
      </c>
      <c r="BE708" s="5">
        <f t="shared" si="942"/>
        <v>5.8642078443802647E-5</v>
      </c>
      <c r="BF708" s="5">
        <f t="shared" si="943"/>
        <v>5.7425450789688448E-5</v>
      </c>
      <c r="BG708" s="5">
        <f t="shared" si="944"/>
        <v>3.7489376069314402E-5</v>
      </c>
      <c r="BH708" s="5">
        <f t="shared" si="945"/>
        <v>1.8355798240231476E-5</v>
      </c>
      <c r="BI708" s="5">
        <f t="shared" si="946"/>
        <v>7.1899906450963098E-6</v>
      </c>
      <c r="BJ708" s="8">
        <f t="shared" si="947"/>
        <v>0.6315086378873882</v>
      </c>
      <c r="BK708" s="8">
        <f t="shared" si="948"/>
        <v>0.21471437712830238</v>
      </c>
      <c r="BL708" s="8">
        <f t="shared" si="949"/>
        <v>0.14766671692109676</v>
      </c>
      <c r="BM708" s="8">
        <f t="shared" si="950"/>
        <v>0.52640363366780585</v>
      </c>
      <c r="BN708" s="8">
        <f t="shared" si="951"/>
        <v>0.46951301457581879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1.43333333333333</v>
      </c>
      <c r="F709">
        <f>VLOOKUP(B709,home!$B$2:$E$405,3,FALSE)</f>
        <v>1.05</v>
      </c>
      <c r="G709">
        <f>VLOOKUP(C709,away!$B$2:$E$405,4,FALSE)</f>
        <v>0.52</v>
      </c>
      <c r="H709">
        <f>VLOOKUP(A709,away!$A$2:$E$405,3,FALSE)</f>
        <v>1.1555555555555601</v>
      </c>
      <c r="I709">
        <f>VLOOKUP(C709,away!$B$2:$E$405,3,FALSE)</f>
        <v>0.52</v>
      </c>
      <c r="J709">
        <f>VLOOKUP(B709,home!$B$2:$E$405,4,FALSE)</f>
        <v>0.43</v>
      </c>
      <c r="K709" s="3">
        <f t="shared" si="896"/>
        <v>0.78259999999999819</v>
      </c>
      <c r="L709" s="3">
        <f t="shared" si="897"/>
        <v>0.25838222222222323</v>
      </c>
      <c r="M709" s="5">
        <f t="shared" si="898"/>
        <v>0.3531076813593596</v>
      </c>
      <c r="N709" s="5">
        <f t="shared" si="899"/>
        <v>0.2763420714318342</v>
      </c>
      <c r="O709" s="5">
        <f t="shared" si="900"/>
        <v>9.1236747393368067E-2</v>
      </c>
      <c r="P709" s="5">
        <f t="shared" si="901"/>
        <v>7.1401878510049685E-2</v>
      </c>
      <c r="Q709" s="5">
        <f t="shared" si="902"/>
        <v>0.10813265255127646</v>
      </c>
      <c r="R709" s="5">
        <f t="shared" si="903"/>
        <v>1.1786976769913039E-2</v>
      </c>
      <c r="S709" s="5">
        <f t="shared" si="904"/>
        <v>3.6095421622783955E-3</v>
      </c>
      <c r="T709" s="5">
        <f t="shared" si="905"/>
        <v>2.7939555060982373E-2</v>
      </c>
      <c r="U709" s="5">
        <f t="shared" si="906"/>
        <v>9.2244880201339235E-3</v>
      </c>
      <c r="V709" s="5">
        <f t="shared" si="907"/>
        <v>8.1098361948755379E-5</v>
      </c>
      <c r="W709" s="5">
        <f t="shared" si="908"/>
        <v>2.8208204628876261E-2</v>
      </c>
      <c r="X709" s="5">
        <f t="shared" si="909"/>
        <v>7.2884985969082538E-3</v>
      </c>
      <c r="Y709" s="5">
        <f t="shared" si="910"/>
        <v>9.4160923206635543E-4</v>
      </c>
      <c r="Z709" s="5">
        <f t="shared" si="911"/>
        <v>1.0151817503639519E-3</v>
      </c>
      <c r="AA709" s="5">
        <f t="shared" si="912"/>
        <v>7.944812378348269E-4</v>
      </c>
      <c r="AB709" s="5">
        <f t="shared" si="913"/>
        <v>3.1088050836476698E-4</v>
      </c>
      <c r="AC709" s="5">
        <f t="shared" si="914"/>
        <v>1.0249308661555217E-6</v>
      </c>
      <c r="AD709" s="5">
        <f t="shared" si="915"/>
        <v>5.5189352356396259E-3</v>
      </c>
      <c r="AE709" s="5">
        <f t="shared" si="916"/>
        <v>1.4259947504850962E-3</v>
      </c>
      <c r="AF709" s="5">
        <f t="shared" si="917"/>
        <v>1.8422584625378197E-4</v>
      </c>
      <c r="AG709" s="5">
        <f t="shared" si="918"/>
        <v>1.5866894515273949E-5</v>
      </c>
      <c r="AH709" s="5">
        <f t="shared" si="919"/>
        <v>6.5576229154621003E-5</v>
      </c>
      <c r="AI709" s="5">
        <f t="shared" si="920"/>
        <v>5.1319956936406283E-5</v>
      </c>
      <c r="AJ709" s="5">
        <f t="shared" si="921"/>
        <v>2.0081499149215728E-5</v>
      </c>
      <c r="AK709" s="5">
        <f t="shared" si="922"/>
        <v>5.2385937447253993E-6</v>
      </c>
      <c r="AL709" s="5">
        <f t="shared" si="923"/>
        <v>8.2900478295694574E-9</v>
      </c>
      <c r="AM709" s="5">
        <f t="shared" si="924"/>
        <v>8.6382374308231259E-4</v>
      </c>
      <c r="AN709" s="5">
        <f t="shared" si="925"/>
        <v>2.2319669834592682E-4</v>
      </c>
      <c r="AO709" s="5">
        <f t="shared" si="926"/>
        <v>2.8835029455641896E-5</v>
      </c>
      <c r="AP709" s="5">
        <f t="shared" si="927"/>
        <v>2.4834863295306736E-6</v>
      </c>
      <c r="AQ709" s="5">
        <f t="shared" si="928"/>
        <v>1.6042217917066194E-7</v>
      </c>
      <c r="AR709" s="5">
        <f t="shared" si="929"/>
        <v>3.3887463627849438E-6</v>
      </c>
      <c r="AS709" s="5">
        <f t="shared" si="930"/>
        <v>2.6520329035154909E-6</v>
      </c>
      <c r="AT709" s="5">
        <f t="shared" si="931"/>
        <v>1.037740475145609E-6</v>
      </c>
      <c r="AU709" s="5">
        <f t="shared" si="932"/>
        <v>2.7071189861631734E-7</v>
      </c>
      <c r="AV709" s="5">
        <f t="shared" si="933"/>
        <v>5.2964782964282346E-8</v>
      </c>
      <c r="AW709" s="5">
        <f t="shared" si="934"/>
        <v>4.6564721315690802E-11</v>
      </c>
      <c r="AX709" s="5">
        <f t="shared" si="935"/>
        <v>1.126714102227027E-4</v>
      </c>
      <c r="AY709" s="5">
        <f t="shared" si="936"/>
        <v>2.911228935425365E-5</v>
      </c>
      <c r="AZ709" s="5">
        <f t="shared" si="937"/>
        <v>3.7610490086642157E-6</v>
      </c>
      <c r="BA709" s="5">
        <f t="shared" si="938"/>
        <v>3.2392940024845007E-7</v>
      </c>
      <c r="BB709" s="5">
        <f t="shared" si="939"/>
        <v>2.0924399569826619E-8</v>
      </c>
      <c r="BC709" s="5">
        <f t="shared" si="940"/>
        <v>1.0812985719035068E-9</v>
      </c>
      <c r="BD709" s="5">
        <f t="shared" si="941"/>
        <v>1.4593196929397518E-7</v>
      </c>
      <c r="BE709" s="5">
        <f t="shared" si="942"/>
        <v>1.1420635916946471E-7</v>
      </c>
      <c r="BF709" s="5">
        <f t="shared" si="943"/>
        <v>4.4688948343011426E-8</v>
      </c>
      <c r="BG709" s="5">
        <f t="shared" si="944"/>
        <v>1.1657856991080224E-8</v>
      </c>
      <c r="BH709" s="5">
        <f t="shared" si="945"/>
        <v>2.28085972030484E-9</v>
      </c>
      <c r="BI709" s="5">
        <f t="shared" si="946"/>
        <v>3.5700016342211283E-10</v>
      </c>
      <c r="BJ709" s="8">
        <f t="shared" si="947"/>
        <v>0.45726200429191427</v>
      </c>
      <c r="BK709" s="8">
        <f t="shared" si="948"/>
        <v>0.42823034590390469</v>
      </c>
      <c r="BL709" s="8">
        <f t="shared" si="949"/>
        <v>0.11350351152801633</v>
      </c>
      <c r="BM709" s="8">
        <f t="shared" si="950"/>
        <v>8.7973923215608651E-2</v>
      </c>
      <c r="BN709" s="8">
        <f t="shared" si="951"/>
        <v>0.91200800801580095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1.43333333333333</v>
      </c>
      <c r="F710">
        <f>VLOOKUP(B710,home!$B$2:$E$405,3,FALSE)</f>
        <v>0.52</v>
      </c>
      <c r="G710">
        <f>VLOOKUP(C710,away!$B$2:$E$405,4,FALSE)</f>
        <v>0.52</v>
      </c>
      <c r="H710">
        <f>VLOOKUP(A710,away!$A$2:$E$405,3,FALSE)</f>
        <v>1.1555555555555601</v>
      </c>
      <c r="I710">
        <f>VLOOKUP(C710,away!$B$2:$E$405,3,FALSE)</f>
        <v>0.7</v>
      </c>
      <c r="J710">
        <f>VLOOKUP(B710,home!$B$2:$E$405,4,FALSE)</f>
        <v>0.65</v>
      </c>
      <c r="K710" s="3">
        <f t="shared" si="896"/>
        <v>0.38757333333333244</v>
      </c>
      <c r="L710" s="3">
        <f t="shared" si="897"/>
        <v>0.52577777777777979</v>
      </c>
      <c r="M710" s="5">
        <f t="shared" si="898"/>
        <v>0.40117757827399858</v>
      </c>
      <c r="N710" s="5">
        <f t="shared" si="899"/>
        <v>0.15548573127024751</v>
      </c>
      <c r="O710" s="5">
        <f t="shared" si="900"/>
        <v>0.2109302555991743</v>
      </c>
      <c r="P710" s="5">
        <f t="shared" si="901"/>
        <v>8.175094226342379E-2</v>
      </c>
      <c r="Q710" s="5">
        <f t="shared" si="902"/>
        <v>3.0131061577090296E-2</v>
      </c>
      <c r="R710" s="5">
        <f t="shared" si="903"/>
        <v>5.545122052751647E-2</v>
      </c>
      <c r="S710" s="5">
        <f t="shared" si="904"/>
        <v>4.1647495541195893E-3</v>
      </c>
      <c r="T710" s="5">
        <f t="shared" si="905"/>
        <v>1.5842242598087981E-2</v>
      </c>
      <c r="U710" s="5">
        <f t="shared" si="906"/>
        <v>2.1491414377251265E-2</v>
      </c>
      <c r="V710" s="5">
        <f t="shared" si="907"/>
        <v>9.4298003006625572E-5</v>
      </c>
      <c r="W710" s="5">
        <f t="shared" si="908"/>
        <v>3.8926653241015954E-3</v>
      </c>
      <c r="X710" s="5">
        <f t="shared" si="909"/>
        <v>2.0466769237387581E-3</v>
      </c>
      <c r="Y710" s="5">
        <f t="shared" si="910"/>
        <v>5.3804862239621319E-4</v>
      </c>
      <c r="Z710" s="5">
        <f t="shared" si="911"/>
        <v>9.7183398346744054E-3</v>
      </c>
      <c r="AA710" s="5">
        <f t="shared" si="912"/>
        <v>3.7665693641908654E-3</v>
      </c>
      <c r="AB710" s="5">
        <f t="shared" si="913"/>
        <v>7.2991092185533226E-4</v>
      </c>
      <c r="AC710" s="5">
        <f t="shared" si="914"/>
        <v>1.2009878880378415E-6</v>
      </c>
      <c r="AD710" s="5">
        <f t="shared" si="915"/>
        <v>3.7717331880328283E-4</v>
      </c>
      <c r="AE710" s="5">
        <f t="shared" si="916"/>
        <v>1.9830934939746016E-4</v>
      </c>
      <c r="AF710" s="5">
        <f t="shared" si="917"/>
        <v>5.2133324519376937E-5</v>
      </c>
      <c r="AG710" s="5">
        <f t="shared" si="918"/>
        <v>9.1368478379886146E-6</v>
      </c>
      <c r="AH710" s="5">
        <f t="shared" si="919"/>
        <v>1.2774217804910962E-3</v>
      </c>
      <c r="AI710" s="5">
        <f t="shared" si="920"/>
        <v>4.9509461753753452E-4</v>
      </c>
      <c r="AJ710" s="5">
        <f t="shared" si="921"/>
        <v>9.5942735617206821E-5</v>
      </c>
      <c r="AK710" s="5">
        <f t="shared" si="922"/>
        <v>1.2394948617426498E-5</v>
      </c>
      <c r="AL710" s="5">
        <f t="shared" si="923"/>
        <v>9.789369776492956E-9</v>
      </c>
      <c r="AM710" s="5">
        <f t="shared" si="924"/>
        <v>2.9236464082596824E-5</v>
      </c>
      <c r="AN710" s="5">
        <f t="shared" si="925"/>
        <v>1.5371883115427634E-5</v>
      </c>
      <c r="AO710" s="5">
        <f t="shared" si="926"/>
        <v>4.0410972723446573E-6</v>
      </c>
      <c r="AP710" s="5">
        <f t="shared" si="927"/>
        <v>7.0823971454574048E-7</v>
      </c>
      <c r="AQ710" s="5">
        <f t="shared" si="928"/>
        <v>9.3094175811957127E-8</v>
      </c>
      <c r="AR710" s="5">
        <f t="shared" si="929"/>
        <v>1.3432799700630873E-4</v>
      </c>
      <c r="AS710" s="5">
        <f t="shared" si="930"/>
        <v>5.2061949559724966E-5</v>
      </c>
      <c r="AT710" s="5">
        <f t="shared" si="931"/>
        <v>1.0088911665347214E-5</v>
      </c>
      <c r="AU710" s="5">
        <f t="shared" si="932"/>
        <v>1.3033977079480543E-6</v>
      </c>
      <c r="AV710" s="5">
        <f t="shared" si="933"/>
        <v>1.262905485821131E-7</v>
      </c>
      <c r="AW710" s="5">
        <f t="shared" si="934"/>
        <v>5.5412576952171868E-11</v>
      </c>
      <c r="AX710" s="5">
        <f t="shared" si="935"/>
        <v>1.8885456398953825E-6</v>
      </c>
      <c r="AY710" s="5">
        <f t="shared" si="936"/>
        <v>9.9295532977610952E-7</v>
      </c>
      <c r="AZ710" s="5">
        <f t="shared" si="937"/>
        <v>2.6103692336114263E-7</v>
      </c>
      <c r="BA710" s="5">
        <f t="shared" si="938"/>
        <v>4.5749137827590056E-8</v>
      </c>
      <c r="BB710" s="5">
        <f t="shared" si="939"/>
        <v>6.0134700055599159E-9</v>
      </c>
      <c r="BC710" s="5">
        <f t="shared" si="940"/>
        <v>6.3234977925132539E-10</v>
      </c>
      <c r="BD710" s="5">
        <f t="shared" si="941"/>
        <v>1.1771112626552867E-5</v>
      </c>
      <c r="BE710" s="5">
        <f t="shared" si="942"/>
        <v>4.5621693577151718E-6</v>
      </c>
      <c r="BF710" s="5">
        <f t="shared" si="943"/>
        <v>8.8408759260042886E-7</v>
      </c>
      <c r="BG710" s="5">
        <f t="shared" si="944"/>
        <v>1.1421625840759651E-7</v>
      </c>
      <c r="BH710" s="5">
        <f t="shared" si="945"/>
        <v>1.1066793997973353E-8</v>
      </c>
      <c r="BI710" s="5">
        <f t="shared" si="946"/>
        <v>8.5783884782157049E-10</v>
      </c>
      <c r="BJ710" s="8">
        <f t="shared" si="947"/>
        <v>0.20862582486743178</v>
      </c>
      <c r="BK710" s="8">
        <f t="shared" si="948"/>
        <v>0.48718977182713619</v>
      </c>
      <c r="BL710" s="8">
        <f t="shared" si="949"/>
        <v>0.29446547692920749</v>
      </c>
      <c r="BM710" s="8">
        <f t="shared" si="950"/>
        <v>6.5071631047081788E-2</v>
      </c>
      <c r="BN710" s="8">
        <f t="shared" si="951"/>
        <v>0.93492678951145114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1.43333333333333</v>
      </c>
      <c r="F711">
        <f>VLOOKUP(B711,home!$B$2:$E$405,3,FALSE)</f>
        <v>0.98</v>
      </c>
      <c r="G711">
        <f>VLOOKUP(C711,away!$B$2:$E$405,4,FALSE)</f>
        <v>1.22</v>
      </c>
      <c r="H711">
        <f>VLOOKUP(A711,away!$A$2:$E$405,3,FALSE)</f>
        <v>1.1555555555555601</v>
      </c>
      <c r="I711">
        <f>VLOOKUP(C711,away!$B$2:$E$405,3,FALSE)</f>
        <v>1.05</v>
      </c>
      <c r="J711">
        <f>VLOOKUP(B711,home!$B$2:$E$405,4,FALSE)</f>
        <v>0.69</v>
      </c>
      <c r="K711" s="3">
        <f t="shared" si="896"/>
        <v>1.7136933333333293</v>
      </c>
      <c r="L711" s="3">
        <f t="shared" si="897"/>
        <v>0.83720000000000339</v>
      </c>
      <c r="M711" s="5">
        <f t="shared" si="898"/>
        <v>7.8011944193236468E-2</v>
      </c>
      <c r="N711" s="5">
        <f t="shared" si="899"/>
        <v>0.13368854868432106</v>
      </c>
      <c r="O711" s="5">
        <f t="shared" si="900"/>
        <v>6.5311599678577831E-2</v>
      </c>
      <c r="P711" s="5">
        <f t="shared" si="901"/>
        <v>0.11192405295851403</v>
      </c>
      <c r="Q711" s="5">
        <f t="shared" si="902"/>
        <v>0.11455058731166463</v>
      </c>
      <c r="R711" s="5">
        <f t="shared" si="903"/>
        <v>2.7339435625452792E-2</v>
      </c>
      <c r="S711" s="5">
        <f t="shared" si="904"/>
        <v>4.0144473260500829E-2</v>
      </c>
      <c r="T711" s="5">
        <f t="shared" si="905"/>
        <v>9.590175169732601E-2</v>
      </c>
      <c r="U711" s="5">
        <f t="shared" si="906"/>
        <v>4.6851408568434165E-2</v>
      </c>
      <c r="V711" s="5">
        <f t="shared" si="907"/>
        <v>6.3994931910973472E-3</v>
      </c>
      <c r="W711" s="5">
        <f t="shared" si="908"/>
        <v>6.5434859268472395E-2</v>
      </c>
      <c r="X711" s="5">
        <f t="shared" si="909"/>
        <v>5.4782064179565305E-2</v>
      </c>
      <c r="Y711" s="5">
        <f t="shared" si="910"/>
        <v>2.2931772065566128E-2</v>
      </c>
      <c r="Z711" s="5">
        <f t="shared" si="911"/>
        <v>7.629525168543057E-3</v>
      </c>
      <c r="AA711" s="5">
        <f t="shared" si="912"/>
        <v>1.3074666417831081E-2</v>
      </c>
      <c r="AB711" s="5">
        <f t="shared" si="913"/>
        <v>1.1202984337897143E-2</v>
      </c>
      <c r="AC711" s="5">
        <f t="shared" si="914"/>
        <v>5.7383617841731769E-4</v>
      </c>
      <c r="AD711" s="5">
        <f t="shared" si="915"/>
        <v>2.8033820523996455E-2</v>
      </c>
      <c r="AE711" s="5">
        <f t="shared" si="916"/>
        <v>2.3469914542689926E-2</v>
      </c>
      <c r="AF711" s="5">
        <f t="shared" si="917"/>
        <v>9.8245062275700429E-3</v>
      </c>
      <c r="AG711" s="5">
        <f t="shared" si="918"/>
        <v>2.7416922045738908E-3</v>
      </c>
      <c r="AH711" s="5">
        <f t="shared" si="919"/>
        <v>1.5968596177760681E-3</v>
      </c>
      <c r="AI711" s="5">
        <f t="shared" si="920"/>
        <v>2.736527681252056E-3</v>
      </c>
      <c r="AJ711" s="5">
        <f t="shared" si="921"/>
        <v>2.3447846219218815E-3</v>
      </c>
      <c r="AK711" s="5">
        <f t="shared" si="922"/>
        <v>1.3394139248966801E-3</v>
      </c>
      <c r="AL711" s="5">
        <f t="shared" si="923"/>
        <v>3.2931403767403857E-5</v>
      </c>
      <c r="AM711" s="5">
        <f t="shared" si="924"/>
        <v>9.6082742679671502E-3</v>
      </c>
      <c r="AN711" s="5">
        <f t="shared" si="925"/>
        <v>8.044047217142131E-3</v>
      </c>
      <c r="AO711" s="5">
        <f t="shared" si="926"/>
        <v>3.3672381650957095E-3</v>
      </c>
      <c r="AP711" s="5">
        <f t="shared" si="927"/>
        <v>9.3968393060604651E-4</v>
      </c>
      <c r="AQ711" s="5">
        <f t="shared" si="928"/>
        <v>1.9667584667584632E-4</v>
      </c>
      <c r="AR711" s="5">
        <f t="shared" si="929"/>
        <v>2.6737817440042604E-4</v>
      </c>
      <c r="AS711" s="5">
        <f t="shared" si="930"/>
        <v>4.5820419494884627E-4</v>
      </c>
      <c r="AT711" s="5">
        <f t="shared" si="931"/>
        <v>3.9261073709460161E-4</v>
      </c>
      <c r="AU711" s="5">
        <f t="shared" si="932"/>
        <v>2.2427146758470111E-4</v>
      </c>
      <c r="AV711" s="5">
        <f t="shared" si="933"/>
        <v>9.6083129714196098E-5</v>
      </c>
      <c r="AW711" s="5">
        <f t="shared" si="934"/>
        <v>1.312411628963476E-6</v>
      </c>
      <c r="AX711" s="5">
        <f t="shared" si="935"/>
        <v>2.7442725929755813E-3</v>
      </c>
      <c r="AY711" s="5">
        <f t="shared" si="936"/>
        <v>2.297505014839166E-3</v>
      </c>
      <c r="AZ711" s="5">
        <f t="shared" si="937"/>
        <v>9.6173559921167867E-4</v>
      </c>
      <c r="BA711" s="5">
        <f t="shared" si="938"/>
        <v>2.6838834788667356E-4</v>
      </c>
      <c r="BB711" s="5">
        <f t="shared" si="939"/>
        <v>5.6173681212680996E-5</v>
      </c>
      <c r="BC711" s="5">
        <f t="shared" si="940"/>
        <v>9.4057211822513473E-6</v>
      </c>
      <c r="BD711" s="5">
        <f t="shared" si="941"/>
        <v>3.7308167934672911E-5</v>
      </c>
      <c r="BE711" s="5">
        <f t="shared" si="942"/>
        <v>6.3934758668529246E-5</v>
      </c>
      <c r="BF711" s="5">
        <f t="shared" si="943"/>
        <v>5.4782284849266934E-5</v>
      </c>
      <c r="BG711" s="5">
        <f t="shared" si="944"/>
        <v>3.129334544365207E-5</v>
      </c>
      <c r="BH711" s="5">
        <f t="shared" si="945"/>
        <v>1.3406799366120875E-5</v>
      </c>
      <c r="BI711" s="5">
        <f t="shared" si="946"/>
        <v>4.5950285390117673E-6</v>
      </c>
      <c r="BJ711" s="8">
        <f t="shared" si="947"/>
        <v>0.57985291709054076</v>
      </c>
      <c r="BK711" s="8">
        <f t="shared" si="948"/>
        <v>0.23938423620037255</v>
      </c>
      <c r="BL711" s="8">
        <f t="shared" si="949"/>
        <v>0.17344154856258373</v>
      </c>
      <c r="BM711" s="8">
        <f t="shared" si="950"/>
        <v>0.46718586596706313</v>
      </c>
      <c r="BN711" s="8">
        <f t="shared" si="951"/>
        <v>0.53082616845176689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1.43333333333333</v>
      </c>
      <c r="F712">
        <f>VLOOKUP(B712,home!$B$2:$E$405,3,FALSE)</f>
        <v>1.67</v>
      </c>
      <c r="G712">
        <f>VLOOKUP(C712,away!$B$2:$E$405,4,FALSE)</f>
        <v>1.74</v>
      </c>
      <c r="H712">
        <f>VLOOKUP(A712,away!$A$2:$E$405,3,FALSE)</f>
        <v>1.1555555555555601</v>
      </c>
      <c r="I712">
        <f>VLOOKUP(C712,away!$B$2:$E$405,3,FALSE)</f>
        <v>0.35</v>
      </c>
      <c r="J712">
        <f>VLOOKUP(B712,home!$B$2:$E$405,4,FALSE)</f>
        <v>1.04</v>
      </c>
      <c r="K712" s="3">
        <f t="shared" si="896"/>
        <v>4.1649799999999901</v>
      </c>
      <c r="L712" s="3">
        <f t="shared" si="897"/>
        <v>0.42062222222222384</v>
      </c>
      <c r="M712" s="5">
        <f t="shared" si="898"/>
        <v>1.019760671281051E-2</v>
      </c>
      <c r="N712" s="5">
        <f t="shared" si="899"/>
        <v>4.2472828006721419E-2</v>
      </c>
      <c r="O712" s="5">
        <f t="shared" si="900"/>
        <v>4.2893399968906235E-3</v>
      </c>
      <c r="P712" s="5">
        <f t="shared" si="901"/>
        <v>1.7865015300249469E-2</v>
      </c>
      <c r="Q712" s="5">
        <f t="shared" si="902"/>
        <v>8.8449239595717086E-2</v>
      </c>
      <c r="R712" s="5">
        <f t="shared" si="903"/>
        <v>9.0209586067940036E-4</v>
      </c>
      <c r="S712" s="5">
        <f t="shared" si="904"/>
        <v>7.8243547889822948E-3</v>
      </c>
      <c r="T712" s="5">
        <f t="shared" si="905"/>
        <v>3.7203715712616429E-2</v>
      </c>
      <c r="U712" s="5">
        <f t="shared" si="906"/>
        <v>3.7572112178124806E-3</v>
      </c>
      <c r="V712" s="5">
        <f t="shared" si="907"/>
        <v>1.5230394733931995E-3</v>
      </c>
      <c r="W712" s="5">
        <f t="shared" si="908"/>
        <v>0.12279643797712295</v>
      </c>
      <c r="X712" s="5">
        <f t="shared" si="909"/>
        <v>5.1650910622910932E-2</v>
      </c>
      <c r="Y712" s="5">
        <f t="shared" si="910"/>
        <v>1.0862760403005132E-2</v>
      </c>
      <c r="Z712" s="5">
        <f t="shared" si="911"/>
        <v>1.2648052185881302E-4</v>
      </c>
      <c r="AA712" s="5">
        <f t="shared" si="912"/>
        <v>5.2678884393151781E-4</v>
      </c>
      <c r="AB712" s="5">
        <f t="shared" si="913"/>
        <v>1.097032499598944E-3</v>
      </c>
      <c r="AC712" s="5">
        <f t="shared" si="914"/>
        <v>1.6676169873314838E-4</v>
      </c>
      <c r="AD712" s="5">
        <f t="shared" si="915"/>
        <v>0.12786117706148911</v>
      </c>
      <c r="AE712" s="5">
        <f t="shared" si="916"/>
        <v>5.3781252431552774E-2</v>
      </c>
      <c r="AF712" s="5">
        <f t="shared" si="917"/>
        <v>1.1310794955827054E-2</v>
      </c>
      <c r="AG712" s="5">
        <f t="shared" si="918"/>
        <v>1.5858572364732984E-3</v>
      </c>
      <c r="AH712" s="5">
        <f t="shared" si="919"/>
        <v>1.3300129543020121E-5</v>
      </c>
      <c r="AI712" s="5">
        <f t="shared" si="920"/>
        <v>5.5394773544087819E-5</v>
      </c>
      <c r="AJ712" s="5">
        <f t="shared" si="921"/>
        <v>1.1535906195782717E-4</v>
      </c>
      <c r="AK712" s="5">
        <f t="shared" si="922"/>
        <v>1.6015606195770329E-4</v>
      </c>
      <c r="AL712" s="5">
        <f t="shared" si="923"/>
        <v>1.1685880357087067E-5</v>
      </c>
      <c r="AM712" s="5">
        <f t="shared" si="924"/>
        <v>0.10650784904751191</v>
      </c>
      <c r="AN712" s="5">
        <f t="shared" si="925"/>
        <v>4.4799568150473625E-2</v>
      </c>
      <c r="AO712" s="5">
        <f t="shared" si="926"/>
        <v>9.4218469550240887E-3</v>
      </c>
      <c r="AP712" s="5">
        <f t="shared" si="927"/>
        <v>1.3210127345533085E-3</v>
      </c>
      <c r="AQ712" s="5">
        <f t="shared" si="928"/>
        <v>1.3891182799791733E-4</v>
      </c>
      <c r="AR712" s="5">
        <f t="shared" si="929"/>
        <v>1.1188660088457153E-6</v>
      </c>
      <c r="AS712" s="5">
        <f t="shared" si="930"/>
        <v>4.6600545495222168E-6</v>
      </c>
      <c r="AT712" s="5">
        <f t="shared" si="931"/>
        <v>9.7045169988344978E-6</v>
      </c>
      <c r="AU712" s="5">
        <f t="shared" si="932"/>
        <v>1.347303973660187E-5</v>
      </c>
      <c r="AV712" s="5">
        <f t="shared" si="933"/>
        <v>1.4028735260537982E-5</v>
      </c>
      <c r="AW712" s="5">
        <f t="shared" si="934"/>
        <v>5.6867491138872502E-7</v>
      </c>
      <c r="AX712" s="5">
        <f t="shared" si="935"/>
        <v>7.3933843520984172E-2</v>
      </c>
      <c r="AY712" s="5">
        <f t="shared" si="936"/>
        <v>3.1098217559226527E-2</v>
      </c>
      <c r="AZ712" s="5">
        <f t="shared" si="937"/>
        <v>6.540300688456022E-3</v>
      </c>
      <c r="BA712" s="5">
        <f t="shared" si="938"/>
        <v>9.1699860319330415E-4</v>
      </c>
      <c r="BB712" s="5">
        <f t="shared" si="939"/>
        <v>9.6427497562460705E-5</v>
      </c>
      <c r="BC712" s="5">
        <f t="shared" si="940"/>
        <v>8.1119096616100632E-6</v>
      </c>
      <c r="BD712" s="5">
        <f t="shared" si="941"/>
        <v>7.8436651168265802E-8</v>
      </c>
      <c r="BE712" s="5">
        <f t="shared" si="942"/>
        <v>3.2668708338280296E-7</v>
      </c>
      <c r="BF712" s="5">
        <f t="shared" si="943"/>
        <v>6.8032258427385173E-7</v>
      </c>
      <c r="BG712" s="5">
        <f t="shared" si="944"/>
        <v>9.4450998568296672E-7</v>
      </c>
      <c r="BH712" s="5">
        <f t="shared" si="945"/>
        <v>9.8346630004245851E-7</v>
      </c>
      <c r="BI712" s="5">
        <f t="shared" si="946"/>
        <v>8.1922349407016569E-7</v>
      </c>
      <c r="BJ712" s="8">
        <f t="shared" si="947"/>
        <v>0.82275806249808126</v>
      </c>
      <c r="BK712" s="8">
        <f t="shared" si="948"/>
        <v>6.868668141375224E-2</v>
      </c>
      <c r="BL712" s="8">
        <f t="shared" si="949"/>
        <v>1.0963496304568566E-2</v>
      </c>
      <c r="BM712" s="8">
        <f t="shared" si="950"/>
        <v>0.70726094638087733</v>
      </c>
      <c r="BN712" s="8">
        <f t="shared" si="951"/>
        <v>0.16417612547306853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1.7840909090909101</v>
      </c>
      <c r="F713">
        <f>VLOOKUP(B713,home!$B$2:$E$405,3,FALSE)</f>
        <v>1.79</v>
      </c>
      <c r="G713">
        <f>VLOOKUP(C713,away!$B$2:$E$405,4,FALSE)</f>
        <v>0.78</v>
      </c>
      <c r="H713">
        <f>VLOOKUP(A713,away!$A$2:$E$405,3,FALSE)</f>
        <v>1.3295454545454499</v>
      </c>
      <c r="I713">
        <f>VLOOKUP(C713,away!$B$2:$E$405,3,FALSE)</f>
        <v>1.46</v>
      </c>
      <c r="J713">
        <f>VLOOKUP(B713,home!$B$2:$E$405,4,FALSE)</f>
        <v>0.75</v>
      </c>
      <c r="K713" s="3">
        <f t="shared" si="896"/>
        <v>2.4909477272727285</v>
      </c>
      <c r="L713" s="3">
        <f t="shared" si="897"/>
        <v>1.4558522727272676</v>
      </c>
      <c r="M713" s="5">
        <f t="shared" si="898"/>
        <v>1.9316415510381851E-2</v>
      </c>
      <c r="N713" s="5">
        <f t="shared" si="899"/>
        <v>4.8116181314641362E-2</v>
      </c>
      <c r="O713" s="5">
        <f t="shared" si="900"/>
        <v>2.8121847421733664E-2</v>
      </c>
      <c r="P713" s="5">
        <f t="shared" si="901"/>
        <v>7.0050051921877909E-2</v>
      </c>
      <c r="Q713" s="5">
        <f t="shared" si="902"/>
        <v>5.9927446245374216E-2</v>
      </c>
      <c r="R713" s="5">
        <f t="shared" si="903"/>
        <v>2.0470627741110203E-2</v>
      </c>
      <c r="S713" s="5">
        <f t="shared" si="904"/>
        <v>6.3508286146832682E-2</v>
      </c>
      <c r="T713" s="5">
        <f t="shared" si="905"/>
        <v>8.724550881506922E-2</v>
      </c>
      <c r="U713" s="5">
        <f t="shared" si="906"/>
        <v>5.0991263647564525E-2</v>
      </c>
      <c r="V713" s="5">
        <f t="shared" si="907"/>
        <v>2.5589971733075468E-2</v>
      </c>
      <c r="W713" s="5">
        <f t="shared" si="908"/>
        <v>4.9758712008724504E-2</v>
      </c>
      <c r="X713" s="5">
        <f t="shared" si="909"/>
        <v>7.2441333965883148E-2</v>
      </c>
      <c r="Y713" s="5">
        <f t="shared" si="910"/>
        <v>5.2731940346813E-2</v>
      </c>
      <c r="Z713" s="5">
        <f t="shared" si="911"/>
        <v>9.9340699736830459E-3</v>
      </c>
      <c r="AA713" s="5">
        <f t="shared" si="912"/>
        <v>2.4745249023514038E-2</v>
      </c>
      <c r="AB713" s="5">
        <f t="shared" si="913"/>
        <v>3.0819560907960005E-2</v>
      </c>
      <c r="AC713" s="5">
        <f t="shared" si="914"/>
        <v>5.8000501167578189E-3</v>
      </c>
      <c r="AD713" s="5">
        <f t="shared" si="915"/>
        <v>3.098658764753762E-2</v>
      </c>
      <c r="AE713" s="5">
        <f t="shared" si="916"/>
        <v>4.5111894050730322E-2</v>
      </c>
      <c r="AF713" s="5">
        <f t="shared" si="917"/>
        <v>3.2838126740393721E-2</v>
      </c>
      <c r="AG713" s="5">
        <f t="shared" si="918"/>
        <v>1.5935820482369419E-2</v>
      </c>
      <c r="AH713" s="5">
        <f t="shared" si="919"/>
        <v>3.6156345871545446E-3</v>
      </c>
      <c r="AI713" s="5">
        <f t="shared" si="920"/>
        <v>9.0063567575212836E-3</v>
      </c>
      <c r="AJ713" s="5">
        <f t="shared" si="921"/>
        <v>1.1217181948077512E-2</v>
      </c>
      <c r="AK713" s="5">
        <f t="shared" si="922"/>
        <v>9.3138046266561178E-3</v>
      </c>
      <c r="AL713" s="5">
        <f t="shared" si="923"/>
        <v>8.4134411295928369E-4</v>
      </c>
      <c r="AM713" s="5">
        <f t="shared" si="924"/>
        <v>1.5437194015314222E-2</v>
      </c>
      <c r="AN713" s="5">
        <f t="shared" si="925"/>
        <v>2.2474273991726985E-2</v>
      </c>
      <c r="AO713" s="5">
        <f t="shared" si="926"/>
        <v>1.6359611434375525E-2</v>
      </c>
      <c r="AP713" s="5">
        <f t="shared" si="927"/>
        <v>7.9390591625568673E-3</v>
      </c>
      <c r="AQ713" s="5">
        <f t="shared" si="928"/>
        <v>2.8895243312811649E-3</v>
      </c>
      <c r="AR713" s="5">
        <f t="shared" si="929"/>
        <v>1.0527659662120509E-3</v>
      </c>
      <c r="AS713" s="5">
        <f t="shared" si="930"/>
        <v>2.6223849908859867E-3</v>
      </c>
      <c r="AT713" s="5">
        <f t="shared" si="931"/>
        <v>3.2661119665407822E-3</v>
      </c>
      <c r="AU713" s="5">
        <f t="shared" si="932"/>
        <v>2.7119047266910075E-3</v>
      </c>
      <c r="AV713" s="5">
        <f t="shared" si="933"/>
        <v>1.6888032288827832E-3</v>
      </c>
      <c r="AW713" s="5">
        <f t="shared" si="934"/>
        <v>8.4752610150113679E-5</v>
      </c>
      <c r="AX713" s="5">
        <f t="shared" si="935"/>
        <v>6.4088738913191858E-3</v>
      </c>
      <c r="AY713" s="5">
        <f t="shared" si="936"/>
        <v>9.3303736202994831E-3</v>
      </c>
      <c r="AZ713" s="5">
        <f t="shared" si="937"/>
        <v>6.7918228202537732E-3</v>
      </c>
      <c r="BA713" s="5">
        <f t="shared" si="938"/>
        <v>3.295963562942459E-3</v>
      </c>
      <c r="BB713" s="5">
        <f t="shared" si="939"/>
        <v>1.1996090109840109E-3</v>
      </c>
      <c r="BC713" s="5">
        <f t="shared" si="940"/>
        <v>3.4929070100503612E-4</v>
      </c>
      <c r="BD713" s="5">
        <f t="shared" si="941"/>
        <v>2.5544528742662192E-4</v>
      </c>
      <c r="BE713" s="5">
        <f t="shared" si="942"/>
        <v>6.363008581578728E-4</v>
      </c>
      <c r="BF713" s="5">
        <f t="shared" si="943"/>
        <v>7.9249608824502008E-4</v>
      </c>
      <c r="BG713" s="5">
        <f t="shared" si="944"/>
        <v>6.580221099621535E-4</v>
      </c>
      <c r="BH713" s="5">
        <f t="shared" si="945"/>
        <v>4.0977466982635775E-4</v>
      </c>
      <c r="BI713" s="5">
        <f t="shared" si="946"/>
        <v>2.041454564995799E-4</v>
      </c>
      <c r="BJ713" s="8">
        <f t="shared" si="947"/>
        <v>0.58756914815959549</v>
      </c>
      <c r="BK713" s="8">
        <f t="shared" si="948"/>
        <v>0.1944364931621845</v>
      </c>
      <c r="BL713" s="8">
        <f t="shared" si="949"/>
        <v>0.20259968201062212</v>
      </c>
      <c r="BM713" s="8">
        <f t="shared" si="950"/>
        <v>0.73929120214081656</v>
      </c>
      <c r="BN713" s="8">
        <f t="shared" si="951"/>
        <v>0.2460025701551192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1.7840909090909101</v>
      </c>
      <c r="F714">
        <f>VLOOKUP(B714,home!$B$2:$E$405,3,FALSE)</f>
        <v>2.52</v>
      </c>
      <c r="G714">
        <f>VLOOKUP(C714,away!$B$2:$E$405,4,FALSE)</f>
        <v>0.67</v>
      </c>
      <c r="H714">
        <f>VLOOKUP(A714,away!$A$2:$E$405,3,FALSE)</f>
        <v>1.3295454545454499</v>
      </c>
      <c r="I714">
        <f>VLOOKUP(C714,away!$B$2:$E$405,3,FALSE)</f>
        <v>0.56000000000000005</v>
      </c>
      <c r="J714">
        <f>VLOOKUP(B714,home!$B$2:$E$405,4,FALSE)</f>
        <v>0.13</v>
      </c>
      <c r="K714" s="3">
        <f t="shared" si="896"/>
        <v>3.0122590909090929</v>
      </c>
      <c r="L714" s="3">
        <f t="shared" si="897"/>
        <v>9.6790909090908775E-2</v>
      </c>
      <c r="M714" s="5">
        <f t="shared" si="898"/>
        <v>4.4643346380403612E-2</v>
      </c>
      <c r="N714" s="5">
        <f t="shared" si="899"/>
        <v>0.13447732598297435</v>
      </c>
      <c r="O714" s="5">
        <f t="shared" si="900"/>
        <v>4.3210700810195971E-3</v>
      </c>
      <c r="P714" s="5">
        <f t="shared" si="901"/>
        <v>1.3016182634006572E-2</v>
      </c>
      <c r="Q714" s="5">
        <f t="shared" si="902"/>
        <v>0.20254027385668003</v>
      </c>
      <c r="R714" s="5">
        <f t="shared" si="903"/>
        <v>2.0912015069370678E-4</v>
      </c>
      <c r="S714" s="5">
        <f t="shared" si="904"/>
        <v>9.4874726077984119E-4</v>
      </c>
      <c r="T714" s="5">
        <f t="shared" si="905"/>
        <v>1.9604057234109681E-2</v>
      </c>
      <c r="U714" s="5">
        <f t="shared" si="906"/>
        <v>6.2992407501939783E-4</v>
      </c>
      <c r="V714" s="5">
        <f t="shared" si="907"/>
        <v>3.0735120363359941E-5</v>
      </c>
      <c r="W714" s="5">
        <f t="shared" si="908"/>
        <v>0.20336792706666723</v>
      </c>
      <c r="X714" s="5">
        <f t="shared" si="909"/>
        <v>1.9684166540716353E-2</v>
      </c>
      <c r="Y714" s="5">
        <f t="shared" si="910"/>
        <v>9.5262418708639228E-4</v>
      </c>
      <c r="Z714" s="5">
        <f t="shared" si="911"/>
        <v>6.7469764982905688E-6</v>
      </c>
      <c r="AA714" s="5">
        <f t="shared" si="912"/>
        <v>2.0323641293125769E-5</v>
      </c>
      <c r="AB714" s="5">
        <f t="shared" si="913"/>
        <v>3.0610036622796762E-5</v>
      </c>
      <c r="AC714" s="5">
        <f t="shared" si="914"/>
        <v>5.6006937814264218E-7</v>
      </c>
      <c r="AD714" s="5">
        <f t="shared" si="915"/>
        <v>0.15314922177647644</v>
      </c>
      <c r="AE714" s="5">
        <f t="shared" si="916"/>
        <v>1.4823452402310356E-2</v>
      </c>
      <c r="AF714" s="5">
        <f t="shared" si="917"/>
        <v>7.1738771694271743E-4</v>
      </c>
      <c r="AG714" s="5">
        <f t="shared" si="918"/>
        <v>2.3145536431179041E-5</v>
      </c>
      <c r="AH714" s="5">
        <f t="shared" si="919"/>
        <v>1.6326149722113521E-7</v>
      </c>
      <c r="AI714" s="5">
        <f t="shared" si="920"/>
        <v>4.917859291997942E-7</v>
      </c>
      <c r="AJ714" s="5">
        <f t="shared" si="921"/>
        <v>7.4069331800662778E-7</v>
      </c>
      <c r="AK714" s="5">
        <f t="shared" si="922"/>
        <v>7.4372006024702816E-7</v>
      </c>
      <c r="AL714" s="5">
        <f t="shared" si="923"/>
        <v>6.5317373402089642E-9</v>
      </c>
      <c r="AM714" s="5">
        <f t="shared" si="924"/>
        <v>9.2265027112368808E-2</v>
      </c>
      <c r="AN714" s="5">
        <f t="shared" si="925"/>
        <v>8.930415851503521E-3</v>
      </c>
      <c r="AO714" s="5">
        <f t="shared" si="926"/>
        <v>4.3219153441344395E-4</v>
      </c>
      <c r="AP714" s="5">
        <f t="shared" si="927"/>
        <v>1.3944070505757336E-5</v>
      </c>
      <c r="AQ714" s="5">
        <f t="shared" si="928"/>
        <v>3.3741481516999533E-7</v>
      </c>
      <c r="AR714" s="5">
        <f t="shared" si="929"/>
        <v>3.1604457471153119E-9</v>
      </c>
      <c r="AS714" s="5">
        <f t="shared" si="930"/>
        <v>9.5200814330730811E-9</v>
      </c>
      <c r="AT714" s="5">
        <f t="shared" si="931"/>
        <v>1.4338475921484625E-8</v>
      </c>
      <c r="AU714" s="5">
        <f t="shared" si="932"/>
        <v>1.4397068148091067E-8</v>
      </c>
      <c r="AV714" s="5">
        <f t="shared" si="933"/>
        <v>1.0841924852881264E-8</v>
      </c>
      <c r="AW714" s="5">
        <f t="shared" si="934"/>
        <v>5.2899687206517285E-11</v>
      </c>
      <c r="AX714" s="5">
        <f t="shared" si="935"/>
        <v>4.6321027782034473E-2</v>
      </c>
      <c r="AY714" s="5">
        <f t="shared" si="936"/>
        <v>4.4834543890483582E-3</v>
      </c>
      <c r="AZ714" s="5">
        <f t="shared" si="937"/>
        <v>2.1697881309180777E-4</v>
      </c>
      <c r="BA714" s="5">
        <f t="shared" si="938"/>
        <v>7.0005255242074807E-6</v>
      </c>
      <c r="BB714" s="5">
        <f t="shared" si="939"/>
        <v>1.6939680740053828E-7</v>
      </c>
      <c r="BC714" s="5">
        <f t="shared" si="940"/>
        <v>3.279214197079138E-9</v>
      </c>
      <c r="BD714" s="5">
        <f t="shared" si="941"/>
        <v>5.0983736165964477E-11</v>
      </c>
      <c r="BE714" s="5">
        <f t="shared" si="942"/>
        <v>1.5357622275443724E-10</v>
      </c>
      <c r="BF714" s="5">
        <f t="shared" si="943"/>
        <v>2.3130568656976672E-10</v>
      </c>
      <c r="BG714" s="5">
        <f t="shared" si="944"/>
        <v>2.3225088571624971E-10</v>
      </c>
      <c r="BH714" s="5">
        <f t="shared" si="945"/>
        <v>1.748999604676155E-10</v>
      </c>
      <c r="BI714" s="5">
        <f t="shared" si="946"/>
        <v>1.0536879918364316E-10</v>
      </c>
      <c r="BJ714" s="8">
        <f t="shared" si="947"/>
        <v>0.90201013246972206</v>
      </c>
      <c r="BK714" s="8">
        <f t="shared" si="948"/>
        <v>6.3123032385717232E-2</v>
      </c>
      <c r="BL714" s="8">
        <f t="shared" si="949"/>
        <v>5.2132406518346931E-3</v>
      </c>
      <c r="BM714" s="8">
        <f t="shared" si="950"/>
        <v>0.56666237906184569</v>
      </c>
      <c r="BN714" s="8">
        <f t="shared" si="951"/>
        <v>0.39920731908577783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1.7840909090909101</v>
      </c>
      <c r="F715">
        <f>VLOOKUP(B715,home!$B$2:$E$405,3,FALSE)</f>
        <v>0.78</v>
      </c>
      <c r="G715">
        <f>VLOOKUP(C715,away!$B$2:$E$405,4,FALSE)</f>
        <v>1.21</v>
      </c>
      <c r="H715">
        <f>VLOOKUP(A715,away!$A$2:$E$405,3,FALSE)</f>
        <v>1.3295454545454499</v>
      </c>
      <c r="I715">
        <f>VLOOKUP(C715,away!$B$2:$E$405,3,FALSE)</f>
        <v>0.93</v>
      </c>
      <c r="J715">
        <f>VLOOKUP(B715,home!$B$2:$E$405,4,FALSE)</f>
        <v>1.05</v>
      </c>
      <c r="K715" s="3">
        <f t="shared" si="896"/>
        <v>1.683825000000001</v>
      </c>
      <c r="L715" s="3">
        <f t="shared" si="897"/>
        <v>1.2983011363636321</v>
      </c>
      <c r="M715" s="5">
        <f t="shared" si="898"/>
        <v>5.0684956095868199E-2</v>
      </c>
      <c r="N715" s="5">
        <f t="shared" si="899"/>
        <v>8.534459619812533E-2</v>
      </c>
      <c r="O715" s="5">
        <f t="shared" si="900"/>
        <v>6.5804336095806493E-2</v>
      </c>
      <c r="P715" s="5">
        <f t="shared" si="901"/>
        <v>0.11080298622652143</v>
      </c>
      <c r="Q715" s="5">
        <f t="shared" si="902"/>
        <v>7.1852682346654248E-2</v>
      </c>
      <c r="R715" s="5">
        <f t="shared" si="903"/>
        <v>4.2716922165419974E-2</v>
      </c>
      <c r="S715" s="5">
        <f t="shared" si="904"/>
        <v>6.055693198931042E-2</v>
      </c>
      <c r="T715" s="5">
        <f t="shared" si="905"/>
        <v>9.3286419141436303E-2</v>
      </c>
      <c r="U715" s="5">
        <f t="shared" si="906"/>
        <v>7.1927821465188335E-2</v>
      </c>
      <c r="V715" s="5">
        <f t="shared" si="907"/>
        <v>1.4709358923518143E-2</v>
      </c>
      <c r="W715" s="5">
        <f t="shared" si="908"/>
        <v>4.0329114284118388E-2</v>
      </c>
      <c r="X715" s="5">
        <f t="shared" si="909"/>
        <v>5.2359334903609701E-2</v>
      </c>
      <c r="Y715" s="5">
        <f t="shared" si="910"/>
        <v>3.3989092002300235E-2</v>
      </c>
      <c r="Z715" s="5">
        <f t="shared" si="911"/>
        <v>1.8486476196440525E-2</v>
      </c>
      <c r="AA715" s="5">
        <f t="shared" si="912"/>
        <v>3.1127990781471486E-2</v>
      </c>
      <c r="AB715" s="5">
        <f t="shared" si="913"/>
        <v>2.6207044538805631E-2</v>
      </c>
      <c r="AC715" s="5">
        <f t="shared" si="914"/>
        <v>2.0097690465598582E-3</v>
      </c>
      <c r="AD715" s="5">
        <f t="shared" si="915"/>
        <v>1.6976792714863916E-2</v>
      </c>
      <c r="AE715" s="5">
        <f t="shared" si="916"/>
        <v>2.2040989273517653E-2</v>
      </c>
      <c r="AF715" s="5">
        <f t="shared" si="917"/>
        <v>1.4307920710193298E-2</v>
      </c>
      <c r="AG715" s="5">
        <f t="shared" si="918"/>
        <v>6.1919965723482347E-3</v>
      </c>
      <c r="AH715" s="5">
        <f t="shared" si="919"/>
        <v>6.0002532632994965E-3</v>
      </c>
      <c r="AI715" s="5">
        <f t="shared" si="920"/>
        <v>1.010337645107528E-2</v>
      </c>
      <c r="AJ715" s="5">
        <f t="shared" si="921"/>
        <v>8.506158926365923E-3</v>
      </c>
      <c r="AK715" s="5">
        <f t="shared" si="922"/>
        <v>4.7742943513960374E-3</v>
      </c>
      <c r="AL715" s="5">
        <f t="shared" si="923"/>
        <v>1.7574320203671962E-4</v>
      </c>
      <c r="AM715" s="5">
        <f t="shared" si="924"/>
        <v>5.717189598621145E-3</v>
      </c>
      <c r="AN715" s="5">
        <f t="shared" si="925"/>
        <v>7.4226337526961707E-3</v>
      </c>
      <c r="AO715" s="5">
        <f t="shared" si="926"/>
        <v>4.8184069179682447E-3</v>
      </c>
      <c r="AP715" s="5">
        <f t="shared" si="927"/>
        <v>2.0852477256868528E-3</v>
      </c>
      <c r="AQ715" s="5">
        <f t="shared" si="928"/>
        <v>6.768198729647305E-4</v>
      </c>
      <c r="AR715" s="5">
        <f t="shared" si="929"/>
        <v>1.5580271260422643E-3</v>
      </c>
      <c r="AS715" s="5">
        <f t="shared" si="930"/>
        <v>2.6234450255081176E-3</v>
      </c>
      <c r="AT715" s="5">
        <f t="shared" si="931"/>
        <v>2.2087111600381047E-3</v>
      </c>
      <c r="AU715" s="5">
        <f t="shared" si="932"/>
        <v>1.2396943563503882E-3</v>
      </c>
      <c r="AV715" s="5">
        <f t="shared" si="933"/>
        <v>5.2185708739542317E-4</v>
      </c>
      <c r="AW715" s="5">
        <f t="shared" si="934"/>
        <v>1.0672064089965775E-5</v>
      </c>
      <c r="AX715" s="5">
        <f t="shared" si="935"/>
        <v>1.6044577959830448E-3</v>
      </c>
      <c r="AY715" s="5">
        <f t="shared" si="936"/>
        <v>2.083069379772276E-3</v>
      </c>
      <c r="AZ715" s="5">
        <f t="shared" si="937"/>
        <v>1.352225671441316E-3</v>
      </c>
      <c r="BA715" s="5">
        <f t="shared" si="938"/>
        <v>5.8519870861744531E-4</v>
      </c>
      <c r="BB715" s="5">
        <f t="shared" si="939"/>
        <v>1.8994103709913995E-4</v>
      </c>
      <c r="BC715" s="5">
        <f t="shared" si="940"/>
        <v>4.9320132861580003E-5</v>
      </c>
      <c r="BD715" s="5">
        <f t="shared" si="941"/>
        <v>3.3713139803767271E-4</v>
      </c>
      <c r="BE715" s="5">
        <f t="shared" si="942"/>
        <v>5.676702763007846E-4</v>
      </c>
      <c r="BF715" s="5">
        <f t="shared" si="943"/>
        <v>4.7792870149608466E-4</v>
      </c>
      <c r="BG715" s="5">
        <f t="shared" si="944"/>
        <v>2.6824943193221512E-4</v>
      </c>
      <c r="BH715" s="5">
        <f t="shared" si="945"/>
        <v>1.1292127493081555E-4</v>
      </c>
      <c r="BI715" s="5">
        <f t="shared" si="946"/>
        <v>3.8027933152076091E-5</v>
      </c>
      <c r="BJ715" s="8">
        <f t="shared" si="947"/>
        <v>0.46326344874087938</v>
      </c>
      <c r="BK715" s="8">
        <f t="shared" si="948"/>
        <v>0.24102281486358706</v>
      </c>
      <c r="BL715" s="8">
        <f t="shared" si="949"/>
        <v>0.27712186181001253</v>
      </c>
      <c r="BM715" s="8">
        <f t="shared" si="950"/>
        <v>0.57061572516684156</v>
      </c>
      <c r="BN715" s="8">
        <f t="shared" si="951"/>
        <v>0.42720647912839571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1.7840909090909101</v>
      </c>
      <c r="F716">
        <f>VLOOKUP(B716,home!$B$2:$E$405,3,FALSE)</f>
        <v>0.78</v>
      </c>
      <c r="G716">
        <f>VLOOKUP(C716,away!$B$2:$E$405,4,FALSE)</f>
        <v>1.03</v>
      </c>
      <c r="H716">
        <f>VLOOKUP(A716,away!$A$2:$E$405,3,FALSE)</f>
        <v>1.3295454545454499</v>
      </c>
      <c r="I716">
        <f>VLOOKUP(C716,away!$B$2:$E$405,3,FALSE)</f>
        <v>0.84</v>
      </c>
      <c r="J716">
        <f>VLOOKUP(B716,home!$B$2:$E$405,4,FALSE)</f>
        <v>1.5</v>
      </c>
      <c r="K716" s="3">
        <f t="shared" si="896"/>
        <v>1.4333386363636373</v>
      </c>
      <c r="L716" s="3">
        <f t="shared" si="897"/>
        <v>1.675227272727267</v>
      </c>
      <c r="M716" s="5">
        <f t="shared" si="898"/>
        <v>4.4664963050332601E-2</v>
      </c>
      <c r="N716" s="5">
        <f t="shared" si="899"/>
        <v>6.4020017231795984E-2</v>
      </c>
      <c r="O716" s="5">
        <f t="shared" si="900"/>
        <v>7.4823964237272833E-2</v>
      </c>
      <c r="P716" s="5">
        <f t="shared" si="901"/>
        <v>0.1072480788671742</v>
      </c>
      <c r="Q716" s="5">
        <f t="shared" si="902"/>
        <v>4.5881182099499519E-2</v>
      </c>
      <c r="R716" s="5">
        <f t="shared" si="903"/>
        <v>6.2673572771924591E-2</v>
      </c>
      <c r="S716" s="5">
        <f t="shared" si="904"/>
        <v>6.4380163080723612E-2</v>
      </c>
      <c r="T716" s="5">
        <f t="shared" si="905"/>
        <v>7.6861407558047684E-2</v>
      </c>
      <c r="U716" s="5">
        <f t="shared" si="906"/>
        <v>8.9832453332947579E-2</v>
      </c>
      <c r="V716" s="5">
        <f t="shared" si="907"/>
        <v>1.7176398421639757E-2</v>
      </c>
      <c r="W716" s="5">
        <f t="shared" si="908"/>
        <v>2.1921090328416108E-2</v>
      </c>
      <c r="X716" s="5">
        <f t="shared" si="909"/>
        <v>3.6722808366080585E-2</v>
      </c>
      <c r="Y716" s="5">
        <f t="shared" si="910"/>
        <v>3.0759525052997633E-2</v>
      </c>
      <c r="Z716" s="5">
        <f t="shared" si="911"/>
        <v>3.4997492795595046E-2</v>
      </c>
      <c r="AA716" s="5">
        <f t="shared" si="912"/>
        <v>5.0163258599784426E-2</v>
      </c>
      <c r="AB716" s="5">
        <f t="shared" si="913"/>
        <v>3.5950468338485767E-2</v>
      </c>
      <c r="AC716" s="5">
        <f t="shared" si="914"/>
        <v>2.5777136131599119E-3</v>
      </c>
      <c r="AD716" s="5">
        <f t="shared" si="915"/>
        <v>7.8550864297340216E-3</v>
      </c>
      <c r="AE716" s="5">
        <f t="shared" si="916"/>
        <v>1.3159055016720289E-2</v>
      </c>
      <c r="AF716" s="5">
        <f t="shared" si="917"/>
        <v>1.10222039236642E-2</v>
      </c>
      <c r="AG716" s="5">
        <f t="shared" si="918"/>
        <v>6.15489887282792E-3</v>
      </c>
      <c r="AH716" s="5">
        <f t="shared" si="919"/>
        <v>1.4657188602064218E-2</v>
      </c>
      <c r="AI716" s="5">
        <f t="shared" si="920"/>
        <v>2.1008714723807373E-2</v>
      </c>
      <c r="AJ716" s="5">
        <f t="shared" si="921"/>
        <v>1.5056301256987368E-2</v>
      </c>
      <c r="AK716" s="5">
        <f t="shared" si="922"/>
        <v>7.1935927707901266E-3</v>
      </c>
      <c r="AL716" s="5">
        <f t="shared" si="923"/>
        <v>2.4758093503368883E-4</v>
      </c>
      <c r="AM716" s="5">
        <f t="shared" si="924"/>
        <v>2.2517997743426955E-3</v>
      </c>
      <c r="AN716" s="5">
        <f t="shared" si="925"/>
        <v>3.7722763946999886E-3</v>
      </c>
      <c r="AO716" s="5">
        <f t="shared" si="926"/>
        <v>3.1597101483333561E-3</v>
      </c>
      <c r="AP716" s="5">
        <f t="shared" si="927"/>
        <v>1.7644108714670521E-3</v>
      </c>
      <c r="AQ716" s="5">
        <f t="shared" si="928"/>
        <v>7.3894730304452253E-4</v>
      </c>
      <c r="AR716" s="5">
        <f t="shared" si="929"/>
        <v>4.9108244175370417E-3</v>
      </c>
      <c r="AS716" s="5">
        <f t="shared" si="930"/>
        <v>7.0388743740537963E-3</v>
      </c>
      <c r="AT716" s="5">
        <f t="shared" si="931"/>
        <v>5.0445452984206112E-3</v>
      </c>
      <c r="AU716" s="5">
        <f t="shared" si="932"/>
        <v>2.4101805597042639E-3</v>
      </c>
      <c r="AV716" s="5">
        <f t="shared" si="933"/>
        <v>8.6365122920916521E-4</v>
      </c>
      <c r="AW716" s="5">
        <f t="shared" si="934"/>
        <v>1.6513428120742172E-5</v>
      </c>
      <c r="AX716" s="5">
        <f t="shared" si="935"/>
        <v>5.3793193632005053E-4</v>
      </c>
      <c r="AY716" s="5">
        <f t="shared" si="936"/>
        <v>9.0115825059433607E-4</v>
      </c>
      <c r="AZ716" s="5">
        <f t="shared" si="937"/>
        <v>7.5482243921941262E-4</v>
      </c>
      <c r="BA716" s="5">
        <f t="shared" si="938"/>
        <v>4.2149971208229334E-4</v>
      </c>
      <c r="BB716" s="5">
        <f t="shared" si="939"/>
        <v>1.7652695328173714E-4</v>
      </c>
      <c r="BC716" s="5">
        <f t="shared" si="940"/>
        <v>5.91445533018036E-5</v>
      </c>
      <c r="BD716" s="5">
        <f t="shared" si="941"/>
        <v>1.3711244993055095E-3</v>
      </c>
      <c r="BE716" s="5">
        <f t="shared" si="942"/>
        <v>1.9652857201193337E-3</v>
      </c>
      <c r="BF716" s="5">
        <f t="shared" si="943"/>
        <v>1.4084599770703878E-3</v>
      </c>
      <c r="BG716" s="5">
        <f t="shared" si="944"/>
        <v>6.7293336763560947E-4</v>
      </c>
      <c r="BH716" s="5">
        <f t="shared" si="945"/>
        <v>2.4113534888260387E-4</v>
      </c>
      <c r="BI716" s="5">
        <f t="shared" si="946"/>
        <v>6.9125722429292278E-5</v>
      </c>
      <c r="BJ716" s="8">
        <f t="shared" si="947"/>
        <v>0.32889550321647126</v>
      </c>
      <c r="BK716" s="8">
        <f t="shared" si="948"/>
        <v>0.23719605621865814</v>
      </c>
      <c r="BL716" s="8">
        <f t="shared" si="949"/>
        <v>0.39735565514843196</v>
      </c>
      <c r="BM716" s="8">
        <f t="shared" si="950"/>
        <v>0.59824828429868293</v>
      </c>
      <c r="BN716" s="8">
        <f t="shared" si="951"/>
        <v>0.39931177825799974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1.29113924050633</v>
      </c>
      <c r="F717">
        <f>VLOOKUP(B717,home!$B$2:$E$405,3,FALSE)</f>
        <v>1.36</v>
      </c>
      <c r="G717">
        <f>VLOOKUP(C717,away!$B$2:$E$405,4,FALSE)</f>
        <v>1.36</v>
      </c>
      <c r="H717">
        <f>VLOOKUP(A717,away!$A$2:$E$405,3,FALSE)</f>
        <v>1.17721518987342</v>
      </c>
      <c r="I717">
        <f>VLOOKUP(C717,away!$B$2:$E$405,3,FALSE)</f>
        <v>0.97</v>
      </c>
      <c r="J717">
        <f>VLOOKUP(B717,home!$B$2:$E$405,4,FALSE)</f>
        <v>0.64</v>
      </c>
      <c r="K717" s="3">
        <f t="shared" si="896"/>
        <v>2.3880911392405082</v>
      </c>
      <c r="L717" s="3">
        <f t="shared" si="897"/>
        <v>0.73081518987341909</v>
      </c>
      <c r="M717" s="5">
        <f t="shared" si="898"/>
        <v>4.4205488247382935E-2</v>
      </c>
      <c r="N717" s="5">
        <f t="shared" si="899"/>
        <v>0.10556673478937562</v>
      </c>
      <c r="O717" s="5">
        <f t="shared" si="900"/>
        <v>3.2306042286958353E-2</v>
      </c>
      <c r="P717" s="5">
        <f t="shared" si="901"/>
        <v>7.7149773329414403E-2</v>
      </c>
      <c r="Q717" s="5">
        <f t="shared" si="902"/>
        <v>0.12605149197453031</v>
      </c>
      <c r="R717" s="5">
        <f t="shared" si="903"/>
        <v>1.1804873214001086E-2</v>
      </c>
      <c r="S717" s="5">
        <f t="shared" si="904"/>
        <v>3.3661473726242577E-2</v>
      </c>
      <c r="T717" s="5">
        <f t="shared" si="905"/>
        <v>9.2120345041194138E-2</v>
      </c>
      <c r="U717" s="5">
        <f t="shared" si="906"/>
        <v>2.8191113122213611E-2</v>
      </c>
      <c r="V717" s="5">
        <f t="shared" si="907"/>
        <v>6.5275330454204932E-3</v>
      </c>
      <c r="W717" s="5">
        <f t="shared" si="908"/>
        <v>0.10034081702414062</v>
      </c>
      <c r="X717" s="5">
        <f t="shared" si="909"/>
        <v>7.3330593245551329E-2</v>
      </c>
      <c r="Y717" s="5">
        <f t="shared" si="910"/>
        <v>2.6795555713139022E-2</v>
      </c>
      <c r="Z717" s="5">
        <f t="shared" si="911"/>
        <v>2.8757268864406152E-3</v>
      </c>
      <c r="AA717" s="5">
        <f t="shared" si="912"/>
        <v>6.8674978963845276E-3</v>
      </c>
      <c r="AB717" s="5">
        <f t="shared" si="913"/>
        <v>8.2001054375543617E-3</v>
      </c>
      <c r="AC717" s="5">
        <f t="shared" si="914"/>
        <v>7.1201240335280551E-4</v>
      </c>
      <c r="AD717" s="5">
        <f t="shared" si="915"/>
        <v>5.9905754009875849E-2</v>
      </c>
      <c r="AE717" s="5">
        <f t="shared" si="916"/>
        <v>4.3780034991237754E-2</v>
      </c>
      <c r="AF717" s="5">
        <f t="shared" si="917"/>
        <v>1.5997557292393171E-2</v>
      </c>
      <c r="AG717" s="5">
        <f t="shared" si="918"/>
        <v>3.8970859567170734E-3</v>
      </c>
      <c r="AH717" s="5">
        <f t="shared" si="919"/>
        <v>5.2540622263454846E-4</v>
      </c>
      <c r="AI717" s="5">
        <f t="shared" si="920"/>
        <v>1.2547179447753908E-3</v>
      </c>
      <c r="AJ717" s="5">
        <f t="shared" si="921"/>
        <v>1.4981904030820863E-3</v>
      </c>
      <c r="AK717" s="5">
        <f t="shared" si="922"/>
        <v>1.1926050754984985E-3</v>
      </c>
      <c r="AL717" s="5">
        <f t="shared" si="923"/>
        <v>4.9705679275833044E-5</v>
      </c>
      <c r="AM717" s="5">
        <f t="shared" si="924"/>
        <v>2.8612080068101224E-2</v>
      </c>
      <c r="AN717" s="5">
        <f t="shared" si="925"/>
        <v>2.0910142727642866E-2</v>
      </c>
      <c r="AO717" s="5">
        <f t="shared" si="926"/>
        <v>7.6407249638913051E-3</v>
      </c>
      <c r="AP717" s="5">
        <f t="shared" si="927"/>
        <v>1.861319288418933E-3</v>
      </c>
      <c r="AQ717" s="5">
        <f t="shared" si="928"/>
        <v>3.4007010229523488E-4</v>
      </c>
      <c r="AR717" s="5">
        <f t="shared" si="929"/>
        <v>7.6794969671068711E-5</v>
      </c>
      <c r="AS717" s="5">
        <f t="shared" si="930"/>
        <v>1.8339338660972274E-4</v>
      </c>
      <c r="AT717" s="5">
        <f t="shared" si="931"/>
        <v>2.1898006077899392E-4</v>
      </c>
      <c r="AU717" s="5">
        <f t="shared" si="932"/>
        <v>1.7431478093888776E-4</v>
      </c>
      <c r="AV717" s="5">
        <f t="shared" si="933"/>
        <v>1.0406989594970204E-4</v>
      </c>
      <c r="AW717" s="5">
        <f t="shared" si="934"/>
        <v>2.4096944377477277E-6</v>
      </c>
      <c r="AX717" s="5">
        <f t="shared" si="935"/>
        <v>1.1388042480978732E-2</v>
      </c>
      <c r="AY717" s="5">
        <f t="shared" si="936"/>
        <v>8.3225544280230348E-3</v>
      </c>
      <c r="AZ717" s="5">
        <f t="shared" si="937"/>
        <v>3.0411245972737587E-3</v>
      </c>
      <c r="BA717" s="5">
        <f t="shared" si="938"/>
        <v>7.4083334999511588E-4</v>
      </c>
      <c r="BB717" s="5">
        <f t="shared" si="939"/>
        <v>1.353530663353104E-4</v>
      </c>
      <c r="BC717" s="5">
        <f t="shared" si="940"/>
        <v>1.9783615374757878E-5</v>
      </c>
      <c r="BD717" s="5">
        <f t="shared" si="941"/>
        <v>9.35382172358092E-6</v>
      </c>
      <c r="BE717" s="5">
        <f t="shared" si="942"/>
        <v>2.2337778776118974E-5</v>
      </c>
      <c r="BF717" s="5">
        <f t="shared" si="943"/>
        <v>2.6672325782782205E-5</v>
      </c>
      <c r="BG717" s="5">
        <f t="shared" si="944"/>
        <v>2.1231981621599442E-5</v>
      </c>
      <c r="BH717" s="5">
        <f t="shared" si="945"/>
        <v>1.2675976794764739E-5</v>
      </c>
      <c r="BI717" s="5">
        <f t="shared" si="946"/>
        <v>6.0542775729591972E-6</v>
      </c>
      <c r="BJ717" s="8">
        <f t="shared" si="947"/>
        <v>0.73079799872648521</v>
      </c>
      <c r="BK717" s="8">
        <f t="shared" si="948"/>
        <v>0.17062854085911211</v>
      </c>
      <c r="BL717" s="8">
        <f t="shared" si="949"/>
        <v>9.2696430859322651E-2</v>
      </c>
      <c r="BM717" s="8">
        <f t="shared" si="950"/>
        <v>0.5915941487561126</v>
      </c>
      <c r="BN717" s="8">
        <f t="shared" si="951"/>
        <v>0.39708440384166271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1.29113924050633</v>
      </c>
      <c r="F718">
        <f>VLOOKUP(B718,home!$B$2:$E$405,3,FALSE)</f>
        <v>1.1599999999999999</v>
      </c>
      <c r="G718">
        <f>VLOOKUP(C718,away!$B$2:$E$405,4,FALSE)</f>
        <v>0.57999999999999996</v>
      </c>
      <c r="H718">
        <f>VLOOKUP(A718,away!$A$2:$E$405,3,FALSE)</f>
        <v>1.17721518987342</v>
      </c>
      <c r="I718">
        <f>VLOOKUP(C718,away!$B$2:$E$405,3,FALSE)</f>
        <v>0.77</v>
      </c>
      <c r="J718">
        <f>VLOOKUP(B718,home!$B$2:$E$405,4,FALSE)</f>
        <v>1.06</v>
      </c>
      <c r="K718" s="3">
        <f t="shared" si="896"/>
        <v>0.86867848101265877</v>
      </c>
      <c r="L718" s="3">
        <f t="shared" si="897"/>
        <v>0.96084303797468551</v>
      </c>
      <c r="M718" s="5">
        <f t="shared" si="898"/>
        <v>0.16049034098732295</v>
      </c>
      <c r="N718" s="5">
        <f t="shared" si="899"/>
        <v>0.13941450562607138</v>
      </c>
      <c r="O718" s="5">
        <f t="shared" si="900"/>
        <v>0.15420602679985257</v>
      </c>
      <c r="P718" s="5">
        <f t="shared" si="901"/>
        <v>0.13395545712349327</v>
      </c>
      <c r="Q718" s="5">
        <f t="shared" si="902"/>
        <v>6.055319048919322E-2</v>
      </c>
      <c r="R718" s="5">
        <f t="shared" si="903"/>
        <v>7.4083893632188064E-2</v>
      </c>
      <c r="S718" s="5">
        <f t="shared" si="904"/>
        <v>2.7951938388898805E-2</v>
      </c>
      <c r="T718" s="5">
        <f t="shared" si="905"/>
        <v>5.8182111508696233E-2</v>
      </c>
      <c r="U718" s="5">
        <f t="shared" si="906"/>
        <v>6.4355084187912512E-2</v>
      </c>
      <c r="V718" s="5">
        <f t="shared" si="907"/>
        <v>2.5922741666002066E-3</v>
      </c>
      <c r="W718" s="5">
        <f t="shared" si="908"/>
        <v>1.7533751178207515E-2</v>
      </c>
      <c r="X718" s="5">
        <f t="shared" si="909"/>
        <v>1.6847182749161128E-2</v>
      </c>
      <c r="Y718" s="5">
        <f t="shared" si="910"/>
        <v>8.0937491270093465E-3</v>
      </c>
      <c r="Z718" s="5">
        <f t="shared" si="911"/>
        <v>2.3727664474181679E-2</v>
      </c>
      <c r="AA718" s="5">
        <f t="shared" si="912"/>
        <v>2.0611711533410172E-2</v>
      </c>
      <c r="AB718" s="5">
        <f t="shared" si="913"/>
        <v>8.9524751329569212E-3</v>
      </c>
      <c r="AC718" s="5">
        <f t="shared" si="914"/>
        <v>1.3522981696285623E-4</v>
      </c>
      <c r="AD718" s="5">
        <f t="shared" si="915"/>
        <v>3.8077980849848037E-3</v>
      </c>
      <c r="AE718" s="5">
        <f t="shared" si="916"/>
        <v>3.6586962799709877E-3</v>
      </c>
      <c r="AF718" s="5">
        <f t="shared" si="917"/>
        <v>1.7577164243370025E-3</v>
      </c>
      <c r="AG718" s="5">
        <f t="shared" si="918"/>
        <v>5.6296319635265569E-4</v>
      </c>
      <c r="AH718" s="5">
        <f t="shared" si="919"/>
        <v>5.6996403043541848E-3</v>
      </c>
      <c r="AI718" s="5">
        <f t="shared" si="920"/>
        <v>4.9511548819049216E-3</v>
      </c>
      <c r="AJ718" s="5">
        <f t="shared" si="921"/>
        <v>2.1504808510357885E-3</v>
      </c>
      <c r="AK718" s="5">
        <f t="shared" si="922"/>
        <v>6.2269214637485949E-4</v>
      </c>
      <c r="AL718" s="5">
        <f t="shared" si="923"/>
        <v>4.5148566166774171E-6</v>
      </c>
      <c r="AM718" s="5">
        <f t="shared" si="924"/>
        <v>6.6155045129350225E-4</v>
      </c>
      <c r="AN718" s="5">
        <f t="shared" si="925"/>
        <v>6.3564614539437278E-4</v>
      </c>
      <c r="AO718" s="5">
        <f t="shared" si="926"/>
        <v>3.0537808670881393E-4</v>
      </c>
      <c r="AP718" s="5">
        <f t="shared" si="927"/>
        <v>9.7806802854731242E-5</v>
      </c>
      <c r="AQ718" s="5">
        <f t="shared" si="928"/>
        <v>2.3494246397382772E-5</v>
      </c>
      <c r="AR718" s="5">
        <f t="shared" si="929"/>
        <v>1.0952919410797276E-3</v>
      </c>
      <c r="AS718" s="5">
        <f t="shared" si="930"/>
        <v>9.5145653964254446E-4</v>
      </c>
      <c r="AT718" s="5">
        <f t="shared" si="931"/>
        <v>4.1325491080312297E-4</v>
      </c>
      <c r="AU718" s="5">
        <f t="shared" si="932"/>
        <v>1.1966188272915956E-4</v>
      </c>
      <c r="AV718" s="5">
        <f t="shared" si="933"/>
        <v>2.5986925631070302E-5</v>
      </c>
      <c r="AW718" s="5">
        <f t="shared" si="934"/>
        <v>1.0467741101244203E-7</v>
      </c>
      <c r="AX718" s="5">
        <f t="shared" si="935"/>
        <v>9.5779106857146374E-5</v>
      </c>
      <c r="AY718" s="5">
        <f t="shared" si="936"/>
        <v>9.202868800712254E-5</v>
      </c>
      <c r="AZ718" s="5">
        <f t="shared" si="937"/>
        <v>4.4212562082794069E-5</v>
      </c>
      <c r="BA718" s="5">
        <f t="shared" si="938"/>
        <v>1.4160444156092081E-5</v>
      </c>
      <c r="BB718" s="5">
        <f t="shared" si="939"/>
        <v>3.4014910455025988E-6</v>
      </c>
      <c r="BC718" s="5">
        <f t="shared" si="940"/>
        <v>6.5365979796088153E-7</v>
      </c>
      <c r="BD718" s="5">
        <f t="shared" si="941"/>
        <v>1.7540060602270588E-4</v>
      </c>
      <c r="BE718" s="5">
        <f t="shared" si="942"/>
        <v>1.5236673200850397E-4</v>
      </c>
      <c r="BF718" s="5">
        <f t="shared" si="943"/>
        <v>6.617885065900503E-5</v>
      </c>
      <c r="BG718" s="5">
        <f t="shared" si="944"/>
        <v>1.9162714488542695E-5</v>
      </c>
      <c r="BH718" s="5">
        <f t="shared" si="945"/>
        <v>4.1615594284966331E-6</v>
      </c>
      <c r="BI718" s="5">
        <f t="shared" si="946"/>
        <v>7.2301142459807286E-7</v>
      </c>
      <c r="BJ718" s="8">
        <f t="shared" si="947"/>
        <v>0.31238577634857967</v>
      </c>
      <c r="BK718" s="8">
        <f t="shared" si="948"/>
        <v>0.32522178402790186</v>
      </c>
      <c r="BL718" s="8">
        <f t="shared" si="949"/>
        <v>0.3386568051439075</v>
      </c>
      <c r="BM718" s="8">
        <f t="shared" si="950"/>
        <v>0.27719669132585323</v>
      </c>
      <c r="BN718" s="8">
        <f t="shared" si="951"/>
        <v>0.72270341465812138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1.29113924050633</v>
      </c>
      <c r="F719">
        <f>VLOOKUP(B719,home!$B$2:$E$405,3,FALSE)</f>
        <v>0.31</v>
      </c>
      <c r="G719">
        <f>VLOOKUP(C719,away!$B$2:$E$405,4,FALSE)</f>
        <v>1.1599999999999999</v>
      </c>
      <c r="H719">
        <f>VLOOKUP(A719,away!$A$2:$E$405,3,FALSE)</f>
        <v>1.17721518987342</v>
      </c>
      <c r="I719">
        <f>VLOOKUP(C719,away!$B$2:$E$405,3,FALSE)</f>
        <v>0.57999999999999996</v>
      </c>
      <c r="J719">
        <f>VLOOKUP(B719,home!$B$2:$E$405,4,FALSE)</f>
        <v>0.85</v>
      </c>
      <c r="K719" s="3">
        <f t="shared" si="896"/>
        <v>0.46429367088607626</v>
      </c>
      <c r="L719" s="3">
        <f t="shared" si="897"/>
        <v>0.580367088607596</v>
      </c>
      <c r="M719" s="5">
        <f t="shared" si="898"/>
        <v>0.35181114772830457</v>
      </c>
      <c r="N719" s="5">
        <f t="shared" si="899"/>
        <v>0.16334368923741824</v>
      </c>
      <c r="O719" s="5">
        <f t="shared" si="900"/>
        <v>0.204179611546773</v>
      </c>
      <c r="P719" s="5">
        <f t="shared" si="901"/>
        <v>9.4799301365144334E-2</v>
      </c>
      <c r="Q719" s="5">
        <f t="shared" si="902"/>
        <v>3.7919720546057682E-2</v>
      </c>
      <c r="R719" s="5">
        <f t="shared" si="903"/>
        <v>5.9249563353215268E-2</v>
      </c>
      <c r="S719" s="5">
        <f t="shared" si="904"/>
        <v>6.3861730912658779E-3</v>
      </c>
      <c r="T719" s="5">
        <f t="shared" si="905"/>
        <v>2.2007357814129134E-2</v>
      </c>
      <c r="U719" s="5">
        <f t="shared" si="906"/>
        <v>2.7509197267661462E-2</v>
      </c>
      <c r="V719" s="5">
        <f t="shared" si="907"/>
        <v>1.9120256590884538E-4</v>
      </c>
      <c r="W719" s="5">
        <f t="shared" si="908"/>
        <v>5.8686287504344297E-3</v>
      </c>
      <c r="X719" s="5">
        <f t="shared" si="909"/>
        <v>3.4059589820084639E-3</v>
      </c>
      <c r="Y719" s="5">
        <f t="shared" si="910"/>
        <v>9.8835324915257203E-4</v>
      </c>
      <c r="Z719" s="5">
        <f t="shared" si="911"/>
        <v>1.1462165528192287E-2</v>
      </c>
      <c r="AA719" s="5">
        <f t="shared" si="912"/>
        <v>5.3218109093882389E-3</v>
      </c>
      <c r="AB719" s="5">
        <f t="shared" si="913"/>
        <v>1.2354415614407163E-3</v>
      </c>
      <c r="AC719" s="5">
        <f t="shared" si="914"/>
        <v>3.2200993673066613E-6</v>
      </c>
      <c r="AD719" s="5">
        <f t="shared" si="915"/>
        <v>6.8119179640169214E-4</v>
      </c>
      <c r="AE719" s="5">
        <f t="shared" si="916"/>
        <v>3.9534129966102831E-4</v>
      </c>
      <c r="AF719" s="5">
        <f t="shared" si="917"/>
        <v>1.147215395453071E-4</v>
      </c>
      <c r="AG719" s="5">
        <f t="shared" si="918"/>
        <v>2.2193535302163692E-5</v>
      </c>
      <c r="AH719" s="5">
        <f t="shared" si="919"/>
        <v>1.6630659091838261E-3</v>
      </c>
      <c r="AI719" s="5">
        <f t="shared" si="920"/>
        <v>7.7215097590044876E-4</v>
      </c>
      <c r="AJ719" s="5">
        <f t="shared" si="921"/>
        <v>1.7925240553954273E-4</v>
      </c>
      <c r="AK719" s="5">
        <f t="shared" si="922"/>
        <v>2.7741919127704645E-5</v>
      </c>
      <c r="AL719" s="5">
        <f t="shared" si="923"/>
        <v>3.4707617688426699E-8</v>
      </c>
      <c r="AM719" s="5">
        <f t="shared" si="924"/>
        <v>6.3254607945764492E-5</v>
      </c>
      <c r="AN719" s="5">
        <f t="shared" si="925"/>
        <v>3.6710892654498244E-5</v>
      </c>
      <c r="AO719" s="5">
        <f t="shared" si="926"/>
        <v>1.0652896945038564E-5</v>
      </c>
      <c r="AP719" s="5">
        <f t="shared" si="927"/>
        <v>2.0608635950762616E-6</v>
      </c>
      <c r="AQ719" s="5">
        <f t="shared" si="928"/>
        <v>2.9901435117294839E-7</v>
      </c>
      <c r="AR719" s="5">
        <f t="shared" si="929"/>
        <v>1.9303774397511252E-4</v>
      </c>
      <c r="AS719" s="5">
        <f t="shared" si="930"/>
        <v>8.9626202769771553E-5</v>
      </c>
      <c r="AT719" s="5">
        <f t="shared" si="931"/>
        <v>2.0806439345778518E-5</v>
      </c>
      <c r="AU719" s="5">
        <f t="shared" si="932"/>
        <v>3.2200993673066668E-6</v>
      </c>
      <c r="AV719" s="5">
        <f t="shared" si="933"/>
        <v>3.7376793896618605E-7</v>
      </c>
      <c r="AW719" s="5">
        <f t="shared" si="934"/>
        <v>2.5978725692881935E-10</v>
      </c>
      <c r="AX719" s="5">
        <f t="shared" si="935"/>
        <v>4.8947856872664236E-6</v>
      </c>
      <c r="AY719" s="5">
        <f t="shared" si="936"/>
        <v>2.8407725186769449E-6</v>
      </c>
      <c r="AZ719" s="5">
        <f t="shared" si="937"/>
        <v>8.243454380305031E-7</v>
      </c>
      <c r="BA719" s="5">
        <f t="shared" si="938"/>
        <v>1.5947432062557217E-7</v>
      </c>
      <c r="BB719" s="5">
        <f t="shared" si="939"/>
        <v>2.3138411792284404E-8</v>
      </c>
      <c r="BC719" s="5">
        <f t="shared" si="940"/>
        <v>2.6857545373783554E-9</v>
      </c>
      <c r="BD719" s="5">
        <f t="shared" si="941"/>
        <v>1.8672125577035746E-5</v>
      </c>
      <c r="BE719" s="5">
        <f t="shared" si="942"/>
        <v>8.669349727407725E-6</v>
      </c>
      <c r="BF719" s="5">
        <f t="shared" si="943"/>
        <v>2.0125621045666678E-6</v>
      </c>
      <c r="BG719" s="5">
        <f t="shared" si="944"/>
        <v>3.1147328247182183E-7</v>
      </c>
      <c r="BH719" s="5">
        <f t="shared" si="945"/>
        <v>3.6153768425444486E-8</v>
      </c>
      <c r="BI719" s="5">
        <f t="shared" si="946"/>
        <v>3.3571931717229485E-9</v>
      </c>
      <c r="BJ719" s="8">
        <f t="shared" si="947"/>
        <v>0.23486888022773322</v>
      </c>
      <c r="BK719" s="8">
        <f t="shared" si="948"/>
        <v>0.45319392033012729</v>
      </c>
      <c r="BL719" s="8">
        <f t="shared" si="949"/>
        <v>0.30047460512328028</v>
      </c>
      <c r="BM719" s="8">
        <f t="shared" si="950"/>
        <v>8.8693696919688467E-2</v>
      </c>
      <c r="BN719" s="8">
        <f t="shared" si="951"/>
        <v>0.91130303377691313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1.29113924050633</v>
      </c>
      <c r="F720">
        <f>VLOOKUP(B720,home!$B$2:$E$405,3,FALSE)</f>
        <v>0.62</v>
      </c>
      <c r="G720">
        <f>VLOOKUP(C720,away!$B$2:$E$405,4,FALSE)</f>
        <v>0.77</v>
      </c>
      <c r="H720">
        <f>VLOOKUP(A720,away!$A$2:$E$405,3,FALSE)</f>
        <v>1.17721518987342</v>
      </c>
      <c r="I720">
        <f>VLOOKUP(C720,away!$B$2:$E$405,3,FALSE)</f>
        <v>0.77</v>
      </c>
      <c r="J720">
        <f>VLOOKUP(B720,home!$B$2:$E$405,4,FALSE)</f>
        <v>1.7</v>
      </c>
      <c r="K720" s="3">
        <f t="shared" si="896"/>
        <v>0.616389873417722</v>
      </c>
      <c r="L720" s="3">
        <f t="shared" si="897"/>
        <v>1.5409746835443068</v>
      </c>
      <c r="M720" s="5">
        <f t="shared" si="898"/>
        <v>0.11562945467624218</v>
      </c>
      <c r="N720" s="5">
        <f t="shared" si="899"/>
        <v>7.1272824931249132E-2</v>
      </c>
      <c r="O720" s="5">
        <f t="shared" si="900"/>
        <v>0.17818206232812303</v>
      </c>
      <c r="P720" s="5">
        <f t="shared" si="901"/>
        <v>0.1098296188437404</v>
      </c>
      <c r="Q720" s="5">
        <f t="shared" si="902"/>
        <v>2.1965923768748057E-2</v>
      </c>
      <c r="R720" s="5">
        <f t="shared" si="903"/>
        <v>0.1372870235546757</v>
      </c>
      <c r="S720" s="5">
        <f t="shared" si="904"/>
        <v>2.6080173968509889E-2</v>
      </c>
      <c r="T720" s="5">
        <f t="shared" si="905"/>
        <v>3.3848932428304897E-2</v>
      </c>
      <c r="U720" s="5">
        <f t="shared" si="906"/>
        <v>8.4622331070762363E-2</v>
      </c>
      <c r="V720" s="5">
        <f t="shared" si="907"/>
        <v>2.7524470534490432E-3</v>
      </c>
      <c r="W720" s="5">
        <f t="shared" si="908"/>
        <v>4.5131909904406482E-3</v>
      </c>
      <c r="X720" s="5">
        <f t="shared" si="909"/>
        <v>6.9547130582692934E-3</v>
      </c>
      <c r="Y720" s="5">
        <f t="shared" si="910"/>
        <v>5.3585183770539927E-3</v>
      </c>
      <c r="Z720" s="5">
        <f t="shared" si="911"/>
        <v>7.0518609225635395E-2</v>
      </c>
      <c r="AA720" s="5">
        <f t="shared" si="912"/>
        <v>4.3466956614183205E-2</v>
      </c>
      <c r="AB720" s="5">
        <f t="shared" si="913"/>
        <v>1.3396295942634999E-2</v>
      </c>
      <c r="AC720" s="5">
        <f t="shared" si="914"/>
        <v>1.6339922406357946E-4</v>
      </c>
      <c r="AD720" s="5">
        <f t="shared" si="915"/>
        <v>6.9547130582692858E-4</v>
      </c>
      <c r="AE720" s="5">
        <f t="shared" si="916"/>
        <v>1.071703675410797E-3</v>
      </c>
      <c r="AF720" s="5">
        <f t="shared" si="917"/>
        <v>8.2573411603471185E-4</v>
      </c>
      <c r="AG720" s="5">
        <f t="shared" si="918"/>
        <v>4.2414512271610937E-4</v>
      </c>
      <c r="AH720" s="5">
        <f t="shared" si="919"/>
        <v>2.7166847883864538E-2</v>
      </c>
      <c r="AI720" s="5">
        <f t="shared" si="920"/>
        <v>1.6745369928293771E-2</v>
      </c>
      <c r="AJ720" s="5">
        <f t="shared" si="921"/>
        <v>5.1608382252169623E-3</v>
      </c>
      <c r="AK720" s="5">
        <f t="shared" si="922"/>
        <v>1.0603628067902748E-3</v>
      </c>
      <c r="AL720" s="5">
        <f t="shared" si="923"/>
        <v>6.2081325380333773E-6</v>
      </c>
      <c r="AM720" s="5">
        <f t="shared" si="924"/>
        <v>8.5736294032863711E-5</v>
      </c>
      <c r="AN720" s="5">
        <f t="shared" si="925"/>
        <v>1.3211745856555378E-4</v>
      </c>
      <c r="AO720" s="5">
        <f t="shared" si="926"/>
        <v>1.0179482945186618E-4</v>
      </c>
      <c r="AP720" s="5">
        <f t="shared" si="927"/>
        <v>5.2287751700345391E-5</v>
      </c>
      <c r="AQ720" s="5">
        <f t="shared" si="928"/>
        <v>2.014352540742076E-5</v>
      </c>
      <c r="AR720" s="5">
        <f t="shared" si="929"/>
        <v>8.3726849641468891E-3</v>
      </c>
      <c r="AS720" s="5">
        <f t="shared" si="930"/>
        <v>5.1608382252169649E-3</v>
      </c>
      <c r="AT720" s="5">
        <f t="shared" si="931"/>
        <v>1.5905442101854129E-3</v>
      </c>
      <c r="AU720" s="5">
        <f t="shared" si="932"/>
        <v>3.2679844812715908E-4</v>
      </c>
      <c r="AV720" s="5">
        <f t="shared" si="933"/>
        <v>5.0358813518551895E-5</v>
      </c>
      <c r="AW720" s="5">
        <f t="shared" si="934"/>
        <v>1.6379833328914149E-7</v>
      </c>
      <c r="AX720" s="5">
        <f t="shared" si="935"/>
        <v>8.8078305710369016E-6</v>
      </c>
      <c r="AY720" s="5">
        <f t="shared" si="936"/>
        <v>1.3572643926915459E-5</v>
      </c>
      <c r="AZ720" s="5">
        <f t="shared" si="937"/>
        <v>1.0457550340069056E-5</v>
      </c>
      <c r="BA720" s="5">
        <f t="shared" si="938"/>
        <v>5.371606775312191E-6</v>
      </c>
      <c r="BB720" s="5">
        <f t="shared" si="939"/>
        <v>2.0693775126777896E-6</v>
      </c>
      <c r="BC720" s="5">
        <f t="shared" si="940"/>
        <v>6.3777167154647188E-7</v>
      </c>
      <c r="BD720" s="5">
        <f t="shared" si="941"/>
        <v>2.1503492605070736E-3</v>
      </c>
      <c r="BE720" s="5">
        <f t="shared" si="942"/>
        <v>1.325453508487847E-3</v>
      </c>
      <c r="BF720" s="5">
        <f t="shared" si="943"/>
        <v>4.0849806015894974E-4</v>
      </c>
      <c r="BG720" s="5">
        <f t="shared" si="944"/>
        <v>8.3931355864253328E-5</v>
      </c>
      <c r="BH720" s="5">
        <f t="shared" si="945"/>
        <v>1.2933609454236223E-5</v>
      </c>
      <c r="BI720" s="5">
        <f t="shared" si="946"/>
        <v>1.5944291788661845E-6</v>
      </c>
      <c r="BJ720" s="8">
        <f t="shared" si="947"/>
        <v>0.14736415441401013</v>
      </c>
      <c r="BK720" s="8">
        <f t="shared" si="948"/>
        <v>0.25447487454247003</v>
      </c>
      <c r="BL720" s="8">
        <f t="shared" si="949"/>
        <v>0.52657207323939104</v>
      </c>
      <c r="BM720" s="8">
        <f t="shared" si="950"/>
        <v>0.36474939447313454</v>
      </c>
      <c r="BN720" s="8">
        <f t="shared" si="951"/>
        <v>0.63416690810277854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1.45</v>
      </c>
      <c r="F721">
        <f>VLOOKUP(B721,home!$B$2:$E$405,3,FALSE)</f>
        <v>1.1000000000000001</v>
      </c>
      <c r="G721">
        <f>VLOOKUP(C721,away!$B$2:$E$405,4,FALSE)</f>
        <v>0.69</v>
      </c>
      <c r="H721">
        <f>VLOOKUP(A721,away!$A$2:$E$405,3,FALSE)</f>
        <v>1.0333333333333301</v>
      </c>
      <c r="I721">
        <f>VLOOKUP(C721,away!$B$2:$E$405,3,FALSE)</f>
        <v>0.69</v>
      </c>
      <c r="J721">
        <f>VLOOKUP(B721,home!$B$2:$E$405,4,FALSE)</f>
        <v>0.57999999999999996</v>
      </c>
      <c r="K721" s="3">
        <f t="shared" si="896"/>
        <v>1.1005499999999999</v>
      </c>
      <c r="L721" s="3">
        <f t="shared" si="897"/>
        <v>0.41353999999999869</v>
      </c>
      <c r="M721" s="5">
        <f t="shared" si="898"/>
        <v>0.22000830133516555</v>
      </c>
      <c r="N721" s="5">
        <f t="shared" si="899"/>
        <v>0.24213013603441644</v>
      </c>
      <c r="O721" s="5">
        <f t="shared" si="900"/>
        <v>9.098223293414405E-2</v>
      </c>
      <c r="P721" s="5">
        <f t="shared" si="901"/>
        <v>0.10013049645567224</v>
      </c>
      <c r="Q721" s="5">
        <f t="shared" si="902"/>
        <v>0.13323816060633853</v>
      </c>
      <c r="R721" s="5">
        <f t="shared" si="903"/>
        <v>1.8812396303792906E-2</v>
      </c>
      <c r="S721" s="5">
        <f t="shared" si="904"/>
        <v>1.1392884108933445E-2</v>
      </c>
      <c r="T721" s="5">
        <f t="shared" si="905"/>
        <v>5.5099308937145042E-2</v>
      </c>
      <c r="U721" s="5">
        <f t="shared" si="906"/>
        <v>2.0703982752139281E-2</v>
      </c>
      <c r="V721" s="5">
        <f t="shared" si="907"/>
        <v>5.7612732235123095E-4</v>
      </c>
      <c r="W721" s="5">
        <f t="shared" si="908"/>
        <v>4.8878419218435283E-2</v>
      </c>
      <c r="X721" s="5">
        <f t="shared" si="909"/>
        <v>2.021318148359166E-2</v>
      </c>
      <c r="Y721" s="5">
        <f t="shared" si="910"/>
        <v>4.1794795353622344E-3</v>
      </c>
      <c r="Z721" s="5">
        <f t="shared" si="911"/>
        <v>2.5932261224901648E-3</v>
      </c>
      <c r="AA721" s="5">
        <f t="shared" si="912"/>
        <v>2.8539750091065505E-3</v>
      </c>
      <c r="AB721" s="5">
        <f t="shared" si="913"/>
        <v>1.5704710981361072E-3</v>
      </c>
      <c r="AC721" s="5">
        <f t="shared" si="914"/>
        <v>1.6387993787795417E-5</v>
      </c>
      <c r="AD721" s="5">
        <f t="shared" si="915"/>
        <v>1.3448286067712228E-2</v>
      </c>
      <c r="AE721" s="5">
        <f t="shared" si="916"/>
        <v>5.561404220441696E-3</v>
      </c>
      <c r="AF721" s="5">
        <f t="shared" si="917"/>
        <v>1.1499315506607259E-3</v>
      </c>
      <c r="AG721" s="5">
        <f t="shared" si="918"/>
        <v>1.5851423115341169E-4</v>
      </c>
      <c r="AH721" s="5">
        <f t="shared" si="919"/>
        <v>2.6810068267364484E-4</v>
      </c>
      <c r="AI721" s="5">
        <f t="shared" si="920"/>
        <v>2.950582063164798E-4</v>
      </c>
      <c r="AJ721" s="5">
        <f t="shared" si="921"/>
        <v>1.6236315448080093E-4</v>
      </c>
      <c r="AK721" s="5">
        <f t="shared" si="922"/>
        <v>5.9562923221281823E-5</v>
      </c>
      <c r="AL721" s="5">
        <f t="shared" si="923"/>
        <v>2.9834109784513741E-7</v>
      </c>
      <c r="AM721" s="5">
        <f t="shared" si="924"/>
        <v>2.9601022463641383E-3</v>
      </c>
      <c r="AN721" s="5">
        <f t="shared" si="925"/>
        <v>1.2241206829614216E-3</v>
      </c>
      <c r="AO721" s="5">
        <f t="shared" si="926"/>
        <v>2.5311143361593231E-4</v>
      </c>
      <c r="AP721" s="5">
        <f t="shared" si="927"/>
        <v>3.489056741917744E-5</v>
      </c>
      <c r="AQ721" s="5">
        <f t="shared" si="928"/>
        <v>3.6071613126316484E-6</v>
      </c>
      <c r="AR721" s="5">
        <f t="shared" si="929"/>
        <v>2.2174071262571742E-5</v>
      </c>
      <c r="AS721" s="5">
        <f t="shared" si="930"/>
        <v>2.4403674128023328E-5</v>
      </c>
      <c r="AT721" s="5">
        <f t="shared" si="931"/>
        <v>1.3428731780798039E-5</v>
      </c>
      <c r="AU721" s="5">
        <f t="shared" si="932"/>
        <v>4.9263302537857604E-6</v>
      </c>
      <c r="AV721" s="5">
        <f t="shared" si="933"/>
        <v>1.3554181902009788E-6</v>
      </c>
      <c r="AW721" s="5">
        <f t="shared" si="934"/>
        <v>3.7717064486346388E-9</v>
      </c>
      <c r="AX721" s="5">
        <f t="shared" si="935"/>
        <v>5.4295675453934185E-4</v>
      </c>
      <c r="AY721" s="5">
        <f t="shared" si="936"/>
        <v>2.2453433627219867E-4</v>
      </c>
      <c r="AZ721" s="5">
        <f t="shared" si="937"/>
        <v>4.6426964711002372E-5</v>
      </c>
      <c r="BA721" s="5">
        <f t="shared" si="938"/>
        <v>6.3998023288626201E-6</v>
      </c>
      <c r="BB721" s="5">
        <f t="shared" si="939"/>
        <v>6.6164356376945986E-7</v>
      </c>
      <c r="BC721" s="5">
        <f t="shared" si="940"/>
        <v>5.4723215872244306E-8</v>
      </c>
      <c r="BD721" s="5">
        <f t="shared" si="941"/>
        <v>1.5283109049873145E-6</v>
      </c>
      <c r="BE721" s="5">
        <f t="shared" si="942"/>
        <v>1.6819825664837886E-6</v>
      </c>
      <c r="BF721" s="5">
        <f t="shared" si="943"/>
        <v>9.2555295677186693E-7</v>
      </c>
      <c r="BG721" s="5">
        <f t="shared" si="944"/>
        <v>3.3953910219175937E-7</v>
      </c>
      <c r="BH721" s="5">
        <f t="shared" si="945"/>
        <v>9.3419939729285139E-8</v>
      </c>
      <c r="BI721" s="5">
        <f t="shared" si="946"/>
        <v>2.0562662933812947E-8</v>
      </c>
      <c r="BJ721" s="8">
        <f t="shared" si="947"/>
        <v>0.52935368820156148</v>
      </c>
      <c r="BK721" s="8">
        <f t="shared" si="948"/>
        <v>0.33234902989328025</v>
      </c>
      <c r="BL721" s="8">
        <f t="shared" si="949"/>
        <v>0.13577902065775954</v>
      </c>
      <c r="BM721" s="8">
        <f t="shared" si="950"/>
        <v>0.19454871064099613</v>
      </c>
      <c r="BN721" s="8">
        <f t="shared" si="951"/>
        <v>0.80530172366952979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1.45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1.0333333333333301</v>
      </c>
      <c r="I722">
        <f>VLOOKUP(C722,away!$B$2:$E$405,3,FALSE)</f>
        <v>0.28000000000000003</v>
      </c>
      <c r="J722">
        <f>VLOOKUP(B722,home!$B$2:$E$405,4,FALSE)</f>
        <v>0.77</v>
      </c>
      <c r="K722" s="3">
        <f t="shared" si="896"/>
        <v>1.3806899999999998</v>
      </c>
      <c r="L722" s="3">
        <f t="shared" si="897"/>
        <v>0.22278666666666599</v>
      </c>
      <c r="M722" s="5">
        <f t="shared" si="898"/>
        <v>0.20119580987051705</v>
      </c>
      <c r="N722" s="5">
        <f t="shared" si="899"/>
        <v>0.27778904273012417</v>
      </c>
      <c r="O722" s="5">
        <f t="shared" si="900"/>
        <v>4.4823743828352795E-2</v>
      </c>
      <c r="P722" s="5">
        <f t="shared" si="901"/>
        <v>6.1887694866368415E-2</v>
      </c>
      <c r="Q722" s="5">
        <f t="shared" si="902"/>
        <v>0.19177027670352756</v>
      </c>
      <c r="R722" s="5">
        <f t="shared" si="903"/>
        <v>4.9930662375196307E-3</v>
      </c>
      <c r="S722" s="5">
        <f t="shared" si="904"/>
        <v>4.7591532576369755E-3</v>
      </c>
      <c r="T722" s="5">
        <f t="shared" si="905"/>
        <v>4.2723860712523098E-2</v>
      </c>
      <c r="U722" s="5">
        <f t="shared" si="906"/>
        <v>6.893876623480978E-3</v>
      </c>
      <c r="V722" s="5">
        <f t="shared" si="907"/>
        <v>1.6265692435006045E-4</v>
      </c>
      <c r="W722" s="5">
        <f t="shared" si="908"/>
        <v>8.82584344472645E-2</v>
      </c>
      <c r="X722" s="5">
        <f t="shared" si="909"/>
        <v>1.9662802415724507E-2</v>
      </c>
      <c r="Y722" s="5">
        <f t="shared" si="910"/>
        <v>2.1903051037622653E-3</v>
      </c>
      <c r="Z722" s="5">
        <f t="shared" si="911"/>
        <v>3.7079619450095685E-4</v>
      </c>
      <c r="AA722" s="5">
        <f t="shared" si="912"/>
        <v>5.1195459778552606E-4</v>
      </c>
      <c r="AB722" s="5">
        <f t="shared" si="913"/>
        <v>3.5342529680824902E-4</v>
      </c>
      <c r="AC722" s="5">
        <f t="shared" si="914"/>
        <v>3.1270724861755756E-6</v>
      </c>
      <c r="AD722" s="5">
        <f t="shared" si="915"/>
        <v>3.0464384464248383E-2</v>
      </c>
      <c r="AE722" s="5">
        <f t="shared" si="916"/>
        <v>6.7870586668416629E-3</v>
      </c>
      <c r="AF722" s="5">
        <f t="shared" si="917"/>
        <v>7.5603308842837999E-4</v>
      </c>
      <c r="AG722" s="5">
        <f t="shared" si="918"/>
        <v>5.6144697220221197E-5</v>
      </c>
      <c r="AH722" s="5">
        <f t="shared" si="919"/>
        <v>2.0652112046388221E-5</v>
      </c>
      <c r="AI722" s="5">
        <f t="shared" si="920"/>
        <v>2.8514164581327748E-5</v>
      </c>
      <c r="AJ722" s="5">
        <f t="shared" si="921"/>
        <v>1.9684610947896704E-5</v>
      </c>
      <c r="AK722" s="5">
        <f t="shared" si="922"/>
        <v>9.0594484965505E-6</v>
      </c>
      <c r="AL722" s="5">
        <f t="shared" si="923"/>
        <v>3.8475415163764677E-8</v>
      </c>
      <c r="AM722" s="5">
        <f t="shared" si="924"/>
        <v>8.412374197188625E-3</v>
      </c>
      <c r="AN722" s="5">
        <f t="shared" si="925"/>
        <v>1.8741648061443242E-3</v>
      </c>
      <c r="AO722" s="5">
        <f t="shared" si="926"/>
        <v>2.0876946497243613E-4</v>
      </c>
      <c r="AP722" s="5">
        <f t="shared" si="927"/>
        <v>1.550368440099745E-5</v>
      </c>
      <c r="AQ722" s="5">
        <f t="shared" si="928"/>
        <v>8.6350354218755163E-7</v>
      </c>
      <c r="AR722" s="5">
        <f t="shared" si="929"/>
        <v>9.202030404882658E-7</v>
      </c>
      <c r="AS722" s="5">
        <f t="shared" si="930"/>
        <v>1.2705151359717436E-6</v>
      </c>
      <c r="AT722" s="5">
        <f t="shared" si="931"/>
        <v>8.7709377154241332E-7</v>
      </c>
      <c r="AU722" s="5">
        <f t="shared" si="932"/>
        <v>4.0366486647696491E-7</v>
      </c>
      <c r="AV722" s="5">
        <f t="shared" si="933"/>
        <v>1.3933401112402008E-7</v>
      </c>
      <c r="AW722" s="5">
        <f t="shared" si="934"/>
        <v>3.2875032357841224E-10</v>
      </c>
      <c r="AX722" s="5">
        <f t="shared" si="935"/>
        <v>1.9358134883860603E-3</v>
      </c>
      <c r="AY722" s="5">
        <f t="shared" si="936"/>
        <v>4.3127343436590113E-4</v>
      </c>
      <c r="AZ722" s="5">
        <f t="shared" si="937"/>
        <v>4.8040985432132136E-5</v>
      </c>
      <c r="BA722" s="5">
        <f t="shared" si="938"/>
        <v>3.5676303359355284E-6</v>
      </c>
      <c r="BB722" s="5">
        <f t="shared" si="939"/>
        <v>1.9870511761048841E-7</v>
      </c>
      <c r="BC722" s="5">
        <f t="shared" si="940"/>
        <v>8.8537701604097088E-9</v>
      </c>
      <c r="BD722" s="5">
        <f t="shared" si="941"/>
        <v>3.4168161341152003E-8</v>
      </c>
      <c r="BE722" s="5">
        <f t="shared" si="942"/>
        <v>4.7175638682115158E-8</v>
      </c>
      <c r="BF722" s="5">
        <f t="shared" si="943"/>
        <v>3.256746628600479E-8</v>
      </c>
      <c r="BG722" s="5">
        <f t="shared" si="944"/>
        <v>1.4988525008807985E-8</v>
      </c>
      <c r="BH722" s="5">
        <f t="shared" si="945"/>
        <v>5.1736266486027702E-9</v>
      </c>
      <c r="BI722" s="5">
        <f t="shared" si="946"/>
        <v>1.4286349154918727E-9</v>
      </c>
      <c r="BJ722" s="8">
        <f t="shared" si="947"/>
        <v>0.67338892178332099</v>
      </c>
      <c r="BK722" s="8">
        <f t="shared" si="948"/>
        <v>0.26843975390113978</v>
      </c>
      <c r="BL722" s="8">
        <f t="shared" si="949"/>
        <v>5.7657723232897834E-2</v>
      </c>
      <c r="BM722" s="8">
        <f t="shared" si="950"/>
        <v>0.2169662877698344</v>
      </c>
      <c r="BN722" s="8">
        <f t="shared" si="951"/>
        <v>0.78245963423640963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1.45</v>
      </c>
      <c r="F723">
        <f>VLOOKUP(B723,home!$B$2:$E$405,3,FALSE)</f>
        <v>0.69</v>
      </c>
      <c r="G723">
        <f>VLOOKUP(C723,away!$B$2:$E$405,4,FALSE)</f>
        <v>0.41</v>
      </c>
      <c r="H723">
        <f>VLOOKUP(A723,away!$A$2:$E$405,3,FALSE)</f>
        <v>1.0333333333333301</v>
      </c>
      <c r="I723">
        <f>VLOOKUP(C723,away!$B$2:$E$405,3,FALSE)</f>
        <v>0.14000000000000001</v>
      </c>
      <c r="J723">
        <f>VLOOKUP(B723,home!$B$2:$E$405,4,FALSE)</f>
        <v>1.1599999999999999</v>
      </c>
      <c r="K723" s="3">
        <f t="shared" si="896"/>
        <v>0.41020499999999993</v>
      </c>
      <c r="L723" s="3">
        <f t="shared" si="897"/>
        <v>0.16781333333333281</v>
      </c>
      <c r="M723" s="5">
        <f t="shared" si="898"/>
        <v>0.56100899858291564</v>
      </c>
      <c r="N723" s="5">
        <f t="shared" si="899"/>
        <v>0.23012869626370486</v>
      </c>
      <c r="O723" s="5">
        <f t="shared" si="900"/>
        <v>9.4144790082194035E-2</v>
      </c>
      <c r="P723" s="5">
        <f t="shared" si="901"/>
        <v>3.8618663615666404E-2</v>
      </c>
      <c r="Q723" s="5">
        <f t="shared" si="902"/>
        <v>4.7199970925426514E-2</v>
      </c>
      <c r="R723" s="5">
        <f t="shared" si="903"/>
        <v>7.8993755198299379E-3</v>
      </c>
      <c r="S723" s="5">
        <f t="shared" si="904"/>
        <v>6.6460662093977582E-4</v>
      </c>
      <c r="T723" s="5">
        <f t="shared" si="905"/>
        <v>7.9207844542322162E-3</v>
      </c>
      <c r="U723" s="5">
        <f t="shared" si="906"/>
        <v>3.2403633351118389E-3</v>
      </c>
      <c r="V723" s="5">
        <f t="shared" si="907"/>
        <v>5.0833447900023159E-6</v>
      </c>
      <c r="W723" s="5">
        <f t="shared" si="908"/>
        <v>6.4538880244881941E-3</v>
      </c>
      <c r="X723" s="5">
        <f t="shared" si="909"/>
        <v>1.083048462349442E-3</v>
      </c>
      <c r="Y723" s="5">
        <f t="shared" si="910"/>
        <v>9.0874986314200246E-5</v>
      </c>
      <c r="Z723" s="5">
        <f t="shared" si="911"/>
        <v>4.4187351241146365E-4</v>
      </c>
      <c r="AA723" s="5">
        <f t="shared" si="912"/>
        <v>1.8125872415874442E-4</v>
      </c>
      <c r="AB723" s="5">
        <f t="shared" si="913"/>
        <v>3.7176617471768863E-5</v>
      </c>
      <c r="AC723" s="5">
        <f t="shared" si="914"/>
        <v>2.1870413730375235E-8</v>
      </c>
      <c r="AD723" s="5">
        <f t="shared" si="915"/>
        <v>6.6185428427129468E-4</v>
      </c>
      <c r="AE723" s="5">
        <f t="shared" si="916"/>
        <v>1.1106797362451318E-4</v>
      </c>
      <c r="AF723" s="5">
        <f t="shared" si="917"/>
        <v>9.3193434402541242E-6</v>
      </c>
      <c r="AG723" s="5">
        <f t="shared" si="918"/>
        <v>5.213033623957248E-7</v>
      </c>
      <c r="AH723" s="5">
        <f t="shared" si="919"/>
        <v>1.8538066757368877E-5</v>
      </c>
      <c r="AI723" s="5">
        <f t="shared" si="920"/>
        <v>7.6044076742064991E-6</v>
      </c>
      <c r="AJ723" s="5">
        <f t="shared" si="921"/>
        <v>1.559683024998938E-6</v>
      </c>
      <c r="AK723" s="5">
        <f t="shared" si="922"/>
        <v>2.1326325842322978E-7</v>
      </c>
      <c r="AL723" s="5">
        <f t="shared" si="923"/>
        <v>6.0220506489004784E-11</v>
      </c>
      <c r="AM723" s="5">
        <f t="shared" si="924"/>
        <v>5.4299187335901298E-5</v>
      </c>
      <c r="AN723" s="5">
        <f t="shared" si="925"/>
        <v>9.1121276241286861E-6</v>
      </c>
      <c r="AO723" s="5">
        <f t="shared" si="926"/>
        <v>7.6456825518188867E-7</v>
      </c>
      <c r="AP723" s="5">
        <f t="shared" si="927"/>
        <v>4.2768249154307664E-8</v>
      </c>
      <c r="AQ723" s="5">
        <f t="shared" si="928"/>
        <v>1.7942706128537149E-9</v>
      </c>
      <c r="AR723" s="5">
        <f t="shared" si="929"/>
        <v>6.221869552219841E-7</v>
      </c>
      <c r="AS723" s="5">
        <f t="shared" si="930"/>
        <v>2.5522419996683397E-7</v>
      </c>
      <c r="AT723" s="5">
        <f t="shared" si="931"/>
        <v>5.2347121473697545E-8</v>
      </c>
      <c r="AU723" s="5">
        <f t="shared" si="932"/>
        <v>7.1576836547060335E-9</v>
      </c>
      <c r="AV723" s="5">
        <f t="shared" si="933"/>
        <v>7.3402940589467186E-10</v>
      </c>
      <c r="AW723" s="5">
        <f t="shared" si="934"/>
        <v>1.1515142501865115E-13</v>
      </c>
      <c r="AX723" s="5">
        <f t="shared" si="935"/>
        <v>3.7122996901872302E-6</v>
      </c>
      <c r="AY723" s="5">
        <f t="shared" si="936"/>
        <v>6.2297338534261765E-7</v>
      </c>
      <c r="AZ723" s="5">
        <f t="shared" si="937"/>
        <v>5.227162018614775E-8</v>
      </c>
      <c r="BA723" s="5">
        <f t="shared" si="938"/>
        <v>2.923958274057128E-9</v>
      </c>
      <c r="BB723" s="5">
        <f t="shared" si="939"/>
        <v>1.226697961242763E-10</v>
      </c>
      <c r="BC723" s="5">
        <f t="shared" si="940"/>
        <v>4.1171254773870325E-12</v>
      </c>
      <c r="BD723" s="5">
        <f t="shared" si="941"/>
        <v>1.7401877818719699E-8</v>
      </c>
      <c r="BE723" s="5">
        <f t="shared" si="942"/>
        <v>7.1383372906279137E-9</v>
      </c>
      <c r="BF723" s="5">
        <f t="shared" si="943"/>
        <v>1.4640908241510113E-9</v>
      </c>
      <c r="BG723" s="5">
        <f t="shared" si="944"/>
        <v>2.0019245884028852E-10</v>
      </c>
      <c r="BH723" s="5">
        <f t="shared" si="945"/>
        <v>2.0529986894645131E-11</v>
      </c>
      <c r="BI723" s="5">
        <f t="shared" si="946"/>
        <v>1.6843006548235815E-12</v>
      </c>
      <c r="BJ723" s="8">
        <f t="shared" si="947"/>
        <v>0.29372863706238994</v>
      </c>
      <c r="BK723" s="8">
        <f t="shared" si="948"/>
        <v>0.60029799706833142</v>
      </c>
      <c r="BL723" s="8">
        <f t="shared" si="949"/>
        <v>0.10553184357618373</v>
      </c>
      <c r="BM723" s="8">
        <f t="shared" si="950"/>
        <v>2.0999233256308782E-2</v>
      </c>
      <c r="BN723" s="8">
        <f t="shared" si="951"/>
        <v>0.97900049498973718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1.3684210526315801</v>
      </c>
      <c r="F724">
        <f>VLOOKUP(B724,home!$B$2:$E$405,3,FALSE)</f>
        <v>1.71</v>
      </c>
      <c r="G724">
        <f>VLOOKUP(C724,away!$B$2:$E$405,4,FALSE)</f>
        <v>1.17</v>
      </c>
      <c r="H724">
        <f>VLOOKUP(A724,away!$A$2:$E$405,3,FALSE)</f>
        <v>1.0105263157894699</v>
      </c>
      <c r="I724">
        <f>VLOOKUP(C724,away!$B$2:$E$405,3,FALSE)</f>
        <v>0.15</v>
      </c>
      <c r="J724">
        <f>VLOOKUP(B724,home!$B$2:$E$405,4,FALSE)</f>
        <v>1.1499999999999999</v>
      </c>
      <c r="K724" s="3">
        <f t="shared" si="896"/>
        <v>2.7378000000000022</v>
      </c>
      <c r="L724" s="3">
        <f t="shared" si="897"/>
        <v>0.17431578947368354</v>
      </c>
      <c r="M724" s="5">
        <f t="shared" si="898"/>
        <v>5.4360592539488037E-2</v>
      </c>
      <c r="N724" s="5">
        <f t="shared" si="899"/>
        <v>0.14882843025461048</v>
      </c>
      <c r="O724" s="5">
        <f t="shared" si="900"/>
        <v>9.4759096047780864E-3</v>
      </c>
      <c r="P724" s="5">
        <f t="shared" si="901"/>
        <v>2.594314531596147E-2</v>
      </c>
      <c r="Q724" s="5">
        <f t="shared" si="902"/>
        <v>0.20373123817553648</v>
      </c>
      <c r="R724" s="5">
        <f t="shared" si="903"/>
        <v>8.2590033186907635E-4</v>
      </c>
      <c r="S724" s="5">
        <f t="shared" si="904"/>
        <v>3.0952881372484408E-3</v>
      </c>
      <c r="T724" s="5">
        <f t="shared" si="905"/>
        <v>3.5513571623019692E-2</v>
      </c>
      <c r="U724" s="5">
        <f t="shared" si="906"/>
        <v>2.2611499285911593E-3</v>
      </c>
      <c r="V724" s="5">
        <f t="shared" si="907"/>
        <v>1.6413342048812748E-4</v>
      </c>
      <c r="W724" s="5">
        <f t="shared" si="908"/>
        <v>0.18592512795899471</v>
      </c>
      <c r="X724" s="5">
        <f t="shared" si="909"/>
        <v>3.2409685463167789E-2</v>
      </c>
      <c r="Y724" s="5">
        <f t="shared" si="910"/>
        <v>2.8247599540529291E-3</v>
      </c>
      <c r="Z724" s="5">
        <f t="shared" si="911"/>
        <v>4.7989156125445096E-5</v>
      </c>
      <c r="AA724" s="5">
        <f t="shared" si="912"/>
        <v>1.3138471164024371E-4</v>
      </c>
      <c r="AB724" s="5">
        <f t="shared" si="913"/>
        <v>1.7985253176432979E-4</v>
      </c>
      <c r="AC724" s="5">
        <f t="shared" si="914"/>
        <v>4.89570774067187E-6</v>
      </c>
      <c r="AD724" s="5">
        <f t="shared" si="915"/>
        <v>0.12725645383153403</v>
      </c>
      <c r="AE724" s="5">
        <f t="shared" si="916"/>
        <v>2.2182809215265213E-2</v>
      </c>
      <c r="AF724" s="5">
        <f t="shared" si="917"/>
        <v>1.9334069505515287E-3</v>
      </c>
      <c r="AG724" s="5">
        <f t="shared" si="918"/>
        <v>1.1234111965309894E-4</v>
      </c>
      <c r="AH724" s="5">
        <f t="shared" si="919"/>
        <v>2.0913169090457038E-6</v>
      </c>
      <c r="AI724" s="5">
        <f t="shared" si="920"/>
        <v>5.7256074335853337E-6</v>
      </c>
      <c r="AJ724" s="5">
        <f t="shared" si="921"/>
        <v>7.8377840158349702E-6</v>
      </c>
      <c r="AK724" s="5">
        <f t="shared" si="922"/>
        <v>7.1527616928509986E-6</v>
      </c>
      <c r="AL724" s="5">
        <f t="shared" si="923"/>
        <v>9.3457448793234892E-8</v>
      </c>
      <c r="AM724" s="5">
        <f t="shared" si="924"/>
        <v>6.9680543859994823E-2</v>
      </c>
      <c r="AN724" s="5">
        <f t="shared" si="925"/>
        <v>1.2146419013910628E-2</v>
      </c>
      <c r="AO724" s="5">
        <f t="shared" si="926"/>
        <v>1.0586563098439958E-3</v>
      </c>
      <c r="AP724" s="5">
        <f t="shared" si="927"/>
        <v>6.151350347725089E-5</v>
      </c>
      <c r="AQ724" s="5">
        <f t="shared" si="928"/>
        <v>2.6806937304822907E-6</v>
      </c>
      <c r="AR724" s="5">
        <f t="shared" si="929"/>
        <v>7.2909911607993106E-8</v>
      </c>
      <c r="AS724" s="5">
        <f t="shared" si="930"/>
        <v>1.9961275600036371E-7</v>
      </c>
      <c r="AT724" s="5">
        <f t="shared" si="931"/>
        <v>2.7324990168889814E-7</v>
      </c>
      <c r="AU724" s="5">
        <f t="shared" si="932"/>
        <v>2.4936786028128861E-7</v>
      </c>
      <c r="AV724" s="5">
        <f t="shared" si="933"/>
        <v>1.7067983196952814E-7</v>
      </c>
      <c r="AW724" s="5">
        <f t="shared" si="934"/>
        <v>1.2389388370612013E-9</v>
      </c>
      <c r="AX724" s="5">
        <f t="shared" si="935"/>
        <v>3.1795232163315666E-2</v>
      </c>
      <c r="AY724" s="5">
        <f t="shared" si="936"/>
        <v>5.5424109960474244E-3</v>
      </c>
      <c r="AZ724" s="5">
        <f t="shared" si="937"/>
        <v>4.830648741818157E-4</v>
      </c>
      <c r="BA724" s="5">
        <f t="shared" si="938"/>
        <v>2.8068611636669609E-5</v>
      </c>
      <c r="BB724" s="5">
        <f t="shared" si="939"/>
        <v>1.2232005492190704E-6</v>
      </c>
      <c r="BC724" s="5">
        <f t="shared" si="940"/>
        <v>4.2644633884353121E-8</v>
      </c>
      <c r="BD724" s="5">
        <f t="shared" si="941"/>
        <v>2.118224800400633E-9</v>
      </c>
      <c r="BE724" s="5">
        <f t="shared" si="942"/>
        <v>5.7992758585368586E-9</v>
      </c>
      <c r="BF724" s="5">
        <f t="shared" si="943"/>
        <v>7.938628722751113E-9</v>
      </c>
      <c r="BG724" s="5">
        <f t="shared" si="944"/>
        <v>7.2447925723826708E-9</v>
      </c>
      <c r="BH724" s="5">
        <f t="shared" si="945"/>
        <v>4.9586982761673232E-9</v>
      </c>
      <c r="BI724" s="5">
        <f t="shared" si="946"/>
        <v>2.715184828098181E-9</v>
      </c>
      <c r="BJ724" s="8">
        <f t="shared" si="947"/>
        <v>0.88151768041770795</v>
      </c>
      <c r="BK724" s="8">
        <f t="shared" si="948"/>
        <v>8.9110559574422959E-2</v>
      </c>
      <c r="BL724" s="8">
        <f t="shared" si="949"/>
        <v>1.2898001173760819E-2</v>
      </c>
      <c r="BM724" s="8">
        <f t="shared" si="950"/>
        <v>0.53486660434266486</v>
      </c>
      <c r="BN724" s="8">
        <f t="shared" si="951"/>
        <v>0.44316521622224364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1.3684210526315801</v>
      </c>
      <c r="F725">
        <f>VLOOKUP(B725,home!$B$2:$E$405,3,FALSE)</f>
        <v>0.37</v>
      </c>
      <c r="G725">
        <f>VLOOKUP(C725,away!$B$2:$E$405,4,FALSE)</f>
        <v>0.91</v>
      </c>
      <c r="H725">
        <f>VLOOKUP(A725,away!$A$2:$E$405,3,FALSE)</f>
        <v>1.0105263157894699</v>
      </c>
      <c r="I725">
        <f>VLOOKUP(C725,away!$B$2:$E$405,3,FALSE)</f>
        <v>1.83</v>
      </c>
      <c r="J725">
        <f>VLOOKUP(B725,home!$B$2:$E$405,4,FALSE)</f>
        <v>1.32</v>
      </c>
      <c r="K725" s="3">
        <f t="shared" si="896"/>
        <v>0.46074736842105302</v>
      </c>
      <c r="L725" s="3">
        <f t="shared" si="897"/>
        <v>2.441027368421044</v>
      </c>
      <c r="M725" s="5">
        <f t="shared" si="898"/>
        <v>5.492565492242954E-2</v>
      </c>
      <c r="N725" s="5">
        <f t="shared" si="899"/>
        <v>2.5306850964312264E-2</v>
      </c>
      <c r="O725" s="5">
        <f t="shared" si="900"/>
        <v>0.13407502689410053</v>
      </c>
      <c r="P725" s="5">
        <f t="shared" si="901"/>
        <v>6.1774715812438721E-2</v>
      </c>
      <c r="Q725" s="5">
        <f t="shared" si="902"/>
        <v>5.8300324924153313E-3</v>
      </c>
      <c r="R725" s="5">
        <f t="shared" si="903"/>
        <v>0.16364040503514346</v>
      </c>
      <c r="S725" s="5">
        <f t="shared" si="904"/>
        <v>1.7369458402894764E-2</v>
      </c>
      <c r="T725" s="5">
        <f t="shared" si="905"/>
        <v>1.4231268872769775E-2</v>
      </c>
      <c r="U725" s="5">
        <f t="shared" si="906"/>
        <v>7.5396885987297588E-2</v>
      </c>
      <c r="V725" s="5">
        <f t="shared" si="907"/>
        <v>2.1705974055499168E-3</v>
      </c>
      <c r="W725" s="5">
        <f t="shared" si="908"/>
        <v>8.9539070956319903E-4</v>
      </c>
      <c r="X725" s="5">
        <f t="shared" si="909"/>
        <v>2.1856732274737069E-3</v>
      </c>
      <c r="Y725" s="5">
        <f t="shared" si="910"/>
        <v>2.6676440833442367E-3</v>
      </c>
      <c r="Z725" s="5">
        <f t="shared" si="911"/>
        <v>0.13315023575676335</v>
      </c>
      <c r="AA725" s="5">
        <f t="shared" si="912"/>
        <v>6.1348620729571507E-2</v>
      </c>
      <c r="AB725" s="5">
        <f t="shared" si="913"/>
        <v>1.4133107778705665E-2</v>
      </c>
      <c r="AC725" s="5">
        <f t="shared" si="914"/>
        <v>1.5257901574004093E-4</v>
      </c>
      <c r="AD725" s="5">
        <f t="shared" si="915"/>
        <v>1.0313722828497581E-4</v>
      </c>
      <c r="AE725" s="5">
        <f t="shared" si="916"/>
        <v>2.5176079694671496E-4</v>
      </c>
      <c r="AF725" s="5">
        <f t="shared" si="917"/>
        <v>3.0727749782121226E-4</v>
      </c>
      <c r="AG725" s="5">
        <f t="shared" si="918"/>
        <v>2.500242606271723E-4</v>
      </c>
      <c r="AH725" s="5">
        <f t="shared" si="919"/>
        <v>8.1255842398493427E-2</v>
      </c>
      <c r="AI725" s="5">
        <f t="shared" si="920"/>
        <v>3.7438415553941673E-2</v>
      </c>
      <c r="AJ725" s="5">
        <f t="shared" si="921"/>
        <v>8.6248257221662201E-3</v>
      </c>
      <c r="AK725" s="5">
        <f t="shared" si="922"/>
        <v>1.3246219181927651E-3</v>
      </c>
      <c r="AL725" s="5">
        <f t="shared" si="923"/>
        <v>6.8642060615165251E-6</v>
      </c>
      <c r="AM725" s="5">
        <f t="shared" si="924"/>
        <v>9.5040413037088027E-6</v>
      </c>
      <c r="AN725" s="5">
        <f t="shared" si="925"/>
        <v>2.3199624932957202E-5</v>
      </c>
      <c r="AO725" s="5">
        <f t="shared" si="926"/>
        <v>2.8315459699225886E-5</v>
      </c>
      <c r="AP725" s="5">
        <f t="shared" si="927"/>
        <v>2.303960402507783E-5</v>
      </c>
      <c r="AQ725" s="5">
        <f t="shared" si="928"/>
        <v>1.406007599569966E-5</v>
      </c>
      <c r="AR725" s="5">
        <f t="shared" si="929"/>
        <v>3.9669547027765893E-2</v>
      </c>
      <c r="AS725" s="5">
        <f t="shared" si="930"/>
        <v>1.8277639399498342E-2</v>
      </c>
      <c r="AT725" s="5">
        <f t="shared" si="931"/>
        <v>4.2106871271339079E-3</v>
      </c>
      <c r="AU725" s="5">
        <f t="shared" si="932"/>
        <v>6.4668767102378402E-4</v>
      </c>
      <c r="AV725" s="5">
        <f t="shared" si="933"/>
        <v>7.4489910653637023E-5</v>
      </c>
      <c r="AW725" s="5">
        <f t="shared" si="934"/>
        <v>2.1444865353148628E-7</v>
      </c>
      <c r="AX725" s="5">
        <f t="shared" si="935"/>
        <v>7.2982700334147043E-7</v>
      </c>
      <c r="AY725" s="5">
        <f t="shared" si="936"/>
        <v>1.7815276893692458E-6</v>
      </c>
      <c r="AZ725" s="5">
        <f t="shared" si="937"/>
        <v>2.1743789236751172E-6</v>
      </c>
      <c r="BA725" s="5">
        <f t="shared" si="938"/>
        <v>1.7692394873362843E-6</v>
      </c>
      <c r="BB725" s="5">
        <f t="shared" si="939"/>
        <v>1.0796905024697722E-6</v>
      </c>
      <c r="BC725" s="5">
        <f t="shared" si="940"/>
        <v>5.2711081319059644E-7</v>
      </c>
      <c r="BD725" s="5">
        <f t="shared" si="941"/>
        <v>1.6139074997940366E-2</v>
      </c>
      <c r="BE725" s="5">
        <f t="shared" si="942"/>
        <v>7.436036334051036E-3</v>
      </c>
      <c r="BF725" s="5">
        <f t="shared" si="943"/>
        <v>1.7130670861986743E-3</v>
      </c>
      <c r="BG725" s="5">
        <f t="shared" si="944"/>
        <v>2.6309705063158682E-4</v>
      </c>
      <c r="BH725" s="5">
        <f t="shared" si="945"/>
        <v>3.0305318429461038E-5</v>
      </c>
      <c r="BI725" s="5">
        <f t="shared" si="946"/>
        <v>2.7926191431072431E-6</v>
      </c>
      <c r="BJ725" s="8">
        <f t="shared" si="947"/>
        <v>5.2135240713934633E-2</v>
      </c>
      <c r="BK725" s="8">
        <f t="shared" si="948"/>
        <v>0.13640165129280388</v>
      </c>
      <c r="BL725" s="8">
        <f t="shared" si="949"/>
        <v>0.66570117656008276</v>
      </c>
      <c r="BM725" s="8">
        <f t="shared" si="950"/>
        <v>0.54183405112370886</v>
      </c>
      <c r="BN725" s="8">
        <f t="shared" si="951"/>
        <v>0.44555268612083987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1.3684210526315801</v>
      </c>
      <c r="F726">
        <f>VLOOKUP(B726,home!$B$2:$E$405,3,FALSE)</f>
        <v>2.19</v>
      </c>
      <c r="G726">
        <f>VLOOKUP(C726,away!$B$2:$E$405,4,FALSE)</f>
        <v>1.02</v>
      </c>
      <c r="H726">
        <f>VLOOKUP(A726,away!$A$2:$E$405,3,FALSE)</f>
        <v>1.0105263157894699</v>
      </c>
      <c r="I726">
        <f>VLOOKUP(C726,away!$B$2:$E$405,3,FALSE)</f>
        <v>0.28999999999999998</v>
      </c>
      <c r="J726">
        <f>VLOOKUP(B726,home!$B$2:$E$405,4,FALSE)</f>
        <v>0.49</v>
      </c>
      <c r="K726" s="3">
        <f t="shared" si="896"/>
        <v>3.0567789473684237</v>
      </c>
      <c r="L726" s="3">
        <f t="shared" si="897"/>
        <v>0.14359578947368368</v>
      </c>
      <c r="M726" s="5">
        <f t="shared" si="898"/>
        <v>4.0746931740483841E-2</v>
      </c>
      <c r="N726" s="5">
        <f t="shared" si="899"/>
        <v>0.12455436311416922</v>
      </c>
      <c r="O726" s="5">
        <f t="shared" si="900"/>
        <v>5.8510878319050783E-3</v>
      </c>
      <c r="P726" s="5">
        <f t="shared" si="901"/>
        <v>1.7885482103770996E-2</v>
      </c>
      <c r="Q726" s="5">
        <f t="shared" si="902"/>
        <v>0.19036757748513738</v>
      </c>
      <c r="R726" s="5">
        <f t="shared" si="903"/>
        <v>4.2009578825113688E-4</v>
      </c>
      <c r="S726" s="5">
        <f t="shared" si="904"/>
        <v>1.9626659997474582E-3</v>
      </c>
      <c r="T726" s="5">
        <f t="shared" si="905"/>
        <v>2.7335982579170956E-2</v>
      </c>
      <c r="U726" s="5">
        <f t="shared" si="906"/>
        <v>1.2841399614042183E-3</v>
      </c>
      <c r="V726" s="5">
        <f t="shared" si="907"/>
        <v>9.5721529381332784E-5</v>
      </c>
      <c r="W726" s="5">
        <f t="shared" si="908"/>
        <v>0.19397053437269832</v>
      </c>
      <c r="X726" s="5">
        <f t="shared" si="909"/>
        <v>2.7853352017879914E-2</v>
      </c>
      <c r="Y726" s="5">
        <f t="shared" si="910"/>
        <v>1.9998120362479431E-3</v>
      </c>
      <c r="Z726" s="5">
        <f t="shared" si="911"/>
        <v>2.0107995456163818E-5</v>
      </c>
      <c r="AA726" s="5">
        <f t="shared" si="912"/>
        <v>6.1465697184181489E-5</v>
      </c>
      <c r="AB726" s="5">
        <f t="shared" si="913"/>
        <v>9.3943524568964321E-5</v>
      </c>
      <c r="AC726" s="5">
        <f t="shared" si="914"/>
        <v>2.6260040136262038E-6</v>
      </c>
      <c r="AD726" s="5">
        <f t="shared" si="915"/>
        <v>0.14823126147006682</v>
      </c>
      <c r="AE726" s="5">
        <f t="shared" si="916"/>
        <v>2.1285385015474279E-2</v>
      </c>
      <c r="AF726" s="5">
        <f t="shared" si="917"/>
        <v>1.5282458327741727E-3</v>
      </c>
      <c r="AG726" s="5">
        <f t="shared" si="918"/>
        <v>7.3149888955691502E-5</v>
      </c>
      <c r="AH726" s="5">
        <f t="shared" si="919"/>
        <v>7.2185587056527192E-7</v>
      </c>
      <c r="AI726" s="5">
        <f t="shared" si="920"/>
        <v>2.2065538281782288E-6</v>
      </c>
      <c r="AJ726" s="5">
        <f t="shared" si="921"/>
        <v>3.3724736441052079E-6</v>
      </c>
      <c r="AK726" s="5">
        <f t="shared" si="922"/>
        <v>3.4363021452852219E-6</v>
      </c>
      <c r="AL726" s="5">
        <f t="shared" si="923"/>
        <v>4.6106389643545244E-8</v>
      </c>
      <c r="AM726" s="5">
        <f t="shared" si="924"/>
        <v>9.0622039880712851E-2</v>
      </c>
      <c r="AN726" s="5">
        <f t="shared" si="925"/>
        <v>1.301294336038661E-2</v>
      </c>
      <c r="AO726" s="5">
        <f t="shared" si="926"/>
        <v>9.3430193760552264E-4</v>
      </c>
      <c r="AP726" s="5">
        <f t="shared" si="927"/>
        <v>4.472060811241913E-5</v>
      </c>
      <c r="AQ726" s="5">
        <f t="shared" si="928"/>
        <v>1.6054227569115119E-6</v>
      </c>
      <c r="AR726" s="5">
        <f t="shared" si="929"/>
        <v>2.0731092724006681E-8</v>
      </c>
      <c r="AS726" s="5">
        <f t="shared" si="930"/>
        <v>6.3370367794686323E-8</v>
      </c>
      <c r="AT726" s="5">
        <f t="shared" si="931"/>
        <v>9.6854603080895596E-8</v>
      </c>
      <c r="AU726" s="5">
        <f t="shared" si="932"/>
        <v>9.8687703884468824E-8</v>
      </c>
      <c r="AV726" s="5">
        <f t="shared" si="933"/>
        <v>7.5416623899543314E-8</v>
      </c>
      <c r="AW726" s="5">
        <f t="shared" si="934"/>
        <v>5.6216571381728721E-10</v>
      </c>
      <c r="AX726" s="5">
        <f t="shared" si="935"/>
        <v>4.6168590612490804E-2</v>
      </c>
      <c r="AY726" s="5">
        <f t="shared" si="936"/>
        <v>6.6296152178879188E-3</v>
      </c>
      <c r="AZ726" s="5">
        <f t="shared" si="937"/>
        <v>4.7599241555968151E-4</v>
      </c>
      <c r="BA726" s="5">
        <f t="shared" si="938"/>
        <v>2.2783502231926063E-5</v>
      </c>
      <c r="BB726" s="5">
        <f t="shared" si="939"/>
        <v>8.1790374749221431E-7</v>
      </c>
      <c r="BC726" s="5">
        <f t="shared" si="940"/>
        <v>2.3489506866925776E-8</v>
      </c>
      <c r="BD726" s="5">
        <f t="shared" si="941"/>
        <v>4.9614960439264676E-10</v>
      </c>
      <c r="BE726" s="5">
        <f t="shared" si="942"/>
        <v>1.5166196654526146E-9</v>
      </c>
      <c r="BF726" s="5">
        <f t="shared" si="943"/>
        <v>2.3179855322602482E-9</v>
      </c>
      <c r="BG726" s="5">
        <f t="shared" si="944"/>
        <v>2.3618564584392383E-9</v>
      </c>
      <c r="BH726" s="5">
        <f t="shared" si="945"/>
        <v>1.8049182747158017E-9</v>
      </c>
      <c r="BI726" s="5">
        <f t="shared" si="946"/>
        <v>1.1034472367743594E-9</v>
      </c>
      <c r="BJ726" s="8">
        <f t="shared" si="947"/>
        <v>0.89511309816357398</v>
      </c>
      <c r="BK726" s="8">
        <f t="shared" si="948"/>
        <v>6.7323088701674819E-2</v>
      </c>
      <c r="BL726" s="8">
        <f t="shared" si="949"/>
        <v>7.7208346501698695E-3</v>
      </c>
      <c r="BM726" s="8">
        <f t="shared" si="950"/>
        <v>0.58372197679143523</v>
      </c>
      <c r="BN726" s="8">
        <f t="shared" si="951"/>
        <v>0.37982553806371766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1.3684210526315801</v>
      </c>
      <c r="F727">
        <f>VLOOKUP(B727,home!$B$2:$E$405,3,FALSE)</f>
        <v>1.02</v>
      </c>
      <c r="G727">
        <f>VLOOKUP(C727,away!$B$2:$E$405,4,FALSE)</f>
        <v>0.57999999999999996</v>
      </c>
      <c r="H727">
        <f>VLOOKUP(A727,away!$A$2:$E$405,3,FALSE)</f>
        <v>1.0105263157894699</v>
      </c>
      <c r="I727">
        <f>VLOOKUP(C727,away!$B$2:$E$405,3,FALSE)</f>
        <v>0.44</v>
      </c>
      <c r="J727">
        <f>VLOOKUP(B727,home!$B$2:$E$405,4,FALSE)</f>
        <v>0.79</v>
      </c>
      <c r="K727" s="3">
        <f t="shared" si="896"/>
        <v>0.80955789473684281</v>
      </c>
      <c r="L727" s="3">
        <f t="shared" si="897"/>
        <v>0.35125894736841978</v>
      </c>
      <c r="M727" s="5">
        <f t="shared" si="898"/>
        <v>0.31323021672602497</v>
      </c>
      <c r="N727" s="5">
        <f t="shared" si="899"/>
        <v>0.25357799482068577</v>
      </c>
      <c r="O727" s="5">
        <f t="shared" si="900"/>
        <v>0.11002491621116553</v>
      </c>
      <c r="P727" s="5">
        <f t="shared" si="901"/>
        <v>8.9071539536508704E-2</v>
      </c>
      <c r="Q727" s="5">
        <f t="shared" si="902"/>
        <v>0.1026430338193122</v>
      </c>
      <c r="R727" s="5">
        <f t="shared" si="903"/>
        <v>1.9323618126316295E-2</v>
      </c>
      <c r="S727" s="5">
        <f t="shared" si="904"/>
        <v>6.332194925452614E-3</v>
      </c>
      <c r="T727" s="5">
        <f t="shared" si="905"/>
        <v>3.6054284014072721E-2</v>
      </c>
      <c r="U727" s="5">
        <f t="shared" si="906"/>
        <v>1.5643587609039316E-2</v>
      </c>
      <c r="V727" s="5">
        <f t="shared" si="907"/>
        <v>2.0007235024577808E-4</v>
      </c>
      <c r="W727" s="5">
        <f t="shared" si="908"/>
        <v>2.7698492789388313E-2</v>
      </c>
      <c r="X727" s="5">
        <f t="shared" si="909"/>
        <v>9.7293434208923051E-3</v>
      </c>
      <c r="Y727" s="5">
        <f t="shared" si="910"/>
        <v>1.7087594643042459E-3</v>
      </c>
      <c r="Z727" s="5">
        <f t="shared" si="911"/>
        <v>2.2625312541330591E-3</v>
      </c>
      <c r="AA727" s="5">
        <f t="shared" si="912"/>
        <v>1.8316500388722682E-3</v>
      </c>
      <c r="AB727" s="5">
        <f t="shared" si="913"/>
        <v>7.4141337468204473E-4</v>
      </c>
      <c r="AC727" s="5">
        <f t="shared" si="914"/>
        <v>3.5558415391215326E-6</v>
      </c>
      <c r="AD727" s="5">
        <f t="shared" si="915"/>
        <v>5.6058833774902056E-3</v>
      </c>
      <c r="AE727" s="5">
        <f t="shared" si="916"/>
        <v>1.9691166942473319E-3</v>
      </c>
      <c r="AF727" s="5">
        <f t="shared" si="917"/>
        <v>3.4583492863345014E-4</v>
      </c>
      <c r="AG727" s="5">
        <f t="shared" si="918"/>
        <v>4.0492537665006082E-5</v>
      </c>
      <c r="AH727" s="5">
        <f t="shared" si="919"/>
        <v>1.986835866787323E-4</v>
      </c>
      <c r="AI727" s="5">
        <f t="shared" si="920"/>
        <v>1.6084586615039957E-4</v>
      </c>
      <c r="AJ727" s="5">
        <f t="shared" si="921"/>
        <v>6.5107020388920734E-5</v>
      </c>
      <c r="AK727" s="5">
        <f t="shared" si="922"/>
        <v>1.7569300786214455E-5</v>
      </c>
      <c r="AL727" s="5">
        <f t="shared" si="923"/>
        <v>4.0446197502644515E-8</v>
      </c>
      <c r="AM727" s="5">
        <f t="shared" si="924"/>
        <v>9.0765742904424672E-4</v>
      </c>
      <c r="AN727" s="5">
        <f t="shared" si="925"/>
        <v>3.1882279309720831E-4</v>
      </c>
      <c r="AO727" s="5">
        <f t="shared" si="926"/>
        <v>5.599467935019244E-5</v>
      </c>
      <c r="AP727" s="5">
        <f t="shared" si="927"/>
        <v>6.5562107089269288E-6</v>
      </c>
      <c r="AQ727" s="5">
        <f t="shared" si="928"/>
        <v>5.7573191808580868E-7</v>
      </c>
      <c r="AR727" s="5">
        <f t="shared" si="929"/>
        <v>1.3957877503230749E-5</v>
      </c>
      <c r="AS727" s="5">
        <f t="shared" si="930"/>
        <v>1.1299709926510226E-5</v>
      </c>
      <c r="AT727" s="5">
        <f t="shared" si="931"/>
        <v>4.5738846896213116E-6</v>
      </c>
      <c r="AU727" s="5">
        <f t="shared" si="932"/>
        <v>1.2342748200329688E-6</v>
      </c>
      <c r="AV727" s="5">
        <f t="shared" si="933"/>
        <v>2.498042312081464E-7</v>
      </c>
      <c r="AW727" s="5">
        <f t="shared" si="934"/>
        <v>3.1948502407640995E-10</v>
      </c>
      <c r="AX727" s="5">
        <f t="shared" si="935"/>
        <v>1.2246687289988589E-4</v>
      </c>
      <c r="AY727" s="5">
        <f t="shared" si="936"/>
        <v>4.3017584862315979E-5</v>
      </c>
      <c r="AZ727" s="5">
        <f t="shared" si="937"/>
        <v>7.5551557885343899E-6</v>
      </c>
      <c r="BA727" s="5">
        <f t="shared" si="938"/>
        <v>8.8460535649500438E-7</v>
      </c>
      <c r="BB727" s="5">
        <f t="shared" si="939"/>
        <v>7.7681386589725252E-8</v>
      </c>
      <c r="BC727" s="5">
        <f t="shared" si="940"/>
        <v>5.4572564167252383E-9</v>
      </c>
      <c r="BD727" s="5">
        <f t="shared" si="941"/>
        <v>8.1713822654702917E-7</v>
      </c>
      <c r="BE727" s="5">
        <f t="shared" si="942"/>
        <v>6.6152070239241032E-7</v>
      </c>
      <c r="BF727" s="5">
        <f t="shared" si="943"/>
        <v>2.6776965357681862E-7</v>
      </c>
      <c r="BG727" s="5">
        <f t="shared" si="944"/>
        <v>7.2258345674687661E-8</v>
      </c>
      <c r="BH727" s="5">
        <f t="shared" si="945"/>
        <v>1.4624328550391796E-8</v>
      </c>
      <c r="BI727" s="5">
        <f t="shared" si="946"/>
        <v>2.3678481266390179E-9</v>
      </c>
      <c r="BJ727" s="8">
        <f t="shared" si="947"/>
        <v>0.44083685006836049</v>
      </c>
      <c r="BK727" s="8">
        <f t="shared" si="948"/>
        <v>0.40888063741083097</v>
      </c>
      <c r="BL727" s="8">
        <f t="shared" si="949"/>
        <v>0.14804054236435521</v>
      </c>
      <c r="BM727" s="8">
        <f t="shared" si="950"/>
        <v>0.11210622459228896</v>
      </c>
      <c r="BN727" s="8">
        <f t="shared" si="951"/>
        <v>0.8878713192400135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1.30534351145038</v>
      </c>
      <c r="F728">
        <f>VLOOKUP(B728,home!$B$2:$E$405,3,FALSE)</f>
        <v>1.1499999999999999</v>
      </c>
      <c r="G728">
        <f>VLOOKUP(C728,away!$B$2:$E$405,4,FALSE)</f>
        <v>0.77</v>
      </c>
      <c r="H728">
        <f>VLOOKUP(A728,away!$A$2:$E$405,3,FALSE)</f>
        <v>1.0381679389313001</v>
      </c>
      <c r="I728">
        <f>VLOOKUP(C728,away!$B$2:$E$405,3,FALSE)</f>
        <v>1.53</v>
      </c>
      <c r="J728">
        <f>VLOOKUP(B728,home!$B$2:$E$405,4,FALSE)</f>
        <v>1.61</v>
      </c>
      <c r="K728" s="3">
        <f t="shared" si="896"/>
        <v>1.1558816793893114</v>
      </c>
      <c r="L728" s="3">
        <f t="shared" si="897"/>
        <v>2.5573190839694719</v>
      </c>
      <c r="M728" s="5">
        <f t="shared" si="898"/>
        <v>2.4399301763101077E-2</v>
      </c>
      <c r="N728" s="5">
        <f t="shared" si="899"/>
        <v>2.8202705897859854E-2</v>
      </c>
      <c r="O728" s="5">
        <f t="shared" si="900"/>
        <v>6.2396800034308371E-2</v>
      </c>
      <c r="P728" s="5">
        <f t="shared" si="901"/>
        <v>7.2123318012175391E-2</v>
      </c>
      <c r="Q728" s="5">
        <f t="shared" si="902"/>
        <v>1.6299495528270549E-2</v>
      </c>
      <c r="R728" s="5">
        <f t="shared" si="903"/>
        <v>7.97842637531819E-2</v>
      </c>
      <c r="S728" s="5">
        <f t="shared" si="904"/>
        <v>5.3298379719947532E-2</v>
      </c>
      <c r="T728" s="5">
        <f t="shared" si="905"/>
        <v>4.1683010973521346E-2</v>
      </c>
      <c r="U728" s="5">
        <f t="shared" si="906"/>
        <v>9.222116877586764E-2</v>
      </c>
      <c r="V728" s="5">
        <f t="shared" si="907"/>
        <v>1.7505309634578692E-2</v>
      </c>
      <c r="W728" s="5">
        <f t="shared" si="908"/>
        <v>6.2800960881386437E-3</v>
      </c>
      <c r="X728" s="5">
        <f t="shared" si="909"/>
        <v>1.6060209575358982E-2</v>
      </c>
      <c r="Y728" s="5">
        <f t="shared" si="910"/>
        <v>2.0535540219807389E-2</v>
      </c>
      <c r="Z728" s="5">
        <f t="shared" si="911"/>
        <v>6.8011273432155295E-2</v>
      </c>
      <c r="AA728" s="5">
        <f t="shared" si="912"/>
        <v>7.8612984952165302E-2</v>
      </c>
      <c r="AB728" s="5">
        <f t="shared" si="913"/>
        <v>4.543365453415777E-2</v>
      </c>
      <c r="AC728" s="5">
        <f t="shared" si="914"/>
        <v>3.2340603071725278E-3</v>
      </c>
      <c r="AD728" s="5">
        <f t="shared" si="915"/>
        <v>1.8147620032709865E-3</v>
      </c>
      <c r="AE728" s="5">
        <f t="shared" si="916"/>
        <v>4.6409255038275636E-3</v>
      </c>
      <c r="AF728" s="5">
        <f t="shared" si="917"/>
        <v>5.934163679109432E-3</v>
      </c>
      <c r="AG728" s="5">
        <f t="shared" si="918"/>
        <v>5.0585166746616814E-3</v>
      </c>
      <c r="AH728" s="5">
        <f t="shared" si="919"/>
        <v>4.3481631868279171E-2</v>
      </c>
      <c r="AI728" s="5">
        <f t="shared" si="920"/>
        <v>5.0259621666494315E-2</v>
      </c>
      <c r="AJ728" s="5">
        <f t="shared" si="921"/>
        <v>2.9047087948669448E-2</v>
      </c>
      <c r="AK728" s="5">
        <f t="shared" si="922"/>
        <v>1.1191665599825689E-2</v>
      </c>
      <c r="AL728" s="5">
        <f t="shared" si="923"/>
        <v>3.8238989339851013E-4</v>
      </c>
      <c r="AM728" s="5">
        <f t="shared" si="924"/>
        <v>4.1953003040655525E-4</v>
      </c>
      <c r="AN728" s="5">
        <f t="shared" si="925"/>
        <v>1.0728721530569765E-3</v>
      </c>
      <c r="AO728" s="5">
        <f t="shared" si="926"/>
        <v>1.3718382158360114E-3</v>
      </c>
      <c r="AP728" s="5">
        <f t="shared" si="927"/>
        <v>1.1694093498253544E-3</v>
      </c>
      <c r="AQ728" s="5">
        <f t="shared" si="928"/>
        <v>7.4763821182017784E-4</v>
      </c>
      <c r="AR728" s="5">
        <f t="shared" si="929"/>
        <v>2.2239281395777091E-2</v>
      </c>
      <c r="AS728" s="5">
        <f t="shared" si="930"/>
        <v>2.5705977928162288E-2</v>
      </c>
      <c r="AT728" s="5">
        <f t="shared" si="931"/>
        <v>1.4856534468974406E-2</v>
      </c>
      <c r="AU728" s="5">
        <f t="shared" si="932"/>
        <v>5.7241320039677756E-3</v>
      </c>
      <c r="AV728" s="5">
        <f t="shared" si="933"/>
        <v>1.6541048284480953E-3</v>
      </c>
      <c r="AW728" s="5">
        <f t="shared" si="934"/>
        <v>3.1398015850795204E-5</v>
      </c>
      <c r="AX728" s="5">
        <f t="shared" si="935"/>
        <v>8.0821179350096329E-5</v>
      </c>
      <c r="AY728" s="5">
        <f t="shared" si="936"/>
        <v>2.0668554434092074E-4</v>
      </c>
      <c r="AZ728" s="5">
        <f t="shared" si="937"/>
        <v>2.6428044346182757E-4</v>
      </c>
      <c r="BA728" s="5">
        <f t="shared" si="938"/>
        <v>2.2528314052828224E-4</v>
      </c>
      <c r="BB728" s="5">
        <f t="shared" si="939"/>
        <v>1.4403021864238815E-4</v>
      </c>
      <c r="BC728" s="5">
        <f t="shared" si="940"/>
        <v>7.3666245360494952E-5</v>
      </c>
      <c r="BD728" s="5">
        <f t="shared" si="941"/>
        <v>9.4788231211979952E-3</v>
      </c>
      <c r="BE728" s="5">
        <f t="shared" si="942"/>
        <v>1.0956397987964571E-2</v>
      </c>
      <c r="BF728" s="5">
        <f t="shared" si="943"/>
        <v>6.3321498531930826E-3</v>
      </c>
      <c r="BG728" s="5">
        <f t="shared" si="944"/>
        <v>2.4397386688178673E-3</v>
      </c>
      <c r="BH728" s="5">
        <f t="shared" si="945"/>
        <v>7.0501230744606034E-4</v>
      </c>
      <c r="BI728" s="5">
        <f t="shared" si="946"/>
        <v>1.6298216198417693E-4</v>
      </c>
      <c r="BJ728" s="8">
        <f t="shared" si="947"/>
        <v>0.15228548087645546</v>
      </c>
      <c r="BK728" s="8">
        <f t="shared" si="948"/>
        <v>0.17114944487471465</v>
      </c>
      <c r="BL728" s="8">
        <f t="shared" si="949"/>
        <v>0.59268401385888303</v>
      </c>
      <c r="BM728" s="8">
        <f t="shared" si="950"/>
        <v>0.70074904052482112</v>
      </c>
      <c r="BN728" s="8">
        <f t="shared" si="951"/>
        <v>0.28320588498889709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1.30534351145038</v>
      </c>
      <c r="F729">
        <f>VLOOKUP(B729,home!$B$2:$E$405,3,FALSE)</f>
        <v>0.89</v>
      </c>
      <c r="G729">
        <f>VLOOKUP(C729,away!$B$2:$E$405,4,FALSE)</f>
        <v>0.88</v>
      </c>
      <c r="H729">
        <f>VLOOKUP(A729,away!$A$2:$E$405,3,FALSE)</f>
        <v>1.0381679389313001</v>
      </c>
      <c r="I729">
        <f>VLOOKUP(C729,away!$B$2:$E$405,3,FALSE)</f>
        <v>0.98</v>
      </c>
      <c r="J729">
        <f>VLOOKUP(B729,home!$B$2:$E$405,4,FALSE)</f>
        <v>0.8</v>
      </c>
      <c r="K729" s="3">
        <f t="shared" si="896"/>
        <v>1.0223450381679375</v>
      </c>
      <c r="L729" s="3">
        <f t="shared" si="897"/>
        <v>0.81392366412213935</v>
      </c>
      <c r="M729" s="5">
        <f t="shared" si="898"/>
        <v>0.15941112815597536</v>
      </c>
      <c r="N729" s="5">
        <f t="shared" si="899"/>
        <v>0.16297317589901458</v>
      </c>
      <c r="O729" s="5">
        <f t="shared" si="900"/>
        <v>0.12974848953055537</v>
      </c>
      <c r="P729" s="5">
        <f t="shared" si="901"/>
        <v>0.13264772448134787</v>
      </c>
      <c r="Q729" s="5">
        <f t="shared" si="902"/>
        <v>8.3307408867414029E-2</v>
      </c>
      <c r="R729" s="5">
        <f t="shared" si="903"/>
        <v>5.2802683006511329E-2</v>
      </c>
      <c r="S729" s="5">
        <f t="shared" si="904"/>
        <v>2.75944016795104E-2</v>
      </c>
      <c r="T729" s="5">
        <f t="shared" si="905"/>
        <v>6.7805871473886822E-2</v>
      </c>
      <c r="U729" s="5">
        <f t="shared" si="906"/>
        <v>5.3982560973661324E-2</v>
      </c>
      <c r="V729" s="5">
        <f t="shared" si="907"/>
        <v>2.5512889104579235E-3</v>
      </c>
      <c r="W729" s="5">
        <f t="shared" si="908"/>
        <v>2.8389638699409463E-2</v>
      </c>
      <c r="X729" s="5">
        <f t="shared" si="909"/>
        <v>2.3106998753327036E-2</v>
      </c>
      <c r="Y729" s="5">
        <f t="shared" si="910"/>
        <v>9.4036665460868214E-3</v>
      </c>
      <c r="Z729" s="5">
        <f t="shared" si="911"/>
        <v>1.4325784409379844E-2</v>
      </c>
      <c r="AA729" s="5">
        <f t="shared" si="912"/>
        <v>1.464589460879308E-2</v>
      </c>
      <c r="AB729" s="5">
        <f t="shared" si="913"/>
        <v>7.4865788414150754E-3</v>
      </c>
      <c r="AC729" s="5">
        <f t="shared" si="914"/>
        <v>1.3268469412295829E-4</v>
      </c>
      <c r="AD729" s="5">
        <f t="shared" si="915"/>
        <v>7.2560015649304295E-3</v>
      </c>
      <c r="AE729" s="5">
        <f t="shared" si="916"/>
        <v>5.9058313806041518E-3</v>
      </c>
      <c r="AF729" s="5">
        <f t="shared" si="917"/>
        <v>2.4034479584944218E-3</v>
      </c>
      <c r="AG729" s="5">
        <f t="shared" si="918"/>
        <v>6.5207438963488522E-4</v>
      </c>
      <c r="AH729" s="5">
        <f t="shared" si="919"/>
        <v>2.9150237344765643E-3</v>
      </c>
      <c r="AI729" s="5">
        <f t="shared" si="920"/>
        <v>2.9801600510838866E-3</v>
      </c>
      <c r="AJ729" s="5">
        <f t="shared" si="921"/>
        <v>1.5233759205859592E-3</v>
      </c>
      <c r="AK729" s="5">
        <f t="shared" si="922"/>
        <v>5.1913860455852329E-4</v>
      </c>
      <c r="AL729" s="5">
        <f t="shared" si="923"/>
        <v>4.416334782272696E-6</v>
      </c>
      <c r="AM729" s="5">
        <f t="shared" si="924"/>
        <v>1.4836274393690834E-3</v>
      </c>
      <c r="AN729" s="5">
        <f t="shared" si="925"/>
        <v>1.2075594816434315E-3</v>
      </c>
      <c r="AO729" s="5">
        <f t="shared" si="926"/>
        <v>4.9143061897232636E-4</v>
      </c>
      <c r="AP729" s="5">
        <f t="shared" si="927"/>
        <v>1.3332900335192232E-4</v>
      </c>
      <c r="AQ729" s="5">
        <f t="shared" si="928"/>
        <v>2.7129907735487394E-5</v>
      </c>
      <c r="AR729" s="5">
        <f t="shared" si="929"/>
        <v>4.7452135979363368E-4</v>
      </c>
      <c r="AS729" s="5">
        <f t="shared" si="930"/>
        <v>4.8512455768972402E-4</v>
      </c>
      <c r="AT729" s="5">
        <f t="shared" si="931"/>
        <v>2.4798234222375232E-4</v>
      </c>
      <c r="AU729" s="5">
        <f t="shared" si="932"/>
        <v>8.4507839041905557E-5</v>
      </c>
      <c r="AV729" s="5">
        <f t="shared" si="933"/>
        <v>2.159904248269671E-5</v>
      </c>
      <c r="AW729" s="5">
        <f t="shared" si="934"/>
        <v>1.0207999874163094E-7</v>
      </c>
      <c r="AX729" s="5">
        <f t="shared" si="935"/>
        <v>2.5279652518813068E-4</v>
      </c>
      <c r="AY729" s="5">
        <f t="shared" si="936"/>
        <v>2.0575707405846803E-4</v>
      </c>
      <c r="AZ729" s="5">
        <f t="shared" si="937"/>
        <v>8.3735275818359319E-5</v>
      </c>
      <c r="BA729" s="5">
        <f t="shared" si="938"/>
        <v>2.2718040836785669E-5</v>
      </c>
      <c r="BB729" s="5">
        <f t="shared" si="939"/>
        <v>4.6226877598882445E-6</v>
      </c>
      <c r="BC729" s="5">
        <f t="shared" si="940"/>
        <v>7.5250299192416127E-7</v>
      </c>
      <c r="BD729" s="5">
        <f t="shared" si="941"/>
        <v>6.4370693977909029E-5</v>
      </c>
      <c r="BE729" s="5">
        <f t="shared" si="942"/>
        <v>6.5809059591742029E-5</v>
      </c>
      <c r="BF729" s="5">
        <f t="shared" si="943"/>
        <v>3.3639782770057785E-5</v>
      </c>
      <c r="BG729" s="5">
        <f t="shared" si="944"/>
        <v>1.1463821666671954E-5</v>
      </c>
      <c r="BH729" s="5">
        <f t="shared" si="945"/>
        <v>2.9299952998410414E-6</v>
      </c>
      <c r="BI729" s="5">
        <f t="shared" si="946"/>
        <v>5.9909323132957355E-7</v>
      </c>
      <c r="BJ729" s="8">
        <f t="shared" si="947"/>
        <v>0.3951175740905285</v>
      </c>
      <c r="BK729" s="8">
        <f t="shared" si="948"/>
        <v>0.32254740133025522</v>
      </c>
      <c r="BL729" s="8">
        <f t="shared" si="949"/>
        <v>0.26809645285941036</v>
      </c>
      <c r="BM729" s="8">
        <f t="shared" si="950"/>
        <v>0.27899094775469563</v>
      </c>
      <c r="BN729" s="8">
        <f t="shared" si="951"/>
        <v>0.72089060994081866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1.30534351145038</v>
      </c>
      <c r="F730">
        <f>VLOOKUP(B730,home!$B$2:$E$405,3,FALSE)</f>
        <v>0.64</v>
      </c>
      <c r="G730">
        <f>VLOOKUP(C730,away!$B$2:$E$405,4,FALSE)</f>
        <v>0.51</v>
      </c>
      <c r="H730">
        <f>VLOOKUP(A730,away!$A$2:$E$405,3,FALSE)</f>
        <v>1.0381679389313001</v>
      </c>
      <c r="I730">
        <f>VLOOKUP(C730,away!$B$2:$E$405,3,FALSE)</f>
        <v>0.38</v>
      </c>
      <c r="J730">
        <f>VLOOKUP(B730,home!$B$2:$E$405,4,FALSE)</f>
        <v>1.1200000000000001</v>
      </c>
      <c r="K730" s="3">
        <f t="shared" si="896"/>
        <v>0.42606412213740402</v>
      </c>
      <c r="L730" s="3">
        <f t="shared" si="897"/>
        <v>0.44184427480916139</v>
      </c>
      <c r="M730" s="5">
        <f t="shared" si="898"/>
        <v>0.41982874664186348</v>
      </c>
      <c r="N730" s="5">
        <f t="shared" si="899"/>
        <v>0.17887396638601216</v>
      </c>
      <c r="O730" s="5">
        <f t="shared" si="900"/>
        <v>0.18549892810401331</v>
      </c>
      <c r="P730" s="5">
        <f t="shared" si="901"/>
        <v>7.9034437960065845E-2</v>
      </c>
      <c r="Q730" s="5">
        <f t="shared" si="902"/>
        <v>3.8105889730745898E-2</v>
      </c>
      <c r="R730" s="5">
        <f t="shared" si="903"/>
        <v>4.0980819682997258E-2</v>
      </c>
      <c r="S730" s="5">
        <f t="shared" si="904"/>
        <v>3.7196371339669426E-3</v>
      </c>
      <c r="T730" s="5">
        <f t="shared" si="905"/>
        <v>1.6836869214039291E-2</v>
      </c>
      <c r="U730" s="5">
        <f t="shared" si="906"/>
        <v>1.7460456962707475E-2</v>
      </c>
      <c r="V730" s="5">
        <f t="shared" si="907"/>
        <v>7.7804060359255601E-5</v>
      </c>
      <c r="W730" s="5">
        <f t="shared" si="908"/>
        <v>5.4118508187983244E-3</v>
      </c>
      <c r="X730" s="5">
        <f t="shared" si="909"/>
        <v>2.3911953004073119E-3</v>
      </c>
      <c r="Y730" s="5">
        <f t="shared" si="910"/>
        <v>5.2826797671777167E-4</v>
      </c>
      <c r="Z730" s="5">
        <f t="shared" si="911"/>
        <v>6.0357135179729777E-3</v>
      </c>
      <c r="AA730" s="5">
        <f t="shared" si="912"/>
        <v>2.5716009815080192E-3</v>
      </c>
      <c r="AB730" s="5">
        <f t="shared" si="913"/>
        <v>5.4783345733695039E-4</v>
      </c>
      <c r="AC730" s="5">
        <f t="shared" si="914"/>
        <v>9.15432814970863E-7</v>
      </c>
      <c r="AD730" s="5">
        <f t="shared" si="915"/>
        <v>5.7644886706247479E-4</v>
      </c>
      <c r="AE730" s="5">
        <f t="shared" si="916"/>
        <v>2.5470063163178183E-4</v>
      </c>
      <c r="AF730" s="5">
        <f t="shared" si="917"/>
        <v>5.6269007938389989E-5</v>
      </c>
      <c r="AG730" s="5">
        <f t="shared" si="918"/>
        <v>8.2873796689229576E-6</v>
      </c>
      <c r="AH730" s="5">
        <f t="shared" si="919"/>
        <v>6.6671136557615567E-4</v>
      </c>
      <c r="AI730" s="5">
        <f t="shared" si="920"/>
        <v>2.8406179269323457E-4</v>
      </c>
      <c r="AJ730" s="5">
        <f t="shared" si="921"/>
        <v>6.0514269168310129E-5</v>
      </c>
      <c r="AK730" s="5">
        <f t="shared" si="922"/>
        <v>8.5943196566608782E-6</v>
      </c>
      <c r="AL730" s="5">
        <f t="shared" si="923"/>
        <v>6.8933553121499084E-9</v>
      </c>
      <c r="AM730" s="5">
        <f t="shared" si="924"/>
        <v>4.91208361004149E-5</v>
      </c>
      <c r="AN730" s="5">
        <f t="shared" si="925"/>
        <v>2.1703760204807492E-5</v>
      </c>
      <c r="AO730" s="5">
        <f t="shared" si="926"/>
        <v>4.7948410941625511E-6</v>
      </c>
      <c r="AP730" s="5">
        <f t="shared" si="927"/>
        <v>7.0619102869180619E-7</v>
      </c>
      <c r="AQ730" s="5">
        <f t="shared" si="928"/>
        <v>7.80066157372667E-8</v>
      </c>
      <c r="AR730" s="5">
        <f t="shared" si="929"/>
        <v>5.8916519966004481E-5</v>
      </c>
      <c r="AS730" s="5">
        <f t="shared" si="930"/>
        <v>2.5102215358706533E-5</v>
      </c>
      <c r="AT730" s="5">
        <f t="shared" si="931"/>
        <v>5.3475766752556807E-6</v>
      </c>
      <c r="AU730" s="5">
        <f t="shared" si="932"/>
        <v>7.5947018723508992E-7</v>
      </c>
      <c r="AV730" s="5">
        <f t="shared" si="933"/>
        <v>8.0895749653462097E-8</v>
      </c>
      <c r="AW730" s="5">
        <f t="shared" si="934"/>
        <v>3.6047268420798643E-11</v>
      </c>
      <c r="AX730" s="5">
        <f t="shared" si="935"/>
        <v>3.488104318629763E-6</v>
      </c>
      <c r="AY730" s="5">
        <f t="shared" si="936"/>
        <v>1.5411989231236716E-6</v>
      </c>
      <c r="AZ730" s="5">
        <f t="shared" si="937"/>
        <v>3.4048496026211952E-7</v>
      </c>
      <c r="BA730" s="5">
        <f t="shared" si="938"/>
        <v>5.0147110116814116E-8</v>
      </c>
      <c r="BB730" s="5">
        <f t="shared" si="939"/>
        <v>5.5393033758347232E-9</v>
      </c>
      <c r="BC730" s="5">
        <f t="shared" si="940"/>
        <v>4.8950189660872689E-10</v>
      </c>
      <c r="BD730" s="5">
        <f t="shared" si="941"/>
        <v>4.3386545064431172E-6</v>
      </c>
      <c r="BE730" s="5">
        <f t="shared" si="942"/>
        <v>1.8485450235451785E-6</v>
      </c>
      <c r="BF730" s="5">
        <f t="shared" si="943"/>
        <v>3.9379935634412168E-7</v>
      </c>
      <c r="BG730" s="5">
        <f t="shared" si="944"/>
        <v>5.5927925686344334E-8</v>
      </c>
      <c r="BH730" s="5">
        <f t="shared" si="945"/>
        <v>5.9572206401295656E-9</v>
      </c>
      <c r="BI730" s="5">
        <f t="shared" si="946"/>
        <v>5.0763159648312564E-10</v>
      </c>
      <c r="BJ730" s="8">
        <f t="shared" si="947"/>
        <v>0.24312557491218356</v>
      </c>
      <c r="BK730" s="8">
        <f t="shared" si="948"/>
        <v>0.50266308932134907</v>
      </c>
      <c r="BL730" s="8">
        <f t="shared" si="949"/>
        <v>0.24817637100525852</v>
      </c>
      <c r="BM730" s="8">
        <f t="shared" si="950"/>
        <v>5.7676419088190135E-2</v>
      </c>
      <c r="BN730" s="8">
        <f t="shared" si="951"/>
        <v>0.94232278850569806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1.30534351145038</v>
      </c>
      <c r="F731">
        <f>VLOOKUP(B731,home!$B$2:$E$405,3,FALSE)</f>
        <v>1.02</v>
      </c>
      <c r="G731">
        <f>VLOOKUP(C731,away!$B$2:$E$405,4,FALSE)</f>
        <v>1.02</v>
      </c>
      <c r="H731">
        <f>VLOOKUP(A731,away!$A$2:$E$405,3,FALSE)</f>
        <v>1.0381679389313001</v>
      </c>
      <c r="I731">
        <f>VLOOKUP(C731,away!$B$2:$E$405,3,FALSE)</f>
        <v>1.1499999999999999</v>
      </c>
      <c r="J731">
        <f>VLOOKUP(B731,home!$B$2:$E$405,4,FALSE)</f>
        <v>0.48</v>
      </c>
      <c r="K731" s="3">
        <f t="shared" si="896"/>
        <v>1.3580793893129754</v>
      </c>
      <c r="L731" s="3">
        <f t="shared" si="897"/>
        <v>0.57306870229007756</v>
      </c>
      <c r="M731" s="5">
        <f t="shared" si="898"/>
        <v>0.14498165068010785</v>
      </c>
      <c r="N731" s="5">
        <f t="shared" si="899"/>
        <v>0.196896591617228</v>
      </c>
      <c r="O731" s="5">
        <f t="shared" si="900"/>
        <v>8.3084446411122753E-2</v>
      </c>
      <c r="P731" s="5">
        <f t="shared" si="901"/>
        <v>0.11283527424342421</v>
      </c>
      <c r="Q731" s="5">
        <f t="shared" si="902"/>
        <v>0.1337006014506657</v>
      </c>
      <c r="R731" s="5">
        <f t="shared" si="903"/>
        <v>2.3806547942655805E-2</v>
      </c>
      <c r="S731" s="5">
        <f t="shared" si="904"/>
        <v>2.1954156015371568E-2</v>
      </c>
      <c r="T731" s="5">
        <f t="shared" si="905"/>
        <v>7.6619630168735853E-2</v>
      </c>
      <c r="U731" s="5">
        <f t="shared" si="906"/>
        <v>3.2331182091612065E-2</v>
      </c>
      <c r="V731" s="5">
        <f t="shared" si="907"/>
        <v>1.8984802583689657E-3</v>
      </c>
      <c r="W731" s="5">
        <f t="shared" si="908"/>
        <v>6.0525343722965856E-2</v>
      </c>
      <c r="X731" s="5">
        <f t="shared" si="909"/>
        <v>3.4685180182980939E-2</v>
      </c>
      <c r="Y731" s="5">
        <f t="shared" si="910"/>
        <v>9.9384955980792011E-3</v>
      </c>
      <c r="Z731" s="5">
        <f t="shared" si="911"/>
        <v>4.5475958451680933E-3</v>
      </c>
      <c r="AA731" s="5">
        <f t="shared" si="912"/>
        <v>6.1759961882481085E-3</v>
      </c>
      <c r="AB731" s="5">
        <f t="shared" si="913"/>
        <v>4.1937465658676296E-3</v>
      </c>
      <c r="AC731" s="5">
        <f t="shared" si="914"/>
        <v>9.2345970849546071E-5</v>
      </c>
      <c r="AD731" s="5">
        <f t="shared" si="915"/>
        <v>2.0549555460310842E-2</v>
      </c>
      <c r="AE731" s="5">
        <f t="shared" si="916"/>
        <v>1.1776307080278312E-2</v>
      </c>
      <c r="AF731" s="5">
        <f t="shared" si="917"/>
        <v>3.3743165081322724E-3</v>
      </c>
      <c r="AG731" s="5">
        <f t="shared" si="918"/>
        <v>6.4457172747711591E-4</v>
      </c>
      <c r="AH731" s="5">
        <f t="shared" si="919"/>
        <v>6.5152121238255692E-4</v>
      </c>
      <c r="AI731" s="5">
        <f t="shared" si="920"/>
        <v>8.848175302369522E-4</v>
      </c>
      <c r="AJ731" s="5">
        <f t="shared" si="921"/>
        <v>6.0082622555880779E-4</v>
      </c>
      <c r="AK731" s="5">
        <f t="shared" si="922"/>
        <v>2.7198990449670853E-4</v>
      </c>
      <c r="AL731" s="5">
        <f t="shared" si="923"/>
        <v>2.874814267103237E-6</v>
      </c>
      <c r="AM731" s="5">
        <f t="shared" si="924"/>
        <v>5.5815855460384142E-3</v>
      </c>
      <c r="AN731" s="5">
        <f t="shared" si="925"/>
        <v>3.1986319855892881E-3</v>
      </c>
      <c r="AO731" s="5">
        <f t="shared" si="926"/>
        <v>9.1651794054259373E-4</v>
      </c>
      <c r="AP731" s="5">
        <f t="shared" si="927"/>
        <v>1.7507591560410625E-4</v>
      </c>
      <c r="AQ731" s="5">
        <f t="shared" si="928"/>
        <v>2.5082631939373075E-5</v>
      </c>
      <c r="AR731" s="5">
        <f t="shared" si="929"/>
        <v>7.467328313890602E-5</v>
      </c>
      <c r="AS731" s="5">
        <f t="shared" si="930"/>
        <v>1.0141224676328038E-4</v>
      </c>
      <c r="AT731" s="5">
        <f t="shared" si="931"/>
        <v>6.8862941076566317E-5</v>
      </c>
      <c r="AU731" s="5">
        <f t="shared" si="932"/>
        <v>3.1173780321186194E-5</v>
      </c>
      <c r="AV731" s="5">
        <f t="shared" si="933"/>
        <v>1.0584117135293344E-5</v>
      </c>
      <c r="AW731" s="5">
        <f t="shared" si="934"/>
        <v>6.2149714714056655E-8</v>
      </c>
      <c r="AX731" s="5">
        <f t="shared" si="935"/>
        <v>1.263372714960329E-3</v>
      </c>
      <c r="AY731" s="5">
        <f t="shared" si="936"/>
        <v>7.2399936227100792E-4</v>
      </c>
      <c r="AZ731" s="5">
        <f t="shared" si="937"/>
        <v>2.0745068749774512E-4</v>
      </c>
      <c r="BA731" s="5">
        <f t="shared" si="938"/>
        <v>3.9627832091172419E-5</v>
      </c>
      <c r="BB731" s="5">
        <f t="shared" si="939"/>
        <v>5.6773675777643156E-6</v>
      </c>
      <c r="BC731" s="5">
        <f t="shared" si="940"/>
        <v>6.5070433404263183E-7</v>
      </c>
      <c r="BD731" s="5">
        <f t="shared" si="941"/>
        <v>7.1321535773587283E-6</v>
      </c>
      <c r="BE731" s="5">
        <f t="shared" si="942"/>
        <v>9.6860307748256946E-6</v>
      </c>
      <c r="BF731" s="5">
        <f t="shared" si="943"/>
        <v>6.5771993797709845E-6</v>
      </c>
      <c r="BG731" s="5">
        <f t="shared" si="944"/>
        <v>2.9774529723563531E-6</v>
      </c>
      <c r="BH731" s="5">
        <f t="shared" si="945"/>
        <v>1.0109043786014543E-6</v>
      </c>
      <c r="BI731" s="5">
        <f t="shared" si="946"/>
        <v>2.7457768022897526E-7</v>
      </c>
      <c r="BJ731" s="8">
        <f t="shared" si="947"/>
        <v>0.56084826620529993</v>
      </c>
      <c r="BK731" s="8">
        <f t="shared" si="948"/>
        <v>0.28248878134466021</v>
      </c>
      <c r="BL731" s="8">
        <f t="shared" si="949"/>
        <v>0.15231543875937972</v>
      </c>
      <c r="BM731" s="8">
        <f t="shared" si="950"/>
        <v>0.30417103259674744</v>
      </c>
      <c r="BN731" s="8">
        <f t="shared" si="951"/>
        <v>0.69530511234520442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1.5858585858585901</v>
      </c>
      <c r="F732">
        <f>VLOOKUP(B732,home!$B$2:$E$405,3,FALSE)</f>
        <v>0.88</v>
      </c>
      <c r="G732">
        <f>VLOOKUP(C732,away!$B$2:$E$405,4,FALSE)</f>
        <v>1.1399999999999999</v>
      </c>
      <c r="H732">
        <f>VLOOKUP(A732,away!$A$2:$E$405,3,FALSE)</f>
        <v>1.1313131313131299</v>
      </c>
      <c r="I732">
        <f>VLOOKUP(C732,away!$B$2:$E$405,3,FALSE)</f>
        <v>1.1399999999999999</v>
      </c>
      <c r="J732">
        <f>VLOOKUP(B732,home!$B$2:$E$405,4,FALSE)</f>
        <v>1.24</v>
      </c>
      <c r="K732" s="3">
        <f t="shared" si="896"/>
        <v>1.5909333333333373</v>
      </c>
      <c r="L732" s="3">
        <f t="shared" si="897"/>
        <v>1.5992242424242402</v>
      </c>
      <c r="M732" s="5">
        <f t="shared" si="898"/>
        <v>4.1165383761438017E-2</v>
      </c>
      <c r="N732" s="5">
        <f t="shared" si="899"/>
        <v>6.5491381205530622E-2</v>
      </c>
      <c r="O732" s="5">
        <f t="shared" si="900"/>
        <v>6.5832679659988833E-2</v>
      </c>
      <c r="P732" s="5">
        <f t="shared" si="901"/>
        <v>0.10473540449373182</v>
      </c>
      <c r="Q732" s="5">
        <f t="shared" si="902"/>
        <v>5.2096210702959569E-2</v>
      </c>
      <c r="R732" s="5">
        <f t="shared" si="903"/>
        <v>5.2640608628001677E-2</v>
      </c>
      <c r="S732" s="5">
        <f t="shared" si="904"/>
        <v>6.6618502927339354E-2</v>
      </c>
      <c r="T732" s="5">
        <f t="shared" si="905"/>
        <v>8.3313523094614109E-2</v>
      </c>
      <c r="U732" s="5">
        <f t="shared" si="906"/>
        <v>8.3747698953242342E-2</v>
      </c>
      <c r="V732" s="5">
        <f t="shared" si="907"/>
        <v>1.8832748438717198E-2</v>
      </c>
      <c r="W732" s="5">
        <f t="shared" si="908"/>
        <v>2.7627199382565106E-2</v>
      </c>
      <c r="X732" s="5">
        <f t="shared" si="909"/>
        <v>4.4182087002886117E-2</v>
      </c>
      <c r="Y732" s="5">
        <f t="shared" si="910"/>
        <v>3.5328532307956219E-2</v>
      </c>
      <c r="Z732" s="5">
        <f t="shared" si="911"/>
        <v>2.8061379151288972E-2</v>
      </c>
      <c r="AA732" s="5">
        <f t="shared" si="912"/>
        <v>4.4643783471090777E-2</v>
      </c>
      <c r="AB732" s="5">
        <f t="shared" si="913"/>
        <v>3.5512641625137113E-2</v>
      </c>
      <c r="AC732" s="5">
        <f t="shared" si="914"/>
        <v>2.9947120390164052E-3</v>
      </c>
      <c r="AD732" s="5">
        <f t="shared" si="915"/>
        <v>1.0988258101092257E-2</v>
      </c>
      <c r="AE732" s="5">
        <f t="shared" si="916"/>
        <v>1.7572688737281284E-2</v>
      </c>
      <c r="AF732" s="5">
        <f t="shared" si="917"/>
        <v>1.4051334916617824E-2</v>
      </c>
      <c r="AG732" s="5">
        <f t="shared" si="918"/>
        <v>7.4904118123591398E-3</v>
      </c>
      <c r="AH732" s="5">
        <f t="shared" si="919"/>
        <v>1.1219109453649864E-2</v>
      </c>
      <c r="AI732" s="5">
        <f t="shared" si="920"/>
        <v>1.7848855200126735E-2</v>
      </c>
      <c r="AJ732" s="5">
        <f t="shared" si="921"/>
        <v>1.4198169349860852E-2</v>
      </c>
      <c r="AK732" s="5">
        <f t="shared" si="922"/>
        <v>7.5294469636684475E-3</v>
      </c>
      <c r="AL732" s="5">
        <f t="shared" si="923"/>
        <v>3.0477294084399839E-4</v>
      </c>
      <c r="AM732" s="5">
        <f t="shared" si="924"/>
        <v>3.4963172176595472E-3</v>
      </c>
      <c r="AN732" s="5">
        <f t="shared" si="925"/>
        <v>5.5913952536864164E-3</v>
      </c>
      <c r="AO732" s="5">
        <f t="shared" si="926"/>
        <v>4.470947419335577E-3</v>
      </c>
      <c r="AP732" s="5">
        <f t="shared" si="927"/>
        <v>2.3833491665351835E-3</v>
      </c>
      <c r="AQ732" s="5">
        <f t="shared" si="928"/>
        <v>9.5287744132116796E-4</v>
      </c>
      <c r="AR732" s="5">
        <f t="shared" si="929"/>
        <v>3.5883743633375637E-3</v>
      </c>
      <c r="AS732" s="5">
        <f t="shared" si="930"/>
        <v>5.7088643871125227E-3</v>
      </c>
      <c r="AT732" s="5">
        <f t="shared" si="931"/>
        <v>4.5412113244684537E-3</v>
      </c>
      <c r="AU732" s="5">
        <f t="shared" si="932"/>
        <v>2.4082548232692317E-3</v>
      </c>
      <c r="AV732" s="5">
        <f t="shared" si="933"/>
        <v>9.5784321837495158E-4</v>
      </c>
      <c r="AW732" s="5">
        <f t="shared" si="934"/>
        <v>2.1539481801712633E-5</v>
      </c>
      <c r="AX732" s="5">
        <f t="shared" si="935"/>
        <v>9.2706793424697368E-4</v>
      </c>
      <c r="AY732" s="5">
        <f t="shared" si="936"/>
        <v>1.4825895148219219E-3</v>
      </c>
      <c r="AZ732" s="5">
        <f t="shared" si="937"/>
        <v>1.1854965468336052E-3</v>
      </c>
      <c r="BA732" s="5">
        <f t="shared" si="938"/>
        <v>6.3195827233550848E-4</v>
      </c>
      <c r="BB732" s="5">
        <f t="shared" si="939"/>
        <v>2.526607473298712E-4</v>
      </c>
      <c r="BC732" s="5">
        <f t="shared" si="940"/>
        <v>8.0812238447791051E-5</v>
      </c>
      <c r="BD732" s="5">
        <f t="shared" si="941"/>
        <v>9.5643587879051426E-4</v>
      </c>
      <c r="BE732" s="5">
        <f t="shared" si="942"/>
        <v>1.5216257207637926E-3</v>
      </c>
      <c r="BF732" s="5">
        <f t="shared" si="943"/>
        <v>1.2104025400102416E-3</v>
      </c>
      <c r="BG732" s="5">
        <f t="shared" si="944"/>
        <v>6.4188991588454375E-4</v>
      </c>
      <c r="BH732" s="5">
        <f t="shared" si="945"/>
        <v>2.5530101587781321E-4</v>
      </c>
      <c r="BI732" s="5">
        <f t="shared" si="946"/>
        <v>8.1233379238775243E-5</v>
      </c>
      <c r="BJ732" s="8">
        <f t="shared" si="947"/>
        <v>0.37959709901641586</v>
      </c>
      <c r="BK732" s="8">
        <f t="shared" si="948"/>
        <v>0.23613411411590868</v>
      </c>
      <c r="BL732" s="8">
        <f t="shared" si="949"/>
        <v>0.35504442987189511</v>
      </c>
      <c r="BM732" s="8">
        <f t="shared" si="950"/>
        <v>0.61541430367083794</v>
      </c>
      <c r="BN732" s="8">
        <f t="shared" si="951"/>
        <v>0.38196166845165053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1.5858585858585901</v>
      </c>
      <c r="F733">
        <f>VLOOKUP(B733,home!$B$2:$E$405,3,FALSE)</f>
        <v>1.05</v>
      </c>
      <c r="G733">
        <f>VLOOKUP(C733,away!$B$2:$E$405,4,FALSE)</f>
        <v>1.01</v>
      </c>
      <c r="H733">
        <f>VLOOKUP(A733,away!$A$2:$E$405,3,FALSE)</f>
        <v>1.1313131313131299</v>
      </c>
      <c r="I733">
        <f>VLOOKUP(C733,away!$B$2:$E$405,3,FALSE)</f>
        <v>0.88</v>
      </c>
      <c r="J733">
        <f>VLOOKUP(B733,home!$B$2:$E$405,4,FALSE)</f>
        <v>1.03</v>
      </c>
      <c r="K733" s="3">
        <f t="shared" si="896"/>
        <v>1.6818030303030349</v>
      </c>
      <c r="L733" s="3">
        <f t="shared" si="897"/>
        <v>1.0254222222222209</v>
      </c>
      <c r="M733" s="5">
        <f t="shared" si="898"/>
        <v>6.6721685929374608E-2</v>
      </c>
      <c r="N733" s="5">
        <f t="shared" si="899"/>
        <v>0.11221273358294959</v>
      </c>
      <c r="O733" s="5">
        <f t="shared" si="900"/>
        <v>6.8417899456112402E-2</v>
      </c>
      <c r="P733" s="5">
        <f t="shared" si="901"/>
        <v>0.1150654306322582</v>
      </c>
      <c r="Q733" s="5">
        <f t="shared" si="902"/>
        <v>9.4359857689195886E-2</v>
      </c>
      <c r="R733" s="5">
        <f t="shared" si="903"/>
        <v>3.5078617250031627E-2</v>
      </c>
      <c r="S733" s="5">
        <f t="shared" si="904"/>
        <v>4.9609258002719377E-2</v>
      </c>
      <c r="T733" s="5">
        <f t="shared" si="905"/>
        <v>9.6758694960227765E-2</v>
      </c>
      <c r="U733" s="5">
        <f t="shared" si="906"/>
        <v>5.8995324789943508E-2</v>
      </c>
      <c r="V733" s="5">
        <f t="shared" si="907"/>
        <v>9.5060058575458187E-3</v>
      </c>
      <c r="W733" s="5">
        <f t="shared" si="908"/>
        <v>5.289823153355093E-2</v>
      </c>
      <c r="X733" s="5">
        <f t="shared" si="909"/>
        <v>5.424302213075935E-2</v>
      </c>
      <c r="Y733" s="5">
        <f t="shared" si="910"/>
        <v>2.7811000146686179E-2</v>
      </c>
      <c r="Z733" s="5">
        <f t="shared" si="911"/>
        <v>1.1990131217670057E-2</v>
      </c>
      <c r="AA733" s="5">
        <f t="shared" si="912"/>
        <v>2.0165039015608517E-2</v>
      </c>
      <c r="AB733" s="5">
        <f t="shared" si="913"/>
        <v>1.6956811861314668E-2</v>
      </c>
      <c r="AC733" s="5">
        <f t="shared" si="914"/>
        <v>1.0246037723300025E-3</v>
      </c>
      <c r="AD733" s="5">
        <f t="shared" si="915"/>
        <v>2.2241101522699369E-2</v>
      </c>
      <c r="AE733" s="5">
        <f t="shared" si="916"/>
        <v>2.2806519748076407E-2</v>
      </c>
      <c r="AF733" s="5">
        <f t="shared" si="917"/>
        <v>1.1693156080613738E-2</v>
      </c>
      <c r="AG733" s="5">
        <f t="shared" si="918"/>
        <v>3.9968073643247386E-3</v>
      </c>
      <c r="AH733" s="5">
        <f t="shared" si="919"/>
        <v>3.0737367494898123E-3</v>
      </c>
      <c r="AI733" s="5">
        <f t="shared" si="920"/>
        <v>5.169419779645767E-3</v>
      </c>
      <c r="AJ733" s="5">
        <f t="shared" si="921"/>
        <v>4.3469729251583494E-3</v>
      </c>
      <c r="AK733" s="5">
        <f t="shared" si="922"/>
        <v>2.4369174127255202E-3</v>
      </c>
      <c r="AL733" s="5">
        <f t="shared" si="923"/>
        <v>7.0679553520504394E-5</v>
      </c>
      <c r="AM733" s="5">
        <f t="shared" si="924"/>
        <v>7.4810303876306434E-3</v>
      </c>
      <c r="AN733" s="5">
        <f t="shared" si="925"/>
        <v>7.671214804596177E-3</v>
      </c>
      <c r="AO733" s="5">
        <f t="shared" si="926"/>
        <v>3.933117066036506E-3</v>
      </c>
      <c r="AP733" s="5">
        <f t="shared" si="927"/>
        <v>1.3443685473717652E-3</v>
      </c>
      <c r="AQ733" s="5">
        <f t="shared" si="928"/>
        <v>3.4463634583290355E-4</v>
      </c>
      <c r="AR733" s="5">
        <f t="shared" si="929"/>
        <v>6.3037559363759022E-4</v>
      </c>
      <c r="AS733" s="5">
        <f t="shared" si="930"/>
        <v>1.0601675836087738E-3</v>
      </c>
      <c r="AT733" s="5">
        <f t="shared" si="931"/>
        <v>8.9149652737114098E-4</v>
      </c>
      <c r="AU733" s="5">
        <f t="shared" si="932"/>
        <v>4.9977385374580584E-4</v>
      </c>
      <c r="AV733" s="5">
        <f t="shared" si="933"/>
        <v>2.1013029542398044E-4</v>
      </c>
      <c r="AW733" s="5">
        <f t="shared" si="934"/>
        <v>3.3858612123255749E-6</v>
      </c>
      <c r="AX733" s="5">
        <f t="shared" si="935"/>
        <v>2.0969365959510543E-3</v>
      </c>
      <c r="AY733" s="5">
        <f t="shared" si="936"/>
        <v>2.1502453840792292E-3</v>
      </c>
      <c r="AZ733" s="5">
        <f t="shared" si="937"/>
        <v>1.1024547000327981E-3</v>
      </c>
      <c r="BA733" s="5">
        <f t="shared" si="938"/>
        <v>3.7682718280232128E-4</v>
      </c>
      <c r="BB733" s="5">
        <f t="shared" si="939"/>
        <v>9.660174179572381E-5</v>
      </c>
      <c r="BC733" s="5">
        <f t="shared" si="940"/>
        <v>1.9811514548541674E-5</v>
      </c>
      <c r="BD733" s="5">
        <f t="shared" si="941"/>
        <v>1.0773352367708484E-4</v>
      </c>
      <c r="BE733" s="5">
        <f t="shared" si="942"/>
        <v>1.8118656658534503E-4</v>
      </c>
      <c r="BF733" s="5">
        <f t="shared" si="943"/>
        <v>1.5236005836671796E-4</v>
      </c>
      <c r="BG733" s="5">
        <f t="shared" si="944"/>
        <v>8.5413202619431192E-5</v>
      </c>
      <c r="BH733" s="5">
        <f t="shared" si="945"/>
        <v>3.591204574831161E-5</v>
      </c>
      <c r="BI733" s="5">
        <f t="shared" si="946"/>
        <v>1.2079397472778329E-5</v>
      </c>
      <c r="BJ733" s="8">
        <f t="shared" si="947"/>
        <v>0.52563836902976158</v>
      </c>
      <c r="BK733" s="8">
        <f t="shared" si="948"/>
        <v>0.24414790913182774</v>
      </c>
      <c r="BL733" s="8">
        <f t="shared" si="949"/>
        <v>0.21850736788828715</v>
      </c>
      <c r="BM733" s="8">
        <f t="shared" si="950"/>
        <v>0.50628069320475733</v>
      </c>
      <c r="BN733" s="8">
        <f t="shared" si="951"/>
        <v>0.49185622453992234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1.5858585858585901</v>
      </c>
      <c r="F734">
        <f>VLOOKUP(B734,home!$B$2:$E$405,3,FALSE)</f>
        <v>0.88</v>
      </c>
      <c r="G734">
        <f>VLOOKUP(C734,away!$B$2:$E$405,4,FALSE)</f>
        <v>0.76</v>
      </c>
      <c r="H734">
        <f>VLOOKUP(A734,away!$A$2:$E$405,3,FALSE)</f>
        <v>1.1313131313131299</v>
      </c>
      <c r="I734">
        <f>VLOOKUP(C734,away!$B$2:$E$405,3,FALSE)</f>
        <v>0.76</v>
      </c>
      <c r="J734">
        <f>VLOOKUP(B734,home!$B$2:$E$405,4,FALSE)</f>
        <v>0.88</v>
      </c>
      <c r="K734" s="3">
        <f t="shared" si="896"/>
        <v>1.060622222222225</v>
      </c>
      <c r="L734" s="3">
        <f t="shared" si="897"/>
        <v>0.75662222222222131</v>
      </c>
      <c r="M734" s="5">
        <f t="shared" si="898"/>
        <v>0.16247283759517878</v>
      </c>
      <c r="N734" s="5">
        <f t="shared" si="899"/>
        <v>0.17232230206094917</v>
      </c>
      <c r="O734" s="5">
        <f t="shared" si="900"/>
        <v>0.12293055943201422</v>
      </c>
      <c r="P734" s="5">
        <f t="shared" si="901"/>
        <v>0.13038288312380422</v>
      </c>
      <c r="Q734" s="5">
        <f t="shared" si="902"/>
        <v>9.1384431475166714E-2</v>
      </c>
      <c r="R734" s="5">
        <f t="shared" si="903"/>
        <v>4.650599652823572E-2</v>
      </c>
      <c r="S734" s="5">
        <f t="shared" si="904"/>
        <v>2.6157751140582101E-2</v>
      </c>
      <c r="T734" s="5">
        <f t="shared" si="905"/>
        <v>6.914349161925494E-2</v>
      </c>
      <c r="U734" s="5">
        <f t="shared" si="906"/>
        <v>4.9325293384436454E-2</v>
      </c>
      <c r="V734" s="5">
        <f t="shared" si="907"/>
        <v>2.3323714086096554E-3</v>
      </c>
      <c r="W734" s="5">
        <f t="shared" si="908"/>
        <v>3.2308119595901991E-2</v>
      </c>
      <c r="X734" s="5">
        <f t="shared" si="909"/>
        <v>2.4445041244472658E-2</v>
      </c>
      <c r="Y734" s="5">
        <f t="shared" si="910"/>
        <v>9.2478307143533771E-3</v>
      </c>
      <c r="Z734" s="5">
        <f t="shared" si="911"/>
        <v>1.1729156813284208E-2</v>
      </c>
      <c r="AA734" s="5">
        <f t="shared" si="912"/>
        <v>1.2440204364098447E-2</v>
      </c>
      <c r="AB734" s="5">
        <f t="shared" si="913"/>
        <v>6.5971785987743586E-3</v>
      </c>
      <c r="AC734" s="5">
        <f t="shared" si="914"/>
        <v>1.1698159568976743E-4</v>
      </c>
      <c r="AD734" s="5">
        <f t="shared" si="915"/>
        <v>8.5666774004067442E-3</v>
      </c>
      <c r="AE734" s="5">
        <f t="shared" si="916"/>
        <v>6.4817384917566319E-3</v>
      </c>
      <c r="AF734" s="5">
        <f t="shared" si="917"/>
        <v>2.452113690748106E-3</v>
      </c>
      <c r="AG734" s="5">
        <f t="shared" si="918"/>
        <v>6.1844123661178828E-4</v>
      </c>
      <c r="AH734" s="5">
        <f t="shared" si="919"/>
        <v>2.218635173215001E-3</v>
      </c>
      <c r="AI734" s="5">
        <f t="shared" si="920"/>
        <v>2.3531337677156856E-3</v>
      </c>
      <c r="AJ734" s="5">
        <f t="shared" si="921"/>
        <v>1.2478929829503836E-3</v>
      </c>
      <c r="AK734" s="5">
        <f t="shared" si="922"/>
        <v>4.4118100955745245E-4</v>
      </c>
      <c r="AL734" s="5">
        <f t="shared" si="923"/>
        <v>3.7550640326620797E-6</v>
      </c>
      <c r="AM734" s="5">
        <f t="shared" si="924"/>
        <v>1.8172016842960634E-3</v>
      </c>
      <c r="AN734" s="5">
        <f t="shared" si="925"/>
        <v>1.3749351765980509E-3</v>
      </c>
      <c r="AO734" s="5">
        <f t="shared" si="926"/>
        <v>5.2015325436455978E-4</v>
      </c>
      <c r="AP734" s="5">
        <f t="shared" si="927"/>
        <v>1.3118650373781119E-4</v>
      </c>
      <c r="AQ734" s="5">
        <f t="shared" si="928"/>
        <v>2.4814655995916608E-5</v>
      </c>
      <c r="AR734" s="5">
        <f t="shared" si="929"/>
        <v>3.3573373501166352E-4</v>
      </c>
      <c r="AS734" s="5">
        <f t="shared" si="930"/>
        <v>3.5608666010303818E-4</v>
      </c>
      <c r="AT734" s="5">
        <f t="shared" si="931"/>
        <v>1.8883671237108723E-4</v>
      </c>
      <c r="AU734" s="5">
        <f t="shared" si="932"/>
        <v>6.676147117072057E-5</v>
      </c>
      <c r="AV734" s="5">
        <f t="shared" si="933"/>
        <v>1.7702174977978661E-5</v>
      </c>
      <c r="AW734" s="5">
        <f t="shared" si="934"/>
        <v>8.3705628402547375E-8</v>
      </c>
      <c r="AX734" s="5">
        <f t="shared" si="935"/>
        <v>3.2122741477067678E-4</v>
      </c>
      <c r="AY734" s="5">
        <f t="shared" si="936"/>
        <v>2.4304780040248865E-4</v>
      </c>
      <c r="AZ734" s="5">
        <f t="shared" si="937"/>
        <v>9.1947683423376924E-5</v>
      </c>
      <c r="BA734" s="5">
        <f t="shared" si="938"/>
        <v>2.3189886853326918E-5</v>
      </c>
      <c r="BB734" s="5">
        <f t="shared" si="939"/>
        <v>4.3864959310115214E-6</v>
      </c>
      <c r="BC734" s="5">
        <f t="shared" si="940"/>
        <v>6.6378405981813397E-7</v>
      </c>
      <c r="BD734" s="5">
        <f t="shared" si="941"/>
        <v>4.2337267443248521E-5</v>
      </c>
      <c r="BE734" s="5">
        <f t="shared" si="942"/>
        <v>4.490384667847491E-5</v>
      </c>
      <c r="BF734" s="5">
        <f t="shared" si="943"/>
        <v>2.3813008825225067E-5</v>
      </c>
      <c r="BG734" s="5">
        <f t="shared" si="944"/>
        <v>8.4188687793358896E-6</v>
      </c>
      <c r="BH734" s="5">
        <f t="shared" si="945"/>
        <v>2.2323098283341349E-6</v>
      </c>
      <c r="BI734" s="5">
        <f t="shared" si="946"/>
        <v>4.7352748216325295E-7</v>
      </c>
      <c r="BJ734" s="8">
        <f t="shared" si="947"/>
        <v>0.42152294187005523</v>
      </c>
      <c r="BK734" s="8">
        <f t="shared" si="948"/>
        <v>0.3217096277282997</v>
      </c>
      <c r="BL734" s="8">
        <f t="shared" si="949"/>
        <v>0.24514737482366897</v>
      </c>
      <c r="BM734" s="8">
        <f t="shared" si="950"/>
        <v>0.27386712692518522</v>
      </c>
      <c r="BN734" s="8">
        <f t="shared" si="951"/>
        <v>0.72599901021534885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1.5858585858585901</v>
      </c>
      <c r="F735">
        <f>VLOOKUP(B735,home!$B$2:$E$405,3,FALSE)</f>
        <v>0.38</v>
      </c>
      <c r="G735">
        <f>VLOOKUP(C735,away!$B$2:$E$405,4,FALSE)</f>
        <v>0.42</v>
      </c>
      <c r="H735">
        <f>VLOOKUP(A735,away!$A$2:$E$405,3,FALSE)</f>
        <v>1.1313131313131299</v>
      </c>
      <c r="I735">
        <f>VLOOKUP(C735,away!$B$2:$E$405,3,FALSE)</f>
        <v>1.26</v>
      </c>
      <c r="J735">
        <f>VLOOKUP(B735,home!$B$2:$E$405,4,FALSE)</f>
        <v>0.71</v>
      </c>
      <c r="K735" s="3">
        <f t="shared" si="896"/>
        <v>0.253103030303031</v>
      </c>
      <c r="L735" s="3">
        <f t="shared" si="897"/>
        <v>1.0120727272727261</v>
      </c>
      <c r="M735" s="5">
        <f t="shared" si="898"/>
        <v>0.28218969480508321</v>
      </c>
      <c r="N735" s="5">
        <f t="shared" si="899"/>
        <v>7.1423066875454036E-2</v>
      </c>
      <c r="O735" s="5">
        <f t="shared" si="900"/>
        <v>0.28559649402963883</v>
      </c>
      <c r="P735" s="5">
        <f t="shared" si="901"/>
        <v>7.2285338082823059E-2</v>
      </c>
      <c r="Q735" s="5">
        <f t="shared" si="902"/>
        <v>9.0386973298567253E-3</v>
      </c>
      <c r="R735" s="5">
        <f t="shared" si="903"/>
        <v>0.14452221130605267</v>
      </c>
      <c r="S735" s="5">
        <f t="shared" si="904"/>
        <v>4.6291290911218514E-3</v>
      </c>
      <c r="T735" s="5">
        <f t="shared" si="905"/>
        <v>9.147819057620802E-3</v>
      </c>
      <c r="U735" s="5">
        <f t="shared" si="906"/>
        <v>3.6579009627656894E-2</v>
      </c>
      <c r="V735" s="5">
        <f t="shared" si="907"/>
        <v>1.3175461894402679E-4</v>
      </c>
      <c r="W735" s="5">
        <f t="shared" si="908"/>
        <v>7.6257389472621727E-4</v>
      </c>
      <c r="X735" s="5">
        <f t="shared" si="909"/>
        <v>7.7178024138254743E-4</v>
      </c>
      <c r="Y735" s="5">
        <f t="shared" si="910"/>
        <v>3.9054886687561876E-4</v>
      </c>
      <c r="Z735" s="5">
        <f t="shared" si="911"/>
        <v>4.8755662849333983E-2</v>
      </c>
      <c r="AA735" s="5">
        <f t="shared" si="912"/>
        <v>1.2340206011599341E-2</v>
      </c>
      <c r="AB735" s="5">
        <f t="shared" si="913"/>
        <v>1.5616717680497364E-3</v>
      </c>
      <c r="AC735" s="5">
        <f t="shared" si="914"/>
        <v>2.1093805314455583E-6</v>
      </c>
      <c r="AD735" s="5">
        <f t="shared" si="915"/>
        <v>4.825244089629753E-5</v>
      </c>
      <c r="AE735" s="5">
        <f t="shared" si="916"/>
        <v>4.8834979455481862E-5</v>
      </c>
      <c r="AF735" s="5">
        <f t="shared" si="917"/>
        <v>2.471227542190854E-5</v>
      </c>
      <c r="AG735" s="5">
        <f t="shared" si="918"/>
        <v>8.3368733277885784E-6</v>
      </c>
      <c r="AH735" s="5">
        <f t="shared" si="919"/>
        <v>1.2336069167478743E-2</v>
      </c>
      <c r="AI735" s="5">
        <f t="shared" si="920"/>
        <v>3.1222964883166576E-3</v>
      </c>
      <c r="AJ735" s="5">
        <f t="shared" si="921"/>
        <v>3.9513135134872909E-4</v>
      </c>
      <c r="AK735" s="5">
        <f t="shared" si="922"/>
        <v>3.3336314131364984E-5</v>
      </c>
      <c r="AL735" s="5">
        <f t="shared" si="923"/>
        <v>2.1613444809341869E-8</v>
      </c>
      <c r="AM735" s="5">
        <f t="shared" si="924"/>
        <v>2.442567802074162E-6</v>
      </c>
      <c r="AN735" s="5">
        <f t="shared" si="925"/>
        <v>2.4720562569937451E-6</v>
      </c>
      <c r="AO735" s="5">
        <f t="shared" si="926"/>
        <v>1.2509503589936333E-6</v>
      </c>
      <c r="AP735" s="5">
        <f t="shared" si="927"/>
        <v>4.2201758050316084E-7</v>
      </c>
      <c r="AQ735" s="5">
        <f t="shared" si="928"/>
        <v>1.0677812091421778E-7</v>
      </c>
      <c r="AR735" s="5">
        <f t="shared" si="929"/>
        <v>2.4969998332310408E-3</v>
      </c>
      <c r="AS735" s="5">
        <f t="shared" si="930"/>
        <v>6.319982244569393E-4</v>
      </c>
      <c r="AT735" s="5">
        <f t="shared" si="931"/>
        <v>7.998033287809323E-5</v>
      </c>
      <c r="AU735" s="5">
        <f t="shared" si="932"/>
        <v>6.7477548720301787E-6</v>
      </c>
      <c r="AV735" s="5">
        <f t="shared" si="933"/>
        <v>4.2696930146321984E-7</v>
      </c>
      <c r="AW735" s="5">
        <f t="shared" si="934"/>
        <v>1.5379087128851624E-10</v>
      </c>
      <c r="AX735" s="5">
        <f t="shared" si="935"/>
        <v>1.0303688540426398E-7</v>
      </c>
      <c r="AY735" s="5">
        <f t="shared" si="936"/>
        <v>1.0428082162078078E-7</v>
      </c>
      <c r="AZ735" s="5">
        <f t="shared" si="937"/>
        <v>5.2769887769992127E-8</v>
      </c>
      <c r="BA735" s="5">
        <f t="shared" si="938"/>
        <v>1.7802321411083872E-8</v>
      </c>
      <c r="BB735" s="5">
        <f t="shared" si="939"/>
        <v>4.5043109955753241E-9</v>
      </c>
      <c r="BC735" s="5">
        <f t="shared" si="940"/>
        <v>9.1173806275528955E-10</v>
      </c>
      <c r="BD735" s="5">
        <f t="shared" si="941"/>
        <v>4.2119090520294678E-4</v>
      </c>
      <c r="BE735" s="5">
        <f t="shared" si="942"/>
        <v>1.0660469444294247E-4</v>
      </c>
      <c r="BF735" s="5">
        <f t="shared" si="943"/>
        <v>1.3490985604018713E-5</v>
      </c>
      <c r="BG735" s="5">
        <f t="shared" si="944"/>
        <v>1.1382031127172343E-6</v>
      </c>
      <c r="BH735" s="5">
        <f t="shared" si="945"/>
        <v>7.2020664232268589E-8</v>
      </c>
      <c r="BI735" s="5">
        <f t="shared" si="946"/>
        <v>3.6457296723248606E-9</v>
      </c>
      <c r="BJ735" s="8">
        <f t="shared" si="947"/>
        <v>9.1671600511102139E-2</v>
      </c>
      <c r="BK735" s="8">
        <f t="shared" si="948"/>
        <v>0.35923815187277008</v>
      </c>
      <c r="BL735" s="8">
        <f t="shared" si="949"/>
        <v>0.50024507963376907</v>
      </c>
      <c r="BM735" s="8">
        <f t="shared" si="950"/>
        <v>0.13485488831103595</v>
      </c>
      <c r="BN735" s="8">
        <f t="shared" si="951"/>
        <v>0.8650555024289085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1.30534351145038</v>
      </c>
      <c r="F736" s="15">
        <f>VLOOKUP(B736,home!$B$2:$E$405,3,FALSE)</f>
        <v>0.26</v>
      </c>
      <c r="G736" s="15">
        <f>VLOOKUP(C736,away!$B$2:$E$405,4,FALSE)</f>
        <v>1.53</v>
      </c>
      <c r="H736" s="15">
        <f>VLOOKUP(A736,away!$A$2:$E$405,3,FALSE)</f>
        <v>1.0381679389313001</v>
      </c>
      <c r="I736" s="15">
        <f>VLOOKUP(C736,away!$B$2:$E$405,3,FALSE)</f>
        <v>0.77</v>
      </c>
      <c r="J736" s="15">
        <f>VLOOKUP(B736,home!$B$2:$E$405,4,FALSE)</f>
        <v>0.48</v>
      </c>
      <c r="K736" s="20">
        <f t="shared" si="896"/>
        <v>0.51926564885496118</v>
      </c>
      <c r="L736" s="20">
        <f t="shared" si="897"/>
        <v>0.38370687022900851</v>
      </c>
      <c r="M736" s="21">
        <f t="shared" si="898"/>
        <v>0.40536291808790398</v>
      </c>
      <c r="N736" s="21">
        <f t="shared" si="899"/>
        <v>0.21049103868265595</v>
      </c>
      <c r="O736" s="21">
        <f t="shared" si="900"/>
        <v>0.1555405366064076</v>
      </c>
      <c r="P736" s="21">
        <f t="shared" si="901"/>
        <v>8.0766857664175087E-2</v>
      </c>
      <c r="Q736" s="21">
        <f t="shared" si="902"/>
        <v>5.4650382889852037E-2</v>
      </c>
      <c r="R736" s="21">
        <f t="shared" si="903"/>
        <v>2.9840986247492592E-2</v>
      </c>
      <c r="S736" s="21">
        <f t="shared" si="904"/>
        <v>4.0231142304008949E-3</v>
      </c>
      <c r="T736" s="21">
        <f t="shared" si="905"/>
        <v>2.0969727375482083E-2</v>
      </c>
      <c r="U736" s="21">
        <f t="shared" si="906"/>
        <v>1.5495399086276214E-2</v>
      </c>
      <c r="V736" s="21">
        <f t="shared" si="907"/>
        <v>8.9065400112795694E-5</v>
      </c>
      <c r="W736" s="21">
        <f t="shared" si="908"/>
        <v>9.4593555104903627E-3</v>
      </c>
      <c r="X736" s="21">
        <f t="shared" si="909"/>
        <v>3.6296196973137824E-3</v>
      </c>
      <c r="Y736" s="21">
        <f t="shared" si="910"/>
        <v>6.9635500708891622E-4</v>
      </c>
      <c r="Z736" s="21">
        <f t="shared" si="911"/>
        <v>3.8167304791907556E-3</v>
      </c>
      <c r="AA736" s="21">
        <f t="shared" si="912"/>
        <v>1.9818970287814948E-3</v>
      </c>
      <c r="AB736" s="21">
        <f t="shared" si="913"/>
        <v>5.1456552330697125E-4</v>
      </c>
      <c r="AC736" s="21">
        <f t="shared" si="914"/>
        <v>1.1091191640759915E-6</v>
      </c>
      <c r="AD736" s="21">
        <f t="shared" si="915"/>
        <v>1.2279795942261324E-3</v>
      </c>
      <c r="AE736" s="21">
        <f t="shared" si="916"/>
        <v>4.711842068055972E-4</v>
      </c>
      <c r="AF736" s="21">
        <f t="shared" si="917"/>
        <v>9.0398308647356788E-5</v>
      </c>
      <c r="AG736" s="21">
        <f t="shared" si="918"/>
        <v>1.1562150695024395E-5</v>
      </c>
      <c r="AH736" s="21">
        <f t="shared" si="919"/>
        <v>3.6612642666948716E-4</v>
      </c>
      <c r="AI736" s="21">
        <f t="shared" si="920"/>
        <v>1.9011687650747963E-4</v>
      </c>
      <c r="AJ736" s="21">
        <f t="shared" si="921"/>
        <v>4.936058161896746E-5</v>
      </c>
      <c r="AK736" s="21">
        <f t="shared" si="922"/>
        <v>8.5437514807438038E-6</v>
      </c>
      <c r="AL736" s="21">
        <f t="shared" si="923"/>
        <v>8.8394932698909424E-9</v>
      </c>
      <c r="AM736" s="21">
        <f t="shared" si="924"/>
        <v>1.2752952415529692E-4</v>
      </c>
      <c r="AN736" s="21">
        <f t="shared" si="925"/>
        <v>4.8933954575423725E-5</v>
      </c>
      <c r="AO736" s="21">
        <f t="shared" si="926"/>
        <v>9.3881472790321543E-6</v>
      </c>
      <c r="AP736" s="21">
        <f t="shared" si="927"/>
        <v>1.2007655365621365E-6</v>
      </c>
      <c r="AQ736" s="21">
        <f t="shared" si="928"/>
        <v>1.1518549647827838E-7</v>
      </c>
      <c r="AR736" s="21">
        <f t="shared" si="929"/>
        <v>2.8097045057095925E-5</v>
      </c>
      <c r="AS736" s="21">
        <f t="shared" si="930"/>
        <v>1.4589830332479996E-5</v>
      </c>
      <c r="AT736" s="21">
        <f t="shared" si="931"/>
        <v>3.7879988571395093E-6</v>
      </c>
      <c r="AU736" s="21">
        <f t="shared" si="932"/>
        <v>6.556592281381329E-7</v>
      </c>
      <c r="AV736" s="21">
        <f t="shared" si="933"/>
        <v>8.5115328631722642E-8</v>
      </c>
      <c r="AW736" s="21">
        <f t="shared" si="934"/>
        <v>4.8923107808372394E-11</v>
      </c>
      <c r="AX736" s="21">
        <f t="shared" si="935"/>
        <v>1.1036950184777448E-5</v>
      </c>
      <c r="AY736" s="21">
        <f t="shared" si="936"/>
        <v>4.2349536122744319E-6</v>
      </c>
      <c r="AZ736" s="21">
        <f t="shared" si="937"/>
        <v>8.1249039806542806E-7</v>
      </c>
      <c r="BA736" s="21">
        <f t="shared" si="938"/>
        <v>1.0391938257760222E-7</v>
      </c>
      <c r="BB736" s="21">
        <f t="shared" si="939"/>
        <v>9.968645261245676E-9</v>
      </c>
      <c r="BC736" s="21">
        <f t="shared" si="940"/>
        <v>7.6500753472316354E-10</v>
      </c>
      <c r="BD736" s="21">
        <f t="shared" si="941"/>
        <v>1.7968382035902834E-6</v>
      </c>
      <c r="BE736" s="21">
        <f t="shared" si="942"/>
        <v>9.3303635567469134E-7</v>
      </c>
      <c r="BF736" s="21">
        <f t="shared" si="943"/>
        <v>2.4224686431734348E-7</v>
      </c>
      <c r="BG736" s="21">
        <f t="shared" si="944"/>
        <v>4.1930158394275033E-8</v>
      </c>
      <c r="BH736" s="21">
        <f t="shared" si="945"/>
        <v>5.4432227262986295E-9</v>
      </c>
      <c r="BI736" s="21">
        <f t="shared" si="946"/>
        <v>5.6529571616670573E-10</v>
      </c>
      <c r="BJ736" s="22">
        <f t="shared" si="947"/>
        <v>0.30190097004753064</v>
      </c>
      <c r="BK736" s="22">
        <f t="shared" si="948"/>
        <v>0.49024730829486235</v>
      </c>
      <c r="BL736" s="22">
        <f t="shared" si="949"/>
        <v>0.20403776783744546</v>
      </c>
      <c r="BM736" s="22">
        <f t="shared" si="950"/>
        <v>6.3345821575852695E-2</v>
      </c>
      <c r="BN736" s="22">
        <f t="shared" si="951"/>
        <v>0.93665272017848711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1.62037037037037</v>
      </c>
      <c r="F737" s="10">
        <f>VLOOKUP(B737,home!$B$2:$E$405,3,FALSE)</f>
        <v>1.23</v>
      </c>
      <c r="G737" s="10">
        <f>VLOOKUP(C737,away!$B$2:$E$405,4,FALSE)</f>
        <v>1.1299999999999999</v>
      </c>
      <c r="H737" s="10">
        <f>VLOOKUP(A737,away!$A$2:$E$405,3,FALSE)</f>
        <v>1.4537037037036999</v>
      </c>
      <c r="I737" s="10">
        <f>VLOOKUP(C737,away!$B$2:$E$405,3,FALSE)</f>
        <v>0.82</v>
      </c>
      <c r="J737" s="10">
        <f>VLOOKUP(B737,home!$B$2:$E$405,4,FALSE)</f>
        <v>0.69</v>
      </c>
      <c r="K737" s="12">
        <f t="shared" ref="K737:K800" si="952">E737*F737*G737</f>
        <v>2.252152777777777</v>
      </c>
      <c r="L737" s="12">
        <f t="shared" ref="L737:L800" si="953">H737*I737*J737</f>
        <v>0.82250555555555338</v>
      </c>
      <c r="M737" s="13">
        <f t="shared" ref="M737:M800" si="954">_xlfn.POISSON.DIST(0,K737,FALSE) * _xlfn.POISSON.DIST(0,L737,FALSE)</f>
        <v>4.620541253434985E-2</v>
      </c>
      <c r="N737" s="13">
        <f t="shared" ref="N737:N800" si="955">_xlfn.POISSON.DIST(1,K737,FALSE) * _xlfn.POISSON.DIST(0,L737,FALSE)</f>
        <v>0.10406164818760413</v>
      </c>
      <c r="O737" s="13">
        <f t="shared" ref="O737:O800" si="956">_xlfn.POISSON.DIST(0,K737,FALSE) * _xlfn.POISSON.DIST(1,L737,FALSE)</f>
        <v>3.8004208506238951E-2</v>
      </c>
      <c r="P737" s="13">
        <f t="shared" ref="P737:P800" si="957">_xlfn.POISSON.DIST(1,K737,FALSE) * _xlfn.POISSON.DIST(1,L737,FALSE)</f>
        <v>8.5591283754571867E-2</v>
      </c>
      <c r="Q737" s="13">
        <f t="shared" ref="Q737:Q800" si="958">_xlfn.POISSON.DIST(2,K737,FALSE) * _xlfn.POISSON.DIST(0,L737,FALSE)</f>
        <v>0.11718136501292324</v>
      </c>
      <c r="R737" s="13">
        <f t="shared" ref="R737:R800" si="959">_xlfn.POISSON.DIST(0,K737,FALSE) * _xlfn.POISSON.DIST(2,L737,FALSE)</f>
        <v>1.5629336315436577E-2</v>
      </c>
      <c r="S737" s="13">
        <f t="shared" ref="S737:S800" si="960">_xlfn.POISSON.DIST(2,K737,FALSE) * _xlfn.POISSON.DIST(2,L737,FALSE)</f>
        <v>3.9637498362932441E-2</v>
      </c>
      <c r="T737" s="13">
        <f t="shared" ref="T737:T800" si="961">_xlfn.POISSON.DIST(2,K737,FALSE) * _xlfn.POISSON.DIST(1,L737,FALSE)</f>
        <v>9.638232373071251E-2</v>
      </c>
      <c r="U737" s="13">
        <f t="shared" ref="U737:U800" si="962">_xlfn.POISSON.DIST(1,K737,FALSE) * _xlfn.POISSON.DIST(2,L737,FALSE)</f>
        <v>3.5199653197633574E-2</v>
      </c>
      <c r="V737" s="13">
        <f t="shared" ref="V737:V800" si="963">_xlfn.POISSON.DIST(3,K737,FALSE) * _xlfn.POISSON.DIST(3,L737,FALSE)</f>
        <v>8.1583139858368518E-3</v>
      </c>
      <c r="W737" s="13">
        <f t="shared" ref="W737:W800" si="964">_xlfn.POISSON.DIST(3,K737,FALSE) * _xlfn.POISSON.DIST(0,L737,FALSE)</f>
        <v>8.7970112239215553E-2</v>
      </c>
      <c r="X737" s="13">
        <f t="shared" ref="X737:X800" si="965">_xlfn.POISSON.DIST(3,K737,FALSE) * _xlfn.POISSON.DIST(1,L737,FALSE)</f>
        <v>7.2355906039600362E-2</v>
      </c>
      <c r="Y737" s="13">
        <f t="shared" ref="Y737:Y800" si="966">_xlfn.POISSON.DIST(3,K737,FALSE) * _xlfn.POISSON.DIST(2,L737,FALSE)</f>
        <v>2.9756567347413457E-2</v>
      </c>
      <c r="Z737" s="13">
        <f t="shared" ref="Z737:Z800" si="967">_xlfn.POISSON.DIST(0,K737,FALSE) * _xlfn.POISSON.DIST(3,L737,FALSE)</f>
        <v>4.2850719830309176E-3</v>
      </c>
      <c r="AA737" s="13">
        <f t="shared" ref="AA737:AA800" si="968">_xlfn.POISSON.DIST(1,K737,FALSE) * _xlfn.POISSON.DIST(3,L737,FALSE)</f>
        <v>9.6506367695608081E-3</v>
      </c>
      <c r="AB737" s="13">
        <f t="shared" ref="AB737:AB800" si="969">_xlfn.POISSON.DIST(2,K737,FALSE) * _xlfn.POISSON.DIST(3,L737,FALSE)</f>
        <v>1.0867354203945365E-2</v>
      </c>
      <c r="AC737" s="13">
        <f t="shared" ref="AC737:AC800" si="970">_xlfn.POISSON.DIST(4,K737,FALSE) * _xlfn.POISSON.DIST(4,L737,FALSE)</f>
        <v>9.4453296840703099E-4</v>
      </c>
      <c r="AD737" s="13">
        <f t="shared" ref="AD737:AD800" si="971">_xlfn.POISSON.DIST(4,K737,FALSE) * _xlfn.POISSON.DIST(0,L737,FALSE)</f>
        <v>4.953053316024305E-2</v>
      </c>
      <c r="AE737" s="13">
        <f t="shared" ref="AE737:AE800" si="972">_xlfn.POISSON.DIST(4,K737,FALSE) * _xlfn.POISSON.DIST(1,L737,FALSE)</f>
        <v>4.0739138693928464E-2</v>
      </c>
      <c r="AF737" s="13">
        <f t="shared" ref="AF737:AF800" si="973">_xlfn.POISSON.DIST(4,K737,FALSE) * _xlfn.POISSON.DIST(2,L737,FALSE)</f>
        <v>1.6754083952152186E-2</v>
      </c>
      <c r="AG737" s="13">
        <f t="shared" ref="AG737:AG800" si="974">_xlfn.POISSON.DIST(4,K737,FALSE) * _xlfn.POISSON.DIST(3,L737,FALSE)</f>
        <v>4.5934423762964399E-3</v>
      </c>
      <c r="AH737" s="13">
        <f t="shared" ref="AH737:AH800" si="975">_xlfn.POISSON.DIST(0,K737,FALSE) * _xlfn.POISSON.DIST(4,L737,FALSE)</f>
        <v>8.8112387799959516E-4</v>
      </c>
      <c r="AI737" s="13">
        <f t="shared" ref="AI737:AI800" si="976">_xlfn.POISSON.DIST(1,K737,FALSE) * _xlfn.POISSON.DIST(4,L737,FALSE)</f>
        <v>1.9844255894031155E-3</v>
      </c>
      <c r="AJ737" s="13">
        <f t="shared" ref="AJ737:AJ800" si="977">_xlfn.POISSON.DIST(2,K737,FALSE) * _xlfn.POISSON.DIST(4,L737,FALSE)</f>
        <v>2.2346148017337651E-3</v>
      </c>
      <c r="AK737" s="13">
        <f t="shared" ref="AK737:AK800" si="978">_xlfn.POISSON.DIST(3,K737,FALSE) * _xlfn.POISSON.DIST(4,L737,FALSE)</f>
        <v>1.6775646443293447E-3</v>
      </c>
      <c r="AL737" s="13">
        <f t="shared" ref="AL737:AL800" si="979">_xlfn.POISSON.DIST(5,K737,FALSE) * _xlfn.POISSON.DIST(5,L737,FALSE)</f>
        <v>6.9986423564013077E-5</v>
      </c>
      <c r="AM737" s="13">
        <f t="shared" ref="AM737:AM800" si="980">_xlfn.POISSON.DIST(5,K737,FALSE) * _xlfn.POISSON.DIST(0,L737,FALSE)</f>
        <v>2.2310065568331112E-2</v>
      </c>
      <c r="AN737" s="13">
        <f t="shared" ref="AN737:AN800" si="981">_xlfn.POISSON.DIST(5,K737,FALSE) * _xlfn.POISSON.DIST(1,L737,FALSE)</f>
        <v>1.8350152874761001E-2</v>
      </c>
      <c r="AO737" s="13">
        <f t="shared" ref="AO737:AO800" si="982">_xlfn.POISSON.DIST(5,K737,FALSE) * _xlfn.POISSON.DIST(2,L737,FALSE)</f>
        <v>7.5465513423923162E-3</v>
      </c>
      <c r="AP737" s="13">
        <f t="shared" ref="AP737:AP800" si="983">_xlfn.POISSON.DIST(5,K737,FALSE) * _xlfn.POISSON.DIST(3,L737,FALSE)</f>
        <v>2.0690268014676339E-3</v>
      </c>
      <c r="AQ737" s="13">
        <f t="shared" ref="AQ737:AQ800" si="984">_xlfn.POISSON.DIST(5,K737,FALSE) * _xlfn.POISSON.DIST(4,L737,FALSE)</f>
        <v>4.2544650970011637E-4</v>
      </c>
      <c r="AR737" s="13">
        <f t="shared" ref="AR737:AR800" si="985">_xlfn.POISSON.DIST(0,K737,FALSE) * _xlfn.POISSON.DIST(5,L737,FALSE)</f>
        <v>1.4494585695746417E-4</v>
      </c>
      <c r="AS737" s="13">
        <f t="shared" ref="AS737:AS800" si="986">_xlfn.POISSON.DIST(1,K737,FALSE) * _xlfn.POISSON.DIST(5,L737,FALSE)</f>
        <v>3.2644021437413324E-4</v>
      </c>
      <c r="AT737" s="13">
        <f t="shared" ref="AT737:AT800" si="987">_xlfn.POISSON.DIST(2,K737,FALSE) * _xlfn.POISSON.DIST(5,L737,FALSE)</f>
        <v>3.6759661779053871E-4</v>
      </c>
      <c r="AU737" s="13">
        <f t="shared" ref="AU737:AU800" si="988">_xlfn.POISSON.DIST(3,K737,FALSE) * _xlfn.POISSON.DIST(5,L737,FALSE)</f>
        <v>2.7596124795289245E-4</v>
      </c>
      <c r="AV737" s="13">
        <f t="shared" ref="AV737:AV800" si="989">_xlfn.POISSON.DIST(4,K737,FALSE) * _xlfn.POISSON.DIST(5,L737,FALSE)</f>
        <v>1.5537672278403224E-4</v>
      </c>
      <c r="AW737" s="13">
        <f t="shared" ref="AW737:AW800" si="990">_xlfn.POISSON.DIST(6,K737,FALSE) * _xlfn.POISSON.DIST(6,L737,FALSE)</f>
        <v>3.601206192132838E-6</v>
      </c>
      <c r="AX737" s="13">
        <f t="shared" ref="AX737:AX800" si="991">_xlfn.POISSON.DIST(6,K737,FALSE) * _xlfn.POISSON.DIST(0,L737,FALSE)</f>
        <v>8.374279357020219E-3</v>
      </c>
      <c r="AY737" s="13">
        <f t="shared" ref="AY737:AY800" si="992">_xlfn.POISSON.DIST(6,K737,FALSE) * _xlfn.POISSON.DIST(1,L737,FALSE)</f>
        <v>6.8878912949233177E-3</v>
      </c>
      <c r="AZ737" s="13">
        <f t="shared" ref="AZ737:AZ800" si="993">_xlfn.POISSON.DIST(6,K737,FALSE) * _xlfn.POISSON.DIST(2,L737,FALSE)</f>
        <v>2.8326644280685814E-3</v>
      </c>
      <c r="BA737" s="13">
        <f t="shared" ref="BA737:BA800" si="994">_xlfn.POISSON.DIST(6,K737,FALSE) * _xlfn.POISSON.DIST(3,L737,FALSE)</f>
        <v>7.766274097036678E-4</v>
      </c>
      <c r="BB737" s="13">
        <f t="shared" ref="BB737:BB800" si="995">_xlfn.POISSON.DIST(6,K737,FALSE) * _xlfn.POISSON.DIST(4,L737,FALSE)</f>
        <v>1.5969508976949637E-4</v>
      </c>
      <c r="BC737" s="13">
        <f t="shared" ref="BC737:BC800" si="996">_xlfn.POISSON.DIST(6,K737,FALSE) * _xlfn.POISSON.DIST(5,L737,FALSE)</f>
        <v>2.6270019706070723E-5</v>
      </c>
      <c r="BD737" s="13">
        <f t="shared" ref="BD737:BD800" si="997">_xlfn.POISSON.DIST(0,K737,FALSE) * _xlfn.POISSON.DIST(6,L737,FALSE)</f>
        <v>1.9869795433712467E-5</v>
      </c>
      <c r="BE737" s="13">
        <f t="shared" ref="BE737:BE800" si="998">_xlfn.POISSON.DIST(1,K737,FALSE) * _xlfn.POISSON.DIST(6,L737,FALSE)</f>
        <v>4.4749814979911723E-5</v>
      </c>
      <c r="BF737" s="13">
        <f t="shared" ref="BF737:BF800" si="999">_xlfn.POISSON.DIST(2,K737,FALSE) * _xlfn.POISSON.DIST(6,L737,FALSE)</f>
        <v>5.0391710056024895E-5</v>
      </c>
      <c r="BG737" s="13">
        <f t="shared" ref="BG737:BG800" si="1000">_xlfn.POISSON.DIST(3,K737,FALSE) * _xlfn.POISSON.DIST(6,L737,FALSE)</f>
        <v>3.7829943259882928E-5</v>
      </c>
      <c r="BH737" s="13">
        <f t="shared" ref="BH737:BH800" si="1001">_xlfn.POISSON.DIST(4,K737,FALSE) * _xlfn.POISSON.DIST(6,L737,FALSE)</f>
        <v>2.1299702948980268E-5</v>
      </c>
      <c r="BI737" s="13">
        <f t="shared" ref="BI737:BI800" si="1002">_xlfn.POISSON.DIST(5,K737,FALSE) * _xlfn.POISSON.DIST(6,L737,FALSE)</f>
        <v>9.5940370324774721E-6</v>
      </c>
      <c r="BJ737" s="14">
        <f t="shared" ref="BJ737:BJ800" si="1003">SUM(N737,Q737,T737,W737,X737,Y737,AD737,AE737,AF737,AG737,AM737,AN737,AO737,AP737,AQ737,AX737,AY737,AZ737,BA737,BB737,BC737)</f>
        <v>0.6890837914359329</v>
      </c>
      <c r="BK737" s="14">
        <f t="shared" ref="BK737:BK800" si="1004">SUM(M737,P737,S737,V737,AC737,AL737,AY737)</f>
        <v>0.18749491932458537</v>
      </c>
      <c r="BL737" s="14">
        <f t="shared" ref="BL737:BL800" si="1005">SUM(O737,R737,U737,AA737,AB737,AH737,AI737,AJ737,AK737,AR737,AS737,AT737,AU737,AV737,BD737,BE737,BF737,BG737,BH737,BI737)</f>
        <v>0.11758297356985113</v>
      </c>
      <c r="BM737" s="14">
        <f t="shared" ref="BM737:BM800" si="1006">SUM(S737:BI737)</f>
        <v>0.58488921191354448</v>
      </c>
      <c r="BN737" s="14">
        <f t="shared" ref="BN737:BN800" si="1007">SUM(M737:R737)</f>
        <v>0.40667325431112461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1.4226190476190499</v>
      </c>
      <c r="F738" s="10">
        <f>VLOOKUP(B738,home!$B$2:$E$405,3,FALSE)</f>
        <v>0.5</v>
      </c>
      <c r="G738" s="10">
        <f>VLOOKUP(C738,away!$B$2:$E$405,4,FALSE)</f>
        <v>0.6</v>
      </c>
      <c r="H738" s="10">
        <f>VLOOKUP(A738,away!$A$2:$E$405,3,FALSE)</f>
        <v>1.11904761904762</v>
      </c>
      <c r="I738" s="10">
        <f>VLOOKUP(C738,away!$B$2:$E$405,3,FALSE)</f>
        <v>0.3</v>
      </c>
      <c r="J738" s="10">
        <f>VLOOKUP(B738,home!$B$2:$E$405,4,FALSE)</f>
        <v>1.28</v>
      </c>
      <c r="K738" s="12">
        <f t="shared" si="952"/>
        <v>0.42678571428571493</v>
      </c>
      <c r="L738" s="12">
        <f t="shared" si="953"/>
        <v>0.42971428571428605</v>
      </c>
      <c r="M738" s="13">
        <f t="shared" si="954"/>
        <v>0.42464574450010811</v>
      </c>
      <c r="N738" s="13">
        <f t="shared" si="955"/>
        <v>0.18123273738486784</v>
      </c>
      <c r="O738" s="13">
        <f t="shared" si="956"/>
        <v>0.18247634277947519</v>
      </c>
      <c r="P738" s="13">
        <f t="shared" si="957"/>
        <v>7.7878296293383276E-2</v>
      </c>
      <c r="Q738" s="13">
        <f t="shared" si="958"/>
        <v>3.8673771638378103E-2</v>
      </c>
      <c r="R738" s="13">
        <f t="shared" si="959"/>
        <v>3.9206345648618697E-2</v>
      </c>
      <c r="S738" s="13">
        <f t="shared" si="960"/>
        <v>3.5706404174023513E-3</v>
      </c>
      <c r="T738" s="13">
        <f t="shared" si="961"/>
        <v>1.661867215546306E-2</v>
      </c>
      <c r="U738" s="13">
        <f t="shared" si="962"/>
        <v>1.6732708232178359E-2</v>
      </c>
      <c r="V738" s="13">
        <f t="shared" si="963"/>
        <v>7.2760097612119195E-5</v>
      </c>
      <c r="W738" s="13">
        <f t="shared" si="964"/>
        <v>5.5018044176026086E-3</v>
      </c>
      <c r="X738" s="13">
        <f t="shared" si="965"/>
        <v>2.3642039554498083E-3</v>
      </c>
      <c r="Y738" s="13">
        <f t="shared" si="966"/>
        <v>5.0796610699950203E-4</v>
      </c>
      <c r="Z738" s="13">
        <f t="shared" si="967"/>
        <v>5.6158422719545294E-3</v>
      </c>
      <c r="AA738" s="13">
        <f t="shared" si="968"/>
        <v>2.3967612553520258E-3</v>
      </c>
      <c r="AB738" s="13">
        <f t="shared" si="969"/>
        <v>5.1145173216887046E-4</v>
      </c>
      <c r="AC738" s="13">
        <f t="shared" si="970"/>
        <v>8.3399405762952719E-7</v>
      </c>
      <c r="AD738" s="13">
        <f t="shared" si="971"/>
        <v>5.8702288205670771E-4</v>
      </c>
      <c r="AE738" s="13">
        <f t="shared" si="972"/>
        <v>2.5225211846093974E-4</v>
      </c>
      <c r="AF738" s="13">
        <f t="shared" si="973"/>
        <v>5.4198169452179087E-5</v>
      </c>
      <c r="AG738" s="13">
        <f t="shared" si="974"/>
        <v>7.7632425577216566E-6</v>
      </c>
      <c r="AH738" s="13">
        <f t="shared" si="975"/>
        <v>6.0330191264425844E-4</v>
      </c>
      <c r="AI738" s="13">
        <f t="shared" si="976"/>
        <v>2.5748063771781782E-4</v>
      </c>
      <c r="AJ738" s="13">
        <f t="shared" si="977"/>
        <v>5.4944528941570124E-5</v>
      </c>
      <c r="AK738" s="13">
        <f t="shared" si="978"/>
        <v>7.8165133434733824E-6</v>
      </c>
      <c r="AL738" s="13">
        <f t="shared" si="979"/>
        <v>6.1180442444751083E-9</v>
      </c>
      <c r="AM738" s="13">
        <f t="shared" si="980"/>
        <v>5.0106596004126204E-5</v>
      </c>
      <c r="AN738" s="13">
        <f t="shared" si="981"/>
        <v>2.1531520111487395E-5</v>
      </c>
      <c r="AO738" s="13">
        <f t="shared" si="982"/>
        <v>4.6262008925252944E-6</v>
      </c>
      <c r="AP738" s="13">
        <f t="shared" si="983"/>
        <v>6.6264820403409982E-7</v>
      </c>
      <c r="AQ738" s="13">
        <f t="shared" si="984"/>
        <v>7.1187349919091916E-8</v>
      </c>
      <c r="AR738" s="13">
        <f t="shared" si="985"/>
        <v>5.1849490092398059E-5</v>
      </c>
      <c r="AS738" s="13">
        <f t="shared" si="986"/>
        <v>2.2128621664434203E-5</v>
      </c>
      <c r="AT738" s="13">
        <f t="shared" si="987"/>
        <v>4.722089801606948E-6</v>
      </c>
      <c r="AU738" s="13">
        <f t="shared" si="988"/>
        <v>6.7177348963337052E-7</v>
      </c>
      <c r="AV738" s="13">
        <f t="shared" si="989"/>
        <v>7.1675832152846326E-8</v>
      </c>
      <c r="AW738" s="13">
        <f t="shared" si="990"/>
        <v>3.1167342856321531E-11</v>
      </c>
      <c r="AX738" s="13">
        <f t="shared" si="991"/>
        <v>3.5641298943411244E-6</v>
      </c>
      <c r="AY738" s="13">
        <f t="shared" si="992"/>
        <v>1.53155753173973E-6</v>
      </c>
      <c r="AZ738" s="13">
        <f t="shared" si="993"/>
        <v>3.2906607539093654E-7</v>
      </c>
      <c r="BA738" s="13">
        <f t="shared" si="994"/>
        <v>4.7134797846473227E-8</v>
      </c>
      <c r="BB738" s="13">
        <f t="shared" si="995"/>
        <v>5.0636239972211272E-9</v>
      </c>
      <c r="BC738" s="13">
        <f t="shared" si="996"/>
        <v>4.3518231381831921E-10</v>
      </c>
      <c r="BD738" s="13">
        <f t="shared" si="997"/>
        <v>3.7134110999507945E-6</v>
      </c>
      <c r="BE738" s="13">
        <f t="shared" si="998"/>
        <v>1.5848308087290021E-6</v>
      </c>
      <c r="BF738" s="13">
        <f t="shared" si="999"/>
        <v>3.3819157436270716E-7</v>
      </c>
      <c r="BG738" s="13">
        <f t="shared" si="1000"/>
        <v>4.811177754326616E-8</v>
      </c>
      <c r="BH738" s="13">
        <f t="shared" si="1001"/>
        <v>5.133354836089566E-9</v>
      </c>
      <c r="BI738" s="13">
        <f t="shared" si="1002"/>
        <v>4.38168502080503E-10</v>
      </c>
      <c r="BJ738" s="14">
        <f t="shared" si="1003"/>
        <v>0.24588286761095618</v>
      </c>
      <c r="BK738" s="14">
        <f t="shared" si="1004"/>
        <v>0.50616981297813957</v>
      </c>
      <c r="BL738" s="14">
        <f t="shared" si="1005"/>
        <v>0.24233228700810436</v>
      </c>
      <c r="BM738" s="14">
        <f t="shared" si="1006"/>
        <v>5.5886040097958993E-2</v>
      </c>
      <c r="BN738" s="14">
        <f t="shared" si="1007"/>
        <v>0.94411323824483129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1.3293413173652699</v>
      </c>
      <c r="F739" s="10">
        <f>VLOOKUP(B739,home!$B$2:$E$405,3,FALSE)</f>
        <v>1.07</v>
      </c>
      <c r="G739" s="10">
        <f>VLOOKUP(C739,away!$B$2:$E$405,4,FALSE)</f>
        <v>0.97</v>
      </c>
      <c r="H739" s="10">
        <f>VLOOKUP(A739,away!$A$2:$E$405,3,FALSE)</f>
        <v>1.1077844311377201</v>
      </c>
      <c r="I739" s="10">
        <f>VLOOKUP(C739,away!$B$2:$E$405,3,FALSE)</f>
        <v>0.64</v>
      </c>
      <c r="J739" s="10">
        <f>VLOOKUP(B739,home!$B$2:$E$405,4,FALSE)</f>
        <v>1.1599999999999999</v>
      </c>
      <c r="K739" s="12">
        <f t="shared" si="952"/>
        <v>1.3797233532934137</v>
      </c>
      <c r="L739" s="12">
        <f t="shared" si="953"/>
        <v>0.82241916167664342</v>
      </c>
      <c r="M739" s="13">
        <f t="shared" si="954"/>
        <v>0.11056601506905554</v>
      </c>
      <c r="N739" s="13">
        <f t="shared" si="955"/>
        <v>0.15255051307136741</v>
      </c>
      <c r="O739" s="13">
        <f t="shared" si="956"/>
        <v>9.0931609423019769E-2</v>
      </c>
      <c r="P739" s="13">
        <f t="shared" si="957"/>
        <v>0.12546046507349581</v>
      </c>
      <c r="Q739" s="13">
        <f t="shared" si="958"/>
        <v>0.10523875272072893</v>
      </c>
      <c r="R739" s="13">
        <f t="shared" si="959"/>
        <v>3.7391948995793949E-2</v>
      </c>
      <c r="S739" s="13">
        <f t="shared" si="960"/>
        <v>3.5590340048492812E-2</v>
      </c>
      <c r="T739" s="13">
        <f t="shared" si="961"/>
        <v>8.655036678847744E-2</v>
      </c>
      <c r="U739" s="13">
        <f t="shared" si="962"/>
        <v>5.159054525465312E-2</v>
      </c>
      <c r="V739" s="13">
        <f t="shared" si="963"/>
        <v>4.487194180698274E-3</v>
      </c>
      <c r="W739" s="13">
        <f t="shared" si="964"/>
        <v>4.8400121600086832E-2</v>
      </c>
      <c r="X739" s="13">
        <f t="shared" si="965"/>
        <v>3.9805187431391012E-2</v>
      </c>
      <c r="Y739" s="13">
        <f t="shared" si="966"/>
        <v>1.636827443885313E-2</v>
      </c>
      <c r="Z739" s="13">
        <f t="shared" si="967"/>
        <v>1.0250618448858889E-2</v>
      </c>
      <c r="AA739" s="13">
        <f t="shared" si="968"/>
        <v>1.4143017659590917E-2</v>
      </c>
      <c r="AB739" s="13">
        <f t="shared" si="969"/>
        <v>9.7567258754893763E-3</v>
      </c>
      <c r="AC739" s="13">
        <f t="shared" si="970"/>
        <v>3.1822926581117706E-4</v>
      </c>
      <c r="AD739" s="13">
        <f t="shared" si="971"/>
        <v>1.6694694518470193E-2</v>
      </c>
      <c r="AE739" s="13">
        <f t="shared" si="972"/>
        <v>1.3730036670327909E-2</v>
      </c>
      <c r="AF739" s="13">
        <f t="shared" si="973"/>
        <v>5.6459226241003264E-3</v>
      </c>
      <c r="AG739" s="13">
        <f t="shared" si="974"/>
        <v>1.5477716504679285E-3</v>
      </c>
      <c r="AH739" s="13">
        <f t="shared" si="975"/>
        <v>2.1075762578444154E-3</v>
      </c>
      <c r="AI739" s="13">
        <f t="shared" si="976"/>
        <v>2.907872181794681E-3</v>
      </c>
      <c r="AJ739" s="13">
        <f t="shared" si="977"/>
        <v>2.0060295788071969E-3</v>
      </c>
      <c r="AK739" s="13">
        <f t="shared" si="978"/>
        <v>9.2258861909254677E-4</v>
      </c>
      <c r="AL739" s="13">
        <f t="shared" si="979"/>
        <v>1.4443928964512848E-5</v>
      </c>
      <c r="AM739" s="13">
        <f t="shared" si="980"/>
        <v>4.6068119806465706E-3</v>
      </c>
      <c r="AN739" s="13">
        <f t="shared" si="981"/>
        <v>3.7887304471252697E-3</v>
      </c>
      <c r="AO739" s="13">
        <f t="shared" si="982"/>
        <v>1.5579622590717694E-3</v>
      </c>
      <c r="AP739" s="13">
        <f t="shared" si="983"/>
        <v>4.2709933834321809E-4</v>
      </c>
      <c r="AQ739" s="13">
        <f t="shared" si="984"/>
        <v>8.7813669948219616E-5</v>
      </c>
      <c r="AR739" s="13">
        <f t="shared" si="985"/>
        <v>3.4666221982920033E-4</v>
      </c>
      <c r="AS739" s="13">
        <f t="shared" si="986"/>
        <v>4.782979604028828E-4</v>
      </c>
      <c r="AT739" s="13">
        <f t="shared" si="987"/>
        <v>3.2995943290023297E-4</v>
      </c>
      <c r="AU739" s="13">
        <f t="shared" si="988"/>
        <v>1.5175091173730089E-4</v>
      </c>
      <c r="AV739" s="13">
        <f t="shared" si="989"/>
        <v>5.2343569201880403E-5</v>
      </c>
      <c r="AW739" s="13">
        <f t="shared" si="990"/>
        <v>4.5526899931043259E-7</v>
      </c>
      <c r="AX739" s="13">
        <f t="shared" si="991"/>
        <v>1.0593543456549946E-3</v>
      </c>
      <c r="AY739" s="13">
        <f t="shared" si="992"/>
        <v>8.7123331287208968E-4</v>
      </c>
      <c r="AZ739" s="13">
        <f t="shared" si="993"/>
        <v>3.5825948539851445E-4</v>
      </c>
      <c r="BA739" s="13">
        <f t="shared" si="994"/>
        <v>9.8213155214717303E-5</v>
      </c>
      <c r="BB739" s="13">
        <f t="shared" si="995"/>
        <v>2.0193095194326463E-5</v>
      </c>
      <c r="BC739" s="13">
        <f t="shared" si="996"/>
        <v>3.3214376842749257E-6</v>
      </c>
      <c r="BD739" s="13">
        <f t="shared" si="997"/>
        <v>4.7516942036149185E-5</v>
      </c>
      <c r="BE739" s="13">
        <f t="shared" si="998"/>
        <v>6.5560234604364529E-5</v>
      </c>
      <c r="BF739" s="13">
        <f t="shared" si="999"/>
        <v>4.5227493365518367E-5</v>
      </c>
      <c r="BG739" s="13">
        <f t="shared" si="1000"/>
        <v>2.0800476269109546E-5</v>
      </c>
      <c r="BH739" s="13">
        <f t="shared" si="1001"/>
        <v>7.1747257170289729E-6</v>
      </c>
      <c r="BI739" s="13">
        <f t="shared" si="1002"/>
        <v>1.9798273250519401E-6</v>
      </c>
      <c r="BJ739" s="14">
        <f t="shared" si="1003"/>
        <v>0.49941063404142511</v>
      </c>
      <c r="BK739" s="14">
        <f t="shared" si="1004"/>
        <v>0.27730792087939016</v>
      </c>
      <c r="BL739" s="14">
        <f t="shared" si="1005"/>
        <v>0.2133051876394747</v>
      </c>
      <c r="BM739" s="14">
        <f t="shared" si="1006"/>
        <v>0.37726427861181461</v>
      </c>
      <c r="BN739" s="14">
        <f t="shared" si="1007"/>
        <v>0.62213930435346132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1.3293413173652699</v>
      </c>
      <c r="F740" s="10">
        <f>VLOOKUP(B740,home!$B$2:$E$405,3,FALSE)</f>
        <v>1.72</v>
      </c>
      <c r="G740" s="10">
        <f>VLOOKUP(C740,away!$B$2:$E$405,4,FALSE)</f>
        <v>1.1299999999999999</v>
      </c>
      <c r="H740" s="10">
        <f>VLOOKUP(A740,away!$A$2:$E$405,3,FALSE)</f>
        <v>1.1077844311377201</v>
      </c>
      <c r="I740" s="10">
        <f>VLOOKUP(C740,away!$B$2:$E$405,3,FALSE)</f>
        <v>1.03</v>
      </c>
      <c r="J740" s="10">
        <f>VLOOKUP(B740,home!$B$2:$E$405,4,FALSE)</f>
        <v>1.1599999999999999</v>
      </c>
      <c r="K740" s="12">
        <f t="shared" si="952"/>
        <v>2.5837077844311382</v>
      </c>
      <c r="L740" s="12">
        <f t="shared" si="953"/>
        <v>1.3235808383233478</v>
      </c>
      <c r="M740" s="13">
        <f t="shared" si="954"/>
        <v>2.0094912151412771E-2</v>
      </c>
      <c r="N740" s="13">
        <f t="shared" si="955"/>
        <v>5.1919380953065052E-2</v>
      </c>
      <c r="O740" s="13">
        <f t="shared" si="956"/>
        <v>2.6597240671400943E-2</v>
      </c>
      <c r="P740" s="13">
        <f t="shared" si="957"/>
        <v>6.8719497767087093E-2</v>
      </c>
      <c r="Q740" s="13">
        <f t="shared" si="958"/>
        <v>6.7072254365639974E-2</v>
      </c>
      <c r="R740" s="13">
        <f t="shared" si="959"/>
        <v>1.7601799052470349E-2</v>
      </c>
      <c r="S740" s="13">
        <f t="shared" si="960"/>
        <v>5.8750808883589502E-2</v>
      </c>
      <c r="T740" s="13">
        <f t="shared" si="961"/>
        <v>8.8775550661510577E-2</v>
      </c>
      <c r="U740" s="13">
        <f t="shared" si="962"/>
        <v>4.547790523186028E-2</v>
      </c>
      <c r="V740" s="13">
        <f t="shared" si="963"/>
        <v>2.2323650050042627E-2</v>
      </c>
      <c r="W740" s="13">
        <f t="shared" si="964"/>
        <v>5.7765035241283139E-2</v>
      </c>
      <c r="X740" s="13">
        <f t="shared" si="965"/>
        <v>7.6456693770435263E-2</v>
      </c>
      <c r="Y740" s="13">
        <f t="shared" si="966"/>
        <v>5.0598307418052088E-2</v>
      </c>
      <c r="Z740" s="13">
        <f t="shared" si="967"/>
        <v>7.7658013152892749E-3</v>
      </c>
      <c r="AA740" s="13">
        <f t="shared" si="968"/>
        <v>2.0064561310658473E-2</v>
      </c>
      <c r="AB740" s="13">
        <f t="shared" si="969"/>
        <v>2.5920481624772073E-2</v>
      </c>
      <c r="AC740" s="13">
        <f t="shared" si="970"/>
        <v>4.7713259711217636E-3</v>
      </c>
      <c r="AD740" s="13">
        <f t="shared" si="971"/>
        <v>3.7311992805210574E-2</v>
      </c>
      <c r="AE740" s="13">
        <f t="shared" si="972"/>
        <v>4.9385438716635324E-2</v>
      </c>
      <c r="AF740" s="13">
        <f t="shared" si="973"/>
        <v>3.2682810188765253E-2</v>
      </c>
      <c r="AG740" s="13">
        <f t="shared" si="974"/>
        <v>1.4419447102802926E-2</v>
      </c>
      <c r="AH740" s="13">
        <f t="shared" si="975"/>
        <v>2.5696664537857824E-3</v>
      </c>
      <c r="AI740" s="13">
        <f t="shared" si="976"/>
        <v>6.6392672200378837E-3</v>
      </c>
      <c r="AJ740" s="13">
        <f t="shared" si="977"/>
        <v>8.5769631996651819E-3</v>
      </c>
      <c r="AK740" s="13">
        <f t="shared" si="978"/>
        <v>7.3867888619181116E-3</v>
      </c>
      <c r="AL740" s="13">
        <f t="shared" si="979"/>
        <v>6.526689381829324E-4</v>
      </c>
      <c r="AM740" s="13">
        <f t="shared" si="980"/>
        <v>1.9280657252692231E-2</v>
      </c>
      <c r="AN740" s="13">
        <f t="shared" si="981"/>
        <v>2.5519508489943516E-2</v>
      </c>
      <c r="AO740" s="13">
        <f t="shared" si="982"/>
        <v>1.6888566220359613E-2</v>
      </c>
      <c r="AP740" s="13">
        <f t="shared" si="983"/>
        <v>7.4511275453409869E-3</v>
      </c>
      <c r="AQ740" s="13">
        <f t="shared" si="984"/>
        <v>2.4655424107291515E-3</v>
      </c>
      <c r="AR740" s="13">
        <f t="shared" si="985"/>
        <v>6.8023225582263479E-4</v>
      </c>
      <c r="AS740" s="13">
        <f t="shared" si="986"/>
        <v>1.757521374590095E-3</v>
      </c>
      <c r="AT740" s="13">
        <f t="shared" si="987"/>
        <v>2.2704608284162715E-3</v>
      </c>
      <c r="AU740" s="13">
        <f t="shared" si="988"/>
        <v>1.9554024388750307E-3</v>
      </c>
      <c r="AV740" s="13">
        <f t="shared" si="989"/>
        <v>1.2630471257542625E-3</v>
      </c>
      <c r="AW740" s="13">
        <f t="shared" si="990"/>
        <v>6.1998946275777935E-5</v>
      </c>
      <c r="AX740" s="13">
        <f t="shared" si="991"/>
        <v>8.3025973721215958E-3</v>
      </c>
      <c r="AY740" s="13">
        <f t="shared" si="992"/>
        <v>1.0989158790053926E-2</v>
      </c>
      <c r="AZ740" s="13">
        <f t="shared" si="993"/>
        <v>7.2725200019039806E-3</v>
      </c>
      <c r="BA740" s="13">
        <f t="shared" si="994"/>
        <v>3.2085893736144631E-3</v>
      </c>
      <c r="BB740" s="13">
        <f t="shared" si="995"/>
        <v>1.0617068532410034E-3</v>
      </c>
      <c r="BC740" s="13">
        <f t="shared" si="996"/>
        <v>2.810509693732745E-4</v>
      </c>
      <c r="BD740" s="13">
        <f t="shared" si="997"/>
        <v>1.5005706323605055E-4</v>
      </c>
      <c r="BE740" s="13">
        <f t="shared" si="998"/>
        <v>3.8770360239185941E-4</v>
      </c>
      <c r="BF740" s="13">
        <f t="shared" si="999"/>
        <v>5.0085640777592104E-4</v>
      </c>
      <c r="BG740" s="13">
        <f t="shared" si="1000"/>
        <v>4.3135553321762123E-4</v>
      </c>
      <c r="BH740" s="13">
        <f t="shared" si="1001"/>
        <v>2.7862416225795311E-4</v>
      </c>
      <c r="BI740" s="13">
        <f t="shared" si="1002"/>
        <v>1.4397668339129557E-4</v>
      </c>
      <c r="BJ740" s="14">
        <f t="shared" si="1003"/>
        <v>0.62910793650277386</v>
      </c>
      <c r="BK740" s="14">
        <f t="shared" si="1004"/>
        <v>0.18630202255149064</v>
      </c>
      <c r="BL740" s="14">
        <f t="shared" si="1005"/>
        <v>0.17065391110229811</v>
      </c>
      <c r="BM740" s="14">
        <f t="shared" si="1006"/>
        <v>0.73089742666699764</v>
      </c>
      <c r="BN740" s="14">
        <f t="shared" si="1007"/>
        <v>0.25200508496107615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1.65137614678899</v>
      </c>
      <c r="F741" s="10">
        <f>VLOOKUP(B741,home!$B$2:$E$405,3,FALSE)</f>
        <v>0.73</v>
      </c>
      <c r="G741" s="10">
        <f>VLOOKUP(C741,away!$B$2:$E$405,4,FALSE)</f>
        <v>0.91</v>
      </c>
      <c r="H741" s="10">
        <f>VLOOKUP(A741,away!$A$2:$E$405,3,FALSE)</f>
        <v>1.2201834862385299</v>
      </c>
      <c r="I741" s="10">
        <f>VLOOKUP(C741,away!$B$2:$E$405,3,FALSE)</f>
        <v>0.71</v>
      </c>
      <c r="J741" s="10">
        <f>VLOOKUP(B741,home!$B$2:$E$405,4,FALSE)</f>
        <v>0.49</v>
      </c>
      <c r="K741" s="12">
        <f t="shared" si="952"/>
        <v>1.0970091743119261</v>
      </c>
      <c r="L741" s="12">
        <f t="shared" si="953"/>
        <v>0.42450183486238457</v>
      </c>
      <c r="M741" s="13">
        <f t="shared" si="954"/>
        <v>0.21838166083467539</v>
      </c>
      <c r="N741" s="13">
        <f t="shared" si="955"/>
        <v>0.23956668543711435</v>
      </c>
      <c r="O741" s="13">
        <f t="shared" si="956"/>
        <v>9.270341572461463E-2</v>
      </c>
      <c r="P741" s="13">
        <f t="shared" si="957"/>
        <v>0.10169649753995473</v>
      </c>
      <c r="Q741" s="13">
        <f t="shared" si="958"/>
        <v>0.13140342589200685</v>
      </c>
      <c r="R741" s="13">
        <f t="shared" si="959"/>
        <v>1.9676385036554674E-2</v>
      </c>
      <c r="S741" s="13">
        <f t="shared" si="960"/>
        <v>1.1839567448527084E-2</v>
      </c>
      <c r="T741" s="13">
        <f t="shared" si="961"/>
        <v>5.5780995398360275E-2</v>
      </c>
      <c r="U741" s="13">
        <f t="shared" si="962"/>
        <v>2.1585174902394384E-2</v>
      </c>
      <c r="V741" s="13">
        <f t="shared" si="963"/>
        <v>6.1260869683190744E-4</v>
      </c>
      <c r="W741" s="13">
        <f t="shared" si="964"/>
        <v>4.8050254579849606E-2</v>
      </c>
      <c r="X741" s="13">
        <f t="shared" si="965"/>
        <v>2.0397421234750853E-2</v>
      </c>
      <c r="Y741" s="13">
        <f t="shared" si="966"/>
        <v>4.3293713703063518E-3</v>
      </c>
      <c r="Z741" s="13">
        <f t="shared" si="967"/>
        <v>2.7842205171587421E-3</v>
      </c>
      <c r="AA741" s="13">
        <f t="shared" si="968"/>
        <v>3.0543154506306358E-3</v>
      </c>
      <c r="AB741" s="13">
        <f t="shared" si="969"/>
        <v>1.6753060352922358E-3</v>
      </c>
      <c r="AC741" s="13">
        <f t="shared" si="970"/>
        <v>1.7830068294254838E-5</v>
      </c>
      <c r="AD741" s="13">
        <f t="shared" si="971"/>
        <v>1.3177892525529665E-2</v>
      </c>
      <c r="AE741" s="13">
        <f t="shared" si="972"/>
        <v>5.5940395567066446E-3</v>
      </c>
      <c r="AF741" s="13">
        <f t="shared" si="973"/>
        <v>1.1873400280573657E-3</v>
      </c>
      <c r="AG741" s="13">
        <f t="shared" si="974"/>
        <v>1.6800934017196896E-4</v>
      </c>
      <c r="AH741" s="13">
        <f t="shared" si="975"/>
        <v>2.9547667954884583E-4</v>
      </c>
      <c r="AI741" s="13">
        <f t="shared" si="976"/>
        <v>3.2414062826030895E-4</v>
      </c>
      <c r="AJ741" s="13">
        <f t="shared" si="977"/>
        <v>1.7779262148439522E-4</v>
      </c>
      <c r="AK741" s="13">
        <f t="shared" si="978"/>
        <v>6.5013378964449742E-5</v>
      </c>
      <c r="AL741" s="13">
        <f t="shared" si="979"/>
        <v>3.3212596506382073E-7</v>
      </c>
      <c r="AM741" s="13">
        <f t="shared" si="980"/>
        <v>2.8912537997205206E-3</v>
      </c>
      <c r="AN741" s="13">
        <f t="shared" si="981"/>
        <v>1.2273425430342022E-3</v>
      </c>
      <c r="AO741" s="13">
        <f t="shared" si="982"/>
        <v>2.6050458076134206E-4</v>
      </c>
      <c r="AP741" s="13">
        <f t="shared" si="983"/>
        <v>3.6861557507748644E-5</v>
      </c>
      <c r="AQ741" s="13">
        <f t="shared" si="984"/>
        <v>3.9119496994811517E-6</v>
      </c>
      <c r="AR741" s="13">
        <f t="shared" si="985"/>
        <v>2.5086078525505986E-5</v>
      </c>
      <c r="AS741" s="13">
        <f t="shared" si="986"/>
        <v>2.7519658289989463E-5</v>
      </c>
      <c r="AT741" s="13">
        <f t="shared" si="987"/>
        <v>1.5094658809023844E-5</v>
      </c>
      <c r="AU741" s="13">
        <f t="shared" si="988"/>
        <v>5.5196597322024967E-6</v>
      </c>
      <c r="AV741" s="13">
        <f t="shared" si="989"/>
        <v>1.5137793413265621E-6</v>
      </c>
      <c r="AW741" s="13">
        <f t="shared" si="990"/>
        <v>4.2962560821235647E-9</v>
      </c>
      <c r="AX741" s="13">
        <f t="shared" si="991"/>
        <v>5.2862199059293782E-4</v>
      </c>
      <c r="AY741" s="13">
        <f t="shared" si="992"/>
        <v>2.2440100495530827E-4</v>
      </c>
      <c r="AZ741" s="13">
        <f t="shared" si="993"/>
        <v>4.7629319174245709E-5</v>
      </c>
      <c r="BA741" s="13">
        <f t="shared" si="994"/>
        <v>6.7395777942378193E-6</v>
      </c>
      <c r="BB741" s="13">
        <f t="shared" si="995"/>
        <v>7.1524078496293414E-7</v>
      </c>
      <c r="BC741" s="13">
        <f t="shared" si="996"/>
        <v>6.0724205117035585E-8</v>
      </c>
      <c r="BD741" s="13">
        <f t="shared" si="997"/>
        <v>1.7748477272631909E-6</v>
      </c>
      <c r="BE741" s="13">
        <f t="shared" si="998"/>
        <v>1.9470242398143918E-6</v>
      </c>
      <c r="BF741" s="13">
        <f t="shared" si="999"/>
        <v>1.0679517268420456E-6</v>
      </c>
      <c r="BG741" s="13">
        <f t="shared" si="1000"/>
        <v>3.9051761402266274E-7</v>
      </c>
      <c r="BH741" s="13">
        <f t="shared" si="1001"/>
        <v>1.0710035132831617E-7</v>
      </c>
      <c r="BI741" s="13">
        <f t="shared" si="1002"/>
        <v>2.349801359583867E-8</v>
      </c>
      <c r="BJ741" s="14">
        <f t="shared" si="1003"/>
        <v>0.52488347765108401</v>
      </c>
      <c r="BK741" s="14">
        <f t="shared" si="1004"/>
        <v>0.33277289771920371</v>
      </c>
      <c r="BL741" s="14">
        <f t="shared" si="1005"/>
        <v>0.13963706523211544</v>
      </c>
      <c r="BM741" s="14">
        <f t="shared" si="1006"/>
        <v>0.1964251939459421</v>
      </c>
      <c r="BN741" s="14">
        <f t="shared" si="1007"/>
        <v>0.80342807046492049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1.43333333333333</v>
      </c>
      <c r="F742" s="10">
        <f>VLOOKUP(B742,home!$B$2:$E$405,3,FALSE)</f>
        <v>1.53</v>
      </c>
      <c r="G742" s="10">
        <f>VLOOKUP(C742,away!$B$2:$E$405,4,FALSE)</f>
        <v>0.7</v>
      </c>
      <c r="H742" s="10">
        <f>VLOOKUP(A742,away!$A$2:$E$405,3,FALSE)</f>
        <v>1.1555555555555601</v>
      </c>
      <c r="I742" s="10">
        <f>VLOOKUP(C742,away!$B$2:$E$405,3,FALSE)</f>
        <v>0.84</v>
      </c>
      <c r="J742" s="10">
        <f>VLOOKUP(B742,home!$B$2:$E$405,4,FALSE)</f>
        <v>0.69</v>
      </c>
      <c r="K742" s="12">
        <f t="shared" si="952"/>
        <v>1.5350999999999966</v>
      </c>
      <c r="L742" s="12">
        <f t="shared" si="953"/>
        <v>0.66976000000000258</v>
      </c>
      <c r="M742" s="13">
        <f t="shared" si="954"/>
        <v>0.11026596145853353</v>
      </c>
      <c r="N742" s="13">
        <f t="shared" si="955"/>
        <v>0.16926927743499443</v>
      </c>
      <c r="O742" s="13">
        <f t="shared" si="956"/>
        <v>7.3851730346467692E-2</v>
      </c>
      <c r="P742" s="13">
        <f t="shared" si="957"/>
        <v>0.11336979125486228</v>
      </c>
      <c r="Q742" s="13">
        <f t="shared" si="958"/>
        <v>0.12992263389522973</v>
      </c>
      <c r="R742" s="13">
        <f t="shared" si="959"/>
        <v>2.473146745842519E-2</v>
      </c>
      <c r="S742" s="13">
        <f t="shared" si="960"/>
        <v>2.9140247360026031E-2</v>
      </c>
      <c r="T742" s="13">
        <f t="shared" si="961"/>
        <v>8.701698327766938E-2</v>
      </c>
      <c r="U742" s="13">
        <f t="shared" si="962"/>
        <v>3.7965275695428423E-2</v>
      </c>
      <c r="V742" s="13">
        <f t="shared" si="963"/>
        <v>3.3289448697220625E-3</v>
      </c>
      <c r="W742" s="13">
        <f t="shared" si="964"/>
        <v>6.6481411764188883E-2</v>
      </c>
      <c r="X742" s="13">
        <f t="shared" si="965"/>
        <v>4.4526590343183313E-2</v>
      </c>
      <c r="Y742" s="13">
        <f t="shared" si="966"/>
        <v>1.4911064574125284E-2</v>
      </c>
      <c r="Z742" s="13">
        <f t="shared" si="967"/>
        <v>5.5213825483183066E-3</v>
      </c>
      <c r="AA742" s="13">
        <f t="shared" si="968"/>
        <v>8.4758743499234127E-3</v>
      </c>
      <c r="AB742" s="13">
        <f t="shared" si="969"/>
        <v>6.5056573572837033E-3</v>
      </c>
      <c r="AC742" s="13">
        <f t="shared" si="970"/>
        <v>2.1391562046170319E-4</v>
      </c>
      <c r="AD742" s="13">
        <f t="shared" si="971"/>
        <v>2.5513903799801545E-2</v>
      </c>
      <c r="AE742" s="13">
        <f t="shared" si="972"/>
        <v>1.7088192208955147E-2</v>
      </c>
      <c r="AF742" s="13">
        <f t="shared" si="973"/>
        <v>5.7224938069349203E-3</v>
      </c>
      <c r="AG742" s="13">
        <f t="shared" si="974"/>
        <v>1.2775658173775823E-3</v>
      </c>
      <c r="AH742" s="13">
        <f t="shared" si="975"/>
        <v>9.2450029389042076E-4</v>
      </c>
      <c r="AI742" s="13">
        <f t="shared" si="976"/>
        <v>1.4192004011511815E-3</v>
      </c>
      <c r="AJ742" s="13">
        <f t="shared" si="977"/>
        <v>1.0893072679035874E-3</v>
      </c>
      <c r="AK742" s="13">
        <f t="shared" si="978"/>
        <v>5.5739852898626426E-4</v>
      </c>
      <c r="AL742" s="13">
        <f t="shared" si="979"/>
        <v>8.7974816224742805E-6</v>
      </c>
      <c r="AM742" s="13">
        <f t="shared" si="980"/>
        <v>7.833278744615051E-3</v>
      </c>
      <c r="AN742" s="13">
        <f t="shared" si="981"/>
        <v>5.2464167719933957E-3</v>
      </c>
      <c r="AO742" s="13">
        <f t="shared" si="982"/>
        <v>1.756920048605155E-3</v>
      </c>
      <c r="AP742" s="13">
        <f t="shared" si="983"/>
        <v>3.9223825725126434E-4</v>
      </c>
      <c r="AQ742" s="13">
        <f t="shared" si="984"/>
        <v>6.5676373794151948E-5</v>
      </c>
      <c r="AR742" s="13">
        <f t="shared" si="985"/>
        <v>1.2383866336721015E-4</v>
      </c>
      <c r="AS742" s="13">
        <f t="shared" si="986"/>
        <v>1.9010473213500388E-4</v>
      </c>
      <c r="AT742" s="13">
        <f t="shared" si="987"/>
        <v>1.4591488715022196E-4</v>
      </c>
      <c r="AU742" s="13">
        <f t="shared" si="988"/>
        <v>7.4664647754768391E-5</v>
      </c>
      <c r="AV742" s="13">
        <f t="shared" si="989"/>
        <v>2.8654425192086188E-5</v>
      </c>
      <c r="AW742" s="13">
        <f t="shared" si="990"/>
        <v>2.512532834036972E-7</v>
      </c>
      <c r="AX742" s="13">
        <f t="shared" si="991"/>
        <v>2.0041443668097542E-3</v>
      </c>
      <c r="AY742" s="13">
        <f t="shared" si="992"/>
        <v>1.342295731114506E-3</v>
      </c>
      <c r="AZ742" s="13">
        <f t="shared" si="993"/>
        <v>4.4950799443562746E-4</v>
      </c>
      <c r="BA742" s="13">
        <f t="shared" si="994"/>
        <v>1.0035415811773566E-4</v>
      </c>
      <c r="BB742" s="13">
        <f t="shared" si="995"/>
        <v>1.6803300235233723E-5</v>
      </c>
      <c r="BC742" s="13">
        <f t="shared" si="996"/>
        <v>2.2508356731100374E-6</v>
      </c>
      <c r="BD742" s="13">
        <f t="shared" si="997"/>
        <v>1.3823697196137155E-5</v>
      </c>
      <c r="BE742" s="13">
        <f t="shared" si="998"/>
        <v>2.1220757565790098E-5</v>
      </c>
      <c r="BF742" s="13">
        <f t="shared" si="999"/>
        <v>1.628799246962216E-5</v>
      </c>
      <c r="BG742" s="13">
        <f t="shared" si="1000"/>
        <v>8.3345657467056376E-6</v>
      </c>
      <c r="BH742" s="13">
        <f t="shared" si="1001"/>
        <v>3.1985979694419508E-6</v>
      </c>
      <c r="BI742" s="13">
        <f t="shared" si="1002"/>
        <v>9.8203354857806528E-7</v>
      </c>
      <c r="BJ742" s="14">
        <f t="shared" si="1003"/>
        <v>0.58094000350510522</v>
      </c>
      <c r="BK742" s="14">
        <f t="shared" si="1004"/>
        <v>0.25766995377634255</v>
      </c>
      <c r="BL742" s="14">
        <f t="shared" si="1005"/>
        <v>0.15614743669955544</v>
      </c>
      <c r="BM742" s="14">
        <f t="shared" si="1006"/>
        <v>0.37752587020297745</v>
      </c>
      <c r="BN742" s="14">
        <f t="shared" si="1007"/>
        <v>0.6214108618485128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1.30534351145038</v>
      </c>
      <c r="F743" s="10">
        <f>VLOOKUP(B743,home!$B$2:$E$405,3,FALSE)</f>
        <v>1.1499999999999999</v>
      </c>
      <c r="G743" s="10">
        <f>VLOOKUP(C743,away!$B$2:$E$405,4,FALSE)</f>
        <v>1.28</v>
      </c>
      <c r="H743" s="10">
        <f>VLOOKUP(A743,away!$A$2:$E$405,3,FALSE)</f>
        <v>1.0381679389313001</v>
      </c>
      <c r="I743" s="10">
        <f>VLOOKUP(C743,away!$B$2:$E$405,3,FALSE)</f>
        <v>1.02</v>
      </c>
      <c r="J743" s="10">
        <f>VLOOKUP(B743,home!$B$2:$E$405,4,FALSE)</f>
        <v>0.8</v>
      </c>
      <c r="K743" s="12">
        <f t="shared" si="952"/>
        <v>1.9214656488549591</v>
      </c>
      <c r="L743" s="12">
        <f t="shared" si="953"/>
        <v>0.84714503816794096</v>
      </c>
      <c r="M743" s="13">
        <f t="shared" si="954"/>
        <v>6.2749122381333053E-2</v>
      </c>
      <c r="N743" s="13">
        <f t="shared" si="955"/>
        <v>0.12057028315152732</v>
      </c>
      <c r="O743" s="13">
        <f t="shared" si="956"/>
        <v>5.3157607674739177E-2</v>
      </c>
      <c r="P743" s="13">
        <f t="shared" si="957"/>
        <v>0.10214051712232006</v>
      </c>
      <c r="Q743" s="13">
        <f t="shared" si="958"/>
        <v>0.11583582867418783</v>
      </c>
      <c r="R743" s="13">
        <f t="shared" si="959"/>
        <v>2.2516101791266677E-2</v>
      </c>
      <c r="S743" s="13">
        <f t="shared" si="960"/>
        <v>4.1565064347093297E-2</v>
      </c>
      <c r="T743" s="13">
        <f t="shared" si="961"/>
        <v>9.8129747503409914E-2</v>
      </c>
      <c r="U743" s="13">
        <f t="shared" si="962"/>
        <v>4.3263916138040523E-2</v>
      </c>
      <c r="V743" s="13">
        <f t="shared" si="963"/>
        <v>7.5175503222966872E-3</v>
      </c>
      <c r="W743" s="13">
        <f t="shared" si="964"/>
        <v>7.4191521901366742E-2</v>
      </c>
      <c r="X743" s="13">
        <f t="shared" si="965"/>
        <v>6.2850979652870953E-2</v>
      </c>
      <c r="Y743" s="13">
        <f t="shared" si="966"/>
        <v>2.6621947778461923E-2</v>
      </c>
      <c r="Z743" s="13">
        <f t="shared" si="967"/>
        <v>6.3581346371186188E-3</v>
      </c>
      <c r="AA743" s="13">
        <f t="shared" si="968"/>
        <v>1.2216937296018315E-2</v>
      </c>
      <c r="AB743" s="13">
        <f t="shared" si="969"/>
        <v>1.1737212674257095E-2</v>
      </c>
      <c r="AC743" s="13">
        <f t="shared" si="970"/>
        <v>7.6479802453068902E-4</v>
      </c>
      <c r="AD743" s="13">
        <f t="shared" si="971"/>
        <v>3.5639115192436635E-2</v>
      </c>
      <c r="AE743" s="13">
        <f t="shared" si="972"/>
        <v>3.0191499599968377E-2</v>
      </c>
      <c r="AF743" s="13">
        <f t="shared" si="973"/>
        <v>1.2788289540481293E-2</v>
      </c>
      <c r="AG743" s="13">
        <f t="shared" si="974"/>
        <v>3.6111786769579025E-3</v>
      </c>
      <c r="AH743" s="13">
        <f t="shared" si="975"/>
        <v>1.3465655524596896E-3</v>
      </c>
      <c r="AI743" s="13">
        <f t="shared" si="976"/>
        <v>2.5873794529826938E-3</v>
      </c>
      <c r="AJ743" s="13">
        <f t="shared" si="977"/>
        <v>2.4857803697296912E-3</v>
      </c>
      <c r="AK743" s="13">
        <f t="shared" si="978"/>
        <v>1.5921138636778606E-3</v>
      </c>
      <c r="AL743" s="13">
        <f t="shared" si="979"/>
        <v>4.9796308063063553E-5</v>
      </c>
      <c r="AM743" s="13">
        <f t="shared" si="980"/>
        <v>1.3695867119570375E-2</v>
      </c>
      <c r="AN743" s="13">
        <f t="shared" si="981"/>
        <v>1.1602385873751491E-2</v>
      </c>
      <c r="AO743" s="13">
        <f t="shared" si="982"/>
        <v>4.9144518119291934E-3</v>
      </c>
      <c r="AP743" s="13">
        <f t="shared" si="983"/>
        <v>1.3877511559304214E-3</v>
      </c>
      <c r="AQ743" s="13">
        <f t="shared" si="984"/>
        <v>2.9390662648957021E-4</v>
      </c>
      <c r="AR743" s="13">
        <f t="shared" si="985"/>
        <v>2.2814726526681974E-4</v>
      </c>
      <c r="AS743" s="13">
        <f t="shared" si="986"/>
        <v>4.3837713309039417E-4</v>
      </c>
      <c r="AT743" s="13">
        <f t="shared" si="987"/>
        <v>4.2116330123835561E-4</v>
      </c>
      <c r="AU743" s="13">
        <f t="shared" si="988"/>
        <v>2.6975027196261792E-4</v>
      </c>
      <c r="AV743" s="13">
        <f t="shared" si="989"/>
        <v>1.2957897033636333E-4</v>
      </c>
      <c r="AW743" s="13">
        <f t="shared" si="990"/>
        <v>2.251567858783114E-6</v>
      </c>
      <c r="AX743" s="13">
        <f t="shared" si="991"/>
        <v>4.3860230335894387E-3</v>
      </c>
      <c r="AY743" s="13">
        <f t="shared" si="992"/>
        <v>3.7155976501955933E-3</v>
      </c>
      <c r="AZ743" s="13">
        <f t="shared" si="993"/>
        <v>1.5738250565958288E-3</v>
      </c>
      <c r="BA743" s="13">
        <f t="shared" si="994"/>
        <v>4.4441936254651184E-4</v>
      </c>
      <c r="BB743" s="13">
        <f t="shared" si="995"/>
        <v>9.4121914461759167E-5</v>
      </c>
      <c r="BC743" s="13">
        <f t="shared" si="996"/>
        <v>1.5946982563829334E-5</v>
      </c>
      <c r="BD743" s="13">
        <f t="shared" si="997"/>
        <v>3.2212303957061881E-5</v>
      </c>
      <c r="BE743" s="13">
        <f t="shared" si="998"/>
        <v>6.1894835523969063E-5</v>
      </c>
      <c r="BF743" s="13">
        <f t="shared" si="999"/>
        <v>5.9464400150417113E-5</v>
      </c>
      <c r="BG743" s="13">
        <f t="shared" si="1000"/>
        <v>3.8086267406264057E-5</v>
      </c>
      <c r="BH743" s="13">
        <f t="shared" si="1001"/>
        <v>1.8295363628560158E-5</v>
      </c>
      <c r="BI743" s="13">
        <f t="shared" si="1002"/>
        <v>7.0307825491177509E-6</v>
      </c>
      <c r="BJ743" s="14">
        <f t="shared" si="1003"/>
        <v>0.62255468825929283</v>
      </c>
      <c r="BK743" s="14">
        <f t="shared" si="1004"/>
        <v>0.21850244615583242</v>
      </c>
      <c r="BL743" s="14">
        <f t="shared" si="1005"/>
        <v>0.15260761570828163</v>
      </c>
      <c r="BM743" s="14">
        <f t="shared" si="1006"/>
        <v>0.51934007788281455</v>
      </c>
      <c r="BN743" s="14">
        <f t="shared" si="1007"/>
        <v>0.47696946079537411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1.62037037037037</v>
      </c>
      <c r="F744" s="10">
        <f>VLOOKUP(B744,home!$B$2:$E$405,3,FALSE)</f>
        <v>0.93</v>
      </c>
      <c r="G744" s="10">
        <f>VLOOKUP(C744,away!$B$2:$E$405,4,FALSE)</f>
        <v>0.93</v>
      </c>
      <c r="H744" s="10">
        <f>VLOOKUP(A744,away!$A$2:$E$405,3,FALSE)</f>
        <v>1.4537037037036999</v>
      </c>
      <c r="I744" s="10">
        <f>VLOOKUP(C744,away!$B$2:$E$405,3,FALSE)</f>
        <v>1.23</v>
      </c>
      <c r="J744" s="10">
        <f>VLOOKUP(B744,home!$B$2:$E$405,4,FALSE)</f>
        <v>1.1499999999999999</v>
      </c>
      <c r="K744" s="12">
        <f t="shared" si="952"/>
        <v>1.4014583333333333</v>
      </c>
      <c r="L744" s="12">
        <f t="shared" si="953"/>
        <v>2.0562638888888833</v>
      </c>
      <c r="M744" s="13">
        <f t="shared" si="954"/>
        <v>3.150143362686509E-2</v>
      </c>
      <c r="N744" s="13">
        <f t="shared" si="955"/>
        <v>4.4147946668316972E-2</v>
      </c>
      <c r="O744" s="13">
        <f t="shared" si="956"/>
        <v>6.477526041515265E-2</v>
      </c>
      <c r="P744" s="13">
        <f t="shared" si="957"/>
        <v>9.0779828502652468E-2</v>
      </c>
      <c r="Q744" s="13">
        <f t="shared" si="958"/>
        <v>3.0935753878934196E-2</v>
      </c>
      <c r="R744" s="13">
        <f t="shared" si="959"/>
        <v>6.6597514442525971E-2</v>
      </c>
      <c r="S744" s="13">
        <f t="shared" si="960"/>
        <v>6.5401604896665064E-2</v>
      </c>
      <c r="T744" s="13">
        <f t="shared" si="961"/>
        <v>6.361207357680658E-2</v>
      </c>
      <c r="U744" s="13">
        <f t="shared" si="962"/>
        <v>9.3333641594765052E-2</v>
      </c>
      <c r="V744" s="13">
        <f t="shared" si="963"/>
        <v>2.0941362530575838E-2</v>
      </c>
      <c r="W744" s="13">
        <f t="shared" si="964"/>
        <v>1.4451723357193772E-2</v>
      </c>
      <c r="X744" s="13">
        <f t="shared" si="965"/>
        <v>2.9716556871609574E-2</v>
      </c>
      <c r="Y744" s="13">
        <f t="shared" si="966"/>
        <v>3.0552541398601793E-2</v>
      </c>
      <c r="Z744" s="13">
        <f t="shared" si="967"/>
        <v>4.5647354679307341E-2</v>
      </c>
      <c r="AA744" s="13">
        <f t="shared" si="968"/>
        <v>6.3972865609937604E-2</v>
      </c>
      <c r="AB744" s="13">
        <f t="shared" si="969"/>
        <v>4.4827652808130239E-2</v>
      </c>
      <c r="AC744" s="13">
        <f t="shared" si="970"/>
        <v>3.7717594889004687E-3</v>
      </c>
      <c r="AD744" s="13">
        <f t="shared" si="971"/>
        <v>5.0633720324917957E-3</v>
      </c>
      <c r="AE744" s="13">
        <f t="shared" si="972"/>
        <v>1.0411629066422788E-2</v>
      </c>
      <c r="AF744" s="13">
        <f t="shared" si="973"/>
        <v>1.070452843689553E-2</v>
      </c>
      <c r="AG744" s="13">
        <f t="shared" si="974"/>
        <v>7.3371117574574799E-3</v>
      </c>
      <c r="AH744" s="13">
        <f t="shared" si="975"/>
        <v>2.3465751762590682E-2</v>
      </c>
      <c r="AI744" s="13">
        <f t="shared" si="976"/>
        <v>3.2886273355614067E-2</v>
      </c>
      <c r="AJ744" s="13">
        <f t="shared" si="977"/>
        <v>2.304437092325165E-2</v>
      </c>
      <c r="AK744" s="13">
        <f t="shared" si="978"/>
        <v>1.0765241888938461E-2</v>
      </c>
      <c r="AL744" s="13">
        <f t="shared" si="979"/>
        <v>4.3477345648628574E-4</v>
      </c>
      <c r="AM744" s="13">
        <f t="shared" si="980"/>
        <v>1.4192209859405123E-3</v>
      </c>
      <c r="AN744" s="13">
        <f t="shared" si="981"/>
        <v>2.9182928637427525E-3</v>
      </c>
      <c r="AO744" s="13">
        <f t="shared" si="982"/>
        <v>3.000390116458175E-3</v>
      </c>
      <c r="AP744" s="13">
        <f t="shared" si="983"/>
        <v>2.0565312830173521E-3</v>
      </c>
      <c r="AQ744" s="13">
        <f t="shared" si="984"/>
        <v>1.0571927534097267E-3</v>
      </c>
      <c r="AR744" s="13">
        <f t="shared" si="985"/>
        <v>9.6503555950091663E-3</v>
      </c>
      <c r="AS744" s="13">
        <f t="shared" si="986"/>
        <v>1.3524571268255556E-2</v>
      </c>
      <c r="AT744" s="13">
        <f t="shared" si="987"/>
        <v>9.4770615543286595E-3</v>
      </c>
      <c r="AU744" s="13">
        <f t="shared" si="988"/>
        <v>4.4272356302756171E-3</v>
      </c>
      <c r="AV744" s="13">
        <f t="shared" si="989"/>
        <v>1.5511465669200036E-3</v>
      </c>
      <c r="AW744" s="13">
        <f t="shared" si="990"/>
        <v>3.4803230690349343E-5</v>
      </c>
      <c r="AX744" s="13">
        <f t="shared" si="991"/>
        <v>3.3149651293131339E-4</v>
      </c>
      <c r="AY744" s="13">
        <f t="shared" si="992"/>
        <v>6.8164430883324632E-4</v>
      </c>
      <c r="AZ744" s="13">
        <f t="shared" si="993"/>
        <v>7.0082028866021325E-4</v>
      </c>
      <c r="BA744" s="13">
        <f t="shared" si="994"/>
        <v>4.8035715072422655E-4</v>
      </c>
      <c r="BB744" s="13">
        <f t="shared" si="995"/>
        <v>2.469352657009455E-4</v>
      </c>
      <c r="BC744" s="13">
        <f t="shared" si="996"/>
        <v>1.0155281395080708E-4</v>
      </c>
      <c r="BD744" s="13">
        <f t="shared" si="997"/>
        <v>3.307279620825694E-3</v>
      </c>
      <c r="BE744" s="13">
        <f t="shared" si="998"/>
        <v>4.6350145852696754E-3</v>
      </c>
      <c r="BF744" s="13">
        <f t="shared" si="999"/>
        <v>3.2478899078238659E-3</v>
      </c>
      <c r="BG744" s="13">
        <f t="shared" si="1000"/>
        <v>1.5172607923563295E-3</v>
      </c>
      <c r="BH744" s="13">
        <f t="shared" si="1001"/>
        <v>5.3159444532192835E-4</v>
      </c>
      <c r="BI744" s="13">
        <f t="shared" si="1002"/>
        <v>1.4900149307002543E-4</v>
      </c>
      <c r="BJ744" s="14">
        <f t="shared" si="1003"/>
        <v>0.2599276713880998</v>
      </c>
      <c r="BK744" s="14">
        <f t="shared" si="1004"/>
        <v>0.21351240681097847</v>
      </c>
      <c r="BL744" s="14">
        <f t="shared" si="1005"/>
        <v>0.47568698426036282</v>
      </c>
      <c r="BM744" s="14">
        <f t="shared" si="1006"/>
        <v>0.66538983852615829</v>
      </c>
      <c r="BN744" s="14">
        <f t="shared" si="1007"/>
        <v>0.32873773753444741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1.62037037037037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1.4537037037036999</v>
      </c>
      <c r="I745" s="10">
        <f>VLOOKUP(C745,away!$B$2:$E$405,3,FALSE)</f>
        <v>0.93</v>
      </c>
      <c r="J745" s="10">
        <f>VLOOKUP(B745,home!$B$2:$E$405,4,FALSE)</f>
        <v>1.72</v>
      </c>
      <c r="K745" s="12">
        <f t="shared" si="952"/>
        <v>1.4014583333333333</v>
      </c>
      <c r="L745" s="12">
        <f t="shared" si="953"/>
        <v>2.3253444444444384</v>
      </c>
      <c r="M745" s="13">
        <f t="shared" si="954"/>
        <v>2.4069669025559442E-2</v>
      </c>
      <c r="N745" s="13">
        <f t="shared" si="955"/>
        <v>3.373263823644549E-2</v>
      </c>
      <c r="O745" s="13">
        <f t="shared" si="956"/>
        <v>5.5970271148201037E-2</v>
      </c>
      <c r="P745" s="13">
        <f t="shared" si="957"/>
        <v>7.844000291957258E-2</v>
      </c>
      <c r="Q745" s="13">
        <f t="shared" si="958"/>
        <v>2.3637443480892591E-2</v>
      </c>
      <c r="R745" s="13">
        <f t="shared" si="959"/>
        <v>6.5075079534259062E-2</v>
      </c>
      <c r="S745" s="13">
        <f t="shared" si="960"/>
        <v>6.3906508763050457E-2</v>
      </c>
      <c r="T745" s="13">
        <f t="shared" si="961"/>
        <v>5.4965197879163E-2</v>
      </c>
      <c r="U745" s="13">
        <f t="shared" si="962"/>
        <v>9.1200012505616823E-2</v>
      </c>
      <c r="V745" s="13">
        <f t="shared" si="963"/>
        <v>2.3140357585539967E-2</v>
      </c>
      <c r="W745" s="13">
        <f t="shared" si="964"/>
        <v>1.1042297381664196E-2</v>
      </c>
      <c r="X745" s="13">
        <f t="shared" si="965"/>
        <v>2.5677144870356213E-2</v>
      </c>
      <c r="Y745" s="13">
        <f t="shared" si="966"/>
        <v>2.9854103086738915E-2</v>
      </c>
      <c r="Z745" s="13">
        <f t="shared" si="967"/>
        <v>5.0440658222256428E-2</v>
      </c>
      <c r="AA745" s="13">
        <f t="shared" si="968"/>
        <v>7.0690480804399797E-2</v>
      </c>
      <c r="AB745" s="13">
        <f t="shared" si="969"/>
        <v>4.9534881705333073E-2</v>
      </c>
      <c r="AC745" s="13">
        <f t="shared" si="970"/>
        <v>4.7132184146420741E-3</v>
      </c>
      <c r="AD745" s="13">
        <f t="shared" si="971"/>
        <v>3.8688299211695324E-3</v>
      </c>
      <c r="AE745" s="13">
        <f t="shared" si="972"/>
        <v>8.9963621636919879E-3</v>
      </c>
      <c r="AF745" s="13">
        <f t="shared" si="973"/>
        <v>1.0459820388775657E-2</v>
      </c>
      <c r="AG745" s="13">
        <f t="shared" si="974"/>
        <v>8.1075617436420465E-3</v>
      </c>
      <c r="AH745" s="13">
        <f t="shared" si="975"/>
        <v>2.9322976092811166E-2</v>
      </c>
      <c r="AI745" s="13">
        <f t="shared" si="976"/>
        <v>4.1094929203404316E-2</v>
      </c>
      <c r="AJ745" s="13">
        <f t="shared" si="977"/>
        <v>2.8796415494927174E-2</v>
      </c>
      <c r="AK745" s="13">
        <f t="shared" si="978"/>
        <v>1.3452325488498269E-2</v>
      </c>
      <c r="AL745" s="13">
        <f t="shared" si="979"/>
        <v>6.1439127528096875E-4</v>
      </c>
      <c r="AM745" s="13">
        <f t="shared" si="980"/>
        <v>1.0844007866544765E-3</v>
      </c>
      <c r="AN745" s="13">
        <f t="shared" si="981"/>
        <v>2.5216053447981658E-3</v>
      </c>
      <c r="AO745" s="13">
        <f t="shared" si="982"/>
        <v>2.9318004898039088E-3</v>
      </c>
      <c r="AP745" s="13">
        <f t="shared" si="983"/>
        <v>2.2724819937283342E-3</v>
      </c>
      <c r="AQ745" s="13">
        <f t="shared" si="984"/>
        <v>1.3210758448040508E-3</v>
      </c>
      <c r="AR745" s="13">
        <f t="shared" si="985"/>
        <v>1.3637203910399111E-2</v>
      </c>
      <c r="AS745" s="13">
        <f t="shared" si="986"/>
        <v>1.9111973063594755E-2</v>
      </c>
      <c r="AT745" s="13">
        <f t="shared" si="987"/>
        <v>1.3392316958208533E-2</v>
      </c>
      <c r="AU745" s="13">
        <f t="shared" si="988"/>
        <v>6.2562580679075552E-3</v>
      </c>
      <c r="AV745" s="13">
        <f t="shared" si="989"/>
        <v>2.1919712511882352E-3</v>
      </c>
      <c r="AW745" s="13">
        <f t="shared" si="990"/>
        <v>5.5617315366700453E-5</v>
      </c>
      <c r="AX745" s="13">
        <f t="shared" si="991"/>
        <v>2.5329041985502302E-4</v>
      </c>
      <c r="AY745" s="13">
        <f t="shared" si="992"/>
        <v>5.8898747064087709E-4</v>
      </c>
      <c r="AZ745" s="13">
        <f t="shared" si="993"/>
        <v>6.8479937135107265E-4</v>
      </c>
      <c r="BA745" s="13">
        <f t="shared" si="994"/>
        <v>5.3079813791008696E-4</v>
      </c>
      <c r="BB745" s="13">
        <f t="shared" si="995"/>
        <v>3.0857212527766835E-4</v>
      </c>
      <c r="BC745" s="13">
        <f t="shared" si="996"/>
        <v>1.4350729544496794E-4</v>
      </c>
      <c r="BD745" s="13">
        <f t="shared" si="997"/>
        <v>5.2851993918004219E-3</v>
      </c>
      <c r="BE745" s="13">
        <f t="shared" si="998"/>
        <v>7.4069867309669666E-3</v>
      </c>
      <c r="BF745" s="13">
        <f t="shared" si="999"/>
        <v>5.1902916395015408E-3</v>
      </c>
      <c r="BG745" s="13">
        <f t="shared" si="1000"/>
        <v>2.4246591568699207E-3</v>
      </c>
      <c r="BH745" s="13">
        <f t="shared" si="1001"/>
        <v>8.4951469522208086E-4</v>
      </c>
      <c r="BI745" s="13">
        <f t="shared" si="1002"/>
        <v>2.3811188978162229E-4</v>
      </c>
      <c r="BJ745" s="14">
        <f t="shared" si="1003"/>
        <v>0.22298271843280823</v>
      </c>
      <c r="BK745" s="14">
        <f t="shared" si="1004"/>
        <v>0.19547313545428635</v>
      </c>
      <c r="BL745" s="14">
        <f t="shared" si="1005"/>
        <v>0.52112185873289152</v>
      </c>
      <c r="BM745" s="14">
        <f t="shared" si="1006"/>
        <v>0.7085598963420382</v>
      </c>
      <c r="BN745" s="14">
        <f t="shared" si="1007"/>
        <v>0.28092510434493018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1.8395061728395099</v>
      </c>
      <c r="F746" s="10">
        <f>VLOOKUP(B746,home!$B$2:$E$405,3,FALSE)</f>
        <v>0.95</v>
      </c>
      <c r="G746" s="10">
        <f>VLOOKUP(C746,away!$B$2:$E$405,4,FALSE)</f>
        <v>1.36</v>
      </c>
      <c r="H746" s="10">
        <f>VLOOKUP(A746,away!$A$2:$E$405,3,FALSE)</f>
        <v>1.2222222222222201</v>
      </c>
      <c r="I746" s="10">
        <f>VLOOKUP(C746,away!$B$2:$E$405,3,FALSE)</f>
        <v>0.54</v>
      </c>
      <c r="J746" s="10">
        <f>VLOOKUP(B746,home!$B$2:$E$405,4,FALSE)</f>
        <v>0.61</v>
      </c>
      <c r="K746" s="12">
        <f t="shared" si="952"/>
        <v>2.3766419753086465</v>
      </c>
      <c r="L746" s="12">
        <f t="shared" si="953"/>
        <v>0.40259999999999935</v>
      </c>
      <c r="M746" s="13">
        <f t="shared" si="954"/>
        <v>6.2085551925977173E-2</v>
      </c>
      <c r="N746" s="13">
        <f t="shared" si="955"/>
        <v>0.14755512876748189</v>
      </c>
      <c r="O746" s="13">
        <f t="shared" si="956"/>
        <v>2.499564320539837E-2</v>
      </c>
      <c r="P746" s="13">
        <f t="shared" si="957"/>
        <v>5.940569484178812E-2</v>
      </c>
      <c r="Q746" s="13">
        <f t="shared" si="958"/>
        <v>0.17534285635043501</v>
      </c>
      <c r="R746" s="13">
        <f t="shared" si="959"/>
        <v>5.0316229772466824E-3</v>
      </c>
      <c r="S746" s="13">
        <f t="shared" si="960"/>
        <v>1.4210377737493668E-2</v>
      </c>
      <c r="T746" s="13">
        <f t="shared" si="961"/>
        <v>7.0593033966685023E-2</v>
      </c>
      <c r="U746" s="13">
        <f t="shared" si="962"/>
        <v>1.1958366371651928E-2</v>
      </c>
      <c r="V746" s="13">
        <f t="shared" si="963"/>
        <v>1.5107779816587732E-3</v>
      </c>
      <c r="W746" s="13">
        <f t="shared" si="964"/>
        <v>0.1389090641576527</v>
      </c>
      <c r="X746" s="13">
        <f t="shared" si="965"/>
        <v>5.5924789229870889E-2</v>
      </c>
      <c r="Y746" s="13">
        <f t="shared" si="966"/>
        <v>1.1257660071972991E-2</v>
      </c>
      <c r="Z746" s="13">
        <f t="shared" si="967"/>
        <v>6.7524380354650393E-4</v>
      </c>
      <c r="AA746" s="13">
        <f t="shared" si="968"/>
        <v>1.6048127670756863E-3</v>
      </c>
      <c r="AB746" s="13">
        <f t="shared" si="969"/>
        <v>1.9070326923716478E-3</v>
      </c>
      <c r="AC746" s="13">
        <f t="shared" si="970"/>
        <v>9.0347928149127387E-5</v>
      </c>
      <c r="AD746" s="13">
        <f t="shared" si="971"/>
        <v>8.2534278156979807E-2</v>
      </c>
      <c r="AE746" s="13">
        <f t="shared" si="972"/>
        <v>3.3228300386000019E-2</v>
      </c>
      <c r="AF746" s="13">
        <f t="shared" si="973"/>
        <v>6.6888568677017915E-3</v>
      </c>
      <c r="AG746" s="13">
        <f t="shared" si="974"/>
        <v>8.9764459164557928E-4</v>
      </c>
      <c r="AH746" s="13">
        <f t="shared" si="975"/>
        <v>6.7963288826955489E-5</v>
      </c>
      <c r="AI746" s="13">
        <f t="shared" si="976"/>
        <v>1.6152440500616754E-4</v>
      </c>
      <c r="AJ746" s="13">
        <f t="shared" si="977"/>
        <v>1.91942840487206E-4</v>
      </c>
      <c r="AK746" s="13">
        <f t="shared" si="978"/>
        <v>1.5205980385395526E-4</v>
      </c>
      <c r="AL746" s="13">
        <f t="shared" si="979"/>
        <v>3.4579262212979884E-6</v>
      </c>
      <c r="AM746" s="13">
        <f t="shared" si="980"/>
        <v>3.923088597393553E-2</v>
      </c>
      <c r="AN746" s="13">
        <f t="shared" si="981"/>
        <v>1.579435469310642E-2</v>
      </c>
      <c r="AO746" s="13">
        <f t="shared" si="982"/>
        <v>3.1794035997223164E-3</v>
      </c>
      <c r="AP746" s="13">
        <f t="shared" si="983"/>
        <v>4.2667596308273428E-4</v>
      </c>
      <c r="AQ746" s="13">
        <f t="shared" si="984"/>
        <v>4.2944935684277123E-5</v>
      </c>
      <c r="AR746" s="13">
        <f t="shared" si="985"/>
        <v>5.4724040163464471E-6</v>
      </c>
      <c r="AS746" s="13">
        <f t="shared" si="986"/>
        <v>1.3005945091096589E-5</v>
      </c>
      <c r="AT746" s="13">
        <f t="shared" si="987"/>
        <v>1.54552375160298E-5</v>
      </c>
      <c r="AU746" s="13">
        <f t="shared" si="988"/>
        <v>1.2243855406320456E-5</v>
      </c>
      <c r="AV746" s="13">
        <f t="shared" si="989"/>
        <v>7.2748151745677251E-6</v>
      </c>
      <c r="AW746" s="13">
        <f t="shared" si="990"/>
        <v>9.190745829988971E-8</v>
      </c>
      <c r="AX746" s="13">
        <f t="shared" si="991"/>
        <v>1.5539628389033734E-2</v>
      </c>
      <c r="AY746" s="13">
        <f t="shared" si="992"/>
        <v>6.2562543894249716E-3</v>
      </c>
      <c r="AZ746" s="13">
        <f t="shared" si="993"/>
        <v>1.2593840085912444E-3</v>
      </c>
      <c r="BA746" s="13">
        <f t="shared" si="994"/>
        <v>1.6900933395294477E-4</v>
      </c>
      <c r="BB746" s="13">
        <f t="shared" si="995"/>
        <v>1.7010789462363861E-5</v>
      </c>
      <c r="BC746" s="13">
        <f t="shared" si="996"/>
        <v>1.3697087675095358E-6</v>
      </c>
      <c r="BD746" s="13">
        <f t="shared" si="997"/>
        <v>3.6719830949684603E-7</v>
      </c>
      <c r="BE746" s="13">
        <f t="shared" si="998"/>
        <v>8.7269891561257974E-7</v>
      </c>
      <c r="BF746" s="13">
        <f t="shared" si="999"/>
        <v>1.037046437325598E-6</v>
      </c>
      <c r="BG746" s="13">
        <f t="shared" si="1000"/>
        <v>8.2156269776410132E-7</v>
      </c>
      <c r="BH746" s="13">
        <f t="shared" si="1001"/>
        <v>4.8814009821349361E-7</v>
      </c>
      <c r="BI746" s="13">
        <f t="shared" si="1002"/>
        <v>2.3202684944909467E-7</v>
      </c>
      <c r="BJ746" s="14">
        <f t="shared" si="1003"/>
        <v>0.80484853433118986</v>
      </c>
      <c r="BK746" s="14">
        <f t="shared" si="1004"/>
        <v>0.14356246273071316</v>
      </c>
      <c r="BL746" s="14">
        <f t="shared" si="1005"/>
        <v>4.6128239282430823E-2</v>
      </c>
      <c r="BM746" s="14">
        <f t="shared" si="1006"/>
        <v>0.51454181959758616</v>
      </c>
      <c r="BN746" s="14">
        <f t="shared" si="1007"/>
        <v>0.47441649806832725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1.8395061728395099</v>
      </c>
      <c r="F747" s="10">
        <f>VLOOKUP(B747,home!$B$2:$E$405,3,FALSE)</f>
        <v>0.27</v>
      </c>
      <c r="G747" s="10">
        <f>VLOOKUP(C747,away!$B$2:$E$405,4,FALSE)</f>
        <v>0.82</v>
      </c>
      <c r="H747" s="10">
        <f>VLOOKUP(A747,away!$A$2:$E$405,3,FALSE)</f>
        <v>1.2222222222222201</v>
      </c>
      <c r="I747" s="10">
        <f>VLOOKUP(C747,away!$B$2:$E$405,3,FALSE)</f>
        <v>0.68</v>
      </c>
      <c r="J747" s="10">
        <f>VLOOKUP(B747,home!$B$2:$E$405,4,FALSE)</f>
        <v>1.43</v>
      </c>
      <c r="K747" s="12">
        <f t="shared" si="952"/>
        <v>0.4072666666666675</v>
      </c>
      <c r="L747" s="12">
        <f t="shared" si="953"/>
        <v>1.1884888888888867</v>
      </c>
      <c r="M747" s="13">
        <f t="shared" si="954"/>
        <v>0.20275527773858815</v>
      </c>
      <c r="N747" s="13">
        <f t="shared" si="955"/>
        <v>8.2575466113669158E-2</v>
      </c>
      <c r="O747" s="13">
        <f t="shared" si="956"/>
        <v>0.24097239475589224</v>
      </c>
      <c r="P747" s="13">
        <f t="shared" si="957"/>
        <v>9.8140023970916562E-2</v>
      </c>
      <c r="Q747" s="13">
        <f t="shared" si="958"/>
        <v>1.6815117416280195E-2</v>
      </c>
      <c r="R747" s="13">
        <f t="shared" si="959"/>
        <v>0.14319650684816229</v>
      </c>
      <c r="S747" s="13">
        <f t="shared" si="960"/>
        <v>1.1875725767086938E-2</v>
      </c>
      <c r="T747" s="13">
        <f t="shared" si="961"/>
        <v>1.9984580214611015E-2</v>
      </c>
      <c r="U747" s="13">
        <f t="shared" si="962"/>
        <v>5.8319164022361675E-2</v>
      </c>
      <c r="V747" s="13">
        <f t="shared" si="963"/>
        <v>6.3869224485413616E-4</v>
      </c>
      <c r="W747" s="13">
        <f t="shared" si="964"/>
        <v>2.282745606579021E-3</v>
      </c>
      <c r="X747" s="13">
        <f t="shared" si="965"/>
        <v>2.7130177895790882E-3</v>
      </c>
      <c r="Y747" s="13">
        <f t="shared" si="966"/>
        <v>1.6121957491363173E-3</v>
      </c>
      <c r="Z747" s="13">
        <f t="shared" si="967"/>
        <v>5.6729152438914104E-2</v>
      </c>
      <c r="AA747" s="13">
        <f t="shared" si="968"/>
        <v>2.3103892816621792E-2</v>
      </c>
      <c r="AB747" s="13">
        <f t="shared" si="969"/>
        <v>4.7047227072247602E-3</v>
      </c>
      <c r="AC747" s="13">
        <f t="shared" si="970"/>
        <v>1.9321714124760733E-5</v>
      </c>
      <c r="AD747" s="13">
        <f t="shared" si="971"/>
        <v>2.3242154850985436E-4</v>
      </c>
      <c r="AE747" s="13">
        <f t="shared" si="972"/>
        <v>2.7623042794231128E-4</v>
      </c>
      <c r="AF747" s="13">
        <f t="shared" si="973"/>
        <v>1.6414839719122964E-4</v>
      </c>
      <c r="AG747" s="13">
        <f t="shared" si="974"/>
        <v>6.5029515396898733E-5</v>
      </c>
      <c r="AH747" s="13">
        <f t="shared" si="975"/>
        <v>1.6855491837433324E-2</v>
      </c>
      <c r="AI747" s="13">
        <f t="shared" si="976"/>
        <v>6.8646799756586913E-3</v>
      </c>
      <c r="AJ747" s="13">
        <f t="shared" si="977"/>
        <v>1.3978776657099675E-3</v>
      </c>
      <c r="AK747" s="13">
        <f t="shared" si="978"/>
        <v>1.8976965910716027E-4</v>
      </c>
      <c r="AL747" s="13">
        <f t="shared" si="979"/>
        <v>3.7409304626003877E-7</v>
      </c>
      <c r="AM747" s="13">
        <f t="shared" si="980"/>
        <v>1.8931509864622709E-5</v>
      </c>
      <c r="AN747" s="13">
        <f t="shared" si="981"/>
        <v>2.249988912399444E-5</v>
      </c>
      <c r="AO747" s="13">
        <f t="shared" si="982"/>
        <v>1.3370434112549652E-5</v>
      </c>
      <c r="AP747" s="13">
        <f t="shared" si="983"/>
        <v>5.2968707941287352E-6</v>
      </c>
      <c r="AQ747" s="13">
        <f t="shared" si="984"/>
        <v>1.573818021175514E-6</v>
      </c>
      <c r="AR747" s="13">
        <f t="shared" si="985"/>
        <v>4.0065129531093677E-3</v>
      </c>
      <c r="AS747" s="13">
        <f t="shared" si="986"/>
        <v>1.6317191753696782E-3</v>
      </c>
      <c r="AT747" s="13">
        <f t="shared" si="987"/>
        <v>3.3227241474444614E-4</v>
      </c>
      <c r="AU747" s="13">
        <f t="shared" si="988"/>
        <v>4.5107826259418361E-5</v>
      </c>
      <c r="AV747" s="13">
        <f t="shared" si="989"/>
        <v>4.5927285103131197E-6</v>
      </c>
      <c r="AW747" s="13">
        <f t="shared" si="990"/>
        <v>5.0298047501722207E-9</v>
      </c>
      <c r="AX747" s="13">
        <f t="shared" si="991"/>
        <v>1.2850288195886712E-6</v>
      </c>
      <c r="AY747" s="13">
        <f t="shared" si="992"/>
        <v>1.5272424739831371E-6</v>
      </c>
      <c r="AZ747" s="13">
        <f t="shared" si="993"/>
        <v>9.0755535548406678E-7</v>
      </c>
      <c r="BA747" s="13">
        <f t="shared" si="994"/>
        <v>3.5953981868147245E-7</v>
      </c>
      <c r="BB747" s="13">
        <f t="shared" si="995"/>
        <v>1.0682726990401374E-7</v>
      </c>
      <c r="BC747" s="13">
        <f t="shared" si="996"/>
        <v>2.539260466225091E-8</v>
      </c>
      <c r="BD747" s="13">
        <f t="shared" si="997"/>
        <v>7.9361602132664686E-4</v>
      </c>
      <c r="BE747" s="13">
        <f t="shared" si="998"/>
        <v>3.2321335161896629E-4</v>
      </c>
      <c r="BF747" s="13">
        <f t="shared" si="999"/>
        <v>6.5817012168008961E-5</v>
      </c>
      <c r="BG747" s="13">
        <f t="shared" si="1000"/>
        <v>8.9350250518748372E-6</v>
      </c>
      <c r="BH747" s="13">
        <f t="shared" si="1001"/>
        <v>9.0973446736505779E-7</v>
      </c>
      <c r="BI747" s="13">
        <f t="shared" si="1002"/>
        <v>7.4100904815108665E-8</v>
      </c>
      <c r="BJ747" s="14">
        <f t="shared" si="1003"/>
        <v>0.12678683688715384</v>
      </c>
      <c r="BK747" s="14">
        <f t="shared" si="1004"/>
        <v>0.31343094277109085</v>
      </c>
      <c r="BL747" s="14">
        <f t="shared" si="1005"/>
        <v>0.50281727063170278</v>
      </c>
      <c r="BM747" s="14">
        <f t="shared" si="1006"/>
        <v>0.21530789367268371</v>
      </c>
      <c r="BN747" s="14">
        <f t="shared" si="1007"/>
        <v>0.78445478684350867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1.8395061728395099</v>
      </c>
      <c r="F748" s="10">
        <f>VLOOKUP(B748,home!$B$2:$E$405,3,FALSE)</f>
        <v>1.36</v>
      </c>
      <c r="G748" s="10">
        <f>VLOOKUP(C748,away!$B$2:$E$405,4,FALSE)</f>
        <v>0.82</v>
      </c>
      <c r="H748" s="10">
        <f>VLOOKUP(A748,away!$A$2:$E$405,3,FALSE)</f>
        <v>1.2222222222222201</v>
      </c>
      <c r="I748" s="10">
        <f>VLOOKUP(C748,away!$B$2:$E$405,3,FALSE)</f>
        <v>0.41</v>
      </c>
      <c r="J748" s="10">
        <f>VLOOKUP(B748,home!$B$2:$E$405,4,FALSE)</f>
        <v>1.02</v>
      </c>
      <c r="K748" s="12">
        <f t="shared" si="952"/>
        <v>2.0514172839506215</v>
      </c>
      <c r="L748" s="12">
        <f t="shared" si="953"/>
        <v>0.51113333333333244</v>
      </c>
      <c r="M748" s="13">
        <f t="shared" si="954"/>
        <v>7.7107816881273564E-2</v>
      </c>
      <c r="N748" s="13">
        <f t="shared" si="955"/>
        <v>0.1581803082779441</v>
      </c>
      <c r="O748" s="13">
        <f t="shared" si="956"/>
        <v>3.9412375468581555E-2</v>
      </c>
      <c r="P748" s="13">
        <f t="shared" si="957"/>
        <v>8.085122823779968E-2</v>
      </c>
      <c r="Q748" s="13">
        <f t="shared" si="958"/>
        <v>0.16224690919100609</v>
      </c>
      <c r="R748" s="13">
        <f t="shared" si="959"/>
        <v>1.0072489423920474E-2</v>
      </c>
      <c r="S748" s="13">
        <f t="shared" si="960"/>
        <v>2.1194093452373237E-2</v>
      </c>
      <c r="T748" s="13">
        <f t="shared" si="961"/>
        <v>8.2929803517829428E-2</v>
      </c>
      <c r="U748" s="13">
        <f t="shared" si="962"/>
        <v>2.0662878896640299E-2</v>
      </c>
      <c r="V748" s="13">
        <f t="shared" si="963"/>
        <v>2.4692243440110526E-3</v>
      </c>
      <c r="W748" s="13">
        <f t="shared" si="964"/>
        <v>0.11094537126066559</v>
      </c>
      <c r="X748" s="13">
        <f t="shared" si="965"/>
        <v>5.6707877430368106E-2</v>
      </c>
      <c r="Y748" s="13">
        <f t="shared" si="966"/>
        <v>1.4492643208621049E-2</v>
      </c>
      <c r="Z748" s="13">
        <f t="shared" si="967"/>
        <v>1.7161283647377365E-3</v>
      </c>
      <c r="AA748" s="13">
        <f t="shared" si="968"/>
        <v>3.5204953889009087E-3</v>
      </c>
      <c r="AB748" s="13">
        <f t="shared" si="969"/>
        <v>3.6110025444298956E-3</v>
      </c>
      <c r="AC748" s="13">
        <f t="shared" si="970"/>
        <v>1.6181872756442083E-4</v>
      </c>
      <c r="AD748" s="13">
        <f t="shared" si="971"/>
        <v>5.6898813044612008E-2</v>
      </c>
      <c r="AE748" s="13">
        <f t="shared" si="972"/>
        <v>2.9082879974202634E-2</v>
      </c>
      <c r="AF748" s="13">
        <f t="shared" si="973"/>
        <v>7.4326146920737062E-3</v>
      </c>
      <c r="AG748" s="13">
        <f t="shared" si="974"/>
        <v>1.2663523743139779E-3</v>
      </c>
      <c r="AH748" s="13">
        <f t="shared" si="975"/>
        <v>2.1929260287407E-4</v>
      </c>
      <c r="AI748" s="13">
        <f t="shared" si="976"/>
        <v>4.4986063577838697E-4</v>
      </c>
      <c r="AJ748" s="13">
        <f t="shared" si="977"/>
        <v>4.6142594180239931E-4</v>
      </c>
      <c r="AK748" s="13">
        <f t="shared" si="978"/>
        <v>3.1552571742554512E-4</v>
      </c>
      <c r="AL748" s="13">
        <f t="shared" si="979"/>
        <v>6.7869865363228626E-6</v>
      </c>
      <c r="AM748" s="13">
        <f t="shared" si="980"/>
        <v>2.3344641703198412E-2</v>
      </c>
      <c r="AN748" s="13">
        <f t="shared" si="981"/>
        <v>1.1932224529228127E-2</v>
      </c>
      <c r="AO748" s="13">
        <f t="shared" si="982"/>
        <v>3.0494788488530629E-3</v>
      </c>
      <c r="AP748" s="13">
        <f t="shared" si="983"/>
        <v>5.1956342964791979E-4</v>
      </c>
      <c r="AQ748" s="13">
        <f t="shared" si="984"/>
        <v>6.6391546918509892E-5</v>
      </c>
      <c r="AR748" s="13">
        <f t="shared" si="985"/>
        <v>2.2417551816473235E-5</v>
      </c>
      <c r="AS748" s="13">
        <f t="shared" si="986"/>
        <v>4.5987753260171847E-5</v>
      </c>
      <c r="AT748" s="13">
        <f t="shared" si="987"/>
        <v>4.717003594398654E-5</v>
      </c>
      <c r="AU748" s="13">
        <f t="shared" si="988"/>
        <v>3.2255142340022014E-5</v>
      </c>
      <c r="AV748" s="13">
        <f t="shared" si="989"/>
        <v>1.6542189123152172E-5</v>
      </c>
      <c r="AW748" s="13">
        <f t="shared" si="990"/>
        <v>1.976799858840755E-7</v>
      </c>
      <c r="AX748" s="13">
        <f t="shared" si="991"/>
        <v>7.9816002462626216E-3</v>
      </c>
      <c r="AY748" s="13">
        <f t="shared" si="992"/>
        <v>4.0796619392063612E-3</v>
      </c>
      <c r="AZ748" s="13">
        <f t="shared" si="993"/>
        <v>1.0426256029298371E-3</v>
      </c>
      <c r="BA748" s="13">
        <f t="shared" si="994"/>
        <v>1.7764023328140102E-4</v>
      </c>
      <c r="BB748" s="13">
        <f t="shared" si="995"/>
        <v>2.269946114280832E-5</v>
      </c>
      <c r="BC748" s="13">
        <f t="shared" si="996"/>
        <v>2.3204902477588153E-6</v>
      </c>
      <c r="BD748" s="13">
        <f t="shared" si="997"/>
        <v>1.9097263308544429E-6</v>
      </c>
      <c r="BE748" s="13">
        <f t="shared" si="998"/>
        <v>3.917645602730408E-6</v>
      </c>
      <c r="BF748" s="13">
        <f t="shared" si="999"/>
        <v>4.0183629509171554E-6</v>
      </c>
      <c r="BG748" s="13">
        <f t="shared" si="1000"/>
        <v>2.7477797368994244E-6</v>
      </c>
      <c r="BH748" s="13">
        <f t="shared" si="1001"/>
        <v>1.4092107111911933E-6</v>
      </c>
      <c r="BI748" s="13">
        <f t="shared" si="1002"/>
        <v>5.7817584193319182E-7</v>
      </c>
      <c r="BJ748" s="14">
        <f t="shared" si="1003"/>
        <v>0.73240242100255359</v>
      </c>
      <c r="BK748" s="14">
        <f t="shared" si="1004"/>
        <v>0.18587063056876468</v>
      </c>
      <c r="BL748" s="14">
        <f t="shared" si="1005"/>
        <v>7.8904300194011859E-2</v>
      </c>
      <c r="BM748" s="14">
        <f t="shared" si="1006"/>
        <v>0.46694288839032178</v>
      </c>
      <c r="BN748" s="14">
        <f t="shared" si="1007"/>
        <v>0.52787112748052545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1.8395061728395099</v>
      </c>
      <c r="F749" s="10">
        <f>VLOOKUP(B749,home!$B$2:$E$405,3,FALSE)</f>
        <v>1.22</v>
      </c>
      <c r="G749" s="10">
        <f>VLOOKUP(C749,away!$B$2:$E$405,4,FALSE)</f>
        <v>0.95</v>
      </c>
      <c r="H749" s="10">
        <f>VLOOKUP(A749,away!$A$2:$E$405,3,FALSE)</f>
        <v>1.2222222222222201</v>
      </c>
      <c r="I749" s="10">
        <f>VLOOKUP(C749,away!$B$2:$E$405,3,FALSE)</f>
        <v>1.0900000000000001</v>
      </c>
      <c r="J749" s="10">
        <f>VLOOKUP(B749,home!$B$2:$E$405,4,FALSE)</f>
        <v>1.84</v>
      </c>
      <c r="K749" s="12">
        <f t="shared" si="952"/>
        <v>2.1319876543209921</v>
      </c>
      <c r="L749" s="12">
        <f t="shared" si="953"/>
        <v>2.4512888888888851</v>
      </c>
      <c r="M749" s="13">
        <f t="shared" si="954"/>
        <v>1.0221350672430678E-2</v>
      </c>
      <c r="N749" s="13">
        <f t="shared" si="955"/>
        <v>2.1791793444107775E-2</v>
      </c>
      <c r="O749" s="13">
        <f t="shared" si="956"/>
        <v>2.5055483332766252E-2</v>
      </c>
      <c r="P749" s="13">
        <f t="shared" si="957"/>
        <v>5.3417981138503039E-2</v>
      </c>
      <c r="Q749" s="13">
        <f t="shared" si="958"/>
        <v>2.3229917294175458E-2</v>
      </c>
      <c r="R749" s="13">
        <f t="shared" si="959"/>
        <v>3.0709113949675289E-2</v>
      </c>
      <c r="S749" s="13">
        <f t="shared" si="960"/>
        <v>6.979216349092586E-2</v>
      </c>
      <c r="T749" s="13">
        <f t="shared" si="961"/>
        <v>5.6943238153020055E-2</v>
      </c>
      <c r="U749" s="13">
        <f t="shared" si="962"/>
        <v>6.5471451815844281E-2</v>
      </c>
      <c r="V749" s="13">
        <f t="shared" si="963"/>
        <v>4.0526895259104703E-2</v>
      </c>
      <c r="W749" s="13">
        <f t="shared" si="964"/>
        <v>1.6508632294026594E-2</v>
      </c>
      <c r="X749" s="13">
        <f t="shared" si="965"/>
        <v>4.0467426913099618E-2</v>
      </c>
      <c r="Y749" s="13">
        <f t="shared" si="966"/>
        <v>4.9598676977002071E-2</v>
      </c>
      <c r="Z749" s="13">
        <f t="shared" si="967"/>
        <v>2.5092303270820567E-2</v>
      </c>
      <c r="AA749" s="13">
        <f t="shared" si="968"/>
        <v>5.3496480791867695E-2</v>
      </c>
      <c r="AB749" s="13">
        <f t="shared" si="969"/>
        <v>5.7026918298941021E-2</v>
      </c>
      <c r="AC749" s="13">
        <f t="shared" si="970"/>
        <v>1.3237395158988627E-2</v>
      </c>
      <c r="AD749" s="13">
        <f t="shared" si="971"/>
        <v>8.7990500601473846E-3</v>
      </c>
      <c r="AE749" s="13">
        <f t="shared" si="972"/>
        <v>2.1569013645216361E-2</v>
      </c>
      <c r="AF749" s="13">
        <f t="shared" si="973"/>
        <v>2.6435941746405813E-2</v>
      </c>
      <c r="AG749" s="13">
        <f t="shared" si="974"/>
        <v>2.1600710090092796E-2</v>
      </c>
      <c r="AH749" s="13">
        <f t="shared" si="975"/>
        <v>1.5377121051098173E-2</v>
      </c>
      <c r="AI749" s="13">
        <f t="shared" si="976"/>
        <v>3.278383223994074E-2</v>
      </c>
      <c r="AJ749" s="13">
        <f t="shared" si="977"/>
        <v>3.4947362798442093E-2</v>
      </c>
      <c r="AK749" s="13">
        <f t="shared" si="978"/>
        <v>2.4835782012451752E-2</v>
      </c>
      <c r="AL749" s="13">
        <f t="shared" si="979"/>
        <v>2.7672073783086876E-3</v>
      </c>
      <c r="AM749" s="13">
        <f t="shared" si="980"/>
        <v>3.751893219597323E-3</v>
      </c>
      <c r="AN749" s="13">
        <f t="shared" si="981"/>
        <v>9.1969741614964639E-3</v>
      </c>
      <c r="AO749" s="13">
        <f t="shared" si="982"/>
        <v>1.1272220286737227E-2</v>
      </c>
      <c r="AP749" s="13">
        <f t="shared" si="983"/>
        <v>9.2104894473289487E-3</v>
      </c>
      <c r="AQ749" s="13">
        <f t="shared" si="984"/>
        <v>5.6443926108664458E-3</v>
      </c>
      <c r="AR749" s="13">
        <f t="shared" si="985"/>
        <v>7.5387531951312614E-3</v>
      </c>
      <c r="AS749" s="13">
        <f t="shared" si="986"/>
        <v>1.6072528740992784E-2</v>
      </c>
      <c r="AT749" s="13">
        <f t="shared" si="987"/>
        <v>1.7133216424757968E-2</v>
      </c>
      <c r="AU749" s="13">
        <f t="shared" si="988"/>
        <v>1.2175935298797878E-2</v>
      </c>
      <c r="AV749" s="13">
        <f t="shared" si="989"/>
        <v>6.4897359342120653E-3</v>
      </c>
      <c r="AW749" s="13">
        <f t="shared" si="990"/>
        <v>4.0171531434012194E-4</v>
      </c>
      <c r="AX749" s="13">
        <f t="shared" si="991"/>
        <v>1.3331650040853548E-3</v>
      </c>
      <c r="AY749" s="13">
        <f t="shared" si="992"/>
        <v>3.2679725615699351E-3</v>
      </c>
      <c r="AZ749" s="13">
        <f t="shared" si="993"/>
        <v>4.005372414685065E-3</v>
      </c>
      <c r="BA749" s="13">
        <f t="shared" si="994"/>
        <v>3.2727749653265149E-3</v>
      </c>
      <c r="BB749" s="13">
        <f t="shared" si="995"/>
        <v>2.0056292270846481E-3</v>
      </c>
      <c r="BC749" s="13">
        <f t="shared" si="996"/>
        <v>9.8327532791667974E-4</v>
      </c>
      <c r="BD749" s="13">
        <f t="shared" si="997"/>
        <v>3.0799436572168069E-3</v>
      </c>
      <c r="BE749" s="13">
        <f t="shared" si="998"/>
        <v>6.5664018531904778E-3</v>
      </c>
      <c r="BF749" s="13">
        <f t="shared" si="999"/>
        <v>6.9997438421562927E-3</v>
      </c>
      <c r="BG749" s="13">
        <f t="shared" si="1000"/>
        <v>4.9744558182955338E-3</v>
      </c>
      <c r="BH749" s="13">
        <f t="shared" si="1001"/>
        <v>2.651369597892827E-3</v>
      </c>
      <c r="BI749" s="13">
        <f t="shared" si="1002"/>
        <v>1.1305374499499044E-3</v>
      </c>
      <c r="BJ749" s="14">
        <f t="shared" si="1003"/>
        <v>0.34088855984398853</v>
      </c>
      <c r="BK749" s="14">
        <f t="shared" si="1004"/>
        <v>0.19323096565983156</v>
      </c>
      <c r="BL749" s="14">
        <f t="shared" si="1005"/>
        <v>0.42451616810362108</v>
      </c>
      <c r="BM749" s="14">
        <f t="shared" si="1006"/>
        <v>0.81643609979937348</v>
      </c>
      <c r="BN749" s="14">
        <f t="shared" si="1007"/>
        <v>0.16442563983165848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1.8395061728395099</v>
      </c>
      <c r="F750" s="10">
        <f>VLOOKUP(B750,home!$B$2:$E$405,3,FALSE)</f>
        <v>0.65</v>
      </c>
      <c r="G750" s="10">
        <f>VLOOKUP(C750,away!$B$2:$E$405,4,FALSE)</f>
        <v>0.98</v>
      </c>
      <c r="H750" s="10">
        <f>VLOOKUP(A750,away!$A$2:$E$405,3,FALSE)</f>
        <v>1.2222222222222201</v>
      </c>
      <c r="I750" s="10">
        <f>VLOOKUP(C750,away!$B$2:$E$405,3,FALSE)</f>
        <v>0.22</v>
      </c>
      <c r="J750" s="10">
        <f>VLOOKUP(B750,home!$B$2:$E$405,4,FALSE)</f>
        <v>0.33</v>
      </c>
      <c r="K750" s="12">
        <f t="shared" si="952"/>
        <v>1.1717654320987678</v>
      </c>
      <c r="L750" s="12">
        <f t="shared" si="953"/>
        <v>8.8733333333333178E-2</v>
      </c>
      <c r="M750" s="13">
        <f t="shared" si="954"/>
        <v>0.28351258495268539</v>
      </c>
      <c r="N750" s="13">
        <f t="shared" si="955"/>
        <v>0.33221024661252202</v>
      </c>
      <c r="O750" s="13">
        <f t="shared" si="956"/>
        <v>2.5157016704801576E-2</v>
      </c>
      <c r="P750" s="13">
        <f t="shared" si="957"/>
        <v>2.9478122549417739E-2</v>
      </c>
      <c r="Q750" s="13">
        <f t="shared" si="958"/>
        <v>0.19463624158478005</v>
      </c>
      <c r="R750" s="13">
        <f t="shared" si="959"/>
        <v>1.1161329744696945E-3</v>
      </c>
      <c r="S750" s="13">
        <f t="shared" si="960"/>
        <v>7.6624438839594075E-4</v>
      </c>
      <c r="T750" s="13">
        <f t="shared" si="961"/>
        <v>1.7270722503289454E-2</v>
      </c>
      <c r="U750" s="13">
        <f t="shared" si="962"/>
        <v>1.3078460371091646E-3</v>
      </c>
      <c r="V750" s="13">
        <f t="shared" si="963"/>
        <v>8.8522215719507701E-6</v>
      </c>
      <c r="W750" s="13">
        <f t="shared" si="964"/>
        <v>7.6022673240889974E-2</v>
      </c>
      <c r="X750" s="13">
        <f t="shared" si="965"/>
        <v>6.7457452055749599E-3</v>
      </c>
      <c r="Y750" s="13">
        <f t="shared" si="966"/>
        <v>2.9928622895400848E-4</v>
      </c>
      <c r="Z750" s="13">
        <f t="shared" si="967"/>
        <v>3.3012733089314691E-5</v>
      </c>
      <c r="AA750" s="13">
        <f t="shared" si="968"/>
        <v>3.8683179453162117E-5</v>
      </c>
      <c r="AB750" s="13">
        <f t="shared" si="969"/>
        <v>2.2663806243444345E-5</v>
      </c>
      <c r="AC750" s="13">
        <f t="shared" si="970"/>
        <v>5.7525416459050876E-8</v>
      </c>
      <c r="AD750" s="13">
        <f t="shared" si="971"/>
        <v>2.2270185139853724E-2</v>
      </c>
      <c r="AE750" s="13">
        <f t="shared" si="972"/>
        <v>1.976107761409684E-3</v>
      </c>
      <c r="AF750" s="13">
        <f t="shared" si="973"/>
        <v>8.7673314347876138E-5</v>
      </c>
      <c r="AG750" s="13">
        <f t="shared" si="974"/>
        <v>2.5931818088227325E-6</v>
      </c>
      <c r="AH750" s="13">
        <f t="shared" si="975"/>
        <v>7.3233246236462987E-7</v>
      </c>
      <c r="AI750" s="13">
        <f t="shared" si="976"/>
        <v>8.5812186420264522E-7</v>
      </c>
      <c r="AJ750" s="13">
        <f t="shared" si="977"/>
        <v>5.0275876850040643E-7</v>
      </c>
      <c r="AK750" s="13">
        <f t="shared" si="978"/>
        <v>1.9637178187110767E-7</v>
      </c>
      <c r="AL750" s="13">
        <f t="shared" si="979"/>
        <v>2.3924740785234514E-10</v>
      </c>
      <c r="AM750" s="13">
        <f t="shared" si="980"/>
        <v>5.2190866226640509E-3</v>
      </c>
      <c r="AN750" s="13">
        <f t="shared" si="981"/>
        <v>4.6310695298438945E-4</v>
      </c>
      <c r="AO750" s="13">
        <f t="shared" si="982"/>
        <v>2.0546511814074039E-5</v>
      </c>
      <c r="AP750" s="13">
        <f t="shared" si="983"/>
        <v>6.077201605451667E-7</v>
      </c>
      <c r="AQ750" s="13">
        <f t="shared" si="984"/>
        <v>1.3481258894760264E-8</v>
      </c>
      <c r="AR750" s="13">
        <f t="shared" si="985"/>
        <v>1.2996460098764279E-8</v>
      </c>
      <c r="AS750" s="13">
        <f t="shared" si="986"/>
        <v>1.5228802683382919E-8</v>
      </c>
      <c r="AT750" s="13">
        <f t="shared" si="987"/>
        <v>8.9222922783205318E-9</v>
      </c>
      <c r="AU750" s="13">
        <f t="shared" si="988"/>
        <v>3.4849445556059184E-9</v>
      </c>
      <c r="AV750" s="13">
        <f t="shared" si="989"/>
        <v>1.0208843907599546E-9</v>
      </c>
      <c r="AW750" s="13">
        <f t="shared" si="990"/>
        <v>6.9099072596713951E-13</v>
      </c>
      <c r="AX750" s="13">
        <f t="shared" si="991"/>
        <v>1.0192575485944726E-3</v>
      </c>
      <c r="AY750" s="13">
        <f t="shared" si="992"/>
        <v>9.0442119811949396E-5</v>
      </c>
      <c r="AZ750" s="13">
        <f t="shared" si="993"/>
        <v>4.0126153823234806E-6</v>
      </c>
      <c r="BA750" s="13">
        <f t="shared" si="994"/>
        <v>1.1868424608605655E-7</v>
      </c>
      <c r="BB750" s="13">
        <f t="shared" si="995"/>
        <v>2.6328121923423507E-9</v>
      </c>
      <c r="BC750" s="13">
        <f t="shared" si="996"/>
        <v>4.6723640373435511E-11</v>
      </c>
      <c r="BD750" s="13">
        <f t="shared" si="997"/>
        <v>1.9220320434950248E-10</v>
      </c>
      <c r="BE750" s="13">
        <f t="shared" si="998"/>
        <v>2.2521707079536254E-10</v>
      </c>
      <c r="BF750" s="13">
        <f t="shared" si="999"/>
        <v>1.319507891382734E-10</v>
      </c>
      <c r="BG750" s="13">
        <f t="shared" si="1000"/>
        <v>5.1538457816794105E-11</v>
      </c>
      <c r="BH750" s="13">
        <f t="shared" si="1001"/>
        <v>1.5097745823349967E-11</v>
      </c>
      <c r="BI750" s="13">
        <f t="shared" si="1002"/>
        <v>3.5382033316830086E-12</v>
      </c>
      <c r="BJ750" s="14">
        <f t="shared" si="1003"/>
        <v>0.65833866970988286</v>
      </c>
      <c r="BK750" s="14">
        <f t="shared" si="1004"/>
        <v>0.31385630399654685</v>
      </c>
      <c r="BL750" s="14">
        <f t="shared" si="1005"/>
        <v>2.7644674559883457E-2</v>
      </c>
      <c r="BM750" s="14">
        <f t="shared" si="1006"/>
        <v>0.13367187350160534</v>
      </c>
      <c r="BN750" s="14">
        <f t="shared" si="1007"/>
        <v>0.86611034537867637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1.8395061728395099</v>
      </c>
      <c r="F751" s="10">
        <f>VLOOKUP(B751,home!$B$2:$E$405,3,FALSE)</f>
        <v>1.96</v>
      </c>
      <c r="G751" s="10">
        <f>VLOOKUP(C751,away!$B$2:$E$405,4,FALSE)</f>
        <v>0.54</v>
      </c>
      <c r="H751" s="10">
        <f>VLOOKUP(A751,away!$A$2:$E$405,3,FALSE)</f>
        <v>1.2222222222222201</v>
      </c>
      <c r="I751" s="10">
        <f>VLOOKUP(C751,away!$B$2:$E$405,3,FALSE)</f>
        <v>1.77</v>
      </c>
      <c r="J751" s="10">
        <f>VLOOKUP(B751,home!$B$2:$E$405,4,FALSE)</f>
        <v>0.82</v>
      </c>
      <c r="K751" s="12">
        <f t="shared" si="952"/>
        <v>1.9469333333333374</v>
      </c>
      <c r="L751" s="12">
        <f t="shared" si="953"/>
        <v>1.77393333333333</v>
      </c>
      <c r="M751" s="13">
        <f t="shared" si="954"/>
        <v>2.4212974172130763E-2</v>
      </c>
      <c r="N751" s="13">
        <f t="shared" si="955"/>
        <v>4.7141046514860549E-2</v>
      </c>
      <c r="O751" s="13">
        <f t="shared" si="956"/>
        <v>4.2952201983081743E-2</v>
      </c>
      <c r="P751" s="13">
        <f t="shared" si="957"/>
        <v>8.3625073780928122E-2</v>
      </c>
      <c r="Q751" s="13">
        <f t="shared" si="958"/>
        <v>4.5890237413999682E-2</v>
      </c>
      <c r="R751" s="13">
        <f t="shared" si="959"/>
        <v>3.8097171418927336E-2</v>
      </c>
      <c r="S751" s="13">
        <f t="shared" si="960"/>
        <v>7.2204605216516782E-2</v>
      </c>
      <c r="T751" s="13">
        <f t="shared" si="961"/>
        <v>8.1406221823274338E-2</v>
      </c>
      <c r="U751" s="13">
        <f t="shared" si="962"/>
        <v>7.4172652941223757E-2</v>
      </c>
      <c r="V751" s="13">
        <f t="shared" si="963"/>
        <v>2.7708356297967727E-2</v>
      </c>
      <c r="W751" s="13">
        <f t="shared" si="964"/>
        <v>2.9781744298632212E-2</v>
      </c>
      <c r="X751" s="13">
        <f t="shared" si="965"/>
        <v>5.2830828936153526E-2</v>
      </c>
      <c r="Y751" s="13">
        <f t="shared" si="966"/>
        <v>4.6859184238736896E-2</v>
      </c>
      <c r="Z751" s="13">
        <f t="shared" si="967"/>
        <v>2.2527280761916346E-2</v>
      </c>
      <c r="AA751" s="13">
        <f t="shared" si="968"/>
        <v>4.3859113824733759E-2</v>
      </c>
      <c r="AB751" s="13">
        <f t="shared" si="969"/>
        <v>4.2695385337917578E-2</v>
      </c>
      <c r="AC751" s="13">
        <f t="shared" si="970"/>
        <v>5.9810737295565358E-3</v>
      </c>
      <c r="AD751" s="13">
        <f t="shared" si="971"/>
        <v>1.449576767495428E-2</v>
      </c>
      <c r="AE751" s="13">
        <f t="shared" si="972"/>
        <v>2.5714525470857175E-2</v>
      </c>
      <c r="AF751" s="13">
        <f t="shared" si="973"/>
        <v>2.2807926941801247E-2</v>
      </c>
      <c r="AG751" s="13">
        <f t="shared" si="974"/>
        <v>1.3486580622097516E-2</v>
      </c>
      <c r="AH751" s="13">
        <f t="shared" si="975"/>
        <v>9.9904735632305158E-3</v>
      </c>
      <c r="AI751" s="13">
        <f t="shared" si="976"/>
        <v>1.9450785996038972E-2</v>
      </c>
      <c r="AJ751" s="13">
        <f t="shared" si="977"/>
        <v>1.893469180761078E-2</v>
      </c>
      <c r="AK751" s="13">
        <f t="shared" si="978"/>
        <v>1.2288194212210364E-2</v>
      </c>
      <c r="AL751" s="13">
        <f t="shared" si="979"/>
        <v>8.2628053599302469E-4</v>
      </c>
      <c r="AM751" s="13">
        <f t="shared" si="980"/>
        <v>5.6444586557248778E-3</v>
      </c>
      <c r="AN751" s="13">
        <f t="shared" si="981"/>
        <v>1.0012893358012198E-2</v>
      </c>
      <c r="AO751" s="13">
        <f t="shared" si="982"/>
        <v>8.8811026454448713E-3</v>
      </c>
      <c r="AP751" s="13">
        <f t="shared" si="983"/>
        <v>5.2514946731698244E-3</v>
      </c>
      <c r="AQ751" s="13">
        <f t="shared" si="984"/>
        <v>2.3289503626395935E-3</v>
      </c>
      <c r="AR751" s="13">
        <f t="shared" si="985"/>
        <v>3.5444868139200055E-3</v>
      </c>
      <c r="AS751" s="13">
        <f t="shared" si="986"/>
        <v>6.9008795275813375E-3</v>
      </c>
      <c r="AT751" s="13">
        <f t="shared" si="987"/>
        <v>6.71777619078286E-3</v>
      </c>
      <c r="AU751" s="13">
        <f t="shared" si="988"/>
        <v>4.3596874639027349E-3</v>
      </c>
      <c r="AV751" s="13">
        <f t="shared" si="989"/>
        <v>2.1220052115969285E-3</v>
      </c>
      <c r="AW751" s="13">
        <f t="shared" si="990"/>
        <v>7.9270828448949353E-5</v>
      </c>
      <c r="AX751" s="13">
        <f t="shared" si="991"/>
        <v>1.8315641175754409E-3</v>
      </c>
      <c r="AY751" s="13">
        <f t="shared" si="992"/>
        <v>3.2490726403043204E-3</v>
      </c>
      <c r="AZ751" s="13">
        <f t="shared" si="993"/>
        <v>2.8818191295285839E-3</v>
      </c>
      <c r="BA751" s="13">
        <f t="shared" si="994"/>
        <v>1.7040516715027985E-3</v>
      </c>
      <c r="BB751" s="13">
        <f t="shared" si="995"/>
        <v>7.5571851545029806E-4</v>
      </c>
      <c r="BC751" s="13">
        <f t="shared" si="996"/>
        <v>2.6811885303489269E-4</v>
      </c>
      <c r="BD751" s="13">
        <f t="shared" si="997"/>
        <v>1.0479472181288577E-3</v>
      </c>
      <c r="BE751" s="13">
        <f t="shared" si="998"/>
        <v>2.040283370549015E-3</v>
      </c>
      <c r="BF751" s="13">
        <f t="shared" si="999"/>
        <v>1.9861478517837856E-3</v>
      </c>
      <c r="BG751" s="13">
        <f t="shared" si="1000"/>
        <v>1.2889658191887509E-3</v>
      </c>
      <c r="BH751" s="13">
        <f t="shared" si="1001"/>
        <v>6.2738262972647258E-4</v>
      </c>
      <c r="BI751" s="13">
        <f t="shared" si="1002"/>
        <v>2.4429443091375931E-4</v>
      </c>
      <c r="BJ751" s="14">
        <f t="shared" si="1003"/>
        <v>0.42322330855775508</v>
      </c>
      <c r="BK751" s="14">
        <f t="shared" si="1004"/>
        <v>0.21780743637339728</v>
      </c>
      <c r="BL751" s="14">
        <f t="shared" si="1005"/>
        <v>0.33332052761304937</v>
      </c>
      <c r="BM751" s="14">
        <f t="shared" si="1006"/>
        <v>0.71179004621033448</v>
      </c>
      <c r="BN751" s="14">
        <f t="shared" si="1007"/>
        <v>0.28191870528392821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1.52525252525253</v>
      </c>
      <c r="F752" s="10">
        <f>VLOOKUP(B752,home!$B$2:$E$405,3,FALSE)</f>
        <v>0.39</v>
      </c>
      <c r="G752" s="10">
        <f>VLOOKUP(C752,away!$B$2:$E$405,4,FALSE)</f>
        <v>0.92</v>
      </c>
      <c r="H752" s="10">
        <f>VLOOKUP(A752,away!$A$2:$E$405,3,FALSE)</f>
        <v>1.3333333333333299</v>
      </c>
      <c r="I752" s="10">
        <f>VLOOKUP(C752,away!$B$2:$E$405,3,FALSE)</f>
        <v>1.05</v>
      </c>
      <c r="J752" s="10">
        <f>VLOOKUP(B752,home!$B$2:$E$405,4,FALSE)</f>
        <v>0.9</v>
      </c>
      <c r="K752" s="12">
        <f t="shared" si="952"/>
        <v>0.54726060606060778</v>
      </c>
      <c r="L752" s="12">
        <f t="shared" si="953"/>
        <v>1.2599999999999969</v>
      </c>
      <c r="M752" s="13">
        <f t="shared" si="954"/>
        <v>0.16410306456747747</v>
      </c>
      <c r="N752" s="13">
        <f t="shared" si="955"/>
        <v>8.9807142571600759E-2</v>
      </c>
      <c r="O752" s="13">
        <f t="shared" si="956"/>
        <v>0.20676986135502112</v>
      </c>
      <c r="P752" s="13">
        <f t="shared" si="957"/>
        <v>0.11315699964021669</v>
      </c>
      <c r="Q752" s="13">
        <f t="shared" si="958"/>
        <v>2.4573955636152819E-2</v>
      </c>
      <c r="R752" s="13">
        <f t="shared" si="959"/>
        <v>0.13026501265366303</v>
      </c>
      <c r="S752" s="13">
        <f t="shared" si="960"/>
        <v>1.9506805983978019E-2</v>
      </c>
      <c r="T752" s="13">
        <f t="shared" si="961"/>
        <v>3.0963184101552483E-2</v>
      </c>
      <c r="U752" s="13">
        <f t="shared" si="962"/>
        <v>7.1288909773336365E-2</v>
      </c>
      <c r="V752" s="13">
        <f t="shared" si="963"/>
        <v>1.4945429051137868E-3</v>
      </c>
      <c r="W752" s="13">
        <f t="shared" si="964"/>
        <v>4.4827859515824938E-3</v>
      </c>
      <c r="X752" s="13">
        <f t="shared" si="965"/>
        <v>5.6483102989939296E-3</v>
      </c>
      <c r="Y752" s="13">
        <f t="shared" si="966"/>
        <v>3.5584354883661674E-3</v>
      </c>
      <c r="Z752" s="13">
        <f t="shared" si="967"/>
        <v>5.4711305314538335E-2</v>
      </c>
      <c r="AA752" s="13">
        <f t="shared" si="968"/>
        <v>2.9941342104801198E-2</v>
      </c>
      <c r="AB752" s="13">
        <f t="shared" si="969"/>
        <v>8.1928585132707479E-3</v>
      </c>
      <c r="AC752" s="13">
        <f t="shared" si="970"/>
        <v>6.4409975912846818E-5</v>
      </c>
      <c r="AD752" s="13">
        <f t="shared" si="971"/>
        <v>6.1331303917575334E-4</v>
      </c>
      <c r="AE752" s="13">
        <f t="shared" si="972"/>
        <v>7.7277442936144749E-4</v>
      </c>
      <c r="AF752" s="13">
        <f t="shared" si="973"/>
        <v>4.8684789049771078E-4</v>
      </c>
      <c r="AG752" s="13">
        <f t="shared" si="974"/>
        <v>2.0447611400903804E-4</v>
      </c>
      <c r="AH752" s="13">
        <f t="shared" si="975"/>
        <v>1.723406117407953E-2</v>
      </c>
      <c r="AI752" s="13">
        <f t="shared" si="976"/>
        <v>9.4315227630123542E-3</v>
      </c>
      <c r="AJ752" s="13">
        <f t="shared" si="977"/>
        <v>2.5807504316802793E-3</v>
      </c>
      <c r="AK752" s="13">
        <f t="shared" si="978"/>
        <v>4.7078101511084165E-4</v>
      </c>
      <c r="AL752" s="13">
        <f t="shared" si="979"/>
        <v>1.7765517397024451E-6</v>
      </c>
      <c r="AM752" s="13">
        <f t="shared" si="980"/>
        <v>6.7128413104839248E-5</v>
      </c>
      <c r="AN752" s="13">
        <f t="shared" si="981"/>
        <v>8.4581800512097265E-5</v>
      </c>
      <c r="AO752" s="13">
        <f t="shared" si="982"/>
        <v>5.3286534322621153E-5</v>
      </c>
      <c r="AP752" s="13">
        <f t="shared" si="983"/>
        <v>2.2380344415500832E-5</v>
      </c>
      <c r="AQ752" s="13">
        <f t="shared" si="984"/>
        <v>7.0498084908827438E-6</v>
      </c>
      <c r="AR752" s="13">
        <f t="shared" si="985"/>
        <v>4.3429834158680266E-3</v>
      </c>
      <c r="AS752" s="13">
        <f t="shared" si="986"/>
        <v>2.3767437362791047E-3</v>
      </c>
      <c r="AT752" s="13">
        <f t="shared" si="987"/>
        <v>6.5034910878342806E-4</v>
      </c>
      <c r="AU752" s="13">
        <f t="shared" si="988"/>
        <v>1.1863681580793167E-4</v>
      </c>
      <c r="AV752" s="13">
        <f t="shared" si="989"/>
        <v>1.6231313930037342E-5</v>
      </c>
      <c r="AW752" s="13">
        <f t="shared" si="990"/>
        <v>3.4028287361865479E-8</v>
      </c>
      <c r="AX752" s="13">
        <f t="shared" si="991"/>
        <v>6.1227893399401918E-6</v>
      </c>
      <c r="AY752" s="13">
        <f t="shared" si="992"/>
        <v>7.714714568324624E-6</v>
      </c>
      <c r="AZ752" s="13">
        <f t="shared" si="993"/>
        <v>4.8602701780445022E-6</v>
      </c>
      <c r="BA752" s="13">
        <f t="shared" si="994"/>
        <v>2.0413134747786857E-6</v>
      </c>
      <c r="BB752" s="13">
        <f t="shared" si="995"/>
        <v>6.4301374455528443E-7</v>
      </c>
      <c r="BC752" s="13">
        <f t="shared" si="996"/>
        <v>1.6203946362793109E-7</v>
      </c>
      <c r="BD752" s="13">
        <f t="shared" si="997"/>
        <v>9.1202651733228424E-4</v>
      </c>
      <c r="BE752" s="13">
        <f t="shared" si="998"/>
        <v>4.9911618461861128E-4</v>
      </c>
      <c r="BF752" s="13">
        <f t="shared" si="999"/>
        <v>1.3657331284451968E-4</v>
      </c>
      <c r="BG752" s="13">
        <f t="shared" si="1000"/>
        <v>2.4913731319665613E-5</v>
      </c>
      <c r="BH752" s="13">
        <f t="shared" si="1001"/>
        <v>3.4085759253078364E-6</v>
      </c>
      <c r="BI752" s="13">
        <f t="shared" si="1002"/>
        <v>3.7307586533751292E-7</v>
      </c>
      <c r="BJ752" s="14">
        <f t="shared" si="1003"/>
        <v>0.16136719656290785</v>
      </c>
      <c r="BK752" s="14">
        <f t="shared" si="1004"/>
        <v>0.2983353143390069</v>
      </c>
      <c r="BL752" s="14">
        <f t="shared" si="1005"/>
        <v>0.48525645557254965</v>
      </c>
      <c r="BM752" s="14">
        <f t="shared" si="1006"/>
        <v>0.27098655467858973</v>
      </c>
      <c r="BN752" s="14">
        <f t="shared" si="1007"/>
        <v>0.72867603642413203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1.52525252525253</v>
      </c>
      <c r="F753" s="10">
        <f>VLOOKUP(B753,home!$B$2:$E$405,3,FALSE)</f>
        <v>0.39</v>
      </c>
      <c r="G753" s="10">
        <f>VLOOKUP(C753,away!$B$2:$E$405,4,FALSE)</f>
        <v>1.0900000000000001</v>
      </c>
      <c r="H753" s="10">
        <f>VLOOKUP(A753,away!$A$2:$E$405,3,FALSE)</f>
        <v>1.3333333333333299</v>
      </c>
      <c r="I753" s="10">
        <f>VLOOKUP(C753,away!$B$2:$E$405,3,FALSE)</f>
        <v>0.87</v>
      </c>
      <c r="J753" s="10">
        <f>VLOOKUP(B753,home!$B$2:$E$405,4,FALSE)</f>
        <v>1.2</v>
      </c>
      <c r="K753" s="12">
        <f t="shared" si="952"/>
        <v>0.64838484848485056</v>
      </c>
      <c r="L753" s="12">
        <f t="shared" si="953"/>
        <v>1.3919999999999964</v>
      </c>
      <c r="M753" s="13">
        <f t="shared" si="954"/>
        <v>0.12997867915399194</v>
      </c>
      <c r="N753" s="13">
        <f t="shared" si="955"/>
        <v>8.4276206189522057E-2</v>
      </c>
      <c r="O753" s="13">
        <f t="shared" si="956"/>
        <v>0.18093032138235629</v>
      </c>
      <c r="P753" s="13">
        <f t="shared" si="957"/>
        <v>0.1173124790158144</v>
      </c>
      <c r="Q753" s="13">
        <f t="shared" si="958"/>
        <v>2.7321707590535642E-2</v>
      </c>
      <c r="R753" s="13">
        <f t="shared" si="959"/>
        <v>0.12592750368211966</v>
      </c>
      <c r="S753" s="13">
        <f t="shared" si="960"/>
        <v>2.6470144608353688E-2</v>
      </c>
      <c r="T753" s="13">
        <f t="shared" si="961"/>
        <v>3.8031816966025513E-2</v>
      </c>
      <c r="U753" s="13">
        <f t="shared" si="962"/>
        <v>8.1649485395006619E-2</v>
      </c>
      <c r="V753" s="13">
        <f t="shared" si="963"/>
        <v>2.6545193617947948E-3</v>
      </c>
      <c r="W753" s="13">
        <f t="shared" si="964"/>
        <v>5.9049937454789475E-3</v>
      </c>
      <c r="X753" s="13">
        <f t="shared" si="965"/>
        <v>8.2197512937066727E-3</v>
      </c>
      <c r="Y753" s="13">
        <f t="shared" si="966"/>
        <v>5.72094690041983E-3</v>
      </c>
      <c r="Z753" s="13">
        <f t="shared" si="967"/>
        <v>5.8430361708503388E-2</v>
      </c>
      <c r="AA753" s="13">
        <f t="shared" si="968"/>
        <v>3.7885361223282982E-2</v>
      </c>
      <c r="AB753" s="13">
        <f t="shared" si="969"/>
        <v>1.2282147098276084E-2</v>
      </c>
      <c r="AC753" s="13">
        <f t="shared" si="970"/>
        <v>1.4974006167517523E-4</v>
      </c>
      <c r="AD753" s="13">
        <f t="shared" si="971"/>
        <v>9.571771187415894E-4</v>
      </c>
      <c r="AE753" s="13">
        <f t="shared" si="972"/>
        <v>1.3323905492882888E-3</v>
      </c>
      <c r="AF753" s="13">
        <f t="shared" si="973"/>
        <v>9.2734382230464675E-4</v>
      </c>
      <c r="AG753" s="13">
        <f t="shared" si="974"/>
        <v>4.302875335493551E-4</v>
      </c>
      <c r="AH753" s="13">
        <f t="shared" si="975"/>
        <v>2.0333765874559137E-2</v>
      </c>
      <c r="AI753" s="13">
        <f t="shared" si="976"/>
        <v>1.3184105705702449E-2</v>
      </c>
      <c r="AJ753" s="13">
        <f t="shared" si="977"/>
        <v>4.274187190200068E-3</v>
      </c>
      <c r="AK753" s="13">
        <f t="shared" si="978"/>
        <v>9.2377273790458672E-4</v>
      </c>
      <c r="AL753" s="13">
        <f t="shared" si="979"/>
        <v>5.4059259433723031E-6</v>
      </c>
      <c r="AM753" s="13">
        <f t="shared" si="980"/>
        <v>1.2412382822168629E-4</v>
      </c>
      <c r="AN753" s="13">
        <f t="shared" si="981"/>
        <v>1.7278036888458684E-4</v>
      </c>
      <c r="AO753" s="13">
        <f t="shared" si="982"/>
        <v>1.2025513674367214E-4</v>
      </c>
      <c r="AP753" s="13">
        <f t="shared" si="983"/>
        <v>5.5798383449063744E-5</v>
      </c>
      <c r="AQ753" s="13">
        <f t="shared" si="984"/>
        <v>1.9417837440274143E-5</v>
      </c>
      <c r="AR753" s="13">
        <f t="shared" si="985"/>
        <v>5.6609204194772453E-3</v>
      </c>
      <c r="AS753" s="13">
        <f t="shared" si="986"/>
        <v>3.6704550284675499E-3</v>
      </c>
      <c r="AT753" s="13">
        <f t="shared" si="987"/>
        <v>1.1899337137516949E-3</v>
      </c>
      <c r="AU753" s="13">
        <f t="shared" si="988"/>
        <v>2.571783302326361E-4</v>
      </c>
      <c r="AV753" s="13">
        <f t="shared" si="989"/>
        <v>4.168763317036865E-5</v>
      </c>
      <c r="AW753" s="13">
        <f t="shared" si="990"/>
        <v>1.3553132498359889E-7</v>
      </c>
      <c r="AX753" s="13">
        <f t="shared" si="991"/>
        <v>1.3413334925812939E-5</v>
      </c>
      <c r="AY753" s="13">
        <f t="shared" si="992"/>
        <v>1.8671362216731562E-5</v>
      </c>
      <c r="AZ753" s="13">
        <f t="shared" si="993"/>
        <v>1.2995268102845133E-5</v>
      </c>
      <c r="BA753" s="13">
        <f t="shared" si="994"/>
        <v>6.0298043997201277E-6</v>
      </c>
      <c r="BB753" s="13">
        <f t="shared" si="995"/>
        <v>2.0983719311025999E-6</v>
      </c>
      <c r="BC753" s="13">
        <f t="shared" si="996"/>
        <v>5.8418674561896196E-7</v>
      </c>
      <c r="BD753" s="13">
        <f t="shared" si="997"/>
        <v>1.3133335373187182E-3</v>
      </c>
      <c r="BE753" s="13">
        <f t="shared" si="998"/>
        <v>8.5154556660446982E-4</v>
      </c>
      <c r="BF753" s="13">
        <f t="shared" si="999"/>
        <v>2.7606462159039267E-4</v>
      </c>
      <c r="BG753" s="13">
        <f t="shared" si="1000"/>
        <v>5.9665372613971449E-5</v>
      </c>
      <c r="BH753" s="13">
        <f t="shared" si="1001"/>
        <v>9.6715308955255081E-6</v>
      </c>
      <c r="BI753" s="13">
        <f t="shared" si="1002"/>
        <v>1.2541748188623718E-6</v>
      </c>
      <c r="BJ753" s="14">
        <f t="shared" si="1003"/>
        <v>0.17366878959263363</v>
      </c>
      <c r="BK753" s="14">
        <f t="shared" si="1004"/>
        <v>0.2765896394897901</v>
      </c>
      <c r="BL753" s="14">
        <f t="shared" si="1005"/>
        <v>0.49072236021834931</v>
      </c>
      <c r="BM753" s="14">
        <f t="shared" si="1006"/>
        <v>0.33364571816404476</v>
      </c>
      <c r="BN753" s="14">
        <f t="shared" si="1007"/>
        <v>0.66574689701434009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1.52525252525253</v>
      </c>
      <c r="F754" s="10" t="e">
        <f>VLOOKUP(B754,home!$B$2:$E$405,3,FALSE)</f>
        <v>#N/A</v>
      </c>
      <c r="G754" s="10">
        <f>VLOOKUP(C754,away!$B$2:$E$405,4,FALSE)</f>
        <v>1.18</v>
      </c>
      <c r="H754" s="10">
        <f>VLOOKUP(A754,away!$A$2:$E$405,3,FALSE)</f>
        <v>1.3333333333333299</v>
      </c>
      <c r="I754" s="10">
        <f>VLOOKUP(C754,away!$B$2:$E$405,3,FALSE)</f>
        <v>0.92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1.52525252525253</v>
      </c>
      <c r="F755" s="10">
        <f>VLOOKUP(B755,home!$B$2:$E$405,3,FALSE)</f>
        <v>1.05</v>
      </c>
      <c r="G755" s="10">
        <f>VLOOKUP(C755,away!$B$2:$E$405,4,FALSE)</f>
        <v>1.05</v>
      </c>
      <c r="H755" s="10">
        <f>VLOOKUP(A755,away!$A$2:$E$405,3,FALSE)</f>
        <v>1.3333333333333299</v>
      </c>
      <c r="I755" s="10">
        <f>VLOOKUP(C755,away!$B$2:$E$405,3,FALSE)</f>
        <v>0.92</v>
      </c>
      <c r="J755" s="10">
        <f>VLOOKUP(B755,home!$B$2:$E$405,4,FALSE)</f>
        <v>1.05</v>
      </c>
      <c r="K755" s="12">
        <f t="shared" si="952"/>
        <v>1.6815909090909142</v>
      </c>
      <c r="L755" s="12">
        <f t="shared" si="953"/>
        <v>1.2879999999999969</v>
      </c>
      <c r="M755" s="13">
        <f t="shared" si="954"/>
        <v>5.132430234330982E-2</v>
      </c>
      <c r="N755" s="13">
        <f t="shared" si="955"/>
        <v>8.6306480235943298E-2</v>
      </c>
      <c r="O755" s="13">
        <f t="shared" si="956"/>
        <v>6.6105701418182894E-2</v>
      </c>
      <c r="P755" s="13">
        <f t="shared" si="957"/>
        <v>0.1111627465438947</v>
      </c>
      <c r="Q755" s="13">
        <f t="shared" si="958"/>
        <v>7.2566096280198472E-2</v>
      </c>
      <c r="R755" s="13">
        <f t="shared" si="959"/>
        <v>4.2572071713309692E-2</v>
      </c>
      <c r="S755" s="13">
        <f t="shared" si="960"/>
        <v>6.0191545013728517E-2</v>
      </c>
      <c r="T755" s="13">
        <f t="shared" si="961"/>
        <v>9.3465132008895405E-2</v>
      </c>
      <c r="U755" s="13">
        <f t="shared" si="962"/>
        <v>7.1588808774268042E-2</v>
      </c>
      <c r="V755" s="13">
        <f t="shared" si="963"/>
        <v>1.4485356745577571E-2</v>
      </c>
      <c r="W755" s="13">
        <f t="shared" si="964"/>
        <v>4.0675495937665909E-2</v>
      </c>
      <c r="X755" s="13">
        <f t="shared" si="965"/>
        <v>5.2390038767713559E-2</v>
      </c>
      <c r="Y755" s="13">
        <f t="shared" si="966"/>
        <v>3.3739184966407466E-2</v>
      </c>
      <c r="Z755" s="13">
        <f t="shared" si="967"/>
        <v>1.827760945558092E-2</v>
      </c>
      <c r="AA755" s="13">
        <f t="shared" si="968"/>
        <v>3.0735461900419009E-2</v>
      </c>
      <c r="AB755" s="13">
        <f t="shared" si="969"/>
        <v>2.5842236659227382E-2</v>
      </c>
      <c r="AC755" s="13">
        <f t="shared" si="970"/>
        <v>1.9608547595733081E-3</v>
      </c>
      <c r="AD755" s="13">
        <f t="shared" si="971"/>
        <v>1.7099886047885857E-2</v>
      </c>
      <c r="AE755" s="13">
        <f t="shared" si="972"/>
        <v>2.2024653229676928E-2</v>
      </c>
      <c r="AF755" s="13">
        <f t="shared" si="973"/>
        <v>1.4183876679911913E-2</v>
      </c>
      <c r="AG755" s="13">
        <f t="shared" si="974"/>
        <v>6.0896110545755004E-3</v>
      </c>
      <c r="AH755" s="13">
        <f t="shared" si="975"/>
        <v>5.8853902446970464E-3</v>
      </c>
      <c r="AI755" s="13">
        <f t="shared" si="976"/>
        <v>9.896818731934905E-3</v>
      </c>
      <c r="AJ755" s="13">
        <f t="shared" si="977"/>
        <v>8.3212002042712049E-3</v>
      </c>
      <c r="AK755" s="13">
        <f t="shared" si="978"/>
        <v>4.6642848720759708E-3</v>
      </c>
      <c r="AL755" s="13">
        <f t="shared" si="979"/>
        <v>1.698797573046798E-4</v>
      </c>
      <c r="AM755" s="13">
        <f t="shared" si="980"/>
        <v>5.751002584923082E-3</v>
      </c>
      <c r="AN755" s="13">
        <f t="shared" si="981"/>
        <v>7.4072913293809113E-3</v>
      </c>
      <c r="AO755" s="13">
        <f t="shared" si="982"/>
        <v>4.7702956161212971E-3</v>
      </c>
      <c r="AP755" s="13">
        <f t="shared" si="983"/>
        <v>2.0480469178547388E-3</v>
      </c>
      <c r="AQ755" s="13">
        <f t="shared" si="984"/>
        <v>6.5947110754922486E-4</v>
      </c>
      <c r="AR755" s="13">
        <f t="shared" si="985"/>
        <v>1.5160765270339546E-3</v>
      </c>
      <c r="AS755" s="13">
        <f t="shared" si="986"/>
        <v>2.5494205053464237E-3</v>
      </c>
      <c r="AT755" s="13">
        <f t="shared" si="987"/>
        <v>2.1435411726202559E-3</v>
      </c>
      <c r="AU755" s="13">
        <f t="shared" si="988"/>
        <v>1.2015197830467664E-3</v>
      </c>
      <c r="AV755" s="13">
        <f t="shared" si="989"/>
        <v>5.0511618606608258E-4</v>
      </c>
      <c r="AW755" s="13">
        <f t="shared" si="990"/>
        <v>1.0220575364235851E-5</v>
      </c>
      <c r="AX755" s="13">
        <f t="shared" si="991"/>
        <v>1.6118056108275012E-3</v>
      </c>
      <c r="AY755" s="13">
        <f t="shared" si="992"/>
        <v>2.0760056267458164E-3</v>
      </c>
      <c r="AZ755" s="13">
        <f t="shared" si="993"/>
        <v>1.336947623624303E-3</v>
      </c>
      <c r="BA755" s="13">
        <f t="shared" si="994"/>
        <v>5.7399617974269947E-4</v>
      </c>
      <c r="BB755" s="13">
        <f t="shared" si="995"/>
        <v>1.8482676987714892E-4</v>
      </c>
      <c r="BC755" s="13">
        <f t="shared" si="996"/>
        <v>4.7611375920353415E-5</v>
      </c>
      <c r="BD755" s="13">
        <f t="shared" si="997"/>
        <v>3.2545109446995512E-4</v>
      </c>
      <c r="BE755" s="13">
        <f t="shared" si="998"/>
        <v>5.4727560181436479E-4</v>
      </c>
      <c r="BF755" s="13">
        <f t="shared" si="999"/>
        <v>4.6014683838914753E-4</v>
      </c>
      <c r="BG755" s="13">
        <f t="shared" si="1000"/>
        <v>2.5792624676070547E-4</v>
      </c>
      <c r="BH755" s="13">
        <f t="shared" si="1001"/>
        <v>1.0843160794218557E-4</v>
      </c>
      <c r="BI755" s="13">
        <f t="shared" si="1002"/>
        <v>3.6467521234737875E-5</v>
      </c>
      <c r="BJ755" s="14">
        <f t="shared" si="1003"/>
        <v>0.46500775595144134</v>
      </c>
      <c r="BK755" s="14">
        <f t="shared" si="1004"/>
        <v>0.2413706907901344</v>
      </c>
      <c r="BL755" s="14">
        <f t="shared" si="1005"/>
        <v>0.27526334760311072</v>
      </c>
      <c r="BM755" s="14">
        <f t="shared" si="1006"/>
        <v>0.56781622021404721</v>
      </c>
      <c r="BN755" s="14">
        <f t="shared" si="1007"/>
        <v>0.43003739853483891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1.5222222222222199</v>
      </c>
      <c r="F756" s="10">
        <f>VLOOKUP(B756,home!$B$2:$E$405,3,FALSE)</f>
        <v>0.92</v>
      </c>
      <c r="G756" s="10">
        <f>VLOOKUP(C756,away!$B$2:$E$405,4,FALSE)</f>
        <v>1.18</v>
      </c>
      <c r="H756" s="10">
        <f>VLOOKUP(A756,away!$A$2:$E$405,3,FALSE)</f>
        <v>1.2777777777777799</v>
      </c>
      <c r="I756" s="10">
        <f>VLOOKUP(C756,away!$B$2:$E$405,3,FALSE)</f>
        <v>0.66</v>
      </c>
      <c r="J756" s="10">
        <f>VLOOKUP(B756,home!$B$2:$E$405,4,FALSE)</f>
        <v>0.63</v>
      </c>
      <c r="K756" s="12">
        <f t="shared" si="952"/>
        <v>1.652524444444442</v>
      </c>
      <c r="L756" s="12">
        <f t="shared" si="953"/>
        <v>0.53130000000000099</v>
      </c>
      <c r="M756" s="13">
        <f t="shared" si="954"/>
        <v>0.11261003522765217</v>
      </c>
      <c r="N756" s="13">
        <f t="shared" si="955"/>
        <v>0.18609083590344491</v>
      </c>
      <c r="O756" s="13">
        <f t="shared" si="956"/>
        <v>5.9829711716451704E-2</v>
      </c>
      <c r="P756" s="13">
        <f t="shared" si="957"/>
        <v>9.8870061115500465E-2</v>
      </c>
      <c r="Q756" s="13">
        <f t="shared" si="958"/>
        <v>0.15375982760877113</v>
      </c>
      <c r="R756" s="13">
        <f t="shared" si="959"/>
        <v>1.5893762917475428E-2</v>
      </c>
      <c r="S756" s="13">
        <f t="shared" si="960"/>
        <v>2.1701638235928761E-2</v>
      </c>
      <c r="T756" s="13">
        <f t="shared" si="961"/>
        <v>8.169259640854025E-2</v>
      </c>
      <c r="U756" s="13">
        <f t="shared" si="962"/>
        <v>2.6264831735332752E-2</v>
      </c>
      <c r="V756" s="13">
        <f t="shared" si="963"/>
        <v>2.1170821887480326E-3</v>
      </c>
      <c r="W756" s="13">
        <f t="shared" si="964"/>
        <v>8.4697291232352534E-2</v>
      </c>
      <c r="X756" s="13">
        <f t="shared" si="965"/>
        <v>4.4999670831748981E-2</v>
      </c>
      <c r="Y756" s="13">
        <f t="shared" si="966"/>
        <v>1.1954162556454141E-2</v>
      </c>
      <c r="Z756" s="13">
        <f t="shared" si="967"/>
        <v>2.8147854126849038E-3</v>
      </c>
      <c r="AA756" s="13">
        <f t="shared" si="968"/>
        <v>4.6515017003274399E-3</v>
      </c>
      <c r="AB756" s="13">
        <f t="shared" si="969"/>
        <v>3.8433601315829911E-3</v>
      </c>
      <c r="AC756" s="13">
        <f t="shared" si="970"/>
        <v>1.1617306406401901E-4</v>
      </c>
      <c r="AD756" s="13">
        <f t="shared" si="971"/>
        <v>3.4991086034923138E-2</v>
      </c>
      <c r="AE756" s="13">
        <f t="shared" si="972"/>
        <v>1.8590764010354695E-2</v>
      </c>
      <c r="AF756" s="13">
        <f t="shared" si="973"/>
        <v>4.9386364593507351E-3</v>
      </c>
      <c r="AG756" s="13">
        <f t="shared" si="974"/>
        <v>8.7463251695101701E-4</v>
      </c>
      <c r="AH756" s="13">
        <f t="shared" si="975"/>
        <v>3.7387387243987294E-4</v>
      </c>
      <c r="AI756" s="13">
        <f t="shared" si="976"/>
        <v>6.1783571334599323E-4</v>
      </c>
      <c r="AJ756" s="13">
        <f t="shared" si="977"/>
        <v>5.1049430947751166E-4</v>
      </c>
      <c r="AK756" s="13">
        <f t="shared" si="978"/>
        <v>2.8120144172045787E-4</v>
      </c>
      <c r="AL756" s="13">
        <f t="shared" si="979"/>
        <v>4.0799340558820985E-6</v>
      </c>
      <c r="AM756" s="13">
        <f t="shared" si="980"/>
        <v>1.156472500207381E-2</v>
      </c>
      <c r="AN756" s="13">
        <f t="shared" si="981"/>
        <v>6.1443383936018265E-3</v>
      </c>
      <c r="AO756" s="13">
        <f t="shared" si="982"/>
        <v>1.6322434942603284E-3</v>
      </c>
      <c r="AP756" s="13">
        <f t="shared" si="983"/>
        <v>2.8907032283350477E-4</v>
      </c>
      <c r="AQ756" s="13">
        <f t="shared" si="984"/>
        <v>3.8395765630360334E-5</v>
      </c>
      <c r="AR756" s="13">
        <f t="shared" si="985"/>
        <v>3.9727837685460996E-5</v>
      </c>
      <c r="AS756" s="13">
        <f t="shared" si="986"/>
        <v>6.5651222900145389E-5</v>
      </c>
      <c r="AT756" s="13">
        <f t="shared" si="987"/>
        <v>5.4245125325080513E-5</v>
      </c>
      <c r="AU756" s="13">
        <f t="shared" si="988"/>
        <v>2.9880465197215925E-5</v>
      </c>
      <c r="AV756" s="13">
        <f t="shared" si="989"/>
        <v>1.2344549787442689E-5</v>
      </c>
      <c r="AW756" s="13">
        <f t="shared" si="990"/>
        <v>9.950349861922355E-8</v>
      </c>
      <c r="AX756" s="13">
        <f t="shared" si="991"/>
        <v>3.1851651265341271E-3</v>
      </c>
      <c r="AY756" s="13">
        <f t="shared" si="992"/>
        <v>1.6922782317275848E-3</v>
      </c>
      <c r="AZ756" s="13">
        <f t="shared" si="993"/>
        <v>4.4955371225843382E-4</v>
      </c>
      <c r="BA756" s="13">
        <f t="shared" si="994"/>
        <v>7.9615962440968789E-5</v>
      </c>
      <c r="BB756" s="13">
        <f t="shared" si="995"/>
        <v>1.0574990211221696E-5</v>
      </c>
      <c r="BC756" s="13">
        <f t="shared" si="996"/>
        <v>1.12369845984442E-6</v>
      </c>
      <c r="BD756" s="13">
        <f t="shared" si="997"/>
        <v>3.5179000270475762E-6</v>
      </c>
      <c r="BE756" s="13">
        <f t="shared" si="998"/>
        <v>5.813415787807883E-6</v>
      </c>
      <c r="BF756" s="13">
        <f t="shared" si="999"/>
        <v>4.8034058475358866E-6</v>
      </c>
      <c r="BG756" s="13">
        <f t="shared" si="1000"/>
        <v>2.6459151932134742E-6</v>
      </c>
      <c r="BH756" s="13">
        <f t="shared" si="1001"/>
        <v>1.0931098836780519E-6</v>
      </c>
      <c r="BI756" s="13">
        <f t="shared" si="1002"/>
        <v>3.6127816064836038E-7</v>
      </c>
      <c r="BJ756" s="14">
        <f t="shared" si="1003"/>
        <v>0.6476765882629234</v>
      </c>
      <c r="BK756" s="14">
        <f t="shared" si="1004"/>
        <v>0.23711134799767691</v>
      </c>
      <c r="BL756" s="14">
        <f t="shared" si="1005"/>
        <v>0.11248665776394942</v>
      </c>
      <c r="BM756" s="14">
        <f t="shared" si="1006"/>
        <v>0.37134296621971002</v>
      </c>
      <c r="BN756" s="14">
        <f t="shared" si="1007"/>
        <v>0.62705423448929587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1.5222222222222199</v>
      </c>
      <c r="F757" s="10">
        <f>VLOOKUP(B757,home!$B$2:$E$405,3,FALSE)</f>
        <v>1.18</v>
      </c>
      <c r="G757" s="10">
        <f>VLOOKUP(C757,away!$B$2:$E$405,4,FALSE)</f>
        <v>1.97</v>
      </c>
      <c r="H757" s="10">
        <f>VLOOKUP(A757,away!$A$2:$E$405,3,FALSE)</f>
        <v>1.2777777777777799</v>
      </c>
      <c r="I757" s="10">
        <f>VLOOKUP(C757,away!$B$2:$E$405,3,FALSE)</f>
        <v>0</v>
      </c>
      <c r="J757" s="10">
        <f>VLOOKUP(B757,home!$B$2:$E$405,4,FALSE)</f>
        <v>0.94</v>
      </c>
      <c r="K757" s="12">
        <f t="shared" si="952"/>
        <v>3.5385577777777724</v>
      </c>
      <c r="L757" s="12">
        <f t="shared" si="953"/>
        <v>0</v>
      </c>
      <c r="M757" s="13">
        <f t="shared" si="954"/>
        <v>2.9055200935698633E-2</v>
      </c>
      <c r="N757" s="13">
        <f t="shared" si="955"/>
        <v>0.10281350725591241</v>
      </c>
      <c r="O757" s="13">
        <f t="shared" si="956"/>
        <v>0</v>
      </c>
      <c r="P757" s="13">
        <f t="shared" si="957"/>
        <v>0</v>
      </c>
      <c r="Q757" s="13">
        <f t="shared" si="958"/>
        <v>0.18190576788051019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0.21456135658540579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0.18980943928895944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0.13433033353831705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7.9222607755582305E-2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0.90264301230468713</v>
      </c>
      <c r="BK757" s="14">
        <f t="shared" si="1004"/>
        <v>2.9055200935698633E-2</v>
      </c>
      <c r="BL757" s="14">
        <f t="shared" si="1005"/>
        <v>0</v>
      </c>
      <c r="BM757" s="14">
        <f t="shared" si="1006"/>
        <v>0.61792373716826454</v>
      </c>
      <c r="BN757" s="14">
        <f t="shared" si="1007"/>
        <v>0.31377447607212128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1.5222222222222199</v>
      </c>
      <c r="F758" s="10">
        <f>VLOOKUP(B758,home!$B$2:$E$405,3,FALSE)</f>
        <v>0.79</v>
      </c>
      <c r="G758" s="10">
        <f>VLOOKUP(C758,away!$B$2:$E$405,4,FALSE)</f>
        <v>0.33</v>
      </c>
      <c r="H758" s="10">
        <f>VLOOKUP(A758,away!$A$2:$E$405,3,FALSE)</f>
        <v>1.2777777777777799</v>
      </c>
      <c r="I758" s="10">
        <f>VLOOKUP(C758,away!$B$2:$E$405,3,FALSE)</f>
        <v>0.66</v>
      </c>
      <c r="J758" s="10">
        <f>VLOOKUP(B758,home!$B$2:$E$405,4,FALSE)</f>
        <v>1.1000000000000001</v>
      </c>
      <c r="K758" s="12">
        <f t="shared" si="952"/>
        <v>0.39684333333333277</v>
      </c>
      <c r="L758" s="12">
        <f t="shared" si="953"/>
        <v>0.92766666666666842</v>
      </c>
      <c r="M758" s="13">
        <f t="shared" si="954"/>
        <v>0.26593323445373762</v>
      </c>
      <c r="N758" s="13">
        <f t="shared" si="955"/>
        <v>0.10553383120473592</v>
      </c>
      <c r="O758" s="13">
        <f t="shared" si="956"/>
        <v>0.24669739716158443</v>
      </c>
      <c r="P758" s="13">
        <f t="shared" si="957"/>
        <v>9.7900217414260221E-2</v>
      </c>
      <c r="Q758" s="13">
        <f t="shared" si="958"/>
        <v>2.0940198677362347E-2</v>
      </c>
      <c r="R758" s="13">
        <f t="shared" si="959"/>
        <v>0.11442647605011511</v>
      </c>
      <c r="S758" s="13">
        <f t="shared" si="960"/>
        <v>9.0102056907696796E-3</v>
      </c>
      <c r="T758" s="13">
        <f t="shared" si="961"/>
        <v>1.9425524306366508E-2</v>
      </c>
      <c r="U758" s="13">
        <f t="shared" si="962"/>
        <v>4.5409384177314438E-2</v>
      </c>
      <c r="V758" s="13">
        <f t="shared" si="963"/>
        <v>3.6855578844212546E-4</v>
      </c>
      <c r="W758" s="13">
        <f t="shared" si="964"/>
        <v>2.7699927479289074E-3</v>
      </c>
      <c r="X758" s="13">
        <f t="shared" si="965"/>
        <v>2.5696299391620549E-3</v>
      </c>
      <c r="Y758" s="13">
        <f t="shared" si="966"/>
        <v>1.1918800201146684E-3</v>
      </c>
      <c r="Z758" s="13">
        <f t="shared" si="967"/>
        <v>3.5383209205274553E-2</v>
      </c>
      <c r="AA758" s="13">
        <f t="shared" si="968"/>
        <v>1.4041590685051815E-2</v>
      </c>
      <c r="AB758" s="13">
        <f t="shared" si="969"/>
        <v>2.786155826379119E-3</v>
      </c>
      <c r="AC758" s="13">
        <f t="shared" si="970"/>
        <v>8.4799695804956399E-6</v>
      </c>
      <c r="AD758" s="13">
        <f t="shared" si="971"/>
        <v>2.7481328884931637E-4</v>
      </c>
      <c r="AE758" s="13">
        <f t="shared" si="972"/>
        <v>2.5493512762254965E-4</v>
      </c>
      <c r="AF758" s="13">
        <f t="shared" si="973"/>
        <v>1.1824741002892614E-4</v>
      </c>
      <c r="AG758" s="13">
        <f t="shared" si="974"/>
        <v>3.6564726901166901E-5</v>
      </c>
      <c r="AH758" s="13">
        <f t="shared" si="975"/>
        <v>8.2059559348566045E-3</v>
      </c>
      <c r="AI758" s="13">
        <f t="shared" si="976"/>
        <v>3.2564789063749392E-3</v>
      </c>
      <c r="AJ758" s="13">
        <f t="shared" si="977"/>
        <v>6.4615597206775846E-4</v>
      </c>
      <c r="AK758" s="13">
        <f t="shared" si="978"/>
        <v>8.5474229936203082E-5</v>
      </c>
      <c r="AL758" s="13">
        <f t="shared" si="979"/>
        <v>1.248720743463538E-7</v>
      </c>
      <c r="AM758" s="13">
        <f t="shared" si="980"/>
        <v>2.1811564318251743E-5</v>
      </c>
      <c r="AN758" s="13">
        <f t="shared" si="981"/>
        <v>2.0233861165898243E-5</v>
      </c>
      <c r="AO758" s="13">
        <f t="shared" si="982"/>
        <v>9.3851392707824836E-6</v>
      </c>
      <c r="AP758" s="13">
        <f t="shared" si="983"/>
        <v>2.9020936211764117E-6</v>
      </c>
      <c r="AQ758" s="13">
        <f t="shared" si="984"/>
        <v>6.7304387897783059E-7</v>
      </c>
      <c r="AR758" s="13">
        <f t="shared" si="985"/>
        <v>1.5224783577803989E-3</v>
      </c>
      <c r="AS758" s="13">
        <f t="shared" si="986"/>
        <v>6.0418538642943178E-4</v>
      </c>
      <c r="AT758" s="13">
        <f t="shared" si="987"/>
        <v>1.1988347135097174E-4</v>
      </c>
      <c r="AU758" s="13">
        <f t="shared" si="988"/>
        <v>1.5858318794163583E-5</v>
      </c>
      <c r="AV758" s="13">
        <f t="shared" si="989"/>
        <v>1.5733170228346279E-6</v>
      </c>
      <c r="AW758" s="13">
        <f t="shared" si="990"/>
        <v>1.2769499219721116E-9</v>
      </c>
      <c r="AX758" s="13">
        <f t="shared" si="991"/>
        <v>1.4426289815449007E-6</v>
      </c>
      <c r="AY758" s="13">
        <f t="shared" si="992"/>
        <v>1.3382788185464887E-6</v>
      </c>
      <c r="AZ758" s="13">
        <f t="shared" si="993"/>
        <v>6.207383253358141E-7</v>
      </c>
      <c r="BA758" s="13">
        <f t="shared" si="994"/>
        <v>1.9194608437884158E-7</v>
      </c>
      <c r="BB758" s="13">
        <f t="shared" si="995"/>
        <v>4.4515496068859753E-8</v>
      </c>
      <c r="BC758" s="13">
        <f t="shared" si="996"/>
        <v>8.2591083706424646E-9</v>
      </c>
      <c r="BD758" s="13">
        <f t="shared" si="997"/>
        <v>2.3539207053904752E-4</v>
      </c>
      <c r="BE758" s="13">
        <f t="shared" si="998"/>
        <v>9.3413773912950606E-5</v>
      </c>
      <c r="BF758" s="13">
        <f t="shared" si="999"/>
        <v>1.8535316709430821E-5</v>
      </c>
      <c r="BG758" s="13">
        <f t="shared" si="1000"/>
        <v>2.45187228911985E-6</v>
      </c>
      <c r="BH758" s="13">
        <f t="shared" si="1001"/>
        <v>2.4325229303048749E-7</v>
      </c>
      <c r="BI758" s="13">
        <f t="shared" si="1002"/>
        <v>1.930661016143906E-8</v>
      </c>
      <c r="BJ758" s="14">
        <f t="shared" si="1003"/>
        <v>0.1531742695181417</v>
      </c>
      <c r="BK758" s="14">
        <f t="shared" si="1004"/>
        <v>0.37322215646768303</v>
      </c>
      <c r="BL758" s="14">
        <f t="shared" si="1005"/>
        <v>0.43816910338741194</v>
      </c>
      <c r="BM758" s="14">
        <f t="shared" si="1006"/>
        <v>0.14851604661484699</v>
      </c>
      <c r="BN758" s="14">
        <f t="shared" si="1007"/>
        <v>0.85143135496179567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1.5222222222222199</v>
      </c>
      <c r="F759" s="10">
        <f>VLOOKUP(B759,home!$B$2:$E$405,3,FALSE)</f>
        <v>1.1499999999999999</v>
      </c>
      <c r="G759" s="10">
        <f>VLOOKUP(C759,away!$B$2:$E$405,4,FALSE)</f>
        <v>0.53</v>
      </c>
      <c r="H759" s="10">
        <f>VLOOKUP(A759,away!$A$2:$E$405,3,FALSE)</f>
        <v>1.2777777777777799</v>
      </c>
      <c r="I759" s="10">
        <f>VLOOKUP(C759,away!$B$2:$E$405,3,FALSE)</f>
        <v>1.05</v>
      </c>
      <c r="J759" s="10">
        <f>VLOOKUP(B759,home!$B$2:$E$405,4,FALSE)</f>
        <v>0.98</v>
      </c>
      <c r="K759" s="12">
        <f t="shared" si="952"/>
        <v>0.92779444444444303</v>
      </c>
      <c r="L759" s="12">
        <f t="shared" si="953"/>
        <v>1.3148333333333355</v>
      </c>
      <c r="M759" s="13">
        <f t="shared" si="954"/>
        <v>0.10617912232493251</v>
      </c>
      <c r="N759" s="13">
        <f t="shared" si="955"/>
        <v>9.851239980905932E-2</v>
      </c>
      <c r="O759" s="13">
        <f t="shared" si="956"/>
        <v>0.13960784933689899</v>
      </c>
      <c r="P759" s="13">
        <f t="shared" si="957"/>
        <v>0.1295273870156117</v>
      </c>
      <c r="Q759" s="13">
        <f t="shared" si="958"/>
        <v>4.5699628625867517E-2</v>
      </c>
      <c r="R759" s="13">
        <f t="shared" si="959"/>
        <v>9.1780526951566507E-2</v>
      </c>
      <c r="S759" s="13">
        <f t="shared" si="960"/>
        <v>3.9502454954726242E-2</v>
      </c>
      <c r="T759" s="13">
        <f t="shared" si="961"/>
        <v>6.0087395038244895E-2</v>
      </c>
      <c r="U759" s="13">
        <f t="shared" si="962"/>
        <v>8.5153463013846881E-2</v>
      </c>
      <c r="V759" s="13">
        <f t="shared" si="963"/>
        <v>5.3543166375123368E-3</v>
      </c>
      <c r="W759" s="13">
        <f t="shared" si="964"/>
        <v>1.4133287184084709E-2</v>
      </c>
      <c r="X759" s="13">
        <f t="shared" si="965"/>
        <v>1.8582917099207404E-2</v>
      </c>
      <c r="Y759" s="13">
        <f t="shared" si="966"/>
        <v>1.2216719416303957E-2</v>
      </c>
      <c r="Z759" s="13">
        <f t="shared" si="967"/>
        <v>4.0225365395606068E-2</v>
      </c>
      <c r="AA759" s="13">
        <f t="shared" si="968"/>
        <v>3.7320870539791058E-2</v>
      </c>
      <c r="AB759" s="13">
        <f t="shared" si="969"/>
        <v>1.7313048174324212E-2</v>
      </c>
      <c r="AC759" s="13">
        <f t="shared" si="970"/>
        <v>4.0823152666775346E-4</v>
      </c>
      <c r="AD759" s="13">
        <f t="shared" si="971"/>
        <v>3.2781963327829095E-3</v>
      </c>
      <c r="AE759" s="13">
        <f t="shared" si="972"/>
        <v>4.3102818115540687E-3</v>
      </c>
      <c r="AF759" s="13">
        <f t="shared" si="973"/>
        <v>2.8336511009458424E-3</v>
      </c>
      <c r="AG759" s="13">
        <f t="shared" si="974"/>
        <v>1.2419263075200992E-3</v>
      </c>
      <c r="AH759" s="13">
        <f t="shared" si="975"/>
        <v>1.3222412816914041E-2</v>
      </c>
      <c r="AI759" s="13">
        <f t="shared" si="976"/>
        <v>1.2267681153683846E-2</v>
      </c>
      <c r="AJ759" s="13">
        <f t="shared" si="977"/>
        <v>5.6909432103018328E-3</v>
      </c>
      <c r="AK759" s="13">
        <f t="shared" si="978"/>
        <v>1.7600084980556217E-3</v>
      </c>
      <c r="AL759" s="13">
        <f t="shared" si="979"/>
        <v>1.9919984941993345E-5</v>
      </c>
      <c r="AM759" s="13">
        <f t="shared" si="980"/>
        <v>6.0829846907082608E-4</v>
      </c>
      <c r="AN759" s="13">
        <f t="shared" si="981"/>
        <v>7.9981110374995903E-4</v>
      </c>
      <c r="AO759" s="13">
        <f t="shared" si="982"/>
        <v>5.2580914979028653E-4</v>
      </c>
      <c r="AP759" s="13">
        <f t="shared" si="983"/>
        <v>2.3045046570530984E-4</v>
      </c>
      <c r="AQ759" s="13">
        <f t="shared" si="984"/>
        <v>7.5750988497883047E-5</v>
      </c>
      <c r="AR759" s="13">
        <f t="shared" si="985"/>
        <v>3.4770538237545012E-3</v>
      </c>
      <c r="AS759" s="13">
        <f t="shared" si="986"/>
        <v>3.2259912207137338E-3</v>
      </c>
      <c r="AT759" s="13">
        <f t="shared" si="987"/>
        <v>1.4965283662023744E-3</v>
      </c>
      <c r="AU759" s="13">
        <f t="shared" si="988"/>
        <v>4.6282356803869405E-4</v>
      </c>
      <c r="AV759" s="13">
        <f t="shared" si="989"/>
        <v>1.0735128379606375E-4</v>
      </c>
      <c r="AW759" s="13">
        <f t="shared" si="990"/>
        <v>6.7500809073860533E-7</v>
      </c>
      <c r="AX759" s="13">
        <f t="shared" si="991"/>
        <v>9.4062656694662023E-5</v>
      </c>
      <c r="AY759" s="13">
        <f t="shared" si="992"/>
        <v>1.2367671644403162E-4</v>
      </c>
      <c r="AZ759" s="13">
        <f t="shared" si="993"/>
        <v>8.1307134668913945E-5</v>
      </c>
      <c r="BA759" s="13">
        <f t="shared" si="994"/>
        <v>3.5635110300170175E-5</v>
      </c>
      <c r="BB759" s="13">
        <f t="shared" si="995"/>
        <v>1.1713557714918462E-5</v>
      </c>
      <c r="BC759" s="13">
        <f t="shared" si="996"/>
        <v>3.0802752270997301E-6</v>
      </c>
      <c r="BD759" s="13">
        <f t="shared" si="997"/>
        <v>7.6195771154442468E-4</v>
      </c>
      <c r="BE759" s="13">
        <f t="shared" si="998"/>
        <v>7.0694013167251868E-4</v>
      </c>
      <c r="BF759" s="13">
        <f t="shared" si="999"/>
        <v>3.2794756336029286E-4</v>
      </c>
      <c r="BG759" s="13">
        <f t="shared" si="1000"/>
        <v>1.0142264245159058E-4</v>
      </c>
      <c r="BH759" s="13">
        <f t="shared" si="1001"/>
        <v>2.3524841051865214E-5</v>
      </c>
      <c r="BI759" s="13">
        <f t="shared" si="1002"/>
        <v>4.365243366871824E-6</v>
      </c>
      <c r="BJ759" s="14">
        <f t="shared" si="1003"/>
        <v>0.26348599835343478</v>
      </c>
      <c r="BK759" s="14">
        <f t="shared" si="1004"/>
        <v>0.2811151091608366</v>
      </c>
      <c r="BL759" s="14">
        <f t="shared" si="1005"/>
        <v>0.41481271009133597</v>
      </c>
      <c r="BM759" s="14">
        <f t="shared" si="1006"/>
        <v>0.38820926722892357</v>
      </c>
      <c r="BN759" s="14">
        <f t="shared" si="1007"/>
        <v>0.61130691406393656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1.5222222222222199</v>
      </c>
      <c r="F760" s="10">
        <f>VLOOKUP(B760,home!$B$2:$E$405,3,FALSE)</f>
        <v>1.31</v>
      </c>
      <c r="G760" s="10">
        <f>VLOOKUP(C760,away!$B$2:$E$405,4,FALSE)</f>
        <v>1.31</v>
      </c>
      <c r="H760" s="10">
        <f>VLOOKUP(A760,away!$A$2:$E$405,3,FALSE)</f>
        <v>1.2777777777777799</v>
      </c>
      <c r="I760" s="10">
        <f>VLOOKUP(C760,away!$B$2:$E$405,3,FALSE)</f>
        <v>0.53</v>
      </c>
      <c r="J760" s="10">
        <f>VLOOKUP(B760,home!$B$2:$E$405,4,FALSE)</f>
        <v>1.41</v>
      </c>
      <c r="K760" s="12">
        <f t="shared" si="952"/>
        <v>2.6122855555555518</v>
      </c>
      <c r="L760" s="12">
        <f t="shared" si="953"/>
        <v>0.95488333333333497</v>
      </c>
      <c r="M760" s="13">
        <f t="shared" si="954"/>
        <v>2.8235678974317797E-2</v>
      </c>
      <c r="N760" s="13">
        <f t="shared" si="955"/>
        <v>7.3759656335913984E-2</v>
      </c>
      <c r="O760" s="13">
        <f t="shared" si="956"/>
        <v>2.6961779257926539E-2</v>
      </c>
      <c r="P760" s="13">
        <f t="shared" si="957"/>
        <v>7.0431866507558782E-2</v>
      </c>
      <c r="Q760" s="13">
        <f t="shared" si="958"/>
        <v>9.6340642414524835E-2</v>
      </c>
      <c r="R760" s="13">
        <f t="shared" si="959"/>
        <v>1.2872676825203232E-2</v>
      </c>
      <c r="S760" s="13">
        <f t="shared" si="960"/>
        <v>4.39218039014629E-2</v>
      </c>
      <c r="T760" s="13">
        <f t="shared" si="961"/>
        <v>9.1994073764256348E-2</v>
      </c>
      <c r="U760" s="13">
        <f t="shared" si="962"/>
        <v>3.36271077318131E-2</v>
      </c>
      <c r="V760" s="13">
        <f t="shared" si="963"/>
        <v>1.217330830878016E-2</v>
      </c>
      <c r="W760" s="13">
        <f t="shared" si="964"/>
        <v>8.3889756197468579E-2</v>
      </c>
      <c r="X760" s="13">
        <f t="shared" si="965"/>
        <v>8.0104930030359595E-2</v>
      </c>
      <c r="Y760" s="13">
        <f t="shared" si="966"/>
        <v>3.8245431301911666E-2</v>
      </c>
      <c r="Z760" s="13">
        <f t="shared" si="967"/>
        <v>4.0973015185909447E-3</v>
      </c>
      <c r="AA760" s="13">
        <f t="shared" si="968"/>
        <v>1.0703321573770951E-2</v>
      </c>
      <c r="AB760" s="13">
        <f t="shared" si="969"/>
        <v>1.3980066171813989E-2</v>
      </c>
      <c r="AC760" s="13">
        <f t="shared" si="970"/>
        <v>1.8978400221471828E-3</v>
      </c>
      <c r="AD760" s="13">
        <f t="shared" si="971"/>
        <v>5.4785999593431008E-2</v>
      </c>
      <c r="AE760" s="13">
        <f t="shared" si="972"/>
        <v>5.2314237911774135E-2</v>
      </c>
      <c r="AF760" s="13">
        <f t="shared" si="973"/>
        <v>2.4976996938994005E-2</v>
      </c>
      <c r="AG760" s="13">
        <f t="shared" si="974"/>
        <v>7.9500393645876993E-3</v>
      </c>
      <c r="AH760" s="13">
        <f t="shared" si="975"/>
        <v>9.7811123293596396E-4</v>
      </c>
      <c r="AI760" s="13">
        <f t="shared" si="976"/>
        <v>2.5551058455252507E-3</v>
      </c>
      <c r="AJ760" s="13">
        <f t="shared" si="977"/>
        <v>3.3373330465905843E-3</v>
      </c>
      <c r="AK760" s="13">
        <f t="shared" si="978"/>
        <v>2.9060223038955952E-3</v>
      </c>
      <c r="AL760" s="13">
        <f t="shared" si="979"/>
        <v>1.8936100699282343E-4</v>
      </c>
      <c r="AM760" s="13">
        <f t="shared" si="980"/>
        <v>2.8623335076918423E-2</v>
      </c>
      <c r="AN760" s="13">
        <f t="shared" si="981"/>
        <v>2.7331945609364833E-2</v>
      </c>
      <c r="AO760" s="13">
        <f t="shared" si="982"/>
        <v>1.304940966497785E-2</v>
      </c>
      <c r="AP760" s="13">
        <f t="shared" si="983"/>
        <v>4.1535545996420958E-3</v>
      </c>
      <c r="AQ760" s="13">
        <f t="shared" si="984"/>
        <v>9.9154001532206259E-4</v>
      </c>
      <c r="AR760" s="13">
        <f t="shared" si="985"/>
        <v>1.8679642289533429E-4</v>
      </c>
      <c r="AS760" s="13">
        <f t="shared" si="986"/>
        <v>4.8796559735892815E-4</v>
      </c>
      <c r="AT760" s="13">
        <f t="shared" si="987"/>
        <v>6.3735274079438232E-4</v>
      </c>
      <c r="AU760" s="13">
        <f t="shared" si="988"/>
        <v>5.5498245285696881E-4</v>
      </c>
      <c r="AV760" s="13">
        <f t="shared" si="989"/>
        <v>3.6244316129626248E-4</v>
      </c>
      <c r="AW760" s="13">
        <f t="shared" si="990"/>
        <v>1.3120760732848332E-5</v>
      </c>
      <c r="AX760" s="13">
        <f t="shared" si="991"/>
        <v>1.2462054128876767E-2</v>
      </c>
      <c r="AY760" s="13">
        <f t="shared" si="992"/>
        <v>1.1899807786762296E-2</v>
      </c>
      <c r="AZ760" s="13">
        <f t="shared" si="993"/>
        <v>5.6814640627247783E-3</v>
      </c>
      <c r="BA760" s="13">
        <f t="shared" si="994"/>
        <v>1.8083784474760627E-3</v>
      </c>
      <c r="BB760" s="13">
        <f t="shared" si="995"/>
        <v>4.3169760996352596E-4</v>
      </c>
      <c r="BC760" s="13">
        <f t="shared" si="996"/>
        <v>8.2444170558801131E-5</v>
      </c>
      <c r="BD760" s="13">
        <f t="shared" si="997"/>
        <v>2.9728131824840009E-5</v>
      </c>
      <c r="BE760" s="13">
        <f t="shared" si="998"/>
        <v>7.7658369359680869E-5</v>
      </c>
      <c r="BF760" s="13">
        <f t="shared" si="999"/>
        <v>1.0143291827314611E-4</v>
      </c>
      <c r="BG760" s="13">
        <f t="shared" si="1000"/>
        <v>8.8323915754262108E-5</v>
      </c>
      <c r="BH760" s="13">
        <f t="shared" si="1001"/>
        <v>5.7681822333741099E-5</v>
      </c>
      <c r="BI760" s="13">
        <f t="shared" si="1002"/>
        <v>3.013627826011069E-5</v>
      </c>
      <c r="BJ760" s="14">
        <f t="shared" si="1003"/>
        <v>0.71087739502580927</v>
      </c>
      <c r="BK760" s="14">
        <f t="shared" si="1004"/>
        <v>0.16874966650802195</v>
      </c>
      <c r="BL760" s="14">
        <f t="shared" si="1005"/>
        <v>0.11053602580048287</v>
      </c>
      <c r="BM760" s="14">
        <f t="shared" si="1006"/>
        <v>0.67377140151143056</v>
      </c>
      <c r="BN760" s="14">
        <f t="shared" si="1007"/>
        <v>0.30860230031544511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1.5222222222222199</v>
      </c>
      <c r="F761" s="10">
        <f>VLOOKUP(B761,home!$B$2:$E$405,3,FALSE)</f>
        <v>0.53</v>
      </c>
      <c r="G761" s="10">
        <f>VLOOKUP(C761,away!$B$2:$E$405,4,FALSE)</f>
        <v>0.49</v>
      </c>
      <c r="H761" s="10">
        <f>VLOOKUP(A761,away!$A$2:$E$405,3,FALSE)</f>
        <v>1.2777777777777799</v>
      </c>
      <c r="I761" s="10">
        <f>VLOOKUP(C761,away!$B$2:$E$405,3,FALSE)</f>
        <v>1.1499999999999999</v>
      </c>
      <c r="J761" s="10">
        <f>VLOOKUP(B761,home!$B$2:$E$405,4,FALSE)</f>
        <v>0.63</v>
      </c>
      <c r="K761" s="12">
        <f t="shared" si="952"/>
        <v>0.39532111111111051</v>
      </c>
      <c r="L761" s="12">
        <f t="shared" si="953"/>
        <v>0.92575000000000152</v>
      </c>
      <c r="M761" s="13">
        <f t="shared" si="954"/>
        <v>0.26684932356040969</v>
      </c>
      <c r="N761" s="13">
        <f t="shared" si="955"/>
        <v>0.10549117108914939</v>
      </c>
      <c r="O761" s="13">
        <f t="shared" si="956"/>
        <v>0.24703576128604968</v>
      </c>
      <c r="P761" s="13">
        <f t="shared" si="957"/>
        <v>9.7658451635780213E-2</v>
      </c>
      <c r="Q761" s="13">
        <f t="shared" si="958"/>
        <v>2.0851443483687396E-2</v>
      </c>
      <c r="R761" s="13">
        <f t="shared" si="959"/>
        <v>0.11434667800528041</v>
      </c>
      <c r="S761" s="13">
        <f t="shared" si="960"/>
        <v>8.9349797187503292E-3</v>
      </c>
      <c r="T761" s="13">
        <f t="shared" si="961"/>
        <v>1.9303223805023639E-2</v>
      </c>
      <c r="U761" s="13">
        <f t="shared" si="962"/>
        <v>4.5203655800911832E-2</v>
      </c>
      <c r="V761" s="13">
        <f t="shared" si="963"/>
        <v>3.6332458794348686E-4</v>
      </c>
      <c r="W761" s="13">
        <f t="shared" si="964"/>
        <v>2.7476719354139422E-3</v>
      </c>
      <c r="X761" s="13">
        <f t="shared" si="965"/>
        <v>2.5436572942094614E-3</v>
      </c>
      <c r="Y761" s="13">
        <f t="shared" si="966"/>
        <v>1.1773953700572061E-3</v>
      </c>
      <c r="Z761" s="13">
        <f t="shared" si="967"/>
        <v>3.5285479054462839E-2</v>
      </c>
      <c r="AA761" s="13">
        <f t="shared" si="968"/>
        <v>1.3949094785898068E-2</v>
      </c>
      <c r="AB761" s="13">
        <f t="shared" si="969"/>
        <v>2.7571858248777105E-3</v>
      </c>
      <c r="AC761" s="13">
        <f t="shared" si="970"/>
        <v>8.3103350765418881E-6</v>
      </c>
      <c r="AD761" s="13">
        <f t="shared" si="971"/>
        <v>2.7155318061916373E-4</v>
      </c>
      <c r="AE761" s="13">
        <f t="shared" si="972"/>
        <v>2.5139035695819124E-4</v>
      </c>
      <c r="AF761" s="13">
        <f t="shared" si="973"/>
        <v>1.1636231147702293E-4</v>
      </c>
      <c r="AG761" s="13">
        <f t="shared" si="974"/>
        <v>3.5907469949951391E-5</v>
      </c>
      <c r="AH761" s="13">
        <f t="shared" si="975"/>
        <v>8.1663830586672578E-3</v>
      </c>
      <c r="AI761" s="13">
        <f t="shared" si="976"/>
        <v>3.2283436245112893E-3</v>
      </c>
      <c r="AJ761" s="13">
        <f t="shared" si="977"/>
        <v>6.3811619434513622E-4</v>
      </c>
      <c r="AK761" s="13">
        <f t="shared" si="978"/>
        <v>8.4086934322170868E-5</v>
      </c>
      <c r="AL761" s="13">
        <f t="shared" si="979"/>
        <v>1.2165284068495966E-7</v>
      </c>
      <c r="AM761" s="13">
        <f t="shared" si="980"/>
        <v>2.1470141017624782E-5</v>
      </c>
      <c r="AN761" s="13">
        <f t="shared" si="981"/>
        <v>1.9875983047066176E-5</v>
      </c>
      <c r="AO761" s="13">
        <f t="shared" si="982"/>
        <v>9.2000956529107698E-6</v>
      </c>
      <c r="AP761" s="13">
        <f t="shared" si="983"/>
        <v>2.8389961835607198E-6</v>
      </c>
      <c r="AQ761" s="13">
        <f t="shared" si="984"/>
        <v>6.5705017923283521E-7</v>
      </c>
      <c r="AR761" s="13">
        <f t="shared" si="985"/>
        <v>1.5120058233122455E-3</v>
      </c>
      <c r="AS761" s="13">
        <f t="shared" si="986"/>
        <v>5.9772782207826629E-4</v>
      </c>
      <c r="AT761" s="13">
        <f t="shared" si="987"/>
        <v>1.1814721338300218E-4</v>
      </c>
      <c r="AU761" s="13">
        <f t="shared" si="988"/>
        <v>1.5568695889749966E-5</v>
      </c>
      <c r="AV761" s="13">
        <f t="shared" si="989"/>
        <v>1.5386585394217335E-6</v>
      </c>
      <c r="AW761" s="13">
        <f t="shared" si="990"/>
        <v>1.2366974969530044E-9</v>
      </c>
      <c r="AX761" s="13">
        <f t="shared" si="991"/>
        <v>1.414600000466609E-6</v>
      </c>
      <c r="AY761" s="13">
        <f t="shared" si="992"/>
        <v>1.3095659504319655E-6</v>
      </c>
      <c r="AZ761" s="13">
        <f t="shared" si="993"/>
        <v>6.0616533930619687E-7</v>
      </c>
      <c r="BA761" s="13">
        <f t="shared" si="994"/>
        <v>1.8705252095423757E-7</v>
      </c>
      <c r="BB761" s="13">
        <f t="shared" si="995"/>
        <v>4.3290967818346436E-8</v>
      </c>
      <c r="BC761" s="13">
        <f t="shared" si="996"/>
        <v>8.0153226915668569E-9</v>
      </c>
      <c r="BD761" s="13">
        <f t="shared" si="997"/>
        <v>2.3328989848855216E-4</v>
      </c>
      <c r="BE761" s="13">
        <f t="shared" si="998"/>
        <v>9.2224421881492621E-5</v>
      </c>
      <c r="BF761" s="13">
        <f t="shared" si="999"/>
        <v>1.8229130464885736E-5</v>
      </c>
      <c r="BG761" s="13">
        <f t="shared" si="1000"/>
        <v>2.4021200366560081E-6</v>
      </c>
      <c r="BH761" s="13">
        <f t="shared" si="1001"/>
        <v>2.3740219047827861E-7</v>
      </c>
      <c r="BI761" s="13">
        <f t="shared" si="1002"/>
        <v>1.8770019544016924E-8</v>
      </c>
      <c r="BJ761" s="14">
        <f t="shared" si="1003"/>
        <v>0.15284738725272745</v>
      </c>
      <c r="BK761" s="14">
        <f t="shared" si="1004"/>
        <v>0.37381582105675143</v>
      </c>
      <c r="BL761" s="14">
        <f t="shared" si="1005"/>
        <v>0.43800069547114778</v>
      </c>
      <c r="BM761" s="14">
        <f t="shared" si="1006"/>
        <v>0.14771524544547981</v>
      </c>
      <c r="BN761" s="14">
        <f t="shared" si="1007"/>
        <v>0.8522328290603568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1.5222222222222199</v>
      </c>
      <c r="F762" s="10">
        <f>VLOOKUP(B762,home!$B$2:$E$405,3,FALSE)</f>
        <v>0.66</v>
      </c>
      <c r="G762" s="10">
        <f>VLOOKUP(C762,away!$B$2:$E$405,4,FALSE)</f>
        <v>0.53</v>
      </c>
      <c r="H762" s="10">
        <f>VLOOKUP(A762,away!$A$2:$E$405,3,FALSE)</f>
        <v>1.2777777777777799</v>
      </c>
      <c r="I762" s="10">
        <f>VLOOKUP(C762,away!$B$2:$E$405,3,FALSE)</f>
        <v>0.92</v>
      </c>
      <c r="J762" s="10">
        <f>VLOOKUP(B762,home!$B$2:$E$405,4,FALSE)</f>
        <v>1.96</v>
      </c>
      <c r="K762" s="12">
        <f t="shared" si="952"/>
        <v>0.53247333333333258</v>
      </c>
      <c r="L762" s="12">
        <f t="shared" si="953"/>
        <v>2.3040888888888924</v>
      </c>
      <c r="M762" s="13">
        <f t="shared" si="954"/>
        <v>5.8626866063065323E-2</v>
      </c>
      <c r="N762" s="13">
        <f t="shared" si="955"/>
        <v>3.1217242795487227E-2</v>
      </c>
      <c r="O762" s="13">
        <f t="shared" si="956"/>
        <v>0.1350815106862861</v>
      </c>
      <c r="P762" s="13">
        <f t="shared" si="957"/>
        <v>7.1927302266828946E-2</v>
      </c>
      <c r="Q762" s="13">
        <f t="shared" si="958"/>
        <v>8.3111746643945213E-3</v>
      </c>
      <c r="R762" s="13">
        <f t="shared" si="959"/>
        <v>0.155619903933299</v>
      </c>
      <c r="S762" s="13">
        <f t="shared" si="960"/>
        <v>2.2061288445038858E-2</v>
      </c>
      <c r="T762" s="13">
        <f t="shared" si="961"/>
        <v>1.9149685197846284E-2</v>
      </c>
      <c r="U762" s="13">
        <f t="shared" si="962"/>
        <v>8.2863448980376717E-2</v>
      </c>
      <c r="V762" s="13">
        <f t="shared" si="963"/>
        <v>3.0073602559903922E-3</v>
      </c>
      <c r="W762" s="13">
        <f t="shared" si="964"/>
        <v>1.4751596258218975E-3</v>
      </c>
      <c r="X762" s="13">
        <f t="shared" si="965"/>
        <v>3.3988989031937299E-3</v>
      </c>
      <c r="Y762" s="13">
        <f t="shared" si="966"/>
        <v>3.9156825986526589E-3</v>
      </c>
      <c r="Z762" s="13">
        <f t="shared" si="967"/>
        <v>0.11952069718089037</v>
      </c>
      <c r="AA762" s="13">
        <f t="shared" si="968"/>
        <v>6.364158403023254E-2</v>
      </c>
      <c r="AB762" s="13">
        <f t="shared" si="969"/>
        <v>1.6943723193595651E-2</v>
      </c>
      <c r="AC762" s="13">
        <f t="shared" si="970"/>
        <v>2.3060173249451603E-4</v>
      </c>
      <c r="AD762" s="13">
        <f t="shared" si="971"/>
        <v>1.9637079079003433E-4</v>
      </c>
      <c r="AE762" s="13">
        <f t="shared" si="972"/>
        <v>4.5245575716164327E-4</v>
      </c>
      <c r="AF762" s="13">
        <f t="shared" si="973"/>
        <v>5.2124914139497667E-4</v>
      </c>
      <c r="AG762" s="13">
        <f t="shared" si="974"/>
        <v>4.0033478501034706E-4</v>
      </c>
      <c r="AH762" s="13">
        <f t="shared" si="975"/>
        <v>6.8846577591685873E-2</v>
      </c>
      <c r="AI762" s="13">
        <f t="shared" si="976"/>
        <v>3.6658966658836896E-2</v>
      </c>
      <c r="AJ762" s="13">
        <f t="shared" si="977"/>
        <v>9.7599610866931901E-3</v>
      </c>
      <c r="AK762" s="13">
        <f t="shared" si="978"/>
        <v>1.7323063376783795E-3</v>
      </c>
      <c r="AL762" s="13">
        <f t="shared" si="979"/>
        <v>1.1316695999779494E-5</v>
      </c>
      <c r="AM762" s="13">
        <f t="shared" si="980"/>
        <v>2.0912441908254421E-5</v>
      </c>
      <c r="AN762" s="13">
        <f t="shared" si="981"/>
        <v>4.8184125040343434E-5</v>
      </c>
      <c r="AO762" s="13">
        <f t="shared" si="982"/>
        <v>5.5510253563144191E-5</v>
      </c>
      <c r="AP762" s="13">
        <f t="shared" si="983"/>
        <v>4.2633519484748529E-5</v>
      </c>
      <c r="AQ762" s="13">
        <f t="shared" si="984"/>
        <v>2.4557854634759299E-5</v>
      </c>
      <c r="AR762" s="13">
        <f t="shared" si="985"/>
        <v>3.1725726893406074E-2</v>
      </c>
      <c r="AS762" s="13">
        <f t="shared" si="986"/>
        <v>1.6893103551354888E-2</v>
      </c>
      <c r="AT762" s="13">
        <f t="shared" si="987"/>
        <v>4.4975635791675459E-3</v>
      </c>
      <c r="AU762" s="13">
        <f t="shared" si="988"/>
        <v>7.9827755695931256E-4</v>
      </c>
      <c r="AV762" s="13">
        <f t="shared" si="989"/>
        <v>1.0626537791982858E-4</v>
      </c>
      <c r="AW762" s="13">
        <f t="shared" si="990"/>
        <v>3.8566856445906853E-7</v>
      </c>
      <c r="AX762" s="13">
        <f t="shared" si="991"/>
        <v>1.8558862751713172E-6</v>
      </c>
      <c r="AY762" s="13">
        <f t="shared" si="992"/>
        <v>4.2761269456636252E-6</v>
      </c>
      <c r="AZ762" s="13">
        <f t="shared" si="993"/>
        <v>4.9262882914909781E-6</v>
      </c>
      <c r="BA762" s="13">
        <f t="shared" si="994"/>
        <v>3.7835353719626033E-6</v>
      </c>
      <c r="BB762" s="13">
        <f t="shared" si="995"/>
        <v>2.1794004528142843E-6</v>
      </c>
      <c r="BC762" s="13">
        <f t="shared" si="996"/>
        <v>1.0043064735537623E-6</v>
      </c>
      <c r="BD762" s="13">
        <f t="shared" si="997"/>
        <v>1.2183149137836748E-2</v>
      </c>
      <c r="BE762" s="13">
        <f t="shared" si="998"/>
        <v>6.4872020319210509E-3</v>
      </c>
      <c r="BF762" s="13">
        <f t="shared" si="999"/>
        <v>1.7271310449718845E-3</v>
      </c>
      <c r="BG762" s="13">
        <f t="shared" si="1000"/>
        <v>3.0655040820655384E-4</v>
      </c>
      <c r="BH762" s="13">
        <f t="shared" si="1001"/>
        <v>4.080747942310937E-5</v>
      </c>
      <c r="BI762" s="13">
        <f t="shared" si="1002"/>
        <v>4.3457789186708865E-6</v>
      </c>
      <c r="BJ762" s="14">
        <f t="shared" si="1003"/>
        <v>6.9248077998195226E-2</v>
      </c>
      <c r="BK762" s="14">
        <f t="shared" si="1004"/>
        <v>0.15586901158636346</v>
      </c>
      <c r="BL762" s="14">
        <f t="shared" si="1005"/>
        <v>0.64591810533877014</v>
      </c>
      <c r="BM762" s="14">
        <f t="shared" si="1006"/>
        <v>0.52976800123647694</v>
      </c>
      <c r="BN762" s="14">
        <f t="shared" si="1007"/>
        <v>0.46078400040936107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1.5222222222222199</v>
      </c>
      <c r="F763" s="10">
        <f>VLOOKUP(B763,home!$B$2:$E$405,3,FALSE)</f>
        <v>2.1</v>
      </c>
      <c r="G763" s="10">
        <f>VLOOKUP(C763,away!$B$2:$E$405,4,FALSE)</f>
        <v>1.45</v>
      </c>
      <c r="H763" s="10">
        <f>VLOOKUP(A763,away!$A$2:$E$405,3,FALSE)</f>
        <v>1.2777777777777799</v>
      </c>
      <c r="I763" s="10">
        <f>VLOOKUP(C763,away!$B$2:$E$405,3,FALSE)</f>
        <v>0.66</v>
      </c>
      <c r="J763" s="10">
        <f>VLOOKUP(B763,home!$B$2:$E$405,4,FALSE)</f>
        <v>0.31</v>
      </c>
      <c r="K763" s="12">
        <f t="shared" si="952"/>
        <v>4.6351666666666596</v>
      </c>
      <c r="L763" s="12">
        <f t="shared" si="953"/>
        <v>0.26143333333333379</v>
      </c>
      <c r="M763" s="13">
        <f t="shared" si="954"/>
        <v>7.4719445434372573E-3</v>
      </c>
      <c r="N763" s="13">
        <f t="shared" si="955"/>
        <v>3.4633708282922206E-2</v>
      </c>
      <c r="O763" s="13">
        <f t="shared" si="956"/>
        <v>1.9534153684726174E-3</v>
      </c>
      <c r="P763" s="13">
        <f t="shared" si="957"/>
        <v>9.0544058020986459E-3</v>
      </c>
      <c r="Q763" s="13">
        <f t="shared" si="958"/>
        <v>8.026650508802903E-2</v>
      </c>
      <c r="R763" s="13">
        <f t="shared" si="959"/>
        <v>2.553439455821794E-4</v>
      </c>
      <c r="S763" s="13">
        <f t="shared" si="960"/>
        <v>2.743002974409256E-3</v>
      </c>
      <c r="T763" s="13">
        <f t="shared" si="961"/>
        <v>2.0984339980180428E-2</v>
      </c>
      <c r="U763" s="13">
        <f t="shared" si="962"/>
        <v>1.1835617450976633E-3</v>
      </c>
      <c r="V763" s="13">
        <f t="shared" si="963"/>
        <v>3.6932617149513798E-4</v>
      </c>
      <c r="W763" s="13">
        <f t="shared" si="964"/>
        <v>0.12401620961128731</v>
      </c>
      <c r="X763" s="13">
        <f t="shared" si="965"/>
        <v>3.2421971066044275E-2</v>
      </c>
      <c r="Y763" s="13">
        <f t="shared" si="966"/>
        <v>4.2380919845164278E-3</v>
      </c>
      <c r="Z763" s="13">
        <f t="shared" si="967"/>
        <v>2.2251806280011527E-5</v>
      </c>
      <c r="AA763" s="13">
        <f t="shared" si="968"/>
        <v>1.0314083074223327E-4</v>
      </c>
      <c r="AB763" s="13">
        <f t="shared" si="969"/>
        <v>2.3903747031435381E-4</v>
      </c>
      <c r="AC763" s="13">
        <f t="shared" si="970"/>
        <v>2.7971542503195975E-5</v>
      </c>
      <c r="AD763" s="13">
        <f t="shared" si="971"/>
        <v>0.14370895022914609</v>
      </c>
      <c r="AE763" s="13">
        <f t="shared" si="972"/>
        <v>3.7570309888239832E-2</v>
      </c>
      <c r="AF763" s="13">
        <f t="shared" si="973"/>
        <v>4.9110656742244246E-3</v>
      </c>
      <c r="AG763" s="13">
        <f t="shared" si="974"/>
        <v>4.2797208981046943E-4</v>
      </c>
      <c r="AH763" s="13">
        <f t="shared" si="975"/>
        <v>1.4543409721177555E-6</v>
      </c>
      <c r="AI763" s="13">
        <f t="shared" si="976"/>
        <v>6.7411127959278065E-6</v>
      </c>
      <c r="AJ763" s="13">
        <f t="shared" si="977"/>
        <v>1.5623090663962333E-5</v>
      </c>
      <c r="AK763" s="13">
        <f t="shared" si="978"/>
        <v>2.4138543025303094E-5</v>
      </c>
      <c r="AL763" s="13">
        <f t="shared" si="979"/>
        <v>1.3558221438194921E-6</v>
      </c>
      <c r="AM763" s="13">
        <f t="shared" si="980"/>
        <v>0.13322298716075917</v>
      </c>
      <c r="AN763" s="13">
        <f t="shared" si="981"/>
        <v>3.4828929610061204E-2</v>
      </c>
      <c r="AO763" s="13">
        <f t="shared" si="982"/>
        <v>4.5527215821951749E-3</v>
      </c>
      <c r="AP763" s="13">
        <f t="shared" si="983"/>
        <v>3.967443929906315E-4</v>
      </c>
      <c r="AQ763" s="13">
        <f t="shared" si="984"/>
        <v>2.5930552285212728E-5</v>
      </c>
      <c r="AR763" s="13">
        <f t="shared" si="985"/>
        <v>7.6042641628797181E-8</v>
      </c>
      <c r="AS763" s="13">
        <f t="shared" si="986"/>
        <v>3.5247031772307922E-7</v>
      </c>
      <c r="AT763" s="13">
        <f t="shared" si="987"/>
        <v>8.1687933384971196E-7</v>
      </c>
      <c r="AU763" s="13">
        <f t="shared" si="988"/>
        <v>1.2621239529830169E-6</v>
      </c>
      <c r="AV763" s="13">
        <f t="shared" si="989"/>
        <v>1.4625387190171096E-6</v>
      </c>
      <c r="AW763" s="13">
        <f t="shared" si="990"/>
        <v>4.5637992947585544E-8</v>
      </c>
      <c r="AX763" s="13">
        <f t="shared" si="991"/>
        <v>0.10291845822021853</v>
      </c>
      <c r="AY763" s="13">
        <f t="shared" si="992"/>
        <v>2.6906315594039179E-2</v>
      </c>
      <c r="AZ763" s="13">
        <f t="shared" si="993"/>
        <v>3.5171038867341606E-3</v>
      </c>
      <c r="BA763" s="13">
        <f t="shared" si="994"/>
        <v>3.0649606426284539E-4</v>
      </c>
      <c r="BB763" s="13">
        <f t="shared" si="995"/>
        <v>2.0032071933445834E-5</v>
      </c>
      <c r="BC763" s="13">
        <f t="shared" si="996"/>
        <v>1.047410267826773E-6</v>
      </c>
      <c r="BD763" s="13">
        <f t="shared" si="997"/>
        <v>3.3133468794147644E-9</v>
      </c>
      <c r="BE763" s="13">
        <f t="shared" si="998"/>
        <v>1.5357915010567312E-8</v>
      </c>
      <c r="BF763" s="13">
        <f t="shared" si="999"/>
        <v>3.5593247863240581E-8</v>
      </c>
      <c r="BG763" s="13">
        <f t="shared" si="1000"/>
        <v>5.4993545351365678E-8</v>
      </c>
      <c r="BH763" s="13">
        <f t="shared" si="1001"/>
        <v>6.3726062073617855E-8</v>
      </c>
      <c r="BI763" s="13">
        <f t="shared" si="1002"/>
        <v>5.9076183744312767E-8</v>
      </c>
      <c r="BJ763" s="14">
        <f t="shared" si="1003"/>
        <v>0.78987589044014805</v>
      </c>
      <c r="BK763" s="14">
        <f t="shared" si="1004"/>
        <v>4.6574322450126493E-2</v>
      </c>
      <c r="BL763" s="14">
        <f t="shared" si="1005"/>
        <v>3.7866585629324819E-3</v>
      </c>
      <c r="BM763" s="14">
        <f t="shared" si="1006"/>
        <v>0.67971753027289894</v>
      </c>
      <c r="BN763" s="14">
        <f t="shared" si="1007"/>
        <v>0.13363532303054193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1.4226190476190499</v>
      </c>
      <c r="F764" s="10">
        <f>VLOOKUP(B764,home!$B$2:$E$405,3,FALSE)</f>
        <v>1.61</v>
      </c>
      <c r="G764" s="10">
        <f>VLOOKUP(C764,away!$B$2:$E$405,4,FALSE)</f>
        <v>1</v>
      </c>
      <c r="H764" s="10">
        <f>VLOOKUP(A764,away!$A$2:$E$405,3,FALSE)</f>
        <v>1.11904761904762</v>
      </c>
      <c r="I764" s="10">
        <f>VLOOKUP(C764,away!$B$2:$E$405,3,FALSE)</f>
        <v>1.1000000000000001</v>
      </c>
      <c r="J764" s="10">
        <f>VLOOKUP(B764,home!$B$2:$E$405,4,FALSE)</f>
        <v>1.02</v>
      </c>
      <c r="K764" s="12">
        <f t="shared" si="952"/>
        <v>2.2904166666666703</v>
      </c>
      <c r="L764" s="12">
        <f t="shared" si="953"/>
        <v>1.2555714285714299</v>
      </c>
      <c r="M764" s="13">
        <f t="shared" si="954"/>
        <v>2.8840111649295112E-2</v>
      </c>
      <c r="N764" s="13">
        <f t="shared" si="955"/>
        <v>6.6055872390073114E-2</v>
      </c>
      <c r="O764" s="13">
        <f t="shared" si="956"/>
        <v>3.6210820183665005E-2</v>
      </c>
      <c r="P764" s="13">
        <f t="shared" si="957"/>
        <v>8.2937866062336177E-2</v>
      </c>
      <c r="Q764" s="13">
        <f t="shared" si="958"/>
        <v>7.5647735526715124E-2</v>
      </c>
      <c r="R764" s="13">
        <f t="shared" si="959"/>
        <v>2.2732635613873727E-2</v>
      </c>
      <c r="S764" s="13">
        <f t="shared" si="960"/>
        <v>5.9627799907825102E-2</v>
      </c>
      <c r="T764" s="13">
        <f t="shared" si="961"/>
        <v>9.4981135363471414E-2</v>
      </c>
      <c r="U764" s="13">
        <f t="shared" si="962"/>
        <v>5.2067207487276695E-2</v>
      </c>
      <c r="V764" s="13">
        <f t="shared" si="963"/>
        <v>1.9052948594207333E-2</v>
      </c>
      <c r="W764" s="13">
        <f t="shared" si="964"/>
        <v>5.7754944748660234E-2</v>
      </c>
      <c r="X764" s="13">
        <f t="shared" si="965"/>
        <v>7.2515458485139336E-2</v>
      </c>
      <c r="Y764" s="13">
        <f t="shared" si="966"/>
        <v>4.5524168901849321E-2</v>
      </c>
      <c r="Z764" s="13">
        <f t="shared" si="967"/>
        <v>9.5141492576350638E-3</v>
      </c>
      <c r="AA764" s="13">
        <f t="shared" si="968"/>
        <v>2.1791366028841675E-2</v>
      </c>
      <c r="AB764" s="13">
        <f t="shared" si="969"/>
        <v>2.4955653970946439E-2</v>
      </c>
      <c r="AC764" s="13">
        <f t="shared" si="970"/>
        <v>3.4245075873292597E-3</v>
      </c>
      <c r="AD764" s="13">
        <f t="shared" si="971"/>
        <v>3.3070722008686028E-2</v>
      </c>
      <c r="AE764" s="13">
        <f t="shared" si="972"/>
        <v>4.1522653676334544E-2</v>
      </c>
      <c r="AF764" s="13">
        <f t="shared" si="973"/>
        <v>2.6067328797236056E-2</v>
      </c>
      <c r="AG764" s="13">
        <f t="shared" si="974"/>
        <v>1.0909797752328946E-2</v>
      </c>
      <c r="AH764" s="13">
        <f t="shared" si="975"/>
        <v>2.9864234937626681E-3</v>
      </c>
      <c r="AI764" s="13">
        <f t="shared" si="976"/>
        <v>6.8401541438389219E-3</v>
      </c>
      <c r="AJ764" s="13">
        <f t="shared" si="977"/>
        <v>7.8334015268088798E-3</v>
      </c>
      <c r="AK764" s="13">
        <f t="shared" si="978"/>
        <v>5.980584471231733E-3</v>
      </c>
      <c r="AL764" s="13">
        <f t="shared" si="979"/>
        <v>3.9392545363368589E-4</v>
      </c>
      <c r="AM764" s="13">
        <f t="shared" si="980"/>
        <v>1.5149146573478954E-2</v>
      </c>
      <c r="AN764" s="13">
        <f t="shared" si="981"/>
        <v>1.9020835604900952E-2</v>
      </c>
      <c r="AO764" s="13">
        <f t="shared" si="982"/>
        <v>1.1941008866533908E-2</v>
      </c>
      <c r="AP764" s="13">
        <f t="shared" si="983"/>
        <v>4.997596520379362E-3</v>
      </c>
      <c r="AQ764" s="13">
        <f t="shared" si="984"/>
        <v>1.5687098506290817E-3</v>
      </c>
      <c r="AR764" s="13">
        <f t="shared" si="985"/>
        <v>7.4993360247657443E-4</v>
      </c>
      <c r="AS764" s="13">
        <f t="shared" si="986"/>
        <v>1.7176604220057233E-3</v>
      </c>
      <c r="AT764" s="13">
        <f t="shared" si="987"/>
        <v>1.967079029117808E-3</v>
      </c>
      <c r="AU764" s="13">
        <f t="shared" si="988"/>
        <v>1.5018101976473066E-3</v>
      </c>
      <c r="AV764" s="13">
        <f t="shared" si="989"/>
        <v>8.5994277671533944E-4</v>
      </c>
      <c r="AW764" s="13">
        <f t="shared" si="990"/>
        <v>3.1467878362251404E-5</v>
      </c>
      <c r="AX764" s="13">
        <f t="shared" si="991"/>
        <v>5.782976299612076E-3</v>
      </c>
      <c r="AY764" s="13">
        <f t="shared" si="992"/>
        <v>7.2609398138986552E-3</v>
      </c>
      <c r="AZ764" s="13">
        <f t="shared" si="993"/>
        <v>4.5583142874539555E-3</v>
      </c>
      <c r="BA764" s="13">
        <f t="shared" si="994"/>
        <v>1.9077630605920401E-3</v>
      </c>
      <c r="BB764" s="13">
        <f t="shared" si="995"/>
        <v>5.9883319784083812E-4</v>
      </c>
      <c r="BC764" s="13">
        <f t="shared" si="996"/>
        <v>1.5037557073780371E-4</v>
      </c>
      <c r="BD764" s="13">
        <f t="shared" si="997"/>
        <v>1.5693253409920535E-4</v>
      </c>
      <c r="BE764" s="13">
        <f t="shared" si="998"/>
        <v>3.5944089164305549E-4</v>
      </c>
      <c r="BF764" s="13">
        <f t="shared" si="999"/>
        <v>4.116347044503916E-4</v>
      </c>
      <c r="BG764" s="13">
        <f t="shared" si="1000"/>
        <v>3.1427166255052863E-4</v>
      </c>
      <c r="BH764" s="13">
        <f t="shared" si="1001"/>
        <v>1.7995326344169362E-4</v>
      </c>
      <c r="BI764" s="13">
        <f t="shared" si="1002"/>
        <v>8.2433590761582653E-5</v>
      </c>
      <c r="BJ764" s="14">
        <f t="shared" si="1003"/>
        <v>0.59698631729655183</v>
      </c>
      <c r="BK764" s="14">
        <f t="shared" si="1004"/>
        <v>0.20153809906852532</v>
      </c>
      <c r="BL764" s="14">
        <f t="shared" si="1005"/>
        <v>0.18969933959515492</v>
      </c>
      <c r="BM764" s="14">
        <f t="shared" si="1006"/>
        <v>0.67808339185637234</v>
      </c>
      <c r="BN764" s="14">
        <f t="shared" si="1007"/>
        <v>0.31242504142595823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1.4226190476190499</v>
      </c>
      <c r="F765" s="10">
        <f>VLOOKUP(B765,home!$B$2:$E$405,3,FALSE)</f>
        <v>0.6</v>
      </c>
      <c r="G765" s="10">
        <f>VLOOKUP(C765,away!$B$2:$E$405,4,FALSE)</f>
        <v>0.9</v>
      </c>
      <c r="H765" s="10">
        <f>VLOOKUP(A765,away!$A$2:$E$405,3,FALSE)</f>
        <v>1.11904761904762</v>
      </c>
      <c r="I765" s="10">
        <f>VLOOKUP(C765,away!$B$2:$E$405,3,FALSE)</f>
        <v>1.71</v>
      </c>
      <c r="J765" s="10">
        <f>VLOOKUP(B765,home!$B$2:$E$405,4,FALSE)</f>
        <v>0.89</v>
      </c>
      <c r="K765" s="12">
        <f t="shared" si="952"/>
        <v>0.76821428571428685</v>
      </c>
      <c r="L765" s="12">
        <f t="shared" si="953"/>
        <v>1.7030785714285728</v>
      </c>
      <c r="M765" s="13">
        <f t="shared" si="954"/>
        <v>8.4475573522904981E-2</v>
      </c>
      <c r="N765" s="13">
        <f t="shared" si="955"/>
        <v>6.4895342374203177E-2</v>
      </c>
      <c r="O765" s="13">
        <f t="shared" si="956"/>
        <v>0.14386853907599836</v>
      </c>
      <c r="P765" s="13">
        <f t="shared" si="957"/>
        <v>0.11052186698302606</v>
      </c>
      <c r="Q765" s="13">
        <f t="shared" si="958"/>
        <v>2.4926764544091283E-2</v>
      </c>
      <c r="R765" s="13">
        <f t="shared" si="959"/>
        <v>0.12250971300153359</v>
      </c>
      <c r="S765" s="13">
        <f t="shared" si="960"/>
        <v>3.6149748891913913E-2</v>
      </c>
      <c r="T765" s="13">
        <f t="shared" si="961"/>
        <v>4.2452238550087382E-2</v>
      </c>
      <c r="U765" s="13">
        <f t="shared" si="962"/>
        <v>9.4113711666535427E-2</v>
      </c>
      <c r="V765" s="13">
        <f t="shared" si="963"/>
        <v>5.2550861376363771E-3</v>
      </c>
      <c r="W765" s="13">
        <f t="shared" si="964"/>
        <v>6.3830322064691008E-3</v>
      </c>
      <c r="X765" s="13">
        <f t="shared" si="965"/>
        <v>1.0870805371575967E-2</v>
      </c>
      <c r="Y765" s="13">
        <f t="shared" si="966"/>
        <v>9.2569178412508293E-3</v>
      </c>
      <c r="Z765" s="13">
        <f t="shared" si="967"/>
        <v>6.9547889001592089E-2</v>
      </c>
      <c r="AA765" s="13">
        <f t="shared" si="968"/>
        <v>5.3427681872294581E-2</v>
      </c>
      <c r="AB765" s="13">
        <f t="shared" si="969"/>
        <v>2.0521954233447461E-2</v>
      </c>
      <c r="AC765" s="13">
        <f t="shared" si="970"/>
        <v>4.297114441391682E-4</v>
      </c>
      <c r="AD765" s="13">
        <f t="shared" si="971"/>
        <v>1.2258841317959871E-3</v>
      </c>
      <c r="AE765" s="13">
        <f t="shared" si="972"/>
        <v>2.0877769959160657E-3</v>
      </c>
      <c r="AF765" s="13">
        <f t="shared" si="973"/>
        <v>1.7778241318330858E-3</v>
      </c>
      <c r="AG765" s="13">
        <f t="shared" si="974"/>
        <v>1.0092580608978448E-3</v>
      </c>
      <c r="AH765" s="13">
        <f t="shared" si="975"/>
        <v>2.9611379861676099E-2</v>
      </c>
      <c r="AI765" s="13">
        <f t="shared" si="976"/>
        <v>2.2747885029451926E-2</v>
      </c>
      <c r="AJ765" s="13">
        <f t="shared" si="977"/>
        <v>8.7376251247055624E-3</v>
      </c>
      <c r="AK765" s="13">
        <f t="shared" si="978"/>
        <v>2.2374561480049638E-3</v>
      </c>
      <c r="AL765" s="13">
        <f t="shared" si="979"/>
        <v>2.2488162714802253E-5</v>
      </c>
      <c r="AM765" s="13">
        <f t="shared" si="980"/>
        <v>1.8834834053522664E-4</v>
      </c>
      <c r="AN765" s="13">
        <f t="shared" si="981"/>
        <v>3.2077202272967609E-4</v>
      </c>
      <c r="AO765" s="13">
        <f t="shared" si="982"/>
        <v>2.7314997911235536E-4</v>
      </c>
      <c r="AP765" s="13">
        <f t="shared" si="983"/>
        <v>1.5506529207080487E-4</v>
      </c>
      <c r="AQ765" s="13">
        <f t="shared" si="984"/>
        <v>6.6022094024525185E-5</v>
      </c>
      <c r="AR765" s="13">
        <f t="shared" si="985"/>
        <v>1.0086101302570429E-2</v>
      </c>
      <c r="AS765" s="13">
        <f t="shared" si="986"/>
        <v>7.7482871077960815E-3</v>
      </c>
      <c r="AT765" s="13">
        <f t="shared" si="987"/>
        <v>2.9761724230123908E-3</v>
      </c>
      <c r="AU765" s="13">
        <f t="shared" si="988"/>
        <v>7.6211272403567431E-4</v>
      </c>
      <c r="AV765" s="13">
        <f t="shared" si="989"/>
        <v>1.4636647048220874E-4</v>
      </c>
      <c r="AW765" s="13">
        <f t="shared" si="990"/>
        <v>8.1727560886254596E-7</v>
      </c>
      <c r="AX765" s="13">
        <f t="shared" si="991"/>
        <v>2.4115314314956721E-5</v>
      </c>
      <c r="AY765" s="13">
        <f t="shared" si="992"/>
        <v>4.1070275053067499E-5</v>
      </c>
      <c r="AZ765" s="13">
        <f t="shared" si="993"/>
        <v>3.4972952682778386E-5</v>
      </c>
      <c r="BA765" s="13">
        <f t="shared" si="994"/>
        <v>1.985389543120843E-5</v>
      </c>
      <c r="BB765" s="13">
        <f t="shared" si="995"/>
        <v>8.4531859670686794E-6</v>
      </c>
      <c r="BC765" s="13">
        <f t="shared" si="996"/>
        <v>2.8792879761630773E-6</v>
      </c>
      <c r="BD765" s="13">
        <f t="shared" si="997"/>
        <v>2.86290383294425E-3</v>
      </c>
      <c r="BE765" s="13">
        <f t="shared" si="998"/>
        <v>2.199323623093961E-3</v>
      </c>
      <c r="BF765" s="13">
        <f t="shared" si="999"/>
        <v>8.4477591308484209E-4</v>
      </c>
      <c r="BG765" s="13">
        <f t="shared" si="1000"/>
        <v>2.1632297488636889E-4</v>
      </c>
      <c r="BH765" s="13">
        <f t="shared" si="1001"/>
        <v>4.1545599908980364E-5</v>
      </c>
      <c r="BI765" s="13">
        <f t="shared" si="1002"/>
        <v>6.3831846717297808E-6</v>
      </c>
      <c r="BJ765" s="14">
        <f t="shared" si="1003"/>
        <v>0.16602054684801854</v>
      </c>
      <c r="BK765" s="14">
        <f t="shared" si="1004"/>
        <v>0.23689554541738836</v>
      </c>
      <c r="BL765" s="14">
        <f t="shared" si="1005"/>
        <v>0.52566624117013494</v>
      </c>
      <c r="BM765" s="14">
        <f t="shared" si="1006"/>
        <v>0.44689216993593228</v>
      </c>
      <c r="BN765" s="14">
        <f t="shared" si="1007"/>
        <v>0.55119779950175751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1.4226190476190499</v>
      </c>
      <c r="F766" s="10">
        <f>VLOOKUP(B766,home!$B$2:$E$405,3,FALSE)</f>
        <v>1.61</v>
      </c>
      <c r="G766" s="10">
        <f>VLOOKUP(C766,away!$B$2:$E$405,4,FALSE)</f>
        <v>1.1000000000000001</v>
      </c>
      <c r="H766" s="10">
        <f>VLOOKUP(A766,away!$A$2:$E$405,3,FALSE)</f>
        <v>1.11904761904762</v>
      </c>
      <c r="I766" s="10">
        <f>VLOOKUP(C766,away!$B$2:$E$405,3,FALSE)</f>
        <v>0.4</v>
      </c>
      <c r="J766" s="10">
        <f>VLOOKUP(B766,home!$B$2:$E$405,4,FALSE)</f>
        <v>0.89</v>
      </c>
      <c r="K766" s="12">
        <f t="shared" si="952"/>
        <v>2.5194583333333376</v>
      </c>
      <c r="L766" s="12">
        <f t="shared" si="953"/>
        <v>0.39838095238095272</v>
      </c>
      <c r="M766" s="13">
        <f t="shared" si="954"/>
        <v>5.405034857944515E-2</v>
      </c>
      <c r="N766" s="13">
        <f t="shared" si="955"/>
        <v>0.1361776011480548</v>
      </c>
      <c r="O766" s="13">
        <f t="shared" si="956"/>
        <v>2.1532629343601836E-2</v>
      </c>
      <c r="P766" s="13">
        <f t="shared" si="957"/>
        <v>5.4250562438315594E-2</v>
      </c>
      <c r="Q766" s="13">
        <f t="shared" si="958"/>
        <v>0.17154689601290513</v>
      </c>
      <c r="R766" s="13">
        <f t="shared" si="959"/>
        <v>4.2890946925850737E-3</v>
      </c>
      <c r="S766" s="13">
        <f t="shared" si="960"/>
        <v>1.3612879482856943E-2</v>
      </c>
      <c r="T766" s="13">
        <f t="shared" si="961"/>
        <v>6.8341015811617403E-2</v>
      </c>
      <c r="U766" s="13">
        <f t="shared" si="962"/>
        <v>1.0806195365689253E-2</v>
      </c>
      <c r="V766" s="13">
        <f t="shared" si="963"/>
        <v>1.5181449390541911E-3</v>
      </c>
      <c r="W766" s="13">
        <f t="shared" si="964"/>
        <v>0.14406841890572708</v>
      </c>
      <c r="X766" s="13">
        <f t="shared" si="965"/>
        <v>5.739411393168161E-2</v>
      </c>
      <c r="Y766" s="13">
        <f t="shared" si="966"/>
        <v>1.1432360884582113E-2</v>
      </c>
      <c r="Z766" s="13">
        <f t="shared" si="967"/>
        <v>5.6956454282804374E-4</v>
      </c>
      <c r="AA766" s="13">
        <f t="shared" si="968"/>
        <v>1.4349941337993073E-3</v>
      </c>
      <c r="AB766" s="13">
        <f t="shared" si="969"/>
        <v>1.8077039643425601E-3</v>
      </c>
      <c r="AC766" s="13">
        <f t="shared" si="970"/>
        <v>9.5235529200052491E-5</v>
      </c>
      <c r="AD766" s="13">
        <f t="shared" si="971"/>
        <v>9.0743594645548098E-2</v>
      </c>
      <c r="AE766" s="13">
        <f t="shared" si="972"/>
        <v>3.6150519657364572E-2</v>
      </c>
      <c r="AF766" s="13">
        <f t="shared" si="973"/>
        <v>7.2008392250836242E-3</v>
      </c>
      <c r="AG766" s="13">
        <f t="shared" si="974"/>
        <v>9.5622572947697861E-4</v>
      </c>
      <c r="AH766" s="13">
        <f t="shared" si="975"/>
        <v>5.6725916253564499E-5</v>
      </c>
      <c r="AI766" s="13">
        <f t="shared" si="976"/>
        <v>1.4291858242101207E-4</v>
      </c>
      <c r="AJ766" s="13">
        <f t="shared" si="977"/>
        <v>1.8003870673440322E-4</v>
      </c>
      <c r="AK766" s="13">
        <f t="shared" si="978"/>
        <v>1.51200006668183E-4</v>
      </c>
      <c r="AL766" s="13">
        <f t="shared" si="979"/>
        <v>3.8235320651961759E-6</v>
      </c>
      <c r="AM766" s="13">
        <f t="shared" si="980"/>
        <v>4.5724941145269697E-2</v>
      </c>
      <c r="AN766" s="13">
        <f t="shared" si="981"/>
        <v>1.8215945601015551E-2</v>
      </c>
      <c r="AO766" s="13">
        <f t="shared" si="982"/>
        <v>3.6284428785261003E-3</v>
      </c>
      <c r="AP766" s="13">
        <f t="shared" si="983"/>
        <v>4.8183417653570451E-4</v>
      </c>
      <c r="AQ766" s="13">
        <f t="shared" si="984"/>
        <v>4.7988389534496512E-5</v>
      </c>
      <c r="AR766" s="13">
        <f t="shared" si="985"/>
        <v>4.519704908355441E-6</v>
      </c>
      <c r="AS766" s="13">
        <f t="shared" si="986"/>
        <v>1.1387208195563704E-5</v>
      </c>
      <c r="AT766" s="13">
        <f t="shared" si="987"/>
        <v>1.4344798290857329E-5</v>
      </c>
      <c r="AU766" s="13">
        <f t="shared" si="988"/>
        <v>1.2047040531295437E-5</v>
      </c>
      <c r="AV766" s="13">
        <f t="shared" si="989"/>
        <v>7.5880041646441943E-6</v>
      </c>
      <c r="AW766" s="13">
        <f t="shared" si="990"/>
        <v>1.0660264533670071E-7</v>
      </c>
      <c r="AX766" s="13">
        <f t="shared" si="991"/>
        <v>1.9200347334937706E-2</v>
      </c>
      <c r="AY766" s="13">
        <f t="shared" si="992"/>
        <v>7.6490526573375706E-3</v>
      </c>
      <c r="AZ766" s="13">
        <f t="shared" si="993"/>
        <v>1.523618441221099E-3</v>
      </c>
      <c r="BA766" s="13">
        <f t="shared" si="994"/>
        <v>2.0232685522628135E-4</v>
      </c>
      <c r="BB766" s="13">
        <f t="shared" si="995"/>
        <v>2.0150791319322275E-5</v>
      </c>
      <c r="BC766" s="13">
        <f t="shared" si="996"/>
        <v>1.6055382874042897E-6</v>
      </c>
      <c r="BD766" s="13">
        <f t="shared" si="997"/>
        <v>3.0009405764525094E-7</v>
      </c>
      <c r="BE766" s="13">
        <f t="shared" si="998"/>
        <v>7.560744743181425E-7</v>
      </c>
      <c r="BF766" s="13">
        <f t="shared" si="999"/>
        <v>9.5244906747073357E-7</v>
      </c>
      <c r="BG766" s="13">
        <f t="shared" si="1000"/>
        <v>7.9988524670490189E-7</v>
      </c>
      <c r="BH766" s="13">
        <f t="shared" si="1001"/>
        <v>5.0381938763026448E-7</v>
      </c>
      <c r="BI766" s="13">
        <f t="shared" si="1002"/>
        <v>2.5387039093199371E-7</v>
      </c>
      <c r="BJ766" s="14">
        <f t="shared" si="1003"/>
        <v>0.8207078397612525</v>
      </c>
      <c r="BK766" s="14">
        <f t="shared" si="1004"/>
        <v>0.13118004715827469</v>
      </c>
      <c r="BL766" s="14">
        <f t="shared" si="1005"/>
        <v>4.0454953660810609E-2</v>
      </c>
      <c r="BM766" s="14">
        <f t="shared" si="1006"/>
        <v>0.54341632685356589</v>
      </c>
      <c r="BN766" s="14">
        <f t="shared" si="1007"/>
        <v>0.44184713221490762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1.4226190476190499</v>
      </c>
      <c r="F767" s="10">
        <f>VLOOKUP(B767,home!$B$2:$E$405,3,FALSE)</f>
        <v>0.4</v>
      </c>
      <c r="G767" s="10">
        <f>VLOOKUP(C767,away!$B$2:$E$405,4,FALSE)</f>
        <v>1</v>
      </c>
      <c r="H767" s="10">
        <f>VLOOKUP(A767,away!$A$2:$E$405,3,FALSE)</f>
        <v>1.11904761904762</v>
      </c>
      <c r="I767" s="10">
        <f>VLOOKUP(C767,away!$B$2:$E$405,3,FALSE)</f>
        <v>0.5</v>
      </c>
      <c r="J767" s="10">
        <f>VLOOKUP(B767,home!$B$2:$E$405,4,FALSE)</f>
        <v>1.02</v>
      </c>
      <c r="K767" s="12">
        <f t="shared" si="952"/>
        <v>0.56904761904762002</v>
      </c>
      <c r="L767" s="12">
        <f t="shared" si="953"/>
        <v>0.57071428571428617</v>
      </c>
      <c r="M767" s="13">
        <f t="shared" si="954"/>
        <v>0.31989517826833469</v>
      </c>
      <c r="N767" s="13">
        <f t="shared" si="955"/>
        <v>0.18203558953840979</v>
      </c>
      <c r="O767" s="13">
        <f t="shared" si="956"/>
        <v>0.18256874816885688</v>
      </c>
      <c r="P767" s="13">
        <f t="shared" si="957"/>
        <v>0.10389031145799253</v>
      </c>
      <c r="Q767" s="13">
        <f t="shared" si="958"/>
        <v>5.1793459404380959E-2</v>
      </c>
      <c r="R767" s="13">
        <f t="shared" si="959"/>
        <v>5.2097296352470276E-2</v>
      </c>
      <c r="S767" s="13">
        <f t="shared" si="960"/>
        <v>8.434948029902108E-3</v>
      </c>
      <c r="T767" s="13">
        <f t="shared" si="961"/>
        <v>2.9559267188643157E-2</v>
      </c>
      <c r="U767" s="13">
        <f t="shared" si="962"/>
        <v>2.9645842448191465E-2</v>
      </c>
      <c r="V767" s="13">
        <f t="shared" si="963"/>
        <v>3.043737926564892E-4</v>
      </c>
      <c r="W767" s="13">
        <f t="shared" si="964"/>
        <v>9.8243149187675176E-3</v>
      </c>
      <c r="X767" s="13">
        <f t="shared" si="965"/>
        <v>5.6068768714966095E-3</v>
      </c>
      <c r="Y767" s="13">
        <f t="shared" si="966"/>
        <v>1.5999623644020694E-3</v>
      </c>
      <c r="Z767" s="13">
        <f t="shared" si="967"/>
        <v>9.9108904251485209E-3</v>
      </c>
      <c r="AA767" s="13">
        <f t="shared" si="968"/>
        <v>5.6397685990726195E-3</v>
      </c>
      <c r="AB767" s="13">
        <f t="shared" si="969"/>
        <v>1.6046484466409026E-3</v>
      </c>
      <c r="AC767" s="13">
        <f t="shared" si="970"/>
        <v>6.1780956440769522E-6</v>
      </c>
      <c r="AD767" s="13">
        <f t="shared" si="971"/>
        <v>1.397625753324667E-3</v>
      </c>
      <c r="AE767" s="13">
        <f t="shared" si="972"/>
        <v>7.9764498350457847E-4</v>
      </c>
      <c r="AF767" s="13">
        <f t="shared" si="973"/>
        <v>2.2761369350719955E-4</v>
      </c>
      <c r="AG767" s="13">
        <f t="shared" si="974"/>
        <v>4.3300795502917285E-5</v>
      </c>
      <c r="AH767" s="13">
        <f t="shared" si="975"/>
        <v>1.4140716874452989E-3</v>
      </c>
      <c r="AI767" s="13">
        <f t="shared" si="976"/>
        <v>8.0467412690339742E-4</v>
      </c>
      <c r="AJ767" s="13">
        <f t="shared" si="977"/>
        <v>2.2894894801180036E-4</v>
      </c>
      <c r="AK767" s="13">
        <f t="shared" si="978"/>
        <v>4.342761791652411E-5</v>
      </c>
      <c r="AL767" s="13">
        <f t="shared" si="979"/>
        <v>8.0256824645481814E-8</v>
      </c>
      <c r="AM767" s="13">
        <f t="shared" si="980"/>
        <v>1.5906312144980765E-4</v>
      </c>
      <c r="AN767" s="13">
        <f t="shared" si="981"/>
        <v>9.0779595741711719E-5</v>
      </c>
      <c r="AO767" s="13">
        <f t="shared" si="982"/>
        <v>2.590460607058133E-5</v>
      </c>
      <c r="AP767" s="13">
        <f t="shared" si="983"/>
        <v>4.9280429167605961E-6</v>
      </c>
      <c r="AQ767" s="13">
        <f t="shared" si="984"/>
        <v>7.031261233020926E-7</v>
      </c>
      <c r="AR767" s="13">
        <f t="shared" si="985"/>
        <v>1.6140618260982787E-4</v>
      </c>
      <c r="AS767" s="13">
        <f t="shared" si="986"/>
        <v>9.1847803913687901E-5</v>
      </c>
      <c r="AT767" s="13">
        <f t="shared" si="987"/>
        <v>2.6132887065918387E-5</v>
      </c>
      <c r="AU767" s="13">
        <f t="shared" si="988"/>
        <v>4.9569523879004014E-6</v>
      </c>
      <c r="AV767" s="13">
        <f t="shared" si="989"/>
        <v>7.0518548851678446E-7</v>
      </c>
      <c r="AW767" s="13">
        <f t="shared" si="990"/>
        <v>7.2401377036686857E-10</v>
      </c>
      <c r="AX767" s="13">
        <f t="shared" si="991"/>
        <v>1.50857484232159E-5</v>
      </c>
      <c r="AY767" s="13">
        <f t="shared" si="992"/>
        <v>8.6096521358210812E-6</v>
      </c>
      <c r="AZ767" s="13">
        <f t="shared" si="993"/>
        <v>2.4568257344718036E-6</v>
      </c>
      <c r="BA767" s="13">
        <f t="shared" si="994"/>
        <v>4.6738184805785068E-7</v>
      </c>
      <c r="BB767" s="13">
        <f t="shared" si="995"/>
        <v>6.6685374392539815E-8</v>
      </c>
      <c r="BC767" s="13">
        <f t="shared" si="996"/>
        <v>7.6116591628056247E-9</v>
      </c>
      <c r="BD767" s="13">
        <f t="shared" si="997"/>
        <v>1.5352802369672919E-5</v>
      </c>
      <c r="BE767" s="13">
        <f t="shared" si="998"/>
        <v>8.7364756341710317E-6</v>
      </c>
      <c r="BF767" s="13">
        <f t="shared" si="999"/>
        <v>2.4857353292462853E-6</v>
      </c>
      <c r="BG767" s="13">
        <f t="shared" si="1000"/>
        <v>4.7150059023005021E-7</v>
      </c>
      <c r="BH767" s="13">
        <f t="shared" si="1001"/>
        <v>6.7076572062489401E-8</v>
      </c>
      <c r="BI767" s="13">
        <f t="shared" si="1002"/>
        <v>7.6339527252071419E-9</v>
      </c>
      <c r="BJ767" s="14">
        <f t="shared" si="1003"/>
        <v>0.28319372790941683</v>
      </c>
      <c r="BK767" s="14">
        <f t="shared" si="1004"/>
        <v>0.43253967955349037</v>
      </c>
      <c r="BL767" s="14">
        <f t="shared" si="1005"/>
        <v>0.27435959663142312</v>
      </c>
      <c r="BM767" s="14">
        <f t="shared" si="1006"/>
        <v>0.10771470240091155</v>
      </c>
      <c r="BN767" s="14">
        <f t="shared" si="1007"/>
        <v>0.89228058319044512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1.4226190476190499</v>
      </c>
      <c r="F768" s="10">
        <f>VLOOKUP(B768,home!$B$2:$E$405,3,FALSE)</f>
        <v>1.51</v>
      </c>
      <c r="G768" s="10">
        <f>VLOOKUP(C768,away!$B$2:$E$405,4,FALSE)</f>
        <v>0.6</v>
      </c>
      <c r="H768" s="10">
        <f>VLOOKUP(A768,away!$A$2:$E$405,3,FALSE)</f>
        <v>1.11904761904762</v>
      </c>
      <c r="I768" s="10">
        <f>VLOOKUP(C768,away!$B$2:$E$405,3,FALSE)</f>
        <v>0.5</v>
      </c>
      <c r="J768" s="10">
        <f>VLOOKUP(B768,home!$B$2:$E$405,4,FALSE)</f>
        <v>0.51</v>
      </c>
      <c r="K768" s="12">
        <f t="shared" si="952"/>
        <v>1.2888928571428593</v>
      </c>
      <c r="L768" s="12">
        <f t="shared" si="953"/>
        <v>0.28535714285714309</v>
      </c>
      <c r="M768" s="13">
        <f t="shared" si="954"/>
        <v>0.20716286658109512</v>
      </c>
      <c r="N768" s="13">
        <f t="shared" si="955"/>
        <v>0.26701073900161265</v>
      </c>
      <c r="O768" s="13">
        <f t="shared" si="956"/>
        <v>5.911540371367683E-2</v>
      </c>
      <c r="P768" s="13">
        <f t="shared" si="957"/>
        <v>7.6193421593674523E-2</v>
      </c>
      <c r="Q768" s="13">
        <f t="shared" si="958"/>
        <v>0.17207411713980744</v>
      </c>
      <c r="R768" s="13">
        <f t="shared" si="959"/>
        <v>8.4345013512906828E-3</v>
      </c>
      <c r="S768" s="13">
        <f t="shared" si="960"/>
        <v>7.0058857433782122E-3</v>
      </c>
      <c r="T768" s="13">
        <f t="shared" si="961"/>
        <v>4.9102578426680803E-2</v>
      </c>
      <c r="U768" s="13">
        <f t="shared" si="962"/>
        <v>1.0871168545240353E-2</v>
      </c>
      <c r="V768" s="13">
        <f t="shared" si="963"/>
        <v>2.8630313642804525E-4</v>
      </c>
      <c r="W768" s="13">
        <f t="shared" si="964"/>
        <v>7.3928366826887165E-2</v>
      </c>
      <c r="X768" s="13">
        <f t="shared" si="965"/>
        <v>2.1095987533815318E-2</v>
      </c>
      <c r="Y768" s="13">
        <f t="shared" si="966"/>
        <v>3.0099453641997229E-3</v>
      </c>
      <c r="Z768" s="13">
        <f t="shared" si="967"/>
        <v>8.0228173567634033E-4</v>
      </c>
      <c r="AA768" s="13">
        <f t="shared" si="968"/>
        <v>1.0340551985294104E-3</v>
      </c>
      <c r="AB768" s="13">
        <f t="shared" si="969"/>
        <v>6.663931796379994E-4</v>
      </c>
      <c r="AC768" s="13">
        <f t="shared" si="970"/>
        <v>6.5812999988447495E-6</v>
      </c>
      <c r="AD768" s="13">
        <f t="shared" si="971"/>
        <v>2.3821435985853009E-2</v>
      </c>
      <c r="AE768" s="13">
        <f t="shared" si="972"/>
        <v>6.797616911677345E-3</v>
      </c>
      <c r="AF768" s="13">
        <f t="shared" si="973"/>
        <v>9.6987427007682193E-4</v>
      </c>
      <c r="AG768" s="13">
        <f t="shared" si="974"/>
        <v>9.2253516879926324E-5</v>
      </c>
      <c r="AH768" s="13">
        <f t="shared" si="975"/>
        <v>5.7234205964767547E-5</v>
      </c>
      <c r="AI768" s="13">
        <f t="shared" si="976"/>
        <v>7.3768759252232119E-5</v>
      </c>
      <c r="AJ768" s="13">
        <f t="shared" si="977"/>
        <v>4.7540013440246605E-5</v>
      </c>
      <c r="AK768" s="13">
        <f t="shared" si="978"/>
        <v>2.042466125053646E-5</v>
      </c>
      <c r="AL768" s="13">
        <f t="shared" si="979"/>
        <v>9.6822712240300316E-8</v>
      </c>
      <c r="AM768" s="13">
        <f t="shared" si="980"/>
        <v>6.1406557378103554E-3</v>
      </c>
      <c r="AN768" s="13">
        <f t="shared" si="981"/>
        <v>1.7522799766108849E-3</v>
      </c>
      <c r="AO768" s="13">
        <f t="shared" si="982"/>
        <v>2.5001280380573175E-4</v>
      </c>
      <c r="AP768" s="13">
        <f t="shared" si="983"/>
        <v>2.3780979790569024E-5</v>
      </c>
      <c r="AQ768" s="13">
        <f t="shared" si="984"/>
        <v>1.6965181118450595E-6</v>
      </c>
      <c r="AR768" s="13">
        <f t="shared" si="985"/>
        <v>3.2664378975606663E-6</v>
      </c>
      <c r="AS768" s="13">
        <f t="shared" si="986"/>
        <v>4.2100884744666813E-6</v>
      </c>
      <c r="AT768" s="13">
        <f t="shared" si="987"/>
        <v>2.7131764813397922E-6</v>
      </c>
      <c r="AU768" s="13">
        <f t="shared" si="988"/>
        <v>1.165664595655618E-6</v>
      </c>
      <c r="AV768" s="13">
        <f t="shared" si="989"/>
        <v>3.7560419279121158E-7</v>
      </c>
      <c r="AW768" s="13">
        <f t="shared" si="990"/>
        <v>9.8919134593612678E-10</v>
      </c>
      <c r="AX768" s="13">
        <f t="shared" si="991"/>
        <v>1.3191078864395148E-3</v>
      </c>
      <c r="AY768" s="13">
        <f t="shared" si="992"/>
        <v>3.7641685759470469E-4</v>
      </c>
      <c r="AZ768" s="13">
        <f t="shared" si="993"/>
        <v>5.3706619503244511E-5</v>
      </c>
      <c r="BA768" s="13">
        <f t="shared" si="994"/>
        <v>5.1085224979871882E-6</v>
      </c>
      <c r="BB768" s="13">
        <f t="shared" si="995"/>
        <v>3.6443834606176499E-7</v>
      </c>
      <c r="BC768" s="13">
        <f t="shared" si="996"/>
        <v>2.0799017035953612E-8</v>
      </c>
      <c r="BD768" s="13">
        <f t="shared" si="997"/>
        <v>1.5535023096136735E-7</v>
      </c>
      <c r="BE768" s="13">
        <f t="shared" si="998"/>
        <v>2.0022980304159981E-7</v>
      </c>
      <c r="BF768" s="13">
        <f t="shared" si="999"/>
        <v>1.2903738146371983E-7</v>
      </c>
      <c r="BG768" s="13">
        <f t="shared" si="1000"/>
        <v>5.5438453091002294E-8</v>
      </c>
      <c r="BH768" s="13">
        <f t="shared" si="1001"/>
        <v>1.7863556550010592E-8</v>
      </c>
      <c r="BI768" s="13">
        <f t="shared" si="1002"/>
        <v>4.604842088095233E-9</v>
      </c>
      <c r="BJ768" s="14">
        <f t="shared" si="1003"/>
        <v>0.62782606611701819</v>
      </c>
      <c r="BK768" s="14">
        <f t="shared" si="1004"/>
        <v>0.29103157203488172</v>
      </c>
      <c r="BL768" s="14">
        <f t="shared" si="1005"/>
        <v>8.0332783124192064E-2</v>
      </c>
      <c r="BM768" s="14">
        <f t="shared" si="1006"/>
        <v>0.20962523776220759</v>
      </c>
      <c r="BN768" s="14">
        <f t="shared" si="1007"/>
        <v>0.78999104938115716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1.4226190476190499</v>
      </c>
      <c r="F769" s="10">
        <f>VLOOKUP(B769,home!$B$2:$E$405,3,FALSE)</f>
        <v>1.41</v>
      </c>
      <c r="G769" s="10">
        <f>VLOOKUP(C769,away!$B$2:$E$405,4,FALSE)</f>
        <v>1.51</v>
      </c>
      <c r="H769" s="10">
        <f>VLOOKUP(A769,away!$A$2:$E$405,3,FALSE)</f>
        <v>1.11904761904762</v>
      </c>
      <c r="I769" s="10">
        <f>VLOOKUP(C769,away!$B$2:$E$405,3,FALSE)</f>
        <v>1.31</v>
      </c>
      <c r="J769" s="10">
        <f>VLOOKUP(B769,home!$B$2:$E$405,4,FALSE)</f>
        <v>1.4</v>
      </c>
      <c r="K769" s="12">
        <f t="shared" si="952"/>
        <v>3.0288982142857188</v>
      </c>
      <c r="L769" s="12">
        <f t="shared" si="953"/>
        <v>2.0523333333333351</v>
      </c>
      <c r="M769" s="13">
        <f t="shared" si="954"/>
        <v>6.2122536167651572E-3</v>
      </c>
      <c r="N769" s="13">
        <f t="shared" si="955"/>
        <v>1.881628388650998E-2</v>
      </c>
      <c r="O769" s="13">
        <f t="shared" si="956"/>
        <v>1.2749615172807699E-2</v>
      </c>
      <c r="P769" s="13">
        <f t="shared" si="957"/>
        <v>3.8617286629747345E-2</v>
      </c>
      <c r="Q769" s="13">
        <f t="shared" si="958"/>
        <v>2.8496304331671617E-2</v>
      </c>
      <c r="R769" s="13">
        <f t="shared" si="959"/>
        <v>1.3083230103162849E-2</v>
      </c>
      <c r="S769" s="13">
        <f t="shared" si="960"/>
        <v>6.0014244372584499E-2</v>
      </c>
      <c r="T769" s="13">
        <f t="shared" si="961"/>
        <v>5.8483915256700755E-2</v>
      </c>
      <c r="U769" s="13">
        <f t="shared" si="962"/>
        <v>3.9627772296559116E-2</v>
      </c>
      <c r="V769" s="13">
        <f t="shared" si="963"/>
        <v>4.1451897058371316E-2</v>
      </c>
      <c r="W769" s="13">
        <f t="shared" si="964"/>
        <v>2.8770801767980855E-2</v>
      </c>
      <c r="X769" s="13">
        <f t="shared" si="965"/>
        <v>5.9047275495152748E-2</v>
      </c>
      <c r="Y769" s="13">
        <f t="shared" si="966"/>
        <v>6.059234587060932E-2</v>
      </c>
      <c r="Z769" s="13">
        <f t="shared" si="967"/>
        <v>8.9503830827970809E-3</v>
      </c>
      <c r="AA769" s="13">
        <f t="shared" si="968"/>
        <v>2.7109799336657185E-2</v>
      </c>
      <c r="AB769" s="13">
        <f t="shared" si="969"/>
        <v>4.1056411400222564E-2</v>
      </c>
      <c r="AC769" s="13">
        <f t="shared" si="970"/>
        <v>1.6104861947058732E-2</v>
      </c>
      <c r="AD769" s="13">
        <f t="shared" si="971"/>
        <v>2.17859575246514E-2</v>
      </c>
      <c r="AE769" s="13">
        <f t="shared" si="972"/>
        <v>4.4712046826426259E-2</v>
      </c>
      <c r="AF769" s="13">
        <f t="shared" si="973"/>
        <v>4.5882012051717797E-2</v>
      </c>
      <c r="AG769" s="13">
        <f t="shared" si="974"/>
        <v>3.1388394244714082E-2</v>
      </c>
      <c r="AH769" s="13">
        <f t="shared" si="975"/>
        <v>4.5922923867318076E-3</v>
      </c>
      <c r="AI769" s="13">
        <f t="shared" si="976"/>
        <v>1.3909586209649872E-2</v>
      </c>
      <c r="AJ769" s="13">
        <f t="shared" si="977"/>
        <v>2.1065360415930882E-2</v>
      </c>
      <c r="AK769" s="13">
        <f t="shared" si="978"/>
        <v>2.1268277515699374E-2</v>
      </c>
      <c r="AL769" s="13">
        <f t="shared" si="979"/>
        <v>4.0045117814486598E-3</v>
      </c>
      <c r="AM769" s="13">
        <f t="shared" si="980"/>
        <v>1.3197489568584228E-2</v>
      </c>
      <c r="AN769" s="13">
        <f t="shared" si="981"/>
        <v>2.7085647757924384E-2</v>
      </c>
      <c r="AO769" s="13">
        <f t="shared" si="982"/>
        <v>2.7794388874256771E-2</v>
      </c>
      <c r="AP769" s="13">
        <f t="shared" si="983"/>
        <v>1.901445025542212E-2</v>
      </c>
      <c r="AQ769" s="13">
        <f t="shared" si="984"/>
        <v>9.7559975185528437E-3</v>
      </c>
      <c r="AR769" s="13">
        <f t="shared" si="985"/>
        <v>1.8849829483405171E-3</v>
      </c>
      <c r="AS769" s="13">
        <f t="shared" si="986"/>
        <v>5.7094214861876207E-3</v>
      </c>
      <c r="AT769" s="13">
        <f t="shared" si="987"/>
        <v>8.6466282720591009E-3</v>
      </c>
      <c r="AU769" s="13">
        <f t="shared" si="988"/>
        <v>8.7299189776107421E-3</v>
      </c>
      <c r="AV769" s="13">
        <f t="shared" si="989"/>
        <v>6.6105090005360448E-3</v>
      </c>
      <c r="AW769" s="13">
        <f t="shared" si="990"/>
        <v>6.9148004723306312E-4</v>
      </c>
      <c r="AX769" s="13">
        <f t="shared" si="991"/>
        <v>6.6623087645565323E-3</v>
      </c>
      <c r="AY769" s="13">
        <f t="shared" si="992"/>
        <v>1.3673278354458199E-2</v>
      </c>
      <c r="AZ769" s="13">
        <f t="shared" si="993"/>
        <v>1.4031062471399873E-2</v>
      </c>
      <c r="BA769" s="13">
        <f t="shared" si="994"/>
        <v>9.5988057373787884E-3</v>
      </c>
      <c r="BB769" s="13">
        <f t="shared" si="995"/>
        <v>4.924987243753438E-3</v>
      </c>
      <c r="BC769" s="13">
        <f t="shared" si="996"/>
        <v>2.021543097319329E-3</v>
      </c>
      <c r="BD769" s="13">
        <f t="shared" si="997"/>
        <v>6.4476888960736595E-4</v>
      </c>
      <c r="BE769" s="13">
        <f t="shared" si="998"/>
        <v>1.9529393383587363E-3</v>
      </c>
      <c r="BF769" s="13">
        <f t="shared" si="999"/>
        <v>2.9576272372815555E-3</v>
      </c>
      <c r="BG769" s="13">
        <f t="shared" si="1000"/>
        <v>2.9861172858416359E-3</v>
      </c>
      <c r="BH769" s="13">
        <f t="shared" si="1001"/>
        <v>2.261161328683362E-3</v>
      </c>
      <c r="BI769" s="13">
        <f t="shared" si="1002"/>
        <v>1.3697655021321915E-3</v>
      </c>
      <c r="BJ769" s="14">
        <f t="shared" si="1003"/>
        <v>0.54573529689974121</v>
      </c>
      <c r="BK769" s="14">
        <f t="shared" si="1004"/>
        <v>0.18007833376043392</v>
      </c>
      <c r="BL769" s="14">
        <f t="shared" si="1005"/>
        <v>0.23821618510406026</v>
      </c>
      <c r="BM769" s="14">
        <f t="shared" si="1006"/>
        <v>0.84202342679914277</v>
      </c>
      <c r="BN769" s="14">
        <f t="shared" si="1007"/>
        <v>0.11797497374066465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1.4226190476190499</v>
      </c>
      <c r="F770" s="10">
        <f>VLOOKUP(B770,home!$B$2:$E$405,3,FALSE)</f>
        <v>1.31</v>
      </c>
      <c r="G770" s="10">
        <f>VLOOKUP(C770,away!$B$2:$E$405,4,FALSE)</f>
        <v>1.91</v>
      </c>
      <c r="H770" s="10">
        <f>VLOOKUP(A770,away!$A$2:$E$405,3,FALSE)</f>
        <v>1.11904761904762</v>
      </c>
      <c r="I770" s="10">
        <f>VLOOKUP(C770,away!$B$2:$E$405,3,FALSE)</f>
        <v>0.5</v>
      </c>
      <c r="J770" s="10">
        <f>VLOOKUP(B770,home!$B$2:$E$405,4,FALSE)</f>
        <v>1.28</v>
      </c>
      <c r="K770" s="12">
        <f t="shared" si="952"/>
        <v>3.5595351190476245</v>
      </c>
      <c r="L770" s="12">
        <f t="shared" si="953"/>
        <v>0.71619047619047682</v>
      </c>
      <c r="M770" s="13">
        <f t="shared" si="954"/>
        <v>1.3901957864015792E-2</v>
      </c>
      <c r="N770" s="13">
        <f t="shared" si="955"/>
        <v>4.9484507240484518E-2</v>
      </c>
      <c r="O770" s="13">
        <f t="shared" si="956"/>
        <v>9.9564498226094155E-3</v>
      </c>
      <c r="P770" s="13">
        <f t="shared" si="957"/>
        <v>3.5440332804613707E-2</v>
      </c>
      <c r="Q770" s="13">
        <f t="shared" si="958"/>
        <v>8.8070920685635559E-2</v>
      </c>
      <c r="R770" s="13">
        <f t="shared" si="959"/>
        <v>3.5653572698106121E-3</v>
      </c>
      <c r="S770" s="13">
        <f t="shared" si="960"/>
        <v>2.2587055751206227E-2</v>
      </c>
      <c r="T770" s="13">
        <f t="shared" si="961"/>
        <v>6.3075554624379054E-2</v>
      </c>
      <c r="U770" s="13">
        <f t="shared" si="962"/>
        <v>1.2691014413842632E-2</v>
      </c>
      <c r="V770" s="13">
        <f t="shared" si="963"/>
        <v>6.3979219548247167E-3</v>
      </c>
      <c r="W770" s="13">
        <f t="shared" si="964"/>
        <v>0.10449717838245924</v>
      </c>
      <c r="X770" s="13">
        <f t="shared" si="965"/>
        <v>7.4839883946294677E-2</v>
      </c>
      <c r="Y770" s="13">
        <f t="shared" si="966"/>
        <v>2.67998060607684E-2</v>
      </c>
      <c r="Z770" s="13">
        <f t="shared" si="967"/>
        <v>8.5115830695161362E-4</v>
      </c>
      <c r="AA770" s="13">
        <f t="shared" si="968"/>
        <v>3.0297278854633865E-3</v>
      </c>
      <c r="AB770" s="13">
        <f t="shared" si="969"/>
        <v>5.3922114047324126E-3</v>
      </c>
      <c r="AC770" s="13">
        <f t="shared" si="970"/>
        <v>1.0193909625665219E-3</v>
      </c>
      <c r="AD770" s="13">
        <f t="shared" si="971"/>
        <v>9.2990344073436967E-2</v>
      </c>
      <c r="AE770" s="13">
        <f t="shared" si="972"/>
        <v>6.659879880307111E-2</v>
      </c>
      <c r="AF770" s="13">
        <f t="shared" si="973"/>
        <v>2.3848712714242624E-2</v>
      </c>
      <c r="AG770" s="13">
        <f t="shared" si="974"/>
        <v>5.6934069717811016E-3</v>
      </c>
      <c r="AH770" s="13">
        <f t="shared" si="975"/>
        <v>1.5239786829228903E-4</v>
      </c>
      <c r="AI770" s="13">
        <f t="shared" si="976"/>
        <v>5.4246556425439733E-4</v>
      </c>
      <c r="AJ770" s="13">
        <f t="shared" si="977"/>
        <v>9.6546261341875659E-4</v>
      </c>
      <c r="AK770" s="13">
        <f t="shared" si="978"/>
        <v>1.1455326928638549E-3</v>
      </c>
      <c r="AL770" s="13">
        <f t="shared" si="979"/>
        <v>1.0394954530796444E-4</v>
      </c>
      <c r="AM770" s="13">
        <f t="shared" si="980"/>
        <v>6.6200479092344194E-2</v>
      </c>
      <c r="AN770" s="13">
        <f t="shared" si="981"/>
        <v>4.7412152645183697E-2</v>
      </c>
      <c r="AO770" s="13">
        <f t="shared" si="982"/>
        <v>1.6978066090084842E-2</v>
      </c>
      <c r="AP770" s="13">
        <f t="shared" si="983"/>
        <v>4.0531764126170832E-3</v>
      </c>
      <c r="AQ770" s="13">
        <f t="shared" si="984"/>
        <v>7.2571158625905929E-4</v>
      </c>
      <c r="AR770" s="13">
        <f t="shared" si="985"/>
        <v>2.1829180372533618E-5</v>
      </c>
      <c r="AS770" s="13">
        <f t="shared" si="986"/>
        <v>7.7701734156058531E-5</v>
      </c>
      <c r="AT770" s="13">
        <f t="shared" si="987"/>
        <v>1.3829102576969635E-4</v>
      </c>
      <c r="AU770" s="13">
        <f t="shared" si="988"/>
        <v>1.6408392095878475E-4</v>
      </c>
      <c r="AV770" s="13">
        <f t="shared" si="989"/>
        <v>1.4601561978095723E-4</v>
      </c>
      <c r="AW770" s="13">
        <f t="shared" si="990"/>
        <v>7.361086427614135E-6</v>
      </c>
      <c r="AX770" s="13">
        <f t="shared" si="991"/>
        <v>3.9273821704496205E-2</v>
      </c>
      <c r="AY770" s="13">
        <f t="shared" si="992"/>
        <v>2.8127537068363021E-2</v>
      </c>
      <c r="AZ770" s="13">
        <f t="shared" si="993"/>
        <v>1.0072337083528098E-2</v>
      </c>
      <c r="BA770" s="13">
        <f t="shared" si="994"/>
        <v>2.4045706307343293E-3</v>
      </c>
      <c r="BB770" s="13">
        <f t="shared" si="995"/>
        <v>4.305326462648136E-4</v>
      </c>
      <c r="BC770" s="13">
        <f t="shared" si="996"/>
        <v>6.1668676188788617E-5</v>
      </c>
      <c r="BD770" s="13">
        <f t="shared" si="997"/>
        <v>2.605641847642109E-6</v>
      </c>
      <c r="BE770" s="13">
        <f t="shared" si="998"/>
        <v>9.2748736643422277E-6</v>
      </c>
      <c r="BF770" s="13">
        <f t="shared" si="999"/>
        <v>1.6507119266478048E-5</v>
      </c>
      <c r="BG770" s="13">
        <f t="shared" si="1000"/>
        <v>1.9585890247778758E-5</v>
      </c>
      <c r="BH770" s="13">
        <f t="shared" si="1001"/>
        <v>1.7429166043695217E-5</v>
      </c>
      <c r="BI770" s="13">
        <f t="shared" si="1002"/>
        <v>1.2407945725649092E-5</v>
      </c>
      <c r="BJ770" s="14">
        <f t="shared" si="1003"/>
        <v>0.81163916713861728</v>
      </c>
      <c r="BK770" s="14">
        <f t="shared" si="1004"/>
        <v>0.10757814595089794</v>
      </c>
      <c r="BL770" s="14">
        <f t="shared" si="1005"/>
        <v>3.8066351653121368E-2</v>
      </c>
      <c r="BM770" s="14">
        <f t="shared" si="1006"/>
        <v>0.72959512138048355</v>
      </c>
      <c r="BN770" s="14">
        <f t="shared" si="1007"/>
        <v>0.20041952568716959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1.4226190476190499</v>
      </c>
      <c r="F771" s="10">
        <f>VLOOKUP(B771,home!$B$2:$E$405,3,FALSE)</f>
        <v>1</v>
      </c>
      <c r="G771" s="10">
        <f>VLOOKUP(C771,away!$B$2:$E$405,4,FALSE)</f>
        <v>0.8</v>
      </c>
      <c r="H771" s="10">
        <f>VLOOKUP(A771,away!$A$2:$E$405,3,FALSE)</f>
        <v>1.11904761904762</v>
      </c>
      <c r="I771" s="10">
        <f>VLOOKUP(C771,away!$B$2:$E$405,3,FALSE)</f>
        <v>0.7</v>
      </c>
      <c r="J771" s="10">
        <f>VLOOKUP(B771,home!$B$2:$E$405,4,FALSE)</f>
        <v>0.64</v>
      </c>
      <c r="K771" s="12">
        <f t="shared" si="952"/>
        <v>1.13809523809524</v>
      </c>
      <c r="L771" s="12">
        <f t="shared" si="953"/>
        <v>0.50133333333333374</v>
      </c>
      <c r="M771" s="13">
        <f t="shared" si="954"/>
        <v>0.19409091970558764</v>
      </c>
      <c r="N771" s="13">
        <f t="shared" si="955"/>
        <v>0.22089395147445487</v>
      </c>
      <c r="O771" s="13">
        <f t="shared" si="956"/>
        <v>9.7304247745734679E-2</v>
      </c>
      <c r="P771" s="13">
        <f t="shared" si="957"/>
        <v>0.11074150100586012</v>
      </c>
      <c r="Q771" s="13">
        <f t="shared" si="958"/>
        <v>0.12569917714855908</v>
      </c>
      <c r="R771" s="13">
        <f t="shared" si="959"/>
        <v>2.4390931434930842E-2</v>
      </c>
      <c r="S771" s="13">
        <f t="shared" si="960"/>
        <v>1.5796308327604192E-2</v>
      </c>
      <c r="T771" s="13">
        <f t="shared" si="961"/>
        <v>6.301718747714434E-2</v>
      </c>
      <c r="U771" s="13">
        <f t="shared" si="962"/>
        <v>2.7759202918802291E-2</v>
      </c>
      <c r="V771" s="13">
        <f t="shared" si="963"/>
        <v>1.0014246571794193E-3</v>
      </c>
      <c r="W771" s="13">
        <f t="shared" si="964"/>
        <v>4.7685878315088366E-2</v>
      </c>
      <c r="X771" s="13">
        <f t="shared" si="965"/>
        <v>2.3906520328630984E-2</v>
      </c>
      <c r="Y771" s="13">
        <f t="shared" si="966"/>
        <v>5.9925677623768377E-3</v>
      </c>
      <c r="Z771" s="13">
        <f t="shared" si="967"/>
        <v>4.0759956531262256E-3</v>
      </c>
      <c r="AA771" s="13">
        <f t="shared" si="968"/>
        <v>4.638871243319854E-3</v>
      </c>
      <c r="AB771" s="13">
        <f t="shared" si="969"/>
        <v>2.6397386360796364E-3</v>
      </c>
      <c r="AC771" s="13">
        <f t="shared" si="970"/>
        <v>3.571112118760775E-5</v>
      </c>
      <c r="AD771" s="13">
        <f t="shared" si="971"/>
        <v>1.3567767758697785E-2</v>
      </c>
      <c r="AE771" s="13">
        <f t="shared" si="972"/>
        <v>6.8019742363604942E-3</v>
      </c>
      <c r="AF771" s="13">
        <f t="shared" si="973"/>
        <v>1.7050282085810317E-3</v>
      </c>
      <c r="AG771" s="13">
        <f t="shared" si="974"/>
        <v>2.8492915841176386E-4</v>
      </c>
      <c r="AH771" s="13">
        <f t="shared" si="975"/>
        <v>5.1085812185848716E-4</v>
      </c>
      <c r="AI771" s="13">
        <f t="shared" si="976"/>
        <v>5.8140519582942202E-4</v>
      </c>
      <c r="AJ771" s="13">
        <f t="shared" si="977"/>
        <v>3.3084724238864794E-4</v>
      </c>
      <c r="AK771" s="13">
        <f t="shared" si="978"/>
        <v>1.2551189036648727E-4</v>
      </c>
      <c r="AL771" s="13">
        <f t="shared" si="979"/>
        <v>8.1502074778493761E-7</v>
      </c>
      <c r="AM771" s="13">
        <f t="shared" si="980"/>
        <v>3.0882823755512163E-3</v>
      </c>
      <c r="AN771" s="13">
        <f t="shared" si="981"/>
        <v>1.5482588976096776E-3</v>
      </c>
      <c r="AO771" s="13">
        <f t="shared" si="982"/>
        <v>3.8809689700082615E-4</v>
      </c>
      <c r="AP771" s="13">
        <f t="shared" si="983"/>
        <v>6.4855303676582566E-5</v>
      </c>
      <c r="AQ771" s="13">
        <f t="shared" si="984"/>
        <v>8.128531394131686E-6</v>
      </c>
      <c r="AR771" s="13">
        <f t="shared" si="985"/>
        <v>5.1222041018344346E-5</v>
      </c>
      <c r="AS771" s="13">
        <f t="shared" si="986"/>
        <v>5.8295560968496756E-5</v>
      </c>
      <c r="AT771" s="13">
        <f t="shared" si="987"/>
        <v>3.3172950170168457E-5</v>
      </c>
      <c r="AU771" s="13">
        <f t="shared" si="988"/>
        <v>1.25846588740798E-5</v>
      </c>
      <c r="AV771" s="13">
        <f t="shared" si="989"/>
        <v>3.5806350844108066E-6</v>
      </c>
      <c r="AW771" s="13">
        <f t="shared" si="990"/>
        <v>1.2917288267891664E-8</v>
      </c>
      <c r="AX771" s="13">
        <f t="shared" si="991"/>
        <v>5.8579324425138174E-4</v>
      </c>
      <c r="AY771" s="13">
        <f t="shared" si="992"/>
        <v>2.9367767978469295E-4</v>
      </c>
      <c r="AZ771" s="13">
        <f t="shared" si="993"/>
        <v>7.3615205066029742E-5</v>
      </c>
      <c r="BA771" s="13">
        <f t="shared" si="994"/>
        <v>1.2301918713256539E-5</v>
      </c>
      <c r="BB771" s="13">
        <f t="shared" si="995"/>
        <v>1.5418404787281537E-6</v>
      </c>
      <c r="BC771" s="13">
        <f t="shared" si="996"/>
        <v>1.5459520533380964E-7</v>
      </c>
      <c r="BD771" s="13">
        <f t="shared" si="997"/>
        <v>4.2798860939772208E-6</v>
      </c>
      <c r="BE771" s="13">
        <f t="shared" si="998"/>
        <v>4.8709179831455117E-6</v>
      </c>
      <c r="BF771" s="13">
        <f t="shared" si="999"/>
        <v>2.7717842808851897E-6</v>
      </c>
      <c r="BG771" s="13">
        <f t="shared" si="1000"/>
        <v>1.0515181637008911E-6</v>
      </c>
      <c r="BH771" s="13">
        <f t="shared" si="1001"/>
        <v>2.9918195371965883E-7</v>
      </c>
      <c r="BI771" s="13">
        <f t="shared" si="1002"/>
        <v>6.8099511370474854E-8</v>
      </c>
      <c r="BJ771" s="14">
        <f t="shared" si="1003"/>
        <v>0.51561968835703731</v>
      </c>
      <c r="BK771" s="14">
        <f t="shared" si="1004"/>
        <v>0.32196035751795149</v>
      </c>
      <c r="BL771" s="14">
        <f t="shared" si="1005"/>
        <v>0.15845381166341266</v>
      </c>
      <c r="BM771" s="14">
        <f t="shared" si="1006"/>
        <v>0.22669545991390411</v>
      </c>
      <c r="BN771" s="14">
        <f t="shared" si="1007"/>
        <v>0.77312072851512725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1.4226190476190499</v>
      </c>
      <c r="F772" s="10">
        <f>VLOOKUP(B772,home!$B$2:$E$405,3,FALSE)</f>
        <v>0.7</v>
      </c>
      <c r="G772" s="10">
        <f>VLOOKUP(C772,away!$B$2:$E$405,4,FALSE)</f>
        <v>1</v>
      </c>
      <c r="H772" s="10">
        <f>VLOOKUP(A772,away!$A$2:$E$405,3,FALSE)</f>
        <v>1.11904761904762</v>
      </c>
      <c r="I772" s="10">
        <f>VLOOKUP(C772,away!$B$2:$E$405,3,FALSE)</f>
        <v>0.4</v>
      </c>
      <c r="J772" s="10">
        <f>VLOOKUP(B772,home!$B$2:$E$405,4,FALSE)</f>
        <v>0.51</v>
      </c>
      <c r="K772" s="12">
        <f t="shared" si="952"/>
        <v>0.9958333333333349</v>
      </c>
      <c r="L772" s="12">
        <f t="shared" si="953"/>
        <v>0.22828571428571451</v>
      </c>
      <c r="M772" s="13">
        <f t="shared" si="954"/>
        <v>0.29401660089184756</v>
      </c>
      <c r="N772" s="13">
        <f t="shared" si="955"/>
        <v>0.29279153172146527</v>
      </c>
      <c r="O772" s="13">
        <f t="shared" si="956"/>
        <v>6.7119789746453259E-2</v>
      </c>
      <c r="P772" s="13">
        <f t="shared" si="957"/>
        <v>6.6840123955843142E-2</v>
      </c>
      <c r="Q772" s="13">
        <f t="shared" si="958"/>
        <v>0.1457857835029798</v>
      </c>
      <c r="R772" s="13">
        <f t="shared" si="959"/>
        <v>7.6612445724880303E-3</v>
      </c>
      <c r="S772" s="13">
        <f t="shared" si="960"/>
        <v>3.7987669377177961E-3</v>
      </c>
      <c r="T772" s="13">
        <f t="shared" si="961"/>
        <v>3.3280811719680281E-2</v>
      </c>
      <c r="U772" s="13">
        <f t="shared" si="962"/>
        <v>7.6293227201026754E-3</v>
      </c>
      <c r="V772" s="13">
        <f t="shared" si="963"/>
        <v>9.5954541427715619E-5</v>
      </c>
      <c r="W772" s="13">
        <f t="shared" si="964"/>
        <v>4.8392780912794767E-2</v>
      </c>
      <c r="X772" s="13">
        <f t="shared" si="965"/>
        <v>1.1047380556949446E-2</v>
      </c>
      <c r="Y772" s="13">
        <f t="shared" si="966"/>
        <v>1.2609795807146595E-3</v>
      </c>
      <c r="Z772" s="13">
        <f t="shared" si="967"/>
        <v>5.8298422984932787E-4</v>
      </c>
      <c r="AA772" s="13">
        <f t="shared" si="968"/>
        <v>5.8055512889162325E-4</v>
      </c>
      <c r="AB772" s="13">
        <f t="shared" si="969"/>
        <v>2.8906807459395451E-4</v>
      </c>
      <c r="AC772" s="13">
        <f t="shared" si="970"/>
        <v>1.3633612489269376E-6</v>
      </c>
      <c r="AD772" s="13">
        <f t="shared" si="971"/>
        <v>1.2047786081414547E-2</v>
      </c>
      <c r="AE772" s="13">
        <f t="shared" si="972"/>
        <v>2.7503374511572091E-3</v>
      </c>
      <c r="AF772" s="13">
        <f t="shared" si="973"/>
        <v>3.1393137478208751E-4</v>
      </c>
      <c r="AG772" s="13">
        <f t="shared" si="974"/>
        <v>2.3888682709608399E-5</v>
      </c>
      <c r="AH772" s="13">
        <f t="shared" si="975"/>
        <v>3.3271742832115237E-5</v>
      </c>
      <c r="AI772" s="13">
        <f t="shared" si="976"/>
        <v>3.3133110570314809E-5</v>
      </c>
      <c r="AJ772" s="13">
        <f t="shared" si="977"/>
        <v>1.6497527971469273E-5</v>
      </c>
      <c r="AK772" s="13">
        <f t="shared" si="978"/>
        <v>5.4762627571960601E-6</v>
      </c>
      <c r="AL772" s="13">
        <f t="shared" si="979"/>
        <v>1.239756321220656E-8</v>
      </c>
      <c r="AM772" s="13">
        <f t="shared" si="980"/>
        <v>2.3995173945484016E-3</v>
      </c>
      <c r="AN772" s="13">
        <f t="shared" si="981"/>
        <v>5.4777554235547847E-4</v>
      </c>
      <c r="AO772" s="13">
        <f t="shared" si="982"/>
        <v>6.2524665477432545E-5</v>
      </c>
      <c r="AP772" s="13">
        <f t="shared" si="983"/>
        <v>4.7578293063303486E-6</v>
      </c>
      <c r="AQ772" s="13">
        <f t="shared" si="984"/>
        <v>2.7153611541128224E-7</v>
      </c>
      <c r="AR772" s="13">
        <f t="shared" si="985"/>
        <v>1.5190927155920065E-6</v>
      </c>
      <c r="AS772" s="13">
        <f t="shared" si="986"/>
        <v>1.5127631626103755E-6</v>
      </c>
      <c r="AT772" s="13">
        <f t="shared" si="987"/>
        <v>7.5322999138308388E-7</v>
      </c>
      <c r="AU772" s="13">
        <f t="shared" si="988"/>
        <v>2.5003051102855186E-7</v>
      </c>
      <c r="AV772" s="13">
        <f t="shared" si="989"/>
        <v>6.224717930814998E-8</v>
      </c>
      <c r="AW772" s="13">
        <f t="shared" si="990"/>
        <v>7.8288725812373694E-11</v>
      </c>
      <c r="AX772" s="13">
        <f t="shared" si="991"/>
        <v>3.9825323423407544E-4</v>
      </c>
      <c r="AY772" s="13">
        <f t="shared" si="992"/>
        <v>9.0915524043721889E-5</v>
      </c>
      <c r="AZ772" s="13">
        <f t="shared" si="993"/>
        <v>1.0377357672990552E-5</v>
      </c>
      <c r="BA772" s="13">
        <f t="shared" si="994"/>
        <v>7.896675029256628E-7</v>
      </c>
      <c r="BB772" s="13">
        <f t="shared" si="995"/>
        <v>4.5067452488400363E-8</v>
      </c>
      <c r="BC772" s="13">
        <f t="shared" si="996"/>
        <v>2.0576511164703966E-9</v>
      </c>
      <c r="BD772" s="13">
        <f t="shared" si="997"/>
        <v>5.7797860940857795E-8</v>
      </c>
      <c r="BE772" s="13">
        <f t="shared" si="998"/>
        <v>5.7557036520270978E-8</v>
      </c>
      <c r="BF772" s="13">
        <f t="shared" si="999"/>
        <v>2.8658607767384966E-8</v>
      </c>
      <c r="BG772" s="13">
        <f t="shared" si="1000"/>
        <v>9.5130656338958597E-9</v>
      </c>
      <c r="BH772" s="13">
        <f t="shared" si="1001"/>
        <v>2.3683569651053265E-9</v>
      </c>
      <c r="BI772" s="13">
        <f t="shared" si="1002"/>
        <v>4.7169776221681177E-10</v>
      </c>
      <c r="BJ772" s="14">
        <f t="shared" si="1003"/>
        <v>0.55121044146100795</v>
      </c>
      <c r="BK772" s="14">
        <f t="shared" si="1004"/>
        <v>0.36484373760969208</v>
      </c>
      <c r="BL772" s="14">
        <f t="shared" si="1005"/>
        <v>8.3372612616846184E-2</v>
      </c>
      <c r="BM772" s="14">
        <f t="shared" si="1006"/>
        <v>0.12570378608056348</v>
      </c>
      <c r="BN772" s="14">
        <f t="shared" si="1007"/>
        <v>0.87421507439107704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1.4226190476190499</v>
      </c>
      <c r="F773" s="10">
        <f>VLOOKUP(B773,home!$B$2:$E$405,3,FALSE)</f>
        <v>1.41</v>
      </c>
      <c r="G773" s="10">
        <f>VLOOKUP(C773,away!$B$2:$E$405,4,FALSE)</f>
        <v>0.7</v>
      </c>
      <c r="H773" s="10">
        <f>VLOOKUP(A773,away!$A$2:$E$405,3,FALSE)</f>
        <v>1.11904761904762</v>
      </c>
      <c r="I773" s="10">
        <f>VLOOKUP(C773,away!$B$2:$E$405,3,FALSE)</f>
        <v>0.7</v>
      </c>
      <c r="J773" s="10">
        <f>VLOOKUP(B773,home!$B$2:$E$405,4,FALSE)</f>
        <v>0.51</v>
      </c>
      <c r="K773" s="12">
        <f t="shared" si="952"/>
        <v>1.4041250000000018</v>
      </c>
      <c r="L773" s="12">
        <f t="shared" si="953"/>
        <v>0.3995000000000003</v>
      </c>
      <c r="M773" s="13">
        <f t="shared" si="954"/>
        <v>0.16470076450599394</v>
      </c>
      <c r="N773" s="13">
        <f t="shared" si="955"/>
        <v>0.23126046096197903</v>
      </c>
      <c r="O773" s="13">
        <f t="shared" si="956"/>
        <v>6.5797955420144619E-2</v>
      </c>
      <c r="P773" s="13">
        <f t="shared" si="957"/>
        <v>9.2388554154310673E-2</v>
      </c>
      <c r="Q773" s="13">
        <f t="shared" si="958"/>
        <v>0.16235929737411967</v>
      </c>
      <c r="R773" s="13">
        <f t="shared" si="959"/>
        <v>1.3143141595173897E-2</v>
      </c>
      <c r="S773" s="13">
        <f t="shared" si="960"/>
        <v>1.2956292225366938E-2</v>
      </c>
      <c r="T773" s="13">
        <f t="shared" si="961"/>
        <v>6.4862539300960836E-2</v>
      </c>
      <c r="U773" s="13">
        <f t="shared" si="962"/>
        <v>1.8454613692323572E-2</v>
      </c>
      <c r="V773" s="13">
        <f t="shared" si="963"/>
        <v>8.0753393349632043E-4</v>
      </c>
      <c r="W773" s="13">
        <f t="shared" si="964"/>
        <v>7.5990916141812026E-2</v>
      </c>
      <c r="X773" s="13">
        <f t="shared" si="965"/>
        <v>3.0358370998653923E-2</v>
      </c>
      <c r="Y773" s="13">
        <f t="shared" si="966"/>
        <v>6.0640846069811259E-3</v>
      </c>
      <c r="Z773" s="13">
        <f t="shared" si="967"/>
        <v>1.750228355757325E-3</v>
      </c>
      <c r="AA773" s="13">
        <f t="shared" si="968"/>
        <v>2.4575393900277574E-3</v>
      </c>
      <c r="AB773" s="13">
        <f t="shared" si="969"/>
        <v>1.7253462480113649E-3</v>
      </c>
      <c r="AC773" s="13">
        <f t="shared" si="970"/>
        <v>2.8311530903501504E-5</v>
      </c>
      <c r="AD773" s="13">
        <f t="shared" si="971"/>
        <v>2.6675186281905485E-2</v>
      </c>
      <c r="AE773" s="13">
        <f t="shared" si="972"/>
        <v>1.0656736919621247E-2</v>
      </c>
      <c r="AF773" s="13">
        <f t="shared" si="973"/>
        <v>2.1286831996943458E-3</v>
      </c>
      <c r="AG773" s="13">
        <f t="shared" si="974"/>
        <v>2.8346964609263057E-4</v>
      </c>
      <c r="AH773" s="13">
        <f t="shared" si="975"/>
        <v>1.7480405703126299E-4</v>
      </c>
      <c r="AI773" s="13">
        <f t="shared" si="976"/>
        <v>2.4544674657902247E-4</v>
      </c>
      <c r="AJ773" s="13">
        <f t="shared" si="977"/>
        <v>1.7231895652013523E-4</v>
      </c>
      <c r="AK773" s="13">
        <f t="shared" si="978"/>
        <v>8.0652451607945064E-5</v>
      </c>
      <c r="AL773" s="13">
        <f t="shared" si="979"/>
        <v>6.3525179471146916E-7</v>
      </c>
      <c r="AM773" s="13">
        <f t="shared" si="980"/>
        <v>7.491059187616121E-3</v>
      </c>
      <c r="AN773" s="13">
        <f t="shared" si="981"/>
        <v>2.992678145452642E-3</v>
      </c>
      <c r="AO773" s="13">
        <f t="shared" si="982"/>
        <v>5.9778745955416579E-4</v>
      </c>
      <c r="AP773" s="13">
        <f t="shared" si="983"/>
        <v>7.9605363363963126E-5</v>
      </c>
      <c r="AQ773" s="13">
        <f t="shared" si="984"/>
        <v>7.9505856659758232E-6</v>
      </c>
      <c r="AR773" s="13">
        <f t="shared" si="985"/>
        <v>1.3966844156797932E-5</v>
      </c>
      <c r="AS773" s="13">
        <f t="shared" si="986"/>
        <v>1.961119505166392E-5</v>
      </c>
      <c r="AT773" s="13">
        <f t="shared" si="987"/>
        <v>1.3768284625958823E-5</v>
      </c>
      <c r="AU773" s="13">
        <f t="shared" si="988"/>
        <v>6.4441308834748197E-6</v>
      </c>
      <c r="AV773" s="13">
        <f t="shared" si="989"/>
        <v>2.2620913191897734E-6</v>
      </c>
      <c r="AW773" s="13">
        <f t="shared" si="990"/>
        <v>9.8984217787936591E-9</v>
      </c>
      <c r="AX773" s="13">
        <f t="shared" si="991"/>
        <v>1.7530639136352467E-3</v>
      </c>
      <c r="AY773" s="13">
        <f t="shared" si="992"/>
        <v>7.0034903349728151E-4</v>
      </c>
      <c r="AZ773" s="13">
        <f t="shared" si="993"/>
        <v>1.3989471944108209E-4</v>
      </c>
      <c r="BA773" s="13">
        <f t="shared" si="994"/>
        <v>1.8629313472237443E-5</v>
      </c>
      <c r="BB773" s="13">
        <f t="shared" si="995"/>
        <v>1.8606026830397162E-6</v>
      </c>
      <c r="BC773" s="13">
        <f t="shared" si="996"/>
        <v>1.4866215437487353E-7</v>
      </c>
      <c r="BD773" s="13">
        <f t="shared" si="997"/>
        <v>9.2995904010679535E-7</v>
      </c>
      <c r="BE773" s="13">
        <f t="shared" si="998"/>
        <v>1.3057787371899557E-6</v>
      </c>
      <c r="BF773" s="13">
        <f t="shared" si="999"/>
        <v>9.167382846784247E-7</v>
      </c>
      <c r="BG773" s="13">
        <f t="shared" si="1000"/>
        <v>4.2907171465803161E-7</v>
      </c>
      <c r="BH773" s="13">
        <f t="shared" si="1001"/>
        <v>1.5061758033605235E-7</v>
      </c>
      <c r="BI773" s="13">
        <f t="shared" si="1002"/>
        <v>4.2297181997871979E-8</v>
      </c>
      <c r="BJ773" s="14">
        <f t="shared" si="1003"/>
        <v>0.62442277241835631</v>
      </c>
      <c r="BK773" s="14">
        <f t="shared" si="1004"/>
        <v>0.27158244063536335</v>
      </c>
      <c r="BL773" s="14">
        <f t="shared" si="1005"/>
        <v>0.10231164556599562</v>
      </c>
      <c r="BM773" s="14">
        <f t="shared" si="1006"/>
        <v>0.26971657382867548</v>
      </c>
      <c r="BN773" s="14">
        <f t="shared" si="1007"/>
        <v>0.72965017401172183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</v>
      </c>
      <c r="F774" s="10">
        <f>VLOOKUP(B774,home!$B$2:$E$405,3,FALSE)</f>
        <v>1</v>
      </c>
      <c r="G774" s="10">
        <f>VLOOKUP(C774,away!$B$2:$E$405,4,FALSE)</f>
        <v>0.83</v>
      </c>
      <c r="H774" s="10">
        <f>VLOOKUP(A774,away!$A$2:$E$405,3,FALSE)</f>
        <v>1.2619047619047601</v>
      </c>
      <c r="I774" s="10">
        <f>VLOOKUP(C774,away!$B$2:$E$405,3,FALSE)</f>
        <v>0.67</v>
      </c>
      <c r="J774" s="10">
        <f>VLOOKUP(B774,home!$B$2:$E$405,4,FALSE)</f>
        <v>1.0900000000000001</v>
      </c>
      <c r="K774" s="12">
        <f t="shared" si="952"/>
        <v>1.2449999999999999</v>
      </c>
      <c r="L774" s="12">
        <f t="shared" si="953"/>
        <v>0.92156904761904634</v>
      </c>
      <c r="M774" s="13">
        <f t="shared" si="954"/>
        <v>0.11457002766379555</v>
      </c>
      <c r="N774" s="13">
        <f t="shared" si="955"/>
        <v>0.14263968444142547</v>
      </c>
      <c r="O774" s="13">
        <f t="shared" si="956"/>
        <v>0.10558419127981186</v>
      </c>
      <c r="P774" s="13">
        <f t="shared" si="957"/>
        <v>0.13145231814336578</v>
      </c>
      <c r="Q774" s="13">
        <f t="shared" si="958"/>
        <v>8.8793203564787357E-2</v>
      </c>
      <c r="R774" s="13">
        <f t="shared" si="959"/>
        <v>4.8651561300681712E-2</v>
      </c>
      <c r="S774" s="13">
        <f t="shared" si="960"/>
        <v>3.770556815254459E-2</v>
      </c>
      <c r="T774" s="13">
        <f t="shared" si="961"/>
        <v>8.1829068044245196E-2</v>
      </c>
      <c r="U774" s="13">
        <f t="shared" si="962"/>
        <v>6.057119381934873E-2</v>
      </c>
      <c r="V774" s="13">
        <f t="shared" si="963"/>
        <v>4.8068460269647863E-3</v>
      </c>
      <c r="W774" s="13">
        <f t="shared" si="964"/>
        <v>3.6849179479386755E-2</v>
      </c>
      <c r="X774" s="13">
        <f t="shared" si="965"/>
        <v>3.3959063238361759E-2</v>
      </c>
      <c r="Y774" s="13">
        <f t="shared" si="966"/>
        <v>1.5647810783306005E-2</v>
      </c>
      <c r="Z774" s="13">
        <f t="shared" si="967"/>
        <v>1.4945257671016298E-2</v>
      </c>
      <c r="AA774" s="13">
        <f t="shared" si="968"/>
        <v>1.8606845800415293E-2</v>
      </c>
      <c r="AB774" s="13">
        <f t="shared" si="969"/>
        <v>1.1582761510758519E-2</v>
      </c>
      <c r="AC774" s="13">
        <f t="shared" si="970"/>
        <v>3.4469696508287876E-4</v>
      </c>
      <c r="AD774" s="13">
        <f t="shared" si="971"/>
        <v>1.1469307112959124E-2</v>
      </c>
      <c r="AE774" s="13">
        <f t="shared" si="972"/>
        <v>1.0569758432940096E-2</v>
      </c>
      <c r="AF774" s="13">
        <f t="shared" si="973"/>
        <v>4.8703811063039934E-3</v>
      </c>
      <c r="AG774" s="13">
        <f t="shared" si="974"/>
        <v>1.4961308258927893E-3</v>
      </c>
      <c r="AH774" s="13">
        <f t="shared" si="975"/>
        <v>3.4432717195749343E-3</v>
      </c>
      <c r="AI774" s="13">
        <f t="shared" si="976"/>
        <v>4.2868732908707928E-3</v>
      </c>
      <c r="AJ774" s="13">
        <f t="shared" si="977"/>
        <v>2.6685786235670686E-3</v>
      </c>
      <c r="AK774" s="13">
        <f t="shared" si="978"/>
        <v>1.1074601287803336E-3</v>
      </c>
      <c r="AL774" s="13">
        <f t="shared" si="979"/>
        <v>1.5819570280664494E-5</v>
      </c>
      <c r="AM774" s="13">
        <f t="shared" si="980"/>
        <v>2.8558574711268214E-3</v>
      </c>
      <c r="AN774" s="13">
        <f t="shared" si="981"/>
        <v>2.6318698498020831E-3</v>
      </c>
      <c r="AO774" s="13">
        <f t="shared" si="982"/>
        <v>1.2127248954696941E-3</v>
      </c>
      <c r="AP774" s="13">
        <f t="shared" si="983"/>
        <v>3.7253657564730448E-4</v>
      </c>
      <c r="AQ774" s="13">
        <f t="shared" si="984"/>
        <v>8.5829544305636798E-5</v>
      </c>
      <c r="AR774" s="13">
        <f t="shared" si="985"/>
        <v>6.3464252786045385E-4</v>
      </c>
      <c r="AS774" s="13">
        <f t="shared" si="986"/>
        <v>7.9012994718626495E-4</v>
      </c>
      <c r="AT774" s="13">
        <f t="shared" si="987"/>
        <v>4.9185589212345001E-4</v>
      </c>
      <c r="AU774" s="13">
        <f t="shared" si="988"/>
        <v>2.0412019523123175E-4</v>
      </c>
      <c r="AV774" s="13">
        <f t="shared" si="989"/>
        <v>6.3532410765720863E-5</v>
      </c>
      <c r="AW774" s="13">
        <f t="shared" si="990"/>
        <v>5.041844101397695E-7</v>
      </c>
      <c r="AX774" s="13">
        <f t="shared" si="991"/>
        <v>5.925904252588154E-4</v>
      </c>
      <c r="AY774" s="13">
        <f t="shared" si="992"/>
        <v>5.4611299383393222E-4</v>
      </c>
      <c r="AZ774" s="13">
        <f t="shared" si="993"/>
        <v>2.5164041580996152E-4</v>
      </c>
      <c r="BA774" s="13">
        <f t="shared" si="994"/>
        <v>7.7301339446815678E-5</v>
      </c>
      <c r="BB774" s="13">
        <f t="shared" si="995"/>
        <v>1.7809630443419632E-5</v>
      </c>
      <c r="BC774" s="13">
        <f t="shared" si="996"/>
        <v>3.2825608332378823E-6</v>
      </c>
      <c r="BD774" s="13">
        <f t="shared" si="997"/>
        <v>9.7477818329817038E-5</v>
      </c>
      <c r="BE774" s="13">
        <f t="shared" si="998"/>
        <v>1.2135988382062221E-4</v>
      </c>
      <c r="BF774" s="13">
        <f t="shared" si="999"/>
        <v>7.554652767833733E-5</v>
      </c>
      <c r="BG774" s="13">
        <f t="shared" si="1000"/>
        <v>3.1351808986509996E-5</v>
      </c>
      <c r="BH774" s="13">
        <f t="shared" si="1001"/>
        <v>9.7582505470512342E-6</v>
      </c>
      <c r="BI774" s="13">
        <f t="shared" si="1002"/>
        <v>2.4298043862157567E-6</v>
      </c>
      <c r="BJ774" s="14">
        <f t="shared" si="1003"/>
        <v>0.43677114273158635</v>
      </c>
      <c r="BK774" s="14">
        <f t="shared" si="1004"/>
        <v>0.28944138951586823</v>
      </c>
      <c r="BL774" s="14">
        <f t="shared" si="1005"/>
        <v>0.25902494254072483</v>
      </c>
      <c r="BM774" s="14">
        <f t="shared" si="1006"/>
        <v>0.36794613725590414</v>
      </c>
      <c r="BN774" s="14">
        <f t="shared" si="1007"/>
        <v>0.63169098639386778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</v>
      </c>
      <c r="F775" s="10">
        <f>VLOOKUP(B775,home!$B$2:$E$405,3,FALSE)</f>
        <v>0.92</v>
      </c>
      <c r="G775" s="10">
        <f>VLOOKUP(C775,away!$B$2:$E$405,4,FALSE)</f>
        <v>0.95</v>
      </c>
      <c r="H775" s="10">
        <f>VLOOKUP(A775,away!$A$2:$E$405,3,FALSE)</f>
        <v>1.2619047619047601</v>
      </c>
      <c r="I775" s="10">
        <f>VLOOKUP(C775,away!$B$2:$E$405,3,FALSE)</f>
        <v>0.95</v>
      </c>
      <c r="J775" s="10">
        <f>VLOOKUP(B775,home!$B$2:$E$405,4,FALSE)</f>
        <v>1.29</v>
      </c>
      <c r="K775" s="12">
        <f t="shared" si="952"/>
        <v>1.3109999999999999</v>
      </c>
      <c r="L775" s="12">
        <f t="shared" si="953"/>
        <v>1.5464642857142834</v>
      </c>
      <c r="M775" s="13">
        <f t="shared" si="954"/>
        <v>5.7414161749398666E-2</v>
      </c>
      <c r="N775" s="13">
        <f t="shared" si="955"/>
        <v>7.5269966053461645E-2</v>
      </c>
      <c r="O775" s="13">
        <f t="shared" si="956"/>
        <v>8.8788950639668143E-2</v>
      </c>
      <c r="P775" s="13">
        <f t="shared" si="957"/>
        <v>0.11640231428860492</v>
      </c>
      <c r="Q775" s="13">
        <f t="shared" si="958"/>
        <v>4.9339462748044127E-2</v>
      </c>
      <c r="R775" s="13">
        <f t="shared" si="959"/>
        <v>6.8654470565147591E-2</v>
      </c>
      <c r="S775" s="13">
        <f t="shared" si="960"/>
        <v>5.8998940152100526E-2</v>
      </c>
      <c r="T775" s="13">
        <f t="shared" si="961"/>
        <v>7.6301717016180548E-2</v>
      </c>
      <c r="U775" s="13">
        <f t="shared" si="962"/>
        <v>9.0006010910908471E-2</v>
      </c>
      <c r="V775" s="13">
        <f t="shared" si="963"/>
        <v>1.3290590809391734E-2</v>
      </c>
      <c r="W775" s="13">
        <f t="shared" si="964"/>
        <v>2.1561345220895277E-2</v>
      </c>
      <c r="X775" s="13">
        <f t="shared" si="965"/>
        <v>3.3343850336070888E-2</v>
      </c>
      <c r="Y775" s="13">
        <f t="shared" si="966"/>
        <v>2.5782536846467922E-2</v>
      </c>
      <c r="Z775" s="13">
        <f t="shared" si="967"/>
        <v>3.539056226120775E-2</v>
      </c>
      <c r="AA775" s="13">
        <f t="shared" si="968"/>
        <v>4.6397027124443352E-2</v>
      </c>
      <c r="AB775" s="13">
        <f t="shared" si="969"/>
        <v>3.0413251280072631E-2</v>
      </c>
      <c r="AC775" s="13">
        <f t="shared" si="970"/>
        <v>1.6840961808654552E-3</v>
      </c>
      <c r="AD775" s="13">
        <f t="shared" si="971"/>
        <v>7.0667308961484265E-3</v>
      </c>
      <c r="AE775" s="13">
        <f t="shared" si="972"/>
        <v>1.0928446947647233E-2</v>
      </c>
      <c r="AF775" s="13">
        <f t="shared" si="973"/>
        <v>8.4502264514298604E-3</v>
      </c>
      <c r="AG775" s="13">
        <f t="shared" si="974"/>
        <v>4.3559911377781405E-3</v>
      </c>
      <c r="AH775" s="13">
        <f t="shared" si="975"/>
        <v>1.3682560147076379E-2</v>
      </c>
      <c r="AI775" s="13">
        <f t="shared" si="976"/>
        <v>1.7937836352817128E-2</v>
      </c>
      <c r="AJ775" s="13">
        <f t="shared" si="977"/>
        <v>1.1758251729271633E-2</v>
      </c>
      <c r="AK775" s="13">
        <f t="shared" si="978"/>
        <v>5.1383560056917016E-3</v>
      </c>
      <c r="AL775" s="13">
        <f t="shared" si="979"/>
        <v>1.3657445268850816E-4</v>
      </c>
      <c r="AM775" s="13">
        <f t="shared" si="980"/>
        <v>1.8528968409701179E-3</v>
      </c>
      <c r="AN775" s="13">
        <f t="shared" si="981"/>
        <v>2.8654387896731057E-3</v>
      </c>
      <c r="AO775" s="13">
        <f t="shared" si="982"/>
        <v>2.21564937556491E-3</v>
      </c>
      <c r="AP775" s="13">
        <f t="shared" si="983"/>
        <v>1.1421408763254289E-3</v>
      </c>
      <c r="AQ775" s="13">
        <f t="shared" si="984"/>
        <v>4.415700186229225E-4</v>
      </c>
      <c r="AR775" s="13">
        <f t="shared" si="985"/>
        <v>4.2319181209182393E-3</v>
      </c>
      <c r="AS775" s="13">
        <f t="shared" si="986"/>
        <v>5.5480446565238112E-3</v>
      </c>
      <c r="AT775" s="13">
        <f t="shared" si="987"/>
        <v>3.6367432723513594E-3</v>
      </c>
      <c r="AU775" s="13">
        <f t="shared" si="988"/>
        <v>1.5892568100175435E-3</v>
      </c>
      <c r="AV775" s="13">
        <f t="shared" si="989"/>
        <v>5.2087891948324986E-4</v>
      </c>
      <c r="AW775" s="13">
        <f t="shared" si="990"/>
        <v>7.6914736138483262E-6</v>
      </c>
      <c r="AX775" s="13">
        <f t="shared" si="991"/>
        <v>4.0485795975197039E-4</v>
      </c>
      <c r="AY775" s="13">
        <f t="shared" si="992"/>
        <v>6.2609837554357297E-4</v>
      </c>
      <c r="AZ775" s="13">
        <f t="shared" si="993"/>
        <v>4.8411938856093243E-4</v>
      </c>
      <c r="BA775" s="13">
        <f t="shared" si="994"/>
        <v>2.4955778147710598E-4</v>
      </c>
      <c r="BB775" s="13">
        <f t="shared" si="995"/>
        <v>9.6483049069108468E-5</v>
      </c>
      <c r="BC775" s="13">
        <f t="shared" si="996"/>
        <v>2.9841517912439004E-5</v>
      </c>
      <c r="BD775" s="13">
        <f t="shared" si="997"/>
        <v>1.0907517056778591E-3</v>
      </c>
      <c r="BE775" s="13">
        <f t="shared" si="998"/>
        <v>1.4299754861436733E-3</v>
      </c>
      <c r="BF775" s="13">
        <f t="shared" si="999"/>
        <v>9.3734893116717804E-4</v>
      </c>
      <c r="BG775" s="13">
        <f t="shared" si="1000"/>
        <v>4.0962148292005669E-4</v>
      </c>
      <c r="BH775" s="13">
        <f t="shared" si="1001"/>
        <v>1.3425344102704857E-4</v>
      </c>
      <c r="BI775" s="13">
        <f t="shared" si="1002"/>
        <v>3.5201252237292147E-5</v>
      </c>
      <c r="BJ775" s="14">
        <f t="shared" si="1003"/>
        <v>0.32280892762759561</v>
      </c>
      <c r="BK775" s="14">
        <f t="shared" si="1004"/>
        <v>0.24855277600859338</v>
      </c>
      <c r="BL775" s="14">
        <f t="shared" si="1005"/>
        <v>0.39234070883356431</v>
      </c>
      <c r="BM775" s="14">
        <f t="shared" si="1006"/>
        <v>0.54260524178470626</v>
      </c>
      <c r="BN775" s="14">
        <f t="shared" si="1007"/>
        <v>0.45586932604432506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</v>
      </c>
      <c r="F776" s="10">
        <f>VLOOKUP(B776,home!$B$2:$E$405,3,FALSE)</f>
        <v>0.76</v>
      </c>
      <c r="G776" s="10">
        <f>VLOOKUP(C776,away!$B$2:$E$405,4,FALSE)</f>
        <v>1.52</v>
      </c>
      <c r="H776" s="10">
        <f>VLOOKUP(A776,away!$A$2:$E$405,3,FALSE)</f>
        <v>1.2619047619047601</v>
      </c>
      <c r="I776" s="10">
        <f>VLOOKUP(C776,away!$B$2:$E$405,3,FALSE)</f>
        <v>0.76</v>
      </c>
      <c r="J776" s="10">
        <f>VLOOKUP(B776,home!$B$2:$E$405,4,FALSE)</f>
        <v>1.47</v>
      </c>
      <c r="K776" s="12">
        <f t="shared" si="952"/>
        <v>1.7328000000000001</v>
      </c>
      <c r="L776" s="12">
        <f t="shared" si="953"/>
        <v>1.4097999999999979</v>
      </c>
      <c r="M776" s="13">
        <f t="shared" si="954"/>
        <v>4.3170408796570407E-2</v>
      </c>
      <c r="N776" s="13">
        <f t="shared" si="955"/>
        <v>7.4805684362697203E-2</v>
      </c>
      <c r="O776" s="13">
        <f t="shared" si="956"/>
        <v>6.0861642321404869E-2</v>
      </c>
      <c r="P776" s="13">
        <f t="shared" si="957"/>
        <v>0.10546105381453036</v>
      </c>
      <c r="Q776" s="13">
        <f t="shared" si="958"/>
        <v>6.481164493184087E-2</v>
      </c>
      <c r="R776" s="13">
        <f t="shared" si="959"/>
        <v>4.2901371672358246E-2</v>
      </c>
      <c r="S776" s="13">
        <f t="shared" si="960"/>
        <v>6.440774005685837E-2</v>
      </c>
      <c r="T776" s="13">
        <f t="shared" si="961"/>
        <v>9.137145702490912E-2</v>
      </c>
      <c r="U776" s="13">
        <f t="shared" si="962"/>
        <v>7.4339496833862373E-2</v>
      </c>
      <c r="V776" s="13">
        <f t="shared" si="963"/>
        <v>1.7482417881338301E-2</v>
      </c>
      <c r="W776" s="13">
        <f t="shared" si="964"/>
        <v>3.7435206112631299E-2</v>
      </c>
      <c r="X776" s="13">
        <f t="shared" si="965"/>
        <v>5.2776153577587526E-2</v>
      </c>
      <c r="Y776" s="13">
        <f t="shared" si="966"/>
        <v>3.7201910656841405E-2</v>
      </c>
      <c r="Z776" s="13">
        <f t="shared" si="967"/>
        <v>2.0160784594563511E-2</v>
      </c>
      <c r="AA776" s="13">
        <f t="shared" si="968"/>
        <v>3.4934607545459649E-2</v>
      </c>
      <c r="AB776" s="13">
        <f t="shared" si="969"/>
        <v>3.0267343977386243E-2</v>
      </c>
      <c r="AC776" s="13">
        <f t="shared" si="970"/>
        <v>2.6692389885626905E-3</v>
      </c>
      <c r="AD776" s="13">
        <f t="shared" si="971"/>
        <v>1.6216931287991884E-2</v>
      </c>
      <c r="AE776" s="13">
        <f t="shared" si="972"/>
        <v>2.2862629729810922E-2</v>
      </c>
      <c r="AF776" s="13">
        <f t="shared" si="973"/>
        <v>1.61158676965437E-2</v>
      </c>
      <c r="AG776" s="13">
        <f t="shared" si="974"/>
        <v>7.5733834261957544E-3</v>
      </c>
      <c r="AH776" s="13">
        <f t="shared" si="975"/>
        <v>7.1056685303539013E-3</v>
      </c>
      <c r="AI776" s="13">
        <f t="shared" si="976"/>
        <v>1.231270242939724E-2</v>
      </c>
      <c r="AJ776" s="13">
        <f t="shared" si="977"/>
        <v>1.066772538482977E-2</v>
      </c>
      <c r="AK776" s="13">
        <f t="shared" si="978"/>
        <v>6.1616781822776776E-3</v>
      </c>
      <c r="AL776" s="13">
        <f t="shared" si="979"/>
        <v>2.6082751075455718E-4</v>
      </c>
      <c r="AM776" s="13">
        <f t="shared" si="980"/>
        <v>5.6201397071664666E-3</v>
      </c>
      <c r="AN776" s="13">
        <f t="shared" si="981"/>
        <v>7.9232729591632717E-3</v>
      </c>
      <c r="AO776" s="13">
        <f t="shared" si="982"/>
        <v>5.5851151089141848E-3</v>
      </c>
      <c r="AP776" s="13">
        <f t="shared" si="983"/>
        <v>2.6246317601824002E-3</v>
      </c>
      <c r="AQ776" s="13">
        <f t="shared" si="984"/>
        <v>9.2505146387628599E-4</v>
      </c>
      <c r="AR776" s="13">
        <f t="shared" si="985"/>
        <v>2.0035142988185828E-3</v>
      </c>
      <c r="AS776" s="13">
        <f t="shared" si="986"/>
        <v>3.4716895769928403E-3</v>
      </c>
      <c r="AT776" s="13">
        <f t="shared" si="987"/>
        <v>3.0078718495065971E-3</v>
      </c>
      <c r="AU776" s="13">
        <f t="shared" si="988"/>
        <v>1.7373467802750113E-3</v>
      </c>
      <c r="AV776" s="13">
        <f t="shared" si="989"/>
        <v>7.5261862521513502E-4</v>
      </c>
      <c r="AW776" s="13">
        <f t="shared" si="990"/>
        <v>1.7699330600386725E-5</v>
      </c>
      <c r="AX776" s="13">
        <f t="shared" si="991"/>
        <v>1.6230963474296763E-3</v>
      </c>
      <c r="AY776" s="13">
        <f t="shared" si="992"/>
        <v>2.2882412306063542E-3</v>
      </c>
      <c r="AZ776" s="13">
        <f t="shared" si="993"/>
        <v>1.6129812434544173E-3</v>
      </c>
      <c r="BA776" s="13">
        <f t="shared" si="994"/>
        <v>7.5799365234067756E-4</v>
      </c>
      <c r="BB776" s="13">
        <f t="shared" si="995"/>
        <v>2.6715486276747153E-4</v>
      </c>
      <c r="BC776" s="13">
        <f t="shared" si="996"/>
        <v>7.5326985105916155E-5</v>
      </c>
      <c r="BD776" s="13">
        <f t="shared" si="997"/>
        <v>4.7075907641240528E-4</v>
      </c>
      <c r="BE776" s="13">
        <f t="shared" si="998"/>
        <v>8.157313276074159E-4</v>
      </c>
      <c r="BF776" s="13">
        <f t="shared" si="999"/>
        <v>7.0674962223906529E-4</v>
      </c>
      <c r="BG776" s="13">
        <f t="shared" si="1000"/>
        <v>4.0821858180528425E-4</v>
      </c>
      <c r="BH776" s="13">
        <f t="shared" si="1001"/>
        <v>1.7684028963804919E-4</v>
      </c>
      <c r="BI776" s="13">
        <f t="shared" si="1002"/>
        <v>6.1285770776962323E-5</v>
      </c>
      <c r="BJ776" s="14">
        <f t="shared" si="1003"/>
        <v>0.45047387412805684</v>
      </c>
      <c r="BK776" s="14">
        <f t="shared" si="1004"/>
        <v>0.23573992827922108</v>
      </c>
      <c r="BL776" s="14">
        <f t="shared" si="1005"/>
        <v>0.29316486267661729</v>
      </c>
      <c r="BM776" s="14">
        <f t="shared" si="1006"/>
        <v>0.60525710187905046</v>
      </c>
      <c r="BN776" s="14">
        <f t="shared" si="1007"/>
        <v>0.39201180589940193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</v>
      </c>
      <c r="F777" s="10">
        <f>VLOOKUP(B777,home!$B$2:$E$405,3,FALSE)</f>
        <v>1.58</v>
      </c>
      <c r="G777" s="10">
        <f>VLOOKUP(C777,away!$B$2:$E$405,4,FALSE)</f>
        <v>1</v>
      </c>
      <c r="H777" s="10">
        <f>VLOOKUP(A777,away!$A$2:$E$405,3,FALSE)</f>
        <v>1.2619047619047601</v>
      </c>
      <c r="I777" s="10">
        <f>VLOOKUP(C777,away!$B$2:$E$405,3,FALSE)</f>
        <v>1.08</v>
      </c>
      <c r="J777" s="10">
        <f>VLOOKUP(B777,home!$B$2:$E$405,4,FALSE)</f>
        <v>1.39</v>
      </c>
      <c r="K777" s="12">
        <f t="shared" si="952"/>
        <v>2.37</v>
      </c>
      <c r="L777" s="12">
        <f t="shared" si="953"/>
        <v>1.8943714285714259</v>
      </c>
      <c r="M777" s="13">
        <f t="shared" si="954"/>
        <v>1.4060702511786396E-2</v>
      </c>
      <c r="N777" s="13">
        <f t="shared" si="955"/>
        <v>3.3323864952933754E-2</v>
      </c>
      <c r="O777" s="13">
        <f t="shared" si="956"/>
        <v>2.6636193103970626E-2</v>
      </c>
      <c r="P777" s="13">
        <f t="shared" si="957"/>
        <v>6.312777765641038E-2</v>
      </c>
      <c r="Q777" s="13">
        <f t="shared" si="958"/>
        <v>3.9488779969226506E-2</v>
      </c>
      <c r="R777" s="13">
        <f t="shared" si="959"/>
        <v>2.5229421591036607E-2</v>
      </c>
      <c r="S777" s="13">
        <f t="shared" si="960"/>
        <v>7.0855569067346774E-2</v>
      </c>
      <c r="T777" s="13">
        <f t="shared" si="961"/>
        <v>7.4806416522846322E-2</v>
      </c>
      <c r="U777" s="13">
        <f t="shared" si="962"/>
        <v>5.9793729170756753E-2</v>
      </c>
      <c r="V777" s="13">
        <f t="shared" si="963"/>
        <v>3.5346381607039117E-2</v>
      </c>
      <c r="W777" s="13">
        <f t="shared" si="964"/>
        <v>3.1196136175688945E-2</v>
      </c>
      <c r="X777" s="13">
        <f t="shared" si="965"/>
        <v>5.9097069053048602E-2</v>
      </c>
      <c r="Y777" s="13">
        <f t="shared" si="966"/>
        <v>5.5975899563203958E-2</v>
      </c>
      <c r="Z777" s="13">
        <f t="shared" si="967"/>
        <v>1.5931298473814269E-2</v>
      </c>
      <c r="AA777" s="13">
        <f t="shared" si="968"/>
        <v>3.7757177382939815E-2</v>
      </c>
      <c r="AB777" s="13">
        <f t="shared" si="969"/>
        <v>4.4742255198783686E-2</v>
      </c>
      <c r="AC777" s="13">
        <f t="shared" si="970"/>
        <v>9.918327859051574E-3</v>
      </c>
      <c r="AD777" s="13">
        <f t="shared" si="971"/>
        <v>1.8483710684095708E-2</v>
      </c>
      <c r="AE777" s="13">
        <f t="shared" si="972"/>
        <v>3.501501341393131E-2</v>
      </c>
      <c r="AF777" s="13">
        <f t="shared" si="973"/>
        <v>3.3165720491198362E-2</v>
      </c>
      <c r="AG777" s="13">
        <f t="shared" si="974"/>
        <v>2.0942731102170688E-2</v>
      </c>
      <c r="AH777" s="13">
        <f t="shared" si="975"/>
        <v>7.5449491622093245E-3</v>
      </c>
      <c r="AI777" s="13">
        <f t="shared" si="976"/>
        <v>1.7881529514436098E-2</v>
      </c>
      <c r="AJ777" s="13">
        <f t="shared" si="977"/>
        <v>2.1189612474606781E-2</v>
      </c>
      <c r="AK777" s="13">
        <f t="shared" si="978"/>
        <v>1.6739793854939358E-2</v>
      </c>
      <c r="AL777" s="13">
        <f t="shared" si="979"/>
        <v>1.7811969075790944E-3</v>
      </c>
      <c r="AM777" s="13">
        <f t="shared" si="980"/>
        <v>8.7612788642613577E-3</v>
      </c>
      <c r="AN777" s="13">
        <f t="shared" si="981"/>
        <v>1.6597116358203424E-2</v>
      </c>
      <c r="AO777" s="13">
        <f t="shared" si="982"/>
        <v>1.5720551512828009E-2</v>
      </c>
      <c r="AP777" s="13">
        <f t="shared" si="983"/>
        <v>9.9268545424288958E-3</v>
      </c>
      <c r="AQ777" s="13">
        <f t="shared" si="984"/>
        <v>4.7012874051904421E-3</v>
      </c>
      <c r="AR777" s="13">
        <f t="shared" si="985"/>
        <v>2.8585872245826534E-3</v>
      </c>
      <c r="AS777" s="13">
        <f t="shared" si="986"/>
        <v>6.7748517222608875E-3</v>
      </c>
      <c r="AT777" s="13">
        <f t="shared" si="987"/>
        <v>8.0281992908791538E-3</v>
      </c>
      <c r="AU777" s="13">
        <f t="shared" si="988"/>
        <v>6.3422774397945319E-3</v>
      </c>
      <c r="AV777" s="13">
        <f t="shared" si="989"/>
        <v>3.7577993830782623E-3</v>
      </c>
      <c r="AW777" s="13">
        <f t="shared" si="990"/>
        <v>2.2213802824986E-4</v>
      </c>
      <c r="AX777" s="13">
        <f t="shared" si="991"/>
        <v>3.460705151383239E-3</v>
      </c>
      <c r="AY777" s="13">
        <f t="shared" si="992"/>
        <v>6.5558609614903588E-3</v>
      </c>
      <c r="AZ777" s="13">
        <f t="shared" si="993"/>
        <v>6.2096178475670684E-3</v>
      </c>
      <c r="BA777" s="13">
        <f t="shared" si="994"/>
        <v>3.9211075442594171E-3</v>
      </c>
      <c r="BB777" s="13">
        <f t="shared" si="995"/>
        <v>1.8570085250502262E-3</v>
      </c>
      <c r="BC777" s="13">
        <f t="shared" si="996"/>
        <v>7.0357277849374296E-4</v>
      </c>
      <c r="BD777" s="13">
        <f t="shared" si="997"/>
        <v>9.0253766072144524E-4</v>
      </c>
      <c r="BE777" s="13">
        <f t="shared" si="998"/>
        <v>2.1390142559098253E-3</v>
      </c>
      <c r="BF777" s="13">
        <f t="shared" si="999"/>
        <v>2.5347318932531435E-3</v>
      </c>
      <c r="BG777" s="13">
        <f t="shared" si="1000"/>
        <v>2.0024381956699837E-3</v>
      </c>
      <c r="BH777" s="13">
        <f t="shared" si="1001"/>
        <v>1.1864446309344657E-3</v>
      </c>
      <c r="BI777" s="13">
        <f t="shared" si="1002"/>
        <v>5.6237475506293625E-4</v>
      </c>
      <c r="BJ777" s="14">
        <f t="shared" si="1003"/>
        <v>0.47991030341950042</v>
      </c>
      <c r="BK777" s="14">
        <f t="shared" si="1004"/>
        <v>0.20164581657070371</v>
      </c>
      <c r="BL777" s="14">
        <f t="shared" si="1005"/>
        <v>0.29460391790582635</v>
      </c>
      <c r="BM777" s="14">
        <f t="shared" si="1006"/>
        <v>0.78389087365124011</v>
      </c>
      <c r="BN777" s="14">
        <f t="shared" si="1007"/>
        <v>0.20186673978536426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</v>
      </c>
      <c r="F778" s="10">
        <f>VLOOKUP(B778,home!$B$2:$E$405,3,FALSE)</f>
        <v>0.95</v>
      </c>
      <c r="G778" s="10">
        <f>VLOOKUP(C778,away!$B$2:$E$405,4,FALSE)</f>
        <v>1</v>
      </c>
      <c r="H778" s="10">
        <f>VLOOKUP(A778,away!$A$2:$E$405,3,FALSE)</f>
        <v>1.2619047619047601</v>
      </c>
      <c r="I778" s="10">
        <f>VLOOKUP(C778,away!$B$2:$E$405,3,FALSE)</f>
        <v>0.57999999999999996</v>
      </c>
      <c r="J778" s="10">
        <f>VLOOKUP(B778,home!$B$2:$E$405,4,FALSE)</f>
        <v>1.02</v>
      </c>
      <c r="K778" s="12">
        <f t="shared" si="952"/>
        <v>1.4249999999999998</v>
      </c>
      <c r="L778" s="12">
        <f t="shared" si="953"/>
        <v>0.74654285714285606</v>
      </c>
      <c r="M778" s="13">
        <f t="shared" si="954"/>
        <v>0.11400159298383528</v>
      </c>
      <c r="N778" s="13">
        <f t="shared" si="955"/>
        <v>0.16245227000196524</v>
      </c>
      <c r="O778" s="13">
        <f t="shared" si="956"/>
        <v>8.5107074944989369E-2</v>
      </c>
      <c r="P778" s="13">
        <f t="shared" si="957"/>
        <v>0.12127758179660983</v>
      </c>
      <c r="Q778" s="13">
        <f t="shared" si="958"/>
        <v>0.11574724237640024</v>
      </c>
      <c r="R778" s="13">
        <f t="shared" si="959"/>
        <v>3.1768039446251763E-2</v>
      </c>
      <c r="S778" s="13">
        <f t="shared" si="960"/>
        <v>3.2254487550272486E-2</v>
      </c>
      <c r="T778" s="13">
        <f t="shared" si="961"/>
        <v>8.6410277030084512E-2</v>
      </c>
      <c r="U778" s="13">
        <f t="shared" si="962"/>
        <v>4.5269456210908755E-2</v>
      </c>
      <c r="V778" s="13">
        <f t="shared" si="963"/>
        <v>3.8125649044810257E-3</v>
      </c>
      <c r="W778" s="13">
        <f t="shared" si="964"/>
        <v>5.4979940128790109E-2</v>
      </c>
      <c r="X778" s="13">
        <f t="shared" si="965"/>
        <v>4.1044881589290136E-2</v>
      </c>
      <c r="Y778" s="13">
        <f t="shared" si="966"/>
        <v>1.5320881586379429E-2</v>
      </c>
      <c r="Z778" s="13">
        <f t="shared" si="967"/>
        <v>7.9054009780105856E-3</v>
      </c>
      <c r="AA778" s="13">
        <f t="shared" si="968"/>
        <v>1.1265196393665083E-2</v>
      </c>
      <c r="AB778" s="13">
        <f t="shared" si="969"/>
        <v>8.0264524304863704E-3</v>
      </c>
      <c r="AC778" s="13">
        <f t="shared" si="970"/>
        <v>2.5349352581176433E-4</v>
      </c>
      <c r="AD778" s="13">
        <f t="shared" si="971"/>
        <v>1.9586603670881483E-2</v>
      </c>
      <c r="AE778" s="13">
        <f t="shared" si="972"/>
        <v>1.4622239066184615E-2</v>
      </c>
      <c r="AF778" s="13">
        <f t="shared" si="973"/>
        <v>5.458064065147674E-3</v>
      </c>
      <c r="AG778" s="13">
        <f t="shared" si="974"/>
        <v>1.3582262472213659E-3</v>
      </c>
      <c r="AH778" s="13">
        <f t="shared" si="975"/>
        <v>1.4754301582459873E-3</v>
      </c>
      <c r="AI778" s="13">
        <f t="shared" si="976"/>
        <v>2.1024879755005316E-3</v>
      </c>
      <c r="AJ778" s="13">
        <f t="shared" si="977"/>
        <v>1.4980226825441288E-3</v>
      </c>
      <c r="AK778" s="13">
        <f t="shared" si="978"/>
        <v>7.1156077420846109E-4</v>
      </c>
      <c r="AL778" s="13">
        <f t="shared" si="979"/>
        <v>1.078689551852367E-5</v>
      </c>
      <c r="AM778" s="13">
        <f t="shared" si="980"/>
        <v>5.5821820462012258E-3</v>
      </c>
      <c r="AN778" s="13">
        <f t="shared" si="981"/>
        <v>4.1673381338626176E-3</v>
      </c>
      <c r="AO778" s="13">
        <f t="shared" si="982"/>
        <v>1.5555482585670878E-3</v>
      </c>
      <c r="AP778" s="13">
        <f t="shared" si="983"/>
        <v>3.8709448045808948E-4</v>
      </c>
      <c r="AQ778" s="13">
        <f t="shared" si="984"/>
        <v>7.224565485635287E-5</v>
      </c>
      <c r="AR778" s="13">
        <f t="shared" si="985"/>
        <v>2.2029436917033921E-4</v>
      </c>
      <c r="AS778" s="13">
        <f t="shared" si="986"/>
        <v>3.1391947606773332E-4</v>
      </c>
      <c r="AT778" s="13">
        <f t="shared" si="987"/>
        <v>2.2366762669826E-4</v>
      </c>
      <c r="AU778" s="13">
        <f t="shared" si="988"/>
        <v>1.0624212268167349E-4</v>
      </c>
      <c r="AV778" s="13">
        <f t="shared" si="989"/>
        <v>3.7848756205346193E-5</v>
      </c>
      <c r="AW778" s="13">
        <f t="shared" si="990"/>
        <v>3.1875982542062907E-7</v>
      </c>
      <c r="AX778" s="13">
        <f t="shared" si="991"/>
        <v>1.3257682359727868E-3</v>
      </c>
      <c r="AY778" s="13">
        <f t="shared" si="992"/>
        <v>9.8974280679236843E-4</v>
      </c>
      <c r="AZ778" s="13">
        <f t="shared" si="993"/>
        <v>3.6944271140968219E-4</v>
      </c>
      <c r="BA778" s="13">
        <f t="shared" si="994"/>
        <v>9.1934939108795954E-5</v>
      </c>
      <c r="BB778" s="13">
        <f t="shared" si="995"/>
        <v>1.7158343028383751E-5</v>
      </c>
      <c r="BC778" s="13">
        <f t="shared" si="996"/>
        <v>2.5618876856493635E-6</v>
      </c>
      <c r="BD778" s="13">
        <f t="shared" si="997"/>
        <v>2.7409864628818017E-5</v>
      </c>
      <c r="BE778" s="13">
        <f t="shared" si="998"/>
        <v>3.9059057096065668E-5</v>
      </c>
      <c r="BF778" s="13">
        <f t="shared" si="999"/>
        <v>2.7829578180946788E-5</v>
      </c>
      <c r="BG778" s="13">
        <f t="shared" si="1000"/>
        <v>1.3219049635949724E-5</v>
      </c>
      <c r="BH778" s="13">
        <f t="shared" si="1001"/>
        <v>4.709286432807091E-6</v>
      </c>
      <c r="BI778" s="13">
        <f t="shared" si="1002"/>
        <v>1.3421466333500214E-6</v>
      </c>
      <c r="BJ778" s="14">
        <f t="shared" si="1003"/>
        <v>0.53154164326028774</v>
      </c>
      <c r="BK778" s="14">
        <f t="shared" si="1004"/>
        <v>0.27260025046332126</v>
      </c>
      <c r="BL778" s="14">
        <f t="shared" si="1005"/>
        <v>0.18823926235023172</v>
      </c>
      <c r="BM778" s="14">
        <f t="shared" si="1006"/>
        <v>0.36894333145483282</v>
      </c>
      <c r="BN778" s="14">
        <f t="shared" si="1007"/>
        <v>0.63035380155005172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</v>
      </c>
      <c r="F779" s="10">
        <f>VLOOKUP(B779,home!$B$2:$E$405,3,FALSE)</f>
        <v>1.1399999999999999</v>
      </c>
      <c r="G779" s="10">
        <f>VLOOKUP(C779,away!$B$2:$E$405,4,FALSE)</f>
        <v>1.1399999999999999</v>
      </c>
      <c r="H779" s="10">
        <f>VLOOKUP(A779,away!$A$2:$E$405,3,FALSE)</f>
        <v>1.2619047619047601</v>
      </c>
      <c r="I779" s="10">
        <f>VLOOKUP(C779,away!$B$2:$E$405,3,FALSE)</f>
        <v>0.95</v>
      </c>
      <c r="J779" s="10">
        <f>VLOOKUP(B779,home!$B$2:$E$405,4,FALSE)</f>
        <v>1.02</v>
      </c>
      <c r="K779" s="12">
        <f t="shared" si="952"/>
        <v>1.9493999999999998</v>
      </c>
      <c r="L779" s="12">
        <f t="shared" si="953"/>
        <v>1.2227857142857124</v>
      </c>
      <c r="M779" s="13">
        <f t="shared" si="954"/>
        <v>4.191189029927686E-2</v>
      </c>
      <c r="N779" s="13">
        <f t="shared" si="955"/>
        <v>8.1703038949410292E-2</v>
      </c>
      <c r="O779" s="13">
        <f t="shared" si="956"/>
        <v>5.1249260716665683E-2</v>
      </c>
      <c r="P779" s="13">
        <f t="shared" si="957"/>
        <v>9.9905308841068047E-2</v>
      </c>
      <c r="Q779" s="13">
        <f t="shared" si="958"/>
        <v>7.9635952063990226E-2</v>
      </c>
      <c r="R779" s="13">
        <f t="shared" si="959"/>
        <v>3.1333431936021373E-2</v>
      </c>
      <c r="S779" s="13">
        <f t="shared" si="960"/>
        <v>5.9536032993013237E-2</v>
      </c>
      <c r="T779" s="13">
        <f t="shared" si="961"/>
        <v>9.7377704527389045E-2</v>
      </c>
      <c r="U779" s="13">
        <f t="shared" si="962"/>
        <v>6.1081392216080048E-2</v>
      </c>
      <c r="V779" s="13">
        <f t="shared" si="963"/>
        <v>1.5768438982262933E-2</v>
      </c>
      <c r="W779" s="13">
        <f t="shared" si="964"/>
        <v>5.174744165118085E-2</v>
      </c>
      <c r="X779" s="13">
        <f t="shared" si="965"/>
        <v>6.32760324018974E-2</v>
      </c>
      <c r="Y779" s="13">
        <f t="shared" si="966"/>
        <v>3.8686514238859999E-2</v>
      </c>
      <c r="Z779" s="13">
        <f t="shared" si="967"/>
        <v>1.2771357650303546E-2</v>
      </c>
      <c r="AA779" s="13">
        <f t="shared" si="968"/>
        <v>2.4896484603501728E-2</v>
      </c>
      <c r="AB779" s="13">
        <f t="shared" si="969"/>
        <v>2.4266603543033137E-2</v>
      </c>
      <c r="AC779" s="13">
        <f t="shared" si="970"/>
        <v>2.3492002436771744E-3</v>
      </c>
      <c r="AD779" s="13">
        <f t="shared" si="971"/>
        <v>2.5219115688702994E-2</v>
      </c>
      <c r="AE779" s="13">
        <f t="shared" si="972"/>
        <v>3.0837574391064704E-2</v>
      </c>
      <c r="AF779" s="13">
        <f t="shared" si="973"/>
        <v>1.8853872714308426E-2</v>
      </c>
      <c r="AG779" s="13">
        <f t="shared" si="974"/>
        <v>7.6847487380058421E-3</v>
      </c>
      <c r="AH779" s="13">
        <f t="shared" si="975"/>
        <v>3.9041584217061787E-3</v>
      </c>
      <c r="AI779" s="13">
        <f t="shared" si="976"/>
        <v>7.6107664272740232E-3</v>
      </c>
      <c r="AJ779" s="13">
        <f t="shared" si="977"/>
        <v>7.4182140366639915E-3</v>
      </c>
      <c r="AK779" s="13">
        <f t="shared" si="978"/>
        <v>4.8203554810242613E-3</v>
      </c>
      <c r="AL779" s="13">
        <f t="shared" si="979"/>
        <v>2.2399140119731578E-4</v>
      </c>
      <c r="AM779" s="13">
        <f t="shared" si="980"/>
        <v>9.8324288247115151E-3</v>
      </c>
      <c r="AN779" s="13">
        <f t="shared" si="981"/>
        <v>1.2022953503588297E-2</v>
      </c>
      <c r="AO779" s="13">
        <f t="shared" si="982"/>
        <v>7.3507478938545628E-3</v>
      </c>
      <c r="AP779" s="13">
        <f t="shared" si="983"/>
        <v>2.9961298379737153E-3</v>
      </c>
      <c r="AQ779" s="13">
        <f t="shared" si="984"/>
        <v>9.15906191004856E-4</v>
      </c>
      <c r="AR779" s="13">
        <f t="shared" si="985"/>
        <v>9.5478982887411382E-4</v>
      </c>
      <c r="AS779" s="13">
        <f t="shared" si="986"/>
        <v>1.8612672924071972E-3</v>
      </c>
      <c r="AT779" s="13">
        <f t="shared" si="987"/>
        <v>1.8141772299092953E-3</v>
      </c>
      <c r="AU779" s="13">
        <f t="shared" si="988"/>
        <v>1.17885236399506E-3</v>
      </c>
      <c r="AV779" s="13">
        <f t="shared" si="989"/>
        <v>5.7451369959299261E-4</v>
      </c>
      <c r="AW779" s="13">
        <f t="shared" si="990"/>
        <v>1.4831332240199581E-5</v>
      </c>
      <c r="AX779" s="13">
        <f t="shared" si="991"/>
        <v>3.1945561251487701E-3</v>
      </c>
      <c r="AY779" s="13">
        <f t="shared" si="992"/>
        <v>3.9062575933158364E-3</v>
      </c>
      <c r="AZ779" s="13">
        <f t="shared" si="993"/>
        <v>2.3882579907133464E-3</v>
      </c>
      <c r="BA779" s="13">
        <f t="shared" si="994"/>
        <v>9.7344258435765974E-4</v>
      </c>
      <c r="BB779" s="13">
        <f t="shared" si="995"/>
        <v>2.9757792145747764E-4</v>
      </c>
      <c r="BC779" s="13">
        <f t="shared" si="996"/>
        <v>7.2774806249007869E-5</v>
      </c>
      <c r="BD779" s="13">
        <f t="shared" si="997"/>
        <v>1.9458389381542788E-4</v>
      </c>
      <c r="BE779" s="13">
        <f t="shared" si="998"/>
        <v>3.7932184260379501E-4</v>
      </c>
      <c r="BF779" s="13">
        <f t="shared" si="999"/>
        <v>3.6972499998591909E-4</v>
      </c>
      <c r="BG779" s="13">
        <f t="shared" si="1000"/>
        <v>2.4024730499085022E-4</v>
      </c>
      <c r="BH779" s="13">
        <f t="shared" si="1001"/>
        <v>1.1708452408729088E-4</v>
      </c>
      <c r="BI779" s="13">
        <f t="shared" si="1002"/>
        <v>4.5648914251152927E-5</v>
      </c>
      <c r="BJ779" s="14">
        <f t="shared" si="1003"/>
        <v>0.53897302863718477</v>
      </c>
      <c r="BK779" s="14">
        <f t="shared" si="1004"/>
        <v>0.22360112035381141</v>
      </c>
      <c r="BL779" s="14">
        <f t="shared" si="1005"/>
        <v>0.22431087927648355</v>
      </c>
      <c r="BM779" s="14">
        <f t="shared" si="1006"/>
        <v>0.61002607685027499</v>
      </c>
      <c r="BN779" s="14">
        <f t="shared" si="1007"/>
        <v>0.38573888280643248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</v>
      </c>
      <c r="F780" s="10">
        <f>VLOOKUP(B780,home!$B$2:$E$405,3,FALSE)</f>
        <v>1.25</v>
      </c>
      <c r="G780" s="10">
        <f>VLOOKUP(C780,away!$B$2:$E$405,4,FALSE)</f>
        <v>0.57999999999999996</v>
      </c>
      <c r="H780" s="10">
        <f>VLOOKUP(A780,away!$A$2:$E$405,3,FALSE)</f>
        <v>1.2619047619047601</v>
      </c>
      <c r="I780" s="10">
        <f>VLOOKUP(C780,away!$B$2:$E$405,3,FALSE)</f>
        <v>0.75</v>
      </c>
      <c r="J780" s="10">
        <f>VLOOKUP(B780,home!$B$2:$E$405,4,FALSE)</f>
        <v>0.69</v>
      </c>
      <c r="K780" s="12">
        <f t="shared" si="952"/>
        <v>1.0874999999999999</v>
      </c>
      <c r="L780" s="12">
        <f t="shared" si="953"/>
        <v>0.65303571428571328</v>
      </c>
      <c r="M780" s="13">
        <f t="shared" si="954"/>
        <v>0.17542639701273727</v>
      </c>
      <c r="N780" s="13">
        <f t="shared" si="955"/>
        <v>0.19077620675135179</v>
      </c>
      <c r="O780" s="13">
        <f t="shared" si="956"/>
        <v>0.11455970247778199</v>
      </c>
      <c r="P780" s="13">
        <f t="shared" si="957"/>
        <v>0.12458367644458793</v>
      </c>
      <c r="Q780" s="13">
        <f t="shared" si="958"/>
        <v>0.10373456242104752</v>
      </c>
      <c r="R780" s="13">
        <f t="shared" si="959"/>
        <v>3.7405788567968577E-2</v>
      </c>
      <c r="S780" s="13">
        <f t="shared" si="960"/>
        <v>2.2119094818043292E-2</v>
      </c>
      <c r="T780" s="13">
        <f t="shared" si="961"/>
        <v>6.7742374066744673E-2</v>
      </c>
      <c r="U780" s="13">
        <f t="shared" si="962"/>
        <v>4.0678795067665828E-2</v>
      </c>
      <c r="V780" s="13">
        <f t="shared" si="963"/>
        <v>1.7453841984657304E-3</v>
      </c>
      <c r="W780" s="13">
        <f t="shared" si="964"/>
        <v>3.7603778877629723E-2</v>
      </c>
      <c r="X780" s="13">
        <f t="shared" si="965"/>
        <v>2.455661059919494E-2</v>
      </c>
      <c r="Y780" s="13">
        <f t="shared" si="966"/>
        <v>8.0181718715406913E-3</v>
      </c>
      <c r="Z780" s="13">
        <f t="shared" si="967"/>
        <v>8.1424386186345777E-3</v>
      </c>
      <c r="AA780" s="13">
        <f t="shared" si="968"/>
        <v>8.8549019977651033E-3</v>
      </c>
      <c r="AB780" s="13">
        <f t="shared" si="969"/>
        <v>4.8148529612847745E-3</v>
      </c>
      <c r="AC780" s="13">
        <f t="shared" si="970"/>
        <v>7.7470660044595045E-5</v>
      </c>
      <c r="AD780" s="13">
        <f t="shared" si="971"/>
        <v>1.0223527382355577E-2</v>
      </c>
      <c r="AE780" s="13">
        <f t="shared" si="972"/>
        <v>6.6763285066561229E-3</v>
      </c>
      <c r="AF780" s="13">
        <f t="shared" si="973"/>
        <v>2.1799404775751253E-3</v>
      </c>
      <c r="AG780" s="13">
        <f t="shared" si="974"/>
        <v>4.7452632895787035E-4</v>
      </c>
      <c r="AH780" s="13">
        <f t="shared" si="975"/>
        <v>1.3293258048369019E-3</v>
      </c>
      <c r="AI780" s="13">
        <f t="shared" si="976"/>
        <v>1.4456418127601308E-3</v>
      </c>
      <c r="AJ780" s="13">
        <f t="shared" si="977"/>
        <v>7.8606773568832102E-4</v>
      </c>
      <c r="AK780" s="13">
        <f t="shared" si="978"/>
        <v>2.8494955418701632E-4</v>
      </c>
      <c r="AL780" s="13">
        <f t="shared" si="979"/>
        <v>2.2007131901007395E-6</v>
      </c>
      <c r="AM780" s="13">
        <f t="shared" si="980"/>
        <v>2.2236172056623385E-3</v>
      </c>
      <c r="AN780" s="13">
        <f t="shared" si="981"/>
        <v>1.4521014501977072E-3</v>
      </c>
      <c r="AO780" s="13">
        <f t="shared" si="982"/>
        <v>4.7413705387258984E-4</v>
      </c>
      <c r="AP780" s="13">
        <f t="shared" si="983"/>
        <v>1.0320947654833682E-4</v>
      </c>
      <c r="AQ780" s="13">
        <f t="shared" si="984"/>
        <v>1.6849868559699428E-5</v>
      </c>
      <c r="AR780" s="13">
        <f t="shared" si="985"/>
        <v>1.7361944529601937E-4</v>
      </c>
      <c r="AS780" s="13">
        <f t="shared" si="986"/>
        <v>1.8881114675942107E-4</v>
      </c>
      <c r="AT780" s="13">
        <f t="shared" si="987"/>
        <v>1.026660610504352E-4</v>
      </c>
      <c r="AU780" s="13">
        <f t="shared" si="988"/>
        <v>3.7216447130782755E-5</v>
      </c>
      <c r="AV780" s="13">
        <f t="shared" si="989"/>
        <v>1.0118221563681559E-5</v>
      </c>
      <c r="AW780" s="13">
        <f t="shared" si="990"/>
        <v>4.3413734365653511E-8</v>
      </c>
      <c r="AX780" s="13">
        <f t="shared" si="991"/>
        <v>4.0303061852629872E-4</v>
      </c>
      <c r="AY780" s="13">
        <f t="shared" si="992"/>
        <v>2.6319338784833429E-4</v>
      </c>
      <c r="AZ780" s="13">
        <f t="shared" si="993"/>
        <v>8.5937341014406872E-5</v>
      </c>
      <c r="BA780" s="13">
        <f t="shared" si="994"/>
        <v>1.8706717624386042E-5</v>
      </c>
      <c r="BB780" s="13">
        <f t="shared" si="995"/>
        <v>3.0540386764455199E-6</v>
      </c>
      <c r="BC780" s="13">
        <f t="shared" si="996"/>
        <v>3.9887926570575888E-7</v>
      </c>
      <c r="BD780" s="13">
        <f t="shared" si="997"/>
        <v>1.8896616412129222E-5</v>
      </c>
      <c r="BE780" s="13">
        <f t="shared" si="998"/>
        <v>2.0550070348190531E-5</v>
      </c>
      <c r="BF780" s="13">
        <f t="shared" si="999"/>
        <v>1.1174100751828599E-5</v>
      </c>
      <c r="BG780" s="13">
        <f t="shared" si="1000"/>
        <v>4.0506115225378667E-6</v>
      </c>
      <c r="BH780" s="13">
        <f t="shared" si="1001"/>
        <v>1.1012600076899823E-6</v>
      </c>
      <c r="BI780" s="13">
        <f t="shared" si="1002"/>
        <v>2.3952405167257121E-7</v>
      </c>
      <c r="BJ780" s="14">
        <f t="shared" si="1003"/>
        <v>0.45703026332085045</v>
      </c>
      <c r="BK780" s="14">
        <f t="shared" si="1004"/>
        <v>0.32421741723491732</v>
      </c>
      <c r="BL780" s="14">
        <f t="shared" si="1005"/>
        <v>0.21072846948483304</v>
      </c>
      <c r="BM780" s="14">
        <f t="shared" si="1006"/>
        <v>0.25336910500964621</v>
      </c>
      <c r="BN780" s="14">
        <f t="shared" si="1007"/>
        <v>0.74648633367547512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</v>
      </c>
      <c r="F781" s="10">
        <f>VLOOKUP(B781,home!$B$2:$E$405,3,FALSE)</f>
        <v>1.17</v>
      </c>
      <c r="G781" s="10">
        <f>VLOOKUP(C781,away!$B$2:$E$405,4,FALSE)</f>
        <v>0.75</v>
      </c>
      <c r="H781" s="10">
        <f>VLOOKUP(A781,away!$A$2:$E$405,3,FALSE)</f>
        <v>1.2619047619047601</v>
      </c>
      <c r="I781" s="10">
        <f>VLOOKUP(C781,away!$B$2:$E$405,3,FALSE)</f>
        <v>0.67</v>
      </c>
      <c r="J781" s="10">
        <f>VLOOKUP(B781,home!$B$2:$E$405,4,FALSE)</f>
        <v>0.5</v>
      </c>
      <c r="K781" s="12">
        <f t="shared" si="952"/>
        <v>1.3162499999999999</v>
      </c>
      <c r="L781" s="12">
        <f t="shared" si="953"/>
        <v>0.42273809523809464</v>
      </c>
      <c r="M781" s="13">
        <f t="shared" si="954"/>
        <v>0.17569810043867762</v>
      </c>
      <c r="N781" s="13">
        <f t="shared" si="955"/>
        <v>0.23126262470240941</v>
      </c>
      <c r="O781" s="13">
        <f t="shared" si="956"/>
        <v>7.4274280316398017E-2</v>
      </c>
      <c r="P781" s="13">
        <f t="shared" si="957"/>
        <v>9.7763521466458891E-2</v>
      </c>
      <c r="Q781" s="13">
        <f t="shared" si="958"/>
        <v>0.15219971488227321</v>
      </c>
      <c r="R781" s="13">
        <f t="shared" si="959"/>
        <v>1.5699283893067201E-2</v>
      </c>
      <c r="S781" s="13">
        <f t="shared" si="960"/>
        <v>1.3599615057959339E-2</v>
      </c>
      <c r="T781" s="13">
        <f t="shared" si="961"/>
        <v>6.4340617565113264E-2</v>
      </c>
      <c r="U781" s="13">
        <f t="shared" si="962"/>
        <v>2.0664182424249708E-2</v>
      </c>
      <c r="V781" s="13">
        <f t="shared" si="963"/>
        <v>8.4080227221505766E-4</v>
      </c>
      <c r="W781" s="13">
        <f t="shared" si="964"/>
        <v>6.6777624904597405E-2</v>
      </c>
      <c r="X781" s="13">
        <f t="shared" si="965"/>
        <v>2.8229445956693456E-2</v>
      </c>
      <c r="Y781" s="13">
        <f t="shared" si="966"/>
        <v>5.9668311066796631E-3</v>
      </c>
      <c r="Z781" s="13">
        <f t="shared" si="967"/>
        <v>2.2122284565191095E-3</v>
      </c>
      <c r="AA781" s="13">
        <f t="shared" si="968"/>
        <v>2.911845705893278E-3</v>
      </c>
      <c r="AB781" s="13">
        <f t="shared" si="969"/>
        <v>1.9163584551910137E-3</v>
      </c>
      <c r="AC781" s="13">
        <f t="shared" si="970"/>
        <v>2.9240423908792351E-5</v>
      </c>
      <c r="AD781" s="13">
        <f t="shared" si="971"/>
        <v>2.1974012195169066E-2</v>
      </c>
      <c r="AE781" s="13">
        <f t="shared" si="972"/>
        <v>9.2892520601244345E-3</v>
      </c>
      <c r="AF781" s="13">
        <f t="shared" si="973"/>
        <v>1.9634603610417752E-3</v>
      </c>
      <c r="AG781" s="13">
        <f t="shared" si="974"/>
        <v>2.7667649770076721E-4</v>
      </c>
      <c r="AH781" s="13">
        <f t="shared" si="975"/>
        <v>2.3379831098509961E-4</v>
      </c>
      <c r="AI781" s="13">
        <f t="shared" si="976"/>
        <v>3.0773702683413738E-4</v>
      </c>
      <c r="AJ781" s="13">
        <f t="shared" si="977"/>
        <v>2.0252943078521667E-4</v>
      </c>
      <c r="AK781" s="13">
        <f t="shared" si="978"/>
        <v>8.885978775701386E-5</v>
      </c>
      <c r="AL781" s="13">
        <f t="shared" si="979"/>
        <v>6.5080881429183311E-7</v>
      </c>
      <c r="AM781" s="13">
        <f t="shared" si="980"/>
        <v>5.784658710378256E-3</v>
      </c>
      <c r="AN781" s="13">
        <f t="shared" si="981"/>
        <v>2.4453956048277568E-3</v>
      </c>
      <c r="AO781" s="13">
        <f t="shared" si="982"/>
        <v>5.1688094004424725E-4</v>
      </c>
      <c r="AP781" s="13">
        <f t="shared" si="983"/>
        <v>7.2835088019726954E-5</v>
      </c>
      <c r="AQ781" s="13">
        <f t="shared" si="984"/>
        <v>7.6975415939895852E-6</v>
      </c>
      <c r="AR781" s="13">
        <f t="shared" si="985"/>
        <v>1.9767090531144947E-5</v>
      </c>
      <c r="AS781" s="13">
        <f t="shared" si="986"/>
        <v>2.601843291161954E-5</v>
      </c>
      <c r="AT781" s="13">
        <f t="shared" si="987"/>
        <v>1.7123381159959611E-5</v>
      </c>
      <c r="AU781" s="13">
        <f t="shared" si="988"/>
        <v>7.5128834839322826E-6</v>
      </c>
      <c r="AV781" s="13">
        <f t="shared" si="989"/>
        <v>2.4722082214314649E-6</v>
      </c>
      <c r="AW781" s="13">
        <f t="shared" si="990"/>
        <v>1.0059136370810432E-8</v>
      </c>
      <c r="AX781" s="13">
        <f t="shared" si="991"/>
        <v>1.2690095045892298E-3</v>
      </c>
      <c r="AY781" s="13">
        <f t="shared" si="992"/>
        <v>5.3645866080908905E-4</v>
      </c>
      <c r="AZ781" s="13">
        <f t="shared" si="993"/>
        <v>1.1339075622220672E-4</v>
      </c>
      <c r="BA781" s="13">
        <f t="shared" si="994"/>
        <v>1.59781974343276E-5</v>
      </c>
      <c r="BB781" s="13">
        <f t="shared" si="995"/>
        <v>1.688648187181465E-6</v>
      </c>
      <c r="BC781" s="13">
        <f t="shared" si="996"/>
        <v>1.4277118363527085E-7</v>
      </c>
      <c r="BD781" s="13">
        <f t="shared" si="997"/>
        <v>1.3927170332558646E-6</v>
      </c>
      <c r="BE781" s="13">
        <f t="shared" si="998"/>
        <v>1.8331637950230318E-6</v>
      </c>
      <c r="BF781" s="13">
        <f t="shared" si="999"/>
        <v>1.206450922599533E-6</v>
      </c>
      <c r="BG781" s="13">
        <f t="shared" si="1000"/>
        <v>5.2933034229054534E-7</v>
      </c>
      <c r="BH781" s="13">
        <f t="shared" si="1001"/>
        <v>1.7418276575998246E-7</v>
      </c>
      <c r="BI781" s="13">
        <f t="shared" si="1002"/>
        <v>4.5853613086315371E-8</v>
      </c>
      <c r="BJ781" s="14">
        <f t="shared" si="1003"/>
        <v>0.5930443966550919</v>
      </c>
      <c r="BK781" s="14">
        <f t="shared" si="1004"/>
        <v>0.28846838912884304</v>
      </c>
      <c r="BL781" s="14">
        <f t="shared" si="1005"/>
        <v>0.1163769510459408</v>
      </c>
      <c r="BM781" s="14">
        <f t="shared" si="1006"/>
        <v>0.25266799098543802</v>
      </c>
      <c r="BN781" s="14">
        <f t="shared" si="1007"/>
        <v>0.74689752569928436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</v>
      </c>
      <c r="F782" s="10">
        <f>VLOOKUP(B782,home!$B$2:$E$405,3,FALSE)</f>
        <v>1.17</v>
      </c>
      <c r="G782" s="10">
        <f>VLOOKUP(C782,away!$B$2:$E$405,4,FALSE)</f>
        <v>1.24</v>
      </c>
      <c r="H782" s="10">
        <f>VLOOKUP(A782,away!$A$2:$E$405,3,FALSE)</f>
        <v>1.2619047619047601</v>
      </c>
      <c r="I782" s="10">
        <f>VLOOKUP(C782,away!$B$2:$E$405,3,FALSE)</f>
        <v>1.1399999999999999</v>
      </c>
      <c r="J782" s="10">
        <f>VLOOKUP(B782,home!$B$2:$E$405,4,FALSE)</f>
        <v>0.79</v>
      </c>
      <c r="K782" s="12">
        <f t="shared" si="952"/>
        <v>2.1761999999999997</v>
      </c>
      <c r="L782" s="12">
        <f t="shared" si="953"/>
        <v>1.1364714285714268</v>
      </c>
      <c r="M782" s="13">
        <f t="shared" si="954"/>
        <v>3.6418753587300338E-2</v>
      </c>
      <c r="N782" s="13">
        <f t="shared" si="955"/>
        <v>7.9254491556682988E-2</v>
      </c>
      <c r="O782" s="13">
        <f t="shared" si="956"/>
        <v>4.1388872916149996E-2</v>
      </c>
      <c r="P782" s="13">
        <f t="shared" si="957"/>
        <v>9.0070465240125602E-2</v>
      </c>
      <c r="Q782" s="13">
        <f t="shared" si="958"/>
        <v>8.623681226282677E-2</v>
      </c>
      <c r="R782" s="13">
        <f t="shared" si="959"/>
        <v>2.3518635764989113E-2</v>
      </c>
      <c r="S782" s="13">
        <f t="shared" si="960"/>
        <v>5.5690323730640173E-2</v>
      </c>
      <c r="T782" s="13">
        <f t="shared" si="961"/>
        <v>9.8005673227780685E-2</v>
      </c>
      <c r="U782" s="13">
        <f t="shared" si="962"/>
        <v>5.1181255151769293E-2</v>
      </c>
      <c r="V782" s="13">
        <f t="shared" si="963"/>
        <v>1.5303633655445787E-2</v>
      </c>
      <c r="W782" s="13">
        <f t="shared" si="964"/>
        <v>6.2556183615454522E-2</v>
      </c>
      <c r="X782" s="13">
        <f t="shared" si="965"/>
        <v>7.1093315359432099E-2</v>
      </c>
      <c r="Y782" s="13">
        <f t="shared" si="966"/>
        <v>4.0397760834206382E-2</v>
      </c>
      <c r="Z782" s="13">
        <f t="shared" si="967"/>
        <v>8.9094191952960762E-3</v>
      </c>
      <c r="AA782" s="13">
        <f t="shared" si="968"/>
        <v>1.9388678052803317E-2</v>
      </c>
      <c r="AB782" s="13">
        <f t="shared" si="969"/>
        <v>2.1096820589255289E-2</v>
      </c>
      <c r="AC782" s="13">
        <f t="shared" si="970"/>
        <v>2.3655487685524355E-3</v>
      </c>
      <c r="AD782" s="13">
        <f t="shared" si="971"/>
        <v>3.4033691695988022E-2</v>
      </c>
      <c r="AE782" s="13">
        <f t="shared" si="972"/>
        <v>3.8678318221299017E-2</v>
      </c>
      <c r="AF782" s="13">
        <f t="shared" si="973"/>
        <v>2.1978401781849972E-2</v>
      </c>
      <c r="AG782" s="13">
        <f t="shared" si="974"/>
        <v>8.3259418902452767E-3</v>
      </c>
      <c r="AH782" s="13">
        <f t="shared" si="975"/>
        <v>2.5313250901549574E-3</v>
      </c>
      <c r="AI782" s="13">
        <f t="shared" si="976"/>
        <v>5.5086696611952174E-3</v>
      </c>
      <c r="AJ782" s="13">
        <f t="shared" si="977"/>
        <v>5.9939834583465166E-3</v>
      </c>
      <c r="AK782" s="13">
        <f t="shared" si="978"/>
        <v>4.3480356006845629E-3</v>
      </c>
      <c r="AL782" s="13">
        <f t="shared" si="979"/>
        <v>2.3401797935887898E-4</v>
      </c>
      <c r="AM782" s="13">
        <f t="shared" si="980"/>
        <v>1.4812823973761822E-2</v>
      </c>
      <c r="AN782" s="13">
        <f t="shared" si="981"/>
        <v>1.683435122263818E-2</v>
      </c>
      <c r="AO782" s="13">
        <f t="shared" si="982"/>
        <v>9.5658795915323797E-3</v>
      </c>
      <c r="AP782" s="13">
        <f t="shared" si="983"/>
        <v>3.6237829483103533E-3</v>
      </c>
      <c r="AQ782" s="13">
        <f t="shared" si="984"/>
        <v>1.0295814460247617E-3</v>
      </c>
      <c r="AR782" s="13">
        <f t="shared" si="985"/>
        <v>5.7535572827741932E-4</v>
      </c>
      <c r="AS782" s="13">
        <f t="shared" si="986"/>
        <v>1.2520891358773197E-3</v>
      </c>
      <c r="AT782" s="13">
        <f t="shared" si="987"/>
        <v>1.3623981887481117E-3</v>
      </c>
      <c r="AU782" s="13">
        <f t="shared" si="988"/>
        <v>9.8828364611788008E-4</v>
      </c>
      <c r="AV782" s="13">
        <f t="shared" si="989"/>
        <v>5.3767571767043246E-4</v>
      </c>
      <c r="AW782" s="13">
        <f t="shared" si="990"/>
        <v>1.6076964475094058E-5</v>
      </c>
      <c r="AX782" s="13">
        <f t="shared" si="991"/>
        <v>5.3726112552834153E-3</v>
      </c>
      <c r="AY782" s="13">
        <f t="shared" si="992"/>
        <v>6.1058191884508705E-3</v>
      </c>
      <c r="AZ782" s="13">
        <f t="shared" si="993"/>
        <v>3.4695445278487952E-3</v>
      </c>
      <c r="BA782" s="13">
        <f t="shared" si="994"/>
        <v>1.3143460753521656E-3</v>
      </c>
      <c r="BB782" s="13">
        <f t="shared" si="995"/>
        <v>3.7342919047318122E-4</v>
      </c>
      <c r="BC782" s="13">
        <f t="shared" si="996"/>
        <v>8.4878321113465431E-5</v>
      </c>
      <c r="BD782" s="13">
        <f t="shared" si="997"/>
        <v>1.0897922440869872E-4</v>
      </c>
      <c r="BE782" s="13">
        <f t="shared" si="998"/>
        <v>2.3716058815821011E-4</v>
      </c>
      <c r="BF782" s="13">
        <f t="shared" si="999"/>
        <v>2.5805443597494844E-4</v>
      </c>
      <c r="BG782" s="13">
        <f t="shared" si="1000"/>
        <v>1.8719268785622758E-4</v>
      </c>
      <c r="BH782" s="13">
        <f t="shared" si="1001"/>
        <v>1.0184218182818058E-4</v>
      </c>
      <c r="BI782" s="13">
        <f t="shared" si="1002"/>
        <v>4.4325791218897305E-5</v>
      </c>
      <c r="BJ782" s="14">
        <f t="shared" si="1003"/>
        <v>0.60314763818655515</v>
      </c>
      <c r="BK782" s="14">
        <f t="shared" si="1004"/>
        <v>0.20618856214987411</v>
      </c>
      <c r="BL782" s="14">
        <f t="shared" si="1005"/>
        <v>0.18060963361148458</v>
      </c>
      <c r="BM782" s="14">
        <f t="shared" si="1006"/>
        <v>0.63587747959115926</v>
      </c>
      <c r="BN782" s="14">
        <f t="shared" si="1007"/>
        <v>0.35688803132807484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</v>
      </c>
      <c r="F783" s="10">
        <f>VLOOKUP(B783,home!$B$2:$E$405,3,FALSE)</f>
        <v>0.92</v>
      </c>
      <c r="G783" s="10">
        <f>VLOOKUP(C783,away!$B$2:$E$405,4,FALSE)</f>
        <v>1.08</v>
      </c>
      <c r="H783" s="10">
        <f>VLOOKUP(A783,away!$A$2:$E$405,3,FALSE)</f>
        <v>1.2619047619047601</v>
      </c>
      <c r="I783" s="10">
        <f>VLOOKUP(C783,away!$B$2:$E$405,3,FALSE)</f>
        <v>0.33</v>
      </c>
      <c r="J783" s="10">
        <f>VLOOKUP(B783,home!$B$2:$E$405,4,FALSE)</f>
        <v>0.99</v>
      </c>
      <c r="K783" s="12">
        <f t="shared" si="952"/>
        <v>1.4904000000000002</v>
      </c>
      <c r="L783" s="12">
        <f t="shared" si="953"/>
        <v>0.41226428571428514</v>
      </c>
      <c r="M783" s="13">
        <f t="shared" si="954"/>
        <v>0.14917065606631996</v>
      </c>
      <c r="N783" s="13">
        <f t="shared" si="955"/>
        <v>0.22232394580124329</v>
      </c>
      <c r="O783" s="13">
        <f t="shared" si="956"/>
        <v>6.1497733972712701E-2</v>
      </c>
      <c r="P783" s="13">
        <f t="shared" si="957"/>
        <v>9.1656222712931015E-2</v>
      </c>
      <c r="Q783" s="13">
        <f t="shared" si="958"/>
        <v>0.16567580441108654</v>
      </c>
      <c r="R783" s="13">
        <f t="shared" si="959"/>
        <v>1.2676659684653762E-2</v>
      </c>
      <c r="S783" s="13">
        <f t="shared" si="960"/>
        <v>1.4079282386254742E-2</v>
      </c>
      <c r="T783" s="13">
        <f t="shared" si="961"/>
        <v>6.8302217165676207E-2</v>
      </c>
      <c r="U783" s="13">
        <f t="shared" si="962"/>
        <v>1.889329359400797E-2</v>
      </c>
      <c r="V783" s="13">
        <f t="shared" si="963"/>
        <v>9.6120620507374329E-4</v>
      </c>
      <c r="W783" s="13">
        <f t="shared" si="964"/>
        <v>8.2307739631427831E-2</v>
      </c>
      <c r="X783" s="13">
        <f t="shared" si="965"/>
        <v>3.3932541487907954E-2</v>
      </c>
      <c r="Y783" s="13">
        <f t="shared" si="966"/>
        <v>6.9945874894913589E-3</v>
      </c>
      <c r="Z783" s="13">
        <f t="shared" si="967"/>
        <v>1.7420446833789527E-3</v>
      </c>
      <c r="AA783" s="13">
        <f t="shared" si="968"/>
        <v>2.5963433961079915E-3</v>
      </c>
      <c r="AB783" s="13">
        <f t="shared" si="969"/>
        <v>1.9347950987796756E-3</v>
      </c>
      <c r="AC783" s="13">
        <f t="shared" si="970"/>
        <v>3.6912642677408329E-5</v>
      </c>
      <c r="AD783" s="13">
        <f t="shared" si="971"/>
        <v>3.0667863786670024E-2</v>
      </c>
      <c r="AE783" s="13">
        <f t="shared" si="972"/>
        <v>1.2643264958394511E-2</v>
      </c>
      <c r="AF783" s="13">
        <f t="shared" si="973"/>
        <v>2.6061832985844816E-3</v>
      </c>
      <c r="AG783" s="13">
        <f t="shared" si="974"/>
        <v>3.5814543201047691E-4</v>
      </c>
      <c r="AH783" s="13">
        <f t="shared" si="975"/>
        <v>1.7954570176889796E-4</v>
      </c>
      <c r="AI783" s="13">
        <f t="shared" si="976"/>
        <v>2.6759491391636556E-4</v>
      </c>
      <c r="AJ783" s="13">
        <f t="shared" si="977"/>
        <v>1.9941172985047566E-4</v>
      </c>
      <c r="AK783" s="13">
        <f t="shared" si="978"/>
        <v>9.9067747389716351E-5</v>
      </c>
      <c r="AL783" s="13">
        <f t="shared" si="979"/>
        <v>9.0722223455508594E-7</v>
      </c>
      <c r="AM783" s="13">
        <f t="shared" si="980"/>
        <v>9.1414768375305856E-3</v>
      </c>
      <c r="AN783" s="13">
        <f t="shared" si="981"/>
        <v>3.7687044187982295E-3</v>
      </c>
      <c r="AO783" s="13">
        <f t="shared" si="982"/>
        <v>7.7685111764206098E-4</v>
      </c>
      <c r="AP783" s="13">
        <f t="shared" si="983"/>
        <v>1.0675599037368278E-4</v>
      </c>
      <c r="AQ783" s="13">
        <f t="shared" si="984"/>
        <v>1.1002920529281857E-5</v>
      </c>
      <c r="AR783" s="13">
        <f t="shared" si="985"/>
        <v>1.4804056098564959E-5</v>
      </c>
      <c r="AS783" s="13">
        <f t="shared" si="986"/>
        <v>2.2063965209301216E-5</v>
      </c>
      <c r="AT783" s="13">
        <f t="shared" si="987"/>
        <v>1.6442066873971272E-5</v>
      </c>
      <c r="AU783" s="13">
        <f t="shared" si="988"/>
        <v>8.1684188229889316E-6</v>
      </c>
      <c r="AV783" s="13">
        <f t="shared" si="989"/>
        <v>3.0435528534456769E-6</v>
      </c>
      <c r="AW783" s="13">
        <f t="shared" si="990"/>
        <v>1.5484234517636985E-8</v>
      </c>
      <c r="AX783" s="13">
        <f t="shared" si="991"/>
        <v>2.2707428464426018E-3</v>
      </c>
      <c r="AY783" s="13">
        <f t="shared" si="992"/>
        <v>9.3614617762948187E-4</v>
      </c>
      <c r="AZ783" s="13">
        <f t="shared" si="993"/>
        <v>1.9296981762228829E-4</v>
      </c>
      <c r="BA783" s="13">
        <f t="shared" si="994"/>
        <v>2.6518188008822855E-5</v>
      </c>
      <c r="BB783" s="13">
        <f t="shared" si="995"/>
        <v>2.7331254594736183E-6</v>
      </c>
      <c r="BC783" s="13">
        <f t="shared" si="996"/>
        <v>2.2535400306348377E-7</v>
      </c>
      <c r="BD783" s="13">
        <f t="shared" si="997"/>
        <v>1.017197268858181E-6</v>
      </c>
      <c r="BE783" s="13">
        <f t="shared" si="998"/>
        <v>1.5160308095062333E-6</v>
      </c>
      <c r="BF783" s="13">
        <f t="shared" si="999"/>
        <v>1.1297461592440452E-6</v>
      </c>
      <c r="BG783" s="13">
        <f t="shared" si="1000"/>
        <v>5.6125789191244195E-7</v>
      </c>
      <c r="BH783" s="13">
        <f t="shared" si="1001"/>
        <v>2.0912469052657595E-7</v>
      </c>
      <c r="BI783" s="13">
        <f t="shared" si="1002"/>
        <v>6.2335887752161654E-8</v>
      </c>
      <c r="BJ783" s="14">
        <f t="shared" si="1003"/>
        <v>0.64304642025653214</v>
      </c>
      <c r="BK783" s="14">
        <f t="shared" si="1004"/>
        <v>0.25684133341312088</v>
      </c>
      <c r="BL783" s="14">
        <f t="shared" si="1005"/>
        <v>9.8413463591753653E-2</v>
      </c>
      <c r="BM783" s="14">
        <f t="shared" si="1006"/>
        <v>0.29610610860244346</v>
      </c>
      <c r="BN783" s="14">
        <f t="shared" si="1007"/>
        <v>0.70300102264894726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</v>
      </c>
      <c r="F784" s="10">
        <f>VLOOKUP(B784,home!$B$2:$E$405,3,FALSE)</f>
        <v>1.33</v>
      </c>
      <c r="G784" s="10">
        <f>VLOOKUP(C784,away!$B$2:$E$405,4,FALSE)</f>
        <v>1.42</v>
      </c>
      <c r="H784" s="10">
        <f>VLOOKUP(A784,away!$A$2:$E$405,3,FALSE)</f>
        <v>1.2619047619047601</v>
      </c>
      <c r="I784" s="10">
        <f>VLOOKUP(C784,away!$B$2:$E$405,3,FALSE)</f>
        <v>0.83</v>
      </c>
      <c r="J784" s="10">
        <f>VLOOKUP(B784,home!$B$2:$E$405,4,FALSE)</f>
        <v>0.45</v>
      </c>
      <c r="K784" s="12">
        <f t="shared" si="952"/>
        <v>2.8329</v>
      </c>
      <c r="L784" s="12">
        <f t="shared" si="953"/>
        <v>0.47132142857142784</v>
      </c>
      <c r="M784" s="13">
        <f t="shared" si="954"/>
        <v>3.6727795920105007E-2</v>
      </c>
      <c r="N784" s="13">
        <f t="shared" si="955"/>
        <v>0.10404617306206548</v>
      </c>
      <c r="O784" s="13">
        <f t="shared" si="956"/>
        <v>1.7310597241343751E-2</v>
      </c>
      <c r="P784" s="13">
        <f t="shared" si="957"/>
        <v>4.9039190925002724E-2</v>
      </c>
      <c r="Q784" s="13">
        <f t="shared" si="958"/>
        <v>0.14737620183376265</v>
      </c>
      <c r="R784" s="13">
        <f t="shared" si="959"/>
        <v>4.0794277106073777E-3</v>
      </c>
      <c r="S784" s="13">
        <f t="shared" si="960"/>
        <v>1.6369361312956191E-2</v>
      </c>
      <c r="T784" s="13">
        <f t="shared" si="961"/>
        <v>6.9461561985720108E-2</v>
      </c>
      <c r="U784" s="13">
        <f t="shared" si="962"/>
        <v>1.1556610761379642E-2</v>
      </c>
      <c r="V784" s="13">
        <f t="shared" si="963"/>
        <v>2.4284974685192867E-3</v>
      </c>
      <c r="W784" s="13">
        <f t="shared" si="964"/>
        <v>0.13916734739162206</v>
      </c>
      <c r="X784" s="13">
        <f t="shared" si="965"/>
        <v>6.559255298311549E-2</v>
      </c>
      <c r="Y784" s="13">
        <f t="shared" si="966"/>
        <v>1.5457587887824533E-2</v>
      </c>
      <c r="Z784" s="13">
        <f t="shared" si="967"/>
        <v>6.4090723210577961E-4</v>
      </c>
      <c r="AA784" s="13">
        <f t="shared" si="968"/>
        <v>1.8156260978324634E-3</v>
      </c>
      <c r="AB784" s="13">
        <f t="shared" si="969"/>
        <v>2.5717435862747926E-3</v>
      </c>
      <c r="AC784" s="13">
        <f t="shared" si="970"/>
        <v>2.0265909653050342E-4</v>
      </c>
      <c r="AD784" s="13">
        <f t="shared" si="971"/>
        <v>9.8561794606431552E-2</v>
      </c>
      <c r="AE784" s="13">
        <f t="shared" si="972"/>
        <v>4.645428583646697E-2</v>
      </c>
      <c r="AF784" s="13">
        <f t="shared" si="973"/>
        <v>1.0947450181854531E-2</v>
      </c>
      <c r="AG784" s="13">
        <f t="shared" si="974"/>
        <v>1.7199226196420718E-3</v>
      </c>
      <c r="AH784" s="13">
        <f t="shared" si="975"/>
        <v>7.5518328054463915E-5</v>
      </c>
      <c r="AI784" s="13">
        <f t="shared" si="976"/>
        <v>2.1393587154549086E-4</v>
      </c>
      <c r="AJ784" s="13">
        <f t="shared" si="977"/>
        <v>3.0302946525061051E-4</v>
      </c>
      <c r="AK784" s="13">
        <f t="shared" si="978"/>
        <v>2.861507240361515E-4</v>
      </c>
      <c r="AL784" s="13">
        <f t="shared" si="979"/>
        <v>1.0823669516207114E-5</v>
      </c>
      <c r="AM784" s="13">
        <f t="shared" si="980"/>
        <v>5.5843141588111982E-2</v>
      </c>
      <c r="AN784" s="13">
        <f t="shared" si="981"/>
        <v>2.6320069269225456E-2</v>
      </c>
      <c r="AO784" s="13">
        <f t="shared" si="982"/>
        <v>6.2026063240351393E-3</v>
      </c>
      <c r="AP784" s="13">
        <f t="shared" si="983"/>
        <v>9.7447375783680503E-4</v>
      </c>
      <c r="AQ784" s="13">
        <f t="shared" si="984"/>
        <v>1.1482259091225262E-4</v>
      </c>
      <c r="AR784" s="13">
        <f t="shared" si="985"/>
        <v>7.1186812523911364E-6</v>
      </c>
      <c r="AS784" s="13">
        <f t="shared" si="986"/>
        <v>2.0166512119898852E-5</v>
      </c>
      <c r="AT784" s="13">
        <f t="shared" si="987"/>
        <v>2.8564856092230729E-5</v>
      </c>
      <c r="AU784" s="13">
        <f t="shared" si="988"/>
        <v>2.6973793607893479E-5</v>
      </c>
      <c r="AV784" s="13">
        <f t="shared" si="989"/>
        <v>1.9103514977950359E-5</v>
      </c>
      <c r="AW784" s="13">
        <f t="shared" si="990"/>
        <v>4.0143982281388428E-7</v>
      </c>
      <c r="AX784" s="13">
        <f t="shared" si="991"/>
        <v>2.6366339300827085E-2</v>
      </c>
      <c r="AY784" s="13">
        <f t="shared" si="992"/>
        <v>1.2427020705464803E-2</v>
      </c>
      <c r="AZ784" s="13">
        <f t="shared" si="993"/>
        <v>2.9285605758931923E-3</v>
      </c>
      <c r="BA784" s="13">
        <f t="shared" si="994"/>
        <v>4.6009778476264768E-4</v>
      </c>
      <c r="BB784" s="13">
        <f t="shared" si="995"/>
        <v>5.4213486299220095E-5</v>
      </c>
      <c r="BC784" s="13">
        <f t="shared" si="996"/>
        <v>5.110395562077191E-6</v>
      </c>
      <c r="BD784" s="13">
        <f t="shared" si="997"/>
        <v>5.5919783623693837E-7</v>
      </c>
      <c r="BE784" s="13">
        <f t="shared" si="998"/>
        <v>1.5841515502756231E-6</v>
      </c>
      <c r="BF784" s="13">
        <f t="shared" si="999"/>
        <v>2.2438714633879061E-6</v>
      </c>
      <c r="BG784" s="13">
        <f t="shared" si="1000"/>
        <v>2.1188878228771998E-6</v>
      </c>
      <c r="BH784" s="13">
        <f t="shared" si="1001"/>
        <v>1.5006493283572047E-6</v>
      </c>
      <c r="BI784" s="13">
        <f t="shared" si="1002"/>
        <v>8.5023789646062505E-7</v>
      </c>
      <c r="BJ784" s="14">
        <f t="shared" si="1003"/>
        <v>0.83048133416743597</v>
      </c>
      <c r="BK784" s="14">
        <f t="shared" si="1004"/>
        <v>0.11720534909809471</v>
      </c>
      <c r="BL784" s="14">
        <f t="shared" si="1005"/>
        <v>3.8323424140272712E-2</v>
      </c>
      <c r="BM784" s="14">
        <f t="shared" si="1006"/>
        <v>0.61564500867938021</v>
      </c>
      <c r="BN784" s="14">
        <f t="shared" si="1007"/>
        <v>0.35857938669288697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</v>
      </c>
      <c r="F785" s="10">
        <f>VLOOKUP(B785,home!$B$2:$E$405,3,FALSE)</f>
        <v>0.86</v>
      </c>
      <c r="G785" s="10">
        <f>VLOOKUP(C785,away!$B$2:$E$405,4,FALSE)</f>
        <v>1.52</v>
      </c>
      <c r="H785" s="10">
        <f>VLOOKUP(A785,away!$A$2:$E$405,3,FALSE)</f>
        <v>1.2619047619047601</v>
      </c>
      <c r="I785" s="10">
        <f>VLOOKUP(C785,away!$B$2:$E$405,3,FALSE)</f>
        <v>0.19</v>
      </c>
      <c r="J785" s="10">
        <f>VLOOKUP(B785,home!$B$2:$E$405,4,FALSE)</f>
        <v>0.68</v>
      </c>
      <c r="K785" s="12">
        <f t="shared" si="952"/>
        <v>1.9608000000000001</v>
      </c>
      <c r="L785" s="12">
        <f t="shared" si="953"/>
        <v>0.16303809523809501</v>
      </c>
      <c r="M785" s="13">
        <f t="shared" si="954"/>
        <v>0.11957181865111764</v>
      </c>
      <c r="N785" s="13">
        <f t="shared" si="955"/>
        <v>0.23445642201111144</v>
      </c>
      <c r="O785" s="13">
        <f t="shared" si="956"/>
        <v>1.9494761557033145E-2</v>
      </c>
      <c r="P785" s="13">
        <f t="shared" si="957"/>
        <v>3.8225328461030585E-2</v>
      </c>
      <c r="Q785" s="13">
        <f t="shared" si="958"/>
        <v>0.2298610761396937</v>
      </c>
      <c r="R785" s="13">
        <f t="shared" si="959"/>
        <v>1.5891943956897613E-3</v>
      </c>
      <c r="S785" s="13">
        <f t="shared" si="960"/>
        <v>3.0550169605955422E-3</v>
      </c>
      <c r="T785" s="13">
        <f t="shared" si="961"/>
        <v>3.7476112023194397E-2</v>
      </c>
      <c r="U785" s="13">
        <f t="shared" si="962"/>
        <v>3.1160923710684837E-3</v>
      </c>
      <c r="V785" s="13">
        <f t="shared" si="963"/>
        <v>1.0851593264678458E-4</v>
      </c>
      <c r="W785" s="13">
        <f t="shared" si="964"/>
        <v>0.15023719936490385</v>
      </c>
      <c r="X785" s="13">
        <f t="shared" si="965"/>
        <v>2.4494386818359862E-2</v>
      </c>
      <c r="Y785" s="13">
        <f t="shared" si="966"/>
        <v>1.9967590854452471E-3</v>
      </c>
      <c r="Z785" s="13">
        <f t="shared" si="967"/>
        <v>8.6366409078771406E-5</v>
      </c>
      <c r="AA785" s="13">
        <f t="shared" si="968"/>
        <v>1.6934725492165494E-4</v>
      </c>
      <c r="AB785" s="13">
        <f t="shared" si="969"/>
        <v>1.6602804872519055E-4</v>
      </c>
      <c r="AC785" s="13">
        <f t="shared" si="970"/>
        <v>2.1681829043584386E-6</v>
      </c>
      <c r="AD785" s="13">
        <f t="shared" si="971"/>
        <v>7.3646275128675887E-2</v>
      </c>
      <c r="AE785" s="13">
        <f t="shared" si="972"/>
        <v>1.2007148418360009E-2</v>
      </c>
      <c r="AF785" s="13">
        <f t="shared" si="973"/>
        <v>9.7881130368526032E-4</v>
      </c>
      <c r="AG785" s="13">
        <f t="shared" si="974"/>
        <v>5.3194510183453812E-5</v>
      </c>
      <c r="AH785" s="13">
        <f t="shared" si="975"/>
        <v>3.5202537071892499E-6</v>
      </c>
      <c r="AI785" s="13">
        <f t="shared" si="976"/>
        <v>6.9025134690566809E-6</v>
      </c>
      <c r="AJ785" s="13">
        <f t="shared" si="977"/>
        <v>6.7672242050631707E-6</v>
      </c>
      <c r="AK785" s="13">
        <f t="shared" si="978"/>
        <v>4.4230577404292895E-6</v>
      </c>
      <c r="AL785" s="13">
        <f t="shared" si="979"/>
        <v>2.7725430496132327E-8</v>
      </c>
      <c r="AM785" s="13">
        <f t="shared" si="980"/>
        <v>2.8881123254461519E-2</v>
      </c>
      <c r="AN785" s="13">
        <f t="shared" si="981"/>
        <v>4.7087233237440573E-3</v>
      </c>
      <c r="AO785" s="13">
        <f t="shared" si="982"/>
        <v>3.8385064085321141E-4</v>
      </c>
      <c r="AP785" s="13">
        <f t="shared" si="983"/>
        <v>2.0860759113543231E-5</v>
      </c>
      <c r="AQ785" s="13">
        <f t="shared" si="984"/>
        <v>8.5027460777320464E-7</v>
      </c>
      <c r="AR785" s="13">
        <f t="shared" si="985"/>
        <v>1.147870918349956E-7</v>
      </c>
      <c r="AS785" s="13">
        <f t="shared" si="986"/>
        <v>2.2507452967005937E-7</v>
      </c>
      <c r="AT785" s="13">
        <f t="shared" si="987"/>
        <v>2.2066306888852624E-7</v>
      </c>
      <c r="AU785" s="13">
        <f t="shared" si="988"/>
        <v>1.442253818255408E-7</v>
      </c>
      <c r="AV785" s="13">
        <f t="shared" si="989"/>
        <v>7.0699282170880116E-8</v>
      </c>
      <c r="AW785" s="13">
        <f t="shared" si="990"/>
        <v>2.4620574837454425E-10</v>
      </c>
      <c r="AX785" s="13">
        <f t="shared" si="991"/>
        <v>9.4383510795580314E-3</v>
      </c>
      <c r="AY785" s="13">
        <f t="shared" si="992"/>
        <v>1.5388107821995593E-3</v>
      </c>
      <c r="AZ785" s="13">
        <f t="shared" si="993"/>
        <v>1.2544238943082959E-4</v>
      </c>
      <c r="BA785" s="13">
        <f t="shared" si="994"/>
        <v>6.8172960783059342E-6</v>
      </c>
      <c r="BB785" s="13">
        <f t="shared" si="995"/>
        <v>2.7786974182028354E-7</v>
      </c>
      <c r="BC785" s="13">
        <f t="shared" si="996"/>
        <v>9.0606706861360527E-9</v>
      </c>
      <c r="BD785" s="13">
        <f t="shared" si="997"/>
        <v>3.1191114684496622E-9</v>
      </c>
      <c r="BE785" s="13">
        <f t="shared" si="998"/>
        <v>6.1159537673360977E-9</v>
      </c>
      <c r="BF785" s="13">
        <f t="shared" si="999"/>
        <v>5.9960810734963116E-9</v>
      </c>
      <c r="BG785" s="13">
        <f t="shared" si="1000"/>
        <v>3.9190385896371906E-9</v>
      </c>
      <c r="BH785" s="13">
        <f t="shared" si="1001"/>
        <v>1.9211127166401511E-9</v>
      </c>
      <c r="BI785" s="13">
        <f t="shared" si="1002"/>
        <v>7.5338356295760121E-10</v>
      </c>
      <c r="BJ785" s="14">
        <f t="shared" si="1003"/>
        <v>0.81031250153407242</v>
      </c>
      <c r="BK785" s="14">
        <f t="shared" si="1004"/>
        <v>0.16250168669592499</v>
      </c>
      <c r="BL785" s="14">
        <f t="shared" si="1005"/>
        <v>2.4557833950595541E-2</v>
      </c>
      <c r="BM785" s="14">
        <f t="shared" si="1006"/>
        <v>0.3527209768380018</v>
      </c>
      <c r="BN785" s="14">
        <f t="shared" si="1007"/>
        <v>0.64319860121567629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1.3293413173652699</v>
      </c>
      <c r="F786" s="10">
        <f>VLOOKUP(B786,home!$B$2:$E$405,3,FALSE)</f>
        <v>0.97</v>
      </c>
      <c r="G786" s="10">
        <f>VLOOKUP(C786,away!$B$2:$E$405,4,FALSE)</f>
        <v>1.5</v>
      </c>
      <c r="H786" s="10">
        <f>VLOOKUP(A786,away!$A$2:$E$405,3,FALSE)</f>
        <v>1.1077844311377201</v>
      </c>
      <c r="I786" s="10">
        <f>VLOOKUP(C786,away!$B$2:$E$405,3,FALSE)</f>
        <v>0.64</v>
      </c>
      <c r="J786" s="10">
        <f>VLOOKUP(B786,home!$B$2:$E$405,4,FALSE)</f>
        <v>1.1599999999999999</v>
      </c>
      <c r="K786" s="12">
        <f t="shared" si="952"/>
        <v>1.9341916167664679</v>
      </c>
      <c r="L786" s="12">
        <f t="shared" si="953"/>
        <v>0.82241916167664342</v>
      </c>
      <c r="M786" s="13">
        <f t="shared" si="954"/>
        <v>6.3506642107022448E-2</v>
      </c>
      <c r="N786" s="13">
        <f t="shared" si="955"/>
        <v>0.12283401477239123</v>
      </c>
      <c r="O786" s="13">
        <f t="shared" si="956"/>
        <v>5.2229079362556025E-2</v>
      </c>
      <c r="P786" s="13">
        <f t="shared" si="957"/>
        <v>0.10102104745448641</v>
      </c>
      <c r="Q786" s="13">
        <f t="shared" si="958"/>
        <v>0.11879226081326379</v>
      </c>
      <c r="R786" s="13">
        <f t="shared" si="959"/>
        <v>2.1477097832248104E-2</v>
      </c>
      <c r="S786" s="13">
        <f t="shared" si="960"/>
        <v>4.0173955393530081E-2</v>
      </c>
      <c r="T786" s="13">
        <f t="shared" si="961"/>
        <v>9.7697031551717578E-2</v>
      </c>
      <c r="U786" s="13">
        <f t="shared" si="962"/>
        <v>4.1540822579607568E-2</v>
      </c>
      <c r="V786" s="13">
        <f t="shared" si="963"/>
        <v>7.1005959544705984E-3</v>
      </c>
      <c r="W786" s="13">
        <f t="shared" si="964"/>
        <v>7.6588998333916872E-2</v>
      </c>
      <c r="X786" s="13">
        <f t="shared" si="965"/>
        <v>6.2988259803433741E-2</v>
      </c>
      <c r="Y786" s="13">
        <f t="shared" si="966"/>
        <v>2.5901375911505299E-2</v>
      </c>
      <c r="Z786" s="13">
        <f t="shared" si="967"/>
        <v>5.887725598148247E-3</v>
      </c>
      <c r="AA786" s="13">
        <f t="shared" si="968"/>
        <v>1.1387989493759678E-2</v>
      </c>
      <c r="AB786" s="13">
        <f t="shared" si="969"/>
        <v>1.1013276905327293E-2</v>
      </c>
      <c r="AC786" s="13">
        <f t="shared" si="970"/>
        <v>7.0593958469620252E-4</v>
      </c>
      <c r="AD786" s="13">
        <f t="shared" si="971"/>
        <v>3.7034449628500762E-2</v>
      </c>
      <c r="AE786" s="13">
        <f t="shared" si="972"/>
        <v>3.045784101662747E-2</v>
      </c>
      <c r="AF786" s="13">
        <f t="shared" si="973"/>
        <v>1.2524556037687627E-2</v>
      </c>
      <c r="AG786" s="13">
        <f t="shared" si="974"/>
        <v>3.4334782922957334E-3</v>
      </c>
      <c r="AH786" s="13">
        <f t="shared" si="975"/>
        <v>1.2105445876527986E-3</v>
      </c>
      <c r="AI786" s="13">
        <f t="shared" si="976"/>
        <v>2.3414251931600642E-3</v>
      </c>
      <c r="AJ786" s="13">
        <f t="shared" si="977"/>
        <v>2.264382489948002E-3</v>
      </c>
      <c r="AK786" s="13">
        <f t="shared" si="978"/>
        <v>1.4599165430700686E-3</v>
      </c>
      <c r="AL786" s="13">
        <f t="shared" si="979"/>
        <v>4.491798269882683E-5</v>
      </c>
      <c r="AM786" s="13">
        <f t="shared" si="980"/>
        <v>1.432634440060125E-2</v>
      </c>
      <c r="AN786" s="13">
        <f t="shared" si="981"/>
        <v>1.1782260151833352E-2</v>
      </c>
      <c r="AO786" s="13">
        <f t="shared" si="982"/>
        <v>4.8449782583634545E-3</v>
      </c>
      <c r="AP786" s="13">
        <f t="shared" si="983"/>
        <v>1.328200985861612E-3</v>
      </c>
      <c r="AQ786" s="13">
        <f t="shared" si="984"/>
        <v>2.7308448533259951E-4</v>
      </c>
      <c r="AR786" s="13">
        <f t="shared" si="985"/>
        <v>1.9911501298992254E-4</v>
      </c>
      <c r="AS786" s="13">
        <f t="shared" si="986"/>
        <v>3.8512658889745463E-4</v>
      </c>
      <c r="AT786" s="13">
        <f t="shared" si="987"/>
        <v>3.7245430981966128E-4</v>
      </c>
      <c r="AU786" s="13">
        <f t="shared" si="988"/>
        <v>2.4013266789390985E-4</v>
      </c>
      <c r="AV786" s="13">
        <f t="shared" si="989"/>
        <v>1.1611564828804175E-4</v>
      </c>
      <c r="AW786" s="13">
        <f t="shared" si="990"/>
        <v>1.9847712473790612E-6</v>
      </c>
      <c r="AX786" s="13">
        <f t="shared" si="991"/>
        <v>4.6183158730920245E-3</v>
      </c>
      <c r="AY786" s="13">
        <f t="shared" si="992"/>
        <v>3.7981914687062776E-3</v>
      </c>
      <c r="AZ786" s="13">
        <f t="shared" si="993"/>
        <v>1.5618527217903981E-3</v>
      </c>
      <c r="BA786" s="13">
        <f t="shared" si="994"/>
        <v>4.2816586870574768E-4</v>
      </c>
      <c r="BB786" s="13">
        <f t="shared" si="995"/>
        <v>8.8032953699883186E-5</v>
      </c>
      <c r="BC786" s="13">
        <f t="shared" si="996"/>
        <v>1.4479997596355339E-5</v>
      </c>
      <c r="BD786" s="13">
        <f t="shared" si="997"/>
        <v>2.7292667010067671E-5</v>
      </c>
      <c r="BE786" s="13">
        <f t="shared" si="998"/>
        <v>5.2789247730071637E-5</v>
      </c>
      <c r="BF786" s="13">
        <f t="shared" si="999"/>
        <v>5.1052260207456431E-5</v>
      </c>
      <c r="BG786" s="13">
        <f t="shared" si="1000"/>
        <v>3.2914951236747516E-5</v>
      </c>
      <c r="BH786" s="13">
        <f t="shared" si="1001"/>
        <v>1.5915955687098539E-5</v>
      </c>
      <c r="BI786" s="13">
        <f t="shared" si="1002"/>
        <v>6.1569016125625211E-6</v>
      </c>
      <c r="BJ786" s="14">
        <f t="shared" si="1003"/>
        <v>0.63131617332692325</v>
      </c>
      <c r="BK786" s="14">
        <f t="shared" si="1004"/>
        <v>0.21635128994561084</v>
      </c>
      <c r="BL786" s="14">
        <f t="shared" si="1005"/>
        <v>0.1464236011987026</v>
      </c>
      <c r="BM786" s="14">
        <f t="shared" si="1006"/>
        <v>0.51632244102995806</v>
      </c>
      <c r="BN786" s="14">
        <f t="shared" si="1007"/>
        <v>0.479860142341968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1.3293413173652699</v>
      </c>
      <c r="F787" s="10">
        <f>VLOOKUP(B787,home!$B$2:$E$405,3,FALSE)</f>
        <v>1.29</v>
      </c>
      <c r="G787" s="10">
        <f>VLOOKUP(C787,away!$B$2:$E$405,4,FALSE)</f>
        <v>0.54</v>
      </c>
      <c r="H787" s="10">
        <f>VLOOKUP(A787,away!$A$2:$E$405,3,FALSE)</f>
        <v>1.1077844311377201</v>
      </c>
      <c r="I787" s="10">
        <f>VLOOKUP(C787,away!$B$2:$E$405,3,FALSE)</f>
        <v>0.75</v>
      </c>
      <c r="J787" s="10">
        <f>VLOOKUP(B787,home!$B$2:$E$405,4,FALSE)</f>
        <v>1.1599999999999999</v>
      </c>
      <c r="K787" s="12">
        <f t="shared" si="952"/>
        <v>0.92601916167664711</v>
      </c>
      <c r="L787" s="12">
        <f t="shared" si="953"/>
        <v>0.96377245508981646</v>
      </c>
      <c r="M787" s="13">
        <f t="shared" si="954"/>
        <v>0.15110329294865898</v>
      </c>
      <c r="N787" s="13">
        <f t="shared" si="955"/>
        <v>0.13992454466289803</v>
      </c>
      <c r="O787" s="13">
        <f t="shared" si="956"/>
        <v>0.14562919161728483</v>
      </c>
      <c r="P787" s="13">
        <f t="shared" si="957"/>
        <v>0.13485542193708588</v>
      </c>
      <c r="Q787" s="13">
        <f t="shared" si="958"/>
        <v>6.4786404773361686E-2</v>
      </c>
      <c r="R787" s="13">
        <f t="shared" si="959"/>
        <v>7.0176701768867963E-2</v>
      </c>
      <c r="S787" s="13">
        <f t="shared" si="960"/>
        <v>3.0088663971089957E-2</v>
      </c>
      <c r="T787" s="13">
        <f t="shared" si="961"/>
        <v>6.2439352384865393E-2</v>
      </c>
      <c r="U787" s="13">
        <f t="shared" si="962"/>
        <v>6.4984970541239181E-2</v>
      </c>
      <c r="V787" s="13">
        <f t="shared" si="963"/>
        <v>2.9836981019652604E-3</v>
      </c>
      <c r="W787" s="13">
        <f t="shared" si="964"/>
        <v>1.9997817412090772E-2</v>
      </c>
      <c r="X787" s="13">
        <f t="shared" si="965"/>
        <v>1.9273345583688602E-2</v>
      </c>
      <c r="Y787" s="13">
        <f t="shared" si="966"/>
        <v>9.2875597954930195E-3</v>
      </c>
      <c r="Z787" s="13">
        <f t="shared" si="967"/>
        <v>2.254479071796258E-2</v>
      </c>
      <c r="AA787" s="13">
        <f t="shared" si="968"/>
        <v>2.0876908200823163E-2</v>
      </c>
      <c r="AB787" s="13">
        <f t="shared" si="969"/>
        <v>9.6662085152632912E-3</v>
      </c>
      <c r="AC787" s="13">
        <f t="shared" si="970"/>
        <v>1.6642914369266993E-4</v>
      </c>
      <c r="AD787" s="13">
        <f t="shared" si="971"/>
        <v>4.6295905288267387E-3</v>
      </c>
      <c r="AE787" s="13">
        <f t="shared" si="972"/>
        <v>4.4618718300279076E-3</v>
      </c>
      <c r="AF787" s="13">
        <f t="shared" si="973"/>
        <v>2.1501145839610443E-3</v>
      </c>
      <c r="AG787" s="13">
        <f t="shared" si="974"/>
        <v>6.9074040376951838E-4</v>
      </c>
      <c r="AH787" s="13">
        <f t="shared" si="975"/>
        <v>5.4320120749342246E-3</v>
      </c>
      <c r="AI787" s="13">
        <f t="shared" si="976"/>
        <v>5.030147267848015E-3</v>
      </c>
      <c r="AJ787" s="13">
        <f t="shared" si="977"/>
        <v>2.3290063780413476E-3</v>
      </c>
      <c r="AK787" s="13">
        <f t="shared" si="978"/>
        <v>7.18901511244471E-4</v>
      </c>
      <c r="AL787" s="13">
        <f t="shared" si="979"/>
        <v>5.9413324375210693E-6</v>
      </c>
      <c r="AM787" s="13">
        <f t="shared" si="980"/>
        <v>8.5741790808205646E-4</v>
      </c>
      <c r="AN787" s="13">
        <f t="shared" si="981"/>
        <v>8.2635576231021807E-4</v>
      </c>
      <c r="AO787" s="13">
        <f t="shared" si="982"/>
        <v>3.9820946090966786E-4</v>
      </c>
      <c r="AP787" s="13">
        <f t="shared" si="983"/>
        <v>1.2792776992696765E-4</v>
      </c>
      <c r="AQ787" s="13">
        <f t="shared" si="984"/>
        <v>3.082331522416969E-5</v>
      </c>
      <c r="AR787" s="13">
        <f t="shared" si="985"/>
        <v>1.0470447227073775E-3</v>
      </c>
      <c r="AS787" s="13">
        <f t="shared" si="986"/>
        <v>9.6958347635944309E-4</v>
      </c>
      <c r="AT787" s="13">
        <f t="shared" si="987"/>
        <v>4.4892643897695027E-4</v>
      </c>
      <c r="AU787" s="13">
        <f t="shared" si="988"/>
        <v>1.3857149489197266E-4</v>
      </c>
      <c r="AV787" s="13">
        <f t="shared" si="989"/>
        <v>3.2079964883036075E-5</v>
      </c>
      <c r="AW787" s="13">
        <f t="shared" si="990"/>
        <v>1.4729087285172403E-7</v>
      </c>
      <c r="AX787" s="13">
        <f t="shared" si="991"/>
        <v>1.3233090207478171E-4</v>
      </c>
      <c r="AY787" s="13">
        <f t="shared" si="992"/>
        <v>1.2753687837686246E-4</v>
      </c>
      <c r="AZ787" s="13">
        <f t="shared" si="993"/>
        <v>6.1458265193880033E-5</v>
      </c>
      <c r="BA787" s="13">
        <f t="shared" si="994"/>
        <v>1.9743927710488925E-5</v>
      </c>
      <c r="BB787" s="13">
        <f t="shared" si="995"/>
        <v>4.7571634206634418E-6</v>
      </c>
      <c r="BC787" s="13">
        <f t="shared" si="996"/>
        <v>9.169646138392552E-7</v>
      </c>
      <c r="BD787" s="13">
        <f t="shared" si="997"/>
        <v>1.6818547716542081E-4</v>
      </c>
      <c r="BE787" s="13">
        <f t="shared" si="998"/>
        <v>1.5574297457090987E-4</v>
      </c>
      <c r="BF787" s="13">
        <f t="shared" si="999"/>
        <v>7.2110489374590655E-5</v>
      </c>
      <c r="BG787" s="13">
        <f t="shared" si="1000"/>
        <v>2.2258564972917068E-5</v>
      </c>
      <c r="BH787" s="13">
        <f t="shared" si="1001"/>
        <v>5.1529644190864611E-6</v>
      </c>
      <c r="BI787" s="13">
        <f t="shared" si="1002"/>
        <v>9.5434875830240724E-7</v>
      </c>
      <c r="BJ787" s="14">
        <f t="shared" si="1003"/>
        <v>0.33022882027682632</v>
      </c>
      <c r="BK787" s="14">
        <f t="shared" si="1004"/>
        <v>0.31933098431330714</v>
      </c>
      <c r="BL787" s="14">
        <f t="shared" si="1005"/>
        <v>0.32790465879262648</v>
      </c>
      <c r="BM787" s="14">
        <f t="shared" si="1006"/>
        <v>0.29340630680506119</v>
      </c>
      <c r="BN787" s="14">
        <f t="shared" si="1007"/>
        <v>0.7064755577081574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1.3293413173652699</v>
      </c>
      <c r="F788" s="10">
        <f>VLOOKUP(B788,home!$B$2:$E$405,3,FALSE)</f>
        <v>1.29</v>
      </c>
      <c r="G788" s="10">
        <f>VLOOKUP(C788,away!$B$2:$E$405,4,FALSE)</f>
        <v>1.29</v>
      </c>
      <c r="H788" s="10">
        <f>VLOOKUP(A788,away!$A$2:$E$405,3,FALSE)</f>
        <v>1.1077844311377201</v>
      </c>
      <c r="I788" s="10">
        <f>VLOOKUP(C788,away!$B$2:$E$405,3,FALSE)</f>
        <v>0.86</v>
      </c>
      <c r="J788" s="10">
        <f>VLOOKUP(B788,home!$B$2:$E$405,4,FALSE)</f>
        <v>0.64</v>
      </c>
      <c r="K788" s="12">
        <f t="shared" si="952"/>
        <v>2.2121568862275458</v>
      </c>
      <c r="L788" s="12">
        <f t="shared" si="953"/>
        <v>0.6097245508982011</v>
      </c>
      <c r="M788" s="13">
        <f t="shared" si="954"/>
        <v>5.9493903306007526E-2</v>
      </c>
      <c r="N788" s="13">
        <f t="shared" si="955"/>
        <v>0.1316098478869403</v>
      </c>
      <c r="O788" s="13">
        <f t="shared" si="956"/>
        <v>3.6274893474436444E-2</v>
      </c>
      <c r="P788" s="13">
        <f t="shared" si="957"/>
        <v>8.024575539664526E-2</v>
      </c>
      <c r="Q788" s="13">
        <f t="shared" si="958"/>
        <v>0.14557081564922744</v>
      </c>
      <c r="R788" s="13">
        <f t="shared" si="959"/>
        <v>1.1058846566290421E-2</v>
      </c>
      <c r="S788" s="13">
        <f t="shared" si="960"/>
        <v>2.7058996390172927E-2</v>
      </c>
      <c r="T788" s="13">
        <f t="shared" si="961"/>
        <v>8.8758100195610048E-2</v>
      </c>
      <c r="U788" s="13">
        <f t="shared" si="962"/>
        <v>2.4463903585353209E-2</v>
      </c>
      <c r="V788" s="13">
        <f t="shared" si="963"/>
        <v>4.055260725971759E-3</v>
      </c>
      <c r="W788" s="13">
        <f t="shared" si="964"/>
        <v>0.10734182742406634</v>
      </c>
      <c r="X788" s="13">
        <f t="shared" si="965"/>
        <v>6.5448947518731065E-2</v>
      </c>
      <c r="Y788" s="13">
        <f t="shared" si="966"/>
        <v>1.9952915066309113E-2</v>
      </c>
      <c r="Z788" s="13">
        <f t="shared" si="967"/>
        <v>2.2476167520278476E-3</v>
      </c>
      <c r="AA788" s="13">
        <f t="shared" si="968"/>
        <v>4.9720808755987934E-3</v>
      </c>
      <c r="AB788" s="13">
        <f t="shared" si="969"/>
        <v>5.4995114739180787E-3</v>
      </c>
      <c r="AC788" s="13">
        <f t="shared" si="970"/>
        <v>3.4186009217213769E-4</v>
      </c>
      <c r="AD788" s="13">
        <f t="shared" si="971"/>
        <v>5.9364240679099296E-2</v>
      </c>
      <c r="AE788" s="13">
        <f t="shared" si="972"/>
        <v>3.6195834987476548E-2</v>
      </c>
      <c r="AF788" s="13">
        <f t="shared" si="973"/>
        <v>1.1034744616062263E-2</v>
      </c>
      <c r="AG788" s="13">
        <f t="shared" si="974"/>
        <v>2.242718235101636E-3</v>
      </c>
      <c r="AH788" s="13">
        <f t="shared" si="975"/>
        <v>3.426067786803631E-4</v>
      </c>
      <c r="AI788" s="13">
        <f t="shared" si="976"/>
        <v>7.5789994472600199E-4</v>
      </c>
      <c r="AJ788" s="13">
        <f t="shared" si="977"/>
        <v>8.3829679089855095E-4</v>
      </c>
      <c r="AK788" s="13">
        <f t="shared" si="978"/>
        <v>6.1814800622956071E-4</v>
      </c>
      <c r="AL788" s="13">
        <f t="shared" si="979"/>
        <v>1.8444122716385893E-5</v>
      </c>
      <c r="AM788" s="13">
        <f t="shared" si="980"/>
        <v>2.6264602762787793E-2</v>
      </c>
      <c r="AN788" s="13">
        <f t="shared" si="981"/>
        <v>1.6014173124060442E-2</v>
      </c>
      <c r="AO788" s="13">
        <f t="shared" si="982"/>
        <v>4.8821172580368966E-3</v>
      </c>
      <c r="AP788" s="13">
        <f t="shared" si="983"/>
        <v>9.9224891752963478E-4</v>
      </c>
      <c r="AQ788" s="13">
        <f t="shared" si="984"/>
        <v>1.5124963140499565E-4</v>
      </c>
      <c r="AR788" s="13">
        <f t="shared" si="985"/>
        <v>4.177915285311277E-5</v>
      </c>
      <c r="AS788" s="13">
        <f t="shared" si="986"/>
        <v>9.2422040684766635E-5</v>
      </c>
      <c r="AT788" s="13">
        <f t="shared" si="987"/>
        <v>1.0222602687000448E-4</v>
      </c>
      <c r="AU788" s="13">
        <f t="shared" si="988"/>
        <v>7.5380003097387499E-5</v>
      </c>
      <c r="AV788" s="13">
        <f t="shared" si="989"/>
        <v>4.1688098233934873E-5</v>
      </c>
      <c r="AW788" s="13">
        <f t="shared" si="990"/>
        <v>6.9104305827032501E-7</v>
      </c>
      <c r="AX788" s="13">
        <f t="shared" si="991"/>
        <v>9.6835703109553299E-3</v>
      </c>
      <c r="AY788" s="13">
        <f t="shared" si="992"/>
        <v>5.9043105589383933E-3</v>
      </c>
      <c r="AZ788" s="13">
        <f t="shared" si="993"/>
        <v>1.8000015519561087E-3</v>
      </c>
      <c r="BA788" s="13">
        <f t="shared" si="994"/>
        <v>3.6583504596083454E-4</v>
      </c>
      <c r="BB788" s="13">
        <f t="shared" si="995"/>
        <v>5.576465227532314E-5</v>
      </c>
      <c r="BC788" s="13">
        <f t="shared" si="996"/>
        <v>6.8002155129131524E-6</v>
      </c>
      <c r="BD788" s="13">
        <f t="shared" si="997"/>
        <v>4.2456292017119109E-6</v>
      </c>
      <c r="BE788" s="13">
        <f t="shared" si="998"/>
        <v>9.3919978749357636E-6</v>
      </c>
      <c r="BF788" s="13">
        <f t="shared" si="999"/>
        <v>1.0388286387236814E-5</v>
      </c>
      <c r="BG788" s="13">
        <f t="shared" si="1000"/>
        <v>7.6601730892099295E-6</v>
      </c>
      <c r="BH788" s="13">
        <f t="shared" si="1001"/>
        <v>4.2363761622476694E-6</v>
      </c>
      <c r="BI788" s="13">
        <f t="shared" si="1002"/>
        <v>1.8743057399932818E-6</v>
      </c>
      <c r="BJ788" s="14">
        <f t="shared" si="1003"/>
        <v>0.73364066628804259</v>
      </c>
      <c r="BK788" s="14">
        <f t="shared" si="1004"/>
        <v>0.17711853059262439</v>
      </c>
      <c r="BL788" s="14">
        <f t="shared" si="1005"/>
        <v>8.5217479586325959E-2</v>
      </c>
      <c r="BM788" s="14">
        <f t="shared" si="1006"/>
        <v>0.52806661142359312</v>
      </c>
      <c r="BN788" s="14">
        <f t="shared" si="1007"/>
        <v>0.46425406227954735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1.3293413173652699</v>
      </c>
      <c r="F789" s="10">
        <f>VLOOKUP(B789,home!$B$2:$E$405,3,FALSE)</f>
        <v>1.07</v>
      </c>
      <c r="G789" s="10">
        <f>VLOOKUP(C789,away!$B$2:$E$405,4,FALSE)</f>
        <v>0.86</v>
      </c>
      <c r="H789" s="10">
        <f>VLOOKUP(A789,away!$A$2:$E$405,3,FALSE)</f>
        <v>1.1077844311377201</v>
      </c>
      <c r="I789" s="10">
        <f>VLOOKUP(C789,away!$B$2:$E$405,3,FALSE)</f>
        <v>0.43</v>
      </c>
      <c r="J789" s="10">
        <f>VLOOKUP(B789,home!$B$2:$E$405,4,FALSE)</f>
        <v>0.39</v>
      </c>
      <c r="K789" s="12">
        <f t="shared" si="952"/>
        <v>1.2232598802395216</v>
      </c>
      <c r="L789" s="12">
        <f t="shared" si="953"/>
        <v>0.18577544910179564</v>
      </c>
      <c r="M789" s="13">
        <f t="shared" si="954"/>
        <v>0.24437891465033229</v>
      </c>
      <c r="N789" s="13">
        <f t="shared" si="955"/>
        <v>0.29893892186822979</v>
      </c>
      <c r="O789" s="13">
        <f t="shared" si="956"/>
        <v>4.5399602620174867E-2</v>
      </c>
      <c r="P789" s="13">
        <f t="shared" si="957"/>
        <v>5.553551246407698E-2</v>
      </c>
      <c r="Q789" s="13">
        <f t="shared" si="958"/>
        <v>0.18283999488173128</v>
      </c>
      <c r="R789" s="13">
        <f t="shared" si="959"/>
        <v>4.2170657829030218E-3</v>
      </c>
      <c r="S789" s="13">
        <f t="shared" si="960"/>
        <v>3.1551342605198205E-3</v>
      </c>
      <c r="T789" s="13">
        <f t="shared" si="961"/>
        <v>3.3967182162923638E-2</v>
      </c>
      <c r="U789" s="13">
        <f t="shared" si="962"/>
        <v>5.1585673845561354E-3</v>
      </c>
      <c r="V789" s="13">
        <f t="shared" si="963"/>
        <v>7.9667719788368538E-5</v>
      </c>
      <c r="W789" s="13">
        <f t="shared" si="964"/>
        <v>7.4553610080673779E-2</v>
      </c>
      <c r="X789" s="13">
        <f t="shared" si="965"/>
        <v>1.3850230394897328E-2</v>
      </c>
      <c r="Y789" s="13">
        <f t="shared" si="966"/>
        <v>1.2865163858876956E-3</v>
      </c>
      <c r="Z789" s="13">
        <f t="shared" si="967"/>
        <v>2.6114242990354133E-4</v>
      </c>
      <c r="AA789" s="13">
        <f t="shared" si="968"/>
        <v>3.1944505752926365E-4</v>
      </c>
      <c r="AB789" s="13">
        <f t="shared" si="969"/>
        <v>1.9538216140817713E-4</v>
      </c>
      <c r="AC789" s="13">
        <f t="shared" si="970"/>
        <v>1.1315388163761323E-6</v>
      </c>
      <c r="AD789" s="13">
        <f t="shared" si="971"/>
        <v>2.2799610034677249E-2</v>
      </c>
      <c r="AE789" s="13">
        <f t="shared" si="972"/>
        <v>4.2356077935379721E-3</v>
      </c>
      <c r="AF789" s="13">
        <f t="shared" si="973"/>
        <v>3.934359700317912E-4</v>
      </c>
      <c r="AG789" s="13">
        <f t="shared" si="974"/>
        <v>2.4363581341818865E-5</v>
      </c>
      <c r="AH789" s="13">
        <f t="shared" si="975"/>
        <v>1.2128463048716146E-5</v>
      </c>
      <c r="AI789" s="13">
        <f t="shared" si="976"/>
        <v>1.4836262256461976E-5</v>
      </c>
      <c r="AJ789" s="13">
        <f t="shared" si="977"/>
        <v>9.0743021955209076E-6</v>
      </c>
      <c r="AK789" s="13">
        <f t="shared" si="978"/>
        <v>3.7000766056500441E-6</v>
      </c>
      <c r="AL789" s="13">
        <f t="shared" si="979"/>
        <v>1.0285762686254423E-8</v>
      </c>
      <c r="AM789" s="13">
        <f t="shared" si="980"/>
        <v>5.5779696481054117E-3</v>
      </c>
      <c r="AN789" s="13">
        <f t="shared" si="981"/>
        <v>1.0362498164529677E-3</v>
      </c>
      <c r="AO789" s="13">
        <f t="shared" si="982"/>
        <v>9.6254887516601678E-5</v>
      </c>
      <c r="AP789" s="13">
        <f t="shared" si="983"/>
        <v>5.9605983188798311E-6</v>
      </c>
      <c r="AQ789" s="13">
        <f t="shared" si="984"/>
        <v>2.7683320740132719E-7</v>
      </c>
      <c r="AR789" s="13">
        <f t="shared" si="985"/>
        <v>4.5063413395795521E-7</v>
      </c>
      <c r="AS789" s="13">
        <f t="shared" si="986"/>
        <v>5.5124265673724885E-7</v>
      </c>
      <c r="AT789" s="13">
        <f t="shared" si="987"/>
        <v>3.3715651313166146E-7</v>
      </c>
      <c r="AU789" s="13">
        <f t="shared" si="988"/>
        <v>1.3747667862513695E-7</v>
      </c>
      <c r="AV789" s="13">
        <f t="shared" si="989"/>
        <v>4.2042426357678062E-8</v>
      </c>
      <c r="AW789" s="13">
        <f t="shared" si="990"/>
        <v>6.4929349421977292E-11</v>
      </c>
      <c r="AX789" s="13">
        <f t="shared" si="991"/>
        <v>1.1372177472868516E-3</v>
      </c>
      <c r="AY789" s="13">
        <f t="shared" si="992"/>
        <v>2.1126713772874717E-4</v>
      </c>
      <c r="AZ789" s="13">
        <f t="shared" si="993"/>
        <v>1.9624123696004459E-5</v>
      </c>
      <c r="BA789" s="13">
        <f t="shared" si="994"/>
        <v>1.215226797618139E-6</v>
      </c>
      <c r="BB789" s="13">
        <f t="shared" si="995"/>
        <v>5.6439826022011672E-8</v>
      </c>
      <c r="BC789" s="13">
        <f t="shared" si="996"/>
        <v>2.0970268052932867E-9</v>
      </c>
      <c r="BD789" s="13">
        <f t="shared" si="997"/>
        <v>1.3952793102772964E-8</v>
      </c>
      <c r="BE789" s="13">
        <f t="shared" si="998"/>
        <v>1.706789201990488E-8</v>
      </c>
      <c r="BF789" s="13">
        <f t="shared" si="999"/>
        <v>1.0439233774104967E-8</v>
      </c>
      <c r="BG789" s="13">
        <f t="shared" si="1000"/>
        <v>4.2566319521013372E-9</v>
      </c>
      <c r="BH789" s="13">
        <f t="shared" si="1001"/>
        <v>1.3017417729878007E-9</v>
      </c>
      <c r="BI789" s="13">
        <f t="shared" si="1002"/>
        <v>3.1847369706556755E-10</v>
      </c>
      <c r="BJ789" s="14">
        <f t="shared" si="1003"/>
        <v>0.64097556770989572</v>
      </c>
      <c r="BK789" s="14">
        <f t="shared" si="1004"/>
        <v>0.30336163805702526</v>
      </c>
      <c r="BL789" s="14">
        <f t="shared" si="1005"/>
        <v>5.5331367999852943E-2</v>
      </c>
      <c r="BM789" s="14">
        <f t="shared" si="1006"/>
        <v>0.16840843685642978</v>
      </c>
      <c r="BN789" s="14">
        <f t="shared" si="1007"/>
        <v>0.83131001226744816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1.3293413173652699</v>
      </c>
      <c r="F790" s="10">
        <f>VLOOKUP(B790,home!$B$2:$E$405,3,FALSE)</f>
        <v>0.64</v>
      </c>
      <c r="G790" s="10">
        <f>VLOOKUP(C790,away!$B$2:$E$405,4,FALSE)</f>
        <v>0.43</v>
      </c>
      <c r="H790" s="10">
        <f>VLOOKUP(A790,away!$A$2:$E$405,3,FALSE)</f>
        <v>1.1077844311377201</v>
      </c>
      <c r="I790" s="10">
        <f>VLOOKUP(C790,away!$B$2:$E$405,3,FALSE)</f>
        <v>0.32</v>
      </c>
      <c r="J790" s="10">
        <f>VLOOKUP(B790,home!$B$2:$E$405,4,FALSE)</f>
        <v>0.9</v>
      </c>
      <c r="K790" s="12">
        <f t="shared" si="952"/>
        <v>0.36583473053892229</v>
      </c>
      <c r="L790" s="12">
        <f t="shared" si="953"/>
        <v>0.31904191616766342</v>
      </c>
      <c r="M790" s="13">
        <f t="shared" si="954"/>
        <v>0.50415241460010651</v>
      </c>
      <c r="N790" s="13">
        <f t="shared" si="955"/>
        <v>0.18443646274577705</v>
      </c>
      <c r="O790" s="13">
        <f t="shared" si="956"/>
        <v>0.16084575239457227</v>
      </c>
      <c r="P790" s="13">
        <f t="shared" si="957"/>
        <v>5.8842962485598581E-2</v>
      </c>
      <c r="Q790" s="13">
        <f t="shared" si="958"/>
        <v>3.3736631825076663E-2</v>
      </c>
      <c r="R790" s="13">
        <f t="shared" si="959"/>
        <v>2.5658268525696939E-2</v>
      </c>
      <c r="S790" s="13">
        <f t="shared" si="960"/>
        <v>1.7169878264036529E-3</v>
      </c>
      <c r="T790" s="13">
        <f t="shared" si="961"/>
        <v>1.0763399662515433E-2</v>
      </c>
      <c r="U790" s="13">
        <f t="shared" si="962"/>
        <v>9.3866857521936534E-3</v>
      </c>
      <c r="V790" s="13">
        <f t="shared" si="963"/>
        <v>2.2266778266832629E-5</v>
      </c>
      <c r="W790" s="13">
        <f t="shared" si="964"/>
        <v>4.1140105376725848E-3</v>
      </c>
      <c r="X790" s="13">
        <f t="shared" si="965"/>
        <v>1.3125418050730208E-3</v>
      </c>
      <c r="Y790" s="13">
        <f t="shared" si="966"/>
        <v>2.0937792627033017E-4</v>
      </c>
      <c r="Z790" s="13">
        <f t="shared" si="967"/>
        <v>2.7286877186609333E-3</v>
      </c>
      <c r="AA790" s="13">
        <f t="shared" si="968"/>
        <v>9.9824873628118942E-4</v>
      </c>
      <c r="AB790" s="13">
        <f t="shared" si="969"/>
        <v>1.8259702872412429E-4</v>
      </c>
      <c r="AC790" s="13">
        <f t="shared" si="970"/>
        <v>1.6243143445887014E-7</v>
      </c>
      <c r="AD790" s="13">
        <f t="shared" si="971"/>
        <v>3.7626198412093413E-4</v>
      </c>
      <c r="AE790" s="13">
        <f t="shared" si="972"/>
        <v>1.2004334439498977E-4</v>
      </c>
      <c r="AF790" s="13">
        <f t="shared" si="973"/>
        <v>1.9149429309476138E-5</v>
      </c>
      <c r="AG790" s="13">
        <f t="shared" si="974"/>
        <v>2.036490206804161E-6</v>
      </c>
      <c r="AH790" s="13">
        <f t="shared" si="975"/>
        <v>2.1764143959618852E-4</v>
      </c>
      <c r="AI790" s="13">
        <f t="shared" si="976"/>
        <v>7.962079740877478E-5</v>
      </c>
      <c r="AJ790" s="13">
        <f t="shared" si="977"/>
        <v>1.4564026482666622E-5</v>
      </c>
      <c r="AK790" s="13">
        <f t="shared" si="978"/>
        <v>1.7760089012826911E-6</v>
      </c>
      <c r="AL790" s="13">
        <f t="shared" si="979"/>
        <v>7.5833787779646959E-10</v>
      </c>
      <c r="AM790" s="13">
        <f t="shared" si="980"/>
        <v>2.7529940314584454E-5</v>
      </c>
      <c r="AN790" s="13">
        <f t="shared" si="981"/>
        <v>8.7832049099464297E-6</v>
      </c>
      <c r="AO790" s="13">
        <f t="shared" si="982"/>
        <v>1.4011052622812694E-6</v>
      </c>
      <c r="AP790" s="13">
        <f t="shared" si="983"/>
        <v>1.4900376921027094E-7</v>
      </c>
      <c r="AQ790" s="13">
        <f t="shared" si="984"/>
        <v>1.1884612011262281E-8</v>
      </c>
      <c r="AR790" s="13">
        <f t="shared" si="985"/>
        <v>1.3887348385251358E-5</v>
      </c>
      <c r="AS790" s="13">
        <f t="shared" si="986"/>
        <v>5.0804743544185696E-6</v>
      </c>
      <c r="AT790" s="13">
        <f t="shared" si="987"/>
        <v>9.2930698322931116E-7</v>
      </c>
      <c r="AU790" s="13">
        <f t="shared" si="988"/>
        <v>1.1332425659921132E-7</v>
      </c>
      <c r="AV790" s="13">
        <f t="shared" si="989"/>
        <v>1.0364487219124038E-8</v>
      </c>
      <c r="AW790" s="13">
        <f t="shared" si="990"/>
        <v>2.4586285814854494E-12</v>
      </c>
      <c r="AX790" s="13">
        <f t="shared" si="991"/>
        <v>1.6785680494564359E-6</v>
      </c>
      <c r="AY790" s="13">
        <f t="shared" si="992"/>
        <v>5.3553356691639848E-7</v>
      </c>
      <c r="AZ790" s="13">
        <f t="shared" si="993"/>
        <v>8.54288276805557E-8</v>
      </c>
      <c r="BA790" s="13">
        <f t="shared" si="994"/>
        <v>9.0851256263872041E-9</v>
      </c>
      <c r="BB790" s="13">
        <f t="shared" si="995"/>
        <v>7.2463397211662916E-10</v>
      </c>
      <c r="BC790" s="13">
        <f t="shared" si="996"/>
        <v>4.6237722196854934E-11</v>
      </c>
      <c r="BD790" s="13">
        <f t="shared" si="997"/>
        <v>7.3844103988641638E-7</v>
      </c>
      <c r="BE790" s="13">
        <f t="shared" si="998"/>
        <v>2.7014737884572877E-7</v>
      </c>
      <c r="BF790" s="13">
        <f t="shared" si="999"/>
        <v>4.9414646772911664E-8</v>
      </c>
      <c r="BG790" s="13">
        <f t="shared" si="1000"/>
        <v>6.02586466228139E-9</v>
      </c>
      <c r="BH790" s="13">
        <f t="shared" si="1001"/>
        <v>5.5111764374743153E-10</v>
      </c>
      <c r="BI790" s="13">
        <f t="shared" si="1002"/>
        <v>4.0323594939117494E-11</v>
      </c>
      <c r="BJ790" s="14">
        <f t="shared" si="1003"/>
        <v>0.23513010027572664</v>
      </c>
      <c r="BK790" s="14">
        <f t="shared" si="1004"/>
        <v>0.56473533041371471</v>
      </c>
      <c r="BL790" s="14">
        <f t="shared" si="1005"/>
        <v>0.19740624014869521</v>
      </c>
      <c r="BM790" s="14">
        <f t="shared" si="1006"/>
        <v>3.2327330448861359E-2</v>
      </c>
      <c r="BN790" s="14">
        <f t="shared" si="1007"/>
        <v>0.96767249257682808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1.3293413173652699</v>
      </c>
      <c r="F791" s="10">
        <f>VLOOKUP(B791,home!$B$2:$E$405,3,FALSE)</f>
        <v>0.85</v>
      </c>
      <c r="G791" s="10">
        <f>VLOOKUP(C791,away!$B$2:$E$405,4,FALSE)</f>
        <v>0.86</v>
      </c>
      <c r="H791" s="10">
        <f>VLOOKUP(A791,away!$A$2:$E$405,3,FALSE)</f>
        <v>1.1077844311377201</v>
      </c>
      <c r="I791" s="10">
        <f>VLOOKUP(C791,away!$B$2:$E$405,3,FALSE)</f>
        <v>0.75</v>
      </c>
      <c r="J791" s="10">
        <f>VLOOKUP(B791,home!$B$2:$E$405,4,FALSE)</f>
        <v>0.45</v>
      </c>
      <c r="K791" s="12">
        <f t="shared" si="952"/>
        <v>0.97174850299401239</v>
      </c>
      <c r="L791" s="12">
        <f t="shared" si="953"/>
        <v>0.37387724550898055</v>
      </c>
      <c r="M791" s="13">
        <f t="shared" si="954"/>
        <v>0.26037672652579308</v>
      </c>
      <c r="N791" s="13">
        <f t="shared" si="955"/>
        <v>0.25302069421592077</v>
      </c>
      <c r="O791" s="13">
        <f t="shared" si="956"/>
        <v>9.7348933308108621E-2</v>
      </c>
      <c r="P791" s="13">
        <f t="shared" si="957"/>
        <v>9.45986802102185E-2</v>
      </c>
      <c r="Q791" s="13">
        <f t="shared" si="958"/>
        <v>0.12293624041541337</v>
      </c>
      <c r="R791" s="13">
        <f t="shared" si="959"/>
        <v>1.8198275519236553E-2</v>
      </c>
      <c r="S791" s="13">
        <f t="shared" si="960"/>
        <v>8.5922716835338028E-3</v>
      </c>
      <c r="T791" s="13">
        <f t="shared" si="961"/>
        <v>4.5963062939744559E-2</v>
      </c>
      <c r="U791" s="13">
        <f t="shared" si="962"/>
        <v>1.7684146992890701E-2</v>
      </c>
      <c r="V791" s="13">
        <f t="shared" si="963"/>
        <v>3.4685535673012273E-4</v>
      </c>
      <c r="W791" s="13">
        <f t="shared" si="964"/>
        <v>3.9821035862463321E-2</v>
      </c>
      <c r="X791" s="13">
        <f t="shared" si="965"/>
        <v>1.4888179201572118E-2</v>
      </c>
      <c r="Y791" s="13">
        <f t="shared" si="966"/>
        <v>2.7831757152639389E-3</v>
      </c>
      <c r="Z791" s="13">
        <f t="shared" si="967"/>
        <v>2.2679737080485581E-3</v>
      </c>
      <c r="AA791" s="13">
        <f t="shared" si="968"/>
        <v>2.2039000556259656E-3</v>
      </c>
      <c r="AB791" s="13">
        <f t="shared" si="969"/>
        <v>1.0708182899014764E-3</v>
      </c>
      <c r="AC791" s="13">
        <f t="shared" si="970"/>
        <v>7.8761021118144522E-6</v>
      </c>
      <c r="AD791" s="13">
        <f t="shared" si="971"/>
        <v>9.6740079967549009E-3</v>
      </c>
      <c r="AE791" s="13">
        <f t="shared" si="972"/>
        <v>3.6168914628585736E-3</v>
      </c>
      <c r="AF791" s="13">
        <f t="shared" si="973"/>
        <v>6.7613670871925541E-4</v>
      </c>
      <c r="AG791" s="13">
        <f t="shared" si="974"/>
        <v>8.4264043414487708E-5</v>
      </c>
      <c r="AH791" s="13">
        <f t="shared" si="975"/>
        <v>2.119859407129959E-4</v>
      </c>
      <c r="AI791" s="13">
        <f t="shared" si="976"/>
        <v>2.0599702054363122E-4</v>
      </c>
      <c r="AJ791" s="13">
        <f t="shared" si="977"/>
        <v>1.0008864816725021E-4</v>
      </c>
      <c r="AK791" s="13">
        <f t="shared" si="978"/>
        <v>3.242033134107327E-5</v>
      </c>
      <c r="AL791" s="13">
        <f t="shared" si="979"/>
        <v>1.1446013242735124E-7</v>
      </c>
      <c r="AM791" s="13">
        <f t="shared" si="980"/>
        <v>1.8801405577597366E-3</v>
      </c>
      <c r="AN791" s="13">
        <f t="shared" si="981"/>
        <v>7.0294177290492865E-4</v>
      </c>
      <c r="AO791" s="13">
        <f t="shared" si="982"/>
        <v>1.3140696690344705E-4</v>
      </c>
      <c r="AP791" s="13">
        <f t="shared" si="983"/>
        <v>1.6376691608850183E-5</v>
      </c>
      <c r="AQ791" s="13">
        <f t="shared" si="984"/>
        <v>1.5307180873167351E-6</v>
      </c>
      <c r="AR791" s="13">
        <f t="shared" si="985"/>
        <v>1.5851343920080997E-5</v>
      </c>
      <c r="AS791" s="13">
        <f t="shared" si="986"/>
        <v>1.5403519724781947E-5</v>
      </c>
      <c r="AT791" s="13">
        <f t="shared" si="987"/>
        <v>7.4841736166977987E-6</v>
      </c>
      <c r="AU791" s="13">
        <f t="shared" si="988"/>
        <v>2.4242448360577901E-6</v>
      </c>
      <c r="AV791" s="13">
        <f t="shared" si="989"/>
        <v>5.8893907258253055E-7</v>
      </c>
      <c r="AW791" s="13">
        <f t="shared" si="990"/>
        <v>1.1551400935258203E-9</v>
      </c>
      <c r="AX791" s="13">
        <f t="shared" si="991"/>
        <v>3.0450396207022516E-4</v>
      </c>
      <c r="AY791" s="13">
        <f t="shared" si="992"/>
        <v>1.1384710258538688E-4</v>
      </c>
      <c r="AZ791" s="13">
        <f t="shared" si="993"/>
        <v>2.1282420561901392E-5</v>
      </c>
      <c r="BA791" s="13">
        <f t="shared" si="994"/>
        <v>2.6523375924824611E-6</v>
      </c>
      <c r="BB791" s="13">
        <f t="shared" si="995"/>
        <v>2.4791216830931582E-7</v>
      </c>
      <c r="BC791" s="13">
        <f t="shared" si="996"/>
        <v>1.8537743723129157E-8</v>
      </c>
      <c r="BD791" s="13">
        <f t="shared" si="997"/>
        <v>9.8774280040923457E-7</v>
      </c>
      <c r="BE791" s="13">
        <f t="shared" si="998"/>
        <v>9.5983758764078718E-7</v>
      </c>
      <c r="BF791" s="13">
        <f t="shared" si="999"/>
        <v>4.6636036945365948E-7</v>
      </c>
      <c r="BG791" s="13">
        <f t="shared" si="1000"/>
        <v>1.5106166362410941E-7</v>
      </c>
      <c r="BH791" s="13">
        <f t="shared" si="1001"/>
        <v>3.6698486371628339E-8</v>
      </c>
      <c r="BI791" s="13">
        <f t="shared" si="1002"/>
        <v>7.1323398387552023E-9</v>
      </c>
      <c r="BJ791" s="14">
        <f t="shared" si="1003"/>
        <v>0.49663863754211163</v>
      </c>
      <c r="BK791" s="14">
        <f t="shared" si="1004"/>
        <v>0.36403637144110518</v>
      </c>
      <c r="BL791" s="14">
        <f t="shared" si="1005"/>
        <v>0.1371009271609458</v>
      </c>
      <c r="BM791" s="14">
        <f t="shared" si="1006"/>
        <v>0.15345051371007487</v>
      </c>
      <c r="BN791" s="14">
        <f t="shared" si="1007"/>
        <v>0.8464795501946909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1.3293413173652699</v>
      </c>
      <c r="F792" s="10">
        <f>VLOOKUP(B792,home!$B$2:$E$405,3,FALSE)</f>
        <v>0.54</v>
      </c>
      <c r="G792" s="10">
        <f>VLOOKUP(C792,away!$B$2:$E$405,4,FALSE)</f>
        <v>0.86</v>
      </c>
      <c r="H792" s="10">
        <f>VLOOKUP(A792,away!$A$2:$E$405,3,FALSE)</f>
        <v>1.1077844311377201</v>
      </c>
      <c r="I792" s="10">
        <f>VLOOKUP(C792,away!$B$2:$E$405,3,FALSE)</f>
        <v>1.18</v>
      </c>
      <c r="J792" s="10">
        <f>VLOOKUP(B792,home!$B$2:$E$405,4,FALSE)</f>
        <v>1.55</v>
      </c>
      <c r="K792" s="12">
        <f t="shared" si="952"/>
        <v>0.61734610778443133</v>
      </c>
      <c r="L792" s="12">
        <f t="shared" si="953"/>
        <v>2.0261377245508898</v>
      </c>
      <c r="M792" s="13">
        <f t="shared" si="954"/>
        <v>7.1113091414546956E-2</v>
      </c>
      <c r="N792" s="13">
        <f t="shared" si="955"/>
        <v>4.390139019728901E-2</v>
      </c>
      <c r="O792" s="13">
        <f t="shared" si="956"/>
        <v>0.1440849172244496</v>
      </c>
      <c r="P792" s="13">
        <f t="shared" si="957"/>
        <v>8.8950262838955907E-2</v>
      </c>
      <c r="Q792" s="13">
        <f t="shared" si="958"/>
        <v>1.355117618231098E-2</v>
      </c>
      <c r="R792" s="13">
        <f t="shared" si="959"/>
        <v>0.14596794316362482</v>
      </c>
      <c r="S792" s="13">
        <f t="shared" si="960"/>
        <v>2.7815375136049938E-2</v>
      </c>
      <c r="T792" s="13">
        <f t="shared" si="961"/>
        <v>2.7456549275015788E-2</v>
      </c>
      <c r="U792" s="13">
        <f t="shared" si="962"/>
        <v>9.0112741573362867E-2</v>
      </c>
      <c r="V792" s="13">
        <f t="shared" si="963"/>
        <v>3.8658062970162044E-3</v>
      </c>
      <c r="W792" s="13">
        <f t="shared" si="964"/>
        <v>2.7885886240169252E-3</v>
      </c>
      <c r="X792" s="13">
        <f t="shared" si="965"/>
        <v>5.6500646093741499E-3</v>
      </c>
      <c r="Y792" s="13">
        <f t="shared" si="966"/>
        <v>5.7239045256014271E-3</v>
      </c>
      <c r="Z792" s="13">
        <f t="shared" si="967"/>
        <v>9.8583718739640128E-2</v>
      </c>
      <c r="AA792" s="13">
        <f t="shared" si="968"/>
        <v>6.0860275054831922E-2</v>
      </c>
      <c r="AB792" s="13">
        <f t="shared" si="969"/>
        <v>1.8785926961895204E-2</v>
      </c>
      <c r="AC792" s="13">
        <f t="shared" si="970"/>
        <v>3.0221622995507718E-4</v>
      </c>
      <c r="AD792" s="13">
        <f t="shared" si="971"/>
        <v>4.3038108331219777E-4</v>
      </c>
      <c r="AE792" s="13">
        <f t="shared" si="972"/>
        <v>8.7201134883192343E-4</v>
      </c>
      <c r="AF792" s="13">
        <f t="shared" si="973"/>
        <v>8.8340754505243288E-4</v>
      </c>
      <c r="AG792" s="13">
        <f t="shared" si="974"/>
        <v>5.9663511772787452E-4</v>
      </c>
      <c r="AH792" s="13">
        <f t="shared" si="975"/>
        <v>4.9936047891224862E-2</v>
      </c>
      <c r="AI792" s="13">
        <f t="shared" si="976"/>
        <v>3.0827824803784622E-2</v>
      </c>
      <c r="AJ792" s="13">
        <f t="shared" si="977"/>
        <v>9.5157188270383955E-3</v>
      </c>
      <c r="AK792" s="13">
        <f t="shared" si="978"/>
        <v>1.9581639935477295E-3</v>
      </c>
      <c r="AL792" s="13">
        <f t="shared" si="979"/>
        <v>1.512082377743652E-5</v>
      </c>
      <c r="AM792" s="13">
        <f t="shared" si="980"/>
        <v>5.3138817329366485E-5</v>
      </c>
      <c r="AN792" s="13">
        <f t="shared" si="981"/>
        <v>1.07666562429048E-4</v>
      </c>
      <c r="AO792" s="13">
        <f t="shared" si="982"/>
        <v>1.0907364190510385E-4</v>
      </c>
      <c r="AP792" s="13">
        <f t="shared" si="983"/>
        <v>7.3666073539361879E-5</v>
      </c>
      <c r="AQ792" s="13">
        <f t="shared" si="984"/>
        <v>3.7314402654410318E-5</v>
      </c>
      <c r="AR792" s="13">
        <f t="shared" si="985"/>
        <v>2.0235462089478119E-2</v>
      </c>
      <c r="AS792" s="13">
        <f t="shared" si="986"/>
        <v>1.2492283760158729E-2</v>
      </c>
      <c r="AT792" s="13">
        <f t="shared" si="987"/>
        <v>3.8560313783363265E-3</v>
      </c>
      <c r="AU792" s="13">
        <f t="shared" si="988"/>
        <v>7.9350198763685582E-4</v>
      </c>
      <c r="AV792" s="13">
        <f t="shared" si="989"/>
        <v>1.2246634089670567E-4</v>
      </c>
      <c r="AW792" s="13">
        <f t="shared" si="990"/>
        <v>5.253764823319536E-7</v>
      </c>
      <c r="AX792" s="13">
        <f t="shared" si="991"/>
        <v>5.4675070084253805E-6</v>
      </c>
      <c r="AY792" s="13">
        <f t="shared" si="992"/>
        <v>1.1077922209017045E-5</v>
      </c>
      <c r="AZ792" s="13">
        <f t="shared" si="993"/>
        <v>1.1222698048664782E-5</v>
      </c>
      <c r="BA792" s="13">
        <f t="shared" si="994"/>
        <v>7.5795772958811232E-6</v>
      </c>
      <c r="BB792" s="13">
        <f t="shared" si="995"/>
        <v>3.8393168738335435E-6</v>
      </c>
      <c r="BC792" s="13">
        <f t="shared" si="996"/>
        <v>1.5557969509157859E-6</v>
      </c>
      <c r="BD792" s="13">
        <f t="shared" si="997"/>
        <v>6.8333055188684946E-3</v>
      </c>
      <c r="BE792" s="13">
        <f t="shared" si="998"/>
        <v>4.2185145653753382E-3</v>
      </c>
      <c r="BF792" s="13">
        <f t="shared" si="999"/>
        <v>1.3021417737831987E-3</v>
      </c>
      <c r="BG792" s="13">
        <f t="shared" si="1000"/>
        <v>2.6795738527619109E-4</v>
      </c>
      <c r="BH792" s="13">
        <f t="shared" si="1001"/>
        <v>4.1355612213087449E-5</v>
      </c>
      <c r="BI792" s="13">
        <f t="shared" si="1002"/>
        <v>5.1061452469583671E-6</v>
      </c>
      <c r="BJ792" s="14">
        <f t="shared" si="1003"/>
        <v>0.10227571082477675</v>
      </c>
      <c r="BK792" s="14">
        <f t="shared" si="1004"/>
        <v>0.19207295066251057</v>
      </c>
      <c r="BL792" s="14">
        <f t="shared" si="1005"/>
        <v>0.60221768605103021</v>
      </c>
      <c r="BM792" s="14">
        <f t="shared" si="1006"/>
        <v>0.48757073271105339</v>
      </c>
      <c r="BN792" s="14">
        <f t="shared" si="1007"/>
        <v>0.50756878102117731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1.3293413173652699</v>
      </c>
      <c r="F793" s="10">
        <f>VLOOKUP(B793,home!$B$2:$E$405,3,FALSE)</f>
        <v>1.63</v>
      </c>
      <c r="G793" s="10">
        <f>VLOOKUP(C793,away!$B$2:$E$405,4,FALSE)</f>
        <v>1.4</v>
      </c>
      <c r="H793" s="10">
        <f>VLOOKUP(A793,away!$A$2:$E$405,3,FALSE)</f>
        <v>1.1077844311377201</v>
      </c>
      <c r="I793" s="10">
        <f>VLOOKUP(C793,away!$B$2:$E$405,3,FALSE)</f>
        <v>0.43</v>
      </c>
      <c r="J793" s="10">
        <f>VLOOKUP(B793,home!$B$2:$E$405,4,FALSE)</f>
        <v>1.2</v>
      </c>
      <c r="K793" s="12">
        <f t="shared" si="952"/>
        <v>3.0335568862275455</v>
      </c>
      <c r="L793" s="12">
        <f t="shared" si="953"/>
        <v>0.5716167664670635</v>
      </c>
      <c r="M793" s="13">
        <f t="shared" si="954"/>
        <v>2.7182724049900478E-2</v>
      </c>
      <c r="N793" s="13">
        <f t="shared" si="955"/>
        <v>8.246033972799871E-2</v>
      </c>
      <c r="O793" s="13">
        <f t="shared" si="956"/>
        <v>1.5538100825170591E-2</v>
      </c>
      <c r="P793" s="13">
        <f t="shared" si="957"/>
        <v>4.7135712757094154E-2</v>
      </c>
      <c r="Q793" s="13">
        <f t="shared" si="958"/>
        <v>0.12507406571126667</v>
      </c>
      <c r="R793" s="13">
        <f t="shared" si="959"/>
        <v>4.4409194753616127E-3</v>
      </c>
      <c r="S793" s="13">
        <f t="shared" si="960"/>
        <v>2.0433708309004293E-2</v>
      </c>
      <c r="T793" s="13">
        <f t="shared" si="961"/>
        <v>7.1494433010763275E-2</v>
      </c>
      <c r="U793" s="13">
        <f t="shared" si="962"/>
        <v>1.3471781855665239E-2</v>
      </c>
      <c r="V793" s="13">
        <f t="shared" si="963"/>
        <v>3.9369670712233167E-3</v>
      </c>
      <c r="W793" s="13">
        <f t="shared" si="964"/>
        <v>0.12647309777562984</v>
      </c>
      <c r="X793" s="13">
        <f t="shared" si="965"/>
        <v>7.2294143195578295E-2</v>
      </c>
      <c r="Y793" s="13">
        <f t="shared" si="966"/>
        <v>2.0662272183981662E-2</v>
      </c>
      <c r="Z793" s="13">
        <f t="shared" si="967"/>
        <v>8.4616801021560441E-4</v>
      </c>
      <c r="AA793" s="13">
        <f t="shared" si="968"/>
        <v>2.5668987942950071E-3</v>
      </c>
      <c r="AB793" s="13">
        <f t="shared" si="969"/>
        <v>3.893416756841401E-3</v>
      </c>
      <c r="AC793" s="13">
        <f t="shared" si="970"/>
        <v>4.2667667491367537E-4</v>
      </c>
      <c r="AD793" s="13">
        <f t="shared" si="971"/>
        <v>9.5915834169947908E-2</v>
      </c>
      <c r="AE793" s="13">
        <f t="shared" si="972"/>
        <v>5.4827098981216703E-2</v>
      </c>
      <c r="AF793" s="13">
        <f t="shared" si="973"/>
        <v>1.5670044517206362E-2</v>
      </c>
      <c r="AG793" s="13">
        <f t="shared" si="974"/>
        <v>2.9857533924401462E-3</v>
      </c>
      <c r="AH793" s="13">
        <f t="shared" si="975"/>
        <v>1.2092095547182823E-4</v>
      </c>
      <c r="AI793" s="13">
        <f t="shared" si="976"/>
        <v>3.668205971607789E-4</v>
      </c>
      <c r="AJ793" s="13">
        <f t="shared" si="977"/>
        <v>5.5638557426359063E-4</v>
      </c>
      <c r="AK793" s="13">
        <f t="shared" si="978"/>
        <v>5.626090967349943E-4</v>
      </c>
      <c r="AL793" s="13">
        <f t="shared" si="979"/>
        <v>2.9594839946082127E-5</v>
      </c>
      <c r="AM793" s="13">
        <f t="shared" si="980"/>
        <v>5.819322784890095E-2</v>
      </c>
      <c r="AN793" s="13">
        <f t="shared" si="981"/>
        <v>3.3264224733269829E-2</v>
      </c>
      <c r="AO793" s="13">
        <f t="shared" si="982"/>
        <v>9.5071942905327091E-3</v>
      </c>
      <c r="AP793" s="13">
        <f t="shared" si="983"/>
        <v>1.8114905528428119E-3</v>
      </c>
      <c r="AQ793" s="13">
        <f t="shared" si="984"/>
        <v>2.5886959307541029E-4</v>
      </c>
      <c r="AR793" s="13">
        <f t="shared" si="985"/>
        <v>1.3824089112982849E-5</v>
      </c>
      <c r="AS793" s="13">
        <f t="shared" si="986"/>
        <v>4.1936160724512366E-5</v>
      </c>
      <c r="AT793" s="13">
        <f t="shared" si="987"/>
        <v>6.3607864573894806E-5</v>
      </c>
      <c r="AU793" s="13">
        <f t="shared" si="988"/>
        <v>6.4319358532122575E-5</v>
      </c>
      <c r="AV793" s="13">
        <f t="shared" si="989"/>
        <v>4.8779108248214728E-5</v>
      </c>
      <c r="AW793" s="13">
        <f t="shared" si="990"/>
        <v>1.4255110793387753E-6</v>
      </c>
      <c r="AX793" s="13">
        <f t="shared" si="991"/>
        <v>2.9422077845473675E-2</v>
      </c>
      <c r="AY793" s="13">
        <f t="shared" si="992"/>
        <v>1.6818153000771885E-2</v>
      </c>
      <c r="AZ793" s="13">
        <f t="shared" si="993"/>
        <v>4.8067691181247841E-3</v>
      </c>
      <c r="BA793" s="13">
        <f t="shared" si="994"/>
        <v>9.1587660681874254E-4</v>
      </c>
      <c r="BB793" s="13">
        <f t="shared" si="995"/>
        <v>1.3088260611813891E-4</v>
      </c>
      <c r="BC793" s="13">
        <f t="shared" si="996"/>
        <v>1.4962938419206578E-5</v>
      </c>
      <c r="BD793" s="13">
        <f t="shared" si="997"/>
        <v>1.3170135196859644E-6</v>
      </c>
      <c r="BE793" s="13">
        <f t="shared" si="998"/>
        <v>3.9952354318981342E-6</v>
      </c>
      <c r="BF793" s="13">
        <f t="shared" si="999"/>
        <v>6.0598869782674339E-6</v>
      </c>
      <c r="BG793" s="13">
        <f t="shared" si="1000"/>
        <v>6.1276706242279348E-6</v>
      </c>
      <c r="BH793" s="13">
        <f t="shared" si="1001"/>
        <v>4.6471593546652248E-6</v>
      </c>
      <c r="BI793" s="13">
        <f t="shared" si="1002"/>
        <v>2.8194844523482891E-6</v>
      </c>
      <c r="BJ793" s="14">
        <f t="shared" si="1003"/>
        <v>0.82300081180037776</v>
      </c>
      <c r="BK793" s="14">
        <f t="shared" si="1004"/>
        <v>0.11596353670285388</v>
      </c>
      <c r="BL793" s="14">
        <f t="shared" si="1005"/>
        <v>4.1775286962517852E-2</v>
      </c>
      <c r="BM793" s="14">
        <f t="shared" si="1006"/>
        <v>0.6629372134394802</v>
      </c>
      <c r="BN793" s="14">
        <f t="shared" si="1007"/>
        <v>0.30183186254679223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1.3293413173652699</v>
      </c>
      <c r="F794" s="10">
        <f>VLOOKUP(B794,home!$B$2:$E$405,3,FALSE)</f>
        <v>0.64</v>
      </c>
      <c r="G794" s="10">
        <f>VLOOKUP(C794,away!$B$2:$E$405,4,FALSE)</f>
        <v>0.86</v>
      </c>
      <c r="H794" s="10">
        <f>VLOOKUP(A794,away!$A$2:$E$405,3,FALSE)</f>
        <v>1.1077844311377201</v>
      </c>
      <c r="I794" s="10">
        <f>VLOOKUP(C794,away!$B$2:$E$405,3,FALSE)</f>
        <v>1.07</v>
      </c>
      <c r="J794" s="10">
        <f>VLOOKUP(B794,home!$B$2:$E$405,4,FALSE)</f>
        <v>1.1599999999999999</v>
      </c>
      <c r="K794" s="12">
        <f t="shared" si="952"/>
        <v>0.73166946107784459</v>
      </c>
      <c r="L794" s="12">
        <f t="shared" si="953"/>
        <v>1.3749820359281379</v>
      </c>
      <c r="M794" s="13">
        <f t="shared" si="954"/>
        <v>0.12164461257492469</v>
      </c>
      <c r="N794" s="13">
        <f t="shared" si="955"/>
        <v>8.9003648125718343E-2</v>
      </c>
      <c r="O794" s="13">
        <f t="shared" si="956"/>
        <v>0.16725915705795949</v>
      </c>
      <c r="P794" s="13">
        <f t="shared" si="957"/>
        <v>0.12237841730493181</v>
      </c>
      <c r="Q794" s="13">
        <f t="shared" si="958"/>
        <v>3.2560625629053222E-2</v>
      </c>
      <c r="R794" s="13">
        <f t="shared" si="959"/>
        <v>0.11498916814958869</v>
      </c>
      <c r="S794" s="13">
        <f t="shared" si="960"/>
        <v>3.0779162153267488E-2</v>
      </c>
      <c r="T794" s="13">
        <f t="shared" si="961"/>
        <v>4.4770275318529507E-2</v>
      </c>
      <c r="U794" s="13">
        <f t="shared" si="962"/>
        <v>8.4134062689799213E-2</v>
      </c>
      <c r="V794" s="13">
        <f t="shared" si="963"/>
        <v>3.4405370333909745E-3</v>
      </c>
      <c r="W794" s="13">
        <f t="shared" si="964"/>
        <v>7.9412051354556101E-3</v>
      </c>
      <c r="X794" s="13">
        <f t="shared" si="965"/>
        <v>1.091901440487174E-2</v>
      </c>
      <c r="Y794" s="13">
        <f t="shared" si="966"/>
        <v>7.506724328369606E-3</v>
      </c>
      <c r="Z794" s="13">
        <f t="shared" si="967"/>
        <v>5.2702680177334808E-2</v>
      </c>
      <c r="AA794" s="13">
        <f t="shared" si="968"/>
        <v>3.8560941602708565E-2</v>
      </c>
      <c r="AB794" s="13">
        <f t="shared" si="969"/>
        <v>1.4106931680554003E-2</v>
      </c>
      <c r="AC794" s="13">
        <f t="shared" si="970"/>
        <v>2.1633072558292313E-4</v>
      </c>
      <c r="AD794" s="13">
        <f t="shared" si="971"/>
        <v>1.4525843204418543E-3</v>
      </c>
      <c r="AE794" s="13">
        <f t="shared" si="972"/>
        <v>1.9972773462784313E-3</v>
      </c>
      <c r="AF794" s="13">
        <f t="shared" si="973"/>
        <v>1.3731102359495334E-3</v>
      </c>
      <c r="AG794" s="13">
        <f t="shared" si="974"/>
        <v>6.2933396925988496E-4</v>
      </c>
      <c r="AH794" s="13">
        <f t="shared" si="975"/>
        <v>1.8116309622275329E-2</v>
      </c>
      <c r="AI794" s="13">
        <f t="shared" si="976"/>
        <v>1.325515049804956E-2</v>
      </c>
      <c r="AJ794" s="13">
        <f t="shared" si="977"/>
        <v>4.8491944107068221E-3</v>
      </c>
      <c r="AK794" s="13">
        <f t="shared" si="978"/>
        <v>1.1826691537145191E-3</v>
      </c>
      <c r="AL794" s="13">
        <f t="shared" si="979"/>
        <v>8.7054284611114682E-6</v>
      </c>
      <c r="AM794" s="13">
        <f t="shared" si="980"/>
        <v>2.1256231738156381E-4</v>
      </c>
      <c r="AN794" s="13">
        <f t="shared" si="981"/>
        <v>2.9226936791490558E-4</v>
      </c>
      <c r="AO794" s="13">
        <f t="shared" si="982"/>
        <v>2.0093256526753348E-4</v>
      </c>
      <c r="AP794" s="13">
        <f t="shared" si="983"/>
        <v>9.2092889225272204E-5</v>
      </c>
      <c r="AQ794" s="13">
        <f t="shared" si="984"/>
        <v>3.1656517080367303E-5</v>
      </c>
      <c r="AR794" s="13">
        <f t="shared" si="985"/>
        <v>4.9819200575881338E-3</v>
      </c>
      <c r="AS794" s="13">
        <f t="shared" si="986"/>
        <v>3.6451187636684147E-3</v>
      </c>
      <c r="AT794" s="13">
        <f t="shared" si="987"/>
        <v>1.3335110406890037E-3</v>
      </c>
      <c r="AU794" s="13">
        <f t="shared" si="988"/>
        <v>3.2522976816075979E-4</v>
      </c>
      <c r="AV794" s="13">
        <f t="shared" si="989"/>
        <v>5.949017229916385E-5</v>
      </c>
      <c r="AW794" s="13">
        <f t="shared" si="990"/>
        <v>2.4327618847163936E-7</v>
      </c>
      <c r="AX794" s="13">
        <f t="shared" si="991"/>
        <v>2.5920892700671084E-5</v>
      </c>
      <c r="AY794" s="13">
        <f t="shared" si="992"/>
        <v>3.5640761818643533E-5</v>
      </c>
      <c r="AZ794" s="13">
        <f t="shared" si="993"/>
        <v>2.4502703623714171E-5</v>
      </c>
      <c r="BA794" s="13">
        <f t="shared" si="994"/>
        <v>1.1230259104759423E-5</v>
      </c>
      <c r="BB794" s="13">
        <f t="shared" si="995"/>
        <v>3.8603511319656533E-6</v>
      </c>
      <c r="BC794" s="13">
        <f t="shared" si="996"/>
        <v>1.0615826917655263E-6</v>
      </c>
      <c r="BD794" s="13">
        <f t="shared" si="997"/>
        <v>1.1416750972689596E-3</v>
      </c>
      <c r="BE794" s="13">
        <f t="shared" si="998"/>
        <v>8.353288031447756E-4</v>
      </c>
      <c r="BF794" s="13">
        <f t="shared" si="999"/>
        <v>3.0559228760986939E-4</v>
      </c>
      <c r="BG794" s="13">
        <f t="shared" si="1000"/>
        <v>7.4530848128352955E-5</v>
      </c>
      <c r="BH794" s="13">
        <f t="shared" si="1001"/>
        <v>1.3632986370936669E-5</v>
      </c>
      <c r="BI794" s="13">
        <f t="shared" si="1002"/>
        <v>1.9949679581809673E-6</v>
      </c>
      <c r="BJ794" s="14">
        <f t="shared" si="1003"/>
        <v>0.19908552902186891</v>
      </c>
      <c r="BK794" s="14">
        <f t="shared" si="1004"/>
        <v>0.27850340598237766</v>
      </c>
      <c r="BL794" s="14">
        <f t="shared" si="1005"/>
        <v>0.46917160965824267</v>
      </c>
      <c r="BM794" s="14">
        <f t="shared" si="1006"/>
        <v>0.35159219851201767</v>
      </c>
      <c r="BN794" s="14">
        <f t="shared" si="1007"/>
        <v>0.64783562884217627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1.3293413173652699</v>
      </c>
      <c r="F795" s="10">
        <f>VLOOKUP(B795,home!$B$2:$E$405,3,FALSE)</f>
        <v>1.18</v>
      </c>
      <c r="G795" s="10">
        <f>VLOOKUP(C795,away!$B$2:$E$405,4,FALSE)</f>
        <v>1.1299999999999999</v>
      </c>
      <c r="H795" s="10">
        <f>VLOOKUP(A795,away!$A$2:$E$405,3,FALSE)</f>
        <v>1.1077844311377201</v>
      </c>
      <c r="I795" s="10">
        <f>VLOOKUP(C795,away!$B$2:$E$405,3,FALSE)</f>
        <v>0.38</v>
      </c>
      <c r="J795" s="10">
        <f>VLOOKUP(B795,home!$B$2:$E$405,4,FALSE)</f>
        <v>1.29</v>
      </c>
      <c r="K795" s="12">
        <f t="shared" si="952"/>
        <v>1.7725437125748507</v>
      </c>
      <c r="L795" s="12">
        <f t="shared" si="953"/>
        <v>0.54303592814371038</v>
      </c>
      <c r="M795" s="13">
        <f t="shared" si="954"/>
        <v>9.870895168895899E-2</v>
      </c>
      <c r="N795" s="13">
        <f t="shared" si="955"/>
        <v>0.17496593169111893</v>
      </c>
      <c r="O795" s="13">
        <f t="shared" si="956"/>
        <v>5.360250719650652E-2</v>
      </c>
      <c r="P795" s="13">
        <f t="shared" si="957"/>
        <v>9.5012787109415811E-2</v>
      </c>
      <c r="Q795" s="13">
        <f t="shared" si="958"/>
        <v>0.15506738106694687</v>
      </c>
      <c r="R795" s="13">
        <f t="shared" si="959"/>
        <v>1.4554043623142417E-2</v>
      </c>
      <c r="S795" s="13">
        <f t="shared" si="960"/>
        <v>2.2863756426938449E-2</v>
      </c>
      <c r="T795" s="13">
        <f t="shared" si="961"/>
        <v>8.420715920250392E-2</v>
      </c>
      <c r="U795" s="13">
        <f t="shared" si="962"/>
        <v>2.5797678516741186E-2</v>
      </c>
      <c r="V795" s="13">
        <f t="shared" si="963"/>
        <v>2.4452912490534268E-3</v>
      </c>
      <c r="W795" s="13">
        <f t="shared" si="964"/>
        <v>9.1621237111888354E-2</v>
      </c>
      <c r="X795" s="13">
        <f t="shared" si="965"/>
        <v>4.975362353272926E-2</v>
      </c>
      <c r="Y795" s="13">
        <f t="shared" si="966"/>
        <v>1.3509002566804191E-2</v>
      </c>
      <c r="Z795" s="13">
        <f t="shared" si="967"/>
        <v>2.6344561957123975E-3</v>
      </c>
      <c r="AA795" s="13">
        <f t="shared" si="968"/>
        <v>4.6696887657638698E-3</v>
      </c>
      <c r="AB795" s="13">
        <f t="shared" si="969"/>
        <v>4.1386137307180817E-3</v>
      </c>
      <c r="AC795" s="13">
        <f t="shared" si="970"/>
        <v>1.471079451834676E-4</v>
      </c>
      <c r="AD795" s="13">
        <f t="shared" si="971"/>
        <v>4.0600661945251859E-2</v>
      </c>
      <c r="AE795" s="13">
        <f t="shared" si="972"/>
        <v>2.2047618142688866E-2</v>
      </c>
      <c r="AF795" s="13">
        <f t="shared" si="973"/>
        <v>5.986324390736578E-3</v>
      </c>
      <c r="AG795" s="13">
        <f t="shared" si="974"/>
        <v>1.0835964072309899E-3</v>
      </c>
      <c r="AH795" s="13">
        <f t="shared" si="975"/>
        <v>3.576510913481574E-4</v>
      </c>
      <c r="AI795" s="13">
        <f t="shared" si="976"/>
        <v>6.3395219326470992E-4</v>
      </c>
      <c r="AJ795" s="13">
        <f t="shared" si="977"/>
        <v>5.6185398712219916E-4</v>
      </c>
      <c r="AK795" s="13">
        <f t="shared" si="978"/>
        <v>3.3197025075285501E-4</v>
      </c>
      <c r="AL795" s="13">
        <f t="shared" si="979"/>
        <v>5.6639790570823427E-6</v>
      </c>
      <c r="AM795" s="13">
        <f t="shared" si="980"/>
        <v>1.4393289611486627E-2</v>
      </c>
      <c r="AN795" s="13">
        <f t="shared" si="981"/>
        <v>7.8160733832148659E-3</v>
      </c>
      <c r="AO795" s="13">
        <f t="shared" si="982"/>
        <v>2.1222043320467173E-3</v>
      </c>
      <c r="AP795" s="13">
        <f t="shared" si="983"/>
        <v>3.8414439972119744E-4</v>
      </c>
      <c r="AQ795" s="13">
        <f t="shared" si="984"/>
        <v>5.2151052660952221E-5</v>
      </c>
      <c r="AR795" s="13">
        <f t="shared" si="985"/>
        <v>3.8843478468371539E-5</v>
      </c>
      <c r="AS795" s="13">
        <f t="shared" si="986"/>
        <v>6.8851763533648547E-5</v>
      </c>
      <c r="AT795" s="13">
        <f t="shared" si="987"/>
        <v>6.1021380275629566E-5</v>
      </c>
      <c r="AU795" s="13">
        <f t="shared" si="988"/>
        <v>3.6054354646735391E-5</v>
      </c>
      <c r="AV795" s="13">
        <f t="shared" si="989"/>
        <v>1.5976979910003686E-5</v>
      </c>
      <c r="AW795" s="13">
        <f t="shared" si="990"/>
        <v>1.5144141413686232E-7</v>
      </c>
      <c r="AX795" s="13">
        <f t="shared" si="991"/>
        <v>4.252122500684922E-3</v>
      </c>
      <c r="AY795" s="13">
        <f t="shared" si="992"/>
        <v>2.3090552887401919E-3</v>
      </c>
      <c r="AZ795" s="13">
        <f t="shared" si="993"/>
        <v>6.2694999092808657E-4</v>
      </c>
      <c r="BA795" s="13">
        <f t="shared" si="994"/>
        <v>1.1348545674110811E-4</v>
      </c>
      <c r="BB795" s="13">
        <f t="shared" si="995"/>
        <v>1.5406670083055132E-5</v>
      </c>
      <c r="BC795" s="13">
        <f t="shared" si="996"/>
        <v>1.6732750776311563E-6</v>
      </c>
      <c r="BD795" s="13">
        <f t="shared" si="997"/>
        <v>3.5155673970670609E-6</v>
      </c>
      <c r="BE795" s="13">
        <f t="shared" si="998"/>
        <v>6.2314968858043518E-6</v>
      </c>
      <c r="BF795" s="13">
        <f t="shared" si="999"/>
        <v>5.522800312431134E-6</v>
      </c>
      <c r="BG795" s="13">
        <f t="shared" si="1000"/>
        <v>3.2631349898687419E-6</v>
      </c>
      <c r="BH795" s="13">
        <f t="shared" si="1001"/>
        <v>1.4460123523937108E-6</v>
      </c>
      <c r="BI795" s="13">
        <f t="shared" si="1002"/>
        <v>5.1262402070820792E-7</v>
      </c>
      <c r="BJ795" s="14">
        <f t="shared" si="1003"/>
        <v>0.67092909201928508</v>
      </c>
      <c r="BK795" s="14">
        <f t="shared" si="1004"/>
        <v>0.22149261368734741</v>
      </c>
      <c r="BL795" s="14">
        <f t="shared" si="1005"/>
        <v>0.10488919894815266</v>
      </c>
      <c r="BM795" s="14">
        <f t="shared" si="1006"/>
        <v>0.40572485462708213</v>
      </c>
      <c r="BN795" s="14">
        <f t="shared" si="1007"/>
        <v>0.59191160237608953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1.57692307692308</v>
      </c>
      <c r="F796" s="10">
        <f>VLOOKUP(B796,home!$B$2:$E$405,3,FALSE)</f>
        <v>0.51</v>
      </c>
      <c r="G796" s="10">
        <f>VLOOKUP(C796,away!$B$2:$E$405,4,FALSE)</f>
        <v>0.76</v>
      </c>
      <c r="H796" s="10">
        <f>VLOOKUP(A796,away!$A$2:$E$405,3,FALSE)</f>
        <v>1.31538461538462</v>
      </c>
      <c r="I796" s="10">
        <f>VLOOKUP(C796,away!$B$2:$E$405,3,FALSE)</f>
        <v>0.51</v>
      </c>
      <c r="J796" s="10">
        <f>VLOOKUP(B796,home!$B$2:$E$405,4,FALSE)</f>
        <v>1.52</v>
      </c>
      <c r="K796" s="12">
        <f t="shared" si="952"/>
        <v>0.61121538461538583</v>
      </c>
      <c r="L796" s="12">
        <f t="shared" si="953"/>
        <v>1.0196861538461575</v>
      </c>
      <c r="M796" s="13">
        <f t="shared" si="954"/>
        <v>0.19575301567915432</v>
      </c>
      <c r="N796" s="13">
        <f t="shared" si="955"/>
        <v>0.11964725476795596</v>
      </c>
      <c r="O796" s="13">
        <f t="shared" si="956"/>
        <v>0.19960663966166342</v>
      </c>
      <c r="P796" s="13">
        <f t="shared" si="957"/>
        <v>0.12200264903258834</v>
      </c>
      <c r="Q796" s="13">
        <f t="shared" si="958"/>
        <v>3.6565121420585628E-2</v>
      </c>
      <c r="R796" s="13">
        <f t="shared" si="959"/>
        <v>0.10176806333937868</v>
      </c>
      <c r="S796" s="13">
        <f t="shared" si="960"/>
        <v>1.9009472624632959E-2</v>
      </c>
      <c r="T796" s="13">
        <f t="shared" si="961"/>
        <v>3.7284948026274703E-2</v>
      </c>
      <c r="U796" s="13">
        <f t="shared" si="962"/>
        <v>6.220220597554129E-2</v>
      </c>
      <c r="V796" s="13">
        <f t="shared" si="963"/>
        <v>1.3164014691740983E-3</v>
      </c>
      <c r="W796" s="13">
        <f t="shared" si="964"/>
        <v>7.4497215841971753E-3</v>
      </c>
      <c r="X796" s="13">
        <f t="shared" si="965"/>
        <v>7.596377949414721E-3</v>
      </c>
      <c r="Y796" s="13">
        <f t="shared" si="966"/>
        <v>3.8729607072002276E-3</v>
      </c>
      <c r="Z796" s="13">
        <f t="shared" si="967"/>
        <v>3.4590495030301066E-2</v>
      </c>
      <c r="AA796" s="13">
        <f t="shared" si="968"/>
        <v>2.114224272398206E-2</v>
      </c>
      <c r="AB796" s="13">
        <f t="shared" si="969"/>
        <v>6.4612320090852689E-3</v>
      </c>
      <c r="AC796" s="13">
        <f t="shared" si="970"/>
        <v>5.127777529774662E-5</v>
      </c>
      <c r="AD796" s="13">
        <f t="shared" si="971"/>
        <v>1.1383461108406545E-3</v>
      </c>
      <c r="AE796" s="13">
        <f t="shared" si="972"/>
        <v>1.1607557675088387E-3</v>
      </c>
      <c r="AF796" s="13">
        <f t="shared" si="973"/>
        <v>5.9180329206291596E-4</v>
      </c>
      <c r="AG796" s="13">
        <f t="shared" si="974"/>
        <v>2.0115120757237636E-4</v>
      </c>
      <c r="AH796" s="13">
        <f t="shared" si="975"/>
        <v>8.8178622092705793E-3</v>
      </c>
      <c r="AI796" s="13">
        <f t="shared" si="976"/>
        <v>5.3896130417247935E-3</v>
      </c>
      <c r="AJ796" s="13">
        <f t="shared" si="977"/>
        <v>1.6471072041129595E-3</v>
      </c>
      <c r="AK796" s="13">
        <f t="shared" si="978"/>
        <v>3.3557908775489175E-4</v>
      </c>
      <c r="AL796" s="13">
        <f t="shared" si="979"/>
        <v>1.27835055845612E-6</v>
      </c>
      <c r="AM796" s="13">
        <f t="shared" si="980"/>
        <v>1.3915493119257989E-4</v>
      </c>
      <c r="AN796" s="13">
        <f t="shared" si="981"/>
        <v>1.4189435657648846E-4</v>
      </c>
      <c r="AO796" s="13">
        <f t="shared" si="982"/>
        <v>7.2343855354977353E-5</v>
      </c>
      <c r="AP796" s="13">
        <f t="shared" si="983"/>
        <v>2.4589342540439868E-5</v>
      </c>
      <c r="AQ796" s="13">
        <f t="shared" si="984"/>
        <v>6.2683530301667072E-6</v>
      </c>
      <c r="AR796" s="13">
        <f t="shared" si="985"/>
        <v>1.7982904002633005E-3</v>
      </c>
      <c r="AS796" s="13">
        <f t="shared" si="986"/>
        <v>1.0991427586470894E-3</v>
      </c>
      <c r="AT796" s="13">
        <f t="shared" si="987"/>
        <v>3.3590648198684846E-4</v>
      </c>
      <c r="AU796" s="13">
        <f t="shared" si="988"/>
        <v>6.8437069860797589E-5</v>
      </c>
      <c r="AV796" s="13">
        <f t="shared" si="989"/>
        <v>1.0457447494229357E-5</v>
      </c>
      <c r="AW796" s="13">
        <f t="shared" si="990"/>
        <v>2.2131368219685896E-8</v>
      </c>
      <c r="AX796" s="13">
        <f t="shared" si="991"/>
        <v>1.4175605798333375E-5</v>
      </c>
      <c r="AY796" s="13">
        <f t="shared" si="992"/>
        <v>1.4454668954941848E-5</v>
      </c>
      <c r="AZ796" s="13">
        <f t="shared" si="993"/>
        <v>7.3696128958920523E-6</v>
      </c>
      <c r="BA796" s="13">
        <f t="shared" si="994"/>
        <v>2.5048974097157367E-6</v>
      </c>
      <c r="BB796" s="13">
        <f t="shared" si="995"/>
        <v>6.3855230137306041E-7</v>
      </c>
      <c r="BC796" s="13">
        <f t="shared" si="996"/>
        <v>1.3022458804334175E-7</v>
      </c>
      <c r="BD796" s="13">
        <f t="shared" si="997"/>
        <v>3.056153036238251E-4</v>
      </c>
      <c r="BE796" s="13">
        <f t="shared" si="998"/>
        <v>1.8679677534878421E-4</v>
      </c>
      <c r="BF796" s="13">
        <f t="shared" si="999"/>
        <v>5.7086531444860479E-5</v>
      </c>
      <c r="BG796" s="13">
        <f t="shared" si="1000"/>
        <v>1.1630722091142904E-5</v>
      </c>
      <c r="BH796" s="13">
        <f t="shared" si="1001"/>
        <v>1.7772190690731438E-6</v>
      </c>
      <c r="BI796" s="13">
        <f t="shared" si="1002"/>
        <v>2.1725272736986793E-7</v>
      </c>
      <c r="BJ796" s="14">
        <f t="shared" si="1003"/>
        <v>0.21593196523425615</v>
      </c>
      <c r="BK796" s="14">
        <f t="shared" si="1004"/>
        <v>0.33814854960036089</v>
      </c>
      <c r="BL796" s="14">
        <f t="shared" si="1005"/>
        <v>0.41124590321507126</v>
      </c>
      <c r="BM796" s="14">
        <f t="shared" si="1006"/>
        <v>0.22455973664107626</v>
      </c>
      <c r="BN796" s="14">
        <f t="shared" si="1007"/>
        <v>0.7753427439013264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1.57692307692308</v>
      </c>
      <c r="F797" s="10">
        <f>VLOOKUP(B797,home!$B$2:$E$405,3,FALSE)</f>
        <v>0.42</v>
      </c>
      <c r="G797" s="10">
        <f>VLOOKUP(C797,away!$B$2:$E$405,4,FALSE)</f>
        <v>1.01</v>
      </c>
      <c r="H797" s="10">
        <f>VLOOKUP(A797,away!$A$2:$E$405,3,FALSE)</f>
        <v>1.31538461538462</v>
      </c>
      <c r="I797" s="10">
        <f>VLOOKUP(C797,away!$B$2:$E$405,3,FALSE)</f>
        <v>0.38</v>
      </c>
      <c r="J797" s="10">
        <f>VLOOKUP(B797,home!$B$2:$E$405,4,FALSE)</f>
        <v>1.52</v>
      </c>
      <c r="K797" s="12">
        <f t="shared" si="952"/>
        <v>0.66893076923077055</v>
      </c>
      <c r="L797" s="12">
        <f t="shared" si="953"/>
        <v>0.75976615384615653</v>
      </c>
      <c r="M797" s="13">
        <f t="shared" si="954"/>
        <v>0.23962096344050299</v>
      </c>
      <c r="N797" s="13">
        <f t="shared" si="955"/>
        <v>0.16028983539807401</v>
      </c>
      <c r="O797" s="13">
        <f t="shared" si="956"/>
        <v>0.18205589777410142</v>
      </c>
      <c r="P797" s="13">
        <f t="shared" si="957"/>
        <v>0.1217827917410282</v>
      </c>
      <c r="Q797" s="13">
        <f t="shared" si="958"/>
        <v>5.3611401446353617E-2</v>
      </c>
      <c r="R797" s="13">
        <f t="shared" si="959"/>
        <v>6.9159954618419034E-2</v>
      </c>
      <c r="S797" s="13">
        <f t="shared" si="960"/>
        <v>1.5473446220327399E-2</v>
      </c>
      <c r="T797" s="13">
        <f t="shared" si="961"/>
        <v>4.0732128279198358E-2</v>
      </c>
      <c r="U797" s="13">
        <f t="shared" si="962"/>
        <v>4.6263221642864227E-2</v>
      </c>
      <c r="V797" s="13">
        <f t="shared" si="963"/>
        <v>8.7378715465631239E-4</v>
      </c>
      <c r="W797" s="13">
        <f t="shared" si="964"/>
        <v>1.1954105336349658E-2</v>
      </c>
      <c r="X797" s="13">
        <f t="shared" si="965"/>
        <v>9.0823246340701949E-3</v>
      </c>
      <c r="Y797" s="13">
        <f t="shared" si="966"/>
        <v>3.4502214276048559E-3</v>
      </c>
      <c r="Z797" s="13">
        <f t="shared" si="967"/>
        <v>1.7515130906870326E-2</v>
      </c>
      <c r="AA797" s="13">
        <f t="shared" si="968"/>
        <v>1.171640999071041E-2</v>
      </c>
      <c r="AB797" s="13">
        <f t="shared" si="969"/>
        <v>3.9187335738544993E-3</v>
      </c>
      <c r="AC797" s="13">
        <f t="shared" si="970"/>
        <v>2.7755355153827406E-5</v>
      </c>
      <c r="AD797" s="13">
        <f t="shared" si="971"/>
        <v>1.9991172195275085E-3</v>
      </c>
      <c r="AE797" s="13">
        <f t="shared" si="972"/>
        <v>1.5188616009680375E-3</v>
      </c>
      <c r="AF797" s="13">
        <f t="shared" si="973"/>
        <v>5.7698981839605077E-4</v>
      </c>
      <c r="AG797" s="13">
        <f t="shared" si="974"/>
        <v>1.4612577837705331E-4</v>
      </c>
      <c r="AH797" s="13">
        <f t="shared" si="975"/>
        <v>3.3268509108062014E-3</v>
      </c>
      <c r="AI797" s="13">
        <f t="shared" si="976"/>
        <v>2.2254329388816819E-3</v>
      </c>
      <c r="AJ797" s="13">
        <f t="shared" si="977"/>
        <v>7.4433028383880887E-4</v>
      </c>
      <c r="AK797" s="13">
        <f t="shared" si="978"/>
        <v>1.6596847644335076E-4</v>
      </c>
      <c r="AL797" s="13">
        <f t="shared" si="979"/>
        <v>5.6424522927621278E-7</v>
      </c>
      <c r="AM797" s="13">
        <f t="shared" si="980"/>
        <v>2.6745420388820328E-4</v>
      </c>
      <c r="AN797" s="13">
        <f t="shared" si="981"/>
        <v>2.0320265181812593E-4</v>
      </c>
      <c r="AO797" s="13">
        <f t="shared" si="982"/>
        <v>7.7193248611598611E-5</v>
      </c>
      <c r="AP797" s="13">
        <f t="shared" si="983"/>
        <v>1.9549605866841484E-5</v>
      </c>
      <c r="AQ797" s="13">
        <f t="shared" si="984"/>
        <v>3.7132822146646017E-6</v>
      </c>
      <c r="AR797" s="13">
        <f t="shared" si="985"/>
        <v>5.0552574418456233E-4</v>
      </c>
      <c r="AS797" s="13">
        <f t="shared" si="986"/>
        <v>3.3816172492333698E-4</v>
      </c>
      <c r="AT797" s="13">
        <f t="shared" si="987"/>
        <v>1.1310339138868601E-4</v>
      </c>
      <c r="AU797" s="13">
        <f t="shared" si="988"/>
        <v>2.5219446201414217E-5</v>
      </c>
      <c r="AV797" s="13">
        <f t="shared" si="989"/>
        <v>4.2175158867715107E-6</v>
      </c>
      <c r="AW797" s="13">
        <f t="shared" si="990"/>
        <v>7.9657470352333037E-9</v>
      </c>
      <c r="AX797" s="13">
        <f t="shared" si="991"/>
        <v>2.9818057723489838E-5</v>
      </c>
      <c r="AY797" s="13">
        <f t="shared" si="992"/>
        <v>2.2654751031738553E-5</v>
      </c>
      <c r="AZ797" s="13">
        <f t="shared" si="993"/>
        <v>8.6061565288631221E-6</v>
      </c>
      <c r="BA797" s="13">
        <f t="shared" si="994"/>
        <v>2.1795554817774416E-6</v>
      </c>
      <c r="BB797" s="13">
        <f t="shared" si="995"/>
        <v>4.1398812137108829E-7</v>
      </c>
      <c r="BC797" s="13">
        <f t="shared" si="996"/>
        <v>6.2906832542421537E-8</v>
      </c>
      <c r="BD797" s="13">
        <f t="shared" si="997"/>
        <v>6.4013558388220114E-5</v>
      </c>
      <c r="BE797" s="13">
        <f t="shared" si="998"/>
        <v>4.2820638853830927E-5</v>
      </c>
      <c r="BF797" s="13">
        <f t="shared" si="999"/>
        <v>1.432202144372307E-5</v>
      </c>
      <c r="BG797" s="13">
        <f t="shared" si="1000"/>
        <v>3.1934802737630885E-6</v>
      </c>
      <c r="BH797" s="13">
        <f t="shared" si="1001"/>
        <v>5.3405430401290851E-7</v>
      </c>
      <c r="BI797" s="13">
        <f t="shared" si="1002"/>
        <v>7.144907127887178E-8</v>
      </c>
      <c r="BJ797" s="14">
        <f t="shared" si="1003"/>
        <v>0.28399595934703858</v>
      </c>
      <c r="BK797" s="14">
        <f t="shared" si="1004"/>
        <v>0.37780196290792972</v>
      </c>
      <c r="BL797" s="14">
        <f t="shared" si="1005"/>
        <v>0.32068798323483916</v>
      </c>
      <c r="BM797" s="14">
        <f t="shared" si="1006"/>
        <v>0.17345754519291387</v>
      </c>
      <c r="BN797" s="14">
        <f t="shared" si="1007"/>
        <v>0.82652084441847928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1.57692307692308</v>
      </c>
      <c r="F798" s="10">
        <f>VLOOKUP(B798,home!$B$2:$E$405,3,FALSE)</f>
        <v>1.59</v>
      </c>
      <c r="G798" s="10">
        <f>VLOOKUP(C798,away!$B$2:$E$405,4,FALSE)</f>
        <v>0.85</v>
      </c>
      <c r="H798" s="10">
        <f>VLOOKUP(A798,away!$A$2:$E$405,3,FALSE)</f>
        <v>1.31538461538462</v>
      </c>
      <c r="I798" s="10">
        <f>VLOOKUP(C798,away!$B$2:$E$405,3,FALSE)</f>
        <v>0.95</v>
      </c>
      <c r="J798" s="10">
        <f>VLOOKUP(B798,home!$B$2:$E$405,4,FALSE)</f>
        <v>0.51</v>
      </c>
      <c r="K798" s="12">
        <f t="shared" si="952"/>
        <v>2.1312115384615429</v>
      </c>
      <c r="L798" s="12">
        <f t="shared" si="953"/>
        <v>0.63730384615384839</v>
      </c>
      <c r="M798" s="13">
        <f t="shared" si="954"/>
        <v>6.2755102808735086E-2</v>
      </c>
      <c r="N798" s="13">
        <f t="shared" si="955"/>
        <v>0.1337443992033166</v>
      </c>
      <c r="O798" s="13">
        <f t="shared" si="956"/>
        <v>3.9994068385787042E-2</v>
      </c>
      <c r="P798" s="13">
        <f t="shared" si="957"/>
        <v>8.523582001380936E-2</v>
      </c>
      <c r="Q798" s="13">
        <f t="shared" si="958"/>
        <v>0.14251880339335757</v>
      </c>
      <c r="R798" s="13">
        <f t="shared" si="959"/>
        <v>1.2744186802801056E-2</v>
      </c>
      <c r="S798" s="13">
        <f t="shared" si="960"/>
        <v>2.8942447260301693E-2</v>
      </c>
      <c r="T798" s="13">
        <f t="shared" si="961"/>
        <v>9.0827781551830911E-2</v>
      </c>
      <c r="U798" s="13">
        <f t="shared" si="962"/>
        <v>2.7160557962438932E-2</v>
      </c>
      <c r="V798" s="13">
        <f t="shared" si="963"/>
        <v>4.367831131609704E-3</v>
      </c>
      <c r="W798" s="13">
        <f t="shared" si="964"/>
        <v>0.10124590607988528</v>
      </c>
      <c r="X798" s="13">
        <f t="shared" si="965"/>
        <v>6.452440535204218E-2</v>
      </c>
      <c r="Y798" s="13">
        <f t="shared" si="966"/>
        <v>2.0560825850823219E-2</v>
      </c>
      <c r="Z798" s="13">
        <f t="shared" si="967"/>
        <v>2.7073064218427435E-3</v>
      </c>
      <c r="AA798" s="13">
        <f t="shared" si="968"/>
        <v>5.7698426843822885E-3</v>
      </c>
      <c r="AB798" s="13">
        <f t="shared" si="969"/>
        <v>6.1483776520317281E-3</v>
      </c>
      <c r="AC798" s="13">
        <f t="shared" si="970"/>
        <v>3.7078226662228583E-4</v>
      </c>
      <c r="AD798" s="13">
        <f t="shared" si="971"/>
        <v>5.3944110814861293E-2</v>
      </c>
      <c r="AE798" s="13">
        <f t="shared" si="972"/>
        <v>3.4378789299660512E-2</v>
      </c>
      <c r="AF798" s="13">
        <f t="shared" si="973"/>
        <v>1.0954867323393203E-2</v>
      </c>
      <c r="AG798" s="13">
        <f t="shared" si="974"/>
        <v>2.3271930264345347E-3</v>
      </c>
      <c r="AH798" s="13">
        <f t="shared" si="975"/>
        <v>4.3134419883934837E-4</v>
      </c>
      <c r="AI798" s="13">
        <f t="shared" si="976"/>
        <v>9.1928573361486931E-4</v>
      </c>
      <c r="AJ798" s="13">
        <f t="shared" si="977"/>
        <v>9.7959618131154684E-4</v>
      </c>
      <c r="AK798" s="13">
        <f t="shared" si="978"/>
        <v>6.9590889488134499E-4</v>
      </c>
      <c r="AL798" s="13">
        <f t="shared" si="979"/>
        <v>2.0144293692547575E-5</v>
      </c>
      <c r="AM798" s="13">
        <f t="shared" si="980"/>
        <v>2.2993262280136088E-2</v>
      </c>
      <c r="AN798" s="13">
        <f t="shared" si="981"/>
        <v>1.4653694486754935E-2</v>
      </c>
      <c r="AO798" s="13">
        <f t="shared" si="982"/>
        <v>4.6694279283861807E-3</v>
      </c>
      <c r="AP798" s="13">
        <f t="shared" si="983"/>
        <v>9.9194812603290339E-4</v>
      </c>
      <c r="AQ798" s="13">
        <f t="shared" si="984"/>
        <v>1.5804308897646789E-4</v>
      </c>
      <c r="AR798" s="13">
        <f t="shared" si="985"/>
        <v>5.4979463387293411E-5</v>
      </c>
      <c r="AS798" s="13">
        <f t="shared" si="986"/>
        <v>1.1717286674942367E-4</v>
      </c>
      <c r="AT798" s="13">
        <f t="shared" si="987"/>
        <v>1.2486008280549431E-4</v>
      </c>
      <c r="AU798" s="13">
        <f t="shared" si="988"/>
        <v>8.8701083056111064E-5</v>
      </c>
      <c r="AV798" s="13">
        <f t="shared" si="989"/>
        <v>4.7260192920804892E-5</v>
      </c>
      <c r="AW798" s="13">
        <f t="shared" si="990"/>
        <v>7.6001583697522724E-7</v>
      </c>
      <c r="AX798" s="13">
        <f t="shared" si="991"/>
        <v>8.1672509797164356E-3</v>
      </c>
      <c r="AY798" s="13">
        <f t="shared" si="992"/>
        <v>5.2050204618770708E-3</v>
      </c>
      <c r="AZ798" s="13">
        <f t="shared" si="993"/>
        <v>1.6585897798318684E-3</v>
      </c>
      <c r="BA798" s="13">
        <f t="shared" si="994"/>
        <v>3.523418819594382E-4</v>
      </c>
      <c r="BB798" s="13">
        <f t="shared" si="995"/>
        <v>5.6137209133458796E-5</v>
      </c>
      <c r="BC798" s="13">
        <f t="shared" si="996"/>
        <v>7.1552918586192478E-6</v>
      </c>
      <c r="BD798" s="13">
        <f t="shared" si="997"/>
        <v>5.8397705793661288E-6</v>
      </c>
      <c r="BE798" s="13">
        <f t="shared" si="998"/>
        <v>1.2445786440713343E-5</v>
      </c>
      <c r="BF798" s="13">
        <f t="shared" si="999"/>
        <v>1.3262301833838247E-5</v>
      </c>
      <c r="BG798" s="13">
        <f t="shared" si="1000"/>
        <v>9.4215902316119207E-6</v>
      </c>
      <c r="BH798" s="13">
        <f t="shared" si="1001"/>
        <v>5.0198504530669712E-6</v>
      </c>
      <c r="BI798" s="13">
        <f t="shared" si="1002"/>
        <v>2.1396726413855455E-6</v>
      </c>
      <c r="BJ798" s="14">
        <f t="shared" si="1003"/>
        <v>0.71393995341026883</v>
      </c>
      <c r="BK798" s="14">
        <f t="shared" si="1004"/>
        <v>0.18689714823664777</v>
      </c>
      <c r="BL798" s="14">
        <f t="shared" si="1005"/>
        <v>9.5324271157187279E-2</v>
      </c>
      <c r="BM798" s="14">
        <f t="shared" si="1006"/>
        <v>0.51667203817209972</v>
      </c>
      <c r="BN798" s="14">
        <f t="shared" si="1007"/>
        <v>0.47699238060780663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1.57692307692308</v>
      </c>
      <c r="F799" s="10">
        <f>VLOOKUP(B799,home!$B$2:$E$405,3,FALSE)</f>
        <v>0.21</v>
      </c>
      <c r="G799" s="10">
        <f>VLOOKUP(C799,away!$B$2:$E$405,4,FALSE)</f>
        <v>0.36</v>
      </c>
      <c r="H799" s="10">
        <f>VLOOKUP(A799,away!$A$2:$E$405,3,FALSE)</f>
        <v>1.31538461538462</v>
      </c>
      <c r="I799" s="10">
        <f>VLOOKUP(C799,away!$B$2:$E$405,3,FALSE)</f>
        <v>1.0900000000000001</v>
      </c>
      <c r="J799" s="10">
        <f>VLOOKUP(B799,home!$B$2:$E$405,4,FALSE)</f>
        <v>0.76</v>
      </c>
      <c r="K799" s="12">
        <f t="shared" si="952"/>
        <v>0.11921538461538485</v>
      </c>
      <c r="L799" s="12">
        <f t="shared" si="953"/>
        <v>1.0896646153846195</v>
      </c>
      <c r="M799" s="13">
        <f t="shared" si="954"/>
        <v>0.29853144748202509</v>
      </c>
      <c r="N799" s="13">
        <f t="shared" si="955"/>
        <v>3.5589541331357173E-2</v>
      </c>
      <c r="O799" s="13">
        <f t="shared" si="956"/>
        <v>0.32529915490071459</v>
      </c>
      <c r="P799" s="13">
        <f t="shared" si="957"/>
        <v>3.8780663866548333E-2</v>
      </c>
      <c r="Q799" s="13">
        <f t="shared" si="958"/>
        <v>2.1214104290514404E-3</v>
      </c>
      <c r="R799" s="13">
        <f t="shared" si="959"/>
        <v>0.17723348925491444</v>
      </c>
      <c r="S799" s="13">
        <f t="shared" si="960"/>
        <v>1.2594484623104584E-3</v>
      </c>
      <c r="T799" s="13">
        <f t="shared" si="961"/>
        <v>2.3116258792452585E-3</v>
      </c>
      <c r="U799" s="13">
        <f t="shared" si="962"/>
        <v>2.1128958588251295E-2</v>
      </c>
      <c r="V799" s="13">
        <f t="shared" si="963"/>
        <v>1.8178709250851075E-5</v>
      </c>
      <c r="W799" s="13">
        <f t="shared" si="964"/>
        <v>8.4301586742151994E-5</v>
      </c>
      <c r="X799" s="13">
        <f t="shared" si="965"/>
        <v>9.1860456093700193E-5</v>
      </c>
      <c r="Y799" s="13">
        <f t="shared" si="966"/>
        <v>5.0048544279198764E-5</v>
      </c>
      <c r="Z799" s="13">
        <f t="shared" si="967"/>
        <v>6.437502063407681E-2</v>
      </c>
      <c r="AA799" s="13">
        <f t="shared" si="968"/>
        <v>7.6744928445148007E-3</v>
      </c>
      <c r="AB799" s="13">
        <f t="shared" si="969"/>
        <v>4.5745880809342545E-4</v>
      </c>
      <c r="AC799" s="13">
        <f t="shared" si="970"/>
        <v>1.4759383369222264E-7</v>
      </c>
      <c r="AD799" s="13">
        <f t="shared" si="971"/>
        <v>2.5125115217882191E-6</v>
      </c>
      <c r="AE799" s="13">
        <f t="shared" si="972"/>
        <v>2.7377949010387847E-6</v>
      </c>
      <c r="AF799" s="13">
        <f t="shared" si="973"/>
        <v>1.4916391139211995E-6</v>
      </c>
      <c r="AG799" s="13">
        <f t="shared" si="974"/>
        <v>5.4179545378786618E-7</v>
      </c>
      <c r="AH799" s="13">
        <f t="shared" si="975"/>
        <v>1.753679552490206E-2</v>
      </c>
      <c r="AI799" s="13">
        <f t="shared" si="976"/>
        <v>2.0906558234225583E-3</v>
      </c>
      <c r="AJ799" s="13">
        <f t="shared" si="977"/>
        <v>1.2461916904385719E-4</v>
      </c>
      <c r="AK799" s="13">
        <f t="shared" si="978"/>
        <v>4.9521740560043645E-6</v>
      </c>
      <c r="AL799" s="13">
        <f t="shared" si="979"/>
        <v>7.6692581655578593E-10</v>
      </c>
      <c r="AM799" s="13">
        <f t="shared" si="980"/>
        <v>5.9906005484113633E-8</v>
      </c>
      <c r="AN799" s="13">
        <f t="shared" si="981"/>
        <v>6.5277454425075585E-8</v>
      </c>
      <c r="AO799" s="13">
        <f t="shared" si="982"/>
        <v>3.5565266134693505E-8</v>
      </c>
      <c r="AP799" s="13">
        <f t="shared" si="983"/>
        <v>1.2918070681237477E-8</v>
      </c>
      <c r="AQ799" s="13">
        <f t="shared" si="984"/>
        <v>3.5190911300954909E-9</v>
      </c>
      <c r="AR799" s="13">
        <f t="shared" si="985"/>
        <v>3.8218451101442248E-3</v>
      </c>
      <c r="AS799" s="13">
        <f t="shared" si="986"/>
        <v>4.5562273474627151E-4</v>
      </c>
      <c r="AT799" s="13">
        <f t="shared" si="987"/>
        <v>2.7158619781145114E-5</v>
      </c>
      <c r="AU799" s="13">
        <f t="shared" si="988"/>
        <v>1.0792417676107376E-6</v>
      </c>
      <c r="AV799" s="13">
        <f t="shared" si="989"/>
        <v>3.2165555604675459E-8</v>
      </c>
      <c r="AW799" s="13">
        <f t="shared" si="990"/>
        <v>2.7674259513888901E-12</v>
      </c>
      <c r="AX799" s="13">
        <f t="shared" si="991"/>
        <v>1.1902862474266606E-9</v>
      </c>
      <c r="AY799" s="13">
        <f t="shared" si="992"/>
        <v>1.2970128059997742E-9</v>
      </c>
      <c r="AZ799" s="13">
        <f t="shared" si="993"/>
        <v>7.0665448019933485E-10</v>
      </c>
      <c r="BA799" s="13">
        <f t="shared" si="994"/>
        <v>2.5667212745874216E-10</v>
      </c>
      <c r="BB799" s="13">
        <f t="shared" si="995"/>
        <v>6.992163376182057E-11</v>
      </c>
      <c r="BC799" s="13">
        <f t="shared" si="996"/>
        <v>1.5238226032027688E-11</v>
      </c>
      <c r="BD799" s="13">
        <f t="shared" si="997"/>
        <v>6.9408823033414893E-4</v>
      </c>
      <c r="BE799" s="13">
        <f t="shared" si="998"/>
        <v>8.2745995336297372E-5</v>
      </c>
      <c r="BF799" s="13">
        <f t="shared" si="999"/>
        <v>4.9322978296997659E-6</v>
      </c>
      <c r="BG799" s="13">
        <f t="shared" si="1000"/>
        <v>1.9600192760176181E-7</v>
      </c>
      <c r="BH799" s="13">
        <f t="shared" si="1001"/>
        <v>5.8416112961002103E-9</v>
      </c>
      <c r="BI799" s="13">
        <f t="shared" si="1002"/>
        <v>1.3928198748763256E-10</v>
      </c>
      <c r="BJ799" s="14">
        <f t="shared" si="1003"/>
        <v>4.0256252689432823E-2</v>
      </c>
      <c r="BK799" s="14">
        <f t="shared" si="1004"/>
        <v>0.33858988817790708</v>
      </c>
      <c r="BL799" s="14">
        <f t="shared" si="1005"/>
        <v>0.55663828346622912</v>
      </c>
      <c r="BM799" s="14">
        <f t="shared" si="1006"/>
        <v>0.12230373640878919</v>
      </c>
      <c r="BN799" s="14">
        <f t="shared" si="1007"/>
        <v>0.87755570726461107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1.57692307692308</v>
      </c>
      <c r="F800" s="10">
        <f>VLOOKUP(B800,home!$B$2:$E$405,3,FALSE)</f>
        <v>1.48</v>
      </c>
      <c r="G800" s="10">
        <f>VLOOKUP(C800,away!$B$2:$E$405,4,FALSE)</f>
        <v>0.95</v>
      </c>
      <c r="H800" s="10">
        <f>VLOOKUP(A800,away!$A$2:$E$405,3,FALSE)</f>
        <v>1.31538461538462</v>
      </c>
      <c r="I800" s="10">
        <f>VLOOKUP(C800,away!$B$2:$E$405,3,FALSE)</f>
        <v>0.21</v>
      </c>
      <c r="J800" s="10">
        <f>VLOOKUP(B800,home!$B$2:$E$405,4,FALSE)</f>
        <v>0.63</v>
      </c>
      <c r="K800" s="12">
        <f t="shared" si="952"/>
        <v>2.2171538461538502</v>
      </c>
      <c r="L800" s="12">
        <f t="shared" si="953"/>
        <v>0.17402538461538525</v>
      </c>
      <c r="M800" s="13">
        <f t="shared" si="954"/>
        <v>9.1521695019307306E-2</v>
      </c>
      <c r="N800" s="13">
        <f t="shared" si="955"/>
        <v>0.20291767811857689</v>
      </c>
      <c r="O800" s="13">
        <f t="shared" si="956"/>
        <v>1.5927098176386944E-2</v>
      </c>
      <c r="P800" s="13">
        <f t="shared" si="957"/>
        <v>3.5312826979846293E-2</v>
      </c>
      <c r="Q800" s="13">
        <f t="shared" si="958"/>
        <v>0.22494985524660591</v>
      </c>
      <c r="R800" s="13">
        <f t="shared" si="959"/>
        <v>1.3858596929763693E-3</v>
      </c>
      <c r="S800" s="13">
        <f t="shared" si="960"/>
        <v>3.4062845674063817E-3</v>
      </c>
      <c r="T800" s="13">
        <f t="shared" si="961"/>
        <v>3.9146985078465833E-2</v>
      </c>
      <c r="U800" s="13">
        <f t="shared" si="962"/>
        <v>3.0726641485121515E-3</v>
      </c>
      <c r="V800" s="13">
        <f t="shared" si="963"/>
        <v>1.4603160187873953E-4</v>
      </c>
      <c r="W800" s="13">
        <f t="shared" si="964"/>
        <v>0.16624947891725472</v>
      </c>
      <c r="X800" s="13">
        <f t="shared" si="965"/>
        <v>2.8931629510682639E-2</v>
      </c>
      <c r="Y800" s="13">
        <f t="shared" si="966"/>
        <v>2.5174189765731878E-3</v>
      </c>
      <c r="Z800" s="13">
        <f t="shared" si="967"/>
        <v>8.0391588697724151E-5</v>
      </c>
      <c r="AA800" s="13">
        <f t="shared" si="968"/>
        <v>1.782405200795775E-4</v>
      </c>
      <c r="AB800" s="13">
        <f t="shared" si="969"/>
        <v>1.9759332731744895E-4</v>
      </c>
      <c r="AC800" s="13">
        <f t="shared" si="970"/>
        <v>3.5215616701905044E-6</v>
      </c>
      <c r="AD800" s="13">
        <f t="shared" si="971"/>
        <v>9.2150167900616212E-2</v>
      </c>
      <c r="AE800" s="13">
        <f t="shared" si="972"/>
        <v>1.6036468411277066E-2</v>
      </c>
      <c r="AF800" s="13">
        <f t="shared" si="973"/>
        <v>1.3953762915724836E-3</v>
      </c>
      <c r="AG800" s="13">
        <f t="shared" si="974"/>
        <v>8.0943631941363822E-5</v>
      </c>
      <c r="AH800" s="13">
        <f t="shared" si="975"/>
        <v>3.4975442857408252E-6</v>
      </c>
      <c r="AI800" s="13">
        <f t="shared" si="976"/>
        <v>7.7545937652236908E-6</v>
      </c>
      <c r="AJ800" s="13">
        <f t="shared" si="977"/>
        <v>8.5965636959631901E-6</v>
      </c>
      <c r="AK800" s="13">
        <f t="shared" si="978"/>
        <v>6.3533014207371146E-6</v>
      </c>
      <c r="AL800" s="13">
        <f t="shared" si="979"/>
        <v>5.4350522215333399E-8</v>
      </c>
      <c r="AM800" s="13">
        <f t="shared" si="980"/>
        <v>4.0862219836914862E-2</v>
      </c>
      <c r="AN800" s="13">
        <f t="shared" si="981"/>
        <v>7.1110635233575343E-3</v>
      </c>
      <c r="AO800" s="13">
        <f t="shared" si="982"/>
        <v>6.1875278233836572E-4</v>
      </c>
      <c r="AP800" s="13">
        <f t="shared" si="983"/>
        <v>3.5892896976091291E-5</v>
      </c>
      <c r="AQ800" s="13">
        <f t="shared" si="984"/>
        <v>1.5615688003061708E-6</v>
      </c>
      <c r="AR800" s="13">
        <f t="shared" si="985"/>
        <v>1.2173229790707793E-7</v>
      </c>
      <c r="AS800" s="13">
        <f t="shared" si="986"/>
        <v>2.6989923250582417E-7</v>
      </c>
      <c r="AT800" s="13">
        <f t="shared" si="987"/>
        <v>2.9920406071213023E-7</v>
      </c>
      <c r="AU800" s="13">
        <f t="shared" si="988"/>
        <v>2.2112714466424989E-7</v>
      </c>
      <c r="AV800" s="13">
        <f t="shared" si="989"/>
        <v>1.2256822482034014E-7</v>
      </c>
      <c r="AW800" s="13">
        <f t="shared" si="990"/>
        <v>5.8251840568435475E-10</v>
      </c>
      <c r="AX800" s="13">
        <f t="shared" si="991"/>
        <v>1.5099637978966643E-2</v>
      </c>
      <c r="AY800" s="13">
        <f t="shared" si="992"/>
        <v>2.6277203068427487E-3</v>
      </c>
      <c r="AZ800" s="13">
        <f t="shared" si="993"/>
        <v>2.2864501852998373E-4</v>
      </c>
      <c r="BA800" s="13">
        <f t="shared" si="994"/>
        <v>1.3263345763357438E-5</v>
      </c>
      <c r="BB800" s="13">
        <f t="shared" si="995"/>
        <v>5.7703971193877953E-7</v>
      </c>
      <c r="BC800" s="13">
        <f t="shared" si="996"/>
        <v>2.0083911561699435E-8</v>
      </c>
      <c r="BD800" s="13">
        <f t="shared" si="997"/>
        <v>3.5307516605656509E-9</v>
      </c>
      <c r="BE800" s="13">
        <f t="shared" si="998"/>
        <v>7.8282196240372263E-9</v>
      </c>
      <c r="BF800" s="13">
        <f t="shared" si="999"/>
        <v>8.6781836239855947E-9</v>
      </c>
      <c r="BG800" s="13">
        <f t="shared" si="1000"/>
        <v>6.4136227331830063E-9</v>
      </c>
      <c r="BH800" s="13">
        <f t="shared" si="1001"/>
        <v>3.5549970776641189E-9</v>
      </c>
      <c r="BI800" s="13">
        <f t="shared" si="1002"/>
        <v>1.5763950887617399E-9</v>
      </c>
      <c r="BJ800" s="14">
        <f t="shared" si="1003"/>
        <v>0.84097535646567967</v>
      </c>
      <c r="BK800" s="14">
        <f t="shared" si="1004"/>
        <v>0.13301813438747387</v>
      </c>
      <c r="BL800" s="14">
        <f t="shared" si="1005"/>
        <v>2.078872398157057E-2</v>
      </c>
      <c r="BM800" s="14">
        <f t="shared" si="1006"/>
        <v>0.42021987346539785</v>
      </c>
      <c r="BN800" s="14">
        <f t="shared" si="1007"/>
        <v>0.57201501323369963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1.57692307692308</v>
      </c>
      <c r="F801" s="10">
        <f>VLOOKUP(B801,home!$B$2:$E$405,3,FALSE)</f>
        <v>0.51</v>
      </c>
      <c r="G801" s="10">
        <f>VLOOKUP(C801,away!$B$2:$E$405,4,FALSE)</f>
        <v>0.79</v>
      </c>
      <c r="H801" s="10">
        <f>VLOOKUP(A801,away!$A$2:$E$405,3,FALSE)</f>
        <v>1.31538461538462</v>
      </c>
      <c r="I801" s="10">
        <f>VLOOKUP(C801,away!$B$2:$E$405,3,FALSE)</f>
        <v>0.95</v>
      </c>
      <c r="J801" s="10">
        <f>VLOOKUP(B801,home!$B$2:$E$405,4,FALSE)</f>
        <v>1.06</v>
      </c>
      <c r="K801" s="12">
        <f t="shared" ref="K801:K864" si="1008">E801*F801*G801</f>
        <v>0.63534230769230904</v>
      </c>
      <c r="L801" s="12">
        <f t="shared" ref="L801:L864" si="1009">H801*I801*J801</f>
        <v>1.3245923076923125</v>
      </c>
      <c r="M801" s="13">
        <f t="shared" ref="M801:M864" si="1010">_xlfn.POISSON.DIST(0,K801,FALSE) * _xlfn.POISSON.DIST(0,L801,FALSE)</f>
        <v>0.14086763119582157</v>
      </c>
      <c r="N801" s="13">
        <f t="shared" ref="N801:N864" si="1011">_xlfn.POISSON.DIST(1,K801,FALSE) * _xlfn.POISSON.DIST(0,L801,FALSE)</f>
        <v>8.9499165883102388E-2</v>
      </c>
      <c r="O801" s="13">
        <f t="shared" ref="O801:O864" si="1012">_xlfn.POISSON.DIST(0,K801,FALSE) * _xlfn.POISSON.DIST(1,L801,FALSE)</f>
        <v>0.18659218068482292</v>
      </c>
      <c r="P801" s="13">
        <f t="shared" ref="P801:P864" si="1013">_xlfn.POISSON.DIST(1,K801,FALSE) * _xlfn.POISSON.DIST(1,L801,FALSE)</f>
        <v>0.11854990667363569</v>
      </c>
      <c r="Q801" s="13">
        <f t="shared" ref="Q801:Q864" si="1014">_xlfn.POISSON.DIST(2,K801,FALSE) * _xlfn.POISSON.DIST(0,L801,FALSE)</f>
        <v>2.8431303294353522E-2</v>
      </c>
      <c r="R801" s="13">
        <f t="shared" ref="R801:R864" si="1015">_xlfn.POISSON.DIST(0,K801,FALSE) * _xlfn.POISSON.DIST(2,L801,FALSE)</f>
        <v>0.12357928360532529</v>
      </c>
      <c r="S801" s="13">
        <f t="shared" ref="S801:S864" si="1016">_xlfn.POISSON.DIST(2,K801,FALSE) * _xlfn.POISSON.DIST(2,L801,FALSE)</f>
        <v>2.4941997414563974E-2</v>
      </c>
      <c r="T801" s="13">
        <f t="shared" ref="T801:T864" si="1017">_xlfn.POISSON.DIST(2,K801,FALSE) * _xlfn.POISSON.DIST(1,L801,FALSE)</f>
        <v>3.7659885641367782E-2</v>
      </c>
      <c r="U801" s="13">
        <f t="shared" ref="U801:U864" si="1018">_xlfn.POISSON.DIST(1,K801,FALSE) * _xlfn.POISSON.DIST(2,L801,FALSE)</f>
        <v>7.8515147228769705E-2</v>
      </c>
      <c r="V801" s="13">
        <f t="shared" ref="V801:V864" si="1019">_xlfn.POISSON.DIST(3,K801,FALSE) * _xlfn.POISSON.DIST(3,L801,FALSE)</f>
        <v>2.3322694588054976E-3</v>
      </c>
      <c r="W801" s="13">
        <f t="shared" ref="W801:W864" si="1020">_xlfn.POISSON.DIST(3,K801,FALSE) * _xlfn.POISSON.DIST(0,L801,FALSE)</f>
        <v>6.0212032819115056E-3</v>
      </c>
      <c r="X801" s="13">
        <f t="shared" ref="X801:X864" si="1021">_xlfn.POISSON.DIST(3,K801,FALSE) * _xlfn.POISSON.DIST(1,L801,FALSE)</f>
        <v>7.9756395502716872E-3</v>
      </c>
      <c r="Y801" s="13">
        <f t="shared" ref="Y801:Y864" si="1022">_xlfn.POISSON.DIST(3,K801,FALSE) * _xlfn.POISSON.DIST(2,L801,FALSE)</f>
        <v>5.2822353986082269E-3</v>
      </c>
      <c r="Z801" s="13">
        <f t="shared" ref="Z801:Z864" si="1023">_xlfn.POISSON.DIST(0,K801,FALSE) * _xlfn.POISSON.DIST(3,L801,FALSE)</f>
        <v>5.4564056151246848E-2</v>
      </c>
      <c r="AA801" s="13">
        <f t="shared" ref="AA801:AA864" si="1024">_xlfn.POISSON.DIST(1,K801,FALSE) * _xlfn.POISSON.DIST(3,L801,FALSE)</f>
        <v>3.4666853352185903E-2</v>
      </c>
      <c r="AB801" s="13">
        <f t="shared" ref="AB801:AB864" si="1025">_xlfn.POISSON.DIST(2,K801,FALSE) * _xlfn.POISSON.DIST(3,L801,FALSE)</f>
        <v>1.1012659304604325E-2</v>
      </c>
      <c r="AC801" s="13">
        <f t="shared" ref="AC801:AC864" si="1026">_xlfn.POISSON.DIST(4,K801,FALSE) * _xlfn.POISSON.DIST(4,L801,FALSE)</f>
        <v>1.2267293253072202E-4</v>
      </c>
      <c r="AD801" s="13">
        <f t="shared" ref="AD801:AD864" si="1027">_xlfn.POISSON.DIST(4,K801,FALSE) * _xlfn.POISSON.DIST(0,L801,FALSE)</f>
        <v>9.5638129705354026E-4</v>
      </c>
      <c r="AE801" s="13">
        <f t="shared" ref="AE801:AE864" si="1028">_xlfn.POISSON.DIST(4,K801,FALSE) * _xlfn.POISSON.DIST(1,L801,FALSE)</f>
        <v>1.266815309297916E-3</v>
      </c>
      <c r="AF801" s="13">
        <f t="shared" ref="AF801:AF864" si="1029">_xlfn.POISSON.DIST(4,K801,FALSE) * _xlfn.POISSON.DIST(2,L801,FALSE)</f>
        <v>8.3900690698143873E-4</v>
      </c>
      <c r="AG801" s="13">
        <f t="shared" ref="AG801:AG864" si="1030">_xlfn.POISSON.DIST(4,K801,FALSE) * _xlfn.POISSON.DIST(3,L801,FALSE)</f>
        <v>3.7044736502944437E-4</v>
      </c>
      <c r="AH801" s="13">
        <f t="shared" ref="AH801:AH864" si="1031">_xlfn.POISSON.DIST(0,K801,FALSE) * _xlfn.POISSON.DIST(4,L801,FALSE)</f>
        <v>1.8068782263608241E-2</v>
      </c>
      <c r="AI801" s="13">
        <f t="shared" ref="AI801:AI864" si="1032">_xlfn.POISSON.DIST(1,K801,FALSE) * _xlfn.POISSON.DIST(4,L801,FALSE)</f>
        <v>1.1479861820550724E-2</v>
      </c>
      <c r="AJ801" s="13">
        <f t="shared" ref="AJ801:AJ864" si="1033">_xlfn.POISSON.DIST(2,K801,FALSE) * _xlfn.POISSON.DIST(4,L801,FALSE)</f>
        <v>3.6468209505287645E-3</v>
      </c>
      <c r="AK801" s="13">
        <f t="shared" ref="AK801:AK864" si="1034">_xlfn.POISSON.DIST(3,K801,FALSE) * _xlfn.POISSON.DIST(4,L801,FALSE)</f>
        <v>7.7232654614986854E-4</v>
      </c>
      <c r="AL801" s="13">
        <f t="shared" ref="AL801:AL864" si="1035">_xlfn.POISSON.DIST(5,K801,FALSE) * _xlfn.POISSON.DIST(5,L801,FALSE)</f>
        <v>4.1295121042199159E-6</v>
      </c>
      <c r="AM801" s="13">
        <f t="shared" ref="AM801:AM864" si="1036">_xlfn.POISSON.DIST(5,K801,FALSE) * _xlfn.POISSON.DIST(0,L801,FALSE)</f>
        <v>1.2152590006075204E-4</v>
      </c>
      <c r="AN801" s="13">
        <f t="shared" ref="AN801:AN864" si="1037">_xlfn.POISSON.DIST(5,K801,FALSE) * _xlfn.POISSON.DIST(1,L801,FALSE)</f>
        <v>1.6097227240585688E-4</v>
      </c>
      <c r="AO801" s="13">
        <f t="shared" ref="AO801:AO864" si="1038">_xlfn.POISSON.DIST(5,K801,FALSE) * _xlfn.POISSON.DIST(2,L801,FALSE)</f>
        <v>1.0661131689027479E-4</v>
      </c>
      <c r="AP801" s="13">
        <f t="shared" ref="AP801:AP864" si="1039">_xlfn.POISSON.DIST(5,K801,FALSE) * _xlfn.POISSON.DIST(3,L801,FALSE)</f>
        <v>4.7072176755268488E-5</v>
      </c>
      <c r="AQ801" s="13">
        <f t="shared" ref="AQ801:AQ864" si="1040">_xlfn.POISSON.DIST(5,K801,FALSE) * _xlfn.POISSON.DIST(4,L801,FALSE)</f>
        <v>1.5587860809090378E-5</v>
      </c>
      <c r="AR801" s="13">
        <f t="shared" ref="AR801:AR864" si="1041">_xlfn.POISSON.DIST(0,K801,FALSE) * _xlfn.POISSON.DIST(5,L801,FALSE)</f>
        <v>4.7867539991485533E-3</v>
      </c>
      <c r="AS801" s="13">
        <f t="shared" ref="AS801:AS864" si="1042">_xlfn.POISSON.DIST(1,K801,FALSE) * _xlfn.POISSON.DIST(5,L801,FALSE)</f>
        <v>3.0412273321744313E-3</v>
      </c>
      <c r="AT801" s="13">
        <f t="shared" ref="AT801:AT864" si="1043">_xlfn.POISSON.DIST(2,K801,FALSE) * _xlfn.POISSON.DIST(5,L801,FALSE)</f>
        <v>9.6611019572031382E-4</v>
      </c>
      <c r="AU801" s="13">
        <f t="shared" ref="AU801:AU864" si="1044">_xlfn.POISSON.DIST(3,K801,FALSE) * _xlfn.POISSON.DIST(5,L801,FALSE)</f>
        <v>2.0460356041133751E-4</v>
      </c>
      <c r="AV801" s="13">
        <f t="shared" ref="AV801:AV864" si="1045">_xlfn.POISSON.DIST(4,K801,FALSE) * _xlfn.POISSON.DIST(5,L801,FALSE)</f>
        <v>3.2498324558450488E-5</v>
      </c>
      <c r="AW801" s="13">
        <f t="shared" ref="AW801:AW864" si="1046">_xlfn.POISSON.DIST(6,K801,FALSE) * _xlfn.POISSON.DIST(6,L801,FALSE)</f>
        <v>9.6535321533791703E-8</v>
      </c>
      <c r="AX801" s="13">
        <f t="shared" ref="AX801:AX864" si="1047">_xlfn.POISSON.DIST(6,K801,FALSE) * _xlfn.POISSON.DIST(0,L801,FALSE)</f>
        <v>1.2868424298163845E-5</v>
      </c>
      <c r="AY801" s="13">
        <f t="shared" ref="AY801:AY864" si="1048">_xlfn.POISSON.DIST(6,K801,FALSE) * _xlfn.POISSON.DIST(1,L801,FALSE)</f>
        <v>1.7045415837468674E-5</v>
      </c>
      <c r="AZ801" s="13">
        <f t="shared" ref="AZ801:AZ864" si="1049">_xlfn.POISSON.DIST(6,K801,FALSE) * _xlfn.POISSON.DIST(2,L801,FALSE)</f>
        <v>1.1289113349863864E-5</v>
      </c>
      <c r="BA801" s="13">
        <f t="shared" ref="BA801:BA864" si="1050">_xlfn.POISSON.DIST(6,K801,FALSE) * _xlfn.POISSON.DIST(3,L801,FALSE)</f>
        <v>4.9844909012987547E-6</v>
      </c>
      <c r="BB801" s="13">
        <f t="shared" ref="BB801:BB864" si="1051">_xlfn.POISSON.DIST(6,K801,FALSE) * _xlfn.POISSON.DIST(4,L801,FALSE)</f>
        <v>1.6506045764056627E-6</v>
      </c>
      <c r="BC801" s="13">
        <f t="shared" ref="BC801:BC864" si="1052">_xlfn.POISSON.DIST(6,K801,FALSE) * _xlfn.POISSON.DIST(5,L801,FALSE)</f>
        <v>4.3727562498973377E-7</v>
      </c>
      <c r="BD801" s="13">
        <f t="shared" ref="BD801:BD864" si="1053">_xlfn.POISSON.DIST(0,K801,FALSE) * _xlfn.POISSON.DIST(6,L801,FALSE)</f>
        <v>1.0567495876812657E-3</v>
      </c>
      <c r="BE801" s="13">
        <f t="shared" ref="BE801:BE864" si="1054">_xlfn.POISSON.DIST(1,K801,FALSE) * _xlfn.POISSON.DIST(6,L801,FALSE)</f>
        <v>6.7139772169031136E-4</v>
      </c>
      <c r="BF801" s="13">
        <f t="shared" ref="BF801:BF864" si="1055">_xlfn.POISSON.DIST(2,K801,FALSE) * _xlfn.POISSON.DIST(6,L801,FALSE)</f>
        <v>2.1328368893904054E-4</v>
      </c>
      <c r="BG801" s="13">
        <f t="shared" ref="BG801:BG864" si="1056">_xlfn.POISSON.DIST(3,K801,FALSE) * _xlfn.POISSON.DIST(6,L801,FALSE)</f>
        <v>4.5169383707886212E-5</v>
      </c>
      <c r="BH801" s="13">
        <f t="shared" ref="BH801:BH864" si="1057">_xlfn.POISSON.DIST(4,K801,FALSE) * _xlfn.POISSON.DIST(6,L801,FALSE)</f>
        <v>7.174505120501953E-6</v>
      </c>
      <c r="BI801" s="13">
        <f t="shared" ref="BI801:BI864" si="1058">_xlfn.POISSON.DIST(5,K801,FALSE) * _xlfn.POISSON.DIST(6,L801,FALSE)</f>
        <v>9.1165332796200008E-7</v>
      </c>
      <c r="BJ801" s="14">
        <f t="shared" ref="BJ801:BJ864" si="1059">SUM(N801,Q801,T801,W801,X801,Y801,AD801,AE801,AF801,AG801,AM801,AN801,AO801,AP801,AQ801,AX801,AY801,AZ801,BA801,BB801,BC801)</f>
        <v>0.17880212877948687</v>
      </c>
      <c r="BK801" s="14">
        <f t="shared" ref="BK801:BK864" si="1060">SUM(M801,P801,S801,V801,AC801,AL801,AY801)</f>
        <v>0.28683565260329913</v>
      </c>
      <c r="BL801" s="14">
        <f t="shared" ref="BL801:BL864" si="1061">SUM(O801,R801,U801,AA801,AB801,AH801,AI801,AJ801,AK801,AR801,AS801,AT801,AU801,AV801,BD801,BE801,BF801,BG801,BH801,BI801)</f>
        <v>0.47935979570902582</v>
      </c>
      <c r="BM801" s="14">
        <f t="shared" ref="BM801:BM864" si="1062">SUM(S801:BI801)</f>
        <v>0.31202521302548131</v>
      </c>
      <c r="BN801" s="14">
        <f t="shared" ref="BN801:BN864" si="1063">SUM(M801:R801)</f>
        <v>0.68751947133706137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1.57692307692308</v>
      </c>
      <c r="F802" s="10">
        <f>VLOOKUP(B802,home!$B$2:$E$405,3,FALSE)</f>
        <v>1.06</v>
      </c>
      <c r="G802" s="10">
        <f>VLOOKUP(C802,away!$B$2:$E$405,4,FALSE)</f>
        <v>0.74</v>
      </c>
      <c r="H802" s="10">
        <f>VLOOKUP(A802,away!$A$2:$E$405,3,FALSE)</f>
        <v>1.31538461538462</v>
      </c>
      <c r="I802" s="10">
        <f>VLOOKUP(C802,away!$B$2:$E$405,3,FALSE)</f>
        <v>0.95</v>
      </c>
      <c r="J802" s="10">
        <f>VLOOKUP(B802,home!$B$2:$E$405,4,FALSE)</f>
        <v>1.27</v>
      </c>
      <c r="K802" s="12">
        <f t="shared" si="1008"/>
        <v>1.236938461538464</v>
      </c>
      <c r="L802" s="12">
        <f t="shared" si="1009"/>
        <v>1.587011538461544</v>
      </c>
      <c r="M802" s="13">
        <f t="shared" si="1010"/>
        <v>5.9370963624452114E-2</v>
      </c>
      <c r="N802" s="13">
        <f t="shared" si="1011"/>
        <v>7.343822840568591E-2</v>
      </c>
      <c r="O802" s="13">
        <f t="shared" si="1012"/>
        <v>9.4222404321586115E-2</v>
      </c>
      <c r="P802" s="13">
        <f t="shared" si="1013"/>
        <v>0.11654731584399784</v>
      </c>
      <c r="Q802" s="13">
        <f t="shared" si="1014"/>
        <v>4.5419284631119744E-2</v>
      </c>
      <c r="R802" s="13">
        <f t="shared" si="1015"/>
        <v>7.4766021419973031E-2</v>
      </c>
      <c r="S802" s="13">
        <f t="shared" si="1016"/>
        <v>5.7196632837058614E-2</v>
      </c>
      <c r="T802" s="13">
        <f t="shared" si="1017"/>
        <v>7.2080928778256101E-2</v>
      </c>
      <c r="U802" s="13">
        <f t="shared" si="1018"/>
        <v>9.2480967510573275E-2</v>
      </c>
      <c r="V802" s="13">
        <f t="shared" si="1019"/>
        <v>1.2475447453180421E-2</v>
      </c>
      <c r="W802" s="13">
        <f t="shared" si="1020"/>
        <v>1.872695335193161E-2</v>
      </c>
      <c r="X802" s="13">
        <f t="shared" si="1021"/>
        <v>2.9719891049746552E-2</v>
      </c>
      <c r="Y802" s="13">
        <f t="shared" si="1022"/>
        <v>2.3582905008883881E-2</v>
      </c>
      <c r="Z802" s="13">
        <f t="shared" si="1023"/>
        <v>3.9551512892786717E-2</v>
      </c>
      <c r="AA802" s="13">
        <f t="shared" si="1024"/>
        <v>4.892278750912233E-2</v>
      </c>
      <c r="AB802" s="13">
        <f t="shared" si="1025"/>
        <v>3.0257238757853491E-2</v>
      </c>
      <c r="AC802" s="13">
        <f t="shared" si="1026"/>
        <v>1.5306092257257376E-3</v>
      </c>
      <c r="AD802" s="13">
        <f t="shared" si="1027"/>
        <v>5.791022217110222E-3</v>
      </c>
      <c r="AE802" s="13">
        <f t="shared" si="1028"/>
        <v>9.1904190780410754E-3</v>
      </c>
      <c r="AF802" s="13">
        <f t="shared" si="1029"/>
        <v>7.292650560074148E-3</v>
      </c>
      <c r="AG802" s="13">
        <f t="shared" si="1030"/>
        <v>3.8578401949352385E-3</v>
      </c>
      <c r="AH802" s="13">
        <f t="shared" si="1031"/>
        <v>1.5692176831115748E-2</v>
      </c>
      <c r="AI802" s="13">
        <f t="shared" si="1032"/>
        <v>1.9410257067669842E-2</v>
      </c>
      <c r="AJ802" s="13">
        <f t="shared" si="1033"/>
        <v>1.2004646757674819E-2</v>
      </c>
      <c r="AK802" s="13">
        <f t="shared" si="1034"/>
        <v>4.9496697639169985E-3</v>
      </c>
      <c r="AL802" s="13">
        <f t="shared" si="1035"/>
        <v>1.2018561665448525E-4</v>
      </c>
      <c r="AM802" s="13">
        <f t="shared" si="1036"/>
        <v>1.4326276223934774E-3</v>
      </c>
      <c r="AN802" s="13">
        <f t="shared" si="1037"/>
        <v>2.2735965670571761E-3</v>
      </c>
      <c r="AO802" s="13">
        <f t="shared" si="1038"/>
        <v>1.8041119928631476E-3</v>
      </c>
      <c r="AP802" s="13">
        <f t="shared" si="1039"/>
        <v>9.5438218311688877E-4</v>
      </c>
      <c r="AQ802" s="13">
        <f t="shared" si="1040"/>
        <v>3.7865388417715484E-4</v>
      </c>
      <c r="AR802" s="13">
        <f t="shared" si="1041"/>
        <v>4.980733138911923E-3</v>
      </c>
      <c r="AS802" s="13">
        <f t="shared" si="1042"/>
        <v>6.1608603861793591E-3</v>
      </c>
      <c r="AT802" s="13">
        <f t="shared" si="1043"/>
        <v>3.8103025839169831E-3</v>
      </c>
      <c r="AU802" s="13">
        <f t="shared" si="1044"/>
        <v>1.5710366053821017E-3</v>
      </c>
      <c r="AV802" s="13">
        <f t="shared" si="1045"/>
        <v>4.8581890042048741E-4</v>
      </c>
      <c r="AW802" s="13">
        <f t="shared" si="1046"/>
        <v>6.553573483392393E-6</v>
      </c>
      <c r="AX802" s="13">
        <f t="shared" si="1047"/>
        <v>2.9534536786681516E-4</v>
      </c>
      <c r="AY802" s="13">
        <f t="shared" si="1048"/>
        <v>4.6871650663580497E-4</v>
      </c>
      <c r="AZ802" s="13">
        <f t="shared" si="1049"/>
        <v>3.7192925214920474E-4</v>
      </c>
      <c r="BA802" s="13">
        <f t="shared" si="1050"/>
        <v>1.9675200488405368E-4</v>
      </c>
      <c r="BB802" s="13">
        <f t="shared" si="1051"/>
        <v>7.8061925491608748E-5</v>
      </c>
      <c r="BC802" s="13">
        <f t="shared" si="1052"/>
        <v>2.4777035293941699E-5</v>
      </c>
      <c r="BD802" s="13">
        <f t="shared" si="1053"/>
        <v>1.3174134935751665E-3</v>
      </c>
      <c r="BE802" s="13">
        <f t="shared" si="1054"/>
        <v>1.6295594199528796E-3</v>
      </c>
      <c r="BF802" s="13">
        <f t="shared" si="1055"/>
        <v>1.0078323609510138E-3</v>
      </c>
      <c r="BG802" s="13">
        <f t="shared" si="1056"/>
        <v>4.1554220334780813E-4</v>
      </c>
      <c r="BH802" s="13">
        <f t="shared" si="1057"/>
        <v>1.2850003342833544E-4</v>
      </c>
      <c r="BI802" s="13">
        <f t="shared" si="1058"/>
        <v>3.1789326731297301E-5</v>
      </c>
      <c r="BJ802" s="14">
        <f t="shared" si="1059"/>
        <v>0.29737907761771376</v>
      </c>
      <c r="BK802" s="14">
        <f t="shared" si="1060"/>
        <v>0.24770987110770498</v>
      </c>
      <c r="BL802" s="14">
        <f t="shared" si="1061"/>
        <v>0.41424555839228294</v>
      </c>
      <c r="BM802" s="14">
        <f t="shared" si="1062"/>
        <v>0.53465963883052148</v>
      </c>
      <c r="BN802" s="14">
        <f t="shared" si="1063"/>
        <v>0.4637642182468148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1.57692307692308</v>
      </c>
      <c r="F803" s="10">
        <f>VLOOKUP(B803,home!$B$2:$E$405,3,FALSE)</f>
        <v>0.53</v>
      </c>
      <c r="G803" s="10">
        <f>VLOOKUP(C803,away!$B$2:$E$405,4,FALSE)</f>
        <v>0.95</v>
      </c>
      <c r="H803" s="10">
        <f>VLOOKUP(A803,away!$A$2:$E$405,3,FALSE)</f>
        <v>1.31538461538462</v>
      </c>
      <c r="I803" s="10">
        <f>VLOOKUP(C803,away!$B$2:$E$405,3,FALSE)</f>
        <v>0.85</v>
      </c>
      <c r="J803" s="10">
        <f>VLOOKUP(B803,home!$B$2:$E$405,4,FALSE)</f>
        <v>0.76</v>
      </c>
      <c r="K803" s="12">
        <f t="shared" si="1008"/>
        <v>0.79398076923077088</v>
      </c>
      <c r="L803" s="12">
        <f t="shared" si="1009"/>
        <v>0.84973846153846455</v>
      </c>
      <c r="M803" s="13">
        <f t="shared" si="1010"/>
        <v>0.19325992571893677</v>
      </c>
      <c r="N803" s="13">
        <f t="shared" si="1011"/>
        <v>0.15344466448380306</v>
      </c>
      <c r="O803" s="13">
        <f t="shared" si="1012"/>
        <v>0.16422039195744725</v>
      </c>
      <c r="P803" s="13">
        <f t="shared" si="1013"/>
        <v>0.13038783312975266</v>
      </c>
      <c r="Q803" s="13">
        <f t="shared" si="1014"/>
        <v>6.0916056370603752E-2</v>
      </c>
      <c r="R803" s="13">
        <f t="shared" si="1015"/>
        <v>6.977219160758244E-2</v>
      </c>
      <c r="S803" s="13">
        <f t="shared" si="1016"/>
        <v>2.1992385339365744E-2</v>
      </c>
      <c r="T803" s="13">
        <f t="shared" si="1017"/>
        <v>5.1762716023347206E-2</v>
      </c>
      <c r="U803" s="13">
        <f t="shared" si="1018"/>
        <v>5.5397778363505033E-2</v>
      </c>
      <c r="V803" s="13">
        <f t="shared" si="1019"/>
        <v>1.6486371680736003E-3</v>
      </c>
      <c r="W803" s="13">
        <f t="shared" si="1020"/>
        <v>1.6122059098545652E-2</v>
      </c>
      <c r="X803" s="13">
        <f t="shared" si="1021"/>
        <v>1.3699533695230387E-2</v>
      </c>
      <c r="Y803" s="13">
        <f t="shared" si="1022"/>
        <v>5.8205103429897131E-3</v>
      </c>
      <c r="Z803" s="13">
        <f t="shared" si="1023"/>
        <v>1.9762704918264696E-2</v>
      </c>
      <c r="AA803" s="13">
        <f t="shared" si="1024"/>
        <v>1.569120765308454E-2</v>
      </c>
      <c r="AB803" s="13">
        <f t="shared" si="1025"/>
        <v>6.2292585612779118E-3</v>
      </c>
      <c r="AC803" s="13">
        <f t="shared" si="1026"/>
        <v>6.9518495351085502E-5</v>
      </c>
      <c r="AD803" s="13">
        <f t="shared" si="1027"/>
        <v>3.2001512211618068E-3</v>
      </c>
      <c r="AE803" s="13">
        <f t="shared" si="1028"/>
        <v>2.7192915753604724E-3</v>
      </c>
      <c r="AF803" s="13">
        <f t="shared" si="1029"/>
        <v>1.1553433198606578E-3</v>
      </c>
      <c r="AG803" s="13">
        <f t="shared" si="1030"/>
        <v>3.2724655172237927E-4</v>
      </c>
      <c r="AH803" s="13">
        <f t="shared" si="1031"/>
        <v>4.1982826182712209E-3</v>
      </c>
      <c r="AI803" s="13">
        <f t="shared" si="1032"/>
        <v>3.3333556627031589E-3</v>
      </c>
      <c r="AJ803" s="13">
        <f t="shared" si="1033"/>
        <v>1.3233101465964E-3</v>
      </c>
      <c r="AK803" s="13">
        <f t="shared" si="1034"/>
        <v>3.502276027084979E-4</v>
      </c>
      <c r="AL803" s="13">
        <f t="shared" si="1035"/>
        <v>1.8760984073752334E-6</v>
      </c>
      <c r="AM803" s="13">
        <f t="shared" si="1036"/>
        <v>5.0817170564656849E-4</v>
      </c>
      <c r="AN803" s="13">
        <f t="shared" si="1037"/>
        <v>4.3181304335349258E-4</v>
      </c>
      <c r="AO803" s="13">
        <f t="shared" si="1038"/>
        <v>1.8346407556571955E-4</v>
      </c>
      <c r="AP803" s="13">
        <f t="shared" si="1039"/>
        <v>5.1965493772930395E-5</v>
      </c>
      <c r="AQ803" s="13">
        <f t="shared" si="1040"/>
        <v>1.103926968292413E-5</v>
      </c>
      <c r="AR803" s="13">
        <f t="shared" si="1041"/>
        <v>7.1348844263069314E-4</v>
      </c>
      <c r="AS803" s="13">
        <f t="shared" si="1042"/>
        <v>5.6649610251718245E-4</v>
      </c>
      <c r="AT803" s="13">
        <f t="shared" si="1043"/>
        <v>2.2489350562141308E-4</v>
      </c>
      <c r="AU803" s="13">
        <f t="shared" si="1044"/>
        <v>5.9520372862764745E-5</v>
      </c>
      <c r="AV803" s="13">
        <f t="shared" si="1045"/>
        <v>1.1814507857620064E-5</v>
      </c>
      <c r="AW803" s="13">
        <f t="shared" si="1046"/>
        <v>3.515996011385474E-8</v>
      </c>
      <c r="AX803" s="13">
        <f t="shared" si="1047"/>
        <v>6.7246426958429196E-5</v>
      </c>
      <c r="AY803" s="13">
        <f t="shared" si="1048"/>
        <v>5.7141875387614346E-5</v>
      </c>
      <c r="AZ803" s="13">
        <f t="shared" si="1049"/>
        <v>2.4277824640647033E-5</v>
      </c>
      <c r="BA803" s="13">
        <f t="shared" si="1050"/>
        <v>6.8766004532146807E-6</v>
      </c>
      <c r="BB803" s="13">
        <f t="shared" si="1051"/>
        <v>1.4608279724323374E-6</v>
      </c>
      <c r="BC803" s="13">
        <f t="shared" si="1052"/>
        <v>2.4826434277340186E-7</v>
      </c>
      <c r="BD803" s="13">
        <f t="shared" si="1053"/>
        <v>1.0104642859441332E-4</v>
      </c>
      <c r="BE803" s="13">
        <f t="shared" si="1054"/>
        <v>8.0228921103414453E-5</v>
      </c>
      <c r="BF803" s="13">
        <f t="shared" si="1055"/>
        <v>3.1850110246121919E-5</v>
      </c>
      <c r="BG803" s="13">
        <f t="shared" si="1056"/>
        <v>8.4294583444335775E-6</v>
      </c>
      <c r="BH803" s="13">
        <f t="shared" si="1057"/>
        <v>1.6732069551280282E-6</v>
      </c>
      <c r="BI803" s="13">
        <f t="shared" si="1058"/>
        <v>2.6569882906296561E-7</v>
      </c>
      <c r="BJ803" s="14">
        <f t="shared" si="1059"/>
        <v>0.31051127809040185</v>
      </c>
      <c r="BK803" s="14">
        <f t="shared" si="1060"/>
        <v>0.34741731782527491</v>
      </c>
      <c r="BL803" s="14">
        <f t="shared" si="1061"/>
        <v>0.32231571092873884</v>
      </c>
      <c r="BM803" s="14">
        <f t="shared" si="1062"/>
        <v>0.22794884177912655</v>
      </c>
      <c r="BN803" s="14">
        <f t="shared" si="1063"/>
        <v>0.7720010632681259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1.57692307692308</v>
      </c>
      <c r="F804" s="10">
        <f>VLOOKUP(B804,home!$B$2:$E$405,3,FALSE)</f>
        <v>0.74</v>
      </c>
      <c r="G804" s="10">
        <f>VLOOKUP(C804,away!$B$2:$E$405,4,FALSE)</f>
        <v>0.63</v>
      </c>
      <c r="H804" s="10">
        <f>VLOOKUP(A804,away!$A$2:$E$405,3,FALSE)</f>
        <v>1.31538461538462</v>
      </c>
      <c r="I804" s="10">
        <f>VLOOKUP(C804,away!$B$2:$E$405,3,FALSE)</f>
        <v>1.1599999999999999</v>
      </c>
      <c r="J804" s="10">
        <f>VLOOKUP(B804,home!$B$2:$E$405,4,FALSE)</f>
        <v>1.01</v>
      </c>
      <c r="K804" s="12">
        <f t="shared" si="1008"/>
        <v>0.73516153846153987</v>
      </c>
      <c r="L804" s="12">
        <f t="shared" si="1009"/>
        <v>1.5411046153846208</v>
      </c>
      <c r="M804" s="13">
        <f t="shared" si="1010"/>
        <v>0.10266683409873571</v>
      </c>
      <c r="N804" s="13">
        <f t="shared" si="1011"/>
        <v>7.5476707705002227E-2</v>
      </c>
      <c r="O804" s="13">
        <f t="shared" si="1012"/>
        <v>0.15822033187648873</v>
      </c>
      <c r="P804" s="13">
        <f t="shared" si="1013"/>
        <v>0.11631750259821487</v>
      </c>
      <c r="Q804" s="13">
        <f t="shared" si="1014"/>
        <v>2.7743786277210695E-2</v>
      </c>
      <c r="R804" s="13">
        <f t="shared" si="1015"/>
        <v>0.12191704185127168</v>
      </c>
      <c r="S804" s="13">
        <f t="shared" si="1016"/>
        <v>3.2945793861905846E-2</v>
      </c>
      <c r="T804" s="13">
        <f t="shared" si="1017"/>
        <v>4.2756077080053898E-2</v>
      </c>
      <c r="U804" s="13">
        <f t="shared" si="1018"/>
        <v>8.9628720052060823E-2</v>
      </c>
      <c r="V804" s="13">
        <f t="shared" si="1019"/>
        <v>4.1473660319413458E-3</v>
      </c>
      <c r="W804" s="13">
        <f t="shared" si="1020"/>
        <v>6.7987215341007911E-3</v>
      </c>
      <c r="X804" s="13">
        <f t="shared" si="1021"/>
        <v>1.0477541134917537E-2</v>
      </c>
      <c r="Y804" s="13">
        <f t="shared" si="1022"/>
        <v>8.0734935004518216E-3</v>
      </c>
      <c r="Z804" s="13">
        <f t="shared" si="1023"/>
        <v>6.262897196367824E-2</v>
      </c>
      <c r="AA804" s="13">
        <f t="shared" si="1024"/>
        <v>4.6042411381082345E-2</v>
      </c>
      <c r="AB804" s="13">
        <f t="shared" si="1025"/>
        <v>1.6924304992697804E-2</v>
      </c>
      <c r="AC804" s="13">
        <f t="shared" si="1026"/>
        <v>2.9367520645234971E-4</v>
      </c>
      <c r="AD804" s="13">
        <f t="shared" si="1027"/>
        <v>1.2495396456452844E-3</v>
      </c>
      <c r="AE804" s="13">
        <f t="shared" si="1028"/>
        <v>1.925671315010011E-3</v>
      </c>
      <c r="AF804" s="13">
        <f t="shared" si="1029"/>
        <v>1.4838304756378507E-3</v>
      </c>
      <c r="AG804" s="13">
        <f t="shared" si="1030"/>
        <v>7.6224599815128292E-4</v>
      </c>
      <c r="AH804" s="13">
        <f t="shared" si="1031"/>
        <v>2.4129449437504634E-2</v>
      </c>
      <c r="AI804" s="13">
        <f t="shared" si="1032"/>
        <v>1.7739043170705845E-2</v>
      </c>
      <c r="AJ804" s="13">
        <f t="shared" si="1033"/>
        <v>6.52053113410589E-3</v>
      </c>
      <c r="AK804" s="13">
        <f t="shared" si="1034"/>
        <v>1.5978812333785519E-3</v>
      </c>
      <c r="AL804" s="13">
        <f t="shared" si="1035"/>
        <v>1.3308900343299137E-5</v>
      </c>
      <c r="AM804" s="13">
        <f t="shared" si="1036"/>
        <v>1.8372269765225496E-4</v>
      </c>
      <c r="AN804" s="13">
        <f t="shared" si="1037"/>
        <v>2.831358973028033E-4</v>
      </c>
      <c r="AO804" s="13">
        <f t="shared" si="1038"/>
        <v>2.181710190572082E-4</v>
      </c>
      <c r="AP804" s="13">
        <f t="shared" si="1039"/>
        <v>1.1207478813740987E-4</v>
      </c>
      <c r="AQ804" s="13">
        <f t="shared" si="1040"/>
        <v>4.3179743316703966E-5</v>
      </c>
      <c r="AR804" s="13">
        <f t="shared" si="1041"/>
        <v>7.4372011789656444E-3</v>
      </c>
      <c r="AS804" s="13">
        <f t="shared" si="1042"/>
        <v>5.4675442605763604E-3</v>
      </c>
      <c r="AT804" s="13">
        <f t="shared" si="1043"/>
        <v>2.0097641251059398E-3</v>
      </c>
      <c r="AU804" s="13">
        <f t="shared" si="1044"/>
        <v>4.9250042871923111E-4</v>
      </c>
      <c r="AV804" s="13">
        <f t="shared" si="1045"/>
        <v>9.0516843217549467E-5</v>
      </c>
      <c r="AW804" s="13">
        <f t="shared" si="1046"/>
        <v>4.1884619200293256E-7</v>
      </c>
      <c r="AX804" s="13">
        <f t="shared" si="1047"/>
        <v>2.251097684272267E-5</v>
      </c>
      <c r="AY804" s="13">
        <f t="shared" si="1048"/>
        <v>3.4691770309136224E-5</v>
      </c>
      <c r="AZ804" s="13">
        <f t="shared" si="1049"/>
        <v>2.6731823669636506E-5</v>
      </c>
      <c r="BA804" s="13">
        <f t="shared" si="1050"/>
        <v>1.3732178944974888E-5</v>
      </c>
      <c r="BB804" s="13">
        <f t="shared" si="1051"/>
        <v>5.2906810878470775E-6</v>
      </c>
      <c r="BC804" s="13">
        <f t="shared" si="1052"/>
        <v>1.6306986086018507E-6</v>
      </c>
      <c r="BD804" s="13">
        <f t="shared" si="1053"/>
        <v>1.9102508437413191E-3</v>
      </c>
      <c r="BE804" s="13">
        <f t="shared" si="1054"/>
        <v>1.4043429491323227E-3</v>
      </c>
      <c r="BF804" s="13">
        <f t="shared" si="1055"/>
        <v>5.1620946150586716E-4</v>
      </c>
      <c r="BG804" s="13">
        <f t="shared" si="1056"/>
        <v>1.2649911396301879E-4</v>
      </c>
      <c r="BH804" s="13">
        <f t="shared" si="1057"/>
        <v>2.3249320808768636E-5</v>
      </c>
      <c r="BI804" s="13">
        <f t="shared" si="1058"/>
        <v>3.4184012907920491E-6</v>
      </c>
      <c r="BJ804" s="14">
        <f t="shared" si="1059"/>
        <v>0.17769248694111067</v>
      </c>
      <c r="BK804" s="14">
        <f t="shared" si="1060"/>
        <v>0.25641917246790252</v>
      </c>
      <c r="BL804" s="14">
        <f t="shared" si="1061"/>
        <v>0.50220121205632318</v>
      </c>
      <c r="BM804" s="14">
        <f t="shared" si="1062"/>
        <v>0.39656536609797349</v>
      </c>
      <c r="BN804" s="14">
        <f t="shared" si="1063"/>
        <v>0.60234220440692399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1.57692307692308</v>
      </c>
      <c r="F805" s="10">
        <f>VLOOKUP(B805,home!$B$2:$E$405,3,FALSE)</f>
        <v>0.63</v>
      </c>
      <c r="G805" s="10">
        <f>VLOOKUP(C805,away!$B$2:$E$405,4,FALSE)</f>
        <v>0.95</v>
      </c>
      <c r="H805" s="10">
        <f>VLOOKUP(A805,away!$A$2:$E$405,3,FALSE)</f>
        <v>1.31538461538462</v>
      </c>
      <c r="I805" s="10">
        <f>VLOOKUP(C805,away!$B$2:$E$405,3,FALSE)</f>
        <v>1.48</v>
      </c>
      <c r="J805" s="10">
        <f>VLOOKUP(B805,home!$B$2:$E$405,4,FALSE)</f>
        <v>0.38</v>
      </c>
      <c r="K805" s="12">
        <f t="shared" si="1008"/>
        <v>0.9437884615384633</v>
      </c>
      <c r="L805" s="12">
        <f t="shared" si="1009"/>
        <v>0.73977230769231028</v>
      </c>
      <c r="M805" s="13">
        <f t="shared" si="1010"/>
        <v>0.18571152144402453</v>
      </c>
      <c r="N805" s="13">
        <f t="shared" si="1011"/>
        <v>0.17527239111362328</v>
      </c>
      <c r="O805" s="13">
        <f t="shared" si="1012"/>
        <v>0.13738424078369596</v>
      </c>
      <c r="P805" s="13">
        <f t="shared" si="1013"/>
        <v>0.12966166124887424</v>
      </c>
      <c r="Q805" s="13">
        <f t="shared" si="1014"/>
        <v>8.2710030179647162E-2</v>
      </c>
      <c r="R805" s="13">
        <f t="shared" si="1015"/>
        <v>5.0816528422555393E-2</v>
      </c>
      <c r="S805" s="13">
        <f t="shared" si="1016"/>
        <v>2.2632072403333869E-2</v>
      </c>
      <c r="T805" s="13">
        <f t="shared" si="1017"/>
        <v>6.1186589895298196E-2</v>
      </c>
      <c r="U805" s="13">
        <f t="shared" si="1018"/>
        <v>4.7960053180649151E-2</v>
      </c>
      <c r="V805" s="13">
        <f t="shared" si="1019"/>
        <v>1.7557171362117528E-3</v>
      </c>
      <c r="W805" s="13">
        <f t="shared" si="1020"/>
        <v>2.6020257379016355E-2</v>
      </c>
      <c r="X805" s="13">
        <f t="shared" si="1021"/>
        <v>1.924906584802279E-2</v>
      </c>
      <c r="Y805" s="13">
        <f t="shared" si="1022"/>
        <v>7.1199629316565293E-3</v>
      </c>
      <c r="Z805" s="13">
        <f t="shared" si="1023"/>
        <v>1.2530886833355228E-2</v>
      </c>
      <c r="AA805" s="13">
        <f t="shared" si="1024"/>
        <v>1.1826506406164918E-2</v>
      </c>
      <c r="AB805" s="13">
        <f t="shared" si="1025"/>
        <v>5.5808601432245841E-3</v>
      </c>
      <c r="AC805" s="13">
        <f t="shared" si="1026"/>
        <v>7.6613852089727424E-5</v>
      </c>
      <c r="AD805" s="13">
        <f t="shared" si="1027"/>
        <v>6.1394046701441713E-3</v>
      </c>
      <c r="AE805" s="13">
        <f t="shared" si="1028"/>
        <v>4.5417615606895001E-3</v>
      </c>
      <c r="AF805" s="13">
        <f t="shared" si="1029"/>
        <v>1.6799347153697501E-3</v>
      </c>
      <c r="AG805" s="13">
        <f t="shared" si="1030"/>
        <v>4.1425639372050157E-4</v>
      </c>
      <c r="AH805" s="13">
        <f t="shared" si="1031"/>
        <v>2.3175007675355955E-3</v>
      </c>
      <c r="AI805" s="13">
        <f t="shared" si="1032"/>
        <v>2.1872304840066278E-3</v>
      </c>
      <c r="AJ805" s="13">
        <f t="shared" si="1033"/>
        <v>1.0321414467653219E-3</v>
      </c>
      <c r="AK805" s="13">
        <f t="shared" si="1034"/>
        <v>3.2470772937757562E-4</v>
      </c>
      <c r="AL805" s="13">
        <f t="shared" si="1035"/>
        <v>2.139636627687373E-6</v>
      </c>
      <c r="AM805" s="13">
        <f t="shared" si="1036"/>
        <v>1.1588598576794851E-3</v>
      </c>
      <c r="AN805" s="13">
        <f t="shared" si="1037"/>
        <v>8.572924312075348E-4</v>
      </c>
      <c r="AO805" s="13">
        <f t="shared" si="1038"/>
        <v>3.1710060010077464E-4</v>
      </c>
      <c r="AP805" s="13">
        <f t="shared" si="1039"/>
        <v>7.8194080902388837E-5</v>
      </c>
      <c r="AQ805" s="13">
        <f t="shared" si="1040"/>
        <v>1.4461453919259848E-5</v>
      </c>
      <c r="AR805" s="13">
        <f t="shared" si="1041"/>
        <v>3.4288457817570166E-4</v>
      </c>
      <c r="AS805" s="13">
        <f t="shared" si="1042"/>
        <v>3.2361050852171042E-4</v>
      </c>
      <c r="AT805" s="13">
        <f t="shared" si="1043"/>
        <v>1.5270993198769243E-4</v>
      </c>
      <c r="AU805" s="13">
        <f t="shared" si="1044"/>
        <v>4.8041957257435872E-5</v>
      </c>
      <c r="AV805" s="13">
        <f t="shared" si="1045"/>
        <v>1.1335361232322999E-5</v>
      </c>
      <c r="AW805" s="13">
        <f t="shared" si="1046"/>
        <v>4.1496384263330532E-8</v>
      </c>
      <c r="AX805" s="13">
        <f t="shared" si="1047"/>
        <v>1.822864270363339E-4</v>
      </c>
      <c r="AY805" s="13">
        <f t="shared" si="1048"/>
        <v>1.3485045078965465E-4</v>
      </c>
      <c r="AZ805" s="13">
        <f t="shared" si="1049"/>
        <v>4.9879314587005576E-5</v>
      </c>
      <c r="BA805" s="13">
        <f t="shared" si="1050"/>
        <v>1.2299778552713279E-5</v>
      </c>
      <c r="BB805" s="13">
        <f t="shared" si="1051"/>
        <v>2.2747588910112713E-6</v>
      </c>
      <c r="BC805" s="13">
        <f t="shared" si="1052"/>
        <v>3.3656072684940181E-7</v>
      </c>
      <c r="BD805" s="13">
        <f t="shared" si="1053"/>
        <v>4.2276085944857181E-5</v>
      </c>
      <c r="BE805" s="13">
        <f t="shared" si="1054"/>
        <v>3.9899682113764613E-5</v>
      </c>
      <c r="BF805" s="13">
        <f t="shared" si="1055"/>
        <v>1.8828429799011821E-5</v>
      </c>
      <c r="BG805" s="13">
        <f t="shared" si="1056"/>
        <v>5.9233515977314421E-6</v>
      </c>
      <c r="BH805" s="13">
        <f t="shared" si="1057"/>
        <v>1.3975977228935886E-6</v>
      </c>
      <c r="BI805" s="13">
        <f t="shared" si="1058"/>
        <v>2.6380732094788E-7</v>
      </c>
      <c r="BJ805" s="14">
        <f t="shared" si="1059"/>
        <v>0.38714149040158113</v>
      </c>
      <c r="BK805" s="14">
        <f t="shared" si="1060"/>
        <v>0.33997457617195148</v>
      </c>
      <c r="BL805" s="14">
        <f t="shared" si="1061"/>
        <v>0.26041694065564924</v>
      </c>
      <c r="BM805" s="14">
        <f t="shared" si="1062"/>
        <v>0.23837271191571119</v>
      </c>
      <c r="BN805" s="14">
        <f t="shared" si="1063"/>
        <v>0.76155637319242053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1.57692307692308</v>
      </c>
      <c r="F806" s="10">
        <f>VLOOKUP(B806,home!$B$2:$E$405,3,FALSE)</f>
        <v>0.21</v>
      </c>
      <c r="G806" s="10">
        <f>VLOOKUP(C806,away!$B$2:$E$405,4,FALSE)</f>
        <v>0.63</v>
      </c>
      <c r="H806" s="10">
        <f>VLOOKUP(A806,away!$A$2:$E$405,3,FALSE)</f>
        <v>1.31538461538462</v>
      </c>
      <c r="I806" s="10">
        <f>VLOOKUP(C806,away!$B$2:$E$405,3,FALSE)</f>
        <v>0.74</v>
      </c>
      <c r="J806" s="10">
        <f>VLOOKUP(B806,home!$B$2:$E$405,4,FALSE)</f>
        <v>1.01</v>
      </c>
      <c r="K806" s="12">
        <f t="shared" si="1008"/>
        <v>0.20862692307692349</v>
      </c>
      <c r="L806" s="12">
        <f t="shared" si="1009"/>
        <v>0.98311846153846505</v>
      </c>
      <c r="M806" s="13">
        <f t="shared" si="1010"/>
        <v>0.30369074406812968</v>
      </c>
      <c r="N806" s="13">
        <f t="shared" si="1011"/>
        <v>6.3358065501875352E-2</v>
      </c>
      <c r="O806" s="13">
        <f t="shared" si="1012"/>
        <v>0.29856397709173133</v>
      </c>
      <c r="P806" s="13">
        <f t="shared" si="1013"/>
        <v>6.2288483882256981E-2</v>
      </c>
      <c r="Q806" s="13">
        <f t="shared" si="1014"/>
        <v>6.6090991288812132E-3</v>
      </c>
      <c r="R806" s="13">
        <f t="shared" si="1015"/>
        <v>0.1467618789146142</v>
      </c>
      <c r="S806" s="13">
        <f t="shared" si="1016"/>
        <v>3.1939195547887565E-3</v>
      </c>
      <c r="T806" s="13">
        <f t="shared" si="1017"/>
        <v>6.4975273677409075E-3</v>
      </c>
      <c r="U806" s="13">
        <f t="shared" si="1018"/>
        <v>3.0618479222943976E-2</v>
      </c>
      <c r="V806" s="13">
        <f t="shared" si="1019"/>
        <v>7.2787645032391533E-5</v>
      </c>
      <c r="W806" s="13">
        <f t="shared" si="1020"/>
        <v>4.5961200518962122E-4</v>
      </c>
      <c r="X806" s="13">
        <f t="shared" si="1021"/>
        <v>4.5185304744662936E-4</v>
      </c>
      <c r="Y806" s="13">
        <f t="shared" si="1022"/>
        <v>2.2211253642359863E-4</v>
      </c>
      <c r="Z806" s="13">
        <f t="shared" si="1023"/>
        <v>4.8094770870343348E-2</v>
      </c>
      <c r="AA806" s="13">
        <f t="shared" si="1024"/>
        <v>1.0033864062769382E-2</v>
      </c>
      <c r="AB806" s="13">
        <f t="shared" si="1025"/>
        <v>1.0466670929938473E-3</v>
      </c>
      <c r="AC806" s="13">
        <f t="shared" si="1026"/>
        <v>9.3306927832529808E-7</v>
      </c>
      <c r="AD806" s="13">
        <f t="shared" si="1027"/>
        <v>2.3971859612981404E-5</v>
      </c>
      <c r="AE806" s="13">
        <f t="shared" si="1028"/>
        <v>2.3567177742930339E-5</v>
      </c>
      <c r="AF806" s="13">
        <f t="shared" si="1029"/>
        <v>1.1584663762716614E-5</v>
      </c>
      <c r="AG806" s="13">
        <f t="shared" si="1030"/>
        <v>3.7963656052807887E-6</v>
      </c>
      <c r="AH806" s="13">
        <f t="shared" si="1031"/>
        <v>1.1820714286524233E-2</v>
      </c>
      <c r="AI806" s="13">
        <f t="shared" si="1032"/>
        <v>2.4661192501689816E-3</v>
      </c>
      <c r="AJ806" s="13">
        <f t="shared" si="1033"/>
        <v>2.5724943555176217E-4</v>
      </c>
      <c r="AK806" s="13">
        <f t="shared" si="1034"/>
        <v>1.7889719400813166E-5</v>
      </c>
      <c r="AL806" s="13">
        <f t="shared" si="1035"/>
        <v>7.6550862137511902E-9</v>
      </c>
      <c r="AM806" s="13">
        <f t="shared" si="1036"/>
        <v>1.0002350622976562E-6</v>
      </c>
      <c r="AN806" s="13">
        <f t="shared" si="1037"/>
        <v>9.8334955562290237E-7</v>
      </c>
      <c r="AO806" s="13">
        <f t="shared" si="1038"/>
        <v>4.8337455113926049E-7</v>
      </c>
      <c r="AP806" s="13">
        <f t="shared" si="1039"/>
        <v>1.5840481502095865E-7</v>
      </c>
      <c r="AQ806" s="13">
        <f t="shared" si="1040"/>
        <v>3.8932674510922502E-8</v>
      </c>
      <c r="AR806" s="13">
        <f t="shared" si="1041"/>
        <v>2.3242324887306925E-3</v>
      </c>
      <c r="AS806" s="13">
        <f t="shared" si="1042"/>
        <v>4.8489747263930462E-4</v>
      </c>
      <c r="AT806" s="13">
        <f t="shared" si="1043"/>
        <v>5.0581333862257402E-5</v>
      </c>
      <c r="AU806" s="13">
        <f t="shared" si="1044"/>
        <v>3.5175426829364553E-6</v>
      </c>
      <c r="AV806" s="13">
        <f t="shared" si="1045"/>
        <v>1.8346352668319463E-7</v>
      </c>
      <c r="AW806" s="13">
        <f t="shared" si="1046"/>
        <v>4.3613786169367679E-11</v>
      </c>
      <c r="AX806" s="13">
        <f t="shared" si="1047"/>
        <v>3.4779327233469159E-8</v>
      </c>
      <c r="AY806" s="13">
        <f t="shared" si="1048"/>
        <v>3.4192198683111031E-8</v>
      </c>
      <c r="AZ806" s="13">
        <f t="shared" si="1049"/>
        <v>1.6807490882978822E-8</v>
      </c>
      <c r="BA806" s="13">
        <f t="shared" si="1050"/>
        <v>5.5079181930653073E-9</v>
      </c>
      <c r="BB806" s="13">
        <f t="shared" si="1051"/>
        <v>1.3537340150615218E-9</v>
      </c>
      <c r="BC806" s="13">
        <f t="shared" si="1052"/>
        <v>2.6617618044391459E-10</v>
      </c>
      <c r="BD806" s="13">
        <f t="shared" si="1053"/>
        <v>3.8083264476310586E-4</v>
      </c>
      <c r="BE806" s="13">
        <f t="shared" si="1054"/>
        <v>7.9451942884173809E-5</v>
      </c>
      <c r="BF806" s="13">
        <f t="shared" si="1055"/>
        <v>8.2879071882043239E-6</v>
      </c>
      <c r="BG806" s="13">
        <f t="shared" si="1056"/>
        <v>5.7636019180739521E-7</v>
      </c>
      <c r="BH806" s="13">
        <f t="shared" si="1057"/>
        <v>3.0061063350200561E-8</v>
      </c>
      <c r="BI806" s="13">
        <f t="shared" si="1058"/>
        <v>1.2543094302345633E-9</v>
      </c>
      <c r="BJ806" s="14">
        <f t="shared" si="1059"/>
        <v>7.7663946857785021E-2</v>
      </c>
      <c r="BK806" s="14">
        <f t="shared" si="1060"/>
        <v>0.36924691006677107</v>
      </c>
      <c r="BL806" s="14">
        <f t="shared" si="1061"/>
        <v>0.50491943154854046</v>
      </c>
      <c r="BM806" s="14">
        <f t="shared" si="1062"/>
        <v>0.1186527766073662</v>
      </c>
      <c r="BN806" s="14">
        <f t="shared" si="1063"/>
        <v>0.88127224858748865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1.65137614678899</v>
      </c>
      <c r="F807" s="10">
        <f>VLOOKUP(B807,home!$B$2:$E$405,3,FALSE)</f>
        <v>1.7</v>
      </c>
      <c r="G807" s="10">
        <f>VLOOKUP(C807,away!$B$2:$E$405,4,FALSE)</f>
        <v>1.61</v>
      </c>
      <c r="H807" s="10">
        <f>VLOOKUP(A807,away!$A$2:$E$405,3,FALSE)</f>
        <v>1.2201834862385299</v>
      </c>
      <c r="I807" s="10">
        <f>VLOOKUP(C807,away!$B$2:$E$405,3,FALSE)</f>
        <v>0.71</v>
      </c>
      <c r="J807" s="10">
        <f>VLOOKUP(B807,home!$B$2:$E$405,4,FALSE)</f>
        <v>0.66</v>
      </c>
      <c r="K807" s="12">
        <f t="shared" si="1008"/>
        <v>4.5198165137614659</v>
      </c>
      <c r="L807" s="12">
        <f t="shared" si="1009"/>
        <v>0.57177798165137517</v>
      </c>
      <c r="M807" s="13">
        <f t="shared" si="1010"/>
        <v>6.1482087766706224E-3</v>
      </c>
      <c r="N807" s="13">
        <f t="shared" si="1011"/>
        <v>2.7788775558849066E-2</v>
      </c>
      <c r="O807" s="13">
        <f t="shared" si="1012"/>
        <v>3.5154104050959993E-3</v>
      </c>
      <c r="P807" s="13">
        <f t="shared" si="1013"/>
        <v>1.5889010001601783E-2</v>
      </c>
      <c r="Q807" s="13">
        <f t="shared" si="1014"/>
        <v>6.2800083334048504E-2</v>
      </c>
      <c r="R807" s="13">
        <f t="shared" si="1015"/>
        <v>1.0050171330510168E-3</v>
      </c>
      <c r="S807" s="13">
        <f t="shared" si="1016"/>
        <v>1.026561751566421E-2</v>
      </c>
      <c r="T807" s="13">
        <f t="shared" si="1017"/>
        <v>3.5907704896280424E-2</v>
      </c>
      <c r="U807" s="13">
        <f t="shared" si="1018"/>
        <v>4.5424930345771908E-3</v>
      </c>
      <c r="V807" s="13">
        <f t="shared" si="1019"/>
        <v>2.9477510407029247E-3</v>
      </c>
      <c r="W807" s="13">
        <f t="shared" si="1020"/>
        <v>9.4614951239609585E-2</v>
      </c>
      <c r="X807" s="13">
        <f t="shared" si="1021"/>
        <v>5.4098745853827249E-2</v>
      </c>
      <c r="Y807" s="13">
        <f t="shared" si="1022"/>
        <v>1.5466235857086022E-2</v>
      </c>
      <c r="Z807" s="13">
        <f t="shared" si="1023"/>
        <v>1.9154888928698735E-4</v>
      </c>
      <c r="AA807" s="13">
        <f t="shared" si="1024"/>
        <v>8.6576583299199233E-4</v>
      </c>
      <c r="AB807" s="13">
        <f t="shared" si="1025"/>
        <v>1.9565513545038295E-3</v>
      </c>
      <c r="AC807" s="13">
        <f t="shared" si="1026"/>
        <v>4.7612287852117198E-4</v>
      </c>
      <c r="AD807" s="13">
        <f t="shared" si="1027"/>
        <v>0.10691055476538079</v>
      </c>
      <c r="AE807" s="13">
        <f t="shared" si="1028"/>
        <v>6.1129101220978241E-2</v>
      </c>
      <c r="AF807" s="13">
        <f t="shared" si="1029"/>
        <v>1.7476137058146775E-2</v>
      </c>
      <c r="AG807" s="13">
        <f t="shared" si="1030"/>
        <v>3.3308234580566561E-3</v>
      </c>
      <c r="AH807" s="13">
        <f t="shared" si="1031"/>
        <v>2.738085932601908E-5</v>
      </c>
      <c r="AI807" s="13">
        <f t="shared" si="1032"/>
        <v>1.2375646014272071E-4</v>
      </c>
      <c r="AJ807" s="13">
        <f t="shared" si="1033"/>
        <v>2.7967824611886585E-4</v>
      </c>
      <c r="AK807" s="13">
        <f t="shared" si="1034"/>
        <v>4.2136478511596462E-4</v>
      </c>
      <c r="AL807" s="13">
        <f t="shared" si="1035"/>
        <v>4.9218375325966042E-5</v>
      </c>
      <c r="AM807" s="13">
        <f t="shared" si="1036"/>
        <v>9.6643218184793517E-2</v>
      </c>
      <c r="AN807" s="13">
        <f t="shared" si="1037"/>
        <v>5.525846423399472E-2</v>
      </c>
      <c r="AO807" s="13">
        <f t="shared" si="1038"/>
        <v>1.5797786574434102E-2</v>
      </c>
      <c r="AP807" s="13">
        <f t="shared" si="1039"/>
        <v>3.0109421740297081E-3</v>
      </c>
      <c r="AQ807" s="13">
        <f t="shared" si="1040"/>
        <v>4.3039760978392741E-4</v>
      </c>
      <c r="AR807" s="13">
        <f t="shared" si="1041"/>
        <v>3.1311544962622849E-6</v>
      </c>
      <c r="AS807" s="13">
        <f t="shared" si="1042"/>
        <v>1.4152243799344742E-5</v>
      </c>
      <c r="AT807" s="13">
        <f t="shared" si="1043"/>
        <v>3.1982772615528338E-5</v>
      </c>
      <c r="AU807" s="13">
        <f t="shared" si="1044"/>
        <v>4.8185421274514337E-5</v>
      </c>
      <c r="AV807" s="13">
        <f t="shared" si="1045"/>
        <v>5.4447315699775731E-5</v>
      </c>
      <c r="AW807" s="13">
        <f t="shared" si="1046"/>
        <v>3.5332389129889627E-6</v>
      </c>
      <c r="AX807" s="13">
        <f t="shared" si="1047"/>
        <v>7.2801602249113695E-2</v>
      </c>
      <c r="AY807" s="13">
        <f t="shared" si="1048"/>
        <v>4.1626353194984443E-2</v>
      </c>
      <c r="AZ807" s="13">
        <f t="shared" si="1049"/>
        <v>1.1900516106667739E-2</v>
      </c>
      <c r="BA807" s="13">
        <f t="shared" si="1050"/>
        <v>2.2681510266933875E-3</v>
      </c>
      <c r="BB807" s="13">
        <f t="shared" si="1051"/>
        <v>3.2421970403080977E-4</v>
      </c>
      <c r="BC807" s="13">
        <f t="shared" si="1052"/>
        <v>3.7076337596468537E-5</v>
      </c>
      <c r="BD807" s="13">
        <f t="shared" si="1053"/>
        <v>2.9838753301857957E-7</v>
      </c>
      <c r="BE807" s="13">
        <f t="shared" si="1054"/>
        <v>1.3486568992379209E-6</v>
      </c>
      <c r="BF807" s="13">
        <f t="shared" si="1055"/>
        <v>3.0478408622869443E-6</v>
      </c>
      <c r="BG807" s="13">
        <f t="shared" si="1056"/>
        <v>4.5918938202271734E-6</v>
      </c>
      <c r="BH807" s="13">
        <f t="shared" si="1057"/>
        <v>5.1886293795254989E-6</v>
      </c>
      <c r="BI807" s="13">
        <f t="shared" si="1058"/>
        <v>4.6903305506734512E-6</v>
      </c>
      <c r="BJ807" s="14">
        <f t="shared" si="1059"/>
        <v>0.77962184063838591</v>
      </c>
      <c r="BK807" s="14">
        <f t="shared" si="1060"/>
        <v>7.7402281783471125E-2</v>
      </c>
      <c r="BL807" s="14">
        <f t="shared" si="1061"/>
        <v>1.2908482757853995E-2</v>
      </c>
      <c r="BM807" s="14">
        <f t="shared" si="1062"/>
        <v>0.71135482890360935</v>
      </c>
      <c r="BN807" s="14">
        <f t="shared" si="1063"/>
        <v>0.11714650520931699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1.65137614678899</v>
      </c>
      <c r="F808" s="10">
        <f>VLOOKUP(B808,home!$B$2:$E$405,3,FALSE)</f>
        <v>1.01</v>
      </c>
      <c r="G808" s="10">
        <f>VLOOKUP(C808,away!$B$2:$E$405,4,FALSE)</f>
        <v>0.61</v>
      </c>
      <c r="H808" s="10">
        <f>VLOOKUP(A808,away!$A$2:$E$405,3,FALSE)</f>
        <v>1.2201834862385299</v>
      </c>
      <c r="I808" s="10">
        <f>VLOOKUP(C808,away!$B$2:$E$405,3,FALSE)</f>
        <v>0.76</v>
      </c>
      <c r="J808" s="10">
        <f>VLOOKUP(B808,home!$B$2:$E$405,4,FALSE)</f>
        <v>0.96</v>
      </c>
      <c r="K808" s="12">
        <f t="shared" si="1008"/>
        <v>1.0174128440366967</v>
      </c>
      <c r="L808" s="12">
        <f t="shared" si="1009"/>
        <v>0.89024587155963142</v>
      </c>
      <c r="M808" s="13">
        <f t="shared" si="1010"/>
        <v>0.14842749107167874</v>
      </c>
      <c r="N808" s="13">
        <f t="shared" si="1011"/>
        <v>0.15101203582446809</v>
      </c>
      <c r="O808" s="13">
        <f t="shared" si="1012"/>
        <v>0.13213696115251605</v>
      </c>
      <c r="P808" s="13">
        <f t="shared" si="1013"/>
        <v>0.13443784144854787</v>
      </c>
      <c r="Q808" s="13">
        <f t="shared" si="1014"/>
        <v>7.6820792425971784E-2</v>
      </c>
      <c r="R808" s="13">
        <f t="shared" si="1015"/>
        <v>5.881719207323139E-2</v>
      </c>
      <c r="S808" s="13">
        <f t="shared" si="1016"/>
        <v>3.0441687525083885E-2</v>
      </c>
      <c r="T808" s="13">
        <f t="shared" si="1017"/>
        <v>6.838939330716079E-2</v>
      </c>
      <c r="U808" s="13">
        <f t="shared" si="1018"/>
        <v>5.9841366665479012E-2</v>
      </c>
      <c r="V808" s="13">
        <f t="shared" si="1019"/>
        <v>3.0636094367803724E-3</v>
      </c>
      <c r="W808" s="13">
        <f t="shared" si="1020"/>
        <v>2.6052820301086896E-2</v>
      </c>
      <c r="X808" s="13">
        <f t="shared" si="1021"/>
        <v>2.3193415715527563E-2</v>
      </c>
      <c r="Y808" s="13">
        <f t="shared" si="1022"/>
        <v>1.0323921294057343E-2</v>
      </c>
      <c r="Z808" s="13">
        <f t="shared" si="1023"/>
        <v>1.7453920806641376E-2</v>
      </c>
      <c r="AA808" s="13">
        <f t="shared" si="1024"/>
        <v>1.7757843207476282E-2</v>
      </c>
      <c r="AB808" s="13">
        <f t="shared" si="1025"/>
        <v>9.033528880838089E-3</v>
      </c>
      <c r="AC808" s="13">
        <f t="shared" si="1026"/>
        <v>1.7342855286965359E-4</v>
      </c>
      <c r="AD808" s="13">
        <f t="shared" si="1027"/>
        <v>6.6266184994264532E-3</v>
      </c>
      <c r="AE808" s="13">
        <f t="shared" si="1028"/>
        <v>5.8993197615150803E-3</v>
      </c>
      <c r="AF808" s="13">
        <f t="shared" si="1029"/>
        <v>2.6259225313494741E-3</v>
      </c>
      <c r="AG808" s="13">
        <f t="shared" si="1030"/>
        <v>7.7923889752309558E-4</v>
      </c>
      <c r="AH808" s="13">
        <f t="shared" si="1031"/>
        <v>3.8845702351603087E-3</v>
      </c>
      <c r="AI808" s="13">
        <f t="shared" si="1032"/>
        <v>3.9522116508147499E-3</v>
      </c>
      <c r="AJ808" s="13">
        <f t="shared" si="1033"/>
        <v>2.0105154479452014E-3</v>
      </c>
      <c r="AK808" s="13">
        <f t="shared" si="1034"/>
        <v>6.8184141329121341E-4</v>
      </c>
      <c r="AL808" s="13">
        <f t="shared" si="1035"/>
        <v>6.2832997108553504E-6</v>
      </c>
      <c r="AM808" s="13">
        <f t="shared" si="1036"/>
        <v>1.3484013547695314E-3</v>
      </c>
      <c r="AN808" s="13">
        <f t="shared" si="1037"/>
        <v>1.2004087392889892E-3</v>
      </c>
      <c r="AO808" s="13">
        <f t="shared" si="1038"/>
        <v>5.3432946216806223E-4</v>
      </c>
      <c r="AP808" s="13">
        <f t="shared" si="1039"/>
        <v>1.5856153258259859E-4</v>
      </c>
      <c r="AQ808" s="13">
        <f t="shared" si="1040"/>
        <v>3.5289687442456584E-5</v>
      </c>
      <c r="AR808" s="13">
        <f t="shared" si="1041"/>
        <v>6.9164452292697857E-4</v>
      </c>
      <c r="AS808" s="13">
        <f t="shared" si="1042"/>
        <v>7.036880211335417E-4</v>
      </c>
      <c r="AT808" s="13">
        <f t="shared" si="1043"/>
        <v>3.5797061544801584E-4</v>
      </c>
      <c r="AU808" s="13">
        <f t="shared" si="1044"/>
        <v>1.2140130064817748E-4</v>
      </c>
      <c r="AV808" s="13">
        <f t="shared" si="1045"/>
        <v>3.0878810640554084E-5</v>
      </c>
      <c r="AW808" s="13">
        <f t="shared" si="1046"/>
        <v>1.5808565369802684E-7</v>
      </c>
      <c r="AX808" s="13">
        <f t="shared" si="1047"/>
        <v>2.2864680954316719E-4</v>
      </c>
      <c r="AY808" s="13">
        <f t="shared" si="1048"/>
        <v>2.0355187824108595E-4</v>
      </c>
      <c r="AZ808" s="13">
        <f t="shared" si="1049"/>
        <v>9.0605609626167748E-5</v>
      </c>
      <c r="BA808" s="13">
        <f t="shared" si="1050"/>
        <v>2.6887089969946483E-5</v>
      </c>
      <c r="BB808" s="13">
        <f t="shared" si="1051"/>
        <v>5.9840302109993065E-6</v>
      </c>
      <c r="BC808" s="13">
        <f t="shared" si="1052"/>
        <v>1.065451638126049E-6</v>
      </c>
      <c r="BD808" s="13">
        <f t="shared" si="1053"/>
        <v>1.0262228018709554E-4</v>
      </c>
      <c r="BE808" s="13">
        <f t="shared" si="1054"/>
        <v>1.0440922594668364E-4</v>
      </c>
      <c r="BF808" s="13">
        <f t="shared" si="1055"/>
        <v>5.3113643757042727E-5</v>
      </c>
      <c r="BG808" s="13">
        <f t="shared" si="1056"/>
        <v>1.8012834450668262E-5</v>
      </c>
      <c r="BH808" s="13">
        <f t="shared" si="1057"/>
        <v>4.5816222819041468E-6</v>
      </c>
      <c r="BI808" s="13">
        <f t="shared" si="1058"/>
        <v>9.3228027122679991E-7</v>
      </c>
      <c r="BJ808" s="14">
        <f t="shared" si="1059"/>
        <v>0.37555721020356775</v>
      </c>
      <c r="BK808" s="14">
        <f t="shared" si="1060"/>
        <v>0.31675389321291242</v>
      </c>
      <c r="BL808" s="14">
        <f t="shared" si="1061"/>
        <v>0.29030528588444415</v>
      </c>
      <c r="BM808" s="14">
        <f t="shared" si="1062"/>
        <v>0.29821460231856445</v>
      </c>
      <c r="BN808" s="14">
        <f t="shared" si="1063"/>
        <v>0.70165231399641392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1.18604651162791</v>
      </c>
      <c r="F809" s="10">
        <f>VLOOKUP(B809,home!$B$2:$E$405,3,FALSE)</f>
        <v>1.1200000000000001</v>
      </c>
      <c r="G809" s="10">
        <f>VLOOKUP(C809,away!$B$2:$E$405,4,FALSE)</f>
        <v>0.84</v>
      </c>
      <c r="H809" s="10">
        <f>VLOOKUP(A809,away!$A$2:$E$405,3,FALSE)</f>
        <v>1.0465116279069799</v>
      </c>
      <c r="I809" s="10">
        <f>VLOOKUP(C809,away!$B$2:$E$405,3,FALSE)</f>
        <v>0.72</v>
      </c>
      <c r="J809" s="10">
        <f>VLOOKUP(B809,home!$B$2:$E$405,4,FALSE)</f>
        <v>0.96</v>
      </c>
      <c r="K809" s="12">
        <f t="shared" si="1008"/>
        <v>1.1158325581395376</v>
      </c>
      <c r="L809" s="12">
        <f t="shared" si="1009"/>
        <v>0.72334883720930454</v>
      </c>
      <c r="M809" s="13">
        <f t="shared" si="1010"/>
        <v>0.15894748801799641</v>
      </c>
      <c r="N809" s="13">
        <f t="shared" si="1011"/>
        <v>0.17735878216497444</v>
      </c>
      <c r="O809" s="13">
        <f t="shared" si="1012"/>
        <v>0.11497448063515756</v>
      </c>
      <c r="P809" s="13">
        <f t="shared" si="1013"/>
        <v>0.12829226884789258</v>
      </c>
      <c r="Q809" s="13">
        <f t="shared" si="1014"/>
        <v>9.895135180582823E-2</v>
      </c>
      <c r="R809" s="13">
        <f t="shared" si="1015"/>
        <v>4.1583328438092461E-2</v>
      </c>
      <c r="S809" s="13">
        <f t="shared" si="1016"/>
        <v>2.5887333061023966E-2</v>
      </c>
      <c r="T809" s="13">
        <f t="shared" si="1017"/>
        <v>7.1576345269034655E-2</v>
      </c>
      <c r="U809" s="13">
        <f t="shared" si="1018"/>
        <v>4.6400031747033298E-2</v>
      </c>
      <c r="V809" s="13">
        <f t="shared" si="1019"/>
        <v>2.3216225785097E-3</v>
      </c>
      <c r="W809" s="13">
        <f t="shared" si="1020"/>
        <v>3.6804380005620883E-2</v>
      </c>
      <c r="X809" s="13">
        <f t="shared" si="1021"/>
        <v>2.6622405481275244E-2</v>
      </c>
      <c r="Y809" s="13">
        <f t="shared" si="1022"/>
        <v>9.628643024297532E-3</v>
      </c>
      <c r="Z809" s="13">
        <f t="shared" si="1023"/>
        <v>1.0026417424328929E-2</v>
      </c>
      <c r="AA809" s="13">
        <f t="shared" si="1024"/>
        <v>1.1187803003563783E-2</v>
      </c>
      <c r="AB809" s="13">
        <f t="shared" si="1025"/>
        <v>6.2418574227138899E-3</v>
      </c>
      <c r="AC809" s="13">
        <f t="shared" si="1026"/>
        <v>1.1711659921442947E-4</v>
      </c>
      <c r="AD809" s="13">
        <f t="shared" si="1027"/>
        <v>1.0266881373102906E-2</v>
      </c>
      <c r="AE809" s="13">
        <f t="shared" si="1028"/>
        <v>7.4265367029998555E-3</v>
      </c>
      <c r="AF809" s="13">
        <f t="shared" si="1029"/>
        <v>2.6859883443035837E-3</v>
      </c>
      <c r="AG809" s="13">
        <f t="shared" si="1030"/>
        <v>6.4763551520324739E-4</v>
      </c>
      <c r="AH809" s="13">
        <f t="shared" si="1031"/>
        <v>1.8131493463158599E-3</v>
      </c>
      <c r="AI809" s="13">
        <f t="shared" si="1032"/>
        <v>2.0231710733886565E-3</v>
      </c>
      <c r="AJ809" s="13">
        <f t="shared" si="1033"/>
        <v>1.1287600771865895E-3</v>
      </c>
      <c r="AK809" s="13">
        <f t="shared" si="1034"/>
        <v>4.198357481509647E-4</v>
      </c>
      <c r="AL809" s="13">
        <f t="shared" si="1035"/>
        <v>3.781161796345541E-6</v>
      </c>
      <c r="AM809" s="13">
        <f t="shared" si="1036"/>
        <v>2.2912241013329153E-3</v>
      </c>
      <c r="AN809" s="13">
        <f t="shared" si="1037"/>
        <v>1.657354289485098E-3</v>
      </c>
      <c r="AO809" s="13">
        <f t="shared" si="1038"/>
        <v>5.9942264907144943E-4</v>
      </c>
      <c r="AP809" s="13">
        <f t="shared" si="1039"/>
        <v>1.445305587342513E-4</v>
      </c>
      <c r="AQ809" s="13">
        <f t="shared" si="1040"/>
        <v>2.6136502900407941E-5</v>
      </c>
      <c r="AR809" s="13">
        <f t="shared" si="1041"/>
        <v>2.6230789426887768E-4</v>
      </c>
      <c r="AS809" s="13">
        <f t="shared" si="1042"/>
        <v>2.9269168868223714E-4</v>
      </c>
      <c r="AT809" s="13">
        <f t="shared" si="1043"/>
        <v>1.6329745786424093E-4</v>
      </c>
      <c r="AU809" s="13">
        <f t="shared" si="1044"/>
        <v>6.0737540048779762E-5</v>
      </c>
      <c r="AV809" s="13">
        <f t="shared" si="1045"/>
        <v>1.6943231171933145E-5</v>
      </c>
      <c r="AW809" s="13">
        <f t="shared" si="1046"/>
        <v>8.4775347258645684E-8</v>
      </c>
      <c r="AX809" s="13">
        <f t="shared" si="1047"/>
        <v>4.261037417102118E-4</v>
      </c>
      <c r="AY809" s="13">
        <f t="shared" si="1048"/>
        <v>3.0822164609661551E-4</v>
      </c>
      <c r="AZ809" s="13">
        <f t="shared" si="1049"/>
        <v>1.1147588465336231E-4</v>
      </c>
      <c r="BA809" s="13">
        <f t="shared" si="1050"/>
        <v>2.6878650513629392E-5</v>
      </c>
      <c r="BB809" s="13">
        <f t="shared" si="1051"/>
        <v>4.8606601486972739E-6</v>
      </c>
      <c r="BC809" s="13">
        <f t="shared" si="1052"/>
        <v>7.0319057332595585E-7</v>
      </c>
      <c r="BD809" s="13">
        <f t="shared" si="1053"/>
        <v>3.162335171836896E-5</v>
      </c>
      <c r="BE809" s="13">
        <f t="shared" si="1054"/>
        <v>3.5286365444853978E-5</v>
      </c>
      <c r="BF809" s="13">
        <f t="shared" si="1055"/>
        <v>1.9686837710889003E-5</v>
      </c>
      <c r="BG809" s="13">
        <f t="shared" si="1056"/>
        <v>7.3224048282063971E-6</v>
      </c>
      <c r="BH809" s="13">
        <f t="shared" si="1057"/>
        <v>2.0426444277977128E-6</v>
      </c>
      <c r="BI809" s="13">
        <f t="shared" si="1058"/>
        <v>4.5584983144779844E-7</v>
      </c>
      <c r="BJ809" s="14">
        <f t="shared" si="1059"/>
        <v>0.44756586156186057</v>
      </c>
      <c r="BK809" s="14">
        <f t="shared" si="1060"/>
        <v>0.31587783191253005</v>
      </c>
      <c r="BL809" s="14">
        <f t="shared" si="1061"/>
        <v>0.22666481275760067</v>
      </c>
      <c r="BM809" s="14">
        <f t="shared" si="1062"/>
        <v>0.27971908687562919</v>
      </c>
      <c r="BN809" s="14">
        <f t="shared" si="1063"/>
        <v>0.72010769990994172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1.18604651162791</v>
      </c>
      <c r="F810" s="10">
        <f>VLOOKUP(B810,home!$B$2:$E$405,3,FALSE)</f>
        <v>1.08</v>
      </c>
      <c r="G810" s="10">
        <f>VLOOKUP(C810,away!$B$2:$E$405,4,FALSE)</f>
        <v>0.56000000000000005</v>
      </c>
      <c r="H810" s="10">
        <f>VLOOKUP(A810,away!$A$2:$E$405,3,FALSE)</f>
        <v>1.0465116279069799</v>
      </c>
      <c r="I810" s="10">
        <f>VLOOKUP(C810,away!$B$2:$E$405,3,FALSE)</f>
        <v>1.1200000000000001</v>
      </c>
      <c r="J810" s="10">
        <f>VLOOKUP(B810,home!$B$2:$E$405,4,FALSE)</f>
        <v>0.27</v>
      </c>
      <c r="K810" s="12">
        <f t="shared" si="1008"/>
        <v>0.71732093023256005</v>
      </c>
      <c r="L810" s="12">
        <f t="shared" si="1009"/>
        <v>0.31646511627907076</v>
      </c>
      <c r="M810" s="13">
        <f t="shared" si="1010"/>
        <v>0.3556578710807361</v>
      </c>
      <c r="N810" s="13">
        <f t="shared" si="1011"/>
        <v>0.25512083492816551</v>
      </c>
      <c r="O810" s="13">
        <f t="shared" si="1012"/>
        <v>0.11255330952713188</v>
      </c>
      <c r="P810" s="13">
        <f t="shared" si="1013"/>
        <v>8.0736844690755497E-2</v>
      </c>
      <c r="Q810" s="13">
        <f t="shared" si="1014"/>
        <v>9.1501757316189536E-2</v>
      </c>
      <c r="R810" s="13">
        <f t="shared" si="1015"/>
        <v>1.7809598093549015E-2</v>
      </c>
      <c r="S810" s="13">
        <f t="shared" si="1016"/>
        <v>4.5819582670922092E-3</v>
      </c>
      <c r="T810" s="13">
        <f t="shared" si="1017"/>
        <v>2.8957114268807232E-2</v>
      </c>
      <c r="U810" s="13">
        <f t="shared" si="1018"/>
        <v>1.2775197471532607E-2</v>
      </c>
      <c r="V810" s="13">
        <f t="shared" si="1019"/>
        <v>1.1557075963844869E-4</v>
      </c>
      <c r="W810" s="13">
        <f t="shared" si="1020"/>
        <v>2.1878708558654349E-2</v>
      </c>
      <c r="X810" s="13">
        <f t="shared" si="1021"/>
        <v>6.923848048050448E-3</v>
      </c>
      <c r="Y810" s="13">
        <f t="shared" si="1022"/>
        <v>1.095578188812451E-3</v>
      </c>
      <c r="Z810" s="13">
        <f t="shared" si="1023"/>
        <v>1.8787055105195024E-3</v>
      </c>
      <c r="AA810" s="13">
        <f t="shared" si="1024"/>
        <v>1.3476347844388859E-3</v>
      </c>
      <c r="AB810" s="13">
        <f t="shared" si="1025"/>
        <v>4.8334331859372861E-4</v>
      </c>
      <c r="AC810" s="13">
        <f t="shared" si="1026"/>
        <v>1.6397110872607265E-6</v>
      </c>
      <c r="AD810" s="13">
        <f t="shared" si="1027"/>
        <v>3.9235138938952512E-3</v>
      </c>
      <c r="AE810" s="13">
        <f t="shared" si="1028"/>
        <v>1.2416552806541103E-3</v>
      </c>
      <c r="AF810" s="13">
        <f t="shared" si="1029"/>
        <v>1.9647029138536258E-4</v>
      </c>
      <c r="AG810" s="13">
        <f t="shared" si="1030"/>
        <v>2.0725331202883901E-5</v>
      </c>
      <c r="AH810" s="13">
        <f t="shared" si="1031"/>
        <v>1.4863618946017132E-4</v>
      </c>
      <c r="AI810" s="13">
        <f t="shared" si="1032"/>
        <v>1.0661984968979311E-4</v>
      </c>
      <c r="AJ810" s="13">
        <f t="shared" si="1033"/>
        <v>3.8240324880369067E-5</v>
      </c>
      <c r="AK810" s="13">
        <f t="shared" si="1034"/>
        <v>9.1435284718605502E-6</v>
      </c>
      <c r="AL810" s="13">
        <f t="shared" si="1035"/>
        <v>1.4889039175497646E-8</v>
      </c>
      <c r="AM810" s="13">
        <f t="shared" si="1036"/>
        <v>5.6288372722986327E-4</v>
      </c>
      <c r="AN810" s="13">
        <f t="shared" si="1037"/>
        <v>1.7813306418939541E-4</v>
      </c>
      <c r="AO810" s="13">
        <f t="shared" si="1038"/>
        <v>2.8186450435922093E-5</v>
      </c>
      <c r="AP810" s="13">
        <f t="shared" si="1039"/>
        <v>2.9733427715661172E-6</v>
      </c>
      <c r="AQ810" s="13">
        <f t="shared" si="1040"/>
        <v>2.3523981648530144E-7</v>
      </c>
      <c r="AR810" s="13">
        <f t="shared" si="1041"/>
        <v>9.4076337961582272E-6</v>
      </c>
      <c r="AS810" s="13">
        <f t="shared" si="1042"/>
        <v>6.7482926259474894E-6</v>
      </c>
      <c r="AT810" s="13">
        <f t="shared" si="1043"/>
        <v>2.4203457719630892E-6</v>
      </c>
      <c r="AU810" s="13">
        <f t="shared" si="1044"/>
        <v>5.7872156020966895E-7</v>
      </c>
      <c r="AV810" s="13">
        <f t="shared" si="1045"/>
        <v>1.0378227197880953E-7</v>
      </c>
      <c r="AW810" s="13">
        <f t="shared" si="1046"/>
        <v>9.3886580119971951E-11</v>
      </c>
      <c r="AX810" s="13">
        <f t="shared" si="1047"/>
        <v>6.7294713138215997E-5</v>
      </c>
      <c r="AY810" s="13">
        <f t="shared" si="1048"/>
        <v>2.1296429218252233E-5</v>
      </c>
      <c r="AZ810" s="13">
        <f t="shared" si="1049"/>
        <v>3.3697884744415958E-6</v>
      </c>
      <c r="BA810" s="13">
        <f t="shared" si="1050"/>
        <v>3.5547350046667744E-7</v>
      </c>
      <c r="BB810" s="13">
        <f t="shared" si="1051"/>
        <v>2.8123740664828845E-8</v>
      </c>
      <c r="BC810" s="13">
        <f t="shared" si="1052"/>
        <v>1.7800365719394993E-9</v>
      </c>
      <c r="BD810" s="13">
        <f t="shared" si="1053"/>
        <v>4.9619798720202108E-7</v>
      </c>
      <c r="BE810" s="13">
        <f t="shared" si="1054"/>
        <v>3.5593320175927769E-7</v>
      </c>
      <c r="BF810" s="13">
        <f t="shared" si="1055"/>
        <v>1.2765916769330927E-7</v>
      </c>
      <c r="BG810" s="13">
        <f t="shared" si="1056"/>
        <v>3.0524197640826332E-8</v>
      </c>
      <c r="BH810" s="13">
        <f t="shared" si="1057"/>
        <v>5.4739114615800131E-9</v>
      </c>
      <c r="BI810" s="13">
        <f t="shared" si="1058"/>
        <v>7.8531025232624977E-10</v>
      </c>
      <c r="BJ810" s="14">
        <f t="shared" si="1059"/>
        <v>0.41172496423836896</v>
      </c>
      <c r="BK810" s="14">
        <f t="shared" si="1060"/>
        <v>0.44111519582756697</v>
      </c>
      <c r="BL810" s="14">
        <f t="shared" si="1061"/>
        <v>0.14529199843755058</v>
      </c>
      <c r="BM810" s="14">
        <f t="shared" si="1062"/>
        <v>8.6609352042146828E-2</v>
      </c>
      <c r="BN810" s="14">
        <f t="shared" si="1063"/>
        <v>0.91338021563652749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1.18604651162791</v>
      </c>
      <c r="F811" s="10">
        <f>VLOOKUP(B811,home!$B$2:$E$405,3,FALSE)</f>
        <v>0.84</v>
      </c>
      <c r="G811" s="10">
        <f>VLOOKUP(C811,away!$B$2:$E$405,4,FALSE)</f>
        <v>1.08</v>
      </c>
      <c r="H811" s="10">
        <f>VLOOKUP(A811,away!$A$2:$E$405,3,FALSE)</f>
        <v>1.0465116279069799</v>
      </c>
      <c r="I811" s="10">
        <f>VLOOKUP(C811,away!$B$2:$E$405,3,FALSE)</f>
        <v>1.08</v>
      </c>
      <c r="J811" s="10">
        <f>VLOOKUP(B811,home!$B$2:$E$405,4,FALSE)</f>
        <v>1.0900000000000001</v>
      </c>
      <c r="K811" s="12">
        <f t="shared" si="1008"/>
        <v>1.07598139534884</v>
      </c>
      <c r="L811" s="12">
        <f t="shared" si="1009"/>
        <v>1.2319534883720971</v>
      </c>
      <c r="M811" s="13">
        <f t="shared" si="1010"/>
        <v>9.9466449391887854E-2</v>
      </c>
      <c r="N811" s="13">
        <f t="shared" si="1011"/>
        <v>0.10702404900707828</v>
      </c>
      <c r="O811" s="13">
        <f t="shared" si="1012"/>
        <v>0.1225380393043229</v>
      </c>
      <c r="P811" s="13">
        <f t="shared" si="1013"/>
        <v>0.13184865051397635</v>
      </c>
      <c r="Q811" s="13">
        <f t="shared" si="1014"/>
        <v>5.7577942793259354E-2</v>
      </c>
      <c r="R811" s="13">
        <f t="shared" si="1015"/>
        <v>7.5480582489618878E-2</v>
      </c>
      <c r="S811" s="13">
        <f t="shared" si="1016"/>
        <v>4.3693292433374178E-2</v>
      </c>
      <c r="T811" s="13">
        <f t="shared" si="1017"/>
        <v>7.0933347477444897E-2</v>
      </c>
      <c r="U811" s="13">
        <f t="shared" si="1018"/>
        <v>8.1215702468923331E-2</v>
      </c>
      <c r="V811" s="13">
        <f t="shared" si="1019"/>
        <v>6.4353376094525476E-3</v>
      </c>
      <c r="W811" s="13">
        <f t="shared" si="1020"/>
        <v>2.0650931742668962E-2</v>
      </c>
      <c r="X811" s="13">
        <f t="shared" si="1021"/>
        <v>2.5440987398515098E-2</v>
      </c>
      <c r="Y811" s="13">
        <f t="shared" si="1022"/>
        <v>1.567105658661562E-2</v>
      </c>
      <c r="Z811" s="13">
        <f t="shared" si="1023"/>
        <v>3.0996188967481266E-2</v>
      </c>
      <c r="AA811" s="13">
        <f t="shared" si="1024"/>
        <v>3.3351322655726816E-2</v>
      </c>
      <c r="AB811" s="13">
        <f t="shared" si="1025"/>
        <v>1.7942701343919155E-2</v>
      </c>
      <c r="AC811" s="13">
        <f t="shared" si="1026"/>
        <v>5.3315124383373016E-4</v>
      </c>
      <c r="AD811" s="13">
        <f t="shared" si="1027"/>
        <v>5.5550045879326493E-3</v>
      </c>
      <c r="AE811" s="13">
        <f t="shared" si="1028"/>
        <v>6.8435072800266308E-3</v>
      </c>
      <c r="AF811" s="13">
        <f t="shared" si="1029"/>
        <v>4.2154413331643254E-3</v>
      </c>
      <c r="AG811" s="13">
        <f t="shared" si="1030"/>
        <v>1.7310758851399046E-3</v>
      </c>
      <c r="AH811" s="13">
        <f t="shared" si="1031"/>
        <v>9.5464657811823121E-3</v>
      </c>
      <c r="AI811" s="13">
        <f t="shared" si="1032"/>
        <v>1.0271819571886498E-2</v>
      </c>
      <c r="AJ811" s="13">
        <f t="shared" si="1033"/>
        <v>5.5261433778649787E-3</v>
      </c>
      <c r="AK811" s="13">
        <f t="shared" si="1034"/>
        <v>1.9820091542043041E-3</v>
      </c>
      <c r="AL811" s="13">
        <f t="shared" si="1035"/>
        <v>2.8268937897790639E-5</v>
      </c>
      <c r="AM811" s="13">
        <f t="shared" si="1036"/>
        <v>1.1954163175385965E-3</v>
      </c>
      <c r="AN811" s="13">
        <f t="shared" si="1037"/>
        <v>1.4726973024486003E-3</v>
      </c>
      <c r="AO811" s="13">
        <f t="shared" si="1038"/>
        <v>9.0714728953386538E-4</v>
      </c>
      <c r="AP811" s="13">
        <f t="shared" si="1039"/>
        <v>3.7252108926951274E-4</v>
      </c>
      <c r="AQ811" s="13">
        <f t="shared" si="1040"/>
        <v>1.1473216385443737E-4</v>
      </c>
      <c r="AR811" s="13">
        <f t="shared" si="1041"/>
        <v>2.3521603641504822E-3</v>
      </c>
      <c r="AS811" s="13">
        <f t="shared" si="1042"/>
        <v>2.5308807907028713E-3</v>
      </c>
      <c r="AT811" s="13">
        <f t="shared" si="1043"/>
        <v>1.3615903223210253E-3</v>
      </c>
      <c r="AU811" s="13">
        <f t="shared" si="1044"/>
        <v>4.8834861830148466E-4</v>
      </c>
      <c r="AV811" s="13">
        <f t="shared" si="1045"/>
        <v>1.3136350693417734E-4</v>
      </c>
      <c r="AW811" s="13">
        <f t="shared" si="1046"/>
        <v>1.0408929443251019E-6</v>
      </c>
      <c r="AX811" s="13">
        <f t="shared" si="1047"/>
        <v>2.1437428622799172E-4</v>
      </c>
      <c r="AY811" s="13">
        <f t="shared" si="1048"/>
        <v>2.6409914973585279E-4</v>
      </c>
      <c r="AZ811" s="13">
        <f t="shared" si="1049"/>
        <v>1.6267893439659436E-4</v>
      </c>
      <c r="BA811" s="13">
        <f t="shared" si="1050"/>
        <v>6.680429357151331E-5</v>
      </c>
      <c r="BB811" s="13">
        <f t="shared" si="1051"/>
        <v>2.0574945625914869E-5</v>
      </c>
      <c r="BC811" s="13">
        <f t="shared" si="1052"/>
        <v>5.0694752073824107E-6</v>
      </c>
      <c r="BD811" s="13">
        <f t="shared" si="1053"/>
        <v>4.8295869430429409E-4</v>
      </c>
      <c r="BE811" s="13">
        <f t="shared" si="1054"/>
        <v>5.1965456979338818E-4</v>
      </c>
      <c r="BF811" s="13">
        <f t="shared" si="1055"/>
        <v>2.7956932455284545E-4</v>
      </c>
      <c r="BG811" s="13">
        <f t="shared" si="1056"/>
        <v>1.0027046397636781E-4</v>
      </c>
      <c r="BH811" s="13">
        <f t="shared" si="1057"/>
        <v>2.697228843539195E-5</v>
      </c>
      <c r="BI811" s="13">
        <f t="shared" si="1058"/>
        <v>5.8043361092928846E-6</v>
      </c>
      <c r="BJ811" s="14">
        <f t="shared" si="1059"/>
        <v>0.32043945933925594</v>
      </c>
      <c r="BK811" s="14">
        <f t="shared" si="1060"/>
        <v>0.28226924928015829</v>
      </c>
      <c r="BL811" s="14">
        <f t="shared" si="1061"/>
        <v>0.36613435942723088</v>
      </c>
      <c r="BM811" s="14">
        <f t="shared" si="1062"/>
        <v>0.40564048525719132</v>
      </c>
      <c r="BN811" s="14">
        <f t="shared" si="1063"/>
        <v>0.59393571350014362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1.18604651162791</v>
      </c>
      <c r="F812" s="10">
        <f>VLOOKUP(B812,home!$B$2:$E$405,3,FALSE)</f>
        <v>1.55</v>
      </c>
      <c r="G812" s="10">
        <f>VLOOKUP(C812,away!$B$2:$E$405,4,FALSE)</f>
        <v>0.96</v>
      </c>
      <c r="H812" s="10">
        <f>VLOOKUP(A812,away!$A$2:$E$405,3,FALSE)</f>
        <v>1.0465116279069799</v>
      </c>
      <c r="I812" s="10">
        <f>VLOOKUP(C812,away!$B$2:$E$405,3,FALSE)</f>
        <v>0.72</v>
      </c>
      <c r="J812" s="10">
        <f>VLOOKUP(B812,home!$B$2:$E$405,4,FALSE)</f>
        <v>0.64</v>
      </c>
      <c r="K812" s="12">
        <f t="shared" si="1008"/>
        <v>1.7648372093023301</v>
      </c>
      <c r="L812" s="12">
        <f t="shared" si="1009"/>
        <v>0.48223255813953636</v>
      </c>
      <c r="M812" s="13">
        <f t="shared" si="1010"/>
        <v>0.105708521736294</v>
      </c>
      <c r="N812" s="13">
        <f t="shared" si="1011"/>
        <v>0.18655833250055578</v>
      </c>
      <c r="O812" s="13">
        <f t="shared" si="1012"/>
        <v>5.0976090854041832E-2</v>
      </c>
      <c r="P812" s="13">
        <f t="shared" si="1013"/>
        <v>8.9964501923989207E-2</v>
      </c>
      <c r="Q812" s="13">
        <f t="shared" si="1014"/>
        <v>0.1646225434511886</v>
      </c>
      <c r="R812" s="13">
        <f t="shared" si="1015"/>
        <v>1.2291165348249006E-2</v>
      </c>
      <c r="S812" s="13">
        <f t="shared" si="1016"/>
        <v>1.9141341382632824E-2</v>
      </c>
      <c r="T812" s="13">
        <f t="shared" si="1017"/>
        <v>7.938635025590364E-2</v>
      </c>
      <c r="U812" s="13">
        <f t="shared" si="1018"/>
        <v>2.1691905952277275E-2</v>
      </c>
      <c r="V812" s="13">
        <f t="shared" si="1019"/>
        <v>1.8100519505697412E-3</v>
      </c>
      <c r="W812" s="13">
        <f t="shared" si="1020"/>
        <v>9.6843996724215758E-2</v>
      </c>
      <c r="X812" s="13">
        <f t="shared" si="1021"/>
        <v>4.6701328280775438E-2</v>
      </c>
      <c r="Y812" s="13">
        <f t="shared" si="1022"/>
        <v>1.1260450502676307E-2</v>
      </c>
      <c r="Z812" s="13">
        <f t="shared" si="1023"/>
        <v>1.9757333694673815E-3</v>
      </c>
      <c r="AA812" s="13">
        <f t="shared" si="1024"/>
        <v>3.4868477660963027E-3</v>
      </c>
      <c r="AB812" s="13">
        <f t="shared" si="1025"/>
        <v>3.0768593403897324E-3</v>
      </c>
      <c r="AC812" s="13">
        <f t="shared" si="1026"/>
        <v>9.6279147789393778E-5</v>
      </c>
      <c r="AD812" s="13">
        <f t="shared" si="1027"/>
        <v>4.272847222911224E-2</v>
      </c>
      <c r="AE812" s="13">
        <f t="shared" si="1028"/>
        <v>2.0605060468438928E-2</v>
      </c>
      <c r="AF812" s="13">
        <f t="shared" si="1029"/>
        <v>4.9682155101575688E-3</v>
      </c>
      <c r="AG812" s="13">
        <f t="shared" si="1030"/>
        <v>7.9861175828393539E-4</v>
      </c>
      <c r="AH812" s="13">
        <f t="shared" si="1031"/>
        <v>2.3819073923997519E-4</v>
      </c>
      <c r="AI812" s="13">
        <f t="shared" si="1032"/>
        <v>4.2036787952193678E-4</v>
      </c>
      <c r="AJ812" s="13">
        <f t="shared" si="1033"/>
        <v>3.7094043768791667E-4</v>
      </c>
      <c r="AK812" s="13">
        <f t="shared" si="1034"/>
        <v>2.1821649562217592E-4</v>
      </c>
      <c r="AL812" s="13">
        <f t="shared" si="1035"/>
        <v>3.2775808172388992E-6</v>
      </c>
      <c r="AM812" s="13">
        <f t="shared" si="1036"/>
        <v>1.5081759537315706E-2</v>
      </c>
      <c r="AN812" s="13">
        <f t="shared" si="1037"/>
        <v>7.2729154829251023E-3</v>
      </c>
      <c r="AO812" s="13">
        <f t="shared" si="1038"/>
        <v>1.7536183192318065E-3</v>
      </c>
      <c r="AP812" s="13">
        <f t="shared" si="1039"/>
        <v>2.818839493611694E-4</v>
      </c>
      <c r="AQ812" s="13">
        <f t="shared" si="1040"/>
        <v>3.3983404499728048E-5</v>
      </c>
      <c r="AR812" s="13">
        <f t="shared" si="1041"/>
        <v>2.2972665901768107E-5</v>
      </c>
      <c r="AS812" s="13">
        <f t="shared" si="1042"/>
        <v>4.0543015580311219E-5</v>
      </c>
      <c r="AT812" s="13">
        <f t="shared" si="1043"/>
        <v>3.5775911236728681E-5</v>
      </c>
      <c r="AU812" s="13">
        <f t="shared" si="1044"/>
        <v>2.1046219782425374E-5</v>
      </c>
      <c r="AV812" s="13">
        <f t="shared" si="1045"/>
        <v>9.2857879467947729E-6</v>
      </c>
      <c r="AW812" s="13">
        <f t="shared" si="1046"/>
        <v>7.7484010038815077E-8</v>
      </c>
      <c r="AX812" s="13">
        <f t="shared" si="1047"/>
        <v>4.4361417355341763E-3</v>
      </c>
      <c r="AY812" s="13">
        <f t="shared" si="1048"/>
        <v>2.1392519773962082E-3</v>
      </c>
      <c r="AZ812" s="13">
        <f t="shared" si="1049"/>
        <v>5.1580847678241745E-4</v>
      </c>
      <c r="BA812" s="13">
        <f t="shared" si="1050"/>
        <v>8.2913213756280943E-5</v>
      </c>
      <c r="BB812" s="13">
        <f t="shared" si="1051"/>
        <v>9.9958627933153863E-6</v>
      </c>
      <c r="BC812" s="13">
        <f t="shared" si="1052"/>
        <v>9.6406609712645858E-7</v>
      </c>
      <c r="BD812" s="13">
        <f t="shared" si="1053"/>
        <v>1.8463612408490877E-6</v>
      </c>
      <c r="BE812" s="13">
        <f t="shared" si="1054"/>
        <v>3.2585270196640909E-6</v>
      </c>
      <c r="BF812" s="13">
        <f t="shared" si="1055"/>
        <v>2.8753848659101073E-6</v>
      </c>
      <c r="BG812" s="13">
        <f t="shared" si="1056"/>
        <v>1.691528734140983E-6</v>
      </c>
      <c r="BH812" s="13">
        <f t="shared" si="1057"/>
        <v>7.4631821265401897E-7</v>
      </c>
      <c r="BI812" s="13">
        <f t="shared" si="1058"/>
        <v>2.6342603033436427E-7</v>
      </c>
      <c r="BJ812" s="14">
        <f t="shared" si="1059"/>
        <v>0.68608259770700131</v>
      </c>
      <c r="BK812" s="14">
        <f t="shared" si="1060"/>
        <v>0.21886322569948863</v>
      </c>
      <c r="BL812" s="14">
        <f t="shared" si="1061"/>
        <v>9.2910889959677723E-2</v>
      </c>
      <c r="BM812" s="14">
        <f t="shared" si="1062"/>
        <v>0.38757211642793055</v>
      </c>
      <c r="BN812" s="14">
        <f t="shared" si="1063"/>
        <v>0.61012115581431836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1.18604651162791</v>
      </c>
      <c r="F813" s="10">
        <f>VLOOKUP(B813,home!$B$2:$E$405,3,FALSE)</f>
        <v>1.2</v>
      </c>
      <c r="G813" s="10">
        <f>VLOOKUP(C813,away!$B$2:$E$405,4,FALSE)</f>
        <v>0.98</v>
      </c>
      <c r="H813" s="10">
        <f>VLOOKUP(A813,away!$A$2:$E$405,3,FALSE)</f>
        <v>1.0465116279069799</v>
      </c>
      <c r="I813" s="10">
        <f>VLOOKUP(C813,away!$B$2:$E$405,3,FALSE)</f>
        <v>0.56000000000000005</v>
      </c>
      <c r="J813" s="10">
        <f>VLOOKUP(B813,home!$B$2:$E$405,4,FALSE)</f>
        <v>1.23</v>
      </c>
      <c r="K813" s="12">
        <f t="shared" si="1008"/>
        <v>1.394790697674422</v>
      </c>
      <c r="L813" s="12">
        <f t="shared" si="1009"/>
        <v>0.72083720930232775</v>
      </c>
      <c r="M813" s="13">
        <f t="shared" si="1010"/>
        <v>0.12055756684491592</v>
      </c>
      <c r="N813" s="13">
        <f t="shared" si="1011"/>
        <v>0.16815257276955103</v>
      </c>
      <c r="O813" s="13">
        <f t="shared" si="1012"/>
        <v>8.690238004476801E-2</v>
      </c>
      <c r="P813" s="13">
        <f t="shared" si="1013"/>
        <v>0.12121063129220974</v>
      </c>
      <c r="Q813" s="13">
        <f t="shared" si="1014"/>
        <v>0.11726882214449555</v>
      </c>
      <c r="R813" s="13">
        <f t="shared" si="1015"/>
        <v>3.1321234556600429E-2</v>
      </c>
      <c r="S813" s="13">
        <f t="shared" si="1016"/>
        <v>3.0466808352966519E-2</v>
      </c>
      <c r="T813" s="13">
        <f t="shared" si="1017"/>
        <v>8.4531730492809182E-2</v>
      </c>
      <c r="U813" s="13">
        <f t="shared" si="1018"/>
        <v>4.368656659922493E-2</v>
      </c>
      <c r="V813" s="13">
        <f t="shared" si="1019"/>
        <v>3.403538676877131E-3</v>
      </c>
      <c r="W813" s="13">
        <f t="shared" si="1020"/>
        <v>5.4521820751459553E-2</v>
      </c>
      <c r="X813" s="13">
        <f t="shared" si="1021"/>
        <v>3.9301357116563844E-2</v>
      </c>
      <c r="Y813" s="13">
        <f t="shared" si="1022"/>
        <v>1.4164940292849027E-2</v>
      </c>
      <c r="Z813" s="13">
        <f t="shared" si="1023"/>
        <v>7.5258371032278304E-3</v>
      </c>
      <c r="AA813" s="13">
        <f t="shared" si="1024"/>
        <v>1.0496967583795197E-2</v>
      </c>
      <c r="AB813" s="13">
        <f t="shared" si="1025"/>
        <v>7.3205363698337468E-3</v>
      </c>
      <c r="AC813" s="13">
        <f t="shared" si="1026"/>
        <v>2.1387348511604806E-4</v>
      </c>
      <c r="AD813" s="13">
        <f t="shared" si="1027"/>
        <v>1.9011632101102023E-2</v>
      </c>
      <c r="AE813" s="13">
        <f t="shared" si="1028"/>
        <v>1.3704291828040931E-2</v>
      </c>
      <c r="AF813" s="13">
        <f t="shared" si="1029"/>
        <v>4.9392817383948594E-3</v>
      </c>
      <c r="AG813" s="13">
        <f t="shared" si="1030"/>
        <v>1.186806021420834E-3</v>
      </c>
      <c r="AH813" s="13">
        <f t="shared" si="1031"/>
        <v>1.3562258537886654E-3</v>
      </c>
      <c r="AI813" s="13">
        <f t="shared" si="1032"/>
        <v>1.8916512048099813E-3</v>
      </c>
      <c r="AJ813" s="13">
        <f t="shared" si="1033"/>
        <v>1.3192287518567873E-3</v>
      </c>
      <c r="AK813" s="13">
        <f t="shared" si="1034"/>
        <v>6.1334933039816186E-4</v>
      </c>
      <c r="AL813" s="13">
        <f t="shared" si="1035"/>
        <v>8.6012818028848343E-6</v>
      </c>
      <c r="AM813" s="13">
        <f t="shared" si="1036"/>
        <v>5.3034495204450976E-3</v>
      </c>
      <c r="AN813" s="13">
        <f t="shared" si="1037"/>
        <v>3.8229237519934118E-3</v>
      </c>
      <c r="AO813" s="13">
        <f t="shared" si="1038"/>
        <v>1.3778528443812573E-3</v>
      </c>
      <c r="AP813" s="13">
        <f t="shared" si="1039"/>
        <v>3.310691997243534E-4</v>
      </c>
      <c r="AQ813" s="13">
        <f t="shared" si="1040"/>
        <v>5.9661749503814457E-5</v>
      </c>
      <c r="AR813" s="13">
        <f t="shared" si="1041"/>
        <v>1.9552361192573775E-4</v>
      </c>
      <c r="AS813" s="13">
        <f t="shared" si="1042"/>
        <v>2.7271451508972268E-4</v>
      </c>
      <c r="AT813" s="13">
        <f t="shared" si="1043"/>
        <v>1.9018983438396801E-4</v>
      </c>
      <c r="AU813" s="13">
        <f t="shared" si="1044"/>
        <v>8.8425003930332508E-5</v>
      </c>
      <c r="AV813" s="13">
        <f t="shared" si="1045"/>
        <v>3.0833593230963018E-5</v>
      </c>
      <c r="AW813" s="13">
        <f t="shared" si="1046"/>
        <v>2.4021875665216789E-7</v>
      </c>
      <c r="AX813" s="13">
        <f t="shared" si="1047"/>
        <v>1.2328670094504505E-3</v>
      </c>
      <c r="AY813" s="13">
        <f t="shared" si="1048"/>
        <v>8.886964145331692E-4</v>
      </c>
      <c r="AZ813" s="13">
        <f t="shared" si="1049"/>
        <v>3.2030272168453712E-4</v>
      </c>
      <c r="BA813" s="13">
        <f t="shared" si="1050"/>
        <v>7.6962040010340662E-5</v>
      </c>
      <c r="BB813" s="13">
        <f t="shared" si="1051"/>
        <v>1.3869275535817009E-5</v>
      </c>
      <c r="BC813" s="13">
        <f t="shared" si="1052"/>
        <v>1.9994979744566767E-6</v>
      </c>
      <c r="BD813" s="13">
        <f t="shared" si="1053"/>
        <v>2.3490115795543348E-5</v>
      </c>
      <c r="BE813" s="13">
        <f t="shared" si="1054"/>
        <v>3.2763794998918867E-5</v>
      </c>
      <c r="BF813" s="13">
        <f t="shared" si="1055"/>
        <v>2.2849318242501891E-5</v>
      </c>
      <c r="BG813" s="13">
        <f t="shared" si="1056"/>
        <v>1.062333884428137E-5</v>
      </c>
      <c r="BH813" s="13">
        <f t="shared" si="1057"/>
        <v>3.7043335495617526E-6</v>
      </c>
      <c r="BI813" s="13">
        <f t="shared" si="1058"/>
        <v>1.0333539952023992E-6</v>
      </c>
      <c r="BJ813" s="14">
        <f t="shared" si="1059"/>
        <v>0.53021290928192355</v>
      </c>
      <c r="BK813" s="14">
        <f t="shared" si="1060"/>
        <v>0.27674971634842144</v>
      </c>
      <c r="BL813" s="14">
        <f t="shared" si="1061"/>
        <v>0.18578029110906263</v>
      </c>
      <c r="BM813" s="14">
        <f t="shared" si="1062"/>
        <v>0.35396708999431831</v>
      </c>
      <c r="BN813" s="14">
        <f t="shared" si="1063"/>
        <v>0.64541320765254062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1.18604651162791</v>
      </c>
      <c r="F814" s="10">
        <f>VLOOKUP(B814,home!$B$2:$E$405,3,FALSE)</f>
        <v>1.08</v>
      </c>
      <c r="G814" s="10">
        <f>VLOOKUP(C814,away!$B$2:$E$405,4,FALSE)</f>
        <v>1.41</v>
      </c>
      <c r="H814" s="10">
        <f>VLOOKUP(A814,away!$A$2:$E$405,3,FALSE)</f>
        <v>1.0465116279069799</v>
      </c>
      <c r="I814" s="10">
        <f>VLOOKUP(C814,away!$B$2:$E$405,3,FALSE)</f>
        <v>0.56000000000000005</v>
      </c>
      <c r="J814" s="10">
        <f>VLOOKUP(B814,home!$B$2:$E$405,4,FALSE)</f>
        <v>1.37</v>
      </c>
      <c r="K814" s="12">
        <f t="shared" si="1008"/>
        <v>1.8061116279069813</v>
      </c>
      <c r="L814" s="12">
        <f t="shared" si="1009"/>
        <v>0.80288372093023508</v>
      </c>
      <c r="M814" s="13">
        <f t="shared" si="1010"/>
        <v>7.3608457450472495E-2</v>
      </c>
      <c r="N814" s="13">
        <f t="shared" si="1011"/>
        <v>0.13294509091359463</v>
      </c>
      <c r="O814" s="13">
        <f t="shared" si="1012"/>
        <v>5.9099032209770253E-2</v>
      </c>
      <c r="P814" s="13">
        <f t="shared" si="1013"/>
        <v>0.10673944927211526</v>
      </c>
      <c r="Q814" s="13">
        <f t="shared" si="1014"/>
        <v>0.12005683728609706</v>
      </c>
      <c r="R814" s="13">
        <f t="shared" si="1015"/>
        <v>2.3724825441978074E-2</v>
      </c>
      <c r="S814" s="13">
        <f t="shared" si="1016"/>
        <v>3.8695655450260137E-2</v>
      </c>
      <c r="T814" s="13">
        <f t="shared" si="1017"/>
        <v>9.6391680243377409E-2</v>
      </c>
      <c r="U814" s="13">
        <f t="shared" si="1018"/>
        <v>4.2849683100819977E-2</v>
      </c>
      <c r="V814" s="13">
        <f t="shared" si="1019"/>
        <v>6.2347197818242899E-3</v>
      </c>
      <c r="W814" s="13">
        <f t="shared" si="1020"/>
        <v>7.2278683277385444E-2</v>
      </c>
      <c r="X814" s="13">
        <f t="shared" si="1021"/>
        <v>5.8031378173685186E-2</v>
      </c>
      <c r="Y814" s="13">
        <f t="shared" si="1022"/>
        <v>2.3296224419398992E-2</v>
      </c>
      <c r="Z814" s="13">
        <f t="shared" si="1023"/>
        <v>6.3494253764252214E-3</v>
      </c>
      <c r="AA814" s="13">
        <f t="shared" si="1024"/>
        <v>1.1467771002889253E-2</v>
      </c>
      <c r="AB814" s="13">
        <f t="shared" si="1025"/>
        <v>1.0356037277246396E-2</v>
      </c>
      <c r="AC814" s="13">
        <f t="shared" si="1026"/>
        <v>5.6505952145993461E-4</v>
      </c>
      <c r="AD814" s="13">
        <f t="shared" si="1027"/>
        <v>3.2635842579272926E-2</v>
      </c>
      <c r="AE814" s="13">
        <f t="shared" si="1028"/>
        <v>2.6202786725740054E-2</v>
      </c>
      <c r="AF814" s="13">
        <f t="shared" si="1029"/>
        <v>1.0518895452551771E-2</v>
      </c>
      <c r="AG814" s="13">
        <f t="shared" si="1030"/>
        <v>2.8151499736736316E-3</v>
      </c>
      <c r="AH814" s="13">
        <f t="shared" si="1031"/>
        <v>1.274462567998285E-3</v>
      </c>
      <c r="AI814" s="13">
        <f t="shared" si="1032"/>
        <v>2.301821663393894E-3</v>
      </c>
      <c r="AJ814" s="13">
        <f t="shared" si="1033"/>
        <v>2.0786734358119517E-3</v>
      </c>
      <c r="AK814" s="13">
        <f t="shared" si="1034"/>
        <v>1.2514387543471072E-3</v>
      </c>
      <c r="AL814" s="13">
        <f t="shared" si="1035"/>
        <v>3.2775658784688385E-5</v>
      </c>
      <c r="AM814" s="13">
        <f t="shared" si="1036"/>
        <v>1.1788794953793338E-2</v>
      </c>
      <c r="AN814" s="13">
        <f t="shared" si="1037"/>
        <v>9.4650315577851744E-3</v>
      </c>
      <c r="AO814" s="13">
        <f t="shared" si="1038"/>
        <v>3.7996598779183295E-3</v>
      </c>
      <c r="AP814" s="13">
        <f t="shared" si="1039"/>
        <v>1.0168950203507971E-3</v>
      </c>
      <c r="AQ814" s="13">
        <f t="shared" si="1040"/>
        <v>2.0411211443366876E-4</v>
      </c>
      <c r="AR814" s="13">
        <f t="shared" si="1041"/>
        <v>2.0464904975615316E-4</v>
      </c>
      <c r="AS814" s="13">
        <f t="shared" si="1042"/>
        <v>3.6961902840470259E-4</v>
      </c>
      <c r="AT814" s="13">
        <f t="shared" si="1043"/>
        <v>3.3378661254870721E-4</v>
      </c>
      <c r="AU814" s="13">
        <f t="shared" si="1044"/>
        <v>2.0095196072130077E-4</v>
      </c>
      <c r="AV814" s="13">
        <f t="shared" si="1045"/>
        <v>9.0735418227362076E-5</v>
      </c>
      <c r="AW814" s="13">
        <f t="shared" si="1046"/>
        <v>1.3202195815618745E-6</v>
      </c>
      <c r="AX814" s="13">
        <f t="shared" si="1047"/>
        <v>3.5486466075095469E-3</v>
      </c>
      <c r="AY814" s="13">
        <f t="shared" si="1048"/>
        <v>2.8491505925037209E-3</v>
      </c>
      <c r="AZ814" s="13">
        <f t="shared" si="1049"/>
        <v>1.1437683145999855E-3</v>
      </c>
      <c r="BA814" s="13">
        <f t="shared" si="1050"/>
        <v>3.061043201027134E-4</v>
      </c>
      <c r="BB814" s="13">
        <f t="shared" si="1051"/>
        <v>6.1441543879221563E-5</v>
      </c>
      <c r="BC814" s="13">
        <f t="shared" si="1052"/>
        <v>9.866083073889544E-6</v>
      </c>
      <c r="BD814" s="13">
        <f t="shared" si="1053"/>
        <v>2.7384898425509505E-5</v>
      </c>
      <c r="BE814" s="13">
        <f t="shared" si="1054"/>
        <v>4.94601834753643E-5</v>
      </c>
      <c r="BF814" s="13">
        <f t="shared" si="1055"/>
        <v>4.4665306246634111E-5</v>
      </c>
      <c r="BG814" s="13">
        <f t="shared" si="1056"/>
        <v>2.6890176325357396E-5</v>
      </c>
      <c r="BH814" s="13">
        <f t="shared" si="1057"/>
        <v>1.2141665034424254E-5</v>
      </c>
      <c r="BI814" s="13">
        <f t="shared" si="1058"/>
        <v>4.3858404801650587E-6</v>
      </c>
      <c r="BJ814" s="14">
        <f t="shared" si="1059"/>
        <v>0.60936604003072747</v>
      </c>
      <c r="BK814" s="14">
        <f t="shared" si="1060"/>
        <v>0.22872526772742052</v>
      </c>
      <c r="BL814" s="14">
        <f t="shared" si="1061"/>
        <v>0.15576841559390092</v>
      </c>
      <c r="BM814" s="14">
        <f t="shared" si="1062"/>
        <v>0.48118762578152408</v>
      </c>
      <c r="BN814" s="14">
        <f t="shared" si="1063"/>
        <v>0.51617369257402779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1.18604651162791</v>
      </c>
      <c r="F815" s="10">
        <f>VLOOKUP(B815,home!$B$2:$E$405,3,FALSE)</f>
        <v>0.6</v>
      </c>
      <c r="G815" s="10">
        <f>VLOOKUP(C815,away!$B$2:$E$405,4,FALSE)</f>
        <v>1.32</v>
      </c>
      <c r="H815" s="10">
        <f>VLOOKUP(A815,away!$A$2:$E$405,3,FALSE)</f>
        <v>1.0465116279069799</v>
      </c>
      <c r="I815" s="10">
        <f>VLOOKUP(C815,away!$B$2:$E$405,3,FALSE)</f>
        <v>0.48</v>
      </c>
      <c r="J815" s="10">
        <f>VLOOKUP(B815,home!$B$2:$E$405,4,FALSE)</f>
        <v>1.0900000000000001</v>
      </c>
      <c r="K815" s="12">
        <f t="shared" si="1008"/>
        <v>0.93934883720930473</v>
      </c>
      <c r="L815" s="12">
        <f t="shared" si="1009"/>
        <v>0.54753488372093195</v>
      </c>
      <c r="M815" s="13">
        <f t="shared" si="1010"/>
        <v>0.22607607508534372</v>
      </c>
      <c r="N815" s="13">
        <f t="shared" si="1011"/>
        <v>0.21236429825226108</v>
      </c>
      <c r="O815" s="13">
        <f t="shared" si="1012"/>
        <v>0.12378453748393833</v>
      </c>
      <c r="P815" s="13">
        <f t="shared" si="1013"/>
        <v>0.11627686135002906</v>
      </c>
      <c r="Q815" s="13">
        <f t="shared" si="1014"/>
        <v>9.9742078314015714E-2</v>
      </c>
      <c r="R815" s="13">
        <f t="shared" si="1015"/>
        <v>3.3888176168858759E-2</v>
      </c>
      <c r="S815" s="13">
        <f t="shared" si="1016"/>
        <v>1.4951060699711334E-2</v>
      </c>
      <c r="T815" s="13">
        <f t="shared" si="1017"/>
        <v>5.461226725174867E-2</v>
      </c>
      <c r="U815" s="13">
        <f t="shared" si="1018"/>
        <v>3.1832818879361541E-2</v>
      </c>
      <c r="V815" s="13">
        <f t="shared" si="1019"/>
        <v>8.544136753573055E-4</v>
      </c>
      <c r="W815" s="13">
        <f t="shared" si="1020"/>
        <v>3.1230868428370025E-2</v>
      </c>
      <c r="X815" s="13">
        <f t="shared" si="1021"/>
        <v>1.7099989913431302E-2</v>
      </c>
      <c r="Y815" s="13">
        <f t="shared" si="1022"/>
        <v>4.6814204944398584E-3</v>
      </c>
      <c r="Z815" s="13">
        <f t="shared" si="1023"/>
        <v>6.1849861993768475E-3</v>
      </c>
      <c r="AA815" s="13">
        <f t="shared" si="1024"/>
        <v>5.8098595945402388E-3</v>
      </c>
      <c r="AB815" s="13">
        <f t="shared" si="1025"/>
        <v>2.7287424272403478E-3</v>
      </c>
      <c r="AC815" s="13">
        <f t="shared" si="1026"/>
        <v>2.7465461689053693E-5</v>
      </c>
      <c r="AD815" s="13">
        <f t="shared" si="1027"/>
        <v>7.3341699858065412E-3</v>
      </c>
      <c r="AE815" s="13">
        <f t="shared" si="1028"/>
        <v>4.0157139103681331E-3</v>
      </c>
      <c r="AF815" s="13">
        <f t="shared" si="1029"/>
        <v>1.0993717244849723E-3</v>
      </c>
      <c r="AG815" s="13">
        <f t="shared" si="1030"/>
        <v>2.0064812311065331E-4</v>
      </c>
      <c r="AH815" s="13">
        <f t="shared" si="1031"/>
        <v>8.4662392487284261E-4</v>
      </c>
      <c r="AI815" s="13">
        <f t="shared" si="1032"/>
        <v>7.952751993828824E-4</v>
      </c>
      <c r="AJ815" s="13">
        <f t="shared" si="1033"/>
        <v>3.7352041690085424E-4</v>
      </c>
      <c r="AK815" s="13">
        <f t="shared" si="1034"/>
        <v>1.1695532309658407E-4</v>
      </c>
      <c r="AL815" s="13">
        <f t="shared" si="1035"/>
        <v>5.650483235834752E-7</v>
      </c>
      <c r="AM815" s="13">
        <f t="shared" si="1036"/>
        <v>1.3778688096125519E-3</v>
      </c>
      <c r="AN815" s="13">
        <f t="shared" si="1037"/>
        <v>7.544312384539074E-4</v>
      </c>
      <c r="AO815" s="13">
        <f t="shared" si="1038"/>
        <v>2.0653871021114945E-4</v>
      </c>
      <c r="AP815" s="13">
        <f t="shared" si="1039"/>
        <v>3.7695716226444334E-5</v>
      </c>
      <c r="AQ815" s="13">
        <f t="shared" si="1040"/>
        <v>5.1599299002058603E-6</v>
      </c>
      <c r="AR815" s="13">
        <f t="shared" si="1041"/>
        <v>9.2711226452122178E-5</v>
      </c>
      <c r="AS815" s="13">
        <f t="shared" si="1042"/>
        <v>8.708818276404949E-5</v>
      </c>
      <c r="AT815" s="13">
        <f t="shared" si="1043"/>
        <v>4.0903091607040656E-5</v>
      </c>
      <c r="AU815" s="13">
        <f t="shared" si="1044"/>
        <v>1.2807423846446438E-5</v>
      </c>
      <c r="AV815" s="13">
        <f t="shared" si="1045"/>
        <v>3.0076596744515453E-6</v>
      </c>
      <c r="AW815" s="13">
        <f t="shared" si="1046"/>
        <v>8.0727552480066199E-9</v>
      </c>
      <c r="AX815" s="13">
        <f t="shared" si="1047"/>
        <v>2.1571657735608652E-4</v>
      </c>
      <c r="AY815" s="13">
        <f t="shared" si="1048"/>
        <v>1.1811235109934222E-4</v>
      </c>
      <c r="AZ815" s="13">
        <f t="shared" si="1049"/>
        <v>3.2335316212592116E-5</v>
      </c>
      <c r="BA815" s="13">
        <f t="shared" si="1050"/>
        <v>5.9015712008470652E-6</v>
      </c>
      <c r="BB815" s="13">
        <f t="shared" si="1051"/>
        <v>8.078290253066495E-7</v>
      </c>
      <c r="BC815" s="13">
        <f t="shared" si="1052"/>
        <v>8.8462914287534024E-8</v>
      </c>
      <c r="BD815" s="13">
        <f t="shared" si="1053"/>
        <v>8.4604384325146183E-6</v>
      </c>
      <c r="BE815" s="13">
        <f t="shared" si="1054"/>
        <v>7.9473030038635197E-6</v>
      </c>
      <c r="BF815" s="13">
        <f t="shared" si="1055"/>
        <v>3.7326449178146054E-6</v>
      </c>
      <c r="BG815" s="13">
        <f t="shared" si="1056"/>
        <v>1.1687518877547902E-6</v>
      </c>
      <c r="BH815" s="13">
        <f t="shared" si="1057"/>
        <v>2.7446643168716047E-7</v>
      </c>
      <c r="BI815" s="13">
        <f t="shared" si="1058"/>
        <v>5.1563944691664274E-8</v>
      </c>
      <c r="BJ815" s="14">
        <f t="shared" si="1059"/>
        <v>0.43513548291024973</v>
      </c>
      <c r="BK815" s="14">
        <f t="shared" si="1060"/>
        <v>0.35830455367155345</v>
      </c>
      <c r="BL815" s="14">
        <f t="shared" si="1061"/>
        <v>0.20043466217115483</v>
      </c>
      <c r="BM815" s="14">
        <f t="shared" si="1062"/>
        <v>0.18780955401954399</v>
      </c>
      <c r="BN815" s="14">
        <f t="shared" si="1063"/>
        <v>0.81213202665444661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1.18604651162791</v>
      </c>
      <c r="F816" s="10">
        <f>VLOOKUP(B816,home!$B$2:$E$405,3,FALSE)</f>
        <v>1.32</v>
      </c>
      <c r="G816" s="10">
        <f>VLOOKUP(C816,away!$B$2:$E$405,4,FALSE)</f>
        <v>1.2</v>
      </c>
      <c r="H816" s="10">
        <f>VLOOKUP(A816,away!$A$2:$E$405,3,FALSE)</f>
        <v>1.0465116279069799</v>
      </c>
      <c r="I816" s="10">
        <f>VLOOKUP(C816,away!$B$2:$E$405,3,FALSE)</f>
        <v>1.2</v>
      </c>
      <c r="J816" s="10">
        <f>VLOOKUP(B816,home!$B$2:$E$405,4,FALSE)</f>
        <v>1.0900000000000001</v>
      </c>
      <c r="K816" s="12">
        <f t="shared" si="1008"/>
        <v>1.8786976744186095</v>
      </c>
      <c r="L816" s="12">
        <f t="shared" si="1009"/>
        <v>1.3688372093023298</v>
      </c>
      <c r="M816" s="13">
        <f t="shared" si="1010"/>
        <v>3.8869908671041252E-2</v>
      </c>
      <c r="N816" s="13">
        <f t="shared" si="1011"/>
        <v>7.3024807025148936E-2</v>
      </c>
      <c r="O816" s="13">
        <f t="shared" si="1012"/>
        <v>5.3206577311104529E-2</v>
      </c>
      <c r="P816" s="13">
        <f t="shared" si="1013"/>
        <v>9.9959073058146025E-2</v>
      </c>
      <c r="Q816" s="13">
        <f t="shared" si="1014"/>
        <v>6.8595767566507551E-2</v>
      </c>
      <c r="R816" s="13">
        <f t="shared" si="1015"/>
        <v>3.6415571401530497E-2</v>
      </c>
      <c r="S816" s="13">
        <f t="shared" si="1016"/>
        <v>6.4264469793363935E-2</v>
      </c>
      <c r="T816" s="13">
        <f t="shared" si="1017"/>
        <v>9.3896439045689437E-2</v>
      </c>
      <c r="U816" s="13">
        <f t="shared" si="1018"/>
        <v>6.8413849304680169E-2</v>
      </c>
      <c r="V816" s="13">
        <f t="shared" si="1019"/>
        <v>1.8362724536359051E-2</v>
      </c>
      <c r="W816" s="13">
        <f t="shared" si="1020"/>
        <v>4.2956903000719068E-2</v>
      </c>
      <c r="X816" s="13">
        <f t="shared" si="1021"/>
        <v>5.8801007223775154E-2</v>
      </c>
      <c r="Y816" s="13">
        <f t="shared" si="1022"/>
        <v>4.0244503316179264E-2</v>
      </c>
      <c r="Z816" s="13">
        <f t="shared" si="1023"/>
        <v>1.6615663044140236E-2</v>
      </c>
      <c r="AA816" s="13">
        <f t="shared" si="1024"/>
        <v>3.1215807519949495E-2</v>
      </c>
      <c r="AB816" s="13">
        <f t="shared" si="1025"/>
        <v>2.9322532496414037E-2</v>
      </c>
      <c r="AC816" s="13">
        <f t="shared" si="1026"/>
        <v>2.9513848022686829E-3</v>
      </c>
      <c r="AD816" s="13">
        <f t="shared" si="1027"/>
        <v>2.0175758441919163E-2</v>
      </c>
      <c r="AE816" s="13">
        <f t="shared" si="1028"/>
        <v>2.7617328881194548E-2</v>
      </c>
      <c r="AF816" s="13">
        <f t="shared" si="1029"/>
        <v>1.8901813697059493E-2</v>
      </c>
      <c r="AG816" s="13">
        <f t="shared" si="1030"/>
        <v>8.624501970611818E-3</v>
      </c>
      <c r="AH816" s="13">
        <f t="shared" si="1031"/>
        <v>5.6860344580121971E-3</v>
      </c>
      <c r="AI816" s="13">
        <f t="shared" si="1032"/>
        <v>1.0682339712931593E-2</v>
      </c>
      <c r="AJ816" s="13">
        <f t="shared" si="1033"/>
        <v>1.0034443388017074E-2</v>
      </c>
      <c r="AK816" s="13">
        <f t="shared" si="1034"/>
        <v>6.2838951523842895E-3</v>
      </c>
      <c r="AL816" s="13">
        <f t="shared" si="1035"/>
        <v>3.0359493928265401E-4</v>
      </c>
      <c r="AM816" s="13">
        <f t="shared" si="1036"/>
        <v>7.5808300928930355E-3</v>
      </c>
      <c r="AN816" s="13">
        <f t="shared" si="1037"/>
        <v>1.0376922308550824E-2</v>
      </c>
      <c r="AO816" s="13">
        <f t="shared" si="1038"/>
        <v>7.1021586869919008E-3</v>
      </c>
      <c r="AP816" s="13">
        <f t="shared" si="1039"/>
        <v>3.2405663590414288E-3</v>
      </c>
      <c r="AQ816" s="13">
        <f t="shared" si="1040"/>
        <v>1.108951952867321E-3</v>
      </c>
      <c r="AR816" s="13">
        <f t="shared" si="1041"/>
        <v>1.5566511079004579E-3</v>
      </c>
      <c r="AS816" s="13">
        <f t="shared" si="1042"/>
        <v>2.9244768162937419E-3</v>
      </c>
      <c r="AT816" s="13">
        <f t="shared" si="1043"/>
        <v>2.7471038968310971E-3</v>
      </c>
      <c r="AU816" s="13">
        <f t="shared" si="1044"/>
        <v>1.720325900787627E-3</v>
      </c>
      <c r="AV816" s="13">
        <f t="shared" si="1045"/>
        <v>8.0799306726295325E-4</v>
      </c>
      <c r="AW816" s="13">
        <f t="shared" si="1046"/>
        <v>2.1687062301320384E-5</v>
      </c>
      <c r="AX816" s="13">
        <f t="shared" si="1047"/>
        <v>2.3736813109467899E-3</v>
      </c>
      <c r="AY816" s="13">
        <f t="shared" si="1048"/>
        <v>3.2491833014494996E-3</v>
      </c>
      <c r="AZ816" s="13">
        <f t="shared" si="1049"/>
        <v>2.2238015014339318E-3</v>
      </c>
      <c r="BA816" s="13">
        <f t="shared" si="1050"/>
        <v>1.0146740804217176E-3</v>
      </c>
      <c r="BB816" s="13">
        <f t="shared" si="1051"/>
        <v>3.472309091489681E-4</v>
      </c>
      <c r="BC816" s="13">
        <f t="shared" si="1052"/>
        <v>9.5060517732596718E-5</v>
      </c>
      <c r="BD816" s="13">
        <f t="shared" si="1053"/>
        <v>3.5513365973264036E-4</v>
      </c>
      <c r="BE816" s="13">
        <f t="shared" si="1054"/>
        <v>6.671887806474811E-4</v>
      </c>
      <c r="BF816" s="13">
        <f t="shared" si="1055"/>
        <v>6.2672300530030548E-4</v>
      </c>
      <c r="BG816" s="13">
        <f t="shared" si="1056"/>
        <v>3.9247435085410859E-4</v>
      </c>
      <c r="BH816" s="13">
        <f t="shared" si="1057"/>
        <v>1.8433516255464172E-4</v>
      </c>
      <c r="BI816" s="13">
        <f t="shared" si="1058"/>
        <v>6.9262008240996375E-5</v>
      </c>
      <c r="BJ816" s="14">
        <f t="shared" si="1059"/>
        <v>0.49155189119028242</v>
      </c>
      <c r="BK816" s="14">
        <f t="shared" si="1060"/>
        <v>0.22796033910191107</v>
      </c>
      <c r="BL816" s="14">
        <f t="shared" si="1061"/>
        <v>0.2633127185014299</v>
      </c>
      <c r="BM816" s="14">
        <f t="shared" si="1062"/>
        <v>0.62614141056513684</v>
      </c>
      <c r="BN816" s="14">
        <f t="shared" si="1063"/>
        <v>0.3700717050334788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1.18604651162791</v>
      </c>
      <c r="F817" s="10">
        <f>VLOOKUP(B817,home!$B$2:$E$405,3,FALSE)</f>
        <v>0.7</v>
      </c>
      <c r="G817" s="10">
        <f>VLOOKUP(C817,away!$B$2:$E$405,4,FALSE)</f>
        <v>0.84</v>
      </c>
      <c r="H817" s="10">
        <f>VLOOKUP(A817,away!$A$2:$E$405,3,FALSE)</f>
        <v>1.0465116279069799</v>
      </c>
      <c r="I817" s="10">
        <f>VLOOKUP(C817,away!$B$2:$E$405,3,FALSE)</f>
        <v>0.96</v>
      </c>
      <c r="J817" s="10">
        <f>VLOOKUP(B817,home!$B$2:$E$405,4,FALSE)</f>
        <v>2.0699999999999998</v>
      </c>
      <c r="K817" s="12">
        <f t="shared" si="1008"/>
        <v>0.69739534883721099</v>
      </c>
      <c r="L817" s="12">
        <f t="shared" si="1009"/>
        <v>2.07962790697675</v>
      </c>
      <c r="M817" s="13">
        <f t="shared" si="1010"/>
        <v>6.2223455278230033E-2</v>
      </c>
      <c r="N817" s="13">
        <f t="shared" si="1011"/>
        <v>4.3394348299617837E-2</v>
      </c>
      <c r="O817" s="13">
        <f t="shared" si="1012"/>
        <v>0.12940163406512692</v>
      </c>
      <c r="P817" s="13">
        <f t="shared" si="1013"/>
        <v>9.0244097728954323E-2</v>
      </c>
      <c r="Q817" s="13">
        <f t="shared" si="1014"/>
        <v>1.5131508334987704E-2</v>
      </c>
      <c r="R817" s="13">
        <f t="shared" si="1015"/>
        <v>0.13455362470511564</v>
      </c>
      <c r="S817" s="13">
        <f t="shared" si="1016"/>
        <v>3.2720768794088403E-2</v>
      </c>
      <c r="T817" s="13">
        <f t="shared" si="1017"/>
        <v>3.1467907008091725E-2</v>
      </c>
      <c r="U817" s="13">
        <f t="shared" si="1018"/>
        <v>9.3837072038535307E-2</v>
      </c>
      <c r="V817" s="13">
        <f t="shared" si="1019"/>
        <v>5.272853109484622E-3</v>
      </c>
      <c r="W817" s="13">
        <f t="shared" si="1020"/>
        <v>3.5175478445706385E-3</v>
      </c>
      <c r="X817" s="13">
        <f t="shared" si="1021"/>
        <v>7.3151906616950148E-3</v>
      </c>
      <c r="Y817" s="13">
        <f t="shared" si="1022"/>
        <v>7.6064373224583376E-3</v>
      </c>
      <c r="Z817" s="13">
        <f t="shared" si="1023"/>
        <v>9.3273824307211595E-2</v>
      </c>
      <c r="AA817" s="13">
        <f t="shared" si="1024"/>
        <v>6.504873124010857E-2</v>
      </c>
      <c r="AB817" s="13">
        <f t="shared" si="1025"/>
        <v>2.2682341307306744E-2</v>
      </c>
      <c r="AC817" s="13">
        <f t="shared" si="1026"/>
        <v>4.7795870262571364E-4</v>
      </c>
      <c r="AD817" s="13">
        <f t="shared" si="1027"/>
        <v>6.1328037652897999E-4</v>
      </c>
      <c r="AE817" s="13">
        <f t="shared" si="1028"/>
        <v>1.2753949858308757E-3</v>
      </c>
      <c r="AF817" s="13">
        <f t="shared" si="1029"/>
        <v>1.3261735024760531E-3</v>
      </c>
      <c r="AG817" s="13">
        <f t="shared" si="1030"/>
        <v>9.1931580841410007E-4</v>
      </c>
      <c r="AH817" s="13">
        <f t="shared" si="1031"/>
        <v>4.8493712004930904E-2</v>
      </c>
      <c r="AI817" s="13">
        <f t="shared" si="1032"/>
        <v>3.3819289200090037E-2</v>
      </c>
      <c r="AJ817" s="13">
        <f t="shared" si="1033"/>
        <v>1.1792707494561655E-2</v>
      </c>
      <c r="AK817" s="13">
        <f t="shared" si="1034"/>
        <v>2.7413931189683395E-3</v>
      </c>
      <c r="AL817" s="13">
        <f t="shared" si="1035"/>
        <v>2.7727776721682591E-5</v>
      </c>
      <c r="AM817" s="13">
        <f t="shared" si="1036"/>
        <v>8.5539776424888828E-5</v>
      </c>
      <c r="AN817" s="13">
        <f t="shared" si="1037"/>
        <v>1.7789090620975068E-4</v>
      </c>
      <c r="AO817" s="13">
        <f t="shared" si="1038"/>
        <v>1.8497344647559061E-4</v>
      </c>
      <c r="AP817" s="13">
        <f t="shared" si="1039"/>
        <v>1.2822531378010283E-4</v>
      </c>
      <c r="AQ817" s="13">
        <f t="shared" si="1040"/>
        <v>6.6665235229488082E-5</v>
      </c>
      <c r="AR817" s="13">
        <f t="shared" si="1041"/>
        <v>2.0169775359669545E-2</v>
      </c>
      <c r="AS817" s="13">
        <f t="shared" si="1042"/>
        <v>1.4066307522924926E-2</v>
      </c>
      <c r="AT817" s="13">
        <f t="shared" si="1043"/>
        <v>4.904888720900856E-3</v>
      </c>
      <c r="AU817" s="13">
        <f t="shared" si="1044"/>
        <v>1.140215526840118E-3</v>
      </c>
      <c r="AV817" s="13">
        <f t="shared" si="1045"/>
        <v>1.9879525127256708E-4</v>
      </c>
      <c r="AW817" s="13">
        <f t="shared" si="1046"/>
        <v>1.1170618776264344E-6</v>
      </c>
      <c r="AX817" s="13">
        <f t="shared" si="1047"/>
        <v>9.9425070365487289E-6</v>
      </c>
      <c r="AY817" s="13">
        <f t="shared" si="1048"/>
        <v>2.0676715098519441E-5</v>
      </c>
      <c r="AZ817" s="13">
        <f t="shared" si="1049"/>
        <v>2.1499936871744279E-5</v>
      </c>
      <c r="BA817" s="13">
        <f t="shared" si="1050"/>
        <v>1.4903956238905937E-5</v>
      </c>
      <c r="BB817" s="13">
        <f t="shared" si="1051"/>
        <v>7.7486708296972597E-6</v>
      </c>
      <c r="BC817" s="13">
        <f t="shared" si="1052"/>
        <v>3.2228704198830209E-6</v>
      </c>
      <c r="BD817" s="13">
        <f t="shared" si="1053"/>
        <v>6.990937952570133E-3</v>
      </c>
      <c r="BE817" s="13">
        <f t="shared" si="1054"/>
        <v>4.8754476121319456E-3</v>
      </c>
      <c r="BF817" s="13">
        <f t="shared" si="1055"/>
        <v>1.7000572441001525E-3</v>
      </c>
      <c r="BG817" s="13">
        <f t="shared" si="1056"/>
        <v>3.9520400493081782E-4</v>
      </c>
      <c r="BH817" s="13">
        <f t="shared" si="1057"/>
        <v>6.8903358720147622E-5</v>
      </c>
      <c r="BI817" s="13">
        <f t="shared" si="1058"/>
        <v>9.6105763781385691E-6</v>
      </c>
      <c r="BJ817" s="14">
        <f t="shared" si="1059"/>
        <v>0.11328839347928638</v>
      </c>
      <c r="BK817" s="14">
        <f t="shared" si="1060"/>
        <v>0.1909875381052033</v>
      </c>
      <c r="BL817" s="14">
        <f t="shared" si="1061"/>
        <v>0.59689064830518357</v>
      </c>
      <c r="BM817" s="14">
        <f t="shared" si="1062"/>
        <v>0.51947217613163144</v>
      </c>
      <c r="BN817" s="14">
        <f t="shared" si="1063"/>
        <v>0.47494866841203243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1.3877551020408201</v>
      </c>
      <c r="F818" s="10">
        <f>VLOOKUP(B818,home!$B$2:$E$405,3,FALSE)</f>
        <v>0.54</v>
      </c>
      <c r="G818" s="10">
        <f>VLOOKUP(C818,away!$B$2:$E$405,4,FALSE)</f>
        <v>0</v>
      </c>
      <c r="H818" s="10">
        <f>VLOOKUP(A818,away!$A$2:$E$405,3,FALSE)</f>
        <v>1.1020408163265301</v>
      </c>
      <c r="I818" s="10">
        <f>VLOOKUP(C818,away!$B$2:$E$405,3,FALSE)</f>
        <v>0</v>
      </c>
      <c r="J818" s="10">
        <f>VLOOKUP(B818,home!$B$2:$E$405,4,FALSE)</f>
        <v>1.59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1.3877551020408201</v>
      </c>
      <c r="F819" s="10">
        <f>VLOOKUP(B819,home!$B$2:$E$405,3,FALSE)</f>
        <v>3.12</v>
      </c>
      <c r="G819" s="10">
        <f>VLOOKUP(C819,away!$B$2:$E$405,4,FALSE)</f>
        <v>0</v>
      </c>
      <c r="H819" s="10">
        <f>VLOOKUP(A819,away!$A$2:$E$405,3,FALSE)</f>
        <v>1.1020408163265301</v>
      </c>
      <c r="I819" s="10">
        <f>VLOOKUP(C819,away!$B$2:$E$405,3,FALSE)</f>
        <v>0</v>
      </c>
      <c r="J819" s="10">
        <f>VLOOKUP(B819,home!$B$2:$E$405,4,FALSE)</f>
        <v>0.6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1.75555555555556</v>
      </c>
      <c r="F820" s="10">
        <f>VLOOKUP(B820,home!$B$2:$E$405,3,FALSE)</f>
        <v>0.8</v>
      </c>
      <c r="G820" s="10">
        <f>VLOOKUP(C820,away!$B$2:$E$405,4,FALSE)</f>
        <v>0</v>
      </c>
      <c r="H820" s="10">
        <f>VLOOKUP(A820,away!$A$2:$E$405,3,FALSE)</f>
        <v>1.4666666666666699</v>
      </c>
      <c r="I820" s="10">
        <f>VLOOKUP(C820,away!$B$2:$E$405,3,FALSE)</f>
        <v>0</v>
      </c>
      <c r="J820" s="10">
        <f>VLOOKUP(B820,home!$B$2:$E$405,4,FALSE)</f>
        <v>1.91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1.75555555555556</v>
      </c>
      <c r="F821" s="10">
        <f>VLOOKUP(B821,home!$B$2:$E$405,3,FALSE)</f>
        <v>1</v>
      </c>
      <c r="G821" s="10">
        <f>VLOOKUP(C821,away!$B$2:$E$405,4,FALSE)</f>
        <v>0.8</v>
      </c>
      <c r="H821" s="10">
        <f>VLOOKUP(A821,away!$A$2:$E$405,3,FALSE)</f>
        <v>1.4666666666666699</v>
      </c>
      <c r="I821" s="10">
        <f>VLOOKUP(C821,away!$B$2:$E$405,3,FALSE)</f>
        <v>0.91</v>
      </c>
      <c r="J821" s="10">
        <f>VLOOKUP(B821,home!$B$2:$E$405,4,FALSE)</f>
        <v>0.17</v>
      </c>
      <c r="K821" s="12">
        <f t="shared" si="1008"/>
        <v>1.4044444444444482</v>
      </c>
      <c r="L821" s="12">
        <f t="shared" si="1009"/>
        <v>0.22689333333333384</v>
      </c>
      <c r="M821" s="13">
        <f t="shared" si="1010"/>
        <v>0.19566763914109803</v>
      </c>
      <c r="N821" s="13">
        <f t="shared" si="1011"/>
        <v>0.27480432874927618</v>
      </c>
      <c r="O821" s="13">
        <f t="shared" si="1012"/>
        <v>4.4395682870187636E-2</v>
      </c>
      <c r="P821" s="13">
        <f t="shared" si="1013"/>
        <v>6.2351270164352574E-2</v>
      </c>
      <c r="Q821" s="13">
        <f t="shared" si="1014"/>
        <v>0.19297370641060338</v>
      </c>
      <c r="R821" s="13">
        <f t="shared" si="1015"/>
        <v>5.0365422360132304E-3</v>
      </c>
      <c r="S821" s="13">
        <f t="shared" si="1016"/>
        <v>4.9671996199440981E-3</v>
      </c>
      <c r="T821" s="13">
        <f t="shared" si="1017"/>
        <v>4.3784447493189931E-2</v>
      </c>
      <c r="U821" s="13">
        <f t="shared" si="1018"/>
        <v>7.0735437625786008E-3</v>
      </c>
      <c r="V821" s="13">
        <f t="shared" si="1019"/>
        <v>1.758714742696175E-4</v>
      </c>
      <c r="W821" s="13">
        <f t="shared" si="1020"/>
        <v>9.0340283297408591E-2</v>
      </c>
      <c r="X821" s="13">
        <f t="shared" si="1021"/>
        <v>2.0497608011626738E-2</v>
      </c>
      <c r="Y821" s="13">
        <f t="shared" si="1022"/>
        <v>2.3253853035590201E-3</v>
      </c>
      <c r="Z821" s="13">
        <f t="shared" si="1023"/>
        <v>3.8091928546772158E-4</v>
      </c>
      <c r="AA821" s="13">
        <f t="shared" si="1024"/>
        <v>5.3497997425689032E-4</v>
      </c>
      <c r="AB821" s="13">
        <f t="shared" si="1025"/>
        <v>3.7567482636706185E-4</v>
      </c>
      <c r="AC821" s="13">
        <f t="shared" si="1026"/>
        <v>3.502690153096913E-6</v>
      </c>
      <c r="AD821" s="13">
        <f t="shared" si="1027"/>
        <v>3.1719477246645783E-2</v>
      </c>
      <c r="AE821" s="13">
        <f t="shared" si="1028"/>
        <v>7.1969379240822999E-3</v>
      </c>
      <c r="AF821" s="13">
        <f t="shared" si="1029"/>
        <v>8.1646861769405844E-4</v>
      </c>
      <c r="AG821" s="13">
        <f t="shared" si="1030"/>
        <v>6.1750428743554789E-5</v>
      </c>
      <c r="AH821" s="13">
        <f t="shared" si="1031"/>
        <v>2.1607011602680769E-5</v>
      </c>
      <c r="AI821" s="13">
        <f t="shared" si="1032"/>
        <v>3.034584740643174E-5</v>
      </c>
      <c r="AJ821" s="13">
        <f t="shared" si="1033"/>
        <v>2.1309528400961013E-5</v>
      </c>
      <c r="AK821" s="13">
        <f t="shared" si="1034"/>
        <v>9.9760162588202898E-6</v>
      </c>
      <c r="AL821" s="13">
        <f t="shared" si="1035"/>
        <v>4.4646561076003907E-8</v>
      </c>
      <c r="AM821" s="13">
        <f t="shared" si="1036"/>
        <v>8.909648719946749E-3</v>
      </c>
      <c r="AN821" s="13">
        <f t="shared" si="1037"/>
        <v>2.0215398968977888E-3</v>
      </c>
      <c r="AO821" s="13">
        <f t="shared" si="1038"/>
        <v>2.2933696283673166E-4</v>
      </c>
      <c r="AP821" s="13">
        <f t="shared" si="1039"/>
        <v>1.7345009318189653E-5</v>
      </c>
      <c r="AQ821" s="13">
        <f t="shared" si="1040"/>
        <v>9.8386674522544648E-7</v>
      </c>
      <c r="AR821" s="13">
        <f t="shared" si="1041"/>
        <v>9.8049737718085243E-7</v>
      </c>
      <c r="AS821" s="13">
        <f t="shared" si="1042"/>
        <v>1.3770540941740007E-6</v>
      </c>
      <c r="AT821" s="13">
        <f t="shared" si="1043"/>
        <v>9.6699798613107868E-7</v>
      </c>
      <c r="AU821" s="13">
        <f t="shared" si="1044"/>
        <v>4.5269831647025422E-7</v>
      </c>
      <c r="AV821" s="13">
        <f t="shared" si="1045"/>
        <v>1.5894740889400087E-7</v>
      </c>
      <c r="AW821" s="13">
        <f t="shared" si="1046"/>
        <v>3.9519533732739812E-10</v>
      </c>
      <c r="AX821" s="13">
        <f t="shared" si="1047"/>
        <v>2.0855177744468004E-3</v>
      </c>
      <c r="AY821" s="13">
        <f t="shared" si="1048"/>
        <v>4.7319007957015034E-4</v>
      </c>
      <c r="AZ821" s="13">
        <f t="shared" si="1049"/>
        <v>5.3681837226968441E-5</v>
      </c>
      <c r="BA821" s="13">
        <f t="shared" si="1050"/>
        <v>4.0600169959614409E-6</v>
      </c>
      <c r="BB821" s="13">
        <f t="shared" si="1051"/>
        <v>2.3029769740091994E-7</v>
      </c>
      <c r="BC821" s="13">
        <f t="shared" si="1052"/>
        <v>1.045060244445724E-8</v>
      </c>
      <c r="BD821" s="13">
        <f t="shared" si="1053"/>
        <v>3.7078053038859096E-8</v>
      </c>
      <c r="BE821" s="13">
        <f t="shared" si="1054"/>
        <v>5.2074065601242248E-8</v>
      </c>
      <c r="BF821" s="13">
        <f t="shared" si="1055"/>
        <v>3.6567566066650211E-8</v>
      </c>
      <c r="BG821" s="13">
        <f t="shared" si="1056"/>
        <v>1.7119038336387397E-8</v>
      </c>
      <c r="BH821" s="13">
        <f t="shared" si="1057"/>
        <v>6.0106845714427056E-9</v>
      </c>
      <c r="BI821" s="13">
        <f t="shared" si="1058"/>
        <v>1.6883345107341331E-9</v>
      </c>
      <c r="BJ821" s="14">
        <f t="shared" si="1059"/>
        <v>0.67831593839511373</v>
      </c>
      <c r="BK821" s="14">
        <f t="shared" si="1060"/>
        <v>0.26363871781594855</v>
      </c>
      <c r="BL821" s="14">
        <f t="shared" si="1061"/>
        <v>5.750374880599729E-2</v>
      </c>
      <c r="BM821" s="14">
        <f t="shared" si="1062"/>
        <v>0.22413696504662167</v>
      </c>
      <c r="BN821" s="14">
        <f t="shared" si="1063"/>
        <v>0.7752291695715311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1.75555555555556</v>
      </c>
      <c r="F822" s="10">
        <f>VLOOKUP(B822,home!$B$2:$E$405,3,FALSE)</f>
        <v>0.68</v>
      </c>
      <c r="G822" s="10">
        <f>VLOOKUP(C822,away!$B$2:$E$405,4,FALSE)</f>
        <v>0.68</v>
      </c>
      <c r="H822" s="10">
        <f>VLOOKUP(A822,away!$A$2:$E$405,3,FALSE)</f>
        <v>1.4666666666666699</v>
      </c>
      <c r="I822" s="10">
        <f>VLOOKUP(C822,away!$B$2:$E$405,3,FALSE)</f>
        <v>0.68</v>
      </c>
      <c r="J822" s="10">
        <f>VLOOKUP(B822,home!$B$2:$E$405,4,FALSE)</f>
        <v>0.95</v>
      </c>
      <c r="K822" s="12">
        <f t="shared" si="1008"/>
        <v>0.81176888888889109</v>
      </c>
      <c r="L822" s="12">
        <f t="shared" si="1009"/>
        <v>0.94746666666666879</v>
      </c>
      <c r="M822" s="13">
        <f t="shared" si="1010"/>
        <v>0.17217643284559156</v>
      </c>
      <c r="N822" s="13">
        <f t="shared" si="1011"/>
        <v>0.13976747158391861</v>
      </c>
      <c r="O822" s="13">
        <f t="shared" si="1012"/>
        <v>0.16313143090677015</v>
      </c>
      <c r="P822" s="13">
        <f t="shared" si="1013"/>
        <v>0.1324250204100437</v>
      </c>
      <c r="Q822" s="13">
        <f t="shared" si="1014"/>
        <v>5.6729442555243641E-2</v>
      </c>
      <c r="R822" s="13">
        <f t="shared" si="1015"/>
        <v>7.7280796534900761E-2</v>
      </c>
      <c r="S822" s="13">
        <f t="shared" si="1016"/>
        <v>2.5462814133115404E-2</v>
      </c>
      <c r="T822" s="13">
        <f t="shared" si="1017"/>
        <v>5.374925583967495E-2</v>
      </c>
      <c r="U822" s="13">
        <f t="shared" si="1018"/>
        <v>6.2734146335584842E-2</v>
      </c>
      <c r="V822" s="13">
        <f t="shared" si="1019"/>
        <v>2.1760067246439671E-3</v>
      </c>
      <c r="W822" s="13">
        <f t="shared" si="1020"/>
        <v>1.5350398850118768E-2</v>
      </c>
      <c r="X822" s="13">
        <f t="shared" si="1021"/>
        <v>1.4543991230525893E-2</v>
      </c>
      <c r="Y822" s="13">
        <f t="shared" si="1022"/>
        <v>6.889973445607816E-3</v>
      </c>
      <c r="Z822" s="13">
        <f t="shared" si="1023"/>
        <v>2.4406992896755825E-2</v>
      </c>
      <c r="AA822" s="13">
        <f t="shared" si="1024"/>
        <v>1.981283750491853E-2</v>
      </c>
      <c r="AB822" s="13">
        <f t="shared" si="1025"/>
        <v>8.0417225435519338E-3</v>
      </c>
      <c r="AC822" s="13">
        <f t="shared" si="1026"/>
        <v>1.0460118225856093E-4</v>
      </c>
      <c r="AD822" s="13">
        <f t="shared" si="1027"/>
        <v>3.1152440546405552E-3</v>
      </c>
      <c r="AE822" s="13">
        <f t="shared" si="1028"/>
        <v>2.9515899003034443E-3</v>
      </c>
      <c r="AF822" s="13">
        <f t="shared" si="1029"/>
        <v>1.398266522103755E-3</v>
      </c>
      <c r="AG822" s="13">
        <f t="shared" si="1030"/>
        <v>4.4160364026974694E-4</v>
      </c>
      <c r="AH822" s="13">
        <f t="shared" si="1031"/>
        <v>5.7812030508115741E-3</v>
      </c>
      <c r="AI822" s="13">
        <f t="shared" si="1032"/>
        <v>4.693000776998379E-3</v>
      </c>
      <c r="AJ822" s="13">
        <f t="shared" si="1033"/>
        <v>1.9048160131493383E-3</v>
      </c>
      <c r="AK822" s="13">
        <f t="shared" si="1034"/>
        <v>5.1542345951066865E-4</v>
      </c>
      <c r="AL822" s="13">
        <f t="shared" si="1035"/>
        <v>3.2180510344123583E-6</v>
      </c>
      <c r="AM822" s="13">
        <f t="shared" si="1036"/>
        <v>5.0577164097065765E-4</v>
      </c>
      <c r="AN822" s="13">
        <f t="shared" si="1037"/>
        <v>4.7920177076500012E-4</v>
      </c>
      <c r="AO822" s="13">
        <f t="shared" si="1038"/>
        <v>2.2701385220373993E-4</v>
      </c>
      <c r="AP822" s="13">
        <f t="shared" si="1039"/>
        <v>7.1696019278212435E-5</v>
      </c>
      <c r="AQ822" s="13">
        <f t="shared" si="1040"/>
        <v>1.6982397099699282E-5</v>
      </c>
      <c r="AR822" s="13">
        <f t="shared" si="1041"/>
        <v>1.0954994367751243E-3</v>
      </c>
      <c r="AS822" s="13">
        <f t="shared" si="1042"/>
        <v>8.8929236056934844E-4</v>
      </c>
      <c r="AT822" s="13">
        <f t="shared" si="1043"/>
        <v>3.6094993571837957E-4</v>
      </c>
      <c r="AU822" s="13">
        <f t="shared" si="1044"/>
        <v>9.7669309420875223E-5</v>
      </c>
      <c r="AV822" s="13">
        <f t="shared" si="1045"/>
        <v>1.9821226696782293E-5</v>
      </c>
      <c r="AW822" s="13">
        <f t="shared" si="1046"/>
        <v>6.8752226821050071E-8</v>
      </c>
      <c r="AX822" s="13">
        <f t="shared" si="1047"/>
        <v>6.8428280503710309E-5</v>
      </c>
      <c r="AY822" s="13">
        <f t="shared" si="1048"/>
        <v>6.4833514834582187E-5</v>
      </c>
      <c r="AZ822" s="13">
        <f t="shared" si="1049"/>
        <v>3.071379709430281E-5</v>
      </c>
      <c r="BA822" s="13">
        <f t="shared" si="1050"/>
        <v>9.7000996512051685E-6</v>
      </c>
      <c r="BB822" s="13">
        <f t="shared" si="1051"/>
        <v>2.2976302707154685E-6</v>
      </c>
      <c r="BC822" s="13">
        <f t="shared" si="1052"/>
        <v>4.3538561876544432E-7</v>
      </c>
      <c r="BD822" s="13">
        <f t="shared" si="1053"/>
        <v>1.729915332827566E-4</v>
      </c>
      <c r="BE822" s="13">
        <f t="shared" si="1054"/>
        <v>1.4042914476012893E-4</v>
      </c>
      <c r="BF822" s="13">
        <f t="shared" si="1055"/>
        <v>5.6998005404773558E-5</v>
      </c>
      <c r="BG822" s="13">
        <f t="shared" si="1056"/>
        <v>1.5423069172105348E-5</v>
      </c>
      <c r="BH822" s="13">
        <f t="shared" si="1057"/>
        <v>3.1299919312741161E-6</v>
      </c>
      <c r="BI822" s="13">
        <f t="shared" si="1058"/>
        <v>5.0816601445631689E-7</v>
      </c>
      <c r="BJ822" s="14">
        <f t="shared" si="1059"/>
        <v>0.29641431201069768</v>
      </c>
      <c r="BK822" s="14">
        <f t="shared" si="1060"/>
        <v>0.33241292686152224</v>
      </c>
      <c r="BL822" s="14">
        <f t="shared" si="1061"/>
        <v>0.3467480893059422</v>
      </c>
      <c r="BM822" s="14">
        <f t="shared" si="1062"/>
        <v>0.25840696147584169</v>
      </c>
      <c r="BN822" s="14">
        <f t="shared" si="1063"/>
        <v>0.74151059483646831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1.43333333333333</v>
      </c>
      <c r="F823" s="10">
        <f>VLOOKUP(B823,home!$B$2:$E$405,3,FALSE)</f>
        <v>0.7</v>
      </c>
      <c r="G823" s="10">
        <f>VLOOKUP(C823,away!$B$2:$E$405,4,FALSE)</f>
        <v>0.84</v>
      </c>
      <c r="H823" s="10">
        <f>VLOOKUP(A823,away!$A$2:$E$405,3,FALSE)</f>
        <v>1.1555555555555601</v>
      </c>
      <c r="I823" s="10">
        <f>VLOOKUP(C823,away!$B$2:$E$405,3,FALSE)</f>
        <v>1.4</v>
      </c>
      <c r="J823" s="10">
        <f>VLOOKUP(B823,home!$B$2:$E$405,4,FALSE)</f>
        <v>1.3</v>
      </c>
      <c r="K823" s="12">
        <f t="shared" si="1008"/>
        <v>0.842799999999998</v>
      </c>
      <c r="L823" s="12">
        <f t="shared" si="1009"/>
        <v>2.1031111111111191</v>
      </c>
      <c r="M823" s="13">
        <f t="shared" si="1010"/>
        <v>5.255415532158015E-2</v>
      </c>
      <c r="N823" s="13">
        <f t="shared" si="1011"/>
        <v>4.4292642105027646E-2</v>
      </c>
      <c r="O823" s="13">
        <f t="shared" si="1012"/>
        <v>0.11052722799187475</v>
      </c>
      <c r="P823" s="13">
        <f t="shared" si="1013"/>
        <v>9.3152347751551831E-2</v>
      </c>
      <c r="Q823" s="13">
        <f t="shared" si="1014"/>
        <v>1.8664919383058604E-2</v>
      </c>
      <c r="R823" s="13">
        <f t="shared" si="1015"/>
        <v>0.11622552063501188</v>
      </c>
      <c r="S823" s="13">
        <f t="shared" si="1016"/>
        <v>4.1278181708606428E-2</v>
      </c>
      <c r="T823" s="13">
        <f t="shared" si="1017"/>
        <v>3.925439934250384E-2</v>
      </c>
      <c r="U823" s="13">
        <f t="shared" si="1018"/>
        <v>9.7954868791187782E-2</v>
      </c>
      <c r="V823" s="13">
        <f t="shared" si="1019"/>
        <v>8.1295179410504764E-3</v>
      </c>
      <c r="W823" s="13">
        <f t="shared" si="1020"/>
        <v>5.2435980186805852E-3</v>
      </c>
      <c r="X823" s="13">
        <f t="shared" si="1021"/>
        <v>1.1027869255287389E-2</v>
      </c>
      <c r="Y823" s="13">
        <f t="shared" si="1022"/>
        <v>1.1596417181337807E-2</v>
      </c>
      <c r="Z823" s="13">
        <f t="shared" si="1023"/>
        <v>8.1478394614056052E-2</v>
      </c>
      <c r="AA823" s="13">
        <f t="shared" si="1024"/>
        <v>6.8669990980726278E-2</v>
      </c>
      <c r="AB823" s="13">
        <f t="shared" si="1025"/>
        <v>2.8937534199277984E-2</v>
      </c>
      <c r="AC823" s="13">
        <f t="shared" si="1026"/>
        <v>9.0059919817873631E-4</v>
      </c>
      <c r="AD823" s="13">
        <f t="shared" si="1027"/>
        <v>1.1048261025359966E-3</v>
      </c>
      <c r="AE823" s="13">
        <f t="shared" si="1028"/>
        <v>2.3235720520890469E-3</v>
      </c>
      <c r="AF823" s="13">
        <f t="shared" si="1029"/>
        <v>2.4433651001078698E-3</v>
      </c>
      <c r="AG823" s="13">
        <f t="shared" si="1030"/>
        <v>1.7128894301793312E-3</v>
      </c>
      <c r="AH823" s="13">
        <f t="shared" si="1031"/>
        <v>4.2839529257079421E-2</v>
      </c>
      <c r="AI823" s="13">
        <f t="shared" si="1032"/>
        <v>3.610515525786645E-2</v>
      </c>
      <c r="AJ823" s="13">
        <f t="shared" si="1033"/>
        <v>1.5214712425664884E-2</v>
      </c>
      <c r="AK823" s="13">
        <f t="shared" si="1034"/>
        <v>4.2743198774501121E-3</v>
      </c>
      <c r="AL823" s="13">
        <f t="shared" si="1035"/>
        <v>6.3852556799873621E-5</v>
      </c>
      <c r="AM823" s="13">
        <f t="shared" si="1036"/>
        <v>1.8622948784346717E-4</v>
      </c>
      <c r="AN823" s="13">
        <f t="shared" si="1037"/>
        <v>3.9166130510012893E-4</v>
      </c>
      <c r="AO823" s="13">
        <f t="shared" si="1038"/>
        <v>4.1185362127418168E-4</v>
      </c>
      <c r="AP823" s="13">
        <f t="shared" si="1039"/>
        <v>2.8872464235102743E-4</v>
      </c>
      <c r="AQ823" s="13">
        <f t="shared" si="1040"/>
        <v>1.5180500084500747E-4</v>
      </c>
      <c r="AR823" s="13">
        <f t="shared" si="1041"/>
        <v>1.801925799506672E-2</v>
      </c>
      <c r="AS823" s="13">
        <f t="shared" si="1042"/>
        <v>1.5186630638242197E-2</v>
      </c>
      <c r="AT823" s="13">
        <f t="shared" si="1043"/>
        <v>6.3996461509552459E-3</v>
      </c>
      <c r="AU823" s="13">
        <f t="shared" si="1044"/>
        <v>1.7978739253416897E-3</v>
      </c>
      <c r="AV823" s="13">
        <f t="shared" si="1045"/>
        <v>3.7881203606949306E-4</v>
      </c>
      <c r="AW823" s="13">
        <f t="shared" si="1046"/>
        <v>3.1438552075216977E-6</v>
      </c>
      <c r="AX823" s="13">
        <f t="shared" si="1047"/>
        <v>2.6159035392412289E-5</v>
      </c>
      <c r="AY823" s="13">
        <f t="shared" si="1048"/>
        <v>5.5015357989731298E-5</v>
      </c>
      <c r="AZ823" s="13">
        <f t="shared" si="1049"/>
        <v>5.7851705334979895E-5</v>
      </c>
      <c r="BA823" s="13">
        <f t="shared" si="1050"/>
        <v>4.0556188095574214E-5</v>
      </c>
      <c r="BB823" s="13">
        <f t="shared" si="1051"/>
        <v>2.1323542452028661E-5</v>
      </c>
      <c r="BC823" s="13">
        <f t="shared" si="1052"/>
        <v>8.9691558118222237E-6</v>
      </c>
      <c r="BD823" s="13">
        <f t="shared" si="1053"/>
        <v>6.3160836172337798E-3</v>
      </c>
      <c r="BE823" s="13">
        <f t="shared" si="1054"/>
        <v>5.323195272604617E-3</v>
      </c>
      <c r="BF823" s="13">
        <f t="shared" si="1055"/>
        <v>2.2431944878755802E-3</v>
      </c>
      <c r="BG823" s="13">
        <f t="shared" si="1056"/>
        <v>6.3018810479384499E-4</v>
      </c>
      <c r="BH823" s="13">
        <f t="shared" si="1057"/>
        <v>1.3278063368006278E-4</v>
      </c>
      <c r="BI823" s="13">
        <f t="shared" si="1058"/>
        <v>2.2381503613111338E-5</v>
      </c>
      <c r="BJ823" s="14">
        <f t="shared" si="1059"/>
        <v>0.13930464701329845</v>
      </c>
      <c r="BK823" s="14">
        <f t="shared" si="1060"/>
        <v>0.19613366983575725</v>
      </c>
      <c r="BL823" s="14">
        <f t="shared" si="1061"/>
        <v>0.57719890378161587</v>
      </c>
      <c r="BM823" s="14">
        <f t="shared" si="1062"/>
        <v>0.55864693055384052</v>
      </c>
      <c r="BN823" s="14">
        <f t="shared" si="1063"/>
        <v>0.43541681318810488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1.43333333333333</v>
      </c>
      <c r="F824" s="10">
        <f>VLOOKUP(B824,home!$B$2:$E$405,3,FALSE)</f>
        <v>0.52</v>
      </c>
      <c r="G824" s="10">
        <f>VLOOKUP(C824,away!$B$2:$E$405,4,FALSE)</f>
        <v>0.98</v>
      </c>
      <c r="H824" s="10">
        <f>VLOOKUP(A824,away!$A$2:$E$405,3,FALSE)</f>
        <v>1.1555555555555601</v>
      </c>
      <c r="I824" s="10">
        <f>VLOOKUP(C824,away!$B$2:$E$405,3,FALSE)</f>
        <v>1.4</v>
      </c>
      <c r="J824" s="10">
        <f>VLOOKUP(B824,home!$B$2:$E$405,4,FALSE)</f>
        <v>0.87</v>
      </c>
      <c r="K824" s="12">
        <f t="shared" si="1008"/>
        <v>0.730426666666665</v>
      </c>
      <c r="L824" s="12">
        <f t="shared" si="1009"/>
        <v>1.407466666666672</v>
      </c>
      <c r="M824" s="13">
        <f t="shared" si="1010"/>
        <v>0.11790296381988774</v>
      </c>
      <c r="N824" s="13">
        <f t="shared" si="1011"/>
        <v>8.6119468853081013E-2</v>
      </c>
      <c r="O824" s="13">
        <f t="shared" si="1012"/>
        <v>0.1659444914776986</v>
      </c>
      <c r="P824" s="13">
        <f t="shared" si="1013"/>
        <v>0.12121028176175021</v>
      </c>
      <c r="Q824" s="13">
        <f t="shared" si="1014"/>
        <v>3.1451978284729815E-2</v>
      </c>
      <c r="R824" s="13">
        <f t="shared" si="1015"/>
        <v>0.11678067013590623</v>
      </c>
      <c r="S824" s="13">
        <f t="shared" si="1016"/>
        <v>3.1152593473406504E-2</v>
      </c>
      <c r="T824" s="13">
        <f t="shared" si="1017"/>
        <v>4.4267611036481219E-2</v>
      </c>
      <c r="U824" s="13">
        <f t="shared" si="1018"/>
        <v>8.5299715618469343E-2</v>
      </c>
      <c r="V824" s="13">
        <f t="shared" si="1019"/>
        <v>3.5584956289320758E-3</v>
      </c>
      <c r="W824" s="13">
        <f t="shared" si="1020"/>
        <v>7.6577878861958451E-3</v>
      </c>
      <c r="X824" s="13">
        <f t="shared" si="1021"/>
        <v>1.0778081190224486E-2</v>
      </c>
      <c r="Y824" s="13">
        <f t="shared" si="1022"/>
        <v>7.5848950029340076E-3</v>
      </c>
      <c r="Z824" s="13">
        <f t="shared" si="1023"/>
        <v>5.4788300175761383E-2</v>
      </c>
      <c r="AA824" s="13">
        <f t="shared" si="1024"/>
        <v>4.0018835469714048E-2</v>
      </c>
      <c r="AB824" s="13">
        <f t="shared" si="1025"/>
        <v>1.4615412298012461E-2</v>
      </c>
      <c r="AC824" s="13">
        <f t="shared" si="1026"/>
        <v>2.2864472818179146E-4</v>
      </c>
      <c r="AD824" s="13">
        <f t="shared" si="1027"/>
        <v>1.3983631199385993E-3</v>
      </c>
      <c r="AE824" s="13">
        <f t="shared" si="1028"/>
        <v>1.968149479209588E-3</v>
      </c>
      <c r="AF824" s="13">
        <f t="shared" si="1029"/>
        <v>1.3850523935024328E-3</v>
      </c>
      <c r="AG824" s="13">
        <f t="shared" si="1030"/>
        <v>6.4980502514718841E-4</v>
      </c>
      <c r="AH824" s="13">
        <f t="shared" si="1031"/>
        <v>1.9278176555177971E-2</v>
      </c>
      <c r="AI824" s="13">
        <f t="shared" si="1032"/>
        <v>1.4081294240610095E-2</v>
      </c>
      <c r="AJ824" s="13">
        <f t="shared" si="1033"/>
        <v>5.1426764072606684E-3</v>
      </c>
      <c r="AK824" s="13">
        <f t="shared" si="1034"/>
        <v>1.2521159953002372E-3</v>
      </c>
      <c r="AL824" s="13">
        <f t="shared" si="1035"/>
        <v>9.4023393571651504E-6</v>
      </c>
      <c r="AM824" s="13">
        <f t="shared" si="1036"/>
        <v>2.0428034249726987E-4</v>
      </c>
      <c r="AN824" s="13">
        <f t="shared" si="1037"/>
        <v>2.8751777272015852E-4</v>
      </c>
      <c r="AO824" s="13">
        <f t="shared" si="1038"/>
        <v>2.0233584058893368E-4</v>
      </c>
      <c r="AP824" s="13">
        <f t="shared" si="1039"/>
        <v>9.4926983700301885E-5</v>
      </c>
      <c r="AQ824" s="13">
        <f t="shared" si="1040"/>
        <v>3.3401641331346334E-5</v>
      </c>
      <c r="AR824" s="13">
        <f t="shared" si="1041"/>
        <v>5.4266781791055827E-3</v>
      </c>
      <c r="AS824" s="13">
        <f t="shared" si="1042"/>
        <v>3.9637904534368185E-3</v>
      </c>
      <c r="AT824" s="13">
        <f t="shared" si="1043"/>
        <v>1.4476291241345017E-3</v>
      </c>
      <c r="AU824" s="13">
        <f t="shared" si="1044"/>
        <v>3.524623052370494E-4</v>
      </c>
      <c r="AV824" s="13">
        <f t="shared" si="1045"/>
        <v>6.4361966684986646E-5</v>
      </c>
      <c r="AW824" s="13">
        <f t="shared" si="1046"/>
        <v>2.685023923671865E-7</v>
      </c>
      <c r="AX824" s="13">
        <f t="shared" si="1047"/>
        <v>2.4868634939300901E-5</v>
      </c>
      <c r="AY824" s="13">
        <f t="shared" si="1048"/>
        <v>3.5001774722568174E-5</v>
      </c>
      <c r="AZ824" s="13">
        <f t="shared" si="1049"/>
        <v>2.4631915598095407E-5</v>
      </c>
      <c r="BA824" s="13">
        <f t="shared" si="1050"/>
        <v>1.1556200046822051E-5</v>
      </c>
      <c r="BB824" s="13">
        <f t="shared" si="1051"/>
        <v>4.066241589808466E-6</v>
      </c>
      <c r="BC824" s="13">
        <f t="shared" si="1052"/>
        <v>1.1446198992538218E-6</v>
      </c>
      <c r="BD824" s="13">
        <f t="shared" si="1053"/>
        <v>1.2729781079697505E-3</v>
      </c>
      <c r="BE824" s="13">
        <f t="shared" si="1054"/>
        <v>9.2981715614398283E-4</v>
      </c>
      <c r="BF824" s="13">
        <f t="shared" si="1055"/>
        <v>3.3958162298586357E-4</v>
      </c>
      <c r="BG824" s="13">
        <f t="shared" si="1056"/>
        <v>8.2679824312940185E-5</v>
      </c>
      <c r="BH824" s="13">
        <f t="shared" si="1057"/>
        <v>1.5097887118371597E-5</v>
      </c>
      <c r="BI824" s="13">
        <f t="shared" si="1058"/>
        <v>2.2055798723163498E-6</v>
      </c>
      <c r="BJ824" s="14">
        <f t="shared" si="1059"/>
        <v>0.19418492423907804</v>
      </c>
      <c r="BK824" s="14">
        <f t="shared" si="1060"/>
        <v>0.27409738352623797</v>
      </c>
      <c r="BL824" s="14">
        <f t="shared" si="1061"/>
        <v>0.47631067040515174</v>
      </c>
      <c r="BM824" s="14">
        <f t="shared" si="1062"/>
        <v>0.35993669074084539</v>
      </c>
      <c r="BN824" s="14">
        <f t="shared" si="1063"/>
        <v>0.63940985433305353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1.43333333333333</v>
      </c>
      <c r="F825" s="10">
        <f>VLOOKUP(B825,home!$B$2:$E$405,3,FALSE)</f>
        <v>0.84</v>
      </c>
      <c r="G825" s="10">
        <f>VLOOKUP(C825,away!$B$2:$E$405,4,FALSE)</f>
        <v>0</v>
      </c>
      <c r="H825" s="10">
        <f>VLOOKUP(A825,away!$A$2:$E$405,3,FALSE)</f>
        <v>1.1555555555555601</v>
      </c>
      <c r="I825" s="10">
        <f>VLOOKUP(C825,away!$B$2:$E$405,3,FALSE)</f>
        <v>0.56000000000000005</v>
      </c>
      <c r="J825" s="10">
        <f>VLOOKUP(B825,home!$B$2:$E$405,4,FALSE)</f>
        <v>1.04</v>
      </c>
      <c r="K825" s="12">
        <f t="shared" si="1008"/>
        <v>0</v>
      </c>
      <c r="L825" s="12">
        <f t="shared" si="1009"/>
        <v>0.67299555555555834</v>
      </c>
      <c r="M825" s="13">
        <f t="shared" si="1010"/>
        <v>0.51017801989364631</v>
      </c>
      <c r="N825" s="13">
        <f t="shared" si="1011"/>
        <v>0</v>
      </c>
      <c r="O825" s="13">
        <f t="shared" si="1012"/>
        <v>0.34334753993055911</v>
      </c>
      <c r="P825" s="13">
        <f t="shared" si="1013"/>
        <v>0</v>
      </c>
      <c r="Q825" s="13">
        <f t="shared" si="1014"/>
        <v>0</v>
      </c>
      <c r="R825" s="13">
        <f t="shared" si="1015"/>
        <v>0.11553568419210043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2.5918333989784728E-2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4.36073089563242E-3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5.8695050234688581E-4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6.5835846568426047E-5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0.51017801989364631</v>
      </c>
      <c r="BL825" s="14">
        <f t="shared" si="1061"/>
        <v>0.46389674136720727</v>
      </c>
      <c r="BM825" s="14">
        <f t="shared" si="1062"/>
        <v>3.0931851234332459E-2</v>
      </c>
      <c r="BN825" s="14">
        <f t="shared" si="1063"/>
        <v>0.96906124401630589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1.43333333333333</v>
      </c>
      <c r="F826" s="10">
        <f>VLOOKUP(B826,home!$B$2:$E$405,3,FALSE)</f>
        <v>1.67</v>
      </c>
      <c r="G826" s="10">
        <f>VLOOKUP(C826,away!$B$2:$E$405,4,FALSE)</f>
        <v>0.84</v>
      </c>
      <c r="H826" s="10">
        <f>VLOOKUP(A826,away!$A$2:$E$405,3,FALSE)</f>
        <v>1.1555555555555601</v>
      </c>
      <c r="I826" s="10">
        <f>VLOOKUP(C826,away!$B$2:$E$405,3,FALSE)</f>
        <v>0.28000000000000003</v>
      </c>
      <c r="J826" s="10">
        <f>VLOOKUP(B826,home!$B$2:$E$405,4,FALSE)</f>
        <v>1.04</v>
      </c>
      <c r="K826" s="12">
        <f t="shared" si="1008"/>
        <v>2.0106799999999954</v>
      </c>
      <c r="L826" s="12">
        <f t="shared" si="1009"/>
        <v>0.33649777777777917</v>
      </c>
      <c r="M826" s="13">
        <f t="shared" si="1010"/>
        <v>9.5638695346764432E-2</v>
      </c>
      <c r="N826" s="13">
        <f t="shared" si="1011"/>
        <v>0.19229881195983184</v>
      </c>
      <c r="O826" s="13">
        <f t="shared" si="1012"/>
        <v>3.2182208453752269E-2</v>
      </c>
      <c r="P826" s="13">
        <f t="shared" si="1013"/>
        <v>6.4708122893790451E-2</v>
      </c>
      <c r="Q826" s="13">
        <f t="shared" si="1014"/>
        <v>0.19332568761569693</v>
      </c>
      <c r="R826" s="13">
        <f t="shared" si="1015"/>
        <v>5.414620814334449E-3</v>
      </c>
      <c r="S826" s="13">
        <f t="shared" si="1016"/>
        <v>1.0945206731585617E-2</v>
      </c>
      <c r="T826" s="13">
        <f t="shared" si="1017"/>
        <v>6.5053664270043152E-2</v>
      </c>
      <c r="U826" s="13">
        <f t="shared" si="1018"/>
        <v>1.0887069778965962E-2</v>
      </c>
      <c r="V826" s="13">
        <f t="shared" si="1019"/>
        <v>8.2282336978708353E-4</v>
      </c>
      <c r="W826" s="13">
        <f t="shared" si="1020"/>
        <v>0.12957203119170957</v>
      </c>
      <c r="X826" s="13">
        <f t="shared" si="1021"/>
        <v>4.3600700558163369E-2</v>
      </c>
      <c r="Y826" s="13">
        <f t="shared" si="1022"/>
        <v>7.3357694236881746E-3</v>
      </c>
      <c r="Z826" s="13">
        <f t="shared" si="1023"/>
        <v>6.0733595717761698E-4</v>
      </c>
      <c r="AA826" s="13">
        <f t="shared" si="1024"/>
        <v>1.2211582623778878E-3</v>
      </c>
      <c r="AB826" s="13">
        <f t="shared" si="1025"/>
        <v>1.2276792474989833E-3</v>
      </c>
      <c r="AC826" s="13">
        <f t="shared" si="1026"/>
        <v>3.4794595651776281E-5</v>
      </c>
      <c r="AD826" s="13">
        <f t="shared" si="1027"/>
        <v>6.5131972919136485E-2</v>
      </c>
      <c r="AE826" s="13">
        <f t="shared" si="1028"/>
        <v>2.1916764149571926E-2</v>
      </c>
      <c r="AF826" s="13">
        <f t="shared" si="1029"/>
        <v>3.6874712162053257E-3</v>
      </c>
      <c r="AG826" s="13">
        <f t="shared" si="1030"/>
        <v>4.1360862329087224E-4</v>
      </c>
      <c r="AH826" s="13">
        <f t="shared" si="1031"/>
        <v>5.109179998870215E-5</v>
      </c>
      <c r="AI826" s="13">
        <f t="shared" si="1032"/>
        <v>1.0272926040128338E-4</v>
      </c>
      <c r="AJ826" s="13">
        <f t="shared" si="1033"/>
        <v>1.0327783465182601E-4</v>
      </c>
      <c r="AK826" s="13">
        <f t="shared" si="1034"/>
        <v>6.9219558859244366E-5</v>
      </c>
      <c r="AL826" s="13">
        <f t="shared" si="1035"/>
        <v>9.4166611675806752E-7</v>
      </c>
      <c r="AM826" s="13">
        <f t="shared" si="1036"/>
        <v>2.6191911061809812E-2</v>
      </c>
      <c r="AN826" s="13">
        <f t="shared" si="1037"/>
        <v>8.8135198680522366E-3</v>
      </c>
      <c r="AO826" s="13">
        <f t="shared" si="1038"/>
        <v>1.4828649249999416E-3</v>
      </c>
      <c r="AP826" s="13">
        <f t="shared" si="1039"/>
        <v>1.6632691733569783E-4</v>
      </c>
      <c r="AQ826" s="13">
        <f t="shared" si="1040"/>
        <v>1.3992159517022674E-5</v>
      </c>
      <c r="AR826" s="13">
        <f t="shared" si="1041"/>
        <v>3.4384554317730095E-6</v>
      </c>
      <c r="AS826" s="13">
        <f t="shared" si="1042"/>
        <v>6.913633567557338E-6</v>
      </c>
      <c r="AT826" s="13">
        <f t="shared" si="1043"/>
        <v>6.9505523708080794E-6</v>
      </c>
      <c r="AU826" s="13">
        <f t="shared" si="1044"/>
        <v>4.6584455469787864E-6</v>
      </c>
      <c r="AV826" s="13">
        <f t="shared" si="1045"/>
        <v>2.341660823099821E-6</v>
      </c>
      <c r="AW826" s="13">
        <f t="shared" si="1046"/>
        <v>1.7697812988063599E-8</v>
      </c>
      <c r="AX826" s="13">
        <f t="shared" si="1047"/>
        <v>8.7772586222932599E-3</v>
      </c>
      <c r="AY826" s="13">
        <f t="shared" si="1048"/>
        <v>2.9535280213825342E-3</v>
      </c>
      <c r="AZ826" s="13">
        <f t="shared" si="1049"/>
        <v>4.9692780789981192E-4</v>
      </c>
      <c r="BA826" s="13">
        <f t="shared" si="1050"/>
        <v>5.5738367691423276E-5</v>
      </c>
      <c r="BB826" s="13">
        <f t="shared" si="1051"/>
        <v>4.6889592162811749E-6</v>
      </c>
      <c r="BC826" s="13">
        <f t="shared" si="1052"/>
        <v>3.1556487127385066E-7</v>
      </c>
      <c r="BD826" s="13">
        <f t="shared" si="1053"/>
        <v>1.9283876862992512E-7</v>
      </c>
      <c r="BE826" s="13">
        <f t="shared" si="1054"/>
        <v>3.877370553088169E-7</v>
      </c>
      <c r="BF826" s="13">
        <f t="shared" si="1055"/>
        <v>3.8980757118416518E-7</v>
      </c>
      <c r="BG826" s="13">
        <f t="shared" si="1056"/>
        <v>2.6125942907619188E-7</v>
      </c>
      <c r="BH826" s="13">
        <f t="shared" si="1057"/>
        <v>1.3132727721372904E-7</v>
      </c>
      <c r="BI826" s="13">
        <f t="shared" si="1058"/>
        <v>5.2811425949620021E-8</v>
      </c>
      <c r="BJ826" s="14">
        <f t="shared" si="1059"/>
        <v>0.77129355420240686</v>
      </c>
      <c r="BK826" s="14">
        <f t="shared" si="1060"/>
        <v>0.17510411262507866</v>
      </c>
      <c r="BL826" s="14">
        <f t="shared" si="1061"/>
        <v>5.1284773540098187E-2</v>
      </c>
      <c r="BM826" s="14">
        <f t="shared" si="1062"/>
        <v>0.41176811891702153</v>
      </c>
      <c r="BN826" s="14">
        <f t="shared" si="1063"/>
        <v>0.58356814708417037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1.43333333333333</v>
      </c>
      <c r="F827" s="10">
        <f>VLOOKUP(B827,home!$B$2:$E$405,3,FALSE)</f>
        <v>1.4</v>
      </c>
      <c r="G827" s="10">
        <f>VLOOKUP(C827,away!$B$2:$E$405,4,FALSE)</f>
        <v>0.87</v>
      </c>
      <c r="H827" s="10">
        <f>VLOOKUP(A827,away!$A$2:$E$405,3,FALSE)</f>
        <v>1.1555555555555601</v>
      </c>
      <c r="I827" s="10">
        <f>VLOOKUP(C827,away!$B$2:$E$405,3,FALSE)</f>
        <v>1.57</v>
      </c>
      <c r="J827" s="10">
        <f>VLOOKUP(B827,home!$B$2:$E$405,4,FALSE)</f>
        <v>1.21</v>
      </c>
      <c r="K827" s="12">
        <f t="shared" si="1008"/>
        <v>1.7457999999999958</v>
      </c>
      <c r="L827" s="12">
        <f t="shared" si="1009"/>
        <v>2.1952088888888976</v>
      </c>
      <c r="M827" s="13">
        <f t="shared" si="1010"/>
        <v>1.942860355204094E-2</v>
      </c>
      <c r="N827" s="13">
        <f t="shared" si="1011"/>
        <v>3.391845608115298E-2</v>
      </c>
      <c r="O827" s="13">
        <f t="shared" si="1012"/>
        <v>4.2649843216138676E-2</v>
      </c>
      <c r="P827" s="13">
        <f t="shared" si="1013"/>
        <v>7.4458096286734707E-2</v>
      </c>
      <c r="Q827" s="13">
        <f t="shared" si="1014"/>
        <v>2.9607420313238375E-2</v>
      </c>
      <c r="R827" s="13">
        <f t="shared" si="1015"/>
        <v>4.6812657468892752E-2</v>
      </c>
      <c r="S827" s="13">
        <f t="shared" si="1016"/>
        <v>7.1338221604484192E-2</v>
      </c>
      <c r="T827" s="13">
        <f t="shared" si="1017"/>
        <v>6.4994472248690593E-2</v>
      </c>
      <c r="U827" s="13">
        <f t="shared" si="1018"/>
        <v>8.1725537409192736E-2</v>
      </c>
      <c r="V827" s="13">
        <f t="shared" si="1019"/>
        <v>3.0377365796564977E-2</v>
      </c>
      <c r="W827" s="13">
        <f t="shared" si="1020"/>
        <v>1.7229544794283808E-2</v>
      </c>
      <c r="X827" s="13">
        <f t="shared" si="1021"/>
        <v>3.782244988392125E-2</v>
      </c>
      <c r="Y827" s="13">
        <f t="shared" si="1022"/>
        <v>4.1514089092369401E-2</v>
      </c>
      <c r="Z827" s="13">
        <f t="shared" si="1023"/>
        <v>3.4254520596074867E-2</v>
      </c>
      <c r="AA827" s="13">
        <f t="shared" si="1024"/>
        <v>5.9801542056627334E-2</v>
      </c>
      <c r="AB827" s="13">
        <f t="shared" si="1025"/>
        <v>5.2200766061229892E-2</v>
      </c>
      <c r="AC827" s="13">
        <f t="shared" si="1026"/>
        <v>7.2761303371582159E-3</v>
      </c>
      <c r="AD827" s="13">
        <f t="shared" si="1027"/>
        <v>7.5198348254651576E-3</v>
      </c>
      <c r="AE827" s="13">
        <f t="shared" si="1028"/>
        <v>1.6507608251837405E-2</v>
      </c>
      <c r="AF827" s="13">
        <f t="shared" si="1029"/>
        <v>1.8118824184364599E-2</v>
      </c>
      <c r="AG827" s="13">
        <f t="shared" si="1030"/>
        <v>1.3258201301910763E-2</v>
      </c>
      <c r="AH827" s="13">
        <f t="shared" si="1031"/>
        <v>1.8798957024282841E-2</v>
      </c>
      <c r="AI827" s="13">
        <f t="shared" si="1032"/>
        <v>3.2819219172992894E-2</v>
      </c>
      <c r="AJ827" s="13">
        <f t="shared" si="1033"/>
        <v>2.8647896416105441E-2</v>
      </c>
      <c r="AK827" s="13">
        <f t="shared" si="1034"/>
        <v>1.6671165854412251E-2</v>
      </c>
      <c r="AL827" s="13">
        <f t="shared" si="1035"/>
        <v>1.1154004183322702E-3</v>
      </c>
      <c r="AM827" s="13">
        <f t="shared" si="1036"/>
        <v>2.6256255276594048E-3</v>
      </c>
      <c r="AN827" s="13">
        <f t="shared" si="1037"/>
        <v>5.7637964972115279E-3</v>
      </c>
      <c r="AO827" s="13">
        <f t="shared" si="1038"/>
        <v>6.3263686522127211E-3</v>
      </c>
      <c r="AP827" s="13">
        <f t="shared" si="1039"/>
        <v>4.6292335665751461E-3</v>
      </c>
      <c r="AQ827" s="13">
        <f t="shared" si="1040"/>
        <v>2.5405336685221536E-3</v>
      </c>
      <c r="AR827" s="13">
        <f t="shared" si="1041"/>
        <v>8.2535275123092125E-3</v>
      </c>
      <c r="AS827" s="13">
        <f t="shared" si="1042"/>
        <v>1.4409008330989384E-2</v>
      </c>
      <c r="AT827" s="13">
        <f t="shared" si="1043"/>
        <v>1.2577623372120608E-2</v>
      </c>
      <c r="AU827" s="13">
        <f t="shared" si="1044"/>
        <v>7.3193382943493685E-3</v>
      </c>
      <c r="AV827" s="13">
        <f t="shared" si="1045"/>
        <v>3.194525198568777E-3</v>
      </c>
      <c r="AW827" s="13">
        <f t="shared" si="1046"/>
        <v>1.1874043729732952E-4</v>
      </c>
      <c r="AX827" s="13">
        <f t="shared" si="1047"/>
        <v>7.6396950769796329E-4</v>
      </c>
      <c r="AY827" s="13">
        <f t="shared" si="1048"/>
        <v>1.6770726541386442E-3</v>
      </c>
      <c r="AZ827" s="13">
        <f t="shared" si="1049"/>
        <v>1.8407623988388243E-3</v>
      </c>
      <c r="BA827" s="13">
        <f t="shared" si="1050"/>
        <v>1.3469526600878121E-3</v>
      </c>
      <c r="BB827" s="13">
        <f t="shared" si="1051"/>
        <v>7.3921061308432779E-4</v>
      </c>
      <c r="BC827" s="13">
        <f t="shared" si="1052"/>
        <v>3.2454434172074557E-4</v>
      </c>
      <c r="BD827" s="13">
        <f t="shared" si="1053"/>
        <v>3.0197028266183783E-3</v>
      </c>
      <c r="BE827" s="13">
        <f t="shared" si="1054"/>
        <v>5.2717971947103511E-3</v>
      </c>
      <c r="BF827" s="13">
        <f t="shared" si="1055"/>
        <v>4.6017517712626556E-3</v>
      </c>
      <c r="BG827" s="13">
        <f t="shared" si="1056"/>
        <v>2.6779127474234415E-3</v>
      </c>
      <c r="BH827" s="13">
        <f t="shared" si="1057"/>
        <v>1.1687750186129594E-3</v>
      </c>
      <c r="BI827" s="13">
        <f t="shared" si="1058"/>
        <v>4.0808948549889943E-4</v>
      </c>
      <c r="BJ827" s="14">
        <f t="shared" si="1059"/>
        <v>0.3090689710649836</v>
      </c>
      <c r="BK827" s="14">
        <f t="shared" si="1060"/>
        <v>0.20567089064945393</v>
      </c>
      <c r="BL827" s="14">
        <f t="shared" si="1061"/>
        <v>0.44302963643233895</v>
      </c>
      <c r="BM827" s="14">
        <f t="shared" si="1062"/>
        <v>0.74359060960781165</v>
      </c>
      <c r="BN827" s="14">
        <f t="shared" si="1063"/>
        <v>0.24687507691819843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1.43333333333333</v>
      </c>
      <c r="F828" s="10">
        <f>VLOOKUP(B828,home!$B$2:$E$405,3,FALSE)</f>
        <v>0.98</v>
      </c>
      <c r="G828" s="10">
        <f>VLOOKUP(C828,away!$B$2:$E$405,4,FALSE)</f>
        <v>0.7</v>
      </c>
      <c r="H828" s="10">
        <f>VLOOKUP(A828,away!$A$2:$E$405,3,FALSE)</f>
        <v>1.1555555555555601</v>
      </c>
      <c r="I828" s="10">
        <f>VLOOKUP(C828,away!$B$2:$E$405,3,FALSE)</f>
        <v>0.52</v>
      </c>
      <c r="J828" s="10">
        <f>VLOOKUP(B828,home!$B$2:$E$405,4,FALSE)</f>
        <v>1.56</v>
      </c>
      <c r="K828" s="12">
        <f t="shared" si="1008"/>
        <v>0.98326666666666429</v>
      </c>
      <c r="L828" s="12">
        <f t="shared" si="1009"/>
        <v>0.93738666666667037</v>
      </c>
      <c r="M828" s="13">
        <f t="shared" si="1010"/>
        <v>0.14651121019746213</v>
      </c>
      <c r="N828" s="13">
        <f t="shared" si="1011"/>
        <v>0.14405958928015758</v>
      </c>
      <c r="O828" s="13">
        <f t="shared" si="1012"/>
        <v>0.1373376549562989</v>
      </c>
      <c r="P828" s="13">
        <f t="shared" si="1013"/>
        <v>0.13503953819669651</v>
      </c>
      <c r="Q828" s="13">
        <f t="shared" si="1014"/>
        <v>7.0824496076434623E-2</v>
      </c>
      <c r="R828" s="13">
        <f t="shared" si="1015"/>
        <v>6.4369243293651165E-2</v>
      </c>
      <c r="S828" s="13">
        <f t="shared" si="1016"/>
        <v>3.1116521479482202E-2</v>
      </c>
      <c r="T828" s="13">
        <f t="shared" si="1017"/>
        <v>6.6389938295435727E-2</v>
      </c>
      <c r="U828" s="13">
        <f t="shared" si="1018"/>
        <v>6.3292131289203912E-2</v>
      </c>
      <c r="V828" s="13">
        <f t="shared" si="1019"/>
        <v>3.1866812142176144E-3</v>
      </c>
      <c r="W828" s="13">
        <f t="shared" si="1020"/>
        <v>2.3213122058474041E-2</v>
      </c>
      <c r="X828" s="13">
        <f t="shared" si="1021"/>
        <v>2.1759671109319541E-2</v>
      </c>
      <c r="Y828" s="13">
        <f t="shared" si="1022"/>
        <v>1.0198612784464045E-2</v>
      </c>
      <c r="Z828" s="13">
        <f t="shared" si="1023"/>
        <v>2.0112956802297202E-2</v>
      </c>
      <c r="AA828" s="13">
        <f t="shared" si="1024"/>
        <v>1.9776399991805381E-2</v>
      </c>
      <c r="AB828" s="13">
        <f t="shared" si="1025"/>
        <v>9.7227374493045592E-3</v>
      </c>
      <c r="AC828" s="13">
        <f t="shared" si="1026"/>
        <v>1.8357296643378655E-4</v>
      </c>
      <c r="AD828" s="13">
        <f t="shared" si="1027"/>
        <v>5.7061722873405461E-3</v>
      </c>
      <c r="AE828" s="13">
        <f t="shared" si="1028"/>
        <v>5.3488898198558845E-3</v>
      </c>
      <c r="AF828" s="13">
        <f t="shared" si="1029"/>
        <v>2.5069889993009969E-3</v>
      </c>
      <c r="AG828" s="13">
        <f t="shared" si="1030"/>
        <v>7.8333935380825784E-4</v>
      </c>
      <c r="AH828" s="13">
        <f t="shared" si="1031"/>
        <v>4.7134043834290255E-3</v>
      </c>
      <c r="AI828" s="13">
        <f t="shared" si="1032"/>
        <v>4.6345334167463021E-3</v>
      </c>
      <c r="AJ828" s="13">
        <f t="shared" si="1033"/>
        <v>2.2784911121197008E-3</v>
      </c>
      <c r="AK828" s="13">
        <f t="shared" si="1034"/>
        <v>7.4678812028118656E-4</v>
      </c>
      <c r="AL828" s="13">
        <f t="shared" si="1035"/>
        <v>6.7679759328192687E-6</v>
      </c>
      <c r="AM828" s="13">
        <f t="shared" si="1036"/>
        <v>1.1221378008798072E-3</v>
      </c>
      <c r="AN828" s="13">
        <f t="shared" si="1037"/>
        <v>1.0518770127073904E-3</v>
      </c>
      <c r="AO828" s="13">
        <f t="shared" si="1038"/>
        <v>4.9300774334253765E-4</v>
      </c>
      <c r="AP828" s="13">
        <f t="shared" si="1039"/>
        <v>1.5404629505757293E-4</v>
      </c>
      <c r="AQ828" s="13">
        <f t="shared" si="1040"/>
        <v>3.6100235759092157E-5</v>
      </c>
      <c r="AR828" s="13">
        <f t="shared" si="1041"/>
        <v>8.8365648472692171E-4</v>
      </c>
      <c r="AS828" s="13">
        <f t="shared" si="1042"/>
        <v>8.6886996621582239E-4</v>
      </c>
      <c r="AT828" s="13">
        <f t="shared" si="1043"/>
        <v>4.2716543772390434E-4</v>
      </c>
      <c r="AU828" s="13">
        <f t="shared" si="1044"/>
        <v>1.4000584535533005E-4</v>
      </c>
      <c r="AV828" s="13">
        <f t="shared" si="1045"/>
        <v>3.4415770219095956E-5</v>
      </c>
      <c r="AW828" s="13">
        <f t="shared" si="1046"/>
        <v>1.732791836774983E-7</v>
      </c>
      <c r="AX828" s="13">
        <f t="shared" si="1047"/>
        <v>1.8389344916862476E-4</v>
      </c>
      <c r="AY828" s="13">
        <f t="shared" si="1048"/>
        <v>1.7237926733801393E-4</v>
      </c>
      <c r="AZ828" s="13">
        <f t="shared" si="1049"/>
        <v>8.0793013406211847E-5</v>
      </c>
      <c r="BA828" s="13">
        <f t="shared" si="1050"/>
        <v>2.5244764508934851E-5</v>
      </c>
      <c r="BB828" s="13">
        <f t="shared" si="1051"/>
        <v>5.9160264134538747E-6</v>
      </c>
      <c r="BC828" s="13">
        <f t="shared" si="1052"/>
        <v>1.1091208559239012E-6</v>
      </c>
      <c r="BD828" s="13">
        <f t="shared" si="1053"/>
        <v>1.3805463444942605E-4</v>
      </c>
      <c r="BE828" s="13">
        <f t="shared" si="1054"/>
        <v>1.35744520232972E-4</v>
      </c>
      <c r="BF828" s="13">
        <f t="shared" si="1055"/>
        <v>6.6736530963869951E-5</v>
      </c>
      <c r="BG828" s="13">
        <f t="shared" si="1056"/>
        <v>2.1873268781913683E-5</v>
      </c>
      <c r="BH828" s="13">
        <f t="shared" si="1057"/>
        <v>5.3768140210740686E-6</v>
      </c>
      <c r="BI828" s="13">
        <f t="shared" si="1058"/>
        <v>1.0573683999576168E-6</v>
      </c>
      <c r="BJ828" s="14">
        <f t="shared" si="1059"/>
        <v>0.35411732479402885</v>
      </c>
      <c r="BK828" s="14">
        <f t="shared" si="1060"/>
        <v>0.31621667129756303</v>
      </c>
      <c r="BL828" s="14">
        <f t="shared" si="1061"/>
        <v>0.30959434065393049</v>
      </c>
      <c r="BM828" s="14">
        <f t="shared" si="1062"/>
        <v>0.30172735555896435</v>
      </c>
      <c r="BN828" s="14">
        <f t="shared" si="1063"/>
        <v>0.69814173200070084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1.7840909090909101</v>
      </c>
      <c r="F829" s="10">
        <f>VLOOKUP(B829,home!$B$2:$E$405,3,FALSE)</f>
        <v>0.78</v>
      </c>
      <c r="G829" s="10">
        <f>VLOOKUP(C829,away!$B$2:$E$405,4,FALSE)</f>
        <v>0.67</v>
      </c>
      <c r="H829" s="10">
        <f>VLOOKUP(A829,away!$A$2:$E$405,3,FALSE)</f>
        <v>1.3295454545454499</v>
      </c>
      <c r="I829" s="10">
        <f>VLOOKUP(C829,away!$B$2:$E$405,3,FALSE)</f>
        <v>0.56000000000000005</v>
      </c>
      <c r="J829" s="10">
        <f>VLOOKUP(B829,home!$B$2:$E$405,4,FALSE)</f>
        <v>0.75</v>
      </c>
      <c r="K829" s="12">
        <f t="shared" si="1008"/>
        <v>0.93236590909090977</v>
      </c>
      <c r="L829" s="12">
        <f t="shared" si="1009"/>
        <v>0.55840909090908908</v>
      </c>
      <c r="M829" s="13">
        <f t="shared" si="1010"/>
        <v>0.22519805939614035</v>
      </c>
      <c r="N829" s="13">
        <f t="shared" si="1011"/>
        <v>0.20996699337439109</v>
      </c>
      <c r="O829" s="13">
        <f t="shared" si="1012"/>
        <v>0.12575264362188976</v>
      </c>
      <c r="P829" s="13">
        <f t="shared" si="1013"/>
        <v>0.11724747789110844</v>
      </c>
      <c r="Q829" s="13">
        <f t="shared" si="1014"/>
        <v>9.7883033328299576E-2</v>
      </c>
      <c r="R829" s="13">
        <f t="shared" si="1015"/>
        <v>3.5110709702157059E-2</v>
      </c>
      <c r="S829" s="13">
        <f t="shared" si="1016"/>
        <v>1.5260978612213533E-2</v>
      </c>
      <c r="T829" s="13">
        <f t="shared" si="1017"/>
        <v>5.4658775656279822E-2</v>
      </c>
      <c r="U829" s="13">
        <f t="shared" si="1018"/>
        <v>3.2736028770278688E-2</v>
      </c>
      <c r="V829" s="13">
        <f t="shared" si="1019"/>
        <v>8.8283336861099695E-4</v>
      </c>
      <c r="W829" s="13">
        <f t="shared" si="1020"/>
        <v>3.0420934451238626E-2</v>
      </c>
      <c r="X829" s="13">
        <f t="shared" si="1021"/>
        <v>1.6987326351521146E-2</v>
      </c>
      <c r="Y829" s="13">
        <f t="shared" si="1022"/>
        <v>4.7429387324644688E-3</v>
      </c>
      <c r="Z829" s="13">
        <f t="shared" si="1023"/>
        <v>6.535379828651486E-3</v>
      </c>
      <c r="AA829" s="13">
        <f t="shared" si="1024"/>
        <v>6.0933653551950365E-3</v>
      </c>
      <c r="AB829" s="13">
        <f t="shared" si="1025"/>
        <v>2.8406230644097367E-3</v>
      </c>
      <c r="AC829" s="13">
        <f t="shared" si="1026"/>
        <v>2.8727486080838287E-5</v>
      </c>
      <c r="AD829" s="13">
        <f t="shared" si="1027"/>
        <v>7.0908605512560183E-3</v>
      </c>
      <c r="AE829" s="13">
        <f t="shared" si="1028"/>
        <v>3.9596009941899948E-3</v>
      </c>
      <c r="AF829" s="13">
        <f t="shared" si="1029"/>
        <v>1.1055385957641801E-3</v>
      </c>
      <c r="AG829" s="13">
        <f t="shared" si="1030"/>
        <v>2.0578093407519555E-4</v>
      </c>
      <c r="AH829" s="13">
        <f t="shared" si="1031"/>
        <v>9.1235387721571865E-4</v>
      </c>
      <c r="AI829" s="13">
        <f t="shared" si="1032"/>
        <v>8.5064765214284976E-4</v>
      </c>
      <c r="AJ829" s="13">
        <f t="shared" si="1033"/>
        <v>3.9655743575310799E-4</v>
      </c>
      <c r="AK829" s="13">
        <f t="shared" si="1034"/>
        <v>1.2324554469756889E-4</v>
      </c>
      <c r="AL829" s="13">
        <f t="shared" si="1035"/>
        <v>5.9826897232808789E-7</v>
      </c>
      <c r="AM829" s="13">
        <f t="shared" si="1036"/>
        <v>1.3222553288217377E-3</v>
      </c>
      <c r="AN829" s="13">
        <f t="shared" si="1037"/>
        <v>7.3835939611704504E-4</v>
      </c>
      <c r="AO829" s="13">
        <f t="shared" si="1038"/>
        <v>2.0615329957495156E-4</v>
      </c>
      <c r="AP829" s="13">
        <f t="shared" si="1039"/>
        <v>3.8372625534519268E-5</v>
      </c>
      <c r="AQ829" s="13">
        <f t="shared" si="1040"/>
        <v>5.3569057351314507E-6</v>
      </c>
      <c r="AR829" s="13">
        <f t="shared" si="1041"/>
        <v>1.0189333983268244E-4</v>
      </c>
      <c r="AS829" s="13">
        <f t="shared" si="1042"/>
        <v>9.5001876423407976E-5</v>
      </c>
      <c r="AT829" s="13">
        <f t="shared" si="1043"/>
        <v>4.4288255438426514E-5</v>
      </c>
      <c r="AU829" s="13">
        <f t="shared" si="1044"/>
        <v>1.3764286514632993E-5</v>
      </c>
      <c r="AV829" s="13">
        <f t="shared" si="1045"/>
        <v>3.2083378773008842E-6</v>
      </c>
      <c r="AW829" s="13">
        <f t="shared" si="1046"/>
        <v>8.6523254110510104E-9</v>
      </c>
      <c r="AX829" s="13">
        <f t="shared" si="1047"/>
        <v>2.0547096528452982E-4</v>
      </c>
      <c r="AY829" s="13">
        <f t="shared" si="1048"/>
        <v>1.1473685493274727E-4</v>
      </c>
      <c r="AZ829" s="13">
        <f t="shared" si="1049"/>
        <v>3.2035051428381716E-5</v>
      </c>
      <c r="BA829" s="13">
        <f t="shared" si="1050"/>
        <v>5.9628879817828503E-6</v>
      </c>
      <c r="BB829" s="13">
        <f t="shared" si="1051"/>
        <v>8.324327142750236E-7</v>
      </c>
      <c r="BC829" s="13">
        <f t="shared" si="1052"/>
        <v>9.2967599044260307E-8</v>
      </c>
      <c r="BD829" s="13">
        <f t="shared" si="1053"/>
        <v>9.4830278776098399E-6</v>
      </c>
      <c r="BE829" s="13">
        <f t="shared" si="1054"/>
        <v>8.8416519080421382E-6</v>
      </c>
      <c r="BF829" s="13">
        <f t="shared" si="1055"/>
        <v>4.1218274095535427E-6</v>
      </c>
      <c r="BG829" s="13">
        <f t="shared" si="1056"/>
        <v>1.2810171199414064E-6</v>
      </c>
      <c r="BH829" s="13">
        <f t="shared" si="1057"/>
        <v>2.9859417289879706E-7</v>
      </c>
      <c r="BI829" s="13">
        <f t="shared" si="1058"/>
        <v>5.5679805492807051E-8</v>
      </c>
      <c r="BJ829" s="14">
        <f t="shared" si="1059"/>
        <v>0.42969141168520425</v>
      </c>
      <c r="BK829" s="14">
        <f t="shared" si="1060"/>
        <v>0.35873341187805924</v>
      </c>
      <c r="BL829" s="14">
        <f t="shared" si="1061"/>
        <v>0.20509841291811956</v>
      </c>
      <c r="BM829" s="14">
        <f t="shared" si="1062"/>
        <v>0.18878497079344092</v>
      </c>
      <c r="BN829" s="14">
        <f t="shared" si="1063"/>
        <v>0.81115891731398626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1.7840909090909101</v>
      </c>
      <c r="F830" s="10">
        <f>VLOOKUP(B830,home!$B$2:$E$405,3,FALSE)</f>
        <v>1.21</v>
      </c>
      <c r="G830" s="10">
        <f>VLOOKUP(C830,away!$B$2:$E$405,4,FALSE)</f>
        <v>1.57</v>
      </c>
      <c r="H830" s="10">
        <f>VLOOKUP(A830,away!$A$2:$E$405,3,FALSE)</f>
        <v>1.3295454545454499</v>
      </c>
      <c r="I830" s="10">
        <f>VLOOKUP(C830,away!$B$2:$E$405,3,FALSE)</f>
        <v>0.56000000000000005</v>
      </c>
      <c r="J830" s="10">
        <f>VLOOKUP(B830,home!$B$2:$E$405,4,FALSE)</f>
        <v>1.38</v>
      </c>
      <c r="K830" s="12">
        <f t="shared" si="1008"/>
        <v>3.3892375000000023</v>
      </c>
      <c r="L830" s="12">
        <f t="shared" si="1009"/>
        <v>1.0274727272727238</v>
      </c>
      <c r="M830" s="13">
        <f t="shared" si="1010"/>
        <v>1.2073887366226286E-2</v>
      </c>
      <c r="N830" s="13">
        <f t="shared" si="1011"/>
        <v>4.0921271832390388E-2</v>
      </c>
      <c r="O830" s="13">
        <f t="shared" si="1012"/>
        <v>1.2405589980960205E-2</v>
      </c>
      <c r="P830" s="13">
        <f t="shared" si="1013"/>
        <v>4.2045490773094635E-2</v>
      </c>
      <c r="Q830" s="13">
        <f t="shared" si="1014"/>
        <v>6.9345954521015649E-2</v>
      </c>
      <c r="R830" s="13">
        <f t="shared" si="1015"/>
        <v>6.3732026855821784E-3</v>
      </c>
      <c r="S830" s="13">
        <f t="shared" si="1016"/>
        <v>3.6604269211907563E-2</v>
      </c>
      <c r="T830" s="13">
        <f t="shared" si="1017"/>
        <v>7.1251077017038214E-2</v>
      </c>
      <c r="U830" s="13">
        <f t="shared" si="1018"/>
        <v>2.160029753707584E-2</v>
      </c>
      <c r="V830" s="13">
        <f t="shared" si="1019"/>
        <v>1.4163204872748114E-2</v>
      </c>
      <c r="W830" s="13">
        <f t="shared" si="1020"/>
        <v>7.8343303178640328E-2</v>
      </c>
      <c r="X830" s="13">
        <f t="shared" si="1021"/>
        <v>8.0495607380511425E-2</v>
      </c>
      <c r="Y830" s="13">
        <f t="shared" si="1022"/>
        <v>4.1353520624364225E-2</v>
      </c>
      <c r="Z830" s="13">
        <f t="shared" si="1023"/>
        <v>2.182763981605656E-3</v>
      </c>
      <c r="AA830" s="13">
        <f t="shared" si="1024"/>
        <v>7.3979055401072044E-3</v>
      </c>
      <c r="AB830" s="13">
        <f t="shared" si="1025"/>
        <v>1.2536629438994555E-2</v>
      </c>
      <c r="AC830" s="13">
        <f t="shared" si="1026"/>
        <v>3.0825764816451158E-3</v>
      </c>
      <c r="AD830" s="13">
        <f t="shared" si="1027"/>
        <v>6.6381015251729292E-2</v>
      </c>
      <c r="AE830" s="13">
        <f t="shared" si="1028"/>
        <v>6.8204682779826567E-2</v>
      </c>
      <c r="AF830" s="13">
        <f t="shared" si="1029"/>
        <v>3.5039225714279684E-2</v>
      </c>
      <c r="AG830" s="13">
        <f t="shared" si="1030"/>
        <v>1.2000616268725168E-2</v>
      </c>
      <c r="AH830" s="13">
        <f t="shared" si="1031"/>
        <v>5.6068261529325814E-4</v>
      </c>
      <c r="AI830" s="13">
        <f t="shared" si="1032"/>
        <v>1.9002865453499852E-3</v>
      </c>
      <c r="AJ830" s="13">
        <f t="shared" si="1033"/>
        <v>3.2202612101228122E-3</v>
      </c>
      <c r="AK830" s="13">
        <f t="shared" si="1034"/>
        <v>3.638076684381208E-3</v>
      </c>
      <c r="AL830" s="13">
        <f t="shared" si="1035"/>
        <v>4.2938429715326271E-4</v>
      </c>
      <c r="AM830" s="13">
        <f t="shared" si="1036"/>
        <v>4.4996205235846604E-2</v>
      </c>
      <c r="AN830" s="13">
        <f t="shared" si="1037"/>
        <v>4.6232373710598518E-2</v>
      </c>
      <c r="AO830" s="13">
        <f t="shared" si="1038"/>
        <v>2.3751251552360214E-2</v>
      </c>
      <c r="AP830" s="13">
        <f t="shared" si="1039"/>
        <v>8.1345877362146869E-3</v>
      </c>
      <c r="AQ830" s="13">
        <f t="shared" si="1040"/>
        <v>2.0895167616419388E-3</v>
      </c>
      <c r="AR830" s="13">
        <f t="shared" si="1041"/>
        <v>1.1521721917395351E-4</v>
      </c>
      <c r="AS830" s="13">
        <f t="shared" si="1042"/>
        <v>3.904985198700825E-4</v>
      </c>
      <c r="AT830" s="13">
        <f t="shared" si="1043"/>
        <v>6.6174611361908978E-4</v>
      </c>
      <c r="AU830" s="13">
        <f t="shared" si="1044"/>
        <v>7.4760491458569398E-4</v>
      </c>
      <c r="AV830" s="13">
        <f t="shared" si="1045"/>
        <v>6.3345265292453318E-4</v>
      </c>
      <c r="AW830" s="13">
        <f t="shared" si="1046"/>
        <v>4.1535167213120318E-5</v>
      </c>
      <c r="AX830" s="13">
        <f t="shared" si="1047"/>
        <v>2.5417137690504622E-2</v>
      </c>
      <c r="AY830" s="13">
        <f t="shared" si="1048"/>
        <v>2.6115415782329125E-2</v>
      </c>
      <c r="AZ830" s="13">
        <f t="shared" si="1049"/>
        <v>1.3416438738865416E-2</v>
      </c>
      <c r="BA830" s="13">
        <f t="shared" si="1050"/>
        <v>4.595008300436491E-3</v>
      </c>
      <c r="BB830" s="13">
        <f t="shared" si="1051"/>
        <v>1.180311427572571E-3</v>
      </c>
      <c r="BC830" s="13">
        <f t="shared" si="1052"/>
        <v>2.4254756030383037E-4</v>
      </c>
      <c r="BD830" s="13">
        <f t="shared" si="1053"/>
        <v>1.9730425068906854E-5</v>
      </c>
      <c r="BE830" s="13">
        <f t="shared" si="1054"/>
        <v>6.687109653447924E-5</v>
      </c>
      <c r="BF830" s="13">
        <f t="shared" si="1055"/>
        <v>1.133210140203886E-4</v>
      </c>
      <c r="BG830" s="13">
        <f t="shared" si="1056"/>
        <v>1.2802394341864239E-4</v>
      </c>
      <c r="BH830" s="13">
        <f t="shared" si="1057"/>
        <v>1.0847588748308532E-4</v>
      </c>
      <c r="BI830" s="13">
        <f t="shared" si="1058"/>
        <v>7.3530109140690716E-5</v>
      </c>
      <c r="BJ830" s="14">
        <f t="shared" si="1059"/>
        <v>0.75950706906519483</v>
      </c>
      <c r="BK830" s="14">
        <f t="shared" si="1060"/>
        <v>0.13451422878510411</v>
      </c>
      <c r="BL830" s="14">
        <f t="shared" si="1061"/>
        <v>7.2691404133706797E-2</v>
      </c>
      <c r="BM830" s="14">
        <f t="shared" si="1062"/>
        <v>0.75965618819122616</v>
      </c>
      <c r="BN830" s="14">
        <f t="shared" si="1063"/>
        <v>0.18316539715926933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1.7840909090909101</v>
      </c>
      <c r="F831" s="10">
        <f>VLOOKUP(B831,home!$B$2:$E$405,3,FALSE)</f>
        <v>0.22</v>
      </c>
      <c r="G831" s="10">
        <f>VLOOKUP(C831,away!$B$2:$E$405,4,FALSE)</f>
        <v>0.14000000000000001</v>
      </c>
      <c r="H831" s="10">
        <f>VLOOKUP(A831,away!$A$2:$E$405,3,FALSE)</f>
        <v>1.3295454545454499</v>
      </c>
      <c r="I831" s="10">
        <f>VLOOKUP(C831,away!$B$2:$E$405,3,FALSE)</f>
        <v>1.4</v>
      </c>
      <c r="J831" s="10">
        <f>VLOOKUP(B831,home!$B$2:$E$405,4,FALSE)</f>
        <v>0.75</v>
      </c>
      <c r="K831" s="12">
        <f t="shared" si="1008"/>
        <v>5.495000000000004E-2</v>
      </c>
      <c r="L831" s="12">
        <f t="shared" si="1009"/>
        <v>1.3960227272727224</v>
      </c>
      <c r="M831" s="13">
        <f t="shared" si="1010"/>
        <v>0.23434222611623384</v>
      </c>
      <c r="N831" s="13">
        <f t="shared" si="1011"/>
        <v>1.2877105325087056E-2</v>
      </c>
      <c r="O831" s="13">
        <f t="shared" si="1012"/>
        <v>0.32714707361794576</v>
      </c>
      <c r="P831" s="13">
        <f t="shared" si="1013"/>
        <v>1.7976731695306128E-2</v>
      </c>
      <c r="Q831" s="13">
        <f t="shared" si="1014"/>
        <v>3.5379846880676706E-4</v>
      </c>
      <c r="R831" s="13">
        <f t="shared" si="1015"/>
        <v>0.2283523749657074</v>
      </c>
      <c r="S831" s="13">
        <f t="shared" si="1016"/>
        <v>3.447552835449458E-4</v>
      </c>
      <c r="T831" s="13">
        <f t="shared" si="1017"/>
        <v>4.9391070332853611E-4</v>
      </c>
      <c r="U831" s="13">
        <f t="shared" si="1018"/>
        <v>1.2547963004365626E-2</v>
      </c>
      <c r="V831" s="13">
        <f t="shared" si="1019"/>
        <v>2.9385197004585E-6</v>
      </c>
      <c r="W831" s="13">
        <f t="shared" si="1020"/>
        <v>6.4804086203106224E-6</v>
      </c>
      <c r="X831" s="13">
        <f t="shared" si="1021"/>
        <v>9.0467977159676934E-6</v>
      </c>
      <c r="Y831" s="13">
        <f t="shared" si="1022"/>
        <v>6.3147676102649292E-6</v>
      </c>
      <c r="Z831" s="13">
        <f t="shared" si="1023"/>
        <v>0.10626170175961008</v>
      </c>
      <c r="AA831" s="13">
        <f t="shared" si="1024"/>
        <v>5.839080511690577E-3</v>
      </c>
      <c r="AB831" s="13">
        <f t="shared" si="1025"/>
        <v>1.6042873705869869E-4</v>
      </c>
      <c r="AC831" s="13">
        <f t="shared" si="1026"/>
        <v>1.4088631483531843E-8</v>
      </c>
      <c r="AD831" s="13">
        <f t="shared" si="1027"/>
        <v>8.9024613421517202E-8</v>
      </c>
      <c r="AE831" s="13">
        <f t="shared" si="1028"/>
        <v>1.2428038362310625E-7</v>
      </c>
      <c r="AF831" s="13">
        <f t="shared" si="1029"/>
        <v>8.6749120046014486E-8</v>
      </c>
      <c r="AG831" s="13">
        <f t="shared" si="1030"/>
        <v>4.0367914385048658E-8</v>
      </c>
      <c r="AH831" s="13">
        <f t="shared" si="1031"/>
        <v>3.7085937673772863E-2</v>
      </c>
      <c r="AI831" s="13">
        <f t="shared" si="1032"/>
        <v>2.03787227517382E-3</v>
      </c>
      <c r="AJ831" s="13">
        <f t="shared" si="1033"/>
        <v>5.5990540760400736E-5</v>
      </c>
      <c r="AK831" s="13">
        <f t="shared" si="1034"/>
        <v>1.0255600715946742E-6</v>
      </c>
      <c r="AL831" s="13">
        <f t="shared" si="1035"/>
        <v>4.323037334430269E-11</v>
      </c>
      <c r="AM831" s="13">
        <f t="shared" si="1036"/>
        <v>9.7838050150247519E-10</v>
      </c>
      <c r="AN831" s="13">
        <f t="shared" si="1037"/>
        <v>1.3658414160179391E-9</v>
      </c>
      <c r="AO831" s="13">
        <f t="shared" si="1038"/>
        <v>9.5337282930570035E-10</v>
      </c>
      <c r="AP831" s="13">
        <f t="shared" si="1039"/>
        <v>4.4364337909168521E-10</v>
      </c>
      <c r="AQ831" s="13">
        <f t="shared" si="1040"/>
        <v>1.5483406000401512E-10</v>
      </c>
      <c r="AR831" s="13">
        <f t="shared" si="1041"/>
        <v>1.0354562370961317E-2</v>
      </c>
      <c r="AS831" s="13">
        <f t="shared" si="1042"/>
        <v>5.6898320228432461E-4</v>
      </c>
      <c r="AT831" s="13">
        <f t="shared" si="1043"/>
        <v>1.5632813482761827E-5</v>
      </c>
      <c r="AU831" s="13">
        <f t="shared" si="1044"/>
        <v>2.8634103362592103E-7</v>
      </c>
      <c r="AV831" s="13">
        <f t="shared" si="1045"/>
        <v>3.9336099494360915E-9</v>
      </c>
      <c r="AW831" s="13">
        <f t="shared" si="1046"/>
        <v>9.2118460393260252E-14</v>
      </c>
      <c r="AX831" s="13">
        <f t="shared" si="1047"/>
        <v>8.9603347595935018E-12</v>
      </c>
      <c r="AY831" s="13">
        <f t="shared" si="1048"/>
        <v>1.2508830968364293E-11</v>
      </c>
      <c r="AZ831" s="13">
        <f t="shared" si="1049"/>
        <v>8.7313061617247065E-12</v>
      </c>
      <c r="BA831" s="13">
        <f t="shared" si="1050"/>
        <v>4.0630339468480179E-12</v>
      </c>
      <c r="BB831" s="13">
        <f t="shared" si="1051"/>
        <v>1.4180219328701053E-12</v>
      </c>
      <c r="BC831" s="13">
        <f t="shared" si="1052"/>
        <v>3.9591816921157218E-13</v>
      </c>
      <c r="BD831" s="13">
        <f t="shared" si="1053"/>
        <v>2.4092007334708173E-3</v>
      </c>
      <c r="BE831" s="13">
        <f t="shared" si="1054"/>
        <v>1.3238558030422148E-4</v>
      </c>
      <c r="BF831" s="13">
        <f t="shared" si="1055"/>
        <v>3.6372938188584875E-6</v>
      </c>
      <c r="BG831" s="13">
        <f t="shared" si="1056"/>
        <v>6.6623098448758014E-8</v>
      </c>
      <c r="BH831" s="13">
        <f t="shared" si="1057"/>
        <v>9.152348149398134E-10</v>
      </c>
      <c r="BI831" s="13">
        <f t="shared" si="1058"/>
        <v>1.0058430616188562E-11</v>
      </c>
      <c r="BJ831" s="14">
        <f t="shared" si="1059"/>
        <v>1.3747000825350008E-2</v>
      </c>
      <c r="BK831" s="14">
        <f t="shared" si="1060"/>
        <v>0.25266666575915603</v>
      </c>
      <c r="BL831" s="14">
        <f t="shared" si="1061"/>
        <v>0.62671250670390455</v>
      </c>
      <c r="BM831" s="14">
        <f t="shared" si="1062"/>
        <v>0.17833856484651678</v>
      </c>
      <c r="BN831" s="14">
        <f t="shared" si="1063"/>
        <v>0.821049310189087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1.7840909090909101</v>
      </c>
      <c r="F832" s="10">
        <f>VLOOKUP(B832,home!$B$2:$E$405,3,FALSE)</f>
        <v>1.87</v>
      </c>
      <c r="G832" s="10">
        <f>VLOOKUP(C832,away!$B$2:$E$405,4,FALSE)</f>
        <v>0.9</v>
      </c>
      <c r="H832" s="10">
        <f>VLOOKUP(A832,away!$A$2:$E$405,3,FALSE)</f>
        <v>1.3295454545454499</v>
      </c>
      <c r="I832" s="10">
        <f>VLOOKUP(C832,away!$B$2:$E$405,3,FALSE)</f>
        <v>0.9</v>
      </c>
      <c r="J832" s="10">
        <f>VLOOKUP(B832,home!$B$2:$E$405,4,FALSE)</f>
        <v>1</v>
      </c>
      <c r="K832" s="12">
        <f t="shared" si="1008"/>
        <v>3.0026250000000019</v>
      </c>
      <c r="L832" s="12">
        <f t="shared" si="1009"/>
        <v>1.196590909090905</v>
      </c>
      <c r="M832" s="13">
        <f t="shared" si="1010"/>
        <v>1.5007339326773747E-2</v>
      </c>
      <c r="N832" s="13">
        <f t="shared" si="1011"/>
        <v>4.5061412246054047E-2</v>
      </c>
      <c r="O832" s="13">
        <f t="shared" si="1012"/>
        <v>1.7957645808059888E-2</v>
      </c>
      <c r="P832" s="13">
        <f t="shared" si="1013"/>
        <v>5.3920076244425852E-2</v>
      </c>
      <c r="Q832" s="13">
        <f t="shared" si="1014"/>
        <v>6.7651261472654073E-2</v>
      </c>
      <c r="R832" s="13">
        <f t="shared" si="1015"/>
        <v>1.0743977861299431E-2</v>
      </c>
      <c r="S832" s="13">
        <f t="shared" si="1016"/>
        <v>4.8432546217866468E-2</v>
      </c>
      <c r="T832" s="13">
        <f t="shared" si="1017"/>
        <v>8.0950884466709658E-2</v>
      </c>
      <c r="U832" s="13">
        <f t="shared" si="1018"/>
        <v>3.2260136525784223E-2</v>
      </c>
      <c r="V832" s="13">
        <f t="shared" si="1019"/>
        <v>1.9334884736623013E-2</v>
      </c>
      <c r="W832" s="13">
        <f t="shared" si="1020"/>
        <v>6.7710456326442695E-2</v>
      </c>
      <c r="X832" s="13">
        <f t="shared" si="1021"/>
        <v>8.1021716490618081E-2</v>
      </c>
      <c r="Y832" s="13">
        <f t="shared" si="1022"/>
        <v>4.847492469580713E-2</v>
      </c>
      <c r="Z832" s="13">
        <f t="shared" si="1023"/>
        <v>4.2853820787682826E-3</v>
      </c>
      <c r="AA832" s="13">
        <f t="shared" si="1024"/>
        <v>1.2867395364261621E-2</v>
      </c>
      <c r="AB832" s="13">
        <f t="shared" si="1025"/>
        <v>1.9317981502808043E-2</v>
      </c>
      <c r="AC832" s="13">
        <f t="shared" si="1026"/>
        <v>4.3417858608852623E-3</v>
      </c>
      <c r="AD832" s="13">
        <f t="shared" si="1027"/>
        <v>5.0827277231796281E-2</v>
      </c>
      <c r="AE832" s="13">
        <f t="shared" si="1028"/>
        <v>6.0819457869410565E-2</v>
      </c>
      <c r="AF832" s="13">
        <f t="shared" si="1029"/>
        <v>3.6388005191186998E-2</v>
      </c>
      <c r="AG832" s="13">
        <f t="shared" si="1030"/>
        <v>1.4513852070575676E-2</v>
      </c>
      <c r="AH832" s="13">
        <f t="shared" si="1031"/>
        <v>1.281962309358802E-3</v>
      </c>
      <c r="AI832" s="13">
        <f t="shared" si="1032"/>
        <v>3.8492520791384749E-3</v>
      </c>
      <c r="AJ832" s="13">
        <f t="shared" si="1033"/>
        <v>5.7789302620615867E-3</v>
      </c>
      <c r="AK832" s="13">
        <f t="shared" si="1034"/>
        <v>5.7839868260408942E-3</v>
      </c>
      <c r="AL832" s="13">
        <f t="shared" si="1035"/>
        <v>6.2398648969905603E-4</v>
      </c>
      <c r="AM832" s="13">
        <f t="shared" si="1036"/>
        <v>3.052305065962448E-2</v>
      </c>
      <c r="AN832" s="13">
        <f t="shared" si="1037"/>
        <v>3.6523604937027804E-2</v>
      </c>
      <c r="AO832" s="13">
        <f t="shared" si="1038"/>
        <v>2.1851906817437584E-2</v>
      </c>
      <c r="AP832" s="13">
        <f t="shared" si="1039"/>
        <v>8.7159310146824633E-3</v>
      </c>
      <c r="AQ832" s="13">
        <f t="shared" si="1040"/>
        <v>2.6073509541081241E-3</v>
      </c>
      <c r="AR832" s="13">
        <f t="shared" si="1041"/>
        <v>3.0679688903518512E-4</v>
      </c>
      <c r="AS832" s="13">
        <f t="shared" si="1042"/>
        <v>9.2119600893927325E-4</v>
      </c>
      <c r="AT832" s="13">
        <f t="shared" si="1043"/>
        <v>1.3830030831706438E-3</v>
      </c>
      <c r="AU832" s="13">
        <f t="shared" si="1044"/>
        <v>1.3842132108684191E-3</v>
      </c>
      <c r="AV832" s="13">
        <f t="shared" si="1045"/>
        <v>1.0390682980709475E-3</v>
      </c>
      <c r="AW832" s="13">
        <f t="shared" si="1046"/>
        <v>6.2275823788357065E-5</v>
      </c>
      <c r="AX832" s="13">
        <f t="shared" si="1047"/>
        <v>1.5274879164475822E-2</v>
      </c>
      <c r="AY832" s="13">
        <f t="shared" si="1048"/>
        <v>1.827778154567385E-2</v>
      </c>
      <c r="AZ832" s="13">
        <f t="shared" si="1049"/>
        <v>1.0935513617951418E-2</v>
      </c>
      <c r="BA832" s="13">
        <f t="shared" si="1050"/>
        <v>4.3617787271601543E-3</v>
      </c>
      <c r="BB832" s="13">
        <f t="shared" si="1051"/>
        <v>1.304816193096484E-3</v>
      </c>
      <c r="BC832" s="13">
        <f t="shared" si="1052"/>
        <v>3.1226623893877128E-4</v>
      </c>
      <c r="BD832" s="13">
        <f t="shared" si="1053"/>
        <v>6.118506139281232E-5</v>
      </c>
      <c r="BE832" s="13">
        <f t="shared" si="1054"/>
        <v>1.8371579496459319E-4</v>
      </c>
      <c r="BF832" s="13">
        <f t="shared" si="1055"/>
        <v>2.7581481942778104E-4</v>
      </c>
      <c r="BG832" s="13">
        <f t="shared" si="1056"/>
        <v>2.7605615739478053E-4</v>
      </c>
      <c r="BH832" s="13">
        <f t="shared" si="1057"/>
        <v>2.0722327989937587E-4</v>
      </c>
      <c r="BI832" s="13">
        <f t="shared" si="1058"/>
        <v>1.2444276016157277E-4</v>
      </c>
      <c r="BJ832" s="14">
        <f t="shared" si="1059"/>
        <v>0.70410812793143207</v>
      </c>
      <c r="BK832" s="14">
        <f t="shared" si="1060"/>
        <v>0.15993840042194726</v>
      </c>
      <c r="BL832" s="14">
        <f t="shared" si="1061"/>
        <v>0.11600398390213834</v>
      </c>
      <c r="BM832" s="14">
        <f t="shared" si="1062"/>
        <v>0.75577867565313339</v>
      </c>
      <c r="BN832" s="14">
        <f t="shared" si="1063"/>
        <v>0.21034171295926704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1.29113924050633</v>
      </c>
      <c r="F833" s="10">
        <f>VLOOKUP(B833,home!$B$2:$E$405,3,FALSE)</f>
        <v>0.77</v>
      </c>
      <c r="G833" s="10">
        <f>VLOOKUP(C833,away!$B$2:$E$405,4,FALSE)</f>
        <v>0.57999999999999996</v>
      </c>
      <c r="H833" s="10">
        <f>VLOOKUP(A833,away!$A$2:$E$405,3,FALSE)</f>
        <v>1.17721518987342</v>
      </c>
      <c r="I833" s="10">
        <f>VLOOKUP(C833,away!$B$2:$E$405,3,FALSE)</f>
        <v>1.1599999999999999</v>
      </c>
      <c r="J833" s="10">
        <f>VLOOKUP(B833,home!$B$2:$E$405,4,FALSE)</f>
        <v>0.85</v>
      </c>
      <c r="K833" s="12">
        <f t="shared" si="1008"/>
        <v>0.57662278481012696</v>
      </c>
      <c r="L833" s="12">
        <f t="shared" si="1009"/>
        <v>1.160734177215192</v>
      </c>
      <c r="M833" s="13">
        <f t="shared" si="1010"/>
        <v>0.17598492130365137</v>
      </c>
      <c r="N833" s="13">
        <f t="shared" si="1011"/>
        <v>0.10147691540670249</v>
      </c>
      <c r="O833" s="13">
        <f t="shared" si="1012"/>
        <v>0.20427171283167408</v>
      </c>
      <c r="P833" s="13">
        <f t="shared" si="1013"/>
        <v>0.11778772391093444</v>
      </c>
      <c r="Q833" s="13">
        <f t="shared" si="1014"/>
        <v>2.9256950777877228E-2</v>
      </c>
      <c r="R833" s="13">
        <f t="shared" si="1015"/>
        <v>0.11855257926100565</v>
      </c>
      <c r="S833" s="13">
        <f t="shared" si="1016"/>
        <v>1.9709000920851427E-2</v>
      </c>
      <c r="T833" s="13">
        <f t="shared" si="1017"/>
        <v>3.3959542688984691E-2</v>
      </c>
      <c r="U833" s="13">
        <f t="shared" si="1018"/>
        <v>6.8360118399904371E-2</v>
      </c>
      <c r="V833" s="13">
        <f t="shared" si="1019"/>
        <v>1.4657053455544068E-3</v>
      </c>
      <c r="W833" s="13">
        <f t="shared" si="1020"/>
        <v>5.6234081441974594E-3</v>
      </c>
      <c r="X833" s="13">
        <f t="shared" si="1021"/>
        <v>6.5272820254002476E-3</v>
      </c>
      <c r="Y833" s="13">
        <f t="shared" si="1022"/>
        <v>3.7882196656022363E-3</v>
      </c>
      <c r="Z833" s="13">
        <f t="shared" si="1023"/>
        <v>4.5869343515087403E-2</v>
      </c>
      <c r="AA833" s="13">
        <f t="shared" si="1024"/>
        <v>2.6449308595082033E-2</v>
      </c>
      <c r="AB833" s="13">
        <f t="shared" si="1025"/>
        <v>7.6256369891993135E-3</v>
      </c>
      <c r="AC833" s="13">
        <f t="shared" si="1026"/>
        <v>6.1312815644251872E-5</v>
      </c>
      <c r="AD833" s="13">
        <f t="shared" si="1027"/>
        <v>8.1064631605777158E-4</v>
      </c>
      <c r="AE833" s="13">
        <f t="shared" si="1028"/>
        <v>9.4094488468184382E-4</v>
      </c>
      <c r="AF833" s="13">
        <f t="shared" si="1029"/>
        <v>5.4609344326301212E-4</v>
      </c>
      <c r="AG833" s="13">
        <f t="shared" si="1030"/>
        <v>2.1128977451616781E-4</v>
      </c>
      <c r="AH833" s="13">
        <f t="shared" si="1031"/>
        <v>1.3310528676096493E-2</v>
      </c>
      <c r="AI833" s="13">
        <f t="shared" si="1032"/>
        <v>7.675154112505812E-3</v>
      </c>
      <c r="AJ833" s="13">
        <f t="shared" si="1033"/>
        <v>2.2128343690999996E-3</v>
      </c>
      <c r="AK833" s="13">
        <f t="shared" si="1034"/>
        <v>4.2532357207800077E-4</v>
      </c>
      <c r="AL833" s="13">
        <f t="shared" si="1035"/>
        <v>1.6414808604758171E-6</v>
      </c>
      <c r="AM833" s="13">
        <f t="shared" si="1036"/>
        <v>9.3487427252260543E-5</v>
      </c>
      <c r="AN833" s="13">
        <f t="shared" si="1037"/>
        <v>1.0851405195161776E-4</v>
      </c>
      <c r="AO833" s="13">
        <f t="shared" si="1038"/>
        <v>6.2977984404173848E-5</v>
      </c>
      <c r="AP833" s="13">
        <f t="shared" si="1039"/>
        <v>2.4366899636683302E-5</v>
      </c>
      <c r="AQ833" s="13">
        <f t="shared" si="1040"/>
        <v>7.0708733002676883E-6</v>
      </c>
      <c r="AR833" s="13">
        <f t="shared" si="1041"/>
        <v>3.0899971102296168E-3</v>
      </c>
      <c r="AS833" s="13">
        <f t="shared" si="1042"/>
        <v>1.7817627387558463E-3</v>
      </c>
      <c r="AT833" s="13">
        <f t="shared" si="1043"/>
        <v>5.1370249614615736E-4</v>
      </c>
      <c r="AU833" s="13">
        <f t="shared" si="1044"/>
        <v>9.8737521297236931E-5</v>
      </c>
      <c r="AV833" s="13">
        <f t="shared" si="1045"/>
        <v>1.4233576123915489E-5</v>
      </c>
      <c r="AW833" s="13">
        <f t="shared" si="1046"/>
        <v>3.0518128258841189E-8</v>
      </c>
      <c r="AX833" s="13">
        <f t="shared" si="1047"/>
        <v>8.9844967744887707E-6</v>
      </c>
      <c r="AY833" s="13">
        <f t="shared" si="1048"/>
        <v>1.0428612471228769E-5</v>
      </c>
      <c r="AZ833" s="13">
        <f t="shared" si="1049"/>
        <v>6.0524234581439109E-6</v>
      </c>
      <c r="BA833" s="13">
        <f t="shared" si="1050"/>
        <v>2.3417515876155329E-6</v>
      </c>
      <c r="BB833" s="13">
        <f t="shared" si="1051"/>
        <v>6.7953777557332128E-7</v>
      </c>
      <c r="BC833" s="13">
        <f t="shared" si="1052"/>
        <v>1.5775254416334817E-7</v>
      </c>
      <c r="BD833" s="13">
        <f t="shared" si="1053"/>
        <v>5.977775422232823E-4</v>
      </c>
      <c r="BE833" s="13">
        <f t="shared" si="1054"/>
        <v>3.4469215109374229E-4</v>
      </c>
      <c r="BF833" s="13">
        <f t="shared" si="1055"/>
        <v>9.9378674032933346E-5</v>
      </c>
      <c r="BG833" s="13">
        <f t="shared" si="1056"/>
        <v>1.9101335923869293E-5</v>
      </c>
      <c r="BH833" s="13">
        <f t="shared" si="1057"/>
        <v>2.7535663785038071E-6</v>
      </c>
      <c r="BI833" s="13">
        <f t="shared" si="1058"/>
        <v>3.1755382266648039E-7</v>
      </c>
      <c r="BJ833" s="14">
        <f t="shared" si="1059"/>
        <v>0.18346635493843938</v>
      </c>
      <c r="BK833" s="14">
        <f t="shared" si="1060"/>
        <v>0.31502073438996758</v>
      </c>
      <c r="BL833" s="14">
        <f t="shared" si="1061"/>
        <v>0.45544565107267354</v>
      </c>
      <c r="BM833" s="14">
        <f t="shared" si="1062"/>
        <v>0.25246088232997971</v>
      </c>
      <c r="BN833" s="14">
        <f t="shared" si="1063"/>
        <v>0.74733080349184533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1.29113924050633</v>
      </c>
      <c r="F834" s="10">
        <f>VLOOKUP(B834,home!$B$2:$E$405,3,FALSE)</f>
        <v>0.62</v>
      </c>
      <c r="G834" s="10">
        <f>VLOOKUP(C834,away!$B$2:$E$405,4,FALSE)</f>
        <v>0.31</v>
      </c>
      <c r="H834" s="10">
        <f>VLOOKUP(A834,away!$A$2:$E$405,3,FALSE)</f>
        <v>1.17721518987342</v>
      </c>
      <c r="I834" s="10">
        <f>VLOOKUP(C834,away!$B$2:$E$405,3,FALSE)</f>
        <v>2.0099999999999998</v>
      </c>
      <c r="J834" s="10">
        <f>VLOOKUP(B834,home!$B$2:$E$405,4,FALSE)</f>
        <v>1.7</v>
      </c>
      <c r="K834" s="12">
        <f t="shared" si="1008"/>
        <v>0.24815696202531662</v>
      </c>
      <c r="L834" s="12">
        <f t="shared" si="1009"/>
        <v>4.022544303797476</v>
      </c>
      <c r="M834" s="13">
        <f t="shared" si="1010"/>
        <v>1.3971981643804669E-2</v>
      </c>
      <c r="N834" s="13">
        <f t="shared" si="1011"/>
        <v>3.4672445182000562E-3</v>
      </c>
      <c r="O834" s="13">
        <f t="shared" si="1012"/>
        <v>5.6202915174049371E-2</v>
      </c>
      <c r="P834" s="13">
        <f t="shared" si="1013"/>
        <v>1.394714468655866E-2</v>
      </c>
      <c r="Q834" s="13">
        <f t="shared" si="1014"/>
        <v>4.3021043311772928E-4</v>
      </c>
      <c r="R834" s="13">
        <f t="shared" si="1015"/>
        <v>0.11303935814509253</v>
      </c>
      <c r="S834" s="13">
        <f t="shared" si="1016"/>
        <v>3.4805879700331391E-3</v>
      </c>
      <c r="T834" s="13">
        <f t="shared" si="1017"/>
        <v>1.7305405271719669E-3</v>
      </c>
      <c r="U834" s="13">
        <f t="shared" si="1018"/>
        <v>2.8051503706577892E-2</v>
      </c>
      <c r="V834" s="13">
        <f t="shared" si="1019"/>
        <v>3.8604453183451967E-4</v>
      </c>
      <c r="W834" s="13">
        <f t="shared" si="1020"/>
        <v>3.5586571371363791E-5</v>
      </c>
      <c r="X834" s="13">
        <f t="shared" si="1021"/>
        <v>1.4314855996156174E-4</v>
      </c>
      <c r="Y834" s="13">
        <f t="shared" si="1022"/>
        <v>2.8791071223509588E-4</v>
      </c>
      <c r="Z834" s="13">
        <f t="shared" si="1023"/>
        <v>0.15156860873715489</v>
      </c>
      <c r="AA834" s="13">
        <f t="shared" si="1024"/>
        <v>3.7612805482616217E-2</v>
      </c>
      <c r="AB834" s="13">
        <f t="shared" si="1025"/>
        <v>4.666939770907607E-3</v>
      </c>
      <c r="AC834" s="13">
        <f t="shared" si="1026"/>
        <v>2.4084893065876722E-5</v>
      </c>
      <c r="AD834" s="13">
        <f t="shared" si="1027"/>
        <v>2.2077638601036853E-6</v>
      </c>
      <c r="AE834" s="13">
        <f t="shared" si="1028"/>
        <v>8.880827939590008E-6</v>
      </c>
      <c r="AF834" s="13">
        <f t="shared" si="1029"/>
        <v>1.7861761920701631E-5</v>
      </c>
      <c r="AG834" s="13">
        <f t="shared" si="1030"/>
        <v>2.3949909556635E-5</v>
      </c>
      <c r="AH834" s="13">
        <f t="shared" si="1031"/>
        <v>0.15242286092753773</v>
      </c>
      <c r="AI834" s="13">
        <f t="shared" si="1032"/>
        <v>3.7824794110985098E-2</v>
      </c>
      <c r="AJ834" s="13">
        <f t="shared" si="1033"/>
        <v>4.6932429979075745E-3</v>
      </c>
      <c r="AK834" s="13">
        <f t="shared" si="1034"/>
        <v>3.8822030813577774E-4</v>
      </c>
      <c r="AL834" s="13">
        <f t="shared" si="1035"/>
        <v>9.6168316539128757E-7</v>
      </c>
      <c r="AM834" s="13">
        <f t="shared" si="1036"/>
        <v>1.0957439447852336E-7</v>
      </c>
      <c r="AN834" s="13">
        <f t="shared" si="1037"/>
        <v>4.4076785635164176E-7</v>
      </c>
      <c r="AO834" s="13">
        <f t="shared" si="1038"/>
        <v>8.865041149321605E-7</v>
      </c>
      <c r="AP834" s="13">
        <f t="shared" si="1039"/>
        <v>1.1886673592711281E-6</v>
      </c>
      <c r="AQ834" s="13">
        <f t="shared" si="1040"/>
        <v>1.1953667787865165E-6</v>
      </c>
      <c r="AR834" s="13">
        <f t="shared" si="1041"/>
        <v>0.12262554219851633</v>
      </c>
      <c r="AS834" s="13">
        <f t="shared" si="1042"/>
        <v>3.0430382018691079E-2</v>
      </c>
      <c r="AT834" s="13">
        <f t="shared" si="1043"/>
        <v>3.7757555775140995E-3</v>
      </c>
      <c r="AU834" s="13">
        <f t="shared" si="1044"/>
        <v>3.1232667782201464E-4</v>
      </c>
      <c r="AV834" s="13">
        <f t="shared" si="1045"/>
        <v>1.9376509881942741E-5</v>
      </c>
      <c r="AW834" s="13">
        <f t="shared" si="1046"/>
        <v>2.6665934789825445E-8</v>
      </c>
      <c r="AX834" s="13">
        <f t="shared" si="1047"/>
        <v>4.5319414749256625E-9</v>
      </c>
      <c r="AY834" s="13">
        <f t="shared" si="1048"/>
        <v>1.8229935365105757E-8</v>
      </c>
      <c r="AZ834" s="13">
        <f t="shared" si="1049"/>
        <v>3.6665361330751169E-8</v>
      </c>
      <c r="BA834" s="13">
        <f t="shared" si="1050"/>
        <v>4.9162680122563105E-8</v>
      </c>
      <c r="BB834" s="13">
        <f t="shared" si="1051"/>
        <v>4.943976472160842E-8</v>
      </c>
      <c r="BC834" s="13">
        <f t="shared" si="1052"/>
        <v>3.9774728792398664E-8</v>
      </c>
      <c r="BD834" s="13">
        <f t="shared" si="1053"/>
        <v>8.2211112711786452E-2</v>
      </c>
      <c r="BE834" s="13">
        <f t="shared" si="1054"/>
        <v>2.0401259975277818E-2</v>
      </c>
      <c r="BF834" s="13">
        <f t="shared" si="1055"/>
        <v>2.5313573484768144E-3</v>
      </c>
      <c r="BG834" s="13">
        <f t="shared" si="1056"/>
        <v>2.093913164661557E-4</v>
      </c>
      <c r="BH834" s="13">
        <f t="shared" si="1057"/>
        <v>1.2990478242180709E-5</v>
      </c>
      <c r="BI834" s="13">
        <f t="shared" si="1058"/>
        <v>6.4473552316710822E-7</v>
      </c>
      <c r="BJ834" s="14">
        <f t="shared" si="1059"/>
        <v>6.1515602702504326E-3</v>
      </c>
      <c r="BK834" s="14">
        <f t="shared" si="1060"/>
        <v>3.1810823638397628E-2</v>
      </c>
      <c r="BL834" s="14">
        <f t="shared" si="1061"/>
        <v>0.69743278017200783</v>
      </c>
      <c r="BM834" s="14">
        <f t="shared" si="1062"/>
        <v>0.6859049266529873</v>
      </c>
      <c r="BN834" s="14">
        <f t="shared" si="1063"/>
        <v>0.20105885460082301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1.29113924050633</v>
      </c>
      <c r="F835" s="10">
        <f>VLOOKUP(B835,home!$B$2:$E$405,3,FALSE)</f>
        <v>1.24</v>
      </c>
      <c r="G835" s="10">
        <f>VLOOKUP(C835,away!$B$2:$E$405,4,FALSE)</f>
        <v>0.77</v>
      </c>
      <c r="H835" s="10">
        <f>VLOOKUP(A835,away!$A$2:$E$405,3,FALSE)</f>
        <v>1.17721518987342</v>
      </c>
      <c r="I835" s="10">
        <f>VLOOKUP(C835,away!$B$2:$E$405,3,FALSE)</f>
        <v>1.39</v>
      </c>
      <c r="J835" s="10">
        <f>VLOOKUP(B835,home!$B$2:$E$405,4,FALSE)</f>
        <v>0.17</v>
      </c>
      <c r="K835" s="12">
        <f t="shared" si="1008"/>
        <v>1.232779746835444</v>
      </c>
      <c r="L835" s="12">
        <f t="shared" si="1009"/>
        <v>0.27817594936708917</v>
      </c>
      <c r="M835" s="13">
        <f t="shared" si="1010"/>
        <v>0.22069895598485209</v>
      </c>
      <c r="N835" s="13">
        <f t="shared" si="1011"/>
        <v>0.27207320308585276</v>
      </c>
      <c r="O835" s="13">
        <f t="shared" si="1012"/>
        <v>6.139314160541165E-2</v>
      </c>
      <c r="P835" s="13">
        <f t="shared" si="1013"/>
        <v>7.5684221565751941E-2</v>
      </c>
      <c r="Q835" s="13">
        <f t="shared" si="1014"/>
        <v>0.16770316721044298</v>
      </c>
      <c r="R835" s="13">
        <f t="shared" si="1015"/>
        <v>8.5390477253567618E-3</v>
      </c>
      <c r="S835" s="13">
        <f t="shared" si="1016"/>
        <v>6.4885914032223446E-3</v>
      </c>
      <c r="T835" s="13">
        <f t="shared" si="1017"/>
        <v>4.6650987750632672E-2</v>
      </c>
      <c r="U835" s="13">
        <f t="shared" si="1018"/>
        <v>1.0526765093081083E-2</v>
      </c>
      <c r="V835" s="13">
        <f t="shared" si="1019"/>
        <v>2.4723672782616632E-4</v>
      </c>
      <c r="W835" s="13">
        <f t="shared" si="1020"/>
        <v>6.8913689339064013E-2</v>
      </c>
      <c r="X835" s="13">
        <f t="shared" si="1021"/>
        <v>1.9170130956282783E-2</v>
      </c>
      <c r="Y835" s="13">
        <f t="shared" si="1022"/>
        <v>2.6663346891276935E-3</v>
      </c>
      <c r="Z835" s="13">
        <f t="shared" si="1023"/>
        <v>7.9178590256400035E-4</v>
      </c>
      <c r="AA835" s="13">
        <f t="shared" si="1024"/>
        <v>9.7609762451072188E-4</v>
      </c>
      <c r="AB835" s="13">
        <f t="shared" si="1025"/>
        <v>6.0165669121550313E-4</v>
      </c>
      <c r="AC835" s="13">
        <f t="shared" si="1026"/>
        <v>5.2990506922899157E-6</v>
      </c>
      <c r="AD835" s="13">
        <f t="shared" si="1027"/>
        <v>2.1238850124226945E-2</v>
      </c>
      <c r="AE835" s="13">
        <f t="shared" si="1028"/>
        <v>5.9081372967721493E-3</v>
      </c>
      <c r="AF835" s="13">
        <f t="shared" si="1029"/>
        <v>8.2175085076035008E-4</v>
      </c>
      <c r="AG835" s="13">
        <f t="shared" si="1030"/>
        <v>7.6197107684491209E-5</v>
      </c>
      <c r="AH835" s="13">
        <f t="shared" si="1031"/>
        <v>5.5063948785304572E-5</v>
      </c>
      <c r="AI835" s="13">
        <f t="shared" si="1032"/>
        <v>6.7881720843307621E-5</v>
      </c>
      <c r="AJ835" s="13">
        <f t="shared" si="1033"/>
        <v>4.184160531798353E-5</v>
      </c>
      <c r="AK835" s="13">
        <f t="shared" si="1034"/>
        <v>1.7193827870364106E-5</v>
      </c>
      <c r="AL835" s="13">
        <f t="shared" si="1035"/>
        <v>7.2688069573097166E-8</v>
      </c>
      <c r="AM835" s="13">
        <f t="shared" si="1036"/>
        <v>5.2365648558440813E-3</v>
      </c>
      <c r="AN835" s="13">
        <f t="shared" si="1037"/>
        <v>1.4566864001967616E-3</v>
      </c>
      <c r="AO835" s="13">
        <f t="shared" si="1038"/>
        <v>2.0260756115243083E-4</v>
      </c>
      <c r="AP835" s="13">
        <f t="shared" si="1039"/>
        <v>1.8786850224176012E-5</v>
      </c>
      <c r="AQ835" s="13">
        <f t="shared" si="1040"/>
        <v>1.306512474181868E-6</v>
      </c>
      <c r="AR835" s="13">
        <f t="shared" si="1041"/>
        <v>3.063493245850576E-6</v>
      </c>
      <c r="AS835" s="13">
        <f t="shared" si="1042"/>
        <v>3.7766124280517653E-6</v>
      </c>
      <c r="AT835" s="13">
        <f t="shared" si="1043"/>
        <v>2.327865656474624E-6</v>
      </c>
      <c r="AU835" s="13">
        <f t="shared" si="1044"/>
        <v>9.565818782185707E-7</v>
      </c>
      <c r="AV835" s="13">
        <f t="shared" si="1045"/>
        <v>2.9481369141441577E-7</v>
      </c>
      <c r="AW835" s="13">
        <f t="shared" si="1046"/>
        <v>6.9241378276371669E-10</v>
      </c>
      <c r="AX835" s="13">
        <f t="shared" si="1047"/>
        <v>1.0759218495458092E-3</v>
      </c>
      <c r="AY835" s="13">
        <f t="shared" si="1048"/>
        <v>2.9929558194219993E-4</v>
      </c>
      <c r="AZ835" s="13">
        <f t="shared" si="1049"/>
        <v>4.1628416324073437E-5</v>
      </c>
      <c r="BA835" s="13">
        <f t="shared" si="1050"/>
        <v>3.8600080771991881E-6</v>
      </c>
      <c r="BB835" s="13">
        <f t="shared" si="1051"/>
        <v>2.6844035285987904E-7</v>
      </c>
      <c r="BC835" s="13">
        <f t="shared" si="1052"/>
        <v>1.4934730001046656E-8</v>
      </c>
      <c r="BD835" s="13">
        <f t="shared" si="1053"/>
        <v>1.420316903406915E-7</v>
      </c>
      <c r="BE835" s="13">
        <f t="shared" si="1054"/>
        <v>1.7509379126080785E-7</v>
      </c>
      <c r="BF835" s="13">
        <f t="shared" si="1055"/>
        <v>1.0792603983147841E-7</v>
      </c>
      <c r="BG835" s="13">
        <f t="shared" si="1056"/>
        <v>4.4349678686800671E-8</v>
      </c>
      <c r="BH835" s="13">
        <f t="shared" si="1057"/>
        <v>1.3668346415936855E-8</v>
      </c>
      <c r="BI835" s="13">
        <f t="shared" si="1058"/>
        <v>3.3700121268595536E-9</v>
      </c>
      <c r="BJ835" s="14">
        <f t="shared" si="1059"/>
        <v>0.61355938982171065</v>
      </c>
      <c r="BK835" s="14">
        <f t="shared" si="1060"/>
        <v>0.30342367300235662</v>
      </c>
      <c r="BL835" s="14">
        <f t="shared" si="1061"/>
        <v>8.222959564885135E-2</v>
      </c>
      <c r="BM835" s="14">
        <f t="shared" si="1062"/>
        <v>0.19361341230828605</v>
      </c>
      <c r="BN835" s="14">
        <f t="shared" si="1063"/>
        <v>0.80609173717766813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1.45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1.0333333333333301</v>
      </c>
      <c r="I836" s="10">
        <f>VLOOKUP(C836,away!$B$2:$E$405,3,FALSE)</f>
        <v>1.24</v>
      </c>
      <c r="J836" s="10">
        <f>VLOOKUP(B836,home!$B$2:$E$405,4,FALSE)</f>
        <v>1.55</v>
      </c>
      <c r="K836" s="12">
        <f t="shared" si="1008"/>
        <v>0.69034499999999988</v>
      </c>
      <c r="L836" s="12">
        <f t="shared" si="1009"/>
        <v>1.9860666666666604</v>
      </c>
      <c r="M836" s="13">
        <f t="shared" si="1010"/>
        <v>6.8809623548475654E-2</v>
      </c>
      <c r="N836" s="13">
        <f t="shared" si="1011"/>
        <v>4.7502379568572416E-2</v>
      </c>
      <c r="O836" s="13">
        <f t="shared" si="1012"/>
        <v>0.13666049967550878</v>
      </c>
      <c r="P836" s="13">
        <f t="shared" si="1013"/>
        <v>9.434289264848908E-2</v>
      </c>
      <c r="Q836" s="13">
        <f t="shared" si="1014"/>
        <v>1.6396515111633054E-2</v>
      </c>
      <c r="R836" s="13">
        <f t="shared" si="1015"/>
        <v>0.13570843152776901</v>
      </c>
      <c r="S836" s="13">
        <f t="shared" si="1016"/>
        <v>3.233770559365861E-2</v>
      </c>
      <c r="T836" s="13">
        <f t="shared" si="1017"/>
        <v>3.2564572112710584E-2</v>
      </c>
      <c r="U836" s="13">
        <f t="shared" si="1018"/>
        <v>9.3685637163037683E-2</v>
      </c>
      <c r="V836" s="13">
        <f t="shared" si="1019"/>
        <v>4.9263662874644591E-3</v>
      </c>
      <c r="W836" s="13">
        <f t="shared" si="1020"/>
        <v>3.7730840749134404E-3</v>
      </c>
      <c r="X836" s="13">
        <f t="shared" si="1021"/>
        <v>7.4935965117163958E-3</v>
      </c>
      <c r="Y836" s="13">
        <f t="shared" si="1022"/>
        <v>7.4413911226847507E-3</v>
      </c>
      <c r="Z836" s="13">
        <f t="shared" si="1023"/>
        <v>8.9841997414305624E-2</v>
      </c>
      <c r="AA836" s="13">
        <f t="shared" si="1024"/>
        <v>6.2021973704978806E-2</v>
      </c>
      <c r="AB836" s="13">
        <f t="shared" si="1025"/>
        <v>2.1408279718681787E-2</v>
      </c>
      <c r="AC836" s="13">
        <f t="shared" si="1026"/>
        <v>4.2214993143180308E-4</v>
      </c>
      <c r="AD836" s="13">
        <f t="shared" si="1027"/>
        <v>6.5118243142402946E-4</v>
      </c>
      <c r="AE836" s="13">
        <f t="shared" si="1028"/>
        <v>1.2932917209702132E-3</v>
      </c>
      <c r="AF836" s="13">
        <f t="shared" si="1029"/>
        <v>1.2842817886474505E-3</v>
      </c>
      <c r="AG836" s="13">
        <f t="shared" si="1030"/>
        <v>8.5022308367991271E-4</v>
      </c>
      <c r="AH836" s="13">
        <f t="shared" si="1031"/>
        <v>4.4608049082826146E-2</v>
      </c>
      <c r="AI836" s="13">
        <f t="shared" si="1032"/>
        <v>3.0794943644083611E-2</v>
      </c>
      <c r="AJ836" s="13">
        <f t="shared" si="1033"/>
        <v>1.0629567684987445E-2</v>
      </c>
      <c r="AK836" s="13">
        <f t="shared" si="1034"/>
        <v>2.4460229678308857E-3</v>
      </c>
      <c r="AL836" s="13">
        <f t="shared" si="1035"/>
        <v>2.3151904404522741E-5</v>
      </c>
      <c r="AM836" s="13">
        <f t="shared" si="1036"/>
        <v>8.9908107124284331E-5</v>
      </c>
      <c r="AN836" s="13">
        <f t="shared" si="1037"/>
        <v>1.7856349462263638E-4</v>
      </c>
      <c r="AO836" s="13">
        <f t="shared" si="1038"/>
        <v>1.7731950227676486E-4</v>
      </c>
      <c r="AP836" s="13">
        <f t="shared" si="1039"/>
        <v>1.1738945094060186E-4</v>
      </c>
      <c r="AQ836" s="13">
        <f t="shared" si="1040"/>
        <v>5.8285818882857616E-5</v>
      </c>
      <c r="AR836" s="13">
        <f t="shared" si="1041"/>
        <v>1.7718911869686257E-2</v>
      </c>
      <c r="AS836" s="13">
        <f t="shared" si="1042"/>
        <v>1.2232162214678557E-2</v>
      </c>
      <c r="AT836" s="13">
        <f t="shared" si="1043"/>
        <v>4.2222060120461324E-3</v>
      </c>
      <c r="AU836" s="13">
        <f t="shared" si="1044"/>
        <v>9.715929364619958E-4</v>
      </c>
      <c r="AV836" s="13">
        <f t="shared" si="1045"/>
        <v>1.6768358143046404E-4</v>
      </c>
      <c r="AW836" s="13">
        <f t="shared" si="1046"/>
        <v>8.8174747755919032E-7</v>
      </c>
      <c r="AX836" s="13">
        <f t="shared" si="1047"/>
        <v>1.034460203545234E-5</v>
      </c>
      <c r="AY836" s="13">
        <f t="shared" si="1048"/>
        <v>2.054506928254398E-5</v>
      </c>
      <c r="AZ836" s="13">
        <f t="shared" si="1049"/>
        <v>2.0401938633208867E-5</v>
      </c>
      <c r="BA836" s="13">
        <f t="shared" si="1050"/>
        <v>1.3506536751598294E-5</v>
      </c>
      <c r="BB836" s="13">
        <f t="shared" si="1051"/>
        <v>6.7062206061143883E-6</v>
      </c>
      <c r="BC836" s="13">
        <f t="shared" si="1052"/>
        <v>2.6638002410233744E-6</v>
      </c>
      <c r="BD836" s="13">
        <f t="shared" si="1053"/>
        <v>5.8651567056646871E-3</v>
      </c>
      <c r="BE836" s="13">
        <f t="shared" si="1054"/>
        <v>4.0489816059720877E-3</v>
      </c>
      <c r="BF836" s="13">
        <f t="shared" si="1055"/>
        <v>1.3975971033874E-3</v>
      </c>
      <c r="BG836" s="13">
        <f t="shared" si="1056"/>
        <v>3.2160805744599151E-4</v>
      </c>
      <c r="BH836" s="13">
        <f t="shared" si="1057"/>
        <v>5.5505128604388232E-5</v>
      </c>
      <c r="BI836" s="13">
        <f t="shared" si="1058"/>
        <v>7.6635376012792785E-6</v>
      </c>
      <c r="BJ836" s="14">
        <f t="shared" si="1059"/>
        <v>0.11994615206834937</v>
      </c>
      <c r="BK836" s="14">
        <f t="shared" si="1060"/>
        <v>0.20088243498320668</v>
      </c>
      <c r="BL836" s="14">
        <f t="shared" si="1061"/>
        <v>0.58497247392268348</v>
      </c>
      <c r="BM836" s="14">
        <f t="shared" si="1062"/>
        <v>0.49620305298629208</v>
      </c>
      <c r="BN836" s="14">
        <f t="shared" si="1063"/>
        <v>0.499420342080448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1.45</v>
      </c>
      <c r="F837" s="10">
        <f>VLOOKUP(B837,home!$B$2:$E$405,3,FALSE)</f>
        <v>2.48</v>
      </c>
      <c r="G837" s="10">
        <f>VLOOKUP(C837,away!$B$2:$E$405,4,FALSE)</f>
        <v>1.38</v>
      </c>
      <c r="H837" s="10">
        <f>VLOOKUP(A837,away!$A$2:$E$405,3,FALSE)</f>
        <v>1.0333333333333301</v>
      </c>
      <c r="I837" s="10">
        <f>VLOOKUP(C837,away!$B$2:$E$405,3,FALSE)</f>
        <v>0.28000000000000003</v>
      </c>
      <c r="J837" s="10">
        <f>VLOOKUP(B837,home!$B$2:$E$405,4,FALSE)</f>
        <v>0.19</v>
      </c>
      <c r="K837" s="12">
        <f t="shared" si="1008"/>
        <v>4.9624799999999993</v>
      </c>
      <c r="L837" s="12">
        <f t="shared" si="1009"/>
        <v>5.4973333333333166E-2</v>
      </c>
      <c r="M837" s="13">
        <f t="shared" si="1010"/>
        <v>6.6213676723923332E-3</v>
      </c>
      <c r="N837" s="13">
        <f t="shared" si="1011"/>
        <v>3.2858404646893505E-2</v>
      </c>
      <c r="O837" s="13">
        <f t="shared" si="1012"/>
        <v>3.6399865217698015E-4</v>
      </c>
      <c r="P837" s="13">
        <f t="shared" si="1013"/>
        <v>1.8063360314552201E-3</v>
      </c>
      <c r="Q837" s="13">
        <f t="shared" si="1014"/>
        <v>8.1529587946058038E-2</v>
      </c>
      <c r="R837" s="13">
        <f t="shared" si="1015"/>
        <v>1.0005109619504563E-5</v>
      </c>
      <c r="S837" s="13">
        <f t="shared" si="1016"/>
        <v>1.2319395402772242E-4</v>
      </c>
      <c r="T837" s="13">
        <f t="shared" si="1017"/>
        <v>4.4819532146879509E-3</v>
      </c>
      <c r="U837" s="13">
        <f t="shared" si="1018"/>
        <v>4.965015638459899E-5</v>
      </c>
      <c r="V837" s="13">
        <f t="shared" si="1019"/>
        <v>3.7342013014680485E-6</v>
      </c>
      <c r="W837" s="13">
        <f t="shared" si="1020"/>
        <v>0.13486298319685139</v>
      </c>
      <c r="X837" s="13">
        <f t="shared" si="1021"/>
        <v>7.4138677296082221E-3</v>
      </c>
      <c r="Y837" s="13">
        <f t="shared" si="1022"/>
        <v>2.0378251099449735E-4</v>
      </c>
      <c r="Z837" s="13">
        <f t="shared" si="1023"/>
        <v>1.8333807538318768E-7</v>
      </c>
      <c r="AA837" s="13">
        <f t="shared" si="1024"/>
        <v>9.0981153232756105E-7</v>
      </c>
      <c r="AB837" s="13">
        <f t="shared" si="1025"/>
        <v>2.2574607664724379E-6</v>
      </c>
      <c r="AC837" s="13">
        <f t="shared" si="1026"/>
        <v>6.366908142400078E-8</v>
      </c>
      <c r="AD837" s="13">
        <f t="shared" si="1027"/>
        <v>0.16731371421367772</v>
      </c>
      <c r="AE837" s="13">
        <f t="shared" si="1028"/>
        <v>9.1977925827065495E-3</v>
      </c>
      <c r="AF837" s="13">
        <f t="shared" si="1029"/>
        <v>2.5281665878999321E-4</v>
      </c>
      <c r="AG837" s="13">
        <f t="shared" si="1030"/>
        <v>4.6327248186272886E-6</v>
      </c>
      <c r="AH837" s="13">
        <f t="shared" si="1031"/>
        <v>2.5196762826829327E-9</v>
      </c>
      <c r="AI837" s="13">
        <f t="shared" si="1032"/>
        <v>1.2503843159288397E-8</v>
      </c>
      <c r="AJ837" s="13">
        <f t="shared" si="1033"/>
        <v>3.1025035800552745E-8</v>
      </c>
      <c r="AK837" s="13">
        <f t="shared" si="1034"/>
        <v>5.1320373219842341E-8</v>
      </c>
      <c r="AL837" s="13">
        <f t="shared" si="1035"/>
        <v>6.9476737469421228E-10</v>
      </c>
      <c r="AM837" s="13">
        <f t="shared" si="1036"/>
        <v>0.1660581921022182</v>
      </c>
      <c r="AN837" s="13">
        <f t="shared" si="1037"/>
        <v>9.1287723471659161E-3</v>
      </c>
      <c r="AO837" s="13">
        <f t="shared" si="1038"/>
        <v>2.50919522582433E-4</v>
      </c>
      <c r="AP837" s="13">
        <f t="shared" si="1039"/>
        <v>4.5979608515883078E-6</v>
      </c>
      <c r="AQ837" s="13">
        <f t="shared" si="1040"/>
        <v>6.3191308636995053E-8</v>
      </c>
      <c r="AR837" s="13">
        <f t="shared" si="1041"/>
        <v>2.7703000836004512E-11</v>
      </c>
      <c r="AS837" s="13">
        <f t="shared" si="1042"/>
        <v>1.3747558758865566E-10</v>
      </c>
      <c r="AT837" s="13">
        <f t="shared" si="1043"/>
        <v>3.4110992694847594E-10</v>
      </c>
      <c r="AU837" s="13">
        <f t="shared" si="1044"/>
        <v>5.6425039676109109E-10</v>
      </c>
      <c r="AV837" s="13">
        <f t="shared" si="1045"/>
        <v>7.0002032722974457E-10</v>
      </c>
      <c r="AW837" s="13">
        <f t="shared" si="1046"/>
        <v>5.2648712659568705E-12</v>
      </c>
      <c r="AX837" s="13">
        <f t="shared" si="1047"/>
        <v>0.13734340952390262</v>
      </c>
      <c r="AY837" s="13">
        <f t="shared" si="1048"/>
        <v>7.5502250328939851E-3</v>
      </c>
      <c r="AZ837" s="13">
        <f t="shared" si="1049"/>
        <v>2.0753051873747866E-4</v>
      </c>
      <c r="BA837" s="13">
        <f t="shared" si="1050"/>
        <v>3.8028814611316569E-6</v>
      </c>
      <c r="BB837" s="13">
        <f t="shared" si="1051"/>
        <v>5.226426754748586E-8</v>
      </c>
      <c r="BC837" s="13">
        <f t="shared" si="1052"/>
        <v>5.7462820026208903E-10</v>
      </c>
      <c r="BD837" s="13">
        <f t="shared" si="1053"/>
        <v>2.5382104988188117E-13</v>
      </c>
      <c r="BE837" s="13">
        <f t="shared" si="1054"/>
        <v>1.2595818836178375E-12</v>
      </c>
      <c r="BF837" s="13">
        <f t="shared" si="1055"/>
        <v>3.125324952907923E-12</v>
      </c>
      <c r="BG837" s="13">
        <f t="shared" si="1056"/>
        <v>5.1697875241021715E-12</v>
      </c>
      <c r="BH837" s="13">
        <f t="shared" si="1057"/>
        <v>6.4137417981516329E-12</v>
      </c>
      <c r="BI837" s="13">
        <f t="shared" si="1058"/>
        <v>6.3656130796983008E-12</v>
      </c>
      <c r="BJ837" s="14">
        <f t="shared" si="1059"/>
        <v>0.75866710134510418</v>
      </c>
      <c r="BK837" s="14">
        <f t="shared" si="1060"/>
        <v>1.6104921255919526E-2</v>
      </c>
      <c r="BL837" s="14">
        <f t="shared" si="1061"/>
        <v>4.2692035255545571E-4</v>
      </c>
      <c r="BM837" s="14">
        <f t="shared" si="1062"/>
        <v>0.64445920120542988</v>
      </c>
      <c r="BN837" s="14">
        <f t="shared" si="1063"/>
        <v>0.12318970005859557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1.45</v>
      </c>
      <c r="F838" s="10">
        <f>VLOOKUP(B838,home!$B$2:$E$405,3,FALSE)</f>
        <v>0.83</v>
      </c>
      <c r="G838" s="10">
        <f>VLOOKUP(C838,away!$B$2:$E$405,4,FALSE)</f>
        <v>1.1499999999999999</v>
      </c>
      <c r="H838" s="10">
        <f>VLOOKUP(A838,away!$A$2:$E$405,3,FALSE)</f>
        <v>1.0333333333333301</v>
      </c>
      <c r="I838" s="10">
        <f>VLOOKUP(C838,away!$B$2:$E$405,3,FALSE)</f>
        <v>0.69</v>
      </c>
      <c r="J838" s="10">
        <f>VLOOKUP(B838,home!$B$2:$E$405,4,FALSE)</f>
        <v>1.1599999999999999</v>
      </c>
      <c r="K838" s="12">
        <f t="shared" si="1008"/>
        <v>1.3840249999999998</v>
      </c>
      <c r="L838" s="12">
        <f t="shared" si="1009"/>
        <v>0.82707999999999737</v>
      </c>
      <c r="M838" s="13">
        <f t="shared" si="1010"/>
        <v>0.10957949624785746</v>
      </c>
      <c r="N838" s="13">
        <f t="shared" si="1011"/>
        <v>0.15166076229444089</v>
      </c>
      <c r="O838" s="13">
        <f t="shared" si="1012"/>
        <v>9.063100975667765E-2</v>
      </c>
      <c r="P838" s="13">
        <f t="shared" si="1013"/>
        <v>0.12543558327848575</v>
      </c>
      <c r="Q838" s="13">
        <f t="shared" si="1014"/>
        <v>0.10495114326728178</v>
      </c>
      <c r="R838" s="13">
        <f t="shared" si="1015"/>
        <v>3.7479547774776349E-2</v>
      </c>
      <c r="S838" s="13">
        <f t="shared" si="1016"/>
        <v>3.5896509135306363E-2</v>
      </c>
      <c r="T838" s="13">
        <f t="shared" si="1017"/>
        <v>8.680299157350313E-2</v>
      </c>
      <c r="U838" s="13">
        <f t="shared" si="1018"/>
        <v>5.187263110898483E-2</v>
      </c>
      <c r="V838" s="13">
        <f t="shared" si="1019"/>
        <v>4.5656347068433415E-3</v>
      </c>
      <c r="W838" s="13">
        <f t="shared" si="1020"/>
        <v>4.8418335353499896E-2</v>
      </c>
      <c r="X838" s="13">
        <f t="shared" si="1021"/>
        <v>4.0045836804172563E-2</v>
      </c>
      <c r="Y838" s="13">
        <f t="shared" si="1022"/>
        <v>1.6560555351997467E-2</v>
      </c>
      <c r="Z838" s="13">
        <f t="shared" si="1023"/>
        <v>1.0332861457853977E-2</v>
      </c>
      <c r="AA838" s="13">
        <f t="shared" si="1024"/>
        <v>1.4300938579206349E-2</v>
      </c>
      <c r="AB838" s="13">
        <f t="shared" si="1025"/>
        <v>9.8964282585430347E-3</v>
      </c>
      <c r="AC838" s="13">
        <f t="shared" si="1026"/>
        <v>3.2664245599036405E-4</v>
      </c>
      <c r="AD838" s="13">
        <f t="shared" si="1027"/>
        <v>1.6753046646906918E-2</v>
      </c>
      <c r="AE838" s="13">
        <f t="shared" si="1028"/>
        <v>1.3856109820723727E-2</v>
      </c>
      <c r="AF838" s="13">
        <f t="shared" si="1029"/>
        <v>5.7300556552620716E-3</v>
      </c>
      <c r="AG838" s="13">
        <f t="shared" si="1030"/>
        <v>1.5797381437847133E-3</v>
      </c>
      <c r="AH838" s="13">
        <f t="shared" si="1031"/>
        <v>2.1365257636404597E-3</v>
      </c>
      <c r="AI838" s="13">
        <f t="shared" si="1032"/>
        <v>2.9570050700224865E-3</v>
      </c>
      <c r="AJ838" s="13">
        <f t="shared" si="1033"/>
        <v>2.0462844710189359E-3</v>
      </c>
      <c r="AK838" s="13">
        <f t="shared" si="1034"/>
        <v>9.4403628833399447E-4</v>
      </c>
      <c r="AL838" s="13">
        <f t="shared" si="1035"/>
        <v>1.4956296896270703E-5</v>
      </c>
      <c r="AM838" s="13">
        <f t="shared" si="1036"/>
        <v>4.6373270770970676E-3</v>
      </c>
      <c r="AN838" s="13">
        <f t="shared" si="1037"/>
        <v>3.83544047892543E-3</v>
      </c>
      <c r="AO838" s="13">
        <f t="shared" si="1038"/>
        <v>1.586108055654817E-3</v>
      </c>
      <c r="AP838" s="13">
        <f t="shared" si="1039"/>
        <v>4.3727941689032743E-4</v>
      </c>
      <c r="AQ838" s="13">
        <f t="shared" si="1040"/>
        <v>9.0416265030412692E-5</v>
      </c>
      <c r="AR838" s="13">
        <f t="shared" si="1041"/>
        <v>3.534155457183493E-4</v>
      </c>
      <c r="AS838" s="13">
        <f t="shared" si="1042"/>
        <v>4.8913595066283819E-4</v>
      </c>
      <c r="AT838" s="13">
        <f t="shared" si="1043"/>
        <v>3.3848819205806738E-4</v>
      </c>
      <c r="AU838" s="13">
        <f t="shared" si="1044"/>
        <v>1.5615870667105559E-4</v>
      </c>
      <c r="AV838" s="13">
        <f t="shared" si="1045"/>
        <v>5.4031888500101907E-5</v>
      </c>
      <c r="AW838" s="13">
        <f t="shared" si="1046"/>
        <v>4.7556844551427694E-7</v>
      </c>
      <c r="AX838" s="13">
        <f t="shared" si="1047"/>
        <v>1.0696961013132104E-3</v>
      </c>
      <c r="AY838" s="13">
        <f t="shared" si="1048"/>
        <v>8.8472425147412715E-4</v>
      </c>
      <c r="AZ838" s="13">
        <f t="shared" si="1049"/>
        <v>3.6586886695460933E-4</v>
      </c>
      <c r="BA838" s="13">
        <f t="shared" si="1050"/>
        <v>1.008676074936058E-4</v>
      </c>
      <c r="BB838" s="13">
        <f t="shared" si="1051"/>
        <v>2.0856395201452799E-5</v>
      </c>
      <c r="BC838" s="13">
        <f t="shared" si="1052"/>
        <v>3.4499814686435067E-6</v>
      </c>
      <c r="BD838" s="13">
        <f t="shared" si="1053"/>
        <v>4.8717154925455217E-5</v>
      </c>
      <c r="BE838" s="13">
        <f t="shared" si="1054"/>
        <v>6.7425760345703146E-5</v>
      </c>
      <c r="BF838" s="13">
        <f t="shared" si="1055"/>
        <v>4.66594689812309E-5</v>
      </c>
      <c r="BG838" s="13">
        <f t="shared" si="1056"/>
        <v>2.1525957185582702E-5</v>
      </c>
      <c r="BH838" s="13">
        <f t="shared" si="1057"/>
        <v>7.4481157234440217E-6</v>
      </c>
      <c r="BI838" s="13">
        <f t="shared" si="1058"/>
        <v>2.0616756728279217E-6</v>
      </c>
      <c r="BJ838" s="14">
        <f t="shared" si="1059"/>
        <v>0.49939060940907676</v>
      </c>
      <c r="BK838" s="14">
        <f t="shared" si="1060"/>
        <v>0.27670354637285366</v>
      </c>
      <c r="BL838" s="14">
        <f t="shared" si="1061"/>
        <v>0.21384947548764868</v>
      </c>
      <c r="BM838" s="14">
        <f t="shared" si="1062"/>
        <v>0.37965470142488483</v>
      </c>
      <c r="BN838" s="14">
        <f t="shared" si="1063"/>
        <v>0.61973754261951985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1.45</v>
      </c>
      <c r="F839" s="10">
        <f>VLOOKUP(B839,home!$B$2:$E$405,3,FALSE)</f>
        <v>0.97</v>
      </c>
      <c r="G839" s="10">
        <f>VLOOKUP(C839,away!$B$2:$E$405,4,FALSE)</f>
        <v>1.24</v>
      </c>
      <c r="H839" s="10">
        <f>VLOOKUP(A839,away!$A$2:$E$405,3,FALSE)</f>
        <v>1.0333333333333301</v>
      </c>
      <c r="I839" s="10">
        <f>VLOOKUP(C839,away!$B$2:$E$405,3,FALSE)</f>
        <v>0.83</v>
      </c>
      <c r="J839" s="10">
        <f>VLOOKUP(B839,home!$B$2:$E$405,4,FALSE)</f>
        <v>1.1599999999999999</v>
      </c>
      <c r="K839" s="12">
        <f t="shared" si="1008"/>
        <v>1.7440599999999997</v>
      </c>
      <c r="L839" s="12">
        <f t="shared" si="1009"/>
        <v>0.99489333333333008</v>
      </c>
      <c r="M839" s="13">
        <f t="shared" si="1010"/>
        <v>6.4637965904026137E-2</v>
      </c>
      <c r="N839" s="13">
        <f t="shared" si="1011"/>
        <v>0.11273249081457581</v>
      </c>
      <c r="O839" s="13">
        <f t="shared" si="1012"/>
        <v>6.4307881358142693E-2</v>
      </c>
      <c r="P839" s="13">
        <f t="shared" si="1013"/>
        <v>0.11215680356148233</v>
      </c>
      <c r="Q839" s="13">
        <f t="shared" si="1014"/>
        <v>9.8306113965034539E-2</v>
      </c>
      <c r="R839" s="13">
        <f t="shared" si="1015"/>
        <v>3.1989741222003452E-2</v>
      </c>
      <c r="S839" s="13">
        <f t="shared" si="1016"/>
        <v>4.8652322242806738E-2</v>
      </c>
      <c r="T839" s="13">
        <f t="shared" si="1017"/>
        <v>9.7804097409719432E-2</v>
      </c>
      <c r="U839" s="13">
        <f t="shared" si="1018"/>
        <v>5.5792028075647329E-2</v>
      </c>
      <c r="V839" s="13">
        <f t="shared" si="1019"/>
        <v>9.3799172604920027E-3</v>
      </c>
      <c r="W839" s="13">
        <f t="shared" si="1020"/>
        <v>5.7150587040619372E-2</v>
      </c>
      <c r="X839" s="13">
        <f t="shared" si="1021"/>
        <v>5.6858738042798417E-2</v>
      </c>
      <c r="Y839" s="13">
        <f t="shared" si="1022"/>
        <v>2.8284189710263172E-2</v>
      </c>
      <c r="Z839" s="13">
        <f t="shared" si="1023"/>
        <v>1.0608793425609884E-2</v>
      </c>
      <c r="AA839" s="13">
        <f t="shared" si="1024"/>
        <v>1.8502372261869172E-2</v>
      </c>
      <c r="AB839" s="13">
        <f t="shared" si="1025"/>
        <v>1.6134623683517774E-2</v>
      </c>
      <c r="AC839" s="13">
        <f t="shared" si="1026"/>
        <v>1.0172248643796186E-3</v>
      </c>
      <c r="AD839" s="13">
        <f t="shared" si="1027"/>
        <v>2.4918513208515642E-2</v>
      </c>
      <c r="AE839" s="13">
        <f t="shared" si="1028"/>
        <v>2.4791262667730737E-2</v>
      </c>
      <c r="AF839" s="13">
        <f t="shared" si="1029"/>
        <v>1.233233097652039E-2</v>
      </c>
      <c r="AG839" s="13">
        <f t="shared" si="1030"/>
        <v>4.0897846243334183E-3</v>
      </c>
      <c r="AH839" s="13">
        <f t="shared" si="1031"/>
        <v>2.6386544634624332E-3</v>
      </c>
      <c r="AI839" s="13">
        <f t="shared" si="1032"/>
        <v>4.6019717035462905E-3</v>
      </c>
      <c r="AJ839" s="13">
        <f t="shared" si="1033"/>
        <v>4.013057384643472E-3</v>
      </c>
      <c r="AK839" s="13">
        <f t="shared" si="1034"/>
        <v>2.3330042874204308E-3</v>
      </c>
      <c r="AL839" s="13">
        <f t="shared" si="1035"/>
        <v>7.0601658140962163E-5</v>
      </c>
      <c r="AM839" s="13">
        <f t="shared" si="1036"/>
        <v>8.6918764292887637E-3</v>
      </c>
      <c r="AN839" s="13">
        <f t="shared" si="1037"/>
        <v>8.6474899136565007E-3</v>
      </c>
      <c r="AO839" s="13">
        <f t="shared" si="1038"/>
        <v>4.3016650325820331E-3</v>
      </c>
      <c r="AP839" s="13">
        <f t="shared" si="1039"/>
        <v>1.4265659543829892E-3</v>
      </c>
      <c r="AQ839" s="13">
        <f t="shared" si="1040"/>
        <v>3.5482023939398374E-4</v>
      </c>
      <c r="AR839" s="13">
        <f t="shared" si="1041"/>
        <v>5.2503594693380218E-4</v>
      </c>
      <c r="AS839" s="13">
        <f t="shared" si="1042"/>
        <v>9.1569419360936703E-4</v>
      </c>
      <c r="AT839" s="13">
        <f t="shared" si="1043"/>
        <v>7.9851280765317625E-4</v>
      </c>
      <c r="AU839" s="13">
        <f t="shared" si="1044"/>
        <v>4.642180824385328E-4</v>
      </c>
      <c r="AV839" s="13">
        <f t="shared" si="1045"/>
        <v>2.0240604721443676E-4</v>
      </c>
      <c r="AW839" s="13">
        <f t="shared" si="1046"/>
        <v>3.4029090559684327E-6</v>
      </c>
      <c r="AX839" s="13">
        <f t="shared" si="1047"/>
        <v>2.5265256675442251E-3</v>
      </c>
      <c r="AY839" s="13">
        <f t="shared" si="1048"/>
        <v>2.5136235431352911E-3</v>
      </c>
      <c r="AZ839" s="13">
        <f t="shared" si="1049"/>
        <v>1.2503936527875027E-3</v>
      </c>
      <c r="BA839" s="13">
        <f t="shared" si="1050"/>
        <v>4.1466943640019907E-4</v>
      </c>
      <c r="BB839" s="13">
        <f t="shared" si="1051"/>
        <v>1.0313796445291182E-4</v>
      </c>
      <c r="BC839" s="13">
        <f t="shared" si="1052"/>
        <v>2.0522254649554398E-5</v>
      </c>
      <c r="BD839" s="13">
        <f t="shared" si="1053"/>
        <v>8.7059127227465265E-5</v>
      </c>
      <c r="BE839" s="13">
        <f t="shared" si="1054"/>
        <v>1.5183634143233304E-4</v>
      </c>
      <c r="BF839" s="13">
        <f t="shared" si="1055"/>
        <v>1.3240584481923737E-4</v>
      </c>
      <c r="BG839" s="13">
        <f t="shared" si="1056"/>
        <v>7.6974579238479703E-5</v>
      </c>
      <c r="BH839" s="13">
        <f t="shared" si="1057"/>
        <v>3.3562071166665708E-5</v>
      </c>
      <c r="BI839" s="13">
        <f t="shared" si="1058"/>
        <v>1.1706853167787008E-5</v>
      </c>
      <c r="BJ839" s="14">
        <f t="shared" si="1059"/>
        <v>0.54751939854838483</v>
      </c>
      <c r="BK839" s="14">
        <f t="shared" si="1060"/>
        <v>0.23842845903446308</v>
      </c>
      <c r="BL839" s="14">
        <f t="shared" si="1061"/>
        <v>0.20371274633515438</v>
      </c>
      <c r="BM839" s="14">
        <f t="shared" si="1062"/>
        <v>0.51362817988426801</v>
      </c>
      <c r="BN839" s="14">
        <f t="shared" si="1063"/>
        <v>0.48413099682526495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1.45</v>
      </c>
      <c r="F840" s="10">
        <f>VLOOKUP(B840,home!$B$2:$E$405,3,FALSE)</f>
        <v>0.69</v>
      </c>
      <c r="G840" s="10">
        <f>VLOOKUP(C840,away!$B$2:$E$405,4,FALSE)</f>
        <v>0.41</v>
      </c>
      <c r="H840" s="10">
        <f>VLOOKUP(A840,away!$A$2:$E$405,3,FALSE)</f>
        <v>1.0333333333333301</v>
      </c>
      <c r="I840" s="10">
        <f>VLOOKUP(C840,away!$B$2:$E$405,3,FALSE)</f>
        <v>0.69</v>
      </c>
      <c r="J840" s="10">
        <f>VLOOKUP(B840,home!$B$2:$E$405,4,FALSE)</f>
        <v>1.1599999999999999</v>
      </c>
      <c r="K840" s="12">
        <f t="shared" si="1008"/>
        <v>0.41020499999999993</v>
      </c>
      <c r="L840" s="12">
        <f t="shared" si="1009"/>
        <v>0.82707999999999737</v>
      </c>
      <c r="M840" s="13">
        <f t="shared" si="1010"/>
        <v>0.29017096361473749</v>
      </c>
      <c r="N840" s="13">
        <f t="shared" si="1011"/>
        <v>0.11902958012958337</v>
      </c>
      <c r="O840" s="13">
        <f t="shared" si="1012"/>
        <v>0.23999460058647626</v>
      </c>
      <c r="P840" s="13">
        <f t="shared" si="1013"/>
        <v>9.8446985133575485E-2</v>
      </c>
      <c r="Q840" s="13">
        <f t="shared" si="1014"/>
        <v>2.4413264458527865E-2</v>
      </c>
      <c r="R840" s="13">
        <f t="shared" si="1015"/>
        <v>9.924736712653108E-2</v>
      </c>
      <c r="S840" s="13">
        <f t="shared" si="1016"/>
        <v>8.3500850336272209E-3</v>
      </c>
      <c r="T840" s="13">
        <f t="shared" si="1017"/>
        <v>2.019172276835916E-2</v>
      </c>
      <c r="U840" s="13">
        <f t="shared" si="1018"/>
        <v>4.0711766232138673E-2</v>
      </c>
      <c r="V840" s="13">
        <f t="shared" si="1019"/>
        <v>3.1477255374984963E-4</v>
      </c>
      <c r="W840" s="13">
        <f t="shared" si="1020"/>
        <v>3.3381477157368076E-3</v>
      </c>
      <c r="X840" s="13">
        <f t="shared" si="1021"/>
        <v>2.7609152127315898E-3</v>
      </c>
      <c r="Y840" s="13">
        <f t="shared" si="1022"/>
        <v>1.1417488770730179E-3</v>
      </c>
      <c r="Z840" s="13">
        <f t="shared" si="1023"/>
        <v>2.7361837467670361E-2</v>
      </c>
      <c r="AA840" s="13">
        <f t="shared" si="1024"/>
        <v>1.1223962538425719E-2</v>
      </c>
      <c r="AB840" s="13">
        <f t="shared" si="1025"/>
        <v>2.3020627765374603E-3</v>
      </c>
      <c r="AC840" s="13">
        <f t="shared" si="1026"/>
        <v>6.6746015291808724E-6</v>
      </c>
      <c r="AD840" s="13">
        <f t="shared" si="1027"/>
        <v>3.4233122093345417E-4</v>
      </c>
      <c r="AE840" s="13">
        <f t="shared" si="1028"/>
        <v>2.8313530620964033E-4</v>
      </c>
      <c r="AF840" s="13">
        <f t="shared" si="1029"/>
        <v>1.1708777452993429E-4</v>
      </c>
      <c r="AG840" s="13">
        <f t="shared" si="1030"/>
        <v>3.2280318852739258E-5</v>
      </c>
      <c r="AH840" s="13">
        <f t="shared" si="1031"/>
        <v>5.6576071331901805E-3</v>
      </c>
      <c r="AI840" s="13">
        <f t="shared" si="1032"/>
        <v>2.320778734070278E-3</v>
      </c>
      <c r="AJ840" s="13">
        <f t="shared" si="1033"/>
        <v>4.7599752030464901E-4</v>
      </c>
      <c r="AK840" s="13">
        <f t="shared" si="1034"/>
        <v>6.5085520938856184E-5</v>
      </c>
      <c r="AL840" s="13">
        <f t="shared" si="1035"/>
        <v>9.0580310218528976E-8</v>
      </c>
      <c r="AM840" s="13">
        <f t="shared" si="1036"/>
        <v>2.8085195696601518E-5</v>
      </c>
      <c r="AN840" s="13">
        <f t="shared" si="1037"/>
        <v>2.3228703656745107E-5</v>
      </c>
      <c r="AO840" s="13">
        <f t="shared" si="1038"/>
        <v>9.6059981102103405E-6</v>
      </c>
      <c r="AP840" s="13">
        <f t="shared" si="1039"/>
        <v>2.6483096389975818E-6</v>
      </c>
      <c r="AQ840" s="13">
        <f t="shared" si="1040"/>
        <v>5.4759098405552806E-7</v>
      </c>
      <c r="AR840" s="13">
        <f t="shared" si="1041"/>
        <v>9.358587415437843E-4</v>
      </c>
      <c r="AS840" s="13">
        <f t="shared" si="1042"/>
        <v>3.8389393507496798E-4</v>
      </c>
      <c r="AT840" s="13">
        <f t="shared" si="1043"/>
        <v>7.8737605818713597E-5</v>
      </c>
      <c r="AU840" s="13">
        <f t="shared" si="1044"/>
        <v>1.0766186531621803E-5</v>
      </c>
      <c r="AV840" s="13">
        <f t="shared" si="1045"/>
        <v>1.1040858865509801E-6</v>
      </c>
      <c r="AW840" s="13">
        <f t="shared" si="1046"/>
        <v>8.5364985662171253E-10</v>
      </c>
      <c r="AX840" s="13">
        <f t="shared" si="1047"/>
        <v>1.9201146167874032E-6</v>
      </c>
      <c r="AY840" s="13">
        <f t="shared" si="1048"/>
        <v>1.5880883972525203E-6</v>
      </c>
      <c r="AZ840" s="13">
        <f t="shared" si="1049"/>
        <v>6.5673807579980509E-7</v>
      </c>
      <c r="BA840" s="13">
        <f t="shared" si="1050"/>
        <v>1.8105830924416708E-7</v>
      </c>
      <c r="BB840" s="13">
        <f t="shared" si="1051"/>
        <v>3.7437426602416294E-8</v>
      </c>
      <c r="BC840" s="13">
        <f t="shared" si="1052"/>
        <v>6.1927493588652767E-9</v>
      </c>
      <c r="BD840" s="13">
        <f t="shared" si="1053"/>
        <v>1.2900500799267173E-4</v>
      </c>
      <c r="BE840" s="13">
        <f t="shared" si="1054"/>
        <v>5.2918499303633904E-5</v>
      </c>
      <c r="BF840" s="13">
        <f t="shared" si="1055"/>
        <v>1.0853716503423569E-5</v>
      </c>
      <c r="BG840" s="13">
        <f t="shared" si="1056"/>
        <v>1.4840829260956218E-6</v>
      </c>
      <c r="BH840" s="13">
        <f t="shared" si="1057"/>
        <v>1.5219455917476358E-7</v>
      </c>
      <c r="BI840" s="13">
        <f t="shared" si="1058"/>
        <v>1.248619382925678E-8</v>
      </c>
      <c r="BJ840" s="14">
        <f t="shared" si="1059"/>
        <v>0.17171871921019927</v>
      </c>
      <c r="BK840" s="14">
        <f t="shared" si="1060"/>
        <v>0.39729115960592665</v>
      </c>
      <c r="BL840" s="14">
        <f t="shared" si="1061"/>
        <v>0.4036040147109477</v>
      </c>
      <c r="BM840" s="14">
        <f t="shared" si="1062"/>
        <v>0.12867138271056502</v>
      </c>
      <c r="BN840" s="14">
        <f t="shared" si="1063"/>
        <v>0.8713027610494315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1.28</v>
      </c>
      <c r="F841" s="10">
        <f>VLOOKUP(B841,home!$B$2:$E$405,3,FALSE)</f>
        <v>1.25</v>
      </c>
      <c r="G841" s="10">
        <f>VLOOKUP(C841,away!$B$2:$E$405,4,FALSE)</f>
        <v>1.72</v>
      </c>
      <c r="H841" s="10">
        <f>VLOOKUP(A841,away!$A$2:$E$405,3,FALSE)</f>
        <v>1.26</v>
      </c>
      <c r="I841" s="10">
        <f>VLOOKUP(C841,away!$B$2:$E$405,3,FALSE)</f>
        <v>1.0900000000000001</v>
      </c>
      <c r="J841" s="10">
        <f>VLOOKUP(B841,home!$B$2:$E$405,4,FALSE)</f>
        <v>0.48</v>
      </c>
      <c r="K841" s="12">
        <f t="shared" si="1008"/>
        <v>2.7520000000000002</v>
      </c>
      <c r="L841" s="12">
        <f t="shared" si="1009"/>
        <v>0.65923200000000004</v>
      </c>
      <c r="M841" s="13">
        <f t="shared" si="1010"/>
        <v>3.3000518682092854E-2</v>
      </c>
      <c r="N841" s="13">
        <f t="shared" si="1011"/>
        <v>9.0817427413119545E-2</v>
      </c>
      <c r="O841" s="13">
        <f t="shared" si="1012"/>
        <v>2.1754997931833435E-2</v>
      </c>
      <c r="P841" s="13">
        <f t="shared" si="1013"/>
        <v>5.9869754308405618E-2</v>
      </c>
      <c r="Q841" s="13">
        <f t="shared" si="1014"/>
        <v>0.12496478012045253</v>
      </c>
      <c r="R841" s="13">
        <f t="shared" si="1015"/>
        <v>7.1707953982992102E-3</v>
      </c>
      <c r="S841" s="13">
        <f t="shared" si="1016"/>
        <v>2.7154023816100343E-2</v>
      </c>
      <c r="T841" s="13">
        <f t="shared" si="1017"/>
        <v>8.2380781928366162E-2</v>
      </c>
      <c r="U841" s="13">
        <f t="shared" si="1018"/>
        <v>1.9734028936119429E-2</v>
      </c>
      <c r="V841" s="13">
        <f t="shared" si="1019"/>
        <v>5.4736672811976899E-3</v>
      </c>
      <c r="W841" s="13">
        <f t="shared" si="1020"/>
        <v>0.11463435829716179</v>
      </c>
      <c r="X841" s="13">
        <f t="shared" si="1021"/>
        <v>7.5570637288954551E-2</v>
      </c>
      <c r="Y841" s="13">
        <f t="shared" si="1022"/>
        <v>2.4909291180636048E-2</v>
      </c>
      <c r="Z841" s="13">
        <f t="shared" si="1023"/>
        <v>1.5757392640038622E-3</v>
      </c>
      <c r="AA841" s="13">
        <f t="shared" si="1024"/>
        <v>4.3364344545386299E-3</v>
      </c>
      <c r="AB841" s="13">
        <f t="shared" si="1025"/>
        <v>5.9669338094451565E-3</v>
      </c>
      <c r="AC841" s="13">
        <f t="shared" si="1026"/>
        <v>6.2064766020838459E-4</v>
      </c>
      <c r="AD841" s="13">
        <f t="shared" si="1027"/>
        <v>7.8868438508447311E-2</v>
      </c>
      <c r="AE841" s="13">
        <f t="shared" si="1028"/>
        <v>5.199259845480074E-2</v>
      </c>
      <c r="AF841" s="13">
        <f t="shared" si="1029"/>
        <v>1.7137592332277601E-2</v>
      </c>
      <c r="AG841" s="13">
        <f t="shared" si="1030"/>
        <v>3.7658830894640111E-3</v>
      </c>
      <c r="AH841" s="13">
        <f t="shared" si="1031"/>
        <v>2.5969443662194849E-4</v>
      </c>
      <c r="AI841" s="13">
        <f t="shared" si="1032"/>
        <v>7.1467908958360233E-4</v>
      </c>
      <c r="AJ841" s="13">
        <f t="shared" si="1033"/>
        <v>9.833984272670372E-4</v>
      </c>
      <c r="AK841" s="13">
        <f t="shared" si="1034"/>
        <v>9.021041572796287E-4</v>
      </c>
      <c r="AL841" s="13">
        <f t="shared" si="1035"/>
        <v>4.5039319880661076E-5</v>
      </c>
      <c r="AM841" s="13">
        <f t="shared" si="1036"/>
        <v>4.3409188555049397E-2</v>
      </c>
      <c r="AN841" s="13">
        <f t="shared" si="1037"/>
        <v>2.8616726189522323E-2</v>
      </c>
      <c r="AO841" s="13">
        <f t="shared" si="1038"/>
        <v>9.43253081968559E-3</v>
      </c>
      <c r="AP841" s="13">
        <f t="shared" si="1039"/>
        <v>2.0727420524409915E-3</v>
      </c>
      <c r="AQ841" s="13">
        <f t="shared" si="1040"/>
        <v>3.4160447217869482E-4</v>
      </c>
      <c r="AR841" s="13">
        <f t="shared" si="1041"/>
        <v>3.4239776568632074E-5</v>
      </c>
      <c r="AS841" s="13">
        <f t="shared" si="1042"/>
        <v>9.422786511687548E-5</v>
      </c>
      <c r="AT841" s="13">
        <f t="shared" si="1043"/>
        <v>1.2965754240082072E-4</v>
      </c>
      <c r="AU841" s="13">
        <f t="shared" si="1044"/>
        <v>1.1893918556235286E-4</v>
      </c>
      <c r="AV841" s="13">
        <f t="shared" si="1045"/>
        <v>8.1830159666898783E-5</v>
      </c>
      <c r="AW841" s="13">
        <f t="shared" si="1046"/>
        <v>2.2697395906016419E-6</v>
      </c>
      <c r="AX841" s="13">
        <f t="shared" si="1047"/>
        <v>1.9910347817249339E-2</v>
      </c>
      <c r="AY841" s="13">
        <f t="shared" si="1048"/>
        <v>1.3125538412260915E-2</v>
      </c>
      <c r="AZ841" s="13">
        <f t="shared" si="1049"/>
        <v>4.326387469295795E-3</v>
      </c>
      <c r="BA841" s="13">
        <f t="shared" si="1050"/>
        <v>9.506976880529355E-4</v>
      </c>
      <c r="BB841" s="13">
        <f t="shared" si="1051"/>
        <v>1.5668258457262815E-4</v>
      </c>
      <c r="BC841" s="13">
        <f t="shared" si="1052"/>
        <v>2.0658034718596566E-5</v>
      </c>
      <c r="BD841" s="13">
        <f t="shared" si="1053"/>
        <v>3.7619927311487429E-6</v>
      </c>
      <c r="BE841" s="13">
        <f t="shared" si="1054"/>
        <v>1.0353003996121343E-5</v>
      </c>
      <c r="BF841" s="13">
        <f t="shared" si="1055"/>
        <v>1.4245733498662972E-5</v>
      </c>
      <c r="BG841" s="13">
        <f t="shared" si="1056"/>
        <v>1.3068086196106833E-5</v>
      </c>
      <c r="BH841" s="13">
        <f t="shared" si="1057"/>
        <v>8.9908433029215025E-6</v>
      </c>
      <c r="BI841" s="13">
        <f t="shared" si="1058"/>
        <v>4.9485601539279942E-6</v>
      </c>
      <c r="BJ841" s="14">
        <f t="shared" si="1059"/>
        <v>0.78740489270870739</v>
      </c>
      <c r="BK841" s="14">
        <f t="shared" si="1060"/>
        <v>0.13928918948014646</v>
      </c>
      <c r="BL841" s="14">
        <f t="shared" si="1061"/>
        <v>6.233732939018255E-2</v>
      </c>
      <c r="BM841" s="14">
        <f t="shared" si="1062"/>
        <v>0.63990560831616672</v>
      </c>
      <c r="BN841" s="14">
        <f t="shared" si="1063"/>
        <v>0.33757827385420325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1.28</v>
      </c>
      <c r="F842" s="10">
        <f>VLOOKUP(B842,home!$B$2:$E$405,3,FALSE)</f>
        <v>1.0900000000000001</v>
      </c>
      <c r="G842" s="10">
        <f>VLOOKUP(C842,away!$B$2:$E$405,4,FALSE)</f>
        <v>1.0900000000000001</v>
      </c>
      <c r="H842" s="10">
        <f>VLOOKUP(A842,away!$A$2:$E$405,3,FALSE)</f>
        <v>1.26</v>
      </c>
      <c r="I842" s="10">
        <f>VLOOKUP(C842,away!$B$2:$E$405,3,FALSE)</f>
        <v>0.63</v>
      </c>
      <c r="J842" s="10">
        <f>VLOOKUP(B842,home!$B$2:$E$405,4,FALSE)</f>
        <v>0.95</v>
      </c>
      <c r="K842" s="12">
        <f t="shared" si="1008"/>
        <v>1.5207680000000003</v>
      </c>
      <c r="L842" s="12">
        <f t="shared" si="1009"/>
        <v>0.75411000000000006</v>
      </c>
      <c r="M842" s="13">
        <f t="shared" si="1010"/>
        <v>0.10280945042316116</v>
      </c>
      <c r="N842" s="13">
        <f t="shared" si="1011"/>
        <v>0.15634932230112997</v>
      </c>
      <c r="O842" s="13">
        <f t="shared" si="1012"/>
        <v>7.7529634658610055E-2</v>
      </c>
      <c r="P842" s="13">
        <f t="shared" si="1013"/>
        <v>0.11790458744050511</v>
      </c>
      <c r="Q842" s="13">
        <f t="shared" si="1014"/>
        <v>0.11888552308862246</v>
      </c>
      <c r="R842" s="13">
        <f t="shared" si="1015"/>
        <v>2.9232936396202214E-2</v>
      </c>
      <c r="S842" s="13">
        <f t="shared" si="1016"/>
        <v>3.3804022106668025E-2</v>
      </c>
      <c r="T842" s="13">
        <f t="shared" si="1017"/>
        <v>8.9652761816361073E-2</v>
      </c>
      <c r="U842" s="13">
        <f t="shared" si="1018"/>
        <v>4.4456514217379658E-2</v>
      </c>
      <c r="V842" s="13">
        <f t="shared" si="1019"/>
        <v>4.3074826118843891E-3</v>
      </c>
      <c r="W842" s="13">
        <f t="shared" si="1020"/>
        <v>6.0265766392146106E-2</v>
      </c>
      <c r="X842" s="13">
        <f t="shared" si="1021"/>
        <v>4.5447017093981294E-2</v>
      </c>
      <c r="Y842" s="13">
        <f t="shared" si="1022"/>
        <v>1.7136025030371118E-2</v>
      </c>
      <c r="Z842" s="13">
        <f t="shared" si="1023"/>
        <v>7.3482832219133537E-3</v>
      </c>
      <c r="AA842" s="13">
        <f t="shared" si="1024"/>
        <v>1.1175033978822729E-2</v>
      </c>
      <c r="AB842" s="13">
        <f t="shared" si="1025"/>
        <v>8.4973170369531444E-3</v>
      </c>
      <c r="AC842" s="13">
        <f t="shared" si="1026"/>
        <v>3.0874591183677045E-4</v>
      </c>
      <c r="AD842" s="13">
        <f t="shared" si="1027"/>
        <v>2.2912562256162807E-2</v>
      </c>
      <c r="AE842" s="13">
        <f t="shared" si="1028"/>
        <v>1.7278592322994935E-2</v>
      </c>
      <c r="AF842" s="13">
        <f t="shared" si="1029"/>
        <v>6.5149796283468552E-3</v>
      </c>
      <c r="AG842" s="13">
        <f t="shared" si="1030"/>
        <v>1.6376704291775495E-3</v>
      </c>
      <c r="AH842" s="13">
        <f t="shared" si="1031"/>
        <v>1.3853534651192697E-3</v>
      </c>
      <c r="AI842" s="13">
        <f t="shared" si="1032"/>
        <v>2.1068012184425017E-3</v>
      </c>
      <c r="AJ842" s="13">
        <f t="shared" si="1033"/>
        <v>1.6019779376841839E-3</v>
      </c>
      <c r="AK842" s="13">
        <f t="shared" si="1034"/>
        <v>8.120789281120341E-4</v>
      </c>
      <c r="AL842" s="13">
        <f t="shared" si="1035"/>
        <v>1.4163117965994359E-5</v>
      </c>
      <c r="AM842" s="13">
        <f t="shared" si="1036"/>
        <v>6.968938295436042E-3</v>
      </c>
      <c r="AN842" s="13">
        <f t="shared" si="1037"/>
        <v>5.2553460579712738E-3</v>
      </c>
      <c r="AO842" s="13">
        <f t="shared" si="1038"/>
        <v>1.9815545078883585E-3</v>
      </c>
      <c r="AP842" s="13">
        <f t="shared" si="1039"/>
        <v>4.9810335664789683E-4</v>
      </c>
      <c r="AQ842" s="13">
        <f t="shared" si="1040"/>
        <v>9.3906180570436362E-5</v>
      </c>
      <c r="AR842" s="13">
        <f t="shared" si="1041"/>
        <v>2.0894178031621857E-4</v>
      </c>
      <c r="AS842" s="13">
        <f t="shared" si="1042"/>
        <v>3.177519733679351E-4</v>
      </c>
      <c r="AT842" s="13">
        <f t="shared" si="1043"/>
        <v>2.4161351651740408E-4</v>
      </c>
      <c r="AU842" s="13">
        <f t="shared" si="1044"/>
        <v>1.2247936809571327E-4</v>
      </c>
      <c r="AV842" s="13">
        <f t="shared" si="1045"/>
        <v>4.6565675915045409E-5</v>
      </c>
      <c r="AW842" s="13">
        <f t="shared" si="1046"/>
        <v>4.5118436037049267E-7</v>
      </c>
      <c r="AX842" s="13">
        <f t="shared" si="1047"/>
        <v>1.7663563922789463E-3</v>
      </c>
      <c r="AY842" s="13">
        <f t="shared" si="1048"/>
        <v>1.3320270189814761E-3</v>
      </c>
      <c r="AZ842" s="13">
        <f t="shared" si="1049"/>
        <v>5.0224744764206051E-4</v>
      </c>
      <c r="BA842" s="13">
        <f t="shared" si="1050"/>
        <v>1.2624994091378478E-4</v>
      </c>
      <c r="BB842" s="13">
        <f t="shared" si="1051"/>
        <v>2.3801585735623559E-5</v>
      </c>
      <c r="BC842" s="13">
        <f t="shared" si="1052"/>
        <v>3.589802763818218E-6</v>
      </c>
      <c r="BD842" s="13">
        <f t="shared" si="1053"/>
        <v>2.6260847659043928E-5</v>
      </c>
      <c r="BE842" s="13">
        <f t="shared" si="1054"/>
        <v>3.9936656772748916E-5</v>
      </c>
      <c r="BF842" s="13">
        <f t="shared" si="1055"/>
        <v>3.0367194823489927E-5</v>
      </c>
      <c r="BG842" s="13">
        <f t="shared" si="1056"/>
        <v>1.5393819379109718E-5</v>
      </c>
      <c r="BH842" s="13">
        <f t="shared" si="1057"/>
        <v>5.8526069773824818E-6</v>
      </c>
      <c r="BI842" s="13">
        <f t="shared" si="1058"/>
        <v>1.7800914815560007E-6</v>
      </c>
      <c r="BJ842" s="14">
        <f t="shared" si="1059"/>
        <v>0.5546323409461239</v>
      </c>
      <c r="BK842" s="14">
        <f t="shared" si="1060"/>
        <v>0.26048047863100293</v>
      </c>
      <c r="BL842" s="14">
        <f t="shared" si="1061"/>
        <v>0.17785459136863144</v>
      </c>
      <c r="BM842" s="14">
        <f t="shared" si="1062"/>
        <v>0.39627266402481942</v>
      </c>
      <c r="BN842" s="14">
        <f t="shared" si="1063"/>
        <v>0.60271145430823092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1.28</v>
      </c>
      <c r="F843" s="10">
        <f>VLOOKUP(B843,home!$B$2:$E$405,3,FALSE)</f>
        <v>1.41</v>
      </c>
      <c r="G843" s="10">
        <f>VLOOKUP(C843,away!$B$2:$E$405,4,FALSE)</f>
        <v>1.56</v>
      </c>
      <c r="H843" s="10">
        <f>VLOOKUP(A843,away!$A$2:$E$405,3,FALSE)</f>
        <v>1.26</v>
      </c>
      <c r="I843" s="10">
        <f>VLOOKUP(C843,away!$B$2:$E$405,3,FALSE)</f>
        <v>2.0299999999999998</v>
      </c>
      <c r="J843" s="10">
        <f>VLOOKUP(B843,home!$B$2:$E$405,4,FALSE)</f>
        <v>0.32</v>
      </c>
      <c r="K843" s="12">
        <f t="shared" si="1008"/>
        <v>2.8154880000000002</v>
      </c>
      <c r="L843" s="12">
        <f t="shared" si="1009"/>
        <v>0.818496</v>
      </c>
      <c r="M843" s="13">
        <f t="shared" si="1010"/>
        <v>2.6410754086862012E-2</v>
      </c>
      <c r="N843" s="13">
        <f t="shared" si="1011"/>
        <v>7.4359161202510973E-2</v>
      </c>
      <c r="O843" s="13">
        <f t="shared" si="1012"/>
        <v>2.1617096577080209E-2</v>
      </c>
      <c r="P843" s="13">
        <f t="shared" si="1013"/>
        <v>6.086267600761041E-2</v>
      </c>
      <c r="Q843" s="13">
        <f t="shared" si="1014"/>
        <v>0.10467866302786762</v>
      </c>
      <c r="R843" s="13">
        <f t="shared" si="1015"/>
        <v>8.8467535399769214E-3</v>
      </c>
      <c r="S843" s="13">
        <f t="shared" si="1016"/>
        <v>3.5063986800835396E-2</v>
      </c>
      <c r="T843" s="13">
        <f t="shared" si="1017"/>
        <v>8.5679066973657528E-2</v>
      </c>
      <c r="U843" s="13">
        <f t="shared" si="1018"/>
        <v>2.4907928430762546E-2</v>
      </c>
      <c r="V843" s="13">
        <f t="shared" si="1019"/>
        <v>8.9781948552539372E-3</v>
      </c>
      <c r="W843" s="13">
        <f t="shared" si="1020"/>
        <v>9.8240506537001643E-2</v>
      </c>
      <c r="X843" s="13">
        <f t="shared" si="1021"/>
        <v>8.0409461638509691E-2</v>
      </c>
      <c r="Y843" s="13">
        <f t="shared" si="1022"/>
        <v>3.2907411356636815E-2</v>
      </c>
      <c r="Z843" s="13">
        <f t="shared" si="1023"/>
        <v>2.413677461818984E-3</v>
      </c>
      <c r="AA843" s="13">
        <f t="shared" si="1024"/>
        <v>6.7956799296218081E-3</v>
      </c>
      <c r="AB843" s="13">
        <f t="shared" si="1025"/>
        <v>9.5665776468455248E-3</v>
      </c>
      <c r="AC843" s="13">
        <f t="shared" si="1026"/>
        <v>1.2931213616888433E-3</v>
      </c>
      <c r="AD843" s="13">
        <f t="shared" si="1027"/>
        <v>6.9148741817212436E-2</v>
      </c>
      <c r="AE843" s="13">
        <f t="shared" si="1028"/>
        <v>5.6597968582421103E-2</v>
      </c>
      <c r="AF843" s="13">
        <f t="shared" si="1029"/>
        <v>2.3162605446418672E-2</v>
      </c>
      <c r="AG843" s="13">
        <f t="shared" si="1030"/>
        <v>6.3194999691573005E-3</v>
      </c>
      <c r="AH843" s="13">
        <f t="shared" si="1031"/>
        <v>4.9389633694724763E-4</v>
      </c>
      <c r="AI843" s="13">
        <f t="shared" si="1032"/>
        <v>1.3905592099189327E-3</v>
      </c>
      <c r="AJ843" s="13">
        <f t="shared" si="1033"/>
        <v>1.9575513844081183E-3</v>
      </c>
      <c r="AK843" s="13">
        <f t="shared" si="1034"/>
        <v>1.8371541440614814E-3</v>
      </c>
      <c r="AL843" s="13">
        <f t="shared" si="1035"/>
        <v>1.191981512018071E-4</v>
      </c>
      <c r="AM843" s="13">
        <f t="shared" si="1036"/>
        <v>3.8937490560291964E-2</v>
      </c>
      <c r="AN843" s="13">
        <f t="shared" si="1037"/>
        <v>3.1870180273636722E-2</v>
      </c>
      <c r="AO843" s="13">
        <f t="shared" si="1038"/>
        <v>1.3042807536625284E-2</v>
      </c>
      <c r="AP843" s="13">
        <f t="shared" si="1039"/>
        <v>3.55849526583255E-3</v>
      </c>
      <c r="AQ843" s="13">
        <f t="shared" si="1040"/>
        <v>7.2815353527571963E-4</v>
      </c>
      <c r="AR843" s="13">
        <f t="shared" si="1041"/>
        <v>8.0850435241194905E-5</v>
      </c>
      <c r="AS843" s="13">
        <f t="shared" si="1042"/>
        <v>2.276334302163614E-4</v>
      </c>
      <c r="AT843" s="13">
        <f t="shared" si="1043"/>
        <v>3.204495955865015E-4</v>
      </c>
      <c r="AU843" s="13">
        <f t="shared" si="1044"/>
        <v>3.0074066365954932E-4</v>
      </c>
      <c r="AV843" s="13">
        <f t="shared" si="1045"/>
        <v>2.1168293241137433E-4</v>
      </c>
      <c r="AW843" s="13">
        <f t="shared" si="1046"/>
        <v>7.6302235250267348E-6</v>
      </c>
      <c r="AX843" s="13">
        <f t="shared" si="1047"/>
        <v>1.8271339570435877E-2</v>
      </c>
      <c r="AY843" s="13">
        <f t="shared" si="1048"/>
        <v>1.4955018353043482E-2</v>
      </c>
      <c r="AZ843" s="13">
        <f t="shared" si="1049"/>
        <v>6.1203113509463395E-3</v>
      </c>
      <c r="BA843" s="13">
        <f t="shared" si="1050"/>
        <v>1.669816786501392E-3</v>
      </c>
      <c r="BB843" s="13">
        <f t="shared" si="1051"/>
        <v>3.4168459012106077E-4</v>
      </c>
      <c r="BC843" s="13">
        <f t="shared" si="1052"/>
        <v>5.5933494055145558E-5</v>
      </c>
      <c r="BD843" s="13">
        <f t="shared" si="1053"/>
        <v>1.1029292973862841E-5</v>
      </c>
      <c r="BE843" s="13">
        <f t="shared" si="1054"/>
        <v>3.1052842016395146E-5</v>
      </c>
      <c r="BF843" s="13">
        <f t="shared" si="1055"/>
        <v>4.3714452031528177E-5</v>
      </c>
      <c r="BG843" s="13">
        <f t="shared" si="1056"/>
        <v>4.1025838373781064E-5</v>
      </c>
      <c r="BH843" s="13">
        <f t="shared" si="1057"/>
        <v>2.887693890783003E-5</v>
      </c>
      <c r="BI843" s="13">
        <f t="shared" si="1058"/>
        <v>1.6260534994345713E-5</v>
      </c>
      <c r="BJ843" s="14">
        <f t="shared" si="1059"/>
        <v>0.76105431786815925</v>
      </c>
      <c r="BK843" s="14">
        <f t="shared" si="1060"/>
        <v>0.14768294961649589</v>
      </c>
      <c r="BL843" s="14">
        <f t="shared" si="1061"/>
        <v>7.8726514156035501E-2</v>
      </c>
      <c r="BM843" s="14">
        <f t="shared" si="1062"/>
        <v>0.67815496653108309</v>
      </c>
      <c r="BN843" s="14">
        <f t="shared" si="1063"/>
        <v>0.29677510444190813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1.28</v>
      </c>
      <c r="F844" s="10">
        <f>VLOOKUP(B844,home!$B$2:$E$405,3,FALSE)</f>
        <v>0.94</v>
      </c>
      <c r="G844" s="10">
        <f>VLOOKUP(C844,away!$B$2:$E$405,4,FALSE)</f>
        <v>0.78</v>
      </c>
      <c r="H844" s="10">
        <f>VLOOKUP(A844,away!$A$2:$E$405,3,FALSE)</f>
        <v>1.26</v>
      </c>
      <c r="I844" s="10">
        <f>VLOOKUP(C844,away!$B$2:$E$405,3,FALSE)</f>
        <v>0.13</v>
      </c>
      <c r="J844" s="10">
        <f>VLOOKUP(B844,home!$B$2:$E$405,4,FALSE)</f>
        <v>0.79</v>
      </c>
      <c r="K844" s="12">
        <f t="shared" si="1008"/>
        <v>0.93849600000000011</v>
      </c>
      <c r="L844" s="12">
        <f t="shared" si="1009"/>
        <v>0.12940200000000002</v>
      </c>
      <c r="M844" s="13">
        <f t="shared" si="1010"/>
        <v>0.34373027962865033</v>
      </c>
      <c r="N844" s="13">
        <f t="shared" si="1011"/>
        <v>0.32258949251036984</v>
      </c>
      <c r="O844" s="13">
        <f t="shared" si="1012"/>
        <v>4.4479385644506611E-2</v>
      </c>
      <c r="P844" s="13">
        <f t="shared" si="1013"/>
        <v>4.1743725509826878E-2</v>
      </c>
      <c r="Q844" s="13">
        <f t="shared" si="1014"/>
        <v>0.15137447418150604</v>
      </c>
      <c r="R844" s="13">
        <f t="shared" si="1015"/>
        <v>2.877860730585222E-3</v>
      </c>
      <c r="S844" s="13">
        <f t="shared" si="1016"/>
        <v>1.2673735212695883E-3</v>
      </c>
      <c r="T844" s="13">
        <f t="shared" si="1017"/>
        <v>1.9588159708035246E-2</v>
      </c>
      <c r="U844" s="13">
        <f t="shared" si="1018"/>
        <v>2.700860784211309E-3</v>
      </c>
      <c r="V844" s="13">
        <f t="shared" si="1019"/>
        <v>1.7101552365566123E-5</v>
      </c>
      <c r="W844" s="13">
        <f t="shared" si="1020"/>
        <v>4.7354779507148913E-2</v>
      </c>
      <c r="X844" s="13">
        <f t="shared" si="1021"/>
        <v>6.1278031777840837E-3</v>
      </c>
      <c r="Y844" s="13">
        <f t="shared" si="1022"/>
        <v>3.9647499340580798E-4</v>
      </c>
      <c r="Z844" s="13">
        <f t="shared" si="1023"/>
        <v>1.2413364475306299E-4</v>
      </c>
      <c r="AA844" s="13">
        <f t="shared" si="1024"/>
        <v>1.1649892906617062E-4</v>
      </c>
      <c r="AB844" s="13">
        <f t="shared" si="1025"/>
        <v>5.466688946644243E-5</v>
      </c>
      <c r="AC844" s="13">
        <f t="shared" si="1026"/>
        <v>1.2980426624608234E-7</v>
      </c>
      <c r="AD844" s="13">
        <f t="shared" si="1027"/>
        <v>1.1110567787085307E-2</v>
      </c>
      <c r="AE844" s="13">
        <f t="shared" si="1028"/>
        <v>1.4377296927844127E-3</v>
      </c>
      <c r="AF844" s="13">
        <f t="shared" si="1029"/>
        <v>9.3022548852844295E-5</v>
      </c>
      <c r="AG844" s="13">
        <f t="shared" si="1030"/>
        <v>4.0124346222185865E-6</v>
      </c>
      <c r="AH844" s="13">
        <f t="shared" si="1031"/>
        <v>4.0157854745839633E-6</v>
      </c>
      <c r="AI844" s="13">
        <f t="shared" si="1032"/>
        <v>3.7687986047551517E-6</v>
      </c>
      <c r="AJ844" s="13">
        <f t="shared" si="1033"/>
        <v>1.7685012076841455E-6</v>
      </c>
      <c r="AK844" s="13">
        <f t="shared" si="1034"/>
        <v>5.5324376980224673E-7</v>
      </c>
      <c r="AL844" s="13">
        <f t="shared" si="1035"/>
        <v>6.305541270364486E-10</v>
      </c>
      <c r="AM844" s="13">
        <f t="shared" si="1036"/>
        <v>2.0854446851816828E-3</v>
      </c>
      <c r="AN844" s="13">
        <f t="shared" si="1037"/>
        <v>2.6986071315188013E-4</v>
      </c>
      <c r="AO844" s="13">
        <f t="shared" si="1038"/>
        <v>1.7460258001639796E-5</v>
      </c>
      <c r="AP844" s="13">
        <f t="shared" si="1039"/>
        <v>7.5313076864273109E-7</v>
      </c>
      <c r="AQ844" s="13">
        <f t="shared" si="1040"/>
        <v>2.4364156930976664E-8</v>
      </c>
      <c r="AR844" s="13">
        <f t="shared" si="1041"/>
        <v>1.0393013439642282E-7</v>
      </c>
      <c r="AS844" s="13">
        <f t="shared" si="1042"/>
        <v>9.7538015410505238E-8</v>
      </c>
      <c r="AT844" s="13">
        <f t="shared" si="1043"/>
        <v>4.576951865534876E-8</v>
      </c>
      <c r="AU844" s="13">
        <f t="shared" si="1044"/>
        <v>1.4318170059990069E-8</v>
      </c>
      <c r="AV844" s="13">
        <f t="shared" si="1045"/>
        <v>3.3593863321551098E-9</v>
      </c>
      <c r="AW844" s="13">
        <f t="shared" si="1046"/>
        <v>2.1271263447328749E-12</v>
      </c>
      <c r="AX844" s="13">
        <f t="shared" si="1047"/>
        <v>3.2619691587737796E-4</v>
      </c>
      <c r="AY844" s="13">
        <f t="shared" si="1048"/>
        <v>4.2210533308364468E-5</v>
      </c>
      <c r="AZ844" s="13">
        <f t="shared" si="1049"/>
        <v>2.7310637155844893E-6</v>
      </c>
      <c r="BA844" s="13">
        <f t="shared" si="1050"/>
        <v>1.1780170230802138E-7</v>
      </c>
      <c r="BB844" s="13">
        <f t="shared" si="1051"/>
        <v>3.8109439705156447E-9</v>
      </c>
      <c r="BC844" s="13">
        <f t="shared" si="1052"/>
        <v>9.8628754334533092E-11</v>
      </c>
      <c r="BD844" s="13">
        <f t="shared" si="1053"/>
        <v>2.2414612085276504E-9</v>
      </c>
      <c r="BE844" s="13">
        <f t="shared" si="1054"/>
        <v>2.1036023783583661E-9</v>
      </c>
      <c r="BF844" s="13">
        <f t="shared" si="1055"/>
        <v>9.8711120883990662E-10</v>
      </c>
      <c r="BG844" s="13">
        <f t="shared" si="1056"/>
        <v>3.0879997368380577E-10</v>
      </c>
      <c r="BH844" s="13">
        <f t="shared" si="1057"/>
        <v>7.2451885025589248E-11</v>
      </c>
      <c r="BI844" s="13">
        <f t="shared" si="1058"/>
        <v>1.3599160857795084E-11</v>
      </c>
      <c r="BJ844" s="14">
        <f t="shared" si="1059"/>
        <v>0.56282131991703177</v>
      </c>
      <c r="BK844" s="14">
        <f t="shared" si="1060"/>
        <v>0.38680082118024106</v>
      </c>
      <c r="BL844" s="14">
        <f t="shared" si="1061"/>
        <v>5.0239649949143241E-2</v>
      </c>
      <c r="BM844" s="14">
        <f t="shared" si="1062"/>
        <v>9.3148495954543151E-2</v>
      </c>
      <c r="BN844" s="14">
        <f t="shared" si="1063"/>
        <v>0.90679521820544495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1.28</v>
      </c>
      <c r="F845" s="10">
        <f>VLOOKUP(B845,home!$B$2:$E$405,3,FALSE)</f>
        <v>1.43</v>
      </c>
      <c r="G845" s="10">
        <f>VLOOKUP(C845,away!$B$2:$E$405,4,FALSE)</f>
        <v>1.41</v>
      </c>
      <c r="H845" s="10">
        <f>VLOOKUP(A845,away!$A$2:$E$405,3,FALSE)</f>
        <v>1.26</v>
      </c>
      <c r="I845" s="10">
        <f>VLOOKUP(C845,away!$B$2:$E$405,3,FALSE)</f>
        <v>1.25</v>
      </c>
      <c r="J845" s="10">
        <f>VLOOKUP(B845,home!$B$2:$E$405,4,FALSE)</f>
        <v>1.32</v>
      </c>
      <c r="K845" s="12">
        <f t="shared" si="1008"/>
        <v>2.580864</v>
      </c>
      <c r="L845" s="12">
        <f t="shared" si="1009"/>
        <v>2.0790000000000002</v>
      </c>
      <c r="M845" s="13">
        <f t="shared" si="1010"/>
        <v>9.467749928146767E-3</v>
      </c>
      <c r="N845" s="13">
        <f t="shared" si="1011"/>
        <v>2.443497495055658E-2</v>
      </c>
      <c r="O845" s="13">
        <f t="shared" si="1012"/>
        <v>1.9683452100617133E-2</v>
      </c>
      <c r="P845" s="13">
        <f t="shared" si="1013"/>
        <v>5.0800312922207144E-2</v>
      </c>
      <c r="Q845" s="13">
        <f t="shared" si="1014"/>
        <v>3.1531673595396631E-2</v>
      </c>
      <c r="R845" s="13">
        <f t="shared" si="1015"/>
        <v>2.0460948458591519E-2</v>
      </c>
      <c r="S845" s="13">
        <f t="shared" si="1016"/>
        <v>6.814374620632041E-2</v>
      </c>
      <c r="T845" s="13">
        <f t="shared" si="1017"/>
        <v>6.5554349404829612E-2</v>
      </c>
      <c r="U845" s="13">
        <f t="shared" si="1018"/>
        <v>5.2806925282634337E-2</v>
      </c>
      <c r="V845" s="13">
        <f t="shared" si="1019"/>
        <v>4.0625910265485669E-2</v>
      </c>
      <c r="W845" s="13">
        <f t="shared" si="1020"/>
        <v>2.7126320414036575E-2</v>
      </c>
      <c r="X845" s="13">
        <f t="shared" si="1021"/>
        <v>5.6395620140782053E-2</v>
      </c>
      <c r="Y845" s="13">
        <f t="shared" si="1022"/>
        <v>5.8623247136342961E-2</v>
      </c>
      <c r="Z845" s="13">
        <f t="shared" si="1023"/>
        <v>1.417943728180392E-2</v>
      </c>
      <c r="AA845" s="13">
        <f t="shared" si="1024"/>
        <v>3.6595199220865599E-2</v>
      </c>
      <c r="AB845" s="13">
        <f t="shared" si="1025"/>
        <v>4.7223616120980035E-2</v>
      </c>
      <c r="AC845" s="13">
        <f t="shared" si="1026"/>
        <v>1.3623940283455448E-2</v>
      </c>
      <c r="AD845" s="13">
        <f t="shared" si="1027"/>
        <v>1.7502335952263023E-2</v>
      </c>
      <c r="AE845" s="13">
        <f t="shared" si="1028"/>
        <v>3.6387356444754833E-2</v>
      </c>
      <c r="AF845" s="13">
        <f t="shared" si="1029"/>
        <v>3.782465702432266E-2</v>
      </c>
      <c r="AG845" s="13">
        <f t="shared" si="1030"/>
        <v>2.6212487317855599E-2</v>
      </c>
      <c r="AH845" s="13">
        <f t="shared" si="1031"/>
        <v>7.3697625272175875E-3</v>
      </c>
      <c r="AI845" s="13">
        <f t="shared" si="1032"/>
        <v>1.9020354795044894E-2</v>
      </c>
      <c r="AJ845" s="13">
        <f t="shared" si="1033"/>
        <v>2.4544474478879374E-2</v>
      </c>
      <c r="AK845" s="13">
        <f t="shared" si="1034"/>
        <v>2.1115316860486177E-2</v>
      </c>
      <c r="AL845" s="13">
        <f t="shared" si="1035"/>
        <v>2.9240334182272748E-3</v>
      </c>
      <c r="AM845" s="13">
        <f t="shared" si="1036"/>
        <v>9.0342297550202698E-3</v>
      </c>
      <c r="AN845" s="13">
        <f t="shared" si="1037"/>
        <v>1.8782163660687145E-2</v>
      </c>
      <c r="AO845" s="13">
        <f t="shared" si="1038"/>
        <v>1.9524059125284293E-2</v>
      </c>
      <c r="AP845" s="13">
        <f t="shared" si="1039"/>
        <v>1.3530172973822014E-2</v>
      </c>
      <c r="AQ845" s="13">
        <f t="shared" si="1040"/>
        <v>7.0323074031439919E-3</v>
      </c>
      <c r="AR845" s="13">
        <f t="shared" si="1041"/>
        <v>3.0643472588170757E-3</v>
      </c>
      <c r="AS845" s="13">
        <f t="shared" si="1042"/>
        <v>7.908663523779674E-3</v>
      </c>
      <c r="AT845" s="13">
        <f t="shared" si="1043"/>
        <v>1.0205592488318054E-2</v>
      </c>
      <c r="AU845" s="13">
        <f t="shared" si="1044"/>
        <v>8.7797487505901599E-3</v>
      </c>
      <c r="AV845" s="13">
        <f t="shared" si="1045"/>
        <v>5.6648343698607806E-3</v>
      </c>
      <c r="AW845" s="13">
        <f t="shared" si="1046"/>
        <v>4.3581225672020883E-4</v>
      </c>
      <c r="AX845" s="13">
        <f t="shared" si="1047"/>
        <v>3.8860197237434416E-3</v>
      </c>
      <c r="AY845" s="13">
        <f t="shared" si="1048"/>
        <v>8.0790350056626162E-3</v>
      </c>
      <c r="AZ845" s="13">
        <f t="shared" si="1049"/>
        <v>8.398156888386292E-3</v>
      </c>
      <c r="BA845" s="13">
        <f t="shared" si="1050"/>
        <v>5.8199227236517001E-3</v>
      </c>
      <c r="BB845" s="13">
        <f t="shared" si="1051"/>
        <v>3.0249048356179712E-3</v>
      </c>
      <c r="BC845" s="13">
        <f t="shared" si="1052"/>
        <v>1.2577554306499536E-3</v>
      </c>
      <c r="BD845" s="13">
        <f t="shared" si="1053"/>
        <v>1.0617963251801166E-3</v>
      </c>
      <c r="BE845" s="13">
        <f t="shared" si="1054"/>
        <v>2.7403519109896564E-3</v>
      </c>
      <c r="BF845" s="13">
        <f t="shared" si="1055"/>
        <v>3.5362377972022047E-3</v>
      </c>
      <c r="BG845" s="13">
        <f t="shared" si="1056"/>
        <v>3.04218294207949E-3</v>
      </c>
      <c r="BH845" s="13">
        <f t="shared" si="1057"/>
        <v>1.9628651091567599E-3</v>
      </c>
      <c r="BI845" s="13">
        <f t="shared" si="1058"/>
        <v>1.0131775794157505E-3</v>
      </c>
      <c r="BJ845" s="14">
        <f t="shared" si="1059"/>
        <v>0.47996174990681012</v>
      </c>
      <c r="BK845" s="14">
        <f t="shared" si="1060"/>
        <v>0.19366472802950535</v>
      </c>
      <c r="BL845" s="14">
        <f t="shared" si="1061"/>
        <v>0.29779984790070635</v>
      </c>
      <c r="BM845" s="14">
        <f t="shared" si="1062"/>
        <v>0.82158342841436804</v>
      </c>
      <c r="BN845" s="14">
        <f t="shared" si="1063"/>
        <v>0.15637911195551579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1.74545454545455</v>
      </c>
      <c r="F846" s="10">
        <f>VLOOKUP(B846,home!$B$2:$E$405,3,FALSE)</f>
        <v>1.03</v>
      </c>
      <c r="G846" s="10">
        <f>VLOOKUP(C846,away!$B$2:$E$405,4,FALSE)</f>
        <v>0.69</v>
      </c>
      <c r="H846" s="10">
        <f>VLOOKUP(A846,away!$A$2:$E$405,3,FALSE)</f>
        <v>1.4545454545454499</v>
      </c>
      <c r="I846" s="10">
        <f>VLOOKUP(C846,away!$B$2:$E$405,3,FALSE)</f>
        <v>0.56999999999999995</v>
      </c>
      <c r="J846" s="10">
        <f>VLOOKUP(B846,home!$B$2:$E$405,4,FALSE)</f>
        <v>1.24</v>
      </c>
      <c r="K846" s="12">
        <f t="shared" si="1008"/>
        <v>1.2404945454545486</v>
      </c>
      <c r="L846" s="12">
        <f t="shared" si="1009"/>
        <v>1.0280727272727239</v>
      </c>
      <c r="M846" s="13">
        <f t="shared" si="1010"/>
        <v>0.10346030434660825</v>
      </c>
      <c r="N846" s="13">
        <f t="shared" si="1011"/>
        <v>0.12834194321303505</v>
      </c>
      <c r="O846" s="13">
        <f t="shared" si="1012"/>
        <v>0.1063647172540836</v>
      </c>
      <c r="P846" s="13">
        <f t="shared" si="1013"/>
        <v>0.13194485158250599</v>
      </c>
      <c r="Q846" s="13">
        <f t="shared" si="1014"/>
        <v>7.9603740254403726E-2</v>
      </c>
      <c r="R846" s="13">
        <f t="shared" si="1015"/>
        <v>5.4675332476498924E-2</v>
      </c>
      <c r="S846" s="13">
        <f t="shared" si="1016"/>
        <v>4.2067931196116466E-2</v>
      </c>
      <c r="T846" s="13">
        <f t="shared" si="1017"/>
        <v>8.1838434344454355E-2</v>
      </c>
      <c r="U846" s="13">
        <f t="shared" si="1018"/>
        <v>6.7824451708010852E-2</v>
      </c>
      <c r="V846" s="13">
        <f t="shared" si="1019"/>
        <v>5.9611128400180379E-3</v>
      </c>
      <c r="W846" s="13">
        <f t="shared" si="1020"/>
        <v>3.291600186112284E-2</v>
      </c>
      <c r="X846" s="13">
        <f t="shared" si="1021"/>
        <v>3.3840043804278616E-2</v>
      </c>
      <c r="Y846" s="13">
        <f t="shared" si="1022"/>
        <v>1.7395013062446577E-2</v>
      </c>
      <c r="Z846" s="13">
        <f t="shared" si="1023"/>
        <v>1.8736739391219066E-2</v>
      </c>
      <c r="AA846" s="13">
        <f t="shared" si="1024"/>
        <v>2.3242823014410628E-2</v>
      </c>
      <c r="AB846" s="13">
        <f t="shared" si="1025"/>
        <v>1.4416297585170924E-2</v>
      </c>
      <c r="AC846" s="13">
        <f t="shared" si="1026"/>
        <v>4.7514488401496257E-4</v>
      </c>
      <c r="AD846" s="13">
        <f t="shared" si="1027"/>
        <v>1.0208030191723659E-2</v>
      </c>
      <c r="AE846" s="13">
        <f t="shared" si="1028"/>
        <v>1.0494597439287649E-2</v>
      </c>
      <c r="AF846" s="13">
        <f t="shared" si="1029"/>
        <v>5.3946047055188984E-3</v>
      </c>
      <c r="AG846" s="13">
        <f t="shared" si="1030"/>
        <v>1.8486819907203617E-3</v>
      </c>
      <c r="AH846" s="13">
        <f t="shared" si="1031"/>
        <v>4.8156826915322151E-3</v>
      </c>
      <c r="AI846" s="13">
        <f t="shared" si="1032"/>
        <v>5.9738281114855912E-3</v>
      </c>
      <c r="AJ846" s="13">
        <f t="shared" si="1033"/>
        <v>3.7052505938904631E-3</v>
      </c>
      <c r="AK846" s="13">
        <f t="shared" si="1034"/>
        <v>1.532114383754449E-3</v>
      </c>
      <c r="AL846" s="13">
        <f t="shared" si="1035"/>
        <v>2.4238444530961426E-5</v>
      </c>
      <c r="AM846" s="13">
        <f t="shared" si="1036"/>
        <v>2.5326011545337094E-3</v>
      </c>
      <c r="AN846" s="13">
        <f t="shared" si="1037"/>
        <v>2.6036981760355201E-3</v>
      </c>
      <c r="AO846" s="13">
        <f t="shared" si="1038"/>
        <v>1.3383955424159267E-3</v>
      </c>
      <c r="AP846" s="13">
        <f t="shared" si="1039"/>
        <v>4.5865598515373293E-4</v>
      </c>
      <c r="AQ846" s="13">
        <f t="shared" si="1040"/>
        <v>1.1788292738423903E-4</v>
      </c>
      <c r="AR846" s="13">
        <f t="shared" si="1041"/>
        <v>9.901744076727156E-4</v>
      </c>
      <c r="AS846" s="13">
        <f t="shared" si="1042"/>
        <v>1.228305951766692E-3</v>
      </c>
      <c r="AT846" s="13">
        <f t="shared" si="1043"/>
        <v>7.618534166579699E-4</v>
      </c>
      <c r="AU846" s="13">
        <f t="shared" si="1044"/>
        <v>3.1502500260004114E-4</v>
      </c>
      <c r="AV846" s="13">
        <f t="shared" si="1045"/>
        <v>9.7696699351788971E-5</v>
      </c>
      <c r="AW846" s="13">
        <f t="shared" si="1046"/>
        <v>8.5865942778354097E-7</v>
      </c>
      <c r="AX846" s="13">
        <f t="shared" si="1047"/>
        <v>5.236129863351595E-4</v>
      </c>
      <c r="AY846" s="13">
        <f t="shared" si="1048"/>
        <v>5.3831223089700301E-4</v>
      </c>
      <c r="AZ846" s="13">
        <f t="shared" si="1049"/>
        <v>2.7671206167127304E-4</v>
      </c>
      <c r="BA846" s="13">
        <f t="shared" si="1050"/>
        <v>9.4826707970547966E-5</v>
      </c>
      <c r="BB846" s="13">
        <f t="shared" si="1051"/>
        <v>2.4372188070393846E-5</v>
      </c>
      <c r="BC846" s="13">
        <f t="shared" si="1052"/>
        <v>5.0112763718267115E-6</v>
      </c>
      <c r="BD846" s="13">
        <f t="shared" si="1053"/>
        <v>1.6966188396195703E-4</v>
      </c>
      <c r="BE846" s="13">
        <f t="shared" si="1054"/>
        <v>2.1046464162635025E-4</v>
      </c>
      <c r="BF846" s="13">
        <f t="shared" si="1055"/>
        <v>1.3054011997426694E-4</v>
      </c>
      <c r="BG846" s="13">
        <f t="shared" si="1056"/>
        <v>5.3978102263686855E-5</v>
      </c>
      <c r="BH846" s="13">
        <f t="shared" si="1057"/>
        <v>1.6739885358022834E-5</v>
      </c>
      <c r="BI846" s="13">
        <f t="shared" si="1058"/>
        <v>4.1531472956323569E-6</v>
      </c>
      <c r="BJ846" s="14">
        <f t="shared" si="1059"/>
        <v>0.41039517210383103</v>
      </c>
      <c r="BK846" s="14">
        <f t="shared" si="1060"/>
        <v>0.28447189552469171</v>
      </c>
      <c r="BL846" s="14">
        <f t="shared" si="1061"/>
        <v>0.28652909107736679</v>
      </c>
      <c r="BM846" s="14">
        <f t="shared" si="1062"/>
        <v>0.39520455539850385</v>
      </c>
      <c r="BN846" s="14">
        <f t="shared" si="1063"/>
        <v>0.60439088912713557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1.74545454545455</v>
      </c>
      <c r="F847" s="10">
        <f>VLOOKUP(B847,home!$B$2:$E$405,3,FALSE)</f>
        <v>1.26</v>
      </c>
      <c r="G847" s="10">
        <f>VLOOKUP(C847,away!$B$2:$E$405,4,FALSE)</f>
        <v>0.23</v>
      </c>
      <c r="H847" s="10">
        <f>VLOOKUP(A847,away!$A$2:$E$405,3,FALSE)</f>
        <v>1.4545454545454499</v>
      </c>
      <c r="I847" s="10">
        <f>VLOOKUP(C847,away!$B$2:$E$405,3,FALSE)</f>
        <v>1.38</v>
      </c>
      <c r="J847" s="10">
        <f>VLOOKUP(B847,home!$B$2:$E$405,4,FALSE)</f>
        <v>0.55000000000000004</v>
      </c>
      <c r="K847" s="12">
        <f t="shared" si="1008"/>
        <v>0.50583272727272865</v>
      </c>
      <c r="L847" s="12">
        <f t="shared" si="1009"/>
        <v>1.1039999999999965</v>
      </c>
      <c r="M847" s="13">
        <f t="shared" si="1010"/>
        <v>0.19992105261809948</v>
      </c>
      <c r="N847" s="13">
        <f t="shared" si="1011"/>
        <v>0.10112661128504793</v>
      </c>
      <c r="O847" s="13">
        <f t="shared" si="1012"/>
        <v>0.22071284209038114</v>
      </c>
      <c r="P847" s="13">
        <f t="shared" si="1013"/>
        <v>0.11164377885869257</v>
      </c>
      <c r="Q847" s="13">
        <f t="shared" si="1014"/>
        <v>2.5576574793082445E-2</v>
      </c>
      <c r="R847" s="13">
        <f t="shared" si="1015"/>
        <v>0.12183348883389004</v>
      </c>
      <c r="S847" s="13">
        <f t="shared" si="1016"/>
        <v>1.5586569291502692E-2</v>
      </c>
      <c r="T847" s="13">
        <f t="shared" si="1017"/>
        <v>2.8236538571562931E-2</v>
      </c>
      <c r="U847" s="13">
        <f t="shared" si="1018"/>
        <v>6.1627365929998117E-2</v>
      </c>
      <c r="V847" s="13">
        <f t="shared" si="1019"/>
        <v>9.6712814736832711E-4</v>
      </c>
      <c r="W847" s="13">
        <f t="shared" si="1020"/>
        <v>4.3124895272932742E-3</v>
      </c>
      <c r="X847" s="13">
        <f t="shared" si="1021"/>
        <v>4.7609884381317599E-3</v>
      </c>
      <c r="Y847" s="13">
        <f t="shared" si="1022"/>
        <v>2.6280656178487237E-3</v>
      </c>
      <c r="Z847" s="13">
        <f t="shared" si="1023"/>
        <v>4.4834723890871384E-2</v>
      </c>
      <c r="AA847" s="13">
        <f t="shared" si="1024"/>
        <v>2.2678870662239232E-2</v>
      </c>
      <c r="AB847" s="13">
        <f t="shared" si="1025"/>
        <v>5.7358574992729715E-3</v>
      </c>
      <c r="AC847" s="13">
        <f t="shared" si="1026"/>
        <v>3.375514971998232E-5</v>
      </c>
      <c r="AD847" s="13">
        <f t="shared" si="1027"/>
        <v>5.4534958473145909E-4</v>
      </c>
      <c r="AE847" s="13">
        <f t="shared" si="1028"/>
        <v>6.0206594154352906E-4</v>
      </c>
      <c r="AF847" s="13">
        <f t="shared" si="1029"/>
        <v>3.3234039973202703E-4</v>
      </c>
      <c r="AG847" s="13">
        <f t="shared" si="1030"/>
        <v>1.2230126710138556E-4</v>
      </c>
      <c r="AH847" s="13">
        <f t="shared" si="1031"/>
        <v>1.2374383793880469E-2</v>
      </c>
      <c r="AI847" s="13">
        <f t="shared" si="1032"/>
        <v>6.2593683027780114E-3</v>
      </c>
      <c r="AJ847" s="13">
        <f t="shared" si="1033"/>
        <v>1.5830966697993358E-3</v>
      </c>
      <c r="AK847" s="13">
        <f t="shared" si="1034"/>
        <v>2.6692736867365755E-4</v>
      </c>
      <c r="AL847" s="13">
        <f t="shared" si="1035"/>
        <v>7.5400812897452395E-7</v>
      </c>
      <c r="AM847" s="13">
        <f t="shared" si="1036"/>
        <v>5.5171133552352809E-5</v>
      </c>
      <c r="AN847" s="13">
        <f t="shared" si="1037"/>
        <v>6.0908931441797315E-5</v>
      </c>
      <c r="AO847" s="13">
        <f t="shared" si="1038"/>
        <v>3.3621730155872018E-5</v>
      </c>
      <c r="AP847" s="13">
        <f t="shared" si="1039"/>
        <v>1.2372796697360862E-5</v>
      </c>
      <c r="AQ847" s="13">
        <f t="shared" si="1040"/>
        <v>3.4148918884715885E-6</v>
      </c>
      <c r="AR847" s="13">
        <f t="shared" si="1041"/>
        <v>2.7322639416887972E-3</v>
      </c>
      <c r="AS847" s="13">
        <f t="shared" si="1042"/>
        <v>1.3820685212533798E-3</v>
      </c>
      <c r="AT847" s="13">
        <f t="shared" si="1043"/>
        <v>3.4954774469169207E-4</v>
      </c>
      <c r="AU847" s="13">
        <f t="shared" si="1044"/>
        <v>5.8937563003143368E-5</v>
      </c>
      <c r="AV847" s="13">
        <f t="shared" si="1045"/>
        <v>7.4531370581720682E-6</v>
      </c>
      <c r="AW847" s="13">
        <f t="shared" si="1046"/>
        <v>1.1696327640126346E-8</v>
      </c>
      <c r="AX847" s="13">
        <f t="shared" si="1047"/>
        <v>4.6512274919190929E-6</v>
      </c>
      <c r="AY847" s="13">
        <f t="shared" si="1048"/>
        <v>5.1349551510786635E-6</v>
      </c>
      <c r="AZ847" s="13">
        <f t="shared" si="1049"/>
        <v>2.834495243395414E-6</v>
      </c>
      <c r="BA847" s="13">
        <f t="shared" si="1050"/>
        <v>1.0430942495695088E-6</v>
      </c>
      <c r="BB847" s="13">
        <f t="shared" si="1051"/>
        <v>2.8789401288118364E-7</v>
      </c>
      <c r="BC847" s="13">
        <f t="shared" si="1052"/>
        <v>6.3566998044165114E-8</v>
      </c>
      <c r="BD847" s="13">
        <f t="shared" si="1053"/>
        <v>5.0273656527073717E-4</v>
      </c>
      <c r="BE847" s="13">
        <f t="shared" si="1054"/>
        <v>2.5430060791062109E-4</v>
      </c>
      <c r="BF847" s="13">
        <f t="shared" si="1055"/>
        <v>6.4316785023271146E-5</v>
      </c>
      <c r="BG847" s="13">
        <f t="shared" si="1056"/>
        <v>1.0844511592578347E-5</v>
      </c>
      <c r="BH847" s="13">
        <f t="shared" si="1057"/>
        <v>1.3713772187036566E-6</v>
      </c>
      <c r="BI847" s="13">
        <f t="shared" si="1058"/>
        <v>1.38737495731312E-7</v>
      </c>
      <c r="BJ847" s="14">
        <f t="shared" si="1059"/>
        <v>0.16842283014295822</v>
      </c>
      <c r="BK847" s="14">
        <f t="shared" si="1060"/>
        <v>0.32815817302866312</v>
      </c>
      <c r="BL847" s="14">
        <f t="shared" si="1061"/>
        <v>0.45843618064311975</v>
      </c>
      <c r="BM847" s="14">
        <f t="shared" si="1062"/>
        <v>0.21903243596759547</v>
      </c>
      <c r="BN847" s="14">
        <f t="shared" si="1063"/>
        <v>0.78081434847919351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1.74545454545455</v>
      </c>
      <c r="F848" s="10">
        <f>VLOOKUP(B848,home!$B$2:$E$405,3,FALSE)</f>
        <v>1.03</v>
      </c>
      <c r="G848" s="10">
        <f>VLOOKUP(C848,away!$B$2:$E$405,4,FALSE)</f>
        <v>2.1</v>
      </c>
      <c r="H848" s="10">
        <f>VLOOKUP(A848,away!$A$2:$E$405,3,FALSE)</f>
        <v>1.4545454545454499</v>
      </c>
      <c r="I848" s="10">
        <f>VLOOKUP(C848,away!$B$2:$E$405,3,FALSE)</f>
        <v>0.48</v>
      </c>
      <c r="J848" s="10">
        <f>VLOOKUP(B848,home!$B$2:$E$405,4,FALSE)</f>
        <v>1.24</v>
      </c>
      <c r="K848" s="12">
        <f t="shared" si="1008"/>
        <v>3.7754181818181922</v>
      </c>
      <c r="L848" s="12">
        <f t="shared" si="1009"/>
        <v>0.86574545454545171</v>
      </c>
      <c r="M848" s="13">
        <f t="shared" si="1010"/>
        <v>9.6464661153546263E-3</v>
      </c>
      <c r="N848" s="13">
        <f t="shared" si="1011"/>
        <v>3.6419443562202961E-2</v>
      </c>
      <c r="O848" s="13">
        <f t="shared" si="1012"/>
        <v>8.3513841917949878E-3</v>
      </c>
      <c r="P848" s="13">
        <f t="shared" si="1013"/>
        <v>3.1529967721051828E-2</v>
      </c>
      <c r="Q848" s="13">
        <f t="shared" si="1014"/>
        <v>6.8749314698221306E-2</v>
      </c>
      <c r="R848" s="13">
        <f t="shared" si="1015"/>
        <v>3.6150864516046257E-3</v>
      </c>
      <c r="S848" s="13">
        <f t="shared" si="1016"/>
        <v>2.5764327905225419E-2</v>
      </c>
      <c r="T848" s="13">
        <f t="shared" si="1017"/>
        <v>5.9519406703099915E-2</v>
      </c>
      <c r="U848" s="13">
        <f t="shared" si="1018"/>
        <v>1.3648463118232715E-2</v>
      </c>
      <c r="V848" s="13">
        <f t="shared" si="1019"/>
        <v>9.3568914540206379E-3</v>
      </c>
      <c r="W848" s="13">
        <f t="shared" si="1020"/>
        <v>8.6519137566401796E-2</v>
      </c>
      <c r="X848" s="13">
        <f t="shared" si="1021"/>
        <v>7.4903550079304979E-2</v>
      </c>
      <c r="Y848" s="13">
        <f t="shared" si="1022"/>
        <v>3.2423704005237947E-2</v>
      </c>
      <c r="Z848" s="13">
        <f t="shared" si="1023"/>
        <v>1.0432482210885172E-3</v>
      </c>
      <c r="AA848" s="13">
        <f t="shared" si="1024"/>
        <v>3.9386983020470723E-3</v>
      </c>
      <c r="AB848" s="13">
        <f t="shared" si="1025"/>
        <v>7.4351165911224829E-3</v>
      </c>
      <c r="AC848" s="13">
        <f t="shared" si="1026"/>
        <v>1.9114673834095741E-3</v>
      </c>
      <c r="AD848" s="13">
        <f t="shared" si="1027"/>
        <v>8.1661481260855678E-2</v>
      </c>
      <c r="AE848" s="13">
        <f t="shared" si="1028"/>
        <v>7.0698056213034377E-2</v>
      </c>
      <c r="AF848" s="13">
        <f t="shared" si="1029"/>
        <v>3.0603260405816672E-2</v>
      </c>
      <c r="AG848" s="13">
        <f t="shared" si="1030"/>
        <v>8.8315445302021948E-3</v>
      </c>
      <c r="AH848" s="13">
        <f t="shared" si="1031"/>
        <v>2.2579685134250304E-4</v>
      </c>
      <c r="AI848" s="13">
        <f t="shared" si="1032"/>
        <v>8.5247753795578531E-4</v>
      </c>
      <c r="AJ848" s="13">
        <f t="shared" si="1033"/>
        <v>1.6092295981949408E-3</v>
      </c>
      <c r="AK848" s="13">
        <f t="shared" si="1034"/>
        <v>2.0251715612483873E-3</v>
      </c>
      <c r="AL848" s="13">
        <f t="shared" si="1035"/>
        <v>2.4990915503374125E-4</v>
      </c>
      <c r="AM848" s="13">
        <f t="shared" si="1036"/>
        <v>6.1661248221288011E-2</v>
      </c>
      <c r="AN848" s="13">
        <f t="shared" si="1037"/>
        <v>5.3382945369178918E-2</v>
      </c>
      <c r="AO848" s="13">
        <f t="shared" si="1038"/>
        <v>2.3108021151807406E-2</v>
      </c>
      <c r="AP848" s="13">
        <f t="shared" si="1039"/>
        <v>6.6685547585724732E-3</v>
      </c>
      <c r="AQ848" s="13">
        <f t="shared" si="1040"/>
        <v>1.44331774265539E-3</v>
      </c>
      <c r="AR848" s="13">
        <f t="shared" si="1041"/>
        <v>3.9096519540089423E-5</v>
      </c>
      <c r="AS848" s="13">
        <f t="shared" si="1042"/>
        <v>1.4760571071746381E-4</v>
      </c>
      <c r="AT848" s="13">
        <f t="shared" si="1043"/>
        <v>2.7863664199145476E-4</v>
      </c>
      <c r="AU848" s="13">
        <f t="shared" si="1044"/>
        <v>3.5065661476510148E-4</v>
      </c>
      <c r="AV848" s="13">
        <f t="shared" si="1045"/>
        <v>3.3096883973974547E-4</v>
      </c>
      <c r="AW848" s="13">
        <f t="shared" si="1046"/>
        <v>2.2690023640617389E-5</v>
      </c>
      <c r="AX848" s="13">
        <f t="shared" si="1047"/>
        <v>3.8799499608042583E-2</v>
      </c>
      <c r="AY848" s="13">
        <f t="shared" si="1048"/>
        <v>3.3590490424300901E-2</v>
      </c>
      <c r="AZ848" s="13">
        <f t="shared" si="1049"/>
        <v>1.4540407200395513E-2</v>
      </c>
      <c r="BA848" s="13">
        <f t="shared" si="1050"/>
        <v>4.1960971469941245E-3</v>
      </c>
      <c r="BB848" s="13">
        <f t="shared" si="1051"/>
        <v>9.0818800796032531E-4</v>
      </c>
      <c r="BC848" s="13">
        <f t="shared" si="1052"/>
        <v>1.5725192795286807E-4</v>
      </c>
      <c r="BD848" s="13">
        <f t="shared" si="1053"/>
        <v>5.6412723467299729E-6</v>
      </c>
      <c r="BE848" s="13">
        <f t="shared" si="1054"/>
        <v>2.1298162186432519E-5</v>
      </c>
      <c r="BF848" s="13">
        <f t="shared" si="1055"/>
        <v>4.0204734378985036E-5</v>
      </c>
      <c r="BG848" s="13">
        <f t="shared" si="1056"/>
        <v>5.0596561723197004E-5</v>
      </c>
      <c r="BH848" s="13">
        <f t="shared" si="1057"/>
        <v>4.7755794766811092E-5</v>
      </c>
      <c r="BI848" s="13">
        <f t="shared" si="1058"/>
        <v>3.6059619169959331E-5</v>
      </c>
      <c r="BJ848" s="14">
        <f t="shared" si="1059"/>
        <v>0.78878492058352623</v>
      </c>
      <c r="BK848" s="14">
        <f t="shared" si="1060"/>
        <v>0.11204952015839673</v>
      </c>
      <c r="BL848" s="14">
        <f t="shared" si="1061"/>
        <v>4.3049944674869466E-2</v>
      </c>
      <c r="BM848" s="14">
        <f t="shared" si="1062"/>
        <v>0.75304817049699047</v>
      </c>
      <c r="BN848" s="14">
        <f t="shared" si="1063"/>
        <v>0.15831166274023034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1.74545454545455</v>
      </c>
      <c r="F849" s="10">
        <f>VLOOKUP(B849,home!$B$2:$E$405,3,FALSE)</f>
        <v>1.1499999999999999</v>
      </c>
      <c r="G849" s="10">
        <f>VLOOKUP(C849,away!$B$2:$E$405,4,FALSE)</f>
        <v>1.24</v>
      </c>
      <c r="H849" s="10">
        <f>VLOOKUP(A849,away!$A$2:$E$405,3,FALSE)</f>
        <v>1.4545454545454499</v>
      </c>
      <c r="I849" s="10">
        <f>VLOOKUP(C849,away!$B$2:$E$405,3,FALSE)</f>
        <v>0.67</v>
      </c>
      <c r="J849" s="10">
        <f>VLOOKUP(B849,home!$B$2:$E$405,4,FALSE)</f>
        <v>0.69</v>
      </c>
      <c r="K849" s="12">
        <f t="shared" si="1008"/>
        <v>2.4890181818181878</v>
      </c>
      <c r="L849" s="12">
        <f t="shared" si="1009"/>
        <v>0.6724363636363615</v>
      </c>
      <c r="M849" s="13">
        <f t="shared" si="1010"/>
        <v>4.23640757700375E-2</v>
      </c>
      <c r="N849" s="13">
        <f t="shared" si="1011"/>
        <v>0.10544495484754668</v>
      </c>
      <c r="O849" s="13">
        <f t="shared" si="1012"/>
        <v>2.8487145059619308E-2</v>
      </c>
      <c r="P849" s="13">
        <f t="shared" si="1013"/>
        <v>7.0905022001484616E-2</v>
      </c>
      <c r="Q849" s="13">
        <f t="shared" si="1014"/>
        <v>0.13122720489827078</v>
      </c>
      <c r="R849" s="13">
        <f t="shared" si="1015"/>
        <v>9.57789611713597E-3</v>
      </c>
      <c r="S849" s="13">
        <f t="shared" si="1016"/>
        <v>2.9668546130462218E-2</v>
      </c>
      <c r="T849" s="13">
        <f t="shared" si="1017"/>
        <v>8.8241944471956935E-2</v>
      </c>
      <c r="U849" s="13">
        <f t="shared" si="1018"/>
        <v>2.3839557579117255E-2</v>
      </c>
      <c r="V849" s="13">
        <f t="shared" si="1019"/>
        <v>5.517381512769353E-3</v>
      </c>
      <c r="W849" s="13">
        <f t="shared" si="1020"/>
        <v>0.10887563298032557</v>
      </c>
      <c r="X849" s="13">
        <f t="shared" si="1021"/>
        <v>7.3211934729897246E-2</v>
      </c>
      <c r="Y849" s="13">
        <f t="shared" si="1022"/>
        <v>2.4615183582277364E-2</v>
      </c>
      <c r="Z849" s="13">
        <f t="shared" si="1023"/>
        <v>2.1468418787645798E-3</v>
      </c>
      <c r="AA849" s="13">
        <f t="shared" si="1024"/>
        <v>5.3435284697337564E-3</v>
      </c>
      <c r="AB849" s="13">
        <f t="shared" si="1025"/>
        <v>6.6500697581152197E-3</v>
      </c>
      <c r="AC849" s="13">
        <f t="shared" si="1026"/>
        <v>5.7715477447961864E-4</v>
      </c>
      <c r="AD849" s="13">
        <f t="shared" si="1027"/>
        <v>6.7748357511248566E-2</v>
      </c>
      <c r="AE849" s="13">
        <f t="shared" si="1028"/>
        <v>4.5556459167200171E-2</v>
      </c>
      <c r="AF849" s="13">
        <f t="shared" si="1029"/>
        <v>1.531690987127023E-2</v>
      </c>
      <c r="AG849" s="13">
        <f t="shared" si="1030"/>
        <v>3.4332157253276143E-3</v>
      </c>
      <c r="AH849" s="13">
        <f t="shared" si="1031"/>
        <v>3.6090363656467715E-4</v>
      </c>
      <c r="AI849" s="13">
        <f t="shared" si="1032"/>
        <v>8.9829571329378462E-4</v>
      </c>
      <c r="AJ849" s="13">
        <f t="shared" si="1033"/>
        <v>1.1179371815187842E-3</v>
      </c>
      <c r="AK849" s="13">
        <f t="shared" si="1034"/>
        <v>9.2752199031027785E-4</v>
      </c>
      <c r="AL849" s="13">
        <f t="shared" si="1035"/>
        <v>3.8639504097651195E-5</v>
      </c>
      <c r="AM849" s="13">
        <f t="shared" si="1036"/>
        <v>3.3725378726763275E-2</v>
      </c>
      <c r="AN849" s="13">
        <f t="shared" si="1037"/>
        <v>2.26781710332838E-2</v>
      </c>
      <c r="AO849" s="13">
        <f t="shared" si="1038"/>
        <v>7.6248134317724106E-3</v>
      </c>
      <c r="AP849" s="13">
        <f t="shared" si="1039"/>
        <v>1.7090672724889089E-3</v>
      </c>
      <c r="AQ849" s="13">
        <f t="shared" si="1040"/>
        <v>2.8730974548058912E-4</v>
      </c>
      <c r="AR849" s="13">
        <f t="shared" si="1041"/>
        <v>4.8536945798938114E-5</v>
      </c>
      <c r="AS849" s="13">
        <f t="shared" si="1042"/>
        <v>1.2080934058348087E-4</v>
      </c>
      <c r="AT849" s="13">
        <f t="shared" si="1043"/>
        <v>1.5034832262287489E-4</v>
      </c>
      <c r="AU849" s="13">
        <f t="shared" si="1044"/>
        <v>1.2473990287140078E-4</v>
      </c>
      <c r="AV849" s="13">
        <f t="shared" si="1045"/>
        <v>7.7619971561287832E-5</v>
      </c>
      <c r="AW849" s="13">
        <f t="shared" si="1046"/>
        <v>1.7964217443744616E-6</v>
      </c>
      <c r="AX849" s="13">
        <f t="shared" si="1047"/>
        <v>1.3990513473269704E-2</v>
      </c>
      <c r="AY849" s="13">
        <f t="shared" si="1048"/>
        <v>9.4077300053710018E-3</v>
      </c>
      <c r="AZ849" s="13">
        <f t="shared" si="1049"/>
        <v>3.1630498774421812E-3</v>
      </c>
      <c r="BA849" s="13">
        <f t="shared" si="1050"/>
        <v>7.0898325252921981E-4</v>
      </c>
      <c r="BB849" s="13">
        <f t="shared" si="1051"/>
        <v>1.191865300524572E-4</v>
      </c>
      <c r="BC849" s="13">
        <f t="shared" si="1052"/>
        <v>1.6029071372582054E-5</v>
      </c>
      <c r="BD849" s="13">
        <f t="shared" si="1053"/>
        <v>5.4396678891755159E-6</v>
      </c>
      <c r="BE849" s="13">
        <f t="shared" si="1054"/>
        <v>1.3539432279210422E-5</v>
      </c>
      <c r="BF849" s="13">
        <f t="shared" si="1055"/>
        <v>1.6849946557225404E-5</v>
      </c>
      <c r="BG849" s="13">
        <f t="shared" si="1056"/>
        <v>1.3979941114532936E-5</v>
      </c>
      <c r="BH849" s="13">
        <f t="shared" si="1057"/>
        <v>8.6990819037050257E-6</v>
      </c>
      <c r="BI849" s="13">
        <f t="shared" si="1058"/>
        <v>4.3304346046894736E-6</v>
      </c>
      <c r="BJ849" s="14">
        <f t="shared" si="1059"/>
        <v>0.75710203020514744</v>
      </c>
      <c r="BK849" s="14">
        <f t="shared" si="1060"/>
        <v>0.15847854969870195</v>
      </c>
      <c r="BL849" s="14">
        <f t="shared" si="1061"/>
        <v>7.7787748493195544E-2</v>
      </c>
      <c r="BM849" s="14">
        <f t="shared" si="1062"/>
        <v>0.59810293799808811</v>
      </c>
      <c r="BN849" s="14">
        <f t="shared" si="1063"/>
        <v>0.38800629869409486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1.74545454545455</v>
      </c>
      <c r="F850" s="10">
        <f>VLOOKUP(B850,home!$B$2:$E$405,3,FALSE)</f>
        <v>1.1499999999999999</v>
      </c>
      <c r="G850" s="10">
        <f>VLOOKUP(C850,away!$B$2:$E$405,4,FALSE)</f>
        <v>0.56999999999999995</v>
      </c>
      <c r="H850" s="10">
        <f>VLOOKUP(A850,away!$A$2:$E$405,3,FALSE)</f>
        <v>1.4545454545454499</v>
      </c>
      <c r="I850" s="10">
        <f>VLOOKUP(C850,away!$B$2:$E$405,3,FALSE)</f>
        <v>0.92</v>
      </c>
      <c r="J850" s="10">
        <f>VLOOKUP(B850,home!$B$2:$E$405,4,FALSE)</f>
        <v>0.8</v>
      </c>
      <c r="K850" s="12">
        <f t="shared" si="1008"/>
        <v>1.1441454545454572</v>
      </c>
      <c r="L850" s="12">
        <f t="shared" si="1009"/>
        <v>1.0705454545454511</v>
      </c>
      <c r="M850" s="13">
        <f t="shared" si="1010"/>
        <v>0.10918725782206092</v>
      </c>
      <c r="N850" s="13">
        <f t="shared" si="1011"/>
        <v>0.12492610473139393</v>
      </c>
      <c r="O850" s="13">
        <f t="shared" si="1012"/>
        <v>0.11688992255568954</v>
      </c>
      <c r="P850" s="13">
        <f t="shared" si="1013"/>
        <v>0.13373907357426271</v>
      </c>
      <c r="Q850" s="13">
        <f t="shared" si="1014"/>
        <v>7.1466817441247055E-2</v>
      </c>
      <c r="R850" s="13">
        <f t="shared" si="1015"/>
        <v>6.2567987637081629E-2</v>
      </c>
      <c r="S850" s="13">
        <f t="shared" si="1016"/>
        <v>4.0952900909121071E-2</v>
      </c>
      <c r="T850" s="13">
        <f t="shared" si="1017"/>
        <v>7.650847656255659E-2</v>
      </c>
      <c r="U850" s="13">
        <f t="shared" si="1018"/>
        <v>7.1586878655023306E-2</v>
      </c>
      <c r="V850" s="13">
        <f t="shared" si="1019"/>
        <v>5.5735065071930903E-3</v>
      </c>
      <c r="W850" s="13">
        <f t="shared" si="1020"/>
        <v>2.7256144775410943E-2</v>
      </c>
      <c r="X850" s="13">
        <f t="shared" si="1021"/>
        <v>2.9178941897748927E-2</v>
      </c>
      <c r="Y850" s="13">
        <f t="shared" si="1022"/>
        <v>1.5618691808540466E-2</v>
      </c>
      <c r="Z850" s="13">
        <f t="shared" si="1023"/>
        <v>2.2327291588311243E-2</v>
      </c>
      <c r="AA850" s="13">
        <f t="shared" si="1024"/>
        <v>2.5545669183077331E-2</v>
      </c>
      <c r="AB850" s="13">
        <f t="shared" si="1025"/>
        <v>1.4613980639569948E-2</v>
      </c>
      <c r="AC850" s="13">
        <f t="shared" si="1026"/>
        <v>4.2667272474165255E-4</v>
      </c>
      <c r="AD850" s="13">
        <f t="shared" si="1027"/>
        <v>7.796248538304836E-3</v>
      </c>
      <c r="AE850" s="13">
        <f t="shared" si="1028"/>
        <v>8.3462384351888595E-3</v>
      </c>
      <c r="AF850" s="13">
        <f t="shared" si="1029"/>
        <v>4.4675138096719859E-3</v>
      </c>
      <c r="AG850" s="13">
        <f t="shared" si="1030"/>
        <v>1.5942255340211256E-3</v>
      </c>
      <c r="AH850" s="13">
        <f t="shared" si="1031"/>
        <v>5.9755951305443707E-3</v>
      </c>
      <c r="AI850" s="13">
        <f t="shared" si="1032"/>
        <v>6.8369500068163102E-3</v>
      </c>
      <c r="AJ850" s="13">
        <f t="shared" si="1033"/>
        <v>3.9112326366267077E-3</v>
      </c>
      <c r="AK850" s="13">
        <f t="shared" si="1034"/>
        <v>1.491673014288764E-3</v>
      </c>
      <c r="AL850" s="13">
        <f t="shared" si="1035"/>
        <v>2.0904569293002495E-5</v>
      </c>
      <c r="AM850" s="13">
        <f t="shared" si="1036"/>
        <v>1.7840084655216285E-3</v>
      </c>
      <c r="AN850" s="13">
        <f t="shared" si="1037"/>
        <v>1.9098621536347844E-3</v>
      </c>
      <c r="AO850" s="13">
        <f t="shared" si="1038"/>
        <v>1.0222971236910521E-3</v>
      </c>
      <c r="AP850" s="13">
        <f t="shared" si="1039"/>
        <v>3.6480517965411499E-4</v>
      </c>
      <c r="AQ850" s="13">
        <f t="shared" si="1040"/>
        <v>9.7635131718337365E-5</v>
      </c>
      <c r="AR850" s="13">
        <f t="shared" si="1041"/>
        <v>1.2794292410416418E-3</v>
      </c>
      <c r="AS850" s="13">
        <f t="shared" si="1042"/>
        <v>1.4638531505503387E-3</v>
      </c>
      <c r="AT850" s="13">
        <f t="shared" si="1043"/>
        <v>8.3743046416210861E-4</v>
      </c>
      <c r="AU850" s="13">
        <f t="shared" si="1044"/>
        <v>3.1938075302298969E-4</v>
      </c>
      <c r="AV850" s="13">
        <f t="shared" si="1045"/>
        <v>9.1354509210139732E-5</v>
      </c>
      <c r="AW850" s="13">
        <f t="shared" si="1046"/>
        <v>7.1125457780860513E-7</v>
      </c>
      <c r="AX850" s="13">
        <f t="shared" si="1047"/>
        <v>3.4019419611619787E-4</v>
      </c>
      <c r="AY850" s="13">
        <f t="shared" si="1048"/>
        <v>3.6419335031493934E-4</v>
      </c>
      <c r="AZ850" s="13">
        <f t="shared" si="1049"/>
        <v>1.9494276787766871E-4</v>
      </c>
      <c r="BA850" s="13">
        <f t="shared" si="1050"/>
        <v>6.9565031349315751E-5</v>
      </c>
      <c r="BB850" s="13">
        <f t="shared" si="1051"/>
        <v>1.8618132026580448E-5</v>
      </c>
      <c r="BC850" s="13">
        <f t="shared" si="1052"/>
        <v>3.9863113226365576E-6</v>
      </c>
      <c r="BD850" s="13">
        <f t="shared" si="1053"/>
        <v>2.2828119306827758E-4</v>
      </c>
      <c r="BE850" s="13">
        <f t="shared" si="1054"/>
        <v>2.6118688940728372E-4</v>
      </c>
      <c r="BF850" s="13">
        <f t="shared" si="1055"/>
        <v>1.4941789615110539E-4</v>
      </c>
      <c r="BG850" s="13">
        <f t="shared" si="1056"/>
        <v>5.6985268903010804E-5</v>
      </c>
      <c r="BH850" s="13">
        <f t="shared" si="1057"/>
        <v>1.6299859097857602E-5</v>
      </c>
      <c r="BI850" s="13">
        <f t="shared" si="1058"/>
        <v>3.7298819393090382E-6</v>
      </c>
      <c r="BJ850" s="14">
        <f t="shared" si="1059"/>
        <v>0.37332951137731202</v>
      </c>
      <c r="BK850" s="14">
        <f t="shared" si="1060"/>
        <v>0.2902645094569874</v>
      </c>
      <c r="BL850" s="14">
        <f t="shared" si="1061"/>
        <v>0.31412723856527197</v>
      </c>
      <c r="BM850" s="14">
        <f t="shared" si="1062"/>
        <v>0.38090790513040967</v>
      </c>
      <c r="BN850" s="14">
        <f t="shared" si="1063"/>
        <v>0.61877716376173575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1.3684210526315801</v>
      </c>
      <c r="F856" s="10">
        <f>VLOOKUP(B856,home!$B$2:$E$405,3,FALSE)</f>
        <v>0.73</v>
      </c>
      <c r="G856" s="10">
        <f>VLOOKUP(C856,away!$B$2:$E$405,4,FALSE)</f>
        <v>1.22</v>
      </c>
      <c r="H856" s="10">
        <f>VLOOKUP(A856,away!$A$2:$E$405,3,FALSE)</f>
        <v>1.0105263157894699</v>
      </c>
      <c r="I856" s="10">
        <f>VLOOKUP(C856,away!$B$2:$E$405,3,FALSE)</f>
        <v>0.61</v>
      </c>
      <c r="J856" s="10">
        <f>VLOOKUP(B856,home!$B$2:$E$405,4,FALSE)</f>
        <v>1.48</v>
      </c>
      <c r="K856" s="12">
        <f t="shared" si="1008"/>
        <v>1.2187157894736853</v>
      </c>
      <c r="L856" s="12">
        <f t="shared" si="1009"/>
        <v>0.91230315789473349</v>
      </c>
      <c r="M856" s="13">
        <f t="shared" si="1010"/>
        <v>0.11871626657525293</v>
      </c>
      <c r="N856" s="13">
        <f t="shared" si="1011"/>
        <v>0.14468138854262785</v>
      </c>
      <c r="O856" s="13">
        <f t="shared" si="1012"/>
        <v>0.10830522489007623</v>
      </c>
      <c r="P856" s="13">
        <f t="shared" si="1013"/>
        <v>0.1319932876560343</v>
      </c>
      <c r="Q856" s="13">
        <f t="shared" si="1014"/>
        <v>8.8162746329938868E-2</v>
      </c>
      <c r="R856" s="13">
        <f t="shared" si="1015"/>
        <v>4.9403599341857909E-2</v>
      </c>
      <c r="S856" s="13">
        <f t="shared" si="1016"/>
        <v>3.6688796929115142E-2</v>
      </c>
      <c r="T856" s="13">
        <f t="shared" si="1017"/>
        <v>8.0431151885475546E-2</v>
      </c>
      <c r="U856" s="13">
        <f t="shared" si="1018"/>
        <v>6.0208946574754008E-2</v>
      </c>
      <c r="V856" s="13">
        <f t="shared" si="1019"/>
        <v>4.5324453623012571E-3</v>
      </c>
      <c r="W856" s="13">
        <f t="shared" si="1020"/>
        <v>3.5815110331886564E-2</v>
      </c>
      <c r="X856" s="13">
        <f t="shared" si="1021"/>
        <v>3.2674238256128411E-2</v>
      </c>
      <c r="Y856" s="13">
        <f t="shared" si="1022"/>
        <v>1.4904405371435427E-2</v>
      </c>
      <c r="Z856" s="13">
        <f t="shared" si="1023"/>
        <v>1.502368656364772E-2</v>
      </c>
      <c r="AA856" s="13">
        <f t="shared" si="1024"/>
        <v>1.830960403122113E-2</v>
      </c>
      <c r="AB856" s="13">
        <f t="shared" si="1025"/>
        <v>1.1157101765930117E-2</v>
      </c>
      <c r="AC856" s="13">
        <f t="shared" si="1026"/>
        <v>3.1495913626138517E-4</v>
      </c>
      <c r="AD856" s="13">
        <f t="shared" si="1027"/>
        <v>1.0912110115803069E-2</v>
      </c>
      <c r="AE856" s="13">
        <f t="shared" si="1028"/>
        <v>9.9551525179422048E-3</v>
      </c>
      <c r="AF856" s="13">
        <f t="shared" si="1029"/>
        <v>4.5410585397211902E-3</v>
      </c>
      <c r="AG856" s="13">
        <f t="shared" si="1030"/>
        <v>1.3809406819908299E-3</v>
      </c>
      <c r="AH856" s="13">
        <f t="shared" si="1031"/>
        <v>3.4265391738091222E-3</v>
      </c>
      <c r="AI856" s="13">
        <f t="shared" si="1032"/>
        <v>4.1759773943712934E-3</v>
      </c>
      <c r="AJ856" s="13">
        <f t="shared" si="1033"/>
        <v>2.5446647935027378E-3</v>
      </c>
      <c r="AK856" s="13">
        <f t="shared" si="1034"/>
        <v>1.0337410542531939E-3</v>
      </c>
      <c r="AL856" s="13">
        <f t="shared" si="1035"/>
        <v>1.4007344763017043E-5</v>
      </c>
      <c r="AM856" s="13">
        <f t="shared" si="1036"/>
        <v>2.6597521789209436E-3</v>
      </c>
      <c r="AN856" s="13">
        <f t="shared" si="1037"/>
        <v>2.4265003120469749E-3</v>
      </c>
      <c r="AO856" s="13">
        <f t="shared" si="1038"/>
        <v>1.1068519486565056E-3</v>
      </c>
      <c r="AP856" s="13">
        <f t="shared" si="1039"/>
        <v>3.3659484269375658E-4</v>
      </c>
      <c r="AQ856" s="13">
        <f t="shared" si="1040"/>
        <v>7.6769134480148774E-5</v>
      </c>
      <c r="AR856" s="13">
        <f t="shared" si="1041"/>
        <v>6.2520850178321484E-4</v>
      </c>
      <c r="AS856" s="13">
        <f t="shared" si="1042"/>
        <v>7.6195147283639056E-4</v>
      </c>
      <c r="AT856" s="13">
        <f t="shared" si="1043"/>
        <v>4.6430114537921965E-4</v>
      </c>
      <c r="AU856" s="13">
        <f t="shared" si="1044"/>
        <v>1.8861704564812401E-4</v>
      </c>
      <c r="AV856" s="13">
        <f t="shared" si="1045"/>
        <v>5.746764292381189E-5</v>
      </c>
      <c r="AW856" s="13">
        <f t="shared" si="1046"/>
        <v>4.3260838541498741E-7</v>
      </c>
      <c r="AX856" s="13">
        <f t="shared" si="1047"/>
        <v>5.4024699608966581E-4</v>
      </c>
      <c r="AY856" s="13">
        <f t="shared" si="1048"/>
        <v>4.9286904057574583E-4</v>
      </c>
      <c r="AZ856" s="13">
        <f t="shared" si="1049"/>
        <v>2.2482299107290019E-4</v>
      </c>
      <c r="BA856" s="13">
        <f t="shared" si="1050"/>
        <v>6.8368908241048782E-5</v>
      </c>
      <c r="BB856" s="13">
        <f t="shared" si="1051"/>
        <v>1.5593292722531017E-5</v>
      </c>
      <c r="BC856" s="13">
        <f t="shared" si="1052"/>
        <v>2.845162038548403E-6</v>
      </c>
      <c r="BD856" s="13">
        <f t="shared" si="1053"/>
        <v>9.5063281753243615E-5</v>
      </c>
      <c r="BE856" s="13">
        <f t="shared" si="1054"/>
        <v>1.1585512247186367E-4</v>
      </c>
      <c r="BF856" s="13">
        <f t="shared" si="1055"/>
        <v>7.059723352393393E-5</v>
      </c>
      <c r="BG856" s="13">
        <f t="shared" si="1056"/>
        <v>2.8679321062926422E-5</v>
      </c>
      <c r="BH856" s="13">
        <f t="shared" si="1057"/>
        <v>8.7379853526934153E-6</v>
      </c>
      <c r="BI856" s="13">
        <f t="shared" si="1058"/>
        <v>2.1298241435034501E-6</v>
      </c>
      <c r="BJ856" s="14">
        <f t="shared" si="1059"/>
        <v>0.43140951738048883</v>
      </c>
      <c r="BK856" s="14">
        <f t="shared" si="1060"/>
        <v>0.2927526320443038</v>
      </c>
      <c r="BL856" s="14">
        <f t="shared" si="1061"/>
        <v>0.26098400759665458</v>
      </c>
      <c r="BM856" s="14">
        <f t="shared" si="1062"/>
        <v>0.35841489381711644</v>
      </c>
      <c r="BN856" s="14">
        <f t="shared" si="1063"/>
        <v>0.64126251333578799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1.3684210526315801</v>
      </c>
      <c r="F857" s="10">
        <f>VLOOKUP(B857,home!$B$2:$E$405,3,FALSE)</f>
        <v>1.02</v>
      </c>
      <c r="G857" s="10">
        <f>VLOOKUP(C857,away!$B$2:$E$405,4,FALSE)</f>
        <v>1.61</v>
      </c>
      <c r="H857" s="10">
        <f>VLOOKUP(A857,away!$A$2:$E$405,3,FALSE)</f>
        <v>1.0105263157894699</v>
      </c>
      <c r="I857" s="10">
        <f>VLOOKUP(C857,away!$B$2:$E$405,3,FALSE)</f>
        <v>0.57999999999999996</v>
      </c>
      <c r="J857" s="10">
        <f>VLOOKUP(B857,home!$B$2:$E$405,4,FALSE)</f>
        <v>0.79</v>
      </c>
      <c r="K857" s="12">
        <f t="shared" si="1008"/>
        <v>2.247221052631581</v>
      </c>
      <c r="L857" s="12">
        <f t="shared" si="1009"/>
        <v>0.46302315789473514</v>
      </c>
      <c r="M857" s="13">
        <f t="shared" si="1010"/>
        <v>6.6520559710355101E-2</v>
      </c>
      <c r="N857" s="13">
        <f t="shared" si="1011"/>
        <v>0.14948640221394613</v>
      </c>
      <c r="O857" s="13">
        <f t="shared" si="1012"/>
        <v>3.0800559622013907E-2</v>
      </c>
      <c r="P857" s="13">
        <f t="shared" si="1013"/>
        <v>6.9215666015423866E-2</v>
      </c>
      <c r="Q857" s="13">
        <f t="shared" si="1014"/>
        <v>0.16796449506866601</v>
      </c>
      <c r="R857" s="13">
        <f t="shared" si="1015"/>
        <v>7.1306861905549726E-3</v>
      </c>
      <c r="S857" s="13">
        <f t="shared" si="1016"/>
        <v>1.8004991399722572E-2</v>
      </c>
      <c r="T857" s="13">
        <f t="shared" si="1017"/>
        <v>7.7771450920888399E-2</v>
      </c>
      <c r="U857" s="13">
        <f t="shared" si="1018"/>
        <v>1.6024228127124424E-2</v>
      </c>
      <c r="V857" s="13">
        <f t="shared" si="1019"/>
        <v>2.0816078463562755E-3</v>
      </c>
      <c r="W857" s="13">
        <f t="shared" si="1020"/>
        <v>0.12581778313764652</v>
      </c>
      <c r="X857" s="13">
        <f t="shared" si="1021"/>
        <v>5.8256547267708056E-2</v>
      </c>
      <c r="Y857" s="13">
        <f t="shared" si="1022"/>
        <v>1.348706524196904E-2</v>
      </c>
      <c r="Z857" s="13">
        <f t="shared" si="1023"/>
        <v>1.1005576126357143E-3</v>
      </c>
      <c r="AA857" s="13">
        <f t="shared" si="1024"/>
        <v>2.4731962367489299E-3</v>
      </c>
      <c r="AB857" s="13">
        <f t="shared" si="1025"/>
        <v>2.7789093252556982E-3</v>
      </c>
      <c r="AC857" s="13">
        <f t="shared" si="1026"/>
        <v>1.353715622807413E-4</v>
      </c>
      <c r="AD857" s="13">
        <f t="shared" si="1027"/>
        <v>7.0685092765588528E-2</v>
      </c>
      <c r="AE857" s="13">
        <f t="shared" si="1028"/>
        <v>3.2728834868405096E-2</v>
      </c>
      <c r="AF857" s="13">
        <f t="shared" si="1029"/>
        <v>7.5771042374921209E-3</v>
      </c>
      <c r="AG857" s="13">
        <f t="shared" si="1030"/>
        <v>1.1694582439137273E-3</v>
      </c>
      <c r="AH857" s="13">
        <f t="shared" si="1031"/>
        <v>1.2739591531191975E-4</v>
      </c>
      <c r="AI857" s="13">
        <f t="shared" si="1032"/>
        <v>2.8628678290821603E-4</v>
      </c>
      <c r="AJ857" s="13">
        <f t="shared" si="1033"/>
        <v>3.2167484282075512E-4</v>
      </c>
      <c r="AK857" s="13">
        <f t="shared" si="1034"/>
        <v>2.4095815962958523E-4</v>
      </c>
      <c r="AL857" s="13">
        <f t="shared" si="1035"/>
        <v>5.6342477475284137E-6</v>
      </c>
      <c r="AM857" s="13">
        <f t="shared" si="1036"/>
        <v>3.1769005714009348E-2</v>
      </c>
      <c r="AN857" s="13">
        <f t="shared" si="1037"/>
        <v>1.4709785348876491E-2</v>
      </c>
      <c r="AO857" s="13">
        <f t="shared" si="1038"/>
        <v>3.4054856320952496E-3</v>
      </c>
      <c r="AP857" s="13">
        <f t="shared" si="1039"/>
        <v>5.25606237179297E-4</v>
      </c>
      <c r="AQ857" s="13">
        <f t="shared" si="1040"/>
        <v>6.0841964936981794E-5</v>
      </c>
      <c r="AR857" s="13">
        <f t="shared" si="1041"/>
        <v>1.1797451802123067E-5</v>
      </c>
      <c r="AS857" s="13">
        <f t="shared" si="1042"/>
        <v>2.6511482057137342E-5</v>
      </c>
      <c r="AT857" s="13">
        <f t="shared" si="1043"/>
        <v>2.9788580307631731E-5</v>
      </c>
      <c r="AU857" s="13">
        <f t="shared" si="1044"/>
        <v>2.2313841598438852E-5</v>
      </c>
      <c r="AV857" s="13">
        <f t="shared" si="1045"/>
        <v>1.2536033651274535E-5</v>
      </c>
      <c r="AW857" s="13">
        <f t="shared" si="1046"/>
        <v>1.6284781896301016E-7</v>
      </c>
      <c r="AX857" s="13">
        <f t="shared" si="1047"/>
        <v>1.1898663076949126E-2</v>
      </c>
      <c r="AY857" s="13">
        <f t="shared" si="1048"/>
        <v>5.5093565526144707E-3</v>
      </c>
      <c r="AZ857" s="13">
        <f t="shared" si="1049"/>
        <v>1.2754798344798014E-3</v>
      </c>
      <c r="BA857" s="13">
        <f t="shared" si="1050"/>
        <v>1.9685890026396394E-4</v>
      </c>
      <c r="BB857" s="13">
        <f t="shared" si="1051"/>
        <v>2.2787557414976316E-5</v>
      </c>
      <c r="BC857" s="13">
        <f t="shared" si="1052"/>
        <v>2.110233358997985E-6</v>
      </c>
      <c r="BD857" s="13">
        <f t="shared" si="1053"/>
        <v>9.1041556475499247E-7</v>
      </c>
      <c r="BE857" s="13">
        <f t="shared" si="1054"/>
        <v>2.0459050237608896E-6</v>
      </c>
      <c r="BF857" s="13">
        <f t="shared" si="1055"/>
        <v>2.2988004205400934E-6</v>
      </c>
      <c r="BG857" s="13">
        <f t="shared" si="1056"/>
        <v>1.7219709002786765E-6</v>
      </c>
      <c r="BH857" s="13">
        <f t="shared" si="1057"/>
        <v>9.6741231478130005E-7</v>
      </c>
      <c r="BI857" s="13">
        <f t="shared" si="1058"/>
        <v>4.3479786407031727E-7</v>
      </c>
      <c r="BJ857" s="14">
        <f t="shared" si="1059"/>
        <v>0.77432021501840209</v>
      </c>
      <c r="BK857" s="14">
        <f t="shared" si="1060"/>
        <v>0.16147318733450056</v>
      </c>
      <c r="BL857" s="14">
        <f t="shared" si="1061"/>
        <v>6.0295221893873215E-2</v>
      </c>
      <c r="BM857" s="14">
        <f t="shared" si="1062"/>
        <v>0.50056161933365639</v>
      </c>
      <c r="BN857" s="14">
        <f t="shared" si="1063"/>
        <v>0.49111836882095999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1.30534351145038</v>
      </c>
      <c r="F858" s="10">
        <f>VLOOKUP(B858,home!$B$2:$E$405,3,FALSE)</f>
        <v>1.1499999999999999</v>
      </c>
      <c r="G858" s="10">
        <f>VLOOKUP(C858,away!$B$2:$E$405,4,FALSE)</f>
        <v>0.89</v>
      </c>
      <c r="H858" s="10">
        <f>VLOOKUP(A858,away!$A$2:$E$405,3,FALSE)</f>
        <v>1.0381679389313001</v>
      </c>
      <c r="I858" s="10">
        <f>VLOOKUP(C858,away!$B$2:$E$405,3,FALSE)</f>
        <v>0.64</v>
      </c>
      <c r="J858" s="10">
        <f>VLOOKUP(B858,home!$B$2:$E$405,4,FALSE)</f>
        <v>1.61</v>
      </c>
      <c r="K858" s="12">
        <f t="shared" si="1008"/>
        <v>1.3360190839694637</v>
      </c>
      <c r="L858" s="12">
        <f t="shared" si="1009"/>
        <v>1.0697282442748117</v>
      </c>
      <c r="M858" s="13">
        <f t="shared" si="1010"/>
        <v>9.0198062855770852E-2</v>
      </c>
      <c r="N858" s="13">
        <f t="shared" si="1011"/>
        <v>0.12050633331238707</v>
      </c>
      <c r="O858" s="13">
        <f t="shared" si="1012"/>
        <v>9.6487415415692848E-2</v>
      </c>
      <c r="P858" s="13">
        <f t="shared" si="1013"/>
        <v>0.12890902835825505</v>
      </c>
      <c r="Q858" s="13">
        <f t="shared" si="1014"/>
        <v>8.0499380522267128E-2</v>
      </c>
      <c r="R858" s="13">
        <f t="shared" si="1015"/>
        <v>5.1607656743621756E-2</v>
      </c>
      <c r="S858" s="13">
        <f t="shared" si="1016"/>
        <v>4.6058465853200489E-2</v>
      </c>
      <c r="T858" s="13">
        <f t="shared" si="1017"/>
        <v>8.6112460991294784E-2</v>
      </c>
      <c r="U858" s="13">
        <f t="shared" si="1018"/>
        <v>6.8948814288424046E-2</v>
      </c>
      <c r="V858" s="13">
        <f t="shared" si="1019"/>
        <v>7.3139684586278281E-3</v>
      </c>
      <c r="W858" s="13">
        <f t="shared" si="1020"/>
        <v>3.5849569541822869E-2</v>
      </c>
      <c r="X858" s="13">
        <f t="shared" si="1021"/>
        <v>3.8349297083981937E-2</v>
      </c>
      <c r="Y858" s="13">
        <f t="shared" si="1022"/>
        <v>2.0511663119410578E-2</v>
      </c>
      <c r="Z858" s="13">
        <f t="shared" si="1023"/>
        <v>1.8402056013163883E-2</v>
      </c>
      <c r="AA858" s="13">
        <f t="shared" si="1024"/>
        <v>2.458549801786197E-2</v>
      </c>
      <c r="AB858" s="13">
        <f t="shared" si="1025"/>
        <v>1.6423347270378509E-2</v>
      </c>
      <c r="AC858" s="13">
        <f t="shared" si="1026"/>
        <v>6.5330987827882979E-4</v>
      </c>
      <c r="AD858" s="13">
        <f t="shared" si="1027"/>
        <v>1.1973927264991448E-2</v>
      </c>
      <c r="AE858" s="13">
        <f t="shared" si="1028"/>
        <v>1.2808848190253599E-2</v>
      </c>
      <c r="AF858" s="13">
        <f t="shared" si="1029"/>
        <v>6.8509933428712901E-3</v>
      </c>
      <c r="AG858" s="13">
        <f t="shared" si="1030"/>
        <v>2.4429003600693762E-3</v>
      </c>
      <c r="AH858" s="13">
        <f t="shared" si="1031"/>
        <v>4.9212997675021353E-3</v>
      </c>
      <c r="AI858" s="13">
        <f t="shared" si="1032"/>
        <v>6.5749504073173365E-3</v>
      </c>
      <c r="AJ858" s="13">
        <f t="shared" si="1033"/>
        <v>4.3921296101643807E-3</v>
      </c>
      <c r="AK858" s="13">
        <f t="shared" si="1034"/>
        <v>1.9559896594823242E-3</v>
      </c>
      <c r="AL858" s="13">
        <f t="shared" si="1035"/>
        <v>3.7347827196883385E-5</v>
      </c>
      <c r="AM858" s="13">
        <f t="shared" si="1036"/>
        <v>3.1994790672181723E-3</v>
      </c>
      <c r="AN858" s="13">
        <f t="shared" si="1037"/>
        <v>3.4225731251693076E-3</v>
      </c>
      <c r="AO858" s="13">
        <f t="shared" si="1038"/>
        <v>1.8306115700447592E-3</v>
      </c>
      <c r="AP858" s="13">
        <f t="shared" si="1039"/>
        <v>6.5275230025771229E-4</v>
      </c>
      <c r="AQ858" s="13">
        <f t="shared" si="1040"/>
        <v>1.7456689302525682E-4</v>
      </c>
      <c r="AR858" s="13">
        <f t="shared" si="1041"/>
        <v>1.05289067196802E-3</v>
      </c>
      <c r="AS858" s="13">
        <f t="shared" si="1042"/>
        <v>1.4066820310827072E-3</v>
      </c>
      <c r="AT858" s="13">
        <f t="shared" si="1043"/>
        <v>9.3967701930171158E-4</v>
      </c>
      <c r="AU858" s="13">
        <f t="shared" si="1044"/>
        <v>4.1847547685154292E-4</v>
      </c>
      <c r="AV858" s="13">
        <f t="shared" si="1045"/>
        <v>1.3977280581172077E-4</v>
      </c>
      <c r="AW858" s="13">
        <f t="shared" si="1046"/>
        <v>1.4826852406836412E-6</v>
      </c>
      <c r="AX858" s="13">
        <f t="shared" si="1047"/>
        <v>7.1242751542738227E-4</v>
      </c>
      <c r="AY858" s="13">
        <f t="shared" si="1048"/>
        <v>7.6210383525119989E-4</v>
      </c>
      <c r="AZ858" s="13">
        <f t="shared" si="1049"/>
        <v>4.0762199881918322E-4</v>
      </c>
      <c r="BA858" s="13">
        <f t="shared" si="1050"/>
        <v>1.4534825504154475E-4</v>
      </c>
      <c r="BB858" s="13">
        <f t="shared" si="1051"/>
        <v>3.8870783418499803E-5</v>
      </c>
      <c r="BC858" s="13">
        <f t="shared" si="1052"/>
        <v>8.3162349799716544E-6</v>
      </c>
      <c r="BD858" s="13">
        <f t="shared" si="1053"/>
        <v>1.8771781498961269E-4</v>
      </c>
      <c r="BE858" s="13">
        <f t="shared" si="1054"/>
        <v>2.5079458322717162E-4</v>
      </c>
      <c r="BF858" s="13">
        <f t="shared" si="1055"/>
        <v>1.6753317467383462E-4</v>
      </c>
      <c r="BG858" s="13">
        <f t="shared" si="1056"/>
        <v>7.4609172854077558E-5</v>
      </c>
      <c r="BH858" s="13">
        <f t="shared" si="1057"/>
        <v>2.4919819693056029E-5</v>
      </c>
      <c r="BI858" s="13">
        <f t="shared" si="1058"/>
        <v>6.658670935800184E-6</v>
      </c>
      <c r="BJ858" s="14">
        <f t="shared" si="1059"/>
        <v>0.4272600453080031</v>
      </c>
      <c r="BK858" s="14">
        <f t="shared" si="1060"/>
        <v>0.27393228706658113</v>
      </c>
      <c r="BL858" s="14">
        <f t="shared" si="1061"/>
        <v>0.28056683242183456</v>
      </c>
      <c r="BM858" s="14">
        <f t="shared" si="1062"/>
        <v>0.43119272245157736</v>
      </c>
      <c r="BN858" s="14">
        <f t="shared" si="1063"/>
        <v>0.5682078772079947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1.30534351145038</v>
      </c>
      <c r="F859" s="10">
        <f>VLOOKUP(B859,home!$B$2:$E$405,3,FALSE)</f>
        <v>0.64</v>
      </c>
      <c r="G859" s="10">
        <f>VLOOKUP(C859,away!$B$2:$E$405,4,FALSE)</f>
        <v>1.02</v>
      </c>
      <c r="H859" s="10">
        <f>VLOOKUP(A859,away!$A$2:$E$405,3,FALSE)</f>
        <v>1.0381679389313001</v>
      </c>
      <c r="I859" s="10">
        <f>VLOOKUP(C859,away!$B$2:$E$405,3,FALSE)</f>
        <v>1.1499999999999999</v>
      </c>
      <c r="J859" s="10">
        <f>VLOOKUP(B859,home!$B$2:$E$405,4,FALSE)</f>
        <v>1.1200000000000001</v>
      </c>
      <c r="K859" s="12">
        <f t="shared" si="1008"/>
        <v>0.85212824427480804</v>
      </c>
      <c r="L859" s="12">
        <f t="shared" si="1009"/>
        <v>1.3371603053435144</v>
      </c>
      <c r="M859" s="13">
        <f t="shared" si="1010"/>
        <v>0.11199640016154984</v>
      </c>
      <c r="N859" s="13">
        <f t="shared" si="1011"/>
        <v>9.5435295834760278E-2</v>
      </c>
      <c r="O859" s="13">
        <f t="shared" si="1012"/>
        <v>0.1497571406373924</v>
      </c>
      <c r="P859" s="13">
        <f t="shared" si="1013"/>
        <v>0.12761228931895671</v>
      </c>
      <c r="Q859" s="13">
        <f t="shared" si="1014"/>
        <v>4.0661555540760591E-2</v>
      </c>
      <c r="R859" s="13">
        <f t="shared" si="1015"/>
        <v>0.10012465195103364</v>
      </c>
      <c r="S859" s="13">
        <f t="shared" si="1016"/>
        <v>3.6351383530485955E-2</v>
      </c>
      <c r="T859" s="13">
        <f t="shared" si="1017"/>
        <v>5.43710180226257E-2</v>
      </c>
      <c r="U859" s="13">
        <f t="shared" si="1018"/>
        <v>8.5319043875660527E-2</v>
      </c>
      <c r="V859" s="13">
        <f t="shared" si="1019"/>
        <v>4.6022146600201734E-3</v>
      </c>
      <c r="W859" s="13">
        <f t="shared" si="1020"/>
        <v>1.1549619977476973E-2</v>
      </c>
      <c r="X859" s="13">
        <f t="shared" si="1021"/>
        <v>1.5443693375684665E-2</v>
      </c>
      <c r="Y859" s="13">
        <f t="shared" si="1022"/>
        <v>1.0325346874931059E-2</v>
      </c>
      <c r="Z859" s="13">
        <f t="shared" si="1023"/>
        <v>4.4627570058419087E-2</v>
      </c>
      <c r="AA859" s="13">
        <f t="shared" si="1024"/>
        <v>3.8028412920131649E-2</v>
      </c>
      <c r="AB859" s="13">
        <f t="shared" si="1025"/>
        <v>1.6202542367094605E-2</v>
      </c>
      <c r="AC859" s="13">
        <f t="shared" si="1026"/>
        <v>3.2774443411534029E-4</v>
      </c>
      <c r="AD859" s="13">
        <f t="shared" si="1027"/>
        <v>2.4604393483621746E-3</v>
      </c>
      <c r="AE859" s="13">
        <f t="shared" si="1028"/>
        <v>3.2900018303351633E-3</v>
      </c>
      <c r="AF859" s="13">
        <f t="shared" si="1029"/>
        <v>2.1996299260158441E-3</v>
      </c>
      <c r="AG859" s="13">
        <f t="shared" si="1030"/>
        <v>9.8041927450469302E-4</v>
      </c>
      <c r="AH859" s="13">
        <f t="shared" si="1031"/>
        <v>1.4918553801513678E-2</v>
      </c>
      <c r="AI859" s="13">
        <f t="shared" si="1032"/>
        <v>1.2712521058003112E-2</v>
      </c>
      <c r="AJ859" s="13">
        <f t="shared" si="1033"/>
        <v>5.416349124731358E-3</v>
      </c>
      <c r="AK859" s="13">
        <f t="shared" si="1034"/>
        <v>1.5384746900122422E-3</v>
      </c>
      <c r="AL859" s="13">
        <f t="shared" si="1035"/>
        <v>1.4937700672048381E-5</v>
      </c>
      <c r="AM859" s="13">
        <f t="shared" si="1036"/>
        <v>4.1932197241290276E-4</v>
      </c>
      <c r="AN859" s="13">
        <f t="shared" si="1037"/>
        <v>5.6070069666888179E-4</v>
      </c>
      <c r="AO859" s="13">
        <f t="shared" si="1038"/>
        <v>3.7487335738204162E-4</v>
      </c>
      <c r="AP859" s="13">
        <f t="shared" si="1039"/>
        <v>1.6708859100737308E-4</v>
      </c>
      <c r="AQ859" s="13">
        <f t="shared" si="1040"/>
        <v>5.5856057842709106E-5</v>
      </c>
      <c r="AR859" s="13">
        <f t="shared" si="1041"/>
        <v>3.9896995913031351E-3</v>
      </c>
      <c r="AS859" s="13">
        <f t="shared" si="1042"/>
        <v>3.3997357079210591E-3</v>
      </c>
      <c r="AT859" s="13">
        <f t="shared" si="1043"/>
        <v>1.4485054098945719E-3</v>
      </c>
      <c r="AU859" s="13">
        <f t="shared" si="1044"/>
        <v>4.1143745725200764E-4</v>
      </c>
      <c r="AV859" s="13">
        <f t="shared" si="1045"/>
        <v>8.7649369519261138E-5</v>
      </c>
      <c r="AW859" s="13">
        <f t="shared" si="1046"/>
        <v>4.7279153049456923E-7</v>
      </c>
      <c r="AX859" s="13">
        <f t="shared" si="1047"/>
        <v>5.9552682689676012E-5</v>
      </c>
      <c r="AY859" s="13">
        <f t="shared" si="1048"/>
        <v>7.9631483369352611E-5</v>
      </c>
      <c r="AZ859" s="13">
        <f t="shared" si="1049"/>
        <v>5.3240029308560263E-5</v>
      </c>
      <c r="BA859" s="13">
        <f t="shared" si="1050"/>
        <v>2.3730151282244037E-5</v>
      </c>
      <c r="BB859" s="13">
        <f t="shared" si="1051"/>
        <v>7.932754083603301E-6</v>
      </c>
      <c r="BC859" s="13">
        <f t="shared" si="1052"/>
        <v>2.1214727745292E-6</v>
      </c>
      <c r="BD859" s="13">
        <f t="shared" si="1053"/>
        <v>8.8914465395596503E-4</v>
      </c>
      <c r="BE859" s="13">
        <f t="shared" si="1054"/>
        <v>7.5766527288182817E-4</v>
      </c>
      <c r="BF859" s="13">
        <f t="shared" si="1055"/>
        <v>3.2281398936439279E-4</v>
      </c>
      <c r="BG859" s="13">
        <f t="shared" si="1056"/>
        <v>9.1692972661475548E-5</v>
      </c>
      <c r="BH859" s="13">
        <f t="shared" si="1057"/>
        <v>1.9533542951590278E-5</v>
      </c>
      <c r="BI859" s="13">
        <f t="shared" si="1058"/>
        <v>3.3290167319610364E-6</v>
      </c>
      <c r="BJ859" s="14">
        <f t="shared" si="1059"/>
        <v>0.23852106925427899</v>
      </c>
      <c r="BK859" s="14">
        <f t="shared" si="1060"/>
        <v>0.28098460128916947</v>
      </c>
      <c r="BL859" s="14">
        <f t="shared" si="1061"/>
        <v>0.43543889741001052</v>
      </c>
      <c r="BM859" s="14">
        <f t="shared" si="1062"/>
        <v>0.37390564587558578</v>
      </c>
      <c r="BN859" s="14">
        <f t="shared" si="1063"/>
        <v>0.62558733344445339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1.30534351145038</v>
      </c>
      <c r="F860" s="10">
        <f>VLOOKUP(B860,home!$B$2:$E$405,3,FALSE)</f>
        <v>1.64</v>
      </c>
      <c r="G860" s="10">
        <f>VLOOKUP(C860,away!$B$2:$E$405,4,FALSE)</f>
        <v>1.4</v>
      </c>
      <c r="H860" s="10">
        <f>VLOOKUP(A860,away!$A$2:$E$405,3,FALSE)</f>
        <v>1.0381679389313001</v>
      </c>
      <c r="I860" s="10">
        <f>VLOOKUP(C860,away!$B$2:$E$405,3,FALSE)</f>
        <v>0.77</v>
      </c>
      <c r="J860" s="10">
        <f>VLOOKUP(B860,home!$B$2:$E$405,4,FALSE)</f>
        <v>0.83</v>
      </c>
      <c r="K860" s="12">
        <f t="shared" si="1008"/>
        <v>2.9970687022900719</v>
      </c>
      <c r="L860" s="12">
        <f t="shared" si="1009"/>
        <v>0.66349312977099395</v>
      </c>
      <c r="M860" s="13">
        <f t="shared" si="1010"/>
        <v>2.5718059436239563E-2</v>
      </c>
      <c r="N860" s="13">
        <f t="shared" si="1011"/>
        <v>7.7078791019989448E-2</v>
      </c>
      <c r="O860" s="13">
        <f t="shared" si="1012"/>
        <v>1.7063755746987035E-2</v>
      </c>
      <c r="P860" s="13">
        <f t="shared" si="1013"/>
        <v>5.1141248292817187E-2</v>
      </c>
      <c r="Q860" s="13">
        <f t="shared" si="1014"/>
        <v>0.11550521608818375</v>
      </c>
      <c r="R860" s="13">
        <f t="shared" si="1015"/>
        <v>5.6608423531081063E-3</v>
      </c>
      <c r="S860" s="13">
        <f t="shared" si="1016"/>
        <v>2.5424034066720384E-2</v>
      </c>
      <c r="T860" s="13">
        <f t="shared" si="1017"/>
        <v>7.6636917327223997E-2</v>
      </c>
      <c r="U860" s="13">
        <f t="shared" si="1018"/>
        <v>1.6965933445098388E-2</v>
      </c>
      <c r="V860" s="13">
        <f t="shared" si="1019"/>
        <v>5.6173965226208218E-3</v>
      </c>
      <c r="W860" s="13">
        <f t="shared" si="1020"/>
        <v>0.11539235602971572</v>
      </c>
      <c r="X860" s="13">
        <f t="shared" si="1021"/>
        <v>7.6562035453804911E-2</v>
      </c>
      <c r="Y860" s="13">
        <f t="shared" si="1022"/>
        <v>2.539919226244141E-2</v>
      </c>
      <c r="Z860" s="13">
        <f t="shared" si="1023"/>
        <v>1.2519766700012985E-3</v>
      </c>
      <c r="AA860" s="13">
        <f t="shared" si="1024"/>
        <v>3.7522600936582373E-3</v>
      </c>
      <c r="AB860" s="13">
        <f t="shared" si="1025"/>
        <v>5.6228906447775605E-3</v>
      </c>
      <c r="AC860" s="13">
        <f t="shared" si="1026"/>
        <v>6.9814917177846354E-4</v>
      </c>
      <c r="AD860" s="13">
        <f t="shared" si="1027"/>
        <v>8.6459704685043506E-2</v>
      </c>
      <c r="AE860" s="13">
        <f t="shared" si="1028"/>
        <v>5.7365420060555387E-2</v>
      </c>
      <c r="AF860" s="13">
        <f t="shared" si="1029"/>
        <v>1.9030781048302827E-2</v>
      </c>
      <c r="AG860" s="13">
        <f t="shared" si="1030"/>
        <v>4.2089308265749869E-3</v>
      </c>
      <c r="AH860" s="13">
        <f t="shared" si="1031"/>
        <v>2.0766947979485706E-4</v>
      </c>
      <c r="AI860" s="13">
        <f t="shared" si="1032"/>
        <v>6.2239969831402655E-4</v>
      </c>
      <c r="AJ860" s="13">
        <f t="shared" si="1033"/>
        <v>9.3268732806587619E-4</v>
      </c>
      <c r="AK860" s="13">
        <f t="shared" si="1034"/>
        <v>9.3177599998959658E-4</v>
      </c>
      <c r="AL860" s="13">
        <f t="shared" si="1035"/>
        <v>5.5531748385394814E-5</v>
      </c>
      <c r="AM860" s="13">
        <f t="shared" si="1036"/>
        <v>5.1825134984157258E-2</v>
      </c>
      <c r="AN860" s="13">
        <f t="shared" si="1037"/>
        <v>3.4385621011442734E-2</v>
      </c>
      <c r="AO860" s="13">
        <f t="shared" si="1038"/>
        <v>1.1407311652000695E-2</v>
      </c>
      <c r="AP860" s="13">
        <f t="shared" si="1039"/>
        <v>2.5228909700863562E-3</v>
      </c>
      <c r="AQ860" s="13">
        <f t="shared" si="1040"/>
        <v>4.1848020645339381E-4</v>
      </c>
      <c r="AR860" s="13">
        <f t="shared" si="1041"/>
        <v>2.7557454621400794E-5</v>
      </c>
      <c r="AS860" s="13">
        <f t="shared" si="1042"/>
        <v>8.2591584760579215E-5</v>
      </c>
      <c r="AT860" s="13">
        <f t="shared" si="1043"/>
        <v>1.2376632687923487E-4</v>
      </c>
      <c r="AU860" s="13">
        <f t="shared" si="1044"/>
        <v>1.2364539489571907E-4</v>
      </c>
      <c r="AV860" s="13">
        <f t="shared" si="1045"/>
        <v>9.2643435806064061E-5</v>
      </c>
      <c r="AW860" s="13">
        <f t="shared" si="1046"/>
        <v>3.0674110317872442E-6</v>
      </c>
      <c r="AX860" s="13">
        <f t="shared" si="1047"/>
        <v>2.5887248342162678E-2</v>
      </c>
      <c r="AY860" s="13">
        <f t="shared" si="1048"/>
        <v>1.7176011423700489E-2</v>
      </c>
      <c r="AZ860" s="13">
        <f t="shared" si="1049"/>
        <v>5.698082788246692E-3</v>
      </c>
      <c r="BA860" s="13">
        <f t="shared" si="1050"/>
        <v>1.2602129276226765E-3</v>
      </c>
      <c r="BB860" s="13">
        <f t="shared" si="1051"/>
        <v>2.0903565488155916E-4</v>
      </c>
      <c r="BC860" s="13">
        <f t="shared" si="1052"/>
        <v>2.7738744178219018E-5</v>
      </c>
      <c r="BD860" s="13">
        <f t="shared" si="1053"/>
        <v>3.0473636358792242E-6</v>
      </c>
      <c r="BE860" s="13">
        <f t="shared" si="1054"/>
        <v>9.1331581775905008E-6</v>
      </c>
      <c r="BF860" s="13">
        <f t="shared" si="1055"/>
        <v>1.3686351263560565E-5</v>
      </c>
      <c r="BG860" s="13">
        <f t="shared" si="1056"/>
        <v>1.3672978340188514E-5</v>
      </c>
      <c r="BH860" s="13">
        <f t="shared" si="1057"/>
        <v>1.0244713862617262E-5</v>
      </c>
      <c r="BI860" s="13">
        <f t="shared" si="1058"/>
        <v>6.1408222563134877E-6</v>
      </c>
      <c r="BJ860" s="14">
        <f t="shared" si="1059"/>
        <v>0.80445711350676885</v>
      </c>
      <c r="BK860" s="14">
        <f t="shared" si="1060"/>
        <v>0.12583043066226229</v>
      </c>
      <c r="BL860" s="14">
        <f t="shared" si="1061"/>
        <v>5.2266344374292818E-2</v>
      </c>
      <c r="BM860" s="14">
        <f t="shared" si="1062"/>
        <v>0.67446500826333144</v>
      </c>
      <c r="BN860" s="14">
        <f t="shared" si="1063"/>
        <v>0.29216791293732508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1.30534351145038</v>
      </c>
      <c r="F861" s="10">
        <f>VLOOKUP(B861,home!$B$2:$E$405,3,FALSE)</f>
        <v>1.42</v>
      </c>
      <c r="G861" s="10">
        <f>VLOOKUP(C861,away!$B$2:$E$405,4,FALSE)</f>
        <v>1.1499999999999999</v>
      </c>
      <c r="H861" s="10">
        <f>VLOOKUP(A861,away!$A$2:$E$405,3,FALSE)</f>
        <v>1.0381679389313001</v>
      </c>
      <c r="I861" s="10">
        <f>VLOOKUP(C861,away!$B$2:$E$405,3,FALSE)</f>
        <v>0.38</v>
      </c>
      <c r="J861" s="10">
        <f>VLOOKUP(B861,home!$B$2:$E$405,4,FALSE)</f>
        <v>2.2000000000000002</v>
      </c>
      <c r="K861" s="12">
        <f t="shared" si="1008"/>
        <v>2.1316259541984706</v>
      </c>
      <c r="L861" s="12">
        <f t="shared" si="1009"/>
        <v>0.86790839694656707</v>
      </c>
      <c r="M861" s="13">
        <f t="shared" si="1010"/>
        <v>4.9810257057715808E-2</v>
      </c>
      <c r="N861" s="13">
        <f t="shared" si="1011"/>
        <v>0.10617683672952456</v>
      </c>
      <c r="O861" s="13">
        <f t="shared" si="1012"/>
        <v>4.3230740354458556E-2</v>
      </c>
      <c r="P861" s="13">
        <f t="shared" si="1013"/>
        <v>9.215176815877904E-2</v>
      </c>
      <c r="Q861" s="13">
        <f t="shared" si="1014"/>
        <v>0.11316465045367403</v>
      </c>
      <c r="R861" s="13">
        <f t="shared" si="1015"/>
        <v>1.8760161279925695E-2</v>
      </c>
      <c r="S861" s="13">
        <f t="shared" si="1016"/>
        <v>4.2621484391004202E-2</v>
      </c>
      <c r="T861" s="13">
        <f t="shared" si="1017"/>
        <v>9.8216550366266822E-2</v>
      </c>
      <c r="U861" s="13">
        <f t="shared" si="1018"/>
        <v>3.9989646689238809E-2</v>
      </c>
      <c r="V861" s="13">
        <f t="shared" si="1019"/>
        <v>8.7613484098082797E-3</v>
      </c>
      <c r="W861" s="13">
        <f t="shared" si="1020"/>
        <v>8.0408235334949771E-2</v>
      </c>
      <c r="X861" s="13">
        <f t="shared" si="1021"/>
        <v>6.9786982630858557E-2</v>
      </c>
      <c r="Y861" s="13">
        <f t="shared" si="1022"/>
        <v>3.0284354111443184E-2</v>
      </c>
      <c r="Z861" s="13">
        <f t="shared" si="1023"/>
        <v>5.4273671676397907E-3</v>
      </c>
      <c r="AA861" s="13">
        <f t="shared" si="1024"/>
        <v>1.1569116717505618E-2</v>
      </c>
      <c r="AB861" s="13">
        <f t="shared" si="1025"/>
        <v>1.2330514731093199E-2</v>
      </c>
      <c r="AC861" s="13">
        <f t="shared" si="1026"/>
        <v>1.0130616100859323E-3</v>
      </c>
      <c r="AD861" s="13">
        <f t="shared" si="1027"/>
        <v>4.2850070342819374E-2</v>
      </c>
      <c r="AE861" s="13">
        <f t="shared" si="1028"/>
        <v>3.7189935860283997E-2</v>
      </c>
      <c r="AF861" s="13">
        <f t="shared" si="1029"/>
        <v>1.6138728807522366E-2</v>
      </c>
      <c r="AG861" s="13">
        <f t="shared" si="1030"/>
        <v>4.6689794160307075E-3</v>
      </c>
      <c r="AH861" s="13">
        <f t="shared" si="1031"/>
        <v>1.1776143845266698E-3</v>
      </c>
      <c r="AI861" s="13">
        <f t="shared" si="1032"/>
        <v>2.5102333860945072E-3</v>
      </c>
      <c r="AJ861" s="13">
        <f t="shared" si="1033"/>
        <v>2.6754393184472811E-3</v>
      </c>
      <c r="AK861" s="13">
        <f t="shared" si="1034"/>
        <v>1.9010119633617638E-3</v>
      </c>
      <c r="AL861" s="13">
        <f t="shared" si="1035"/>
        <v>7.4968831030143955E-5</v>
      </c>
      <c r="AM861" s="13">
        <f t="shared" si="1036"/>
        <v>1.8268064416396789E-2</v>
      </c>
      <c r="AN861" s="13">
        <f t="shared" si="1037"/>
        <v>1.585500650295156E-2</v>
      </c>
      <c r="AO861" s="13">
        <f t="shared" si="1038"/>
        <v>6.8803466387770424E-3</v>
      </c>
      <c r="AP861" s="13">
        <f t="shared" si="1039"/>
        <v>1.9905035405658952E-3</v>
      </c>
      <c r="AQ861" s="13">
        <f t="shared" si="1040"/>
        <v>4.3189368425225287E-4</v>
      </c>
      <c r="AR861" s="13">
        <f t="shared" si="1041"/>
        <v>2.0441228253915213E-4</v>
      </c>
      <c r="AS861" s="13">
        <f t="shared" si="1042"/>
        <v>4.3573052681740752E-4</v>
      </c>
      <c r="AT861" s="13">
        <f t="shared" si="1043"/>
        <v>4.6440725000027939E-4</v>
      </c>
      <c r="AU861" s="13">
        <f t="shared" si="1044"/>
        <v>3.2998084913951105E-4</v>
      </c>
      <c r="AV861" s="13">
        <f t="shared" si="1045"/>
        <v>1.7584893560355799E-4</v>
      </c>
      <c r="AW861" s="13">
        <f t="shared" si="1046"/>
        <v>3.8526816810594705E-6</v>
      </c>
      <c r="AX861" s="13">
        <f t="shared" si="1047"/>
        <v>6.4901133738268146E-3</v>
      </c>
      <c r="AY861" s="13">
        <f t="shared" si="1048"/>
        <v>5.6328238942795058E-3</v>
      </c>
      <c r="AZ861" s="13">
        <f t="shared" si="1049"/>
        <v>2.4443875781832228E-3</v>
      </c>
      <c r="BA861" s="13">
        <f t="shared" si="1050"/>
        <v>7.0716816816570086E-4</v>
      </c>
      <c r="BB861" s="13">
        <f t="shared" si="1051"/>
        <v>1.5343929780108341E-4</v>
      </c>
      <c r="BC861" s="13">
        <f t="shared" si="1052"/>
        <v>2.6634250996629056E-5</v>
      </c>
      <c r="BD861" s="13">
        <f t="shared" si="1053"/>
        <v>2.9568522742457372E-5</v>
      </c>
      <c r="BE861" s="13">
        <f t="shared" si="1054"/>
        <v>6.3029030505129871E-5</v>
      </c>
      <c r="BF861" s="13">
        <f t="shared" si="1055"/>
        <v>6.7177158646350991E-5</v>
      </c>
      <c r="BG861" s="13">
        <f t="shared" si="1056"/>
        <v>4.7732191633289996E-5</v>
      </c>
      <c r="BH861" s="13">
        <f t="shared" si="1057"/>
        <v>2.5436794634074015E-5</v>
      </c>
      <c r="BI861" s="13">
        <f t="shared" si="1058"/>
        <v>1.0844346326721712E-5</v>
      </c>
      <c r="BJ861" s="14">
        <f t="shared" si="1059"/>
        <v>0.6577657053995698</v>
      </c>
      <c r="BK861" s="14">
        <f t="shared" si="1060"/>
        <v>0.20006571235270287</v>
      </c>
      <c r="BL861" s="14">
        <f t="shared" si="1061"/>
        <v>0.13599864671324002</v>
      </c>
      <c r="BM861" s="14">
        <f t="shared" si="1062"/>
        <v>0.57033404638647656</v>
      </c>
      <c r="BN861" s="14">
        <f t="shared" si="1063"/>
        <v>0.42329441403407769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1.5858585858585901</v>
      </c>
      <c r="F862" s="10">
        <f>VLOOKUP(B862,home!$B$2:$E$405,3,FALSE)</f>
        <v>1.39</v>
      </c>
      <c r="G862" s="10">
        <f>VLOOKUP(C862,away!$B$2:$E$405,4,FALSE)</f>
        <v>1.26</v>
      </c>
      <c r="H862" s="10">
        <f>VLOOKUP(A862,away!$A$2:$E$405,3,FALSE)</f>
        <v>1.1313131313131299</v>
      </c>
      <c r="I862" s="10">
        <f>VLOOKUP(C862,away!$B$2:$E$405,3,FALSE)</f>
        <v>0.88</v>
      </c>
      <c r="J862" s="10">
        <f>VLOOKUP(B862,home!$B$2:$E$405,4,FALSE)</f>
        <v>0.71</v>
      </c>
      <c r="K862" s="12">
        <f t="shared" si="1008"/>
        <v>2.7774727272727344</v>
      </c>
      <c r="L862" s="12">
        <f t="shared" si="1009"/>
        <v>0.7068444444444435</v>
      </c>
      <c r="M862" s="13">
        <f t="shared" si="1010"/>
        <v>3.0674696830288575E-2</v>
      </c>
      <c r="N862" s="13">
        <f t="shared" si="1011"/>
        <v>8.5198133863485903E-2</v>
      </c>
      <c r="O862" s="13">
        <f t="shared" si="1012"/>
        <v>2.168223903950706E-2</v>
      </c>
      <c r="P862" s="13">
        <f t="shared" si="1013"/>
        <v>6.0221827598439019E-2</v>
      </c>
      <c r="Q862" s="13">
        <f t="shared" si="1014"/>
        <v>0.11831774661018188</v>
      </c>
      <c r="R862" s="13">
        <f t="shared" si="1015"/>
        <v>7.6629851040959946E-3</v>
      </c>
      <c r="S862" s="13">
        <f t="shared" si="1016"/>
        <v>2.9557492771331118E-2</v>
      </c>
      <c r="T862" s="13">
        <f t="shared" si="1017"/>
        <v>8.3632241870592441E-2</v>
      </c>
      <c r="U862" s="13">
        <f t="shared" si="1018"/>
        <v>2.1283732136123841E-2</v>
      </c>
      <c r="V862" s="13">
        <f t="shared" si="1019"/>
        <v>6.4476096220112168E-3</v>
      </c>
      <c r="W862" s="13">
        <f t="shared" si="1020"/>
        <v>0.10954143812071539</v>
      </c>
      <c r="X862" s="13">
        <f t="shared" si="1021"/>
        <v>7.7428756972082444E-2</v>
      </c>
      <c r="Y862" s="13">
        <f t="shared" si="1022"/>
        <v>2.7365043352977722E-2</v>
      </c>
      <c r="Z862" s="13">
        <f t="shared" si="1023"/>
        <v>1.80551281623026E-3</v>
      </c>
      <c r="AA862" s="13">
        <f t="shared" si="1024"/>
        <v>5.0147626058209358E-3</v>
      </c>
      <c r="AB862" s="13">
        <f t="shared" si="1025"/>
        <v>6.9641831857074005E-3</v>
      </c>
      <c r="AC862" s="13">
        <f t="shared" si="1026"/>
        <v>7.9113828986444314E-4</v>
      </c>
      <c r="AD862" s="13">
        <f t="shared" si="1027"/>
        <v>7.6062089221630227E-2</v>
      </c>
      <c r="AE862" s="13">
        <f t="shared" si="1028"/>
        <v>5.3764065199146907E-2</v>
      </c>
      <c r="AF862" s="13">
        <f t="shared" si="1029"/>
        <v>1.9001415398382918E-2</v>
      </c>
      <c r="AG862" s="13">
        <f t="shared" si="1030"/>
        <v>4.4770149703093559E-3</v>
      </c>
      <c r="AH862" s="13">
        <f t="shared" si="1031"/>
        <v>3.1905417588140014E-4</v>
      </c>
      <c r="AI862" s="13">
        <f t="shared" si="1032"/>
        <v>8.8616427203306702E-4</v>
      </c>
      <c r="AJ862" s="13">
        <f t="shared" si="1033"/>
        <v>1.2306485487276703E-3</v>
      </c>
      <c r="AK862" s="13">
        <f t="shared" si="1034"/>
        <v>1.1393642603162914E-3</v>
      </c>
      <c r="AL862" s="13">
        <f t="shared" si="1035"/>
        <v>6.212781037391875E-5</v>
      </c>
      <c r="AM862" s="13">
        <f t="shared" si="1036"/>
        <v>4.2252075678492658E-2</v>
      </c>
      <c r="AN862" s="13">
        <f t="shared" si="1037"/>
        <v>2.9865644959588725E-2</v>
      </c>
      <c r="AO862" s="13">
        <f t="shared" si="1038"/>
        <v>1.0555182609717741E-2</v>
      </c>
      <c r="AP862" s="13">
        <f t="shared" si="1039"/>
        <v>2.4869573959251964E-3</v>
      </c>
      <c r="AQ862" s="13">
        <f t="shared" si="1040"/>
        <v>4.3947300471993626E-4</v>
      </c>
      <c r="AR862" s="13">
        <f t="shared" si="1041"/>
        <v>4.5104334339713623E-5</v>
      </c>
      <c r="AS862" s="13">
        <f t="shared" si="1042"/>
        <v>1.2527605851034564E-4</v>
      </c>
      <c r="AT862" s="13">
        <f t="shared" si="1043"/>
        <v>1.7397541794635422E-4</v>
      </c>
      <c r="AU862" s="13">
        <f t="shared" si="1044"/>
        <v>1.6107065952062475E-4</v>
      </c>
      <c r="AV862" s="13">
        <f t="shared" si="1045"/>
        <v>1.1184234099559193E-4</v>
      </c>
      <c r="AW862" s="13">
        <f t="shared" si="1046"/>
        <v>3.3881076370413563E-6</v>
      </c>
      <c r="AX862" s="13">
        <f t="shared" si="1047"/>
        <v>1.955899797794616E-2</v>
      </c>
      <c r="AY862" s="13">
        <f t="shared" si="1048"/>
        <v>1.3825169059611345E-2</v>
      </c>
      <c r="AZ862" s="13">
        <f t="shared" si="1049"/>
        <v>4.886121971645745E-3</v>
      </c>
      <c r="BA862" s="13">
        <f t="shared" si="1050"/>
        <v>1.1512427235119086E-3</v>
      </c>
      <c r="BB862" s="13">
        <f t="shared" si="1051"/>
        <v>2.0343738083037074E-4</v>
      </c>
      <c r="BC862" s="13">
        <f t="shared" si="1052"/>
        <v>2.8759716486455229E-5</v>
      </c>
      <c r="BD862" s="13">
        <f t="shared" si="1053"/>
        <v>5.3136246913985495E-6</v>
      </c>
      <c r="BE862" s="13">
        <f t="shared" si="1054"/>
        <v>1.4758447663322469E-5</v>
      </c>
      <c r="BF862" s="13">
        <f t="shared" si="1055"/>
        <v>2.0495592940880094E-5</v>
      </c>
      <c r="BG862" s="13">
        <f t="shared" si="1056"/>
        <v>1.8975316807526007E-5</v>
      </c>
      <c r="BH862" s="13">
        <f t="shared" si="1057"/>
        <v>1.3175856231065858E-5</v>
      </c>
      <c r="BI862" s="13">
        <f t="shared" si="1058"/>
        <v>7.319116268050385E-6</v>
      </c>
      <c r="BJ862" s="14">
        <f t="shared" si="1059"/>
        <v>0.78004100805798149</v>
      </c>
      <c r="BK862" s="14">
        <f t="shared" si="1060"/>
        <v>0.14158006198191964</v>
      </c>
      <c r="BL862" s="14">
        <f t="shared" si="1061"/>
        <v>6.6880440094128552E-2</v>
      </c>
      <c r="BM862" s="14">
        <f t="shared" si="1062"/>
        <v>0.6527276129522871</v>
      </c>
      <c r="BN862" s="14">
        <f t="shared" si="1063"/>
        <v>0.32375762904599847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1.5858585858585901</v>
      </c>
      <c r="F863" s="10">
        <f>VLOOKUP(B863,home!$B$2:$E$405,3,FALSE)</f>
        <v>1.26</v>
      </c>
      <c r="G863" s="10">
        <f>VLOOKUP(C863,away!$B$2:$E$405,4,FALSE)</f>
        <v>1.39</v>
      </c>
      <c r="H863" s="10">
        <f>VLOOKUP(A863,away!$A$2:$E$405,3,FALSE)</f>
        <v>1.1313131313131299</v>
      </c>
      <c r="I863" s="10">
        <f>VLOOKUP(C863,away!$B$2:$E$405,3,FALSE)</f>
        <v>1.1399999999999999</v>
      </c>
      <c r="J863" s="10">
        <f>VLOOKUP(B863,home!$B$2:$E$405,4,FALSE)</f>
        <v>0.88</v>
      </c>
      <c r="K863" s="12">
        <f t="shared" si="1008"/>
        <v>2.7774727272727344</v>
      </c>
      <c r="L863" s="12">
        <f t="shared" si="1009"/>
        <v>1.1349333333333318</v>
      </c>
      <c r="M863" s="13">
        <f t="shared" si="1010"/>
        <v>1.9992340363566955E-2</v>
      </c>
      <c r="N863" s="13">
        <f t="shared" si="1011"/>
        <v>5.552818011416108E-2</v>
      </c>
      <c r="O863" s="13">
        <f t="shared" si="1012"/>
        <v>2.2689973489957556E-2</v>
      </c>
      <c r="P863" s="13">
        <f t="shared" si="1013"/>
        <v>6.3020782550898449E-2</v>
      </c>
      <c r="Q863" s="13">
        <f t="shared" si="1014"/>
        <v>7.7114002931085307E-2</v>
      </c>
      <c r="R863" s="13">
        <f t="shared" si="1015"/>
        <v>1.2875803623101237E-2</v>
      </c>
      <c r="S863" s="13">
        <f t="shared" si="1016"/>
        <v>4.9664258424757905E-2</v>
      </c>
      <c r="T863" s="13">
        <f t="shared" si="1017"/>
        <v>8.7519252393252964E-2</v>
      </c>
      <c r="U863" s="13">
        <f t="shared" si="1018"/>
        <v>3.5762193404883146E-2</v>
      </c>
      <c r="V863" s="13">
        <f t="shared" si="1019"/>
        <v>1.7394886540547473E-2</v>
      </c>
      <c r="W863" s="13">
        <f t="shared" si="1020"/>
        <v>7.1394013343973037E-2</v>
      </c>
      <c r="X863" s="13">
        <f t="shared" si="1021"/>
        <v>8.1027445544519683E-2</v>
      </c>
      <c r="Y863" s="13">
        <f t="shared" si="1022"/>
        <v>4.5980374431663397E-2</v>
      </c>
      <c r="Z863" s="13">
        <f t="shared" si="1023"/>
        <v>4.8710595751038904E-3</v>
      </c>
      <c r="AA863" s="13">
        <f t="shared" si="1024"/>
        <v>1.3529235122771767E-2</v>
      </c>
      <c r="AB863" s="13">
        <f t="shared" si="1025"/>
        <v>1.8788540787179488E-2</v>
      </c>
      <c r="AC863" s="13">
        <f t="shared" si="1026"/>
        <v>3.4270605086558713E-3</v>
      </c>
      <c r="AD863" s="13">
        <f t="shared" si="1027"/>
        <v>4.9573731238357711E-2</v>
      </c>
      <c r="AE863" s="13">
        <f t="shared" si="1028"/>
        <v>5.6262880040120034E-2</v>
      </c>
      <c r="AF863" s="13">
        <f t="shared" si="1029"/>
        <v>3.192730899343342E-2</v>
      </c>
      <c r="AG863" s="13">
        <f t="shared" si="1030"/>
        <v>1.2078455740093546E-2</v>
      </c>
      <c r="AH863" s="13">
        <f t="shared" si="1031"/>
        <v>1.3820819701094755E-3</v>
      </c>
      <c r="AI863" s="13">
        <f t="shared" si="1032"/>
        <v>3.8386949788344386E-3</v>
      </c>
      <c r="AJ863" s="13">
        <f t="shared" si="1033"/>
        <v>5.3309353060157208E-3</v>
      </c>
      <c r="AK863" s="13">
        <f t="shared" si="1034"/>
        <v>4.9355091411046638E-3</v>
      </c>
      <c r="AL863" s="13">
        <f t="shared" si="1035"/>
        <v>4.3211756338113768E-4</v>
      </c>
      <c r="AM863" s="13">
        <f t="shared" si="1036"/>
        <v>2.7537937300737378E-2</v>
      </c>
      <c r="AN863" s="13">
        <f t="shared" si="1037"/>
        <v>3.1253722973850165E-2</v>
      </c>
      <c r="AO863" s="13">
        <f t="shared" si="1038"/>
        <v>1.7735445996894156E-2</v>
      </c>
      <c r="AP863" s="13">
        <f t="shared" si="1039"/>
        <v>6.7095162811361235E-3</v>
      </c>
      <c r="AQ863" s="13">
        <f t="shared" si="1040"/>
        <v>1.9037134195010207E-3</v>
      </c>
      <c r="AR863" s="13">
        <f t="shared" si="1041"/>
        <v>3.1371417945524899E-4</v>
      </c>
      <c r="AS863" s="13">
        <f t="shared" si="1042"/>
        <v>8.7133257759569843E-4</v>
      </c>
      <c r="AT863" s="13">
        <f t="shared" si="1043"/>
        <v>1.2100512353281532E-3</v>
      </c>
      <c r="AU863" s="13">
        <f t="shared" si="1044"/>
        <v>1.1202947682422088E-3</v>
      </c>
      <c r="AV863" s="13">
        <f t="shared" si="1045"/>
        <v>7.7789704132476614E-4</v>
      </c>
      <c r="AW863" s="13">
        <f t="shared" si="1046"/>
        <v>3.7837250699013914E-5</v>
      </c>
      <c r="AX863" s="13">
        <f t="shared" si="1047"/>
        <v>1.2747644969690766E-2</v>
      </c>
      <c r="AY863" s="13">
        <f t="shared" si="1048"/>
        <v>1.446772719760102E-2</v>
      </c>
      <c r="AZ863" s="13">
        <f t="shared" si="1049"/>
        <v>8.2099529270653181E-3</v>
      </c>
      <c r="BA863" s="13">
        <f t="shared" si="1050"/>
        <v>3.1059164140079935E-3</v>
      </c>
      <c r="BB863" s="13">
        <f t="shared" si="1051"/>
        <v>8.8125201720120044E-4</v>
      </c>
      <c r="BC863" s="13">
        <f t="shared" si="1052"/>
        <v>2.0003245787777617E-4</v>
      </c>
      <c r="BD863" s="13">
        <f t="shared" si="1053"/>
        <v>5.9340779900512719E-5</v>
      </c>
      <c r="BE863" s="13">
        <f t="shared" si="1054"/>
        <v>1.6481739778876812E-4</v>
      </c>
      <c r="BF863" s="13">
        <f t="shared" si="1055"/>
        <v>2.2888791366918251E-4</v>
      </c>
      <c r="BG863" s="13">
        <f t="shared" si="1056"/>
        <v>2.1190997927283682E-4</v>
      </c>
      <c r="BH863" s="13">
        <f t="shared" si="1057"/>
        <v>1.4714354701680872E-4</v>
      </c>
      <c r="BI863" s="13">
        <f t="shared" si="1058"/>
        <v>8.1737437766671878E-5</v>
      </c>
      <c r="BJ863" s="14">
        <f t="shared" si="1059"/>
        <v>0.69315850672622326</v>
      </c>
      <c r="BK863" s="14">
        <f t="shared" si="1060"/>
        <v>0.1683991731494088</v>
      </c>
      <c r="BL863" s="14">
        <f t="shared" si="1061"/>
        <v>0.12432009468131831</v>
      </c>
      <c r="BM863" s="14">
        <f t="shared" si="1062"/>
        <v>0.72509786111238173</v>
      </c>
      <c r="BN863" s="14">
        <f t="shared" si="1063"/>
        <v>0.25122108307277058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1.5858585858585901</v>
      </c>
      <c r="F864" s="10">
        <f>VLOOKUP(B864,home!$B$2:$E$405,3,FALSE)</f>
        <v>1.51</v>
      </c>
      <c r="G864" s="10">
        <f>VLOOKUP(C864,away!$B$2:$E$405,4,FALSE)</f>
        <v>0.63</v>
      </c>
      <c r="H864" s="10">
        <f>VLOOKUP(A864,away!$A$2:$E$405,3,FALSE)</f>
        <v>1.1313131313131299</v>
      </c>
      <c r="I864" s="10">
        <f>VLOOKUP(C864,away!$B$2:$E$405,3,FALSE)</f>
        <v>0.47</v>
      </c>
      <c r="J864" s="10">
        <f>VLOOKUP(B864,home!$B$2:$E$405,4,FALSE)</f>
        <v>0.71</v>
      </c>
      <c r="K864" s="12">
        <f t="shared" si="1008"/>
        <v>1.5086272727272767</v>
      </c>
      <c r="L864" s="12">
        <f t="shared" si="1009"/>
        <v>0.37751919191919142</v>
      </c>
      <c r="M864" s="13">
        <f t="shared" si="1010"/>
        <v>0.15165509252299711</v>
      </c>
      <c r="N864" s="13">
        <f t="shared" si="1011"/>
        <v>0.22879100862817189</v>
      </c>
      <c r="O864" s="13">
        <f t="shared" si="1012"/>
        <v>5.7252707979712075E-2</v>
      </c>
      <c r="P864" s="13">
        <f t="shared" si="1013"/>
        <v>8.6372996695684212E-2</v>
      </c>
      <c r="Q864" s="13">
        <f t="shared" si="1014"/>
        <v>0.17258017768562095</v>
      </c>
      <c r="R864" s="13">
        <f t="shared" si="1015"/>
        <v>1.0806998025843171E-2</v>
      </c>
      <c r="S864" s="13">
        <f t="shared" si="1016"/>
        <v>1.2298127339610096E-2</v>
      </c>
      <c r="T864" s="13">
        <f t="shared" si="1017"/>
        <v>6.5152329221146082E-2</v>
      </c>
      <c r="U864" s="13">
        <f t="shared" si="1018"/>
        <v>1.6303731958096843E-2</v>
      </c>
      <c r="V864" s="13">
        <f t="shared" si="1019"/>
        <v>7.7824701828018035E-4</v>
      </c>
      <c r="W864" s="13">
        <f t="shared" si="1020"/>
        <v>8.6786387596215694E-2</v>
      </c>
      <c r="X864" s="13">
        <f t="shared" si="1021"/>
        <v>3.2763526914909087E-2</v>
      </c>
      <c r="Y864" s="13">
        <f t="shared" si="1022"/>
        <v>6.184430102669578E-3</v>
      </c>
      <c r="Z864" s="13">
        <f t="shared" si="1023"/>
        <v>1.3599497205962036E-3</v>
      </c>
      <c r="AA864" s="13">
        <f t="shared" si="1024"/>
        <v>2.0516572380292722E-3</v>
      </c>
      <c r="AB864" s="13">
        <f t="shared" si="1025"/>
        <v>1.5475930317896396E-3</v>
      </c>
      <c r="AC864" s="13">
        <f t="shared" si="1026"/>
        <v>2.7702468649440053E-5</v>
      </c>
      <c r="AD864" s="13">
        <f t="shared" si="1027"/>
        <v>3.2732077807282822E-2</v>
      </c>
      <c r="AE864" s="13">
        <f t="shared" si="1028"/>
        <v>1.235698756364151E-2</v>
      </c>
      <c r="AF864" s="13">
        <f t="shared" si="1029"/>
        <v>2.3324999797907204E-3</v>
      </c>
      <c r="AG864" s="13">
        <f t="shared" si="1030"/>
        <v>2.9352116917404097E-4</v>
      </c>
      <c r="AH864" s="13">
        <f t="shared" si="1031"/>
        <v>1.2835177989255222E-4</v>
      </c>
      <c r="AI864" s="13">
        <f t="shared" si="1032"/>
        <v>1.9363499564899273E-4</v>
      </c>
      <c r="AJ864" s="13">
        <f t="shared" si="1033"/>
        <v>1.4606151769524904E-4</v>
      </c>
      <c r="AK864" s="13">
        <f t="shared" si="1034"/>
        <v>7.3450796363663459E-5</v>
      </c>
      <c r="AL864" s="13">
        <f t="shared" si="1035"/>
        <v>6.3110184915354327E-7</v>
      </c>
      <c r="AM864" s="13">
        <f t="shared" si="1036"/>
        <v>9.8761010546196092E-3</v>
      </c>
      <c r="AN864" s="13">
        <f t="shared" si="1037"/>
        <v>3.7284176894522691E-3</v>
      </c>
      <c r="AO864" s="13">
        <f t="shared" si="1038"/>
        <v>7.0377461662961965E-4</v>
      </c>
      <c r="AP864" s="13">
        <f t="shared" si="1039"/>
        <v>8.8562808187750918E-5</v>
      </c>
      <c r="AQ864" s="13">
        <f t="shared" si="1040"/>
        <v>8.3585399452835172E-6</v>
      </c>
      <c r="AR864" s="13">
        <f t="shared" si="1041"/>
        <v>9.6910520452852475E-6</v>
      </c>
      <c r="AS864" s="13">
        <f t="shared" si="1042"/>
        <v>1.4620185416936778E-5</v>
      </c>
      <c r="AT864" s="13">
        <f t="shared" si="1043"/>
        <v>1.1028205226160219E-5</v>
      </c>
      <c r="AU864" s="13">
        <f t="shared" si="1044"/>
        <v>5.5458170578062626E-6</v>
      </c>
      <c r="AV864" s="13">
        <f t="shared" si="1045"/>
        <v>2.0916427157406685E-6</v>
      </c>
      <c r="AW864" s="13">
        <f t="shared" si="1046"/>
        <v>9.9843073415115733E-9</v>
      </c>
      <c r="AX864" s="13">
        <f t="shared" si="1047"/>
        <v>2.4832258998682935E-3</v>
      </c>
      <c r="AY864" s="13">
        <f t="shared" si="1048"/>
        <v>9.3746543507108502E-4</v>
      </c>
      <c r="AZ864" s="13">
        <f t="shared" si="1049"/>
        <v>1.7695559675010462E-4</v>
      </c>
      <c r="BA864" s="13">
        <f t="shared" si="1050"/>
        <v>2.2268044630225928E-5</v>
      </c>
      <c r="BB864" s="13">
        <f t="shared" si="1051"/>
        <v>2.1016535536058451E-6</v>
      </c>
      <c r="BC864" s="13">
        <f t="shared" si="1052"/>
        <v>1.5868291025027514E-7</v>
      </c>
      <c r="BD864" s="13">
        <f t="shared" si="1053"/>
        <v>6.0975968949715218E-7</v>
      </c>
      <c r="BE864" s="13">
        <f t="shared" si="1054"/>
        <v>9.1990009738511963E-7</v>
      </c>
      <c r="BF864" s="13">
        <f t="shared" si="1055"/>
        <v>6.938931875498347E-7</v>
      </c>
      <c r="BG864" s="13">
        <f t="shared" si="1056"/>
        <v>3.4894206236578124E-7</v>
      </c>
      <c r="BH864" s="13">
        <f t="shared" si="1057"/>
        <v>1.3160587797168001E-7</v>
      </c>
      <c r="BI864" s="13">
        <f t="shared" si="1058"/>
        <v>3.9708843351858838E-8</v>
      </c>
      <c r="BJ864" s="14">
        <f t="shared" si="1059"/>
        <v>0.65800033669024061</v>
      </c>
      <c r="BK864" s="14">
        <f t="shared" si="1060"/>
        <v>0.25207026258214121</v>
      </c>
      <c r="BL864" s="14">
        <f t="shared" si="1061"/>
        <v>8.8549908035291516E-2</v>
      </c>
      <c r="BM864" s="14">
        <f t="shared" si="1062"/>
        <v>0.29158402003947637</v>
      </c>
      <c r="BN864" s="14">
        <f t="shared" si="1063"/>
        <v>0.70745898153802944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1.5858585858585901</v>
      </c>
      <c r="F865" s="10">
        <f>VLOOKUP(B865,home!$B$2:$E$405,3,FALSE)</f>
        <v>1.1000000000000001</v>
      </c>
      <c r="G865" s="10">
        <f>VLOOKUP(C865,away!$B$2:$E$405,4,FALSE)</f>
        <v>1.1399999999999999</v>
      </c>
      <c r="H865" s="10">
        <f>VLOOKUP(A865,away!$A$2:$E$405,3,FALSE)</f>
        <v>1.1313131313131299</v>
      </c>
      <c r="I865" s="10">
        <f>VLOOKUP(C865,away!$B$2:$E$405,3,FALSE)</f>
        <v>0.38</v>
      </c>
      <c r="J865" s="10">
        <f>VLOOKUP(B865,home!$B$2:$E$405,4,FALSE)</f>
        <v>0.66</v>
      </c>
      <c r="K865" s="12">
        <f t="shared" ref="K865:K928" si="1064">E865*F865*G865</f>
        <v>1.9886666666666719</v>
      </c>
      <c r="L865" s="12">
        <f t="shared" ref="L865:L928" si="1065">H865*I865*J865</f>
        <v>0.283733333333333</v>
      </c>
      <c r="M865" s="13">
        <f t="shared" ref="M865:M928" si="1066">_xlfn.POISSON.DIST(0,K865,FALSE) * _xlfn.POISSON.DIST(0,L865,FALSE)</f>
        <v>0.10306452815209038</v>
      </c>
      <c r="N865" s="13">
        <f t="shared" ref="N865:N928" si="1067">_xlfn.POISSON.DIST(1,K865,FALSE) * _xlfn.POISSON.DIST(0,L865,FALSE)</f>
        <v>0.20496099165179094</v>
      </c>
      <c r="O865" s="13">
        <f t="shared" ref="O865:O928" si="1068">_xlfn.POISSON.DIST(0,K865,FALSE) * _xlfn.POISSON.DIST(1,L865,FALSE)</f>
        <v>2.9242842121019744E-2</v>
      </c>
      <c r="P865" s="13">
        <f t="shared" ref="P865:P928" si="1069">_xlfn.POISSON.DIST(1,K865,FALSE) * _xlfn.POISSON.DIST(1,L865,FALSE)</f>
        <v>5.8154265364668091E-2</v>
      </c>
      <c r="Q865" s="13">
        <f t="shared" ref="Q865:Q928" si="1070">_xlfn.POISSON.DIST(2,K865,FALSE) * _xlfn.POISSON.DIST(0,L865,FALSE)</f>
        <v>0.20379954603243136</v>
      </c>
      <c r="R865" s="13">
        <f t="shared" ref="R865:R928" si="1071">_xlfn.POISSON.DIST(0,K865,FALSE) * _xlfn.POISSON.DIST(2,L865,FALSE)</f>
        <v>4.1485845355686626E-3</v>
      </c>
      <c r="S865" s="13">
        <f t="shared" ref="S865:S928" si="1072">_xlfn.POISSON.DIST(2,K865,FALSE) * _xlfn.POISSON.DIST(2,L865,FALSE)</f>
        <v>8.2034009196490978E-3</v>
      </c>
      <c r="T865" s="13">
        <f t="shared" ref="T865:T928" si="1073">_xlfn.POISSON.DIST(2,K865,FALSE) * _xlfn.POISSON.DIST(1,L865,FALSE)</f>
        <v>5.7824724527601797E-2</v>
      </c>
      <c r="U865" s="13">
        <f t="shared" ref="U865:U928" si="1074">_xlfn.POISSON.DIST(1,K865,FALSE) * _xlfn.POISSON.DIST(2,L865,FALSE)</f>
        <v>8.2501517797342362E-3</v>
      </c>
      <c r="V865" s="13">
        <f t="shared" ref="V865:V928" si="1075">_xlfn.POISSON.DIST(3,K865,FALSE) * _xlfn.POISSON.DIST(3,L865,FALSE)</f>
        <v>5.1430859495674771E-4</v>
      </c>
      <c r="W865" s="13">
        <f t="shared" ref="W865:W928" si="1076">_xlfn.POISSON.DIST(3,K865,FALSE) * _xlfn.POISSON.DIST(0,L865,FALSE)</f>
        <v>0.13509645462549874</v>
      </c>
      <c r="X865" s="13">
        <f t="shared" ref="X865:X928" si="1077">_xlfn.POISSON.DIST(3,K865,FALSE) * _xlfn.POISSON.DIST(1,L865,FALSE)</f>
        <v>3.8331367392408139E-2</v>
      </c>
      <c r="Y865" s="13">
        <f t="shared" ref="Y865:Y928" si="1078">_xlfn.POISSON.DIST(3,K865,FALSE) * _xlfn.POISSON.DIST(2,L865,FALSE)</f>
        <v>5.4379433207362941E-3</v>
      </c>
      <c r="Z865" s="13">
        <f t="shared" ref="Z865:Z928" si="1079">_xlfn.POISSON.DIST(0,K865,FALSE) * _xlfn.POISSON.DIST(3,L865,FALSE)</f>
        <v>3.9236390629733802E-4</v>
      </c>
      <c r="AA865" s="13">
        <f t="shared" ref="AA865:AA928" si="1080">_xlfn.POISSON.DIST(1,K865,FALSE) * _xlfn.POISSON.DIST(3,L865,FALSE)</f>
        <v>7.8028102165664161E-4</v>
      </c>
      <c r="AB865" s="13">
        <f t="shared" ref="AB865:AB928" si="1081">_xlfn.POISSON.DIST(2,K865,FALSE) * _xlfn.POISSON.DIST(3,L865,FALSE)</f>
        <v>7.7585942920058951E-4</v>
      </c>
      <c r="AC865" s="13">
        <f t="shared" ref="AC865:AC928" si="1082">_xlfn.POISSON.DIST(4,K865,FALSE) * _xlfn.POISSON.DIST(4,L865,FALSE)</f>
        <v>1.813744690262626E-5</v>
      </c>
      <c r="AD865" s="13">
        <f t="shared" ref="AD865:AD928" si="1083">_xlfn.POISSON.DIST(4,K865,FALSE) * _xlfn.POISSON.DIST(0,L865,FALSE)</f>
        <v>6.7165454024643995E-2</v>
      </c>
      <c r="AE865" s="13">
        <f t="shared" ref="AE865:AE928" si="1084">_xlfn.POISSON.DIST(4,K865,FALSE) * _xlfn.POISSON.DIST(1,L865,FALSE)</f>
        <v>1.9057078155258967E-2</v>
      </c>
      <c r="AF865" s="13">
        <f t="shared" ref="AF865:AF928" si="1085">_xlfn.POISSON.DIST(4,K865,FALSE) * _xlfn.POISSON.DIST(2,L865,FALSE)</f>
        <v>2.7035641542927356E-3</v>
      </c>
      <c r="AG865" s="13">
        <f t="shared" ref="AG865:AG928" si="1086">_xlfn.POISSON.DIST(4,K865,FALSE) * _xlfn.POISSON.DIST(3,L865,FALSE)</f>
        <v>2.556970897926638E-4</v>
      </c>
      <c r="AH865" s="13">
        <f t="shared" ref="AH865:AH928" si="1087">_xlfn.POISSON.DIST(0,K865,FALSE) * _xlfn.POISSON.DIST(4,L865,FALSE)</f>
        <v>2.7831679753357807E-5</v>
      </c>
      <c r="AI865" s="13">
        <f t="shared" ref="AI865:AI928" si="1088">_xlfn.POISSON.DIST(1,K865,FALSE) * _xlfn.POISSON.DIST(4,L865,FALSE)</f>
        <v>5.5347933802844373E-5</v>
      </c>
      <c r="AJ865" s="13">
        <f t="shared" ref="AJ865:AJ928" si="1089">_xlfn.POISSON.DIST(2,K865,FALSE) * _xlfn.POISSON.DIST(4,L865,FALSE)</f>
        <v>5.5034295511295076E-5</v>
      </c>
      <c r="AK865" s="13">
        <f t="shared" ref="AK865:AK928" si="1090">_xlfn.POISSON.DIST(3,K865,FALSE) * _xlfn.POISSON.DIST(4,L865,FALSE)</f>
        <v>3.6481623002265253E-5</v>
      </c>
      <c r="AL865" s="13">
        <f t="shared" ref="AL865:AL928" si="1091">_xlfn.POISSON.DIST(5,K865,FALSE) * _xlfn.POISSON.DIST(5,L865,FALSE)</f>
        <v>4.0936291821232644E-7</v>
      </c>
      <c r="AM865" s="13">
        <f t="shared" ref="AM865:AM928" si="1092">_xlfn.POISSON.DIST(5,K865,FALSE) * _xlfn.POISSON.DIST(0,L865,FALSE)</f>
        <v>2.6713939914068473E-2</v>
      </c>
      <c r="AN865" s="13">
        <f t="shared" ref="AN865:AN928" si="1093">_xlfn.POISSON.DIST(5,K865,FALSE) * _xlfn.POISSON.DIST(1,L865,FALSE)</f>
        <v>7.5796352182850206E-3</v>
      </c>
      <c r="AO865" s="13">
        <f t="shared" ref="AO865:AO928" si="1094">_xlfn.POISSON.DIST(5,K865,FALSE) * _xlfn.POISSON.DIST(2,L865,FALSE)</f>
        <v>1.0752975829673669E-3</v>
      </c>
      <c r="AP865" s="13">
        <f t="shared" ref="AP865:AP928" si="1095">_xlfn.POISSON.DIST(5,K865,FALSE) * _xlfn.POISSON.DIST(3,L865,FALSE)</f>
        <v>1.0169925584686908E-4</v>
      </c>
      <c r="AQ865" s="13">
        <f t="shared" ref="AQ865:AQ928" si="1096">_xlfn.POISSON.DIST(5,K865,FALSE) * _xlfn.POISSON.DIST(4,L865,FALSE)</f>
        <v>7.2138672147379041E-6</v>
      </c>
      <c r="AR865" s="13">
        <f t="shared" ref="AR865:AR928" si="1097">_xlfn.POISSON.DIST(0,K865,FALSE) * _xlfn.POISSON.DIST(5,L865,FALSE)</f>
        <v>1.579355053737209E-6</v>
      </c>
      <c r="AS865" s="13">
        <f t="shared" ref="AS865:AS928" si="1098">_xlfn.POISSON.DIST(1,K865,FALSE) * _xlfn.POISSON.DIST(5,L865,FALSE)</f>
        <v>3.140810750198738E-6</v>
      </c>
      <c r="AT865" s="13">
        <f t="shared" ref="AT865:AT928" si="1099">_xlfn.POISSON.DIST(2,K865,FALSE) * _xlfn.POISSON.DIST(5,L865,FALSE)</f>
        <v>3.1230128226142875E-6</v>
      </c>
      <c r="AU865" s="13">
        <f t="shared" ref="AU865:AU928" si="1100">_xlfn.POISSON.DIST(3,K865,FALSE) * _xlfn.POISSON.DIST(5,L865,FALSE)</f>
        <v>2.070210499968543E-6</v>
      </c>
      <c r="AV865" s="13">
        <f t="shared" ref="AV865:AV928" si="1101">_xlfn.POISSON.DIST(4,K865,FALSE) * _xlfn.POISSON.DIST(5,L865,FALSE)</f>
        <v>1.0292396535676969E-6</v>
      </c>
      <c r="AW865" s="13">
        <f t="shared" ref="AW865:AW928" si="1102">_xlfn.POISSON.DIST(6,K865,FALSE) * _xlfn.POISSON.DIST(6,L865,FALSE)</f>
        <v>6.4162068072549231E-9</v>
      </c>
      <c r="AX865" s="13">
        <f t="shared" ref="AX865:AX928" si="1103">_xlfn.POISSON.DIST(6,K865,FALSE) * _xlfn.POISSON.DIST(0,L865,FALSE)</f>
        <v>8.8541869737407096E-3</v>
      </c>
      <c r="AY865" s="13">
        <f t="shared" ref="AY865:AY928" si="1104">_xlfn.POISSON.DIST(6,K865,FALSE) * _xlfn.POISSON.DIST(1,L865,FALSE)</f>
        <v>2.5122279840160281E-3</v>
      </c>
      <c r="AZ865" s="13">
        <f t="shared" ref="AZ865:AZ928" si="1105">_xlfn.POISSON.DIST(6,K865,FALSE) * _xlfn.POISSON.DIST(2,L865,FALSE)</f>
        <v>3.5640140999907338E-4</v>
      </c>
      <c r="BA865" s="13">
        <f t="shared" ref="BA865:BA928" si="1106">_xlfn.POISSON.DIST(6,K865,FALSE) * _xlfn.POISSON.DIST(3,L865,FALSE)</f>
        <v>3.3707653354578997E-5</v>
      </c>
      <c r="BB865" s="13">
        <f t="shared" ref="BB865:BB928" si="1107">_xlfn.POISSON.DIST(6,K865,FALSE) * _xlfn.POISSON.DIST(4,L865,FALSE)</f>
        <v>2.3909962112848004E-6</v>
      </c>
      <c r="BC865" s="13">
        <f t="shared" ref="BC865:BC928" si="1108">_xlfn.POISSON.DIST(6,K865,FALSE) * _xlfn.POISSON.DIST(5,L865,FALSE)</f>
        <v>1.356810650030413E-7</v>
      </c>
      <c r="BD865" s="13">
        <f t="shared" ref="BD865:BD928" si="1109">_xlfn.POISSON.DIST(0,K865,FALSE) * _xlfn.POISSON.DIST(6,L865,FALSE)</f>
        <v>7.4685945652283936E-8</v>
      </c>
      <c r="BE865" s="13">
        <f t="shared" ref="BE865:BE928" si="1110">_xlfn.POISSON.DIST(1,K865,FALSE) * _xlfn.POISSON.DIST(6,L865,FALSE)</f>
        <v>1.4852545058717571E-7</v>
      </c>
      <c r="BF865" s="13">
        <f t="shared" ref="BF865:BF928" si="1111">_xlfn.POISSON.DIST(2,K865,FALSE) * _xlfn.POISSON.DIST(6,L865,FALSE)</f>
        <v>1.4768380636718214E-7</v>
      </c>
      <c r="BG865" s="13">
        <f t="shared" ref="BG865:BG928" si="1112">_xlfn.POISSON.DIST(3,K865,FALSE) * _xlfn.POISSON.DIST(6,L865,FALSE)</f>
        <v>9.789795430962343E-8</v>
      </c>
      <c r="BH865" s="13">
        <f t="shared" ref="BH865:BH928" si="1113">_xlfn.POISSON.DIST(4,K865,FALSE) * _xlfn.POISSON.DIST(6,L865,FALSE)</f>
        <v>4.8671599617601257E-8</v>
      </c>
      <c r="BI865" s="13">
        <f t="shared" ref="BI865:BI928" si="1114">_xlfn.POISSON.DIST(5,K865,FALSE) * _xlfn.POISSON.DIST(6,L865,FALSE)</f>
        <v>1.9358317554573993E-8</v>
      </c>
      <c r="BJ865" s="14">
        <f t="shared" ref="BJ865:BJ928" si="1115">SUM(N865,Q865,T865,W865,X865,Y865,AD865,AE865,AF865,AG865,AM865,AN865,AO865,AP865,AQ865,AX865,AY865,AZ865,BA865,BB865,BC865)</f>
        <v>0.78186965751122461</v>
      </c>
      <c r="BK865" s="14">
        <f t="shared" ref="BK865:BK928" si="1116">SUM(M865,P865,S865,V865,AC865,AL865,AY865)</f>
        <v>0.17246727782520119</v>
      </c>
      <c r="BL865" s="14">
        <f t="shared" ref="BL865:BL928" si="1117">SUM(O865,R865,U865,AA865,AB865,AH865,AI865,AJ865,AK865,AR865,AS865,AT865,AU865,AV865,BD865,BE865,BF865,BG865,BH865,BI865)</f>
        <v>4.3383893871103814E-2</v>
      </c>
      <c r="BM865" s="14">
        <f t="shared" ref="BM865:BM928" si="1118">SUM(S865:BI865)</f>
        <v>0.39223021368844863</v>
      </c>
      <c r="BN865" s="14">
        <f t="shared" ref="BN865:BN928" si="1119">SUM(M865:R865)</f>
        <v>0.60337075785756922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1.62037037037037</v>
      </c>
      <c r="F866" s="10">
        <f>VLOOKUP(B866,home!$B$2:$E$405,3,FALSE)</f>
        <v>1.75</v>
      </c>
      <c r="G866" s="10">
        <f>VLOOKUP(C866,away!$B$2:$E$405,4,FALSE)</f>
        <v>1.23</v>
      </c>
      <c r="H866" s="10">
        <f>VLOOKUP(A866,away!$A$2:$E$405,3,FALSE)</f>
        <v>1.4537037037036999</v>
      </c>
      <c r="I866" s="10">
        <f>VLOOKUP(C866,away!$B$2:$E$405,3,FALSE)</f>
        <v>0.72</v>
      </c>
      <c r="J866" s="10">
        <f>VLOOKUP(B866,home!$B$2:$E$405,4,FALSE)</f>
        <v>1.03</v>
      </c>
      <c r="K866" s="12">
        <f t="shared" si="1064"/>
        <v>3.4878472222222214</v>
      </c>
      <c r="L866" s="12">
        <f t="shared" si="1065"/>
        <v>1.0780666666666638</v>
      </c>
      <c r="M866" s="13">
        <f t="shared" si="1066"/>
        <v>1.0400370079622027E-2</v>
      </c>
      <c r="N866" s="13">
        <f t="shared" si="1067"/>
        <v>3.6274901892292787E-2</v>
      </c>
      <c r="O866" s="13">
        <f t="shared" si="1068"/>
        <v>1.1212292303837822E-2</v>
      </c>
      <c r="P866" s="13">
        <f t="shared" si="1069"/>
        <v>3.9106762566684335E-2</v>
      </c>
      <c r="Q866" s="13">
        <f t="shared" si="1070"/>
        <v>6.3260657900708533E-2</v>
      </c>
      <c r="R866" s="13">
        <f t="shared" si="1071"/>
        <v>6.0437992948453633E-3</v>
      </c>
      <c r="S866" s="13">
        <f t="shared" si="1072"/>
        <v>3.6761645661136981E-2</v>
      </c>
      <c r="T866" s="13">
        <f t="shared" si="1073"/>
        <v>6.8199206594156986E-2</v>
      </c>
      <c r="U866" s="13">
        <f t="shared" si="1074"/>
        <v>2.107984858219502E-2</v>
      </c>
      <c r="V866" s="13">
        <f t="shared" si="1075"/>
        <v>1.5358737102885354E-2</v>
      </c>
      <c r="W866" s="13">
        <f t="shared" si="1076"/>
        <v>7.3547836644978798E-2</v>
      </c>
      <c r="X866" s="13">
        <f t="shared" si="1077"/>
        <v>7.9289471092396591E-2</v>
      </c>
      <c r="Y866" s="13">
        <f t="shared" si="1078"/>
        <v>4.273966790117139E-2</v>
      </c>
      <c r="Z866" s="13">
        <f t="shared" si="1079"/>
        <v>2.1718728532654254E-3</v>
      </c>
      <c r="AA866" s="13">
        <f t="shared" si="1080"/>
        <v>7.5751606982816634E-3</v>
      </c>
      <c r="AB866" s="13">
        <f t="shared" si="1081"/>
        <v>1.3210501599694328E-2</v>
      </c>
      <c r="AC866" s="13">
        <f t="shared" si="1082"/>
        <v>3.609429764328223E-3</v>
      </c>
      <c r="AD866" s="13">
        <f t="shared" si="1083"/>
        <v>6.413090443566076E-2</v>
      </c>
      <c r="AE866" s="13">
        <f t="shared" si="1084"/>
        <v>6.9137390375271154E-2</v>
      </c>
      <c r="AF866" s="13">
        <f t="shared" si="1085"/>
        <v>3.7267357991950224E-2</v>
      </c>
      <c r="AG866" s="13">
        <f t="shared" si="1086"/>
        <v>1.3392232135285015E-2</v>
      </c>
      <c r="AH866" s="13">
        <f t="shared" si="1087"/>
        <v>5.8535593183591829E-4</v>
      </c>
      <c r="AI866" s="13">
        <f t="shared" si="1088"/>
        <v>2.0416320608652072E-3</v>
      </c>
      <c r="AJ866" s="13">
        <f t="shared" si="1089"/>
        <v>3.5604503561442731E-3</v>
      </c>
      <c r="AK866" s="13">
        <f t="shared" si="1090"/>
        <v>4.1394356281793067E-3</v>
      </c>
      <c r="AL866" s="13">
        <f t="shared" si="1091"/>
        <v>5.4287726961284072E-4</v>
      </c>
      <c r="AM866" s="13">
        <f t="shared" si="1092"/>
        <v>4.4735759378903617E-2</v>
      </c>
      <c r="AN866" s="13">
        <f t="shared" si="1093"/>
        <v>4.8228130994416557E-2</v>
      </c>
      <c r="AO866" s="13">
        <f t="shared" si="1094"/>
        <v>2.5996570210356933E-2</v>
      </c>
      <c r="AP866" s="13">
        <f t="shared" si="1095"/>
        <v>9.3420119304817983E-3</v>
      </c>
      <c r="AQ866" s="13">
        <f t="shared" si="1096"/>
        <v>2.5178279154636791E-3</v>
      </c>
      <c r="AR866" s="13">
        <f t="shared" si="1097"/>
        <v>1.2621054364958149E-4</v>
      </c>
      <c r="AS866" s="13">
        <f t="shared" si="1098"/>
        <v>4.4020309408334914E-4</v>
      </c>
      <c r="AT866" s="13">
        <f t="shared" si="1099"/>
        <v>7.6768056945611862E-4</v>
      </c>
      <c r="AU866" s="13">
        <f t="shared" si="1100"/>
        <v>8.9251751391049858E-4</v>
      </c>
      <c r="AV866" s="13">
        <f t="shared" si="1101"/>
        <v>7.7824118291935397E-4</v>
      </c>
      <c r="AW866" s="13">
        <f t="shared" si="1102"/>
        <v>5.6702502793083284E-5</v>
      </c>
      <c r="AX866" s="13">
        <f t="shared" si="1103"/>
        <v>2.6005249013951778E-2</v>
      </c>
      <c r="AY866" s="13">
        <f t="shared" si="1104"/>
        <v>2.8035392120307537E-2</v>
      </c>
      <c r="AZ866" s="13">
        <f t="shared" si="1105"/>
        <v>1.5112010865916398E-2</v>
      </c>
      <c r="BA866" s="13">
        <f t="shared" si="1106"/>
        <v>5.430585060282966E-3</v>
      </c>
      <c r="BB866" s="13">
        <f t="shared" si="1107"/>
        <v>1.4636331834972601E-3</v>
      </c>
      <c r="BC866" s="13">
        <f t="shared" si="1108"/>
        <v>3.1557882947112179E-4</v>
      </c>
      <c r="BD866" s="13">
        <f t="shared" si="1109"/>
        <v>2.2677230015081959E-5</v>
      </c>
      <c r="BE866" s="13">
        <f t="shared" si="1110"/>
        <v>7.9094713715797981E-5</v>
      </c>
      <c r="BF866" s="13">
        <f t="shared" si="1111"/>
        <v>1.3793513876305397E-4</v>
      </c>
      <c r="BG866" s="13">
        <f t="shared" si="1112"/>
        <v>1.6036556352718478E-4</v>
      </c>
      <c r="BH866" s="13">
        <f t="shared" si="1113"/>
        <v>1.3983264632209819E-4</v>
      </c>
      <c r="BI866" s="13">
        <f t="shared" si="1114"/>
        <v>9.7542981410102473E-5</v>
      </c>
      <c r="BJ866" s="14">
        <f t="shared" si="1115"/>
        <v>0.75442237646692201</v>
      </c>
      <c r="BK866" s="14">
        <f t="shared" si="1116"/>
        <v>0.13381521456457729</v>
      </c>
      <c r="BL866" s="14">
        <f t="shared" si="1117"/>
        <v>7.3090777633651099E-2</v>
      </c>
      <c r="BM866" s="14">
        <f t="shared" si="1118"/>
        <v>0.76922276786291044</v>
      </c>
      <c r="BN866" s="14">
        <f t="shared" si="1119"/>
        <v>0.16629878403799087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1.62037037037037</v>
      </c>
      <c r="F867" s="10">
        <f>VLOOKUP(B867,home!$B$2:$E$405,3,FALSE)</f>
        <v>1.65</v>
      </c>
      <c r="G867" s="10">
        <f>VLOOKUP(C867,away!$B$2:$E$405,4,FALSE)</f>
        <v>0.82</v>
      </c>
      <c r="H867" s="10">
        <f>VLOOKUP(A867,away!$A$2:$E$405,3,FALSE)</f>
        <v>1.4537037037036999</v>
      </c>
      <c r="I867" s="10">
        <f>VLOOKUP(C867,away!$B$2:$E$405,3,FALSE)</f>
        <v>1.44</v>
      </c>
      <c r="J867" s="10">
        <f>VLOOKUP(B867,home!$B$2:$E$405,4,FALSE)</f>
        <v>0.8</v>
      </c>
      <c r="K867" s="12">
        <f t="shared" si="1064"/>
        <v>2.1923611111111101</v>
      </c>
      <c r="L867" s="12">
        <f t="shared" si="1065"/>
        <v>1.6746666666666625</v>
      </c>
      <c r="M867" s="13">
        <f t="shared" si="1066"/>
        <v>2.0920457358199241E-2</v>
      </c>
      <c r="N867" s="13">
        <f t="shared" si="1067"/>
        <v>4.5865197138774287E-2</v>
      </c>
      <c r="O867" s="13">
        <f t="shared" si="1068"/>
        <v>3.5034792589197582E-2</v>
      </c>
      <c r="P867" s="13">
        <f t="shared" si="1069"/>
        <v>7.680891680840049E-2</v>
      </c>
      <c r="Q867" s="13">
        <f t="shared" si="1070"/>
        <v>5.0276537280246662E-2</v>
      </c>
      <c r="R867" s="13">
        <f t="shared" si="1071"/>
        <v>2.9335799661354706E-2</v>
      </c>
      <c r="S867" s="13">
        <f t="shared" si="1072"/>
        <v>7.0500486679938523E-2</v>
      </c>
      <c r="T867" s="13">
        <f t="shared" si="1073"/>
        <v>8.4196441098652874E-2</v>
      </c>
      <c r="U867" s="13">
        <f t="shared" si="1074"/>
        <v>6.4314666340900536E-2</v>
      </c>
      <c r="V867" s="13">
        <f t="shared" si="1075"/>
        <v>2.8760078783888678E-2</v>
      </c>
      <c r="W867" s="13">
        <f t="shared" si="1076"/>
        <v>3.674144171151357E-2</v>
      </c>
      <c r="X867" s="13">
        <f t="shared" si="1077"/>
        <v>6.1529667719547917E-2</v>
      </c>
      <c r="Y867" s="13">
        <f t="shared" si="1078"/>
        <v>5.1520841770501334E-2</v>
      </c>
      <c r="Z867" s="13">
        <f t="shared" si="1079"/>
        <v>1.6375895277627298E-2</v>
      </c>
      <c r="AA867" s="13">
        <f t="shared" si="1080"/>
        <v>3.5901875966298166E-2</v>
      </c>
      <c r="AB867" s="13">
        <f t="shared" si="1081"/>
        <v>3.935493834222336E-2</v>
      </c>
      <c r="AC867" s="13">
        <f t="shared" si="1082"/>
        <v>6.5994927264609272E-3</v>
      </c>
      <c r="AD867" s="13">
        <f t="shared" si="1083"/>
        <v>2.0137626993619508E-2</v>
      </c>
      <c r="AE867" s="13">
        <f t="shared" si="1084"/>
        <v>3.3723812671981386E-2</v>
      </c>
      <c r="AF867" s="13">
        <f t="shared" si="1085"/>
        <v>2.8238072477339018E-2</v>
      </c>
      <c r="AG867" s="13">
        <f t="shared" si="1086"/>
        <v>1.5763119569572319E-2</v>
      </c>
      <c r="AH867" s="13">
        <f t="shared" si="1087"/>
        <v>6.8560414895666106E-3</v>
      </c>
      <c r="AI867" s="13">
        <f t="shared" si="1088"/>
        <v>1.5030918737890126E-2</v>
      </c>
      <c r="AJ867" s="13">
        <f t="shared" si="1089"/>
        <v>1.6476600852610802E-2</v>
      </c>
      <c r="AK867" s="13">
        <f t="shared" si="1090"/>
        <v>1.2040886317521361E-2</v>
      </c>
      <c r="AL867" s="13">
        <f t="shared" si="1091"/>
        <v>9.6919465788966575E-4</v>
      </c>
      <c r="AM867" s="13">
        <f t="shared" si="1092"/>
        <v>8.8297900581745404E-3</v>
      </c>
      <c r="AN867" s="13">
        <f t="shared" si="1093"/>
        <v>1.4786955084089596E-2</v>
      </c>
      <c r="AO867" s="13">
        <f t="shared" si="1094"/>
        <v>1.2381610390410993E-2</v>
      </c>
      <c r="AP867" s="13">
        <f t="shared" si="1095"/>
        <v>6.9116900668249638E-3</v>
      </c>
      <c r="AQ867" s="13">
        <f t="shared" si="1096"/>
        <v>2.8936942413107106E-3</v>
      </c>
      <c r="AR867" s="13">
        <f t="shared" si="1097"/>
        <v>2.2963168295721732E-3</v>
      </c>
      <c r="AS867" s="13">
        <f t="shared" si="1098"/>
        <v>5.0343557159439915E-3</v>
      </c>
      <c r="AT867" s="13">
        <f t="shared" si="1099"/>
        <v>5.5185628455677697E-3</v>
      </c>
      <c r="AU867" s="13">
        <f t="shared" si="1100"/>
        <v>4.0328941906151482E-3</v>
      </c>
      <c r="AV867" s="13">
        <f t="shared" si="1101"/>
        <v>2.210390097182643E-3</v>
      </c>
      <c r="AW867" s="13">
        <f t="shared" si="1102"/>
        <v>9.8843696088138643E-5</v>
      </c>
      <c r="AX867" s="13">
        <f t="shared" si="1103"/>
        <v>3.2263480571362328E-3</v>
      </c>
      <c r="AY867" s="13">
        <f t="shared" si="1104"/>
        <v>5.4030575463507981E-3</v>
      </c>
      <c r="AZ867" s="13">
        <f t="shared" si="1105"/>
        <v>4.5241601854777245E-3</v>
      </c>
      <c r="BA867" s="13">
        <f t="shared" si="1106"/>
        <v>2.5254867524266704E-3</v>
      </c>
      <c r="BB867" s="13">
        <f t="shared" si="1107"/>
        <v>1.0573371203492965E-3</v>
      </c>
      <c r="BC867" s="13">
        <f t="shared" si="1108"/>
        <v>3.5413744617565716E-4</v>
      </c>
      <c r="BD867" s="13">
        <f t="shared" si="1109"/>
        <v>6.4092754176503107E-4</v>
      </c>
      <c r="BE867" s="13">
        <f t="shared" si="1110"/>
        <v>1.4051446176056958E-3</v>
      </c>
      <c r="BF867" s="13">
        <f t="shared" si="1111"/>
        <v>1.54029220756291E-3</v>
      </c>
      <c r="BG867" s="13">
        <f t="shared" si="1112"/>
        <v>1.1256255785361351E-3</v>
      </c>
      <c r="BH867" s="13">
        <f t="shared" si="1113"/>
        <v>6.169444360136422E-4</v>
      </c>
      <c r="BI867" s="13">
        <f t="shared" si="1114"/>
        <v>2.7051299784653689E-4</v>
      </c>
      <c r="BJ867" s="14">
        <f t="shared" si="1115"/>
        <v>0.49088702538047602</v>
      </c>
      <c r="BK867" s="14">
        <f t="shared" si="1116"/>
        <v>0.20996168456112829</v>
      </c>
      <c r="BL867" s="14">
        <f t="shared" si="1117"/>
        <v>0.27903848735577491</v>
      </c>
      <c r="BM867" s="14">
        <f t="shared" si="1118"/>
        <v>0.73271717788857105</v>
      </c>
      <c r="BN867" s="14">
        <f t="shared" si="1119"/>
        <v>0.25824170083617298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1.62037037037037</v>
      </c>
      <c r="F868" s="10">
        <f>VLOOKUP(B868,home!$B$2:$E$405,3,FALSE)</f>
        <v>1.1299999999999999</v>
      </c>
      <c r="G868" s="10">
        <f>VLOOKUP(C868,away!$B$2:$E$405,4,FALSE)</f>
        <v>0.93</v>
      </c>
      <c r="H868" s="10">
        <f>VLOOKUP(A868,away!$A$2:$E$405,3,FALSE)</f>
        <v>1.4537037037036999</v>
      </c>
      <c r="I868" s="10">
        <f>VLOOKUP(C868,away!$B$2:$E$405,3,FALSE)</f>
        <v>0.62</v>
      </c>
      <c r="J868" s="10">
        <f>VLOOKUP(B868,home!$B$2:$E$405,4,FALSE)</f>
        <v>1.03</v>
      </c>
      <c r="K868" s="12">
        <f t="shared" si="1064"/>
        <v>1.7028472222222217</v>
      </c>
      <c r="L868" s="12">
        <f t="shared" si="1065"/>
        <v>0.92833518518518277</v>
      </c>
      <c r="M868" s="13">
        <f t="shared" si="1066"/>
        <v>7.1993286497238101E-2</v>
      </c>
      <c r="N868" s="13">
        <f t="shared" si="1067"/>
        <v>0.12259356793047048</v>
      </c>
      <c r="O868" s="13">
        <f t="shared" si="1068"/>
        <v>6.6833900952503453E-2</v>
      </c>
      <c r="P868" s="13">
        <f t="shared" si="1069"/>
        <v>0.11380792258724558</v>
      </c>
      <c r="Q868" s="13">
        <f t="shared" si="1070"/>
        <v>0.10437905830635648</v>
      </c>
      <c r="R868" s="13">
        <f t="shared" si="1071"/>
        <v>3.1022130908695222E-2</v>
      </c>
      <c r="S868" s="13">
        <f t="shared" si="1072"/>
        <v>4.4977260637078215E-2</v>
      </c>
      <c r="T868" s="13">
        <f t="shared" si="1073"/>
        <v>9.6898752422286419E-2</v>
      </c>
      <c r="U868" s="13">
        <f t="shared" si="1074"/>
        <v>5.2825949445285778E-2</v>
      </c>
      <c r="V868" s="13">
        <f t="shared" si="1075"/>
        <v>7.9000708813273101E-3</v>
      </c>
      <c r="W868" s="13">
        <f t="shared" si="1076"/>
        <v>5.9247196498383496E-2</v>
      </c>
      <c r="X868" s="13">
        <f t="shared" si="1077"/>
        <v>5.5001257133029745E-2</v>
      </c>
      <c r="Y868" s="13">
        <f t="shared" si="1078"/>
        <v>2.552980111300451E-2</v>
      </c>
      <c r="Z868" s="13">
        <f t="shared" si="1079"/>
        <v>9.5996452139875225E-3</v>
      </c>
      <c r="AA868" s="13">
        <f t="shared" si="1080"/>
        <v>1.6346729186957495E-2</v>
      </c>
      <c r="AB868" s="13">
        <f t="shared" si="1081"/>
        <v>1.391799119421475E-2</v>
      </c>
      <c r="AC868" s="13">
        <f t="shared" si="1082"/>
        <v>7.8053341762841268E-4</v>
      </c>
      <c r="AD868" s="13">
        <f t="shared" si="1083"/>
        <v>2.5222230995431614E-2</v>
      </c>
      <c r="AE868" s="13">
        <f t="shared" si="1084"/>
        <v>2.3414684481927461E-2</v>
      </c>
      <c r="AF868" s="13">
        <f t="shared" si="1085"/>
        <v>1.0868337727291377E-2</v>
      </c>
      <c r="AG868" s="13">
        <f t="shared" si="1086"/>
        <v>3.3631534389067172E-3</v>
      </c>
      <c r="AH868" s="13">
        <f t="shared" si="1087"/>
        <v>2.2279221043597897E-3</v>
      </c>
      <c r="AI868" s="13">
        <f t="shared" si="1088"/>
        <v>3.793810966736554E-3</v>
      </c>
      <c r="AJ868" s="13">
        <f t="shared" si="1089"/>
        <v>3.2301402331717721E-3</v>
      </c>
      <c r="AK868" s="13">
        <f t="shared" si="1090"/>
        <v>1.8334784411482641E-3</v>
      </c>
      <c r="AL868" s="13">
        <f t="shared" si="1091"/>
        <v>4.9355094671845786E-5</v>
      </c>
      <c r="AM868" s="13">
        <f t="shared" si="1092"/>
        <v>8.5899211977635819E-3</v>
      </c>
      <c r="AN868" s="13">
        <f t="shared" si="1093"/>
        <v>7.9743260858519804E-3</v>
      </c>
      <c r="AO868" s="13">
        <f t="shared" si="1094"/>
        <v>3.7014237418182159E-3</v>
      </c>
      <c r="AP868" s="13">
        <f t="shared" si="1095"/>
        <v>1.1453872982698822E-3</v>
      </c>
      <c r="AQ868" s="13">
        <f t="shared" si="1096"/>
        <v>2.6582583241203174E-4</v>
      </c>
      <c r="AR868" s="13">
        <f t="shared" si="1097"/>
        <v>4.1365169586580163E-4</v>
      </c>
      <c r="AS868" s="13">
        <f t="shared" si="1098"/>
        <v>7.0438564127259142E-4</v>
      </c>
      <c r="AT868" s="13">
        <f t="shared" si="1099"/>
        <v>5.9973056630712558E-4</v>
      </c>
      <c r="AU868" s="13">
        <f t="shared" si="1100"/>
        <v>3.4041650963928294E-4</v>
      </c>
      <c r="AV868" s="13">
        <f t="shared" si="1101"/>
        <v>1.4491932695945926E-4</v>
      </c>
      <c r="AW868" s="13">
        <f t="shared" si="1102"/>
        <v>2.1672548568952318E-6</v>
      </c>
      <c r="AX868" s="13">
        <f t="shared" si="1103"/>
        <v>2.437887241786587E-3</v>
      </c>
      <c r="AY868" s="13">
        <f t="shared" si="1104"/>
        <v>2.2631765040645453E-3</v>
      </c>
      <c r="AZ868" s="13">
        <f t="shared" si="1105"/>
        <v>1.0504931895037571E-3</v>
      </c>
      <c r="BA868" s="13">
        <f t="shared" si="1106"/>
        <v>3.2506992987124791E-4</v>
      </c>
      <c r="BB868" s="13">
        <f t="shared" si="1107"/>
        <v>7.5443463386289818E-5</v>
      </c>
      <c r="BC868" s="13">
        <f t="shared" si="1108"/>
        <v>1.4007364310744586E-5</v>
      </c>
      <c r="BD868" s="13">
        <f t="shared" si="1109"/>
        <v>6.4001237280623941E-5</v>
      </c>
      <c r="BE868" s="13">
        <f t="shared" si="1110"/>
        <v>1.0898432912209577E-4</v>
      </c>
      <c r="BF868" s="13">
        <f t="shared" si="1111"/>
        <v>9.279183105565661E-5</v>
      </c>
      <c r="BG868" s="13">
        <f t="shared" si="1112"/>
        <v>5.2670103919346194E-5</v>
      </c>
      <c r="BH868" s="13">
        <f t="shared" si="1113"/>
        <v>2.2422285038303602E-5</v>
      </c>
      <c r="BI868" s="13">
        <f t="shared" si="1114"/>
        <v>7.6363451586700282E-6</v>
      </c>
      <c r="BJ868" s="14">
        <f t="shared" si="1115"/>
        <v>0.55436100189612725</v>
      </c>
      <c r="BK868" s="14">
        <f t="shared" si="1116"/>
        <v>0.24177160561925398</v>
      </c>
      <c r="BL868" s="14">
        <f t="shared" si="1117"/>
        <v>0.19458366330469204</v>
      </c>
      <c r="BM868" s="14">
        <f t="shared" si="1118"/>
        <v>0.48742503960234373</v>
      </c>
      <c r="BN868" s="14">
        <f t="shared" si="1119"/>
        <v>0.51062986718250936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1.62037037037037</v>
      </c>
      <c r="F869" s="10">
        <f>VLOOKUP(B869,home!$B$2:$E$405,3,FALSE)</f>
        <v>1.23</v>
      </c>
      <c r="G869" s="10">
        <f>VLOOKUP(C869,away!$B$2:$E$405,4,FALSE)</f>
        <v>0.72</v>
      </c>
      <c r="H869" s="10">
        <f>VLOOKUP(A869,away!$A$2:$E$405,3,FALSE)</f>
        <v>1.4537037037036999</v>
      </c>
      <c r="I869" s="10">
        <f>VLOOKUP(C869,away!$B$2:$E$405,3,FALSE)</f>
        <v>1.44</v>
      </c>
      <c r="J869" s="10">
        <f>VLOOKUP(B869,home!$B$2:$E$405,4,FALSE)</f>
        <v>0.92</v>
      </c>
      <c r="K869" s="12">
        <f t="shared" si="1064"/>
        <v>1.4349999999999996</v>
      </c>
      <c r="L869" s="12">
        <f t="shared" si="1065"/>
        <v>1.9258666666666617</v>
      </c>
      <c r="M869" s="13">
        <f t="shared" si="1066"/>
        <v>3.4705168094905037E-2</v>
      </c>
      <c r="N869" s="13">
        <f t="shared" si="1067"/>
        <v>4.9801916216188707E-2</v>
      </c>
      <c r="O869" s="13">
        <f t="shared" si="1068"/>
        <v>6.6837526395040939E-2</v>
      </c>
      <c r="P869" s="13">
        <f t="shared" si="1069"/>
        <v>9.5911850376883712E-2</v>
      </c>
      <c r="Q869" s="13">
        <f t="shared" si="1070"/>
        <v>3.5732874885115395E-2</v>
      </c>
      <c r="R869" s="13">
        <f t="shared" si="1071"/>
        <v>6.4360082083331258E-2</v>
      </c>
      <c r="S869" s="13">
        <f t="shared" si="1072"/>
        <v>6.6265945014023872E-2</v>
      </c>
      <c r="T869" s="13">
        <f t="shared" si="1073"/>
        <v>6.881675264541405E-2</v>
      </c>
      <c r="U869" s="13">
        <f t="shared" si="1074"/>
        <v>9.2356717789580337E-2</v>
      </c>
      <c r="V869" s="13">
        <f t="shared" si="1075"/>
        <v>2.0348200289451425E-2</v>
      </c>
      <c r="W869" s="13">
        <f t="shared" si="1076"/>
        <v>1.7092225153380197E-2</v>
      </c>
      <c r="X869" s="13">
        <f t="shared" si="1077"/>
        <v>3.2917346682056391E-2</v>
      </c>
      <c r="Y869" s="13">
        <f t="shared" si="1078"/>
        <v>3.1697210365041424E-2</v>
      </c>
      <c r="Z869" s="13">
        <f t="shared" si="1079"/>
        <v>4.1316312249405969E-2</v>
      </c>
      <c r="AA869" s="13">
        <f t="shared" si="1080"/>
        <v>5.9288908077897544E-2</v>
      </c>
      <c r="AB869" s="13">
        <f t="shared" si="1081"/>
        <v>4.2539791545891478E-2</v>
      </c>
      <c r="AC869" s="13">
        <f t="shared" si="1082"/>
        <v>3.514666634562492E-3</v>
      </c>
      <c r="AD869" s="13">
        <f t="shared" si="1083"/>
        <v>6.1318357737751451E-3</v>
      </c>
      <c r="AE869" s="13">
        <f t="shared" si="1084"/>
        <v>1.1809098122187729E-2</v>
      </c>
      <c r="AF869" s="13">
        <f t="shared" si="1085"/>
        <v>1.1371374218458609E-2</v>
      </c>
      <c r="AG869" s="13">
        <f t="shared" si="1086"/>
        <v>7.2999168538406987E-3</v>
      </c>
      <c r="AH869" s="13">
        <f t="shared" si="1087"/>
        <v>1.9892427137680604E-2</v>
      </c>
      <c r="AI869" s="13">
        <f t="shared" si="1088"/>
        <v>2.8545632942571657E-2</v>
      </c>
      <c r="AJ869" s="13">
        <f t="shared" si="1089"/>
        <v>2.048149163629516E-2</v>
      </c>
      <c r="AK869" s="13">
        <f t="shared" si="1090"/>
        <v>9.7969801660278515E-3</v>
      </c>
      <c r="AL869" s="13">
        <f t="shared" si="1091"/>
        <v>3.8852793273549513E-4</v>
      </c>
      <c r="AM869" s="13">
        <f t="shared" si="1092"/>
        <v>1.7598368670734641E-3</v>
      </c>
      <c r="AN869" s="13">
        <f t="shared" si="1093"/>
        <v>3.3892111610678731E-3</v>
      </c>
      <c r="AO869" s="13">
        <f t="shared" si="1094"/>
        <v>3.2635844006976161E-3</v>
      </c>
      <c r="AP869" s="13">
        <f t="shared" si="1095"/>
        <v>2.0950761370522775E-3</v>
      </c>
      <c r="AQ869" s="13">
        <f t="shared" si="1096"/>
        <v>1.0087093241194335E-3</v>
      </c>
      <c r="AR869" s="13">
        <f t="shared" si="1097"/>
        <v>7.6620324687108809E-3</v>
      </c>
      <c r="AS869" s="13">
        <f t="shared" si="1098"/>
        <v>1.0995016592600111E-2</v>
      </c>
      <c r="AT869" s="13">
        <f t="shared" si="1099"/>
        <v>7.8889244051905776E-3</v>
      </c>
      <c r="AU869" s="13">
        <f t="shared" si="1100"/>
        <v>3.7735355071494931E-3</v>
      </c>
      <c r="AV869" s="13">
        <f t="shared" si="1101"/>
        <v>1.3537558631898806E-3</v>
      </c>
      <c r="AW869" s="13">
        <f t="shared" si="1102"/>
        <v>2.9826195761922913E-5</v>
      </c>
      <c r="AX869" s="13">
        <f t="shared" si="1103"/>
        <v>4.2089431737507072E-4</v>
      </c>
      <c r="AY869" s="13">
        <f t="shared" si="1104"/>
        <v>8.1058633602206745E-4</v>
      </c>
      <c r="AZ869" s="13">
        <f t="shared" si="1105"/>
        <v>7.8054060250018096E-4</v>
      </c>
      <c r="BA869" s="13">
        <f t="shared" si="1106"/>
        <v>5.0107237611167032E-4</v>
      </c>
      <c r="BB869" s="13">
        <f t="shared" si="1107"/>
        <v>2.4124964668523154E-4</v>
      </c>
      <c r="BC869" s="13">
        <f t="shared" si="1108"/>
        <v>9.2922930579239388E-5</v>
      </c>
      <c r="BD869" s="13">
        <f t="shared" si="1109"/>
        <v>2.4593421550679942E-3</v>
      </c>
      <c r="BE869" s="13">
        <f t="shared" si="1110"/>
        <v>3.529155992522571E-3</v>
      </c>
      <c r="BF869" s="13">
        <f t="shared" si="1111"/>
        <v>2.5321694246349443E-3</v>
      </c>
      <c r="BG869" s="13">
        <f t="shared" si="1112"/>
        <v>1.2112210414503815E-3</v>
      </c>
      <c r="BH869" s="13">
        <f t="shared" si="1113"/>
        <v>4.3452554862032441E-4</v>
      </c>
      <c r="BI869" s="13">
        <f t="shared" si="1114"/>
        <v>1.2470883245403291E-4</v>
      </c>
      <c r="BJ869" s="14">
        <f t="shared" si="1115"/>
        <v>0.28703423501474251</v>
      </c>
      <c r="BK869" s="14">
        <f t="shared" si="1116"/>
        <v>0.22194494467858411</v>
      </c>
      <c r="BL869" s="14">
        <f t="shared" si="1117"/>
        <v>0.44606394560590801</v>
      </c>
      <c r="BM869" s="14">
        <f t="shared" si="1118"/>
        <v>0.64822925935691544</v>
      </c>
      <c r="BN869" s="14">
        <f t="shared" si="1119"/>
        <v>0.34734941805146508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1.62037037037037</v>
      </c>
      <c r="F870" s="10">
        <f>VLOOKUP(B870,home!$B$2:$E$405,3,FALSE)</f>
        <v>0.93</v>
      </c>
      <c r="G870" s="10">
        <f>VLOOKUP(C870,away!$B$2:$E$405,4,FALSE)</f>
        <v>0.82</v>
      </c>
      <c r="H870" s="10">
        <f>VLOOKUP(A870,away!$A$2:$E$405,3,FALSE)</f>
        <v>1.4537037037036999</v>
      </c>
      <c r="I870" s="10">
        <f>VLOOKUP(C870,away!$B$2:$E$405,3,FALSE)</f>
        <v>0.62</v>
      </c>
      <c r="J870" s="10">
        <f>VLOOKUP(B870,home!$B$2:$E$405,4,FALSE)</f>
        <v>0.92</v>
      </c>
      <c r="K870" s="12">
        <f t="shared" si="1064"/>
        <v>1.2356944444444442</v>
      </c>
      <c r="L870" s="12">
        <f t="shared" si="1065"/>
        <v>0.82919259259259048</v>
      </c>
      <c r="M870" s="13">
        <f t="shared" si="1066"/>
        <v>0.12683261714702701</v>
      </c>
      <c r="N870" s="13">
        <f t="shared" si="1067"/>
        <v>0.15672636038293042</v>
      </c>
      <c r="O870" s="13">
        <f t="shared" si="1068"/>
        <v>0.1051686666374468</v>
      </c>
      <c r="P870" s="13">
        <f t="shared" si="1069"/>
        <v>0.12995633709352275</v>
      </c>
      <c r="Q870" s="13">
        <f t="shared" si="1070"/>
        <v>9.6832946411592513E-2</v>
      </c>
      <c r="R870" s="13">
        <f t="shared" si="1071"/>
        <v>4.3602539674305191E-2</v>
      </c>
      <c r="S870" s="13">
        <f t="shared" si="1072"/>
        <v>3.3289247534779728E-2</v>
      </c>
      <c r="T870" s="13">
        <f t="shared" si="1073"/>
        <v>8.0293161883407779E-2</v>
      </c>
      <c r="U870" s="13">
        <f t="shared" si="1074"/>
        <v>5.387941603920738E-2</v>
      </c>
      <c r="V870" s="13">
        <f t="shared" si="1075"/>
        <v>3.7899019734582715E-3</v>
      </c>
      <c r="W870" s="13">
        <f t="shared" si="1076"/>
        <v>3.9885311306663819E-2</v>
      </c>
      <c r="X870" s="13">
        <f t="shared" si="1077"/>
        <v>3.3072604688735137E-2</v>
      </c>
      <c r="Y870" s="13">
        <f t="shared" si="1078"/>
        <v>1.3711779412821075E-2</v>
      </c>
      <c r="Z870" s="13">
        <f t="shared" si="1079"/>
        <v>1.2051634305386133E-2</v>
      </c>
      <c r="AA870" s="13">
        <f t="shared" si="1080"/>
        <v>1.4892137557641721E-2</v>
      </c>
      <c r="AB870" s="13">
        <f t="shared" si="1081"/>
        <v>9.2010658229401687E-3</v>
      </c>
      <c r="AC870" s="13">
        <f t="shared" si="1082"/>
        <v>2.4270264103436851E-4</v>
      </c>
      <c r="AD870" s="13">
        <f t="shared" si="1083"/>
        <v>1.2321514399145417E-2</v>
      </c>
      <c r="AE870" s="13">
        <f t="shared" si="1084"/>
        <v>1.0216908469294322E-2</v>
      </c>
      <c r="AF870" s="13">
        <f t="shared" si="1085"/>
        <v>4.2358924109676772E-3</v>
      </c>
      <c r="AG870" s="13">
        <f t="shared" si="1086"/>
        <v>1.1707902033978555E-3</v>
      </c>
      <c r="AH870" s="13">
        <f t="shared" si="1087"/>
        <v>2.4982814736652327E-3</v>
      </c>
      <c r="AI870" s="13">
        <f t="shared" si="1088"/>
        <v>3.0871125376666065E-3</v>
      </c>
      <c r="AJ870" s="13">
        <f t="shared" si="1089"/>
        <v>1.9073639060847086E-3</v>
      </c>
      <c r="AK870" s="13">
        <f t="shared" si="1090"/>
        <v>7.8563966076090972E-4</v>
      </c>
      <c r="AL870" s="13">
        <f t="shared" si="1091"/>
        <v>9.9472034690218314E-6</v>
      </c>
      <c r="AM870" s="13">
        <f t="shared" si="1092"/>
        <v>3.0451253780332398E-3</v>
      </c>
      <c r="AN870" s="13">
        <f t="shared" si="1093"/>
        <v>2.5249954069808743E-3</v>
      </c>
      <c r="AO870" s="13">
        <f t="shared" si="1094"/>
        <v>1.0468537438994272E-3</v>
      </c>
      <c r="AP870" s="13">
        <f t="shared" si="1095"/>
        <v>2.8934778998974188E-4</v>
      </c>
      <c r="AQ870" s="13">
        <f t="shared" si="1096"/>
        <v>5.998126103563261E-5</v>
      </c>
      <c r="AR870" s="13">
        <f t="shared" si="1097"/>
        <v>4.1431129843490255E-4</v>
      </c>
      <c r="AS870" s="13">
        <f t="shared" si="1098"/>
        <v>5.1196216974657316E-4</v>
      </c>
      <c r="AT870" s="13">
        <f t="shared" si="1099"/>
        <v>3.1631440446078208E-4</v>
      </c>
      <c r="AU870" s="13">
        <f t="shared" si="1100"/>
        <v>1.3028931742998045E-4</v>
      </c>
      <c r="AV870" s="13">
        <f t="shared" si="1101"/>
        <v>4.0249446429671388E-5</v>
      </c>
      <c r="AW870" s="13">
        <f t="shared" si="1102"/>
        <v>2.8311638779346037E-7</v>
      </c>
      <c r="AX870" s="13">
        <f t="shared" si="1103"/>
        <v>6.271407520454102E-4</v>
      </c>
      <c r="AY870" s="13">
        <f t="shared" si="1104"/>
        <v>5.2002046610900073E-4</v>
      </c>
      <c r="AZ870" s="13">
        <f t="shared" si="1105"/>
        <v>2.1559855924706481E-4</v>
      </c>
      <c r="BA870" s="13">
        <f t="shared" si="1106"/>
        <v>5.9590909433766958E-5</v>
      </c>
      <c r="BB870" s="13">
        <f t="shared" si="1107"/>
        <v>1.2353085172083868E-5</v>
      </c>
      <c r="BC870" s="13">
        <f t="shared" si="1108"/>
        <v>2.0486173440714629E-6</v>
      </c>
      <c r="BD870" s="13">
        <f t="shared" si="1109"/>
        <v>5.7257309948273188E-5</v>
      </c>
      <c r="BE870" s="13">
        <f t="shared" si="1110"/>
        <v>7.0752539806914774E-5</v>
      </c>
      <c r="BF870" s="13">
        <f t="shared" si="1111"/>
        <v>4.3714260184869501E-5</v>
      </c>
      <c r="BG870" s="13">
        <f t="shared" si="1112"/>
        <v>1.8005822817814068E-5</v>
      </c>
      <c r="BH870" s="13">
        <f t="shared" si="1113"/>
        <v>5.5624238059059646E-6</v>
      </c>
      <c r="BI870" s="13">
        <f t="shared" si="1114"/>
        <v>1.3746912389207029E-6</v>
      </c>
      <c r="BJ870" s="14">
        <f t="shared" si="1115"/>
        <v>0.45687032553824625</v>
      </c>
      <c r="BK870" s="14">
        <f t="shared" si="1116"/>
        <v>0.2946407740594002</v>
      </c>
      <c r="BL870" s="14">
        <f t="shared" si="1117"/>
        <v>0.23663201699402334</v>
      </c>
      <c r="BM870" s="14">
        <f t="shared" si="1118"/>
        <v>0.34055554620050982</v>
      </c>
      <c r="BN870" s="14">
        <f t="shared" si="1119"/>
        <v>0.65911946734682458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1.8395061728395099</v>
      </c>
      <c r="F871" s="10">
        <f>VLOOKUP(B871,home!$B$2:$E$405,3,FALSE)</f>
        <v>0.41</v>
      </c>
      <c r="G871" s="10">
        <f>VLOOKUP(C871,away!$B$2:$E$405,4,FALSE)</f>
        <v>0.82</v>
      </c>
      <c r="H871" s="10">
        <f>VLOOKUP(A871,away!$A$2:$E$405,3,FALSE)</f>
        <v>1.2222222222222201</v>
      </c>
      <c r="I871" s="10">
        <f>VLOOKUP(C871,away!$B$2:$E$405,3,FALSE)</f>
        <v>0.27</v>
      </c>
      <c r="J871" s="10">
        <f>VLOOKUP(B871,home!$B$2:$E$405,4,FALSE)</f>
        <v>0.82</v>
      </c>
      <c r="K871" s="12">
        <f t="shared" si="1064"/>
        <v>0.6184419753086432</v>
      </c>
      <c r="L871" s="12">
        <f t="shared" si="1065"/>
        <v>0.27059999999999956</v>
      </c>
      <c r="M871" s="13">
        <f t="shared" si="1066"/>
        <v>0.41104935961557221</v>
      </c>
      <c r="N871" s="13">
        <f t="shared" si="1067"/>
        <v>0.25421017791000733</v>
      </c>
      <c r="O871" s="13">
        <f t="shared" si="1068"/>
        <v>0.11122995671197367</v>
      </c>
      <c r="P871" s="13">
        <f t="shared" si="1069"/>
        <v>6.878927414244787E-2</v>
      </c>
      <c r="Q871" s="13">
        <f t="shared" si="1070"/>
        <v>7.8607122285113268E-2</v>
      </c>
      <c r="R871" s="13">
        <f t="shared" si="1071"/>
        <v>1.5049413143130012E-2</v>
      </c>
      <c r="S871" s="13">
        <f t="shared" si="1072"/>
        <v>2.8779781103845693E-3</v>
      </c>
      <c r="T871" s="13">
        <f t="shared" si="1073"/>
        <v>2.1271087290351619E-2</v>
      </c>
      <c r="U871" s="13">
        <f t="shared" si="1074"/>
        <v>9.3071887914731814E-3</v>
      </c>
      <c r="V871" s="13">
        <f t="shared" si="1075"/>
        <v>5.3514531522270102E-5</v>
      </c>
      <c r="W871" s="13">
        <f t="shared" si="1076"/>
        <v>1.6204647993111176E-2</v>
      </c>
      <c r="X871" s="13">
        <f t="shared" si="1077"/>
        <v>4.3849777469358777E-3</v>
      </c>
      <c r="Y871" s="13">
        <f t="shared" si="1078"/>
        <v>5.9328748916042328E-4</v>
      </c>
      <c r="Z871" s="13">
        <f t="shared" si="1079"/>
        <v>1.3574570655103251E-3</v>
      </c>
      <c r="AA871" s="13">
        <f t="shared" si="1080"/>
        <v>8.3950842899087981E-4</v>
      </c>
      <c r="AB871" s="13">
        <f t="shared" si="1081"/>
        <v>2.5959362555668774E-4</v>
      </c>
      <c r="AC871" s="13">
        <f t="shared" si="1082"/>
        <v>5.5972988604898265E-7</v>
      </c>
      <c r="AD871" s="13">
        <f t="shared" si="1083"/>
        <v>2.5054086285102284E-3</v>
      </c>
      <c r="AE871" s="13">
        <f t="shared" si="1084"/>
        <v>6.7796357487486664E-4</v>
      </c>
      <c r="AF871" s="13">
        <f t="shared" si="1085"/>
        <v>9.1728471680569318E-5</v>
      </c>
      <c r="AG871" s="13">
        <f t="shared" si="1086"/>
        <v>8.2739081455873393E-6</v>
      </c>
      <c r="AH871" s="13">
        <f t="shared" si="1087"/>
        <v>9.1831970481773349E-5</v>
      </c>
      <c r="AI871" s="13">
        <f t="shared" si="1088"/>
        <v>5.6792745221232923E-5</v>
      </c>
      <c r="AJ871" s="13">
        <f t="shared" si="1089"/>
        <v>1.7561508768909899E-5</v>
      </c>
      <c r="AK871" s="13">
        <f t="shared" si="1090"/>
        <v>3.6202580574815663E-6</v>
      </c>
      <c r="AL871" s="13">
        <f t="shared" si="1091"/>
        <v>3.7468407797208898E-9</v>
      </c>
      <c r="AM871" s="13">
        <f t="shared" si="1092"/>
        <v>3.098899722342369E-4</v>
      </c>
      <c r="AN871" s="13">
        <f t="shared" si="1093"/>
        <v>8.3856226486584375E-5</v>
      </c>
      <c r="AO871" s="13">
        <f t="shared" si="1094"/>
        <v>1.1345747443634847E-5</v>
      </c>
      <c r="AP871" s="13">
        <f t="shared" si="1095"/>
        <v>1.0233864194158616E-6</v>
      </c>
      <c r="AQ871" s="13">
        <f t="shared" si="1096"/>
        <v>6.9232091273482924E-8</v>
      </c>
      <c r="AR871" s="13">
        <f t="shared" si="1097"/>
        <v>4.9699462424735654E-6</v>
      </c>
      <c r="AS871" s="13">
        <f t="shared" si="1098"/>
        <v>3.0736233713731208E-6</v>
      </c>
      <c r="AT871" s="13">
        <f t="shared" si="1099"/>
        <v>9.5042885457340212E-7</v>
      </c>
      <c r="AU871" s="13">
        <f t="shared" si="1100"/>
        <v>1.9592836607090204E-7</v>
      </c>
      <c r="AV871" s="13">
        <f t="shared" si="1101"/>
        <v>3.0292581432970891E-8</v>
      </c>
      <c r="AW871" s="13">
        <f t="shared" si="1102"/>
        <v>1.7417647157547997E-11</v>
      </c>
      <c r="AX871" s="13">
        <f t="shared" si="1103"/>
        <v>3.1941494426147008E-5</v>
      </c>
      <c r="AY871" s="13">
        <f t="shared" si="1104"/>
        <v>8.6433683917153671E-6</v>
      </c>
      <c r="AZ871" s="13">
        <f t="shared" si="1105"/>
        <v>1.1694477433990872E-6</v>
      </c>
      <c r="BA871" s="13">
        <f t="shared" si="1106"/>
        <v>1.0548418645459752E-7</v>
      </c>
      <c r="BB871" s="13">
        <f t="shared" si="1107"/>
        <v>7.1360052136535104E-9</v>
      </c>
      <c r="BC871" s="13">
        <f t="shared" si="1108"/>
        <v>3.8620060216292733E-10</v>
      </c>
      <c r="BD871" s="13">
        <f t="shared" si="1109"/>
        <v>2.2414457553555749E-7</v>
      </c>
      <c r="BE871" s="13">
        <f t="shared" si="1110"/>
        <v>1.3862041404892756E-7</v>
      </c>
      <c r="BF871" s="13">
        <f t="shared" si="1111"/>
        <v>4.2864341341260375E-8</v>
      </c>
      <c r="BG871" s="13">
        <f t="shared" si="1112"/>
        <v>8.8363693097976706E-9</v>
      </c>
      <c r="BH871" s="13">
        <f t="shared" si="1113"/>
        <v>1.3661954226269852E-9</v>
      </c>
      <c r="BI871" s="13">
        <f t="shared" si="1114"/>
        <v>1.6898251916541191E-10</v>
      </c>
      <c r="BJ871" s="14">
        <f t="shared" si="1115"/>
        <v>0.37900272717951972</v>
      </c>
      <c r="BK871" s="14">
        <f t="shared" si="1116"/>
        <v>0.48277933324504546</v>
      </c>
      <c r="BL871" s="14">
        <f t="shared" si="1117"/>
        <v>0.13686510340394795</v>
      </c>
      <c r="BM871" s="14">
        <f t="shared" si="1118"/>
        <v>6.1060673734804928E-2</v>
      </c>
      <c r="BN871" s="14">
        <f t="shared" si="1119"/>
        <v>0.9389353038082443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1.8395061728395099</v>
      </c>
      <c r="F872" s="10">
        <f>VLOOKUP(B872,home!$B$2:$E$405,3,FALSE)</f>
        <v>0.68</v>
      </c>
      <c r="G872" s="10">
        <f>VLOOKUP(C872,away!$B$2:$E$405,4,FALSE)</f>
        <v>1.74</v>
      </c>
      <c r="H872" s="10">
        <f>VLOOKUP(A872,away!$A$2:$E$405,3,FALSE)</f>
        <v>1.2222222222222201</v>
      </c>
      <c r="I872" s="10">
        <f>VLOOKUP(C872,away!$B$2:$E$405,3,FALSE)</f>
        <v>0.65</v>
      </c>
      <c r="J872" s="10">
        <f>VLOOKUP(B872,home!$B$2:$E$405,4,FALSE)</f>
        <v>0.61</v>
      </c>
      <c r="K872" s="12">
        <f t="shared" si="1064"/>
        <v>2.176503703703708</v>
      </c>
      <c r="L872" s="12">
        <f t="shared" si="1065"/>
        <v>0.48461111111111027</v>
      </c>
      <c r="M872" s="13">
        <f t="shared" si="1066"/>
        <v>6.9870285880883634E-2</v>
      </c>
      <c r="N872" s="13">
        <f t="shared" si="1067"/>
        <v>0.15207293599858013</v>
      </c>
      <c r="O872" s="13">
        <f t="shared" si="1068"/>
        <v>3.3859916874385929E-2</v>
      </c>
      <c r="P872" s="13">
        <f t="shared" si="1069"/>
        <v>7.3696234484200665E-2</v>
      </c>
      <c r="Q872" s="13">
        <f t="shared" si="1070"/>
        <v>0.16549365421700332</v>
      </c>
      <c r="R872" s="13">
        <f t="shared" si="1071"/>
        <v>8.2044459693129991E-3</v>
      </c>
      <c r="S872" s="13">
        <f t="shared" si="1072"/>
        <v>1.9432920978774172E-2</v>
      </c>
      <c r="T872" s="13">
        <f t="shared" si="1073"/>
        <v>8.0200063651939851E-2</v>
      </c>
      <c r="U872" s="13">
        <f t="shared" si="1074"/>
        <v>1.7857007039046704E-2</v>
      </c>
      <c r="V872" s="13">
        <f t="shared" si="1075"/>
        <v>2.2774473887324665E-3</v>
      </c>
      <c r="W872" s="13">
        <f t="shared" si="1076"/>
        <v>0.12006585044758951</v>
      </c>
      <c r="X872" s="13">
        <f t="shared" si="1077"/>
        <v>5.8185245191906744E-2</v>
      </c>
      <c r="Y872" s="13">
        <f t="shared" si="1078"/>
        <v>1.4098608161361157E-2</v>
      </c>
      <c r="Z872" s="13">
        <f t="shared" si="1079"/>
        <v>1.325321892413281E-3</v>
      </c>
      <c r="AA872" s="13">
        <f t="shared" si="1080"/>
        <v>2.884568007437114E-3</v>
      </c>
      <c r="AB872" s="13">
        <f t="shared" si="1081"/>
        <v>3.1391364758860526E-3</v>
      </c>
      <c r="AC872" s="13">
        <f t="shared" si="1082"/>
        <v>1.5013472346420124E-4</v>
      </c>
      <c r="AD872" s="13">
        <f t="shared" si="1083"/>
        <v>6.5330942046878518E-2</v>
      </c>
      <c r="AE872" s="13">
        <f t="shared" si="1084"/>
        <v>3.1660100415273347E-2</v>
      </c>
      <c r="AF872" s="13">
        <f t="shared" si="1085"/>
        <v>7.6714182200674714E-3</v>
      </c>
      <c r="AG872" s="13">
        <f t="shared" si="1086"/>
        <v>1.2392181691416378E-3</v>
      </c>
      <c r="AH872" s="13">
        <f t="shared" si="1087"/>
        <v>1.6056642871556989E-4</v>
      </c>
      <c r="AI872" s="13">
        <f t="shared" si="1088"/>
        <v>3.494734267899153E-4</v>
      </c>
      <c r="AJ872" s="13">
        <f t="shared" si="1089"/>
        <v>3.8031510387713876E-4</v>
      </c>
      <c r="AK872" s="13">
        <f t="shared" si="1090"/>
        <v>2.7591907738768433E-4</v>
      </c>
      <c r="AL872" s="13">
        <f t="shared" si="1091"/>
        <v>6.3342312945455295E-6</v>
      </c>
      <c r="AM872" s="13">
        <f t="shared" si="1092"/>
        <v>2.8438607466296662E-2</v>
      </c>
      <c r="AN872" s="13">
        <f t="shared" si="1093"/>
        <v>1.378166516269474E-2</v>
      </c>
      <c r="AO872" s="13">
        <f t="shared" si="1094"/>
        <v>3.3393740337273894E-3</v>
      </c>
      <c r="AP872" s="13">
        <f t="shared" si="1095"/>
        <v>5.3943258696674025E-4</v>
      </c>
      <c r="AQ872" s="13">
        <f t="shared" si="1096"/>
        <v>6.5353756334873145E-5</v>
      </c>
      <c r="AR872" s="13">
        <f t="shared" si="1097"/>
        <v>1.5562455085399047E-5</v>
      </c>
      <c r="AS872" s="13">
        <f t="shared" si="1098"/>
        <v>3.3871741132093631E-5</v>
      </c>
      <c r="AT872" s="13">
        <f t="shared" si="1099"/>
        <v>3.6860985012447519E-5</v>
      </c>
      <c r="AU872" s="13">
        <f t="shared" si="1100"/>
        <v>2.6742690133919632E-5</v>
      </c>
      <c r="AV872" s="13">
        <f t="shared" si="1101"/>
        <v>1.4551391030869172E-5</v>
      </c>
      <c r="AW872" s="13">
        <f t="shared" si="1102"/>
        <v>1.8558556556097517E-7</v>
      </c>
      <c r="AX872" s="13">
        <f t="shared" si="1103"/>
        <v>1.03161224130951E-2</v>
      </c>
      <c r="AY872" s="13">
        <f t="shared" si="1104"/>
        <v>4.9993075449682439E-3</v>
      </c>
      <c r="AZ872" s="13">
        <f t="shared" si="1105"/>
        <v>1.2113599920766088E-3</v>
      </c>
      <c r="BA872" s="13">
        <f t="shared" si="1106"/>
        <v>1.9567950390526374E-4</v>
      </c>
      <c r="BB872" s="13">
        <f t="shared" si="1107"/>
        <v>2.3707115452300178E-5</v>
      </c>
      <c r="BC872" s="13">
        <f t="shared" si="1108"/>
        <v>2.2977463121157126E-6</v>
      </c>
      <c r="BD872" s="13">
        <f t="shared" si="1109"/>
        <v>1.2569564417586627E-6</v>
      </c>
      <c r="BE872" s="13">
        <f t="shared" si="1110"/>
        <v>2.7357703508819641E-6</v>
      </c>
      <c r="BF872" s="13">
        <f t="shared" si="1111"/>
        <v>2.9772071505886942E-6</v>
      </c>
      <c r="BG872" s="13">
        <f t="shared" si="1112"/>
        <v>2.1599674633164853E-6</v>
      </c>
      <c r="BH872" s="13">
        <f t="shared" si="1113"/>
        <v>1.1752942959469584E-6</v>
      </c>
      <c r="BI872" s="13">
        <f t="shared" si="1114"/>
        <v>5.1160647761407897E-7</v>
      </c>
      <c r="BJ872" s="14">
        <f t="shared" si="1115"/>
        <v>0.75893094384157167</v>
      </c>
      <c r="BK872" s="14">
        <f t="shared" si="1116"/>
        <v>0.17043266523231793</v>
      </c>
      <c r="BL872" s="14">
        <f t="shared" si="1117"/>
        <v>6.7249754467413922E-2</v>
      </c>
      <c r="BM872" s="14">
        <f t="shared" si="1118"/>
        <v>0.48974209004994756</v>
      </c>
      <c r="BN872" s="14">
        <f t="shared" si="1119"/>
        <v>0.50319747342436671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1.8395061728395099</v>
      </c>
      <c r="F873" s="10">
        <f>VLOOKUP(B873,home!$B$2:$E$405,3,FALSE)</f>
        <v>0.82</v>
      </c>
      <c r="G873" s="10">
        <f>VLOOKUP(C873,away!$B$2:$E$405,4,FALSE)</f>
        <v>0.82</v>
      </c>
      <c r="H873" s="10">
        <f>VLOOKUP(A873,away!$A$2:$E$405,3,FALSE)</f>
        <v>1.2222222222222201</v>
      </c>
      <c r="I873" s="10">
        <f>VLOOKUP(C873,away!$B$2:$E$405,3,FALSE)</f>
        <v>0.41</v>
      </c>
      <c r="J873" s="10">
        <f>VLOOKUP(B873,home!$B$2:$E$405,4,FALSE)</f>
        <v>0.61</v>
      </c>
      <c r="K873" s="12">
        <f t="shared" si="1064"/>
        <v>1.2368839506172864</v>
      </c>
      <c r="L873" s="12">
        <f t="shared" si="1065"/>
        <v>0.30567777777777722</v>
      </c>
      <c r="M873" s="13">
        <f t="shared" si="1066"/>
        <v>0.21383261810468754</v>
      </c>
      <c r="N873" s="13">
        <f t="shared" si="1067"/>
        <v>0.26448613345216337</v>
      </c>
      <c r="O873" s="13">
        <f t="shared" si="1068"/>
        <v>6.5363879518644974E-2</v>
      </c>
      <c r="P873" s="13">
        <f t="shared" si="1069"/>
        <v>8.0847533526693924E-2</v>
      </c>
      <c r="Q873" s="13">
        <f t="shared" si="1070"/>
        <v>0.16356932681390141</v>
      </c>
      <c r="R873" s="13">
        <f t="shared" si="1071"/>
        <v>9.9901427190968797E-3</v>
      </c>
      <c r="S873" s="13">
        <f t="shared" si="1072"/>
        <v>7.6418692986187295E-3</v>
      </c>
      <c r="T873" s="13">
        <f t="shared" si="1073"/>
        <v>4.9999508333080367E-2</v>
      </c>
      <c r="U873" s="13">
        <f t="shared" si="1074"/>
        <v>1.2356647193627069E-2</v>
      </c>
      <c r="V873" s="13">
        <f t="shared" si="1075"/>
        <v>3.2103317788299119E-4</v>
      </c>
      <c r="W873" s="13">
        <f t="shared" si="1076"/>
        <v>6.7438758383129446E-2</v>
      </c>
      <c r="X873" s="13">
        <f t="shared" si="1077"/>
        <v>2.0614529798647453E-2</v>
      </c>
      <c r="Y873" s="13">
        <f t="shared" si="1078"/>
        <v>3.150701829392161E-3</v>
      </c>
      <c r="Z873" s="13">
        <f t="shared" si="1079"/>
        <v>1.017921542018792E-3</v>
      </c>
      <c r="AA873" s="13">
        <f t="shared" si="1080"/>
        <v>1.2590508183106437E-3</v>
      </c>
      <c r="AB873" s="13">
        <f t="shared" si="1081"/>
        <v>7.7864987508999837E-4</v>
      </c>
      <c r="AC873" s="13">
        <f t="shared" si="1082"/>
        <v>7.5861732537951079E-6</v>
      </c>
      <c r="AD873" s="13">
        <f t="shared" si="1083"/>
        <v>2.0853479473412456E-2</v>
      </c>
      <c r="AE873" s="13">
        <f t="shared" si="1084"/>
        <v>6.3744452643672107E-3</v>
      </c>
      <c r="AF873" s="13">
        <f t="shared" si="1085"/>
        <v>9.7426313148892235E-4</v>
      </c>
      <c r="AG873" s="13">
        <f t="shared" si="1086"/>
        <v>9.9270196334784087E-5</v>
      </c>
      <c r="AH873" s="13">
        <f t="shared" si="1087"/>
        <v>7.7788998729108131E-5</v>
      </c>
      <c r="AI873" s="13">
        <f t="shared" si="1088"/>
        <v>9.6215964062622335E-5</v>
      </c>
      <c r="AJ873" s="13">
        <f t="shared" si="1089"/>
        <v>5.9503990871113603E-5</v>
      </c>
      <c r="AK873" s="13">
        <f t="shared" si="1090"/>
        <v>2.4533177102052642E-5</v>
      </c>
      <c r="AL873" s="13">
        <f t="shared" si="1091"/>
        <v>1.147296239295427E-7</v>
      </c>
      <c r="AM873" s="13">
        <f t="shared" si="1092"/>
        <v>5.1586668150381708E-3</v>
      </c>
      <c r="AN873" s="13">
        <f t="shared" si="1093"/>
        <v>1.5768898083168316E-3</v>
      </c>
      <c r="AO873" s="13">
        <f t="shared" si="1094"/>
        <v>2.4101008620335709E-4</v>
      </c>
      <c r="AP873" s="13">
        <f t="shared" si="1095"/>
        <v>2.4557142524224246E-5</v>
      </c>
      <c r="AQ873" s="13">
        <f t="shared" si="1096"/>
        <v>1.8766431888442548E-6</v>
      </c>
      <c r="AR873" s="13">
        <f t="shared" si="1097"/>
        <v>4.7556736534144228E-6</v>
      </c>
      <c r="AS873" s="13">
        <f t="shared" si="1098"/>
        <v>5.8822164162817744E-6</v>
      </c>
      <c r="AT873" s="13">
        <f t="shared" si="1099"/>
        <v>3.6378095396782304E-6</v>
      </c>
      <c r="AU873" s="13">
        <f t="shared" si="1100"/>
        <v>1.4998494116768202E-6</v>
      </c>
      <c r="AV873" s="13">
        <f t="shared" si="1101"/>
        <v>4.6378491641145973E-7</v>
      </c>
      <c r="AW873" s="13">
        <f t="shared" si="1102"/>
        <v>1.2049413019298502E-9</v>
      </c>
      <c r="AX873" s="13">
        <f t="shared" si="1103"/>
        <v>1.0634453650171191E-3</v>
      </c>
      <c r="AY873" s="13">
        <f t="shared" si="1104"/>
        <v>3.2507161596651008E-4</v>
      </c>
      <c r="AZ873" s="13">
        <f t="shared" si="1105"/>
        <v>4.9683584593636898E-5</v>
      </c>
      <c r="BA873" s="13">
        <f t="shared" si="1106"/>
        <v>5.0623892435390476E-6</v>
      </c>
      <c r="BB873" s="13">
        <f t="shared" si="1107"/>
        <v>3.868649735527845E-7</v>
      </c>
      <c r="BC873" s="13">
        <f t="shared" si="1108"/>
        <v>2.3651205083134749E-8</v>
      </c>
      <c r="BD873" s="13">
        <f t="shared" si="1109"/>
        <v>2.4228395903534074E-7</v>
      </c>
      <c r="BE873" s="13">
        <f t="shared" si="1110"/>
        <v>2.9967714042282905E-7</v>
      </c>
      <c r="BF873" s="13">
        <f t="shared" si="1111"/>
        <v>1.853329226779401E-7</v>
      </c>
      <c r="BG873" s="13">
        <f t="shared" si="1112"/>
        <v>7.6411772527112854E-8</v>
      </c>
      <c r="BH873" s="13">
        <f t="shared" si="1113"/>
        <v>2.3628123769251203E-8</v>
      </c>
      <c r="BI873" s="13">
        <f t="shared" si="1114"/>
        <v>5.8450494146771193E-9</v>
      </c>
      <c r="BJ873" s="14">
        <f t="shared" si="1115"/>
        <v>0.60600709064218861</v>
      </c>
      <c r="BK873" s="14">
        <f t="shared" si="1116"/>
        <v>0.3029758266267274</v>
      </c>
      <c r="BL873" s="14">
        <f t="shared" si="1117"/>
        <v>9.0023484768439743E-2</v>
      </c>
      <c r="BM873" s="14">
        <f t="shared" si="1118"/>
        <v>0.20160961903316119</v>
      </c>
      <c r="BN873" s="14">
        <f t="shared" si="1119"/>
        <v>0.79808963413518819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1.52525252525253</v>
      </c>
      <c r="F874" s="10">
        <f>VLOOKUP(B874,home!$B$2:$E$405,3,FALSE)</f>
        <v>0.44</v>
      </c>
      <c r="G874" s="10">
        <f>VLOOKUP(C874,away!$B$2:$E$405,4,FALSE)</f>
        <v>0.76</v>
      </c>
      <c r="H874" s="10">
        <f>VLOOKUP(A874,away!$A$2:$E$405,3,FALSE)</f>
        <v>1.3333333333333299</v>
      </c>
      <c r="I874" s="10">
        <f>VLOOKUP(C874,away!$B$2:$E$405,3,FALSE)</f>
        <v>0.76</v>
      </c>
      <c r="J874" s="10">
        <f>VLOOKUP(B874,home!$B$2:$E$405,4,FALSE)</f>
        <v>1.1299999999999999</v>
      </c>
      <c r="K874" s="12">
        <f t="shared" si="1064"/>
        <v>0.51004444444444608</v>
      </c>
      <c r="L874" s="12">
        <f t="shared" si="1065"/>
        <v>1.1450666666666636</v>
      </c>
      <c r="M874" s="13">
        <f t="shared" si="1066"/>
        <v>0.1910708244343679</v>
      </c>
      <c r="N874" s="13">
        <f t="shared" si="1067"/>
        <v>9.7454612498169446E-2</v>
      </c>
      <c r="O874" s="13">
        <f t="shared" si="1068"/>
        <v>0.21878883203231295</v>
      </c>
      <c r="P874" s="13">
        <f t="shared" si="1069"/>
        <v>0.11159202828457027</v>
      </c>
      <c r="Q874" s="13">
        <f t="shared" si="1070"/>
        <v>2.4853091845088802E-2</v>
      </c>
      <c r="R874" s="13">
        <f t="shared" si="1071"/>
        <v>0.12526389929956658</v>
      </c>
      <c r="S874" s="13">
        <f t="shared" si="1072"/>
        <v>1.6293409542676954E-2</v>
      </c>
      <c r="T874" s="13">
        <f t="shared" si="1073"/>
        <v>2.8458447035416275E-2</v>
      </c>
      <c r="U874" s="13">
        <f t="shared" si="1074"/>
        <v>6.3890155927192466E-2</v>
      </c>
      <c r="V874" s="13">
        <f t="shared" si="1075"/>
        <v>1.0573244089061413E-3</v>
      </c>
      <c r="W874" s="13">
        <f t="shared" si="1076"/>
        <v>4.2253938076183715E-3</v>
      </c>
      <c r="X874" s="13">
        <f t="shared" si="1077"/>
        <v>4.8383576026435294E-3</v>
      </c>
      <c r="Y874" s="13">
        <f t="shared" si="1078"/>
        <v>2.7701210061001685E-3</v>
      </c>
      <c r="Z874" s="13">
        <f t="shared" si="1079"/>
        <v>4.7811838541541099E-2</v>
      </c>
      <c r="AA874" s="13">
        <f t="shared" si="1080"/>
        <v>2.4386162626787881E-2</v>
      </c>
      <c r="AB874" s="13">
        <f t="shared" si="1081"/>
        <v>6.2190133845559693E-3</v>
      </c>
      <c r="AC874" s="13">
        <f t="shared" si="1082"/>
        <v>3.859464667548885E-5</v>
      </c>
      <c r="AD874" s="13">
        <f t="shared" si="1083"/>
        <v>5.3878465929142858E-4</v>
      </c>
      <c r="AE874" s="13">
        <f t="shared" si="1084"/>
        <v>6.1694435386597008E-4</v>
      </c>
      <c r="AF874" s="13">
        <f t="shared" si="1085"/>
        <v>3.5322120740006248E-4</v>
      </c>
      <c r="AG874" s="13">
        <f t="shared" si="1086"/>
        <v>1.3482061018452125E-4</v>
      </c>
      <c r="AH874" s="13">
        <f t="shared" si="1087"/>
        <v>1.3686935646491798E-2</v>
      </c>
      <c r="AI874" s="13">
        <f t="shared" si="1088"/>
        <v>6.9809454879617931E-3</v>
      </c>
      <c r="AJ874" s="13">
        <f t="shared" si="1089"/>
        <v>1.7802962315522175E-3</v>
      </c>
      <c r="AK874" s="13">
        <f t="shared" si="1090"/>
        <v>3.0267673412286394E-4</v>
      </c>
      <c r="AL874" s="13">
        <f t="shared" si="1091"/>
        <v>9.0162481188718335E-7</v>
      </c>
      <c r="AM874" s="13">
        <f t="shared" si="1092"/>
        <v>5.4960824444697383E-5</v>
      </c>
      <c r="AN874" s="13">
        <f t="shared" si="1093"/>
        <v>6.2933808044141312E-5</v>
      </c>
      <c r="AO874" s="13">
        <f t="shared" si="1094"/>
        <v>3.603170289887228E-5</v>
      </c>
      <c r="AP874" s="13">
        <f t="shared" si="1095"/>
        <v>1.3752900644245079E-5</v>
      </c>
      <c r="AQ874" s="13">
        <f t="shared" si="1096"/>
        <v>3.9369970244258814E-6</v>
      </c>
      <c r="AR874" s="13">
        <f t="shared" si="1097"/>
        <v>3.1344907555218996E-3</v>
      </c>
      <c r="AS874" s="13">
        <f t="shared" si="1098"/>
        <v>1.5987295960164191E-3</v>
      </c>
      <c r="AT874" s="13">
        <f t="shared" si="1099"/>
        <v>4.0771157430854403E-4</v>
      </c>
      <c r="AU874" s="13">
        <f t="shared" si="1100"/>
        <v>6.9317007803923957E-5</v>
      </c>
      <c r="AV874" s="13">
        <f t="shared" si="1101"/>
        <v>8.8386886839759297E-6</v>
      </c>
      <c r="AW874" s="13">
        <f t="shared" si="1102"/>
        <v>1.4627231930596602E-8</v>
      </c>
      <c r="AX874" s="13">
        <f t="shared" si="1103"/>
        <v>4.6720771950174007E-6</v>
      </c>
      <c r="AY874" s="13">
        <f t="shared" si="1104"/>
        <v>5.3498398601079096E-6</v>
      </c>
      <c r="AZ874" s="13">
        <f t="shared" si="1105"/>
        <v>3.0629616479071075E-6</v>
      </c>
      <c r="BA874" s="13">
        <f t="shared" si="1106"/>
        <v>1.1690984280989408E-6</v>
      </c>
      <c r="BB874" s="13">
        <f t="shared" si="1107"/>
        <v>3.3467391001712257E-7</v>
      </c>
      <c r="BC874" s="13">
        <f t="shared" si="1108"/>
        <v>7.6644787712721081E-8</v>
      </c>
      <c r="BD874" s="13">
        <f t="shared" si="1109"/>
        <v>5.9820014685382241E-4</v>
      </c>
      <c r="BE874" s="13">
        <f t="shared" si="1110"/>
        <v>3.0510866156864384E-4</v>
      </c>
      <c r="BF874" s="13">
        <f t="shared" si="1111"/>
        <v>7.7809488892483734E-5</v>
      </c>
      <c r="BG874" s="13">
        <f t="shared" si="1112"/>
        <v>1.3228765844891055E-5</v>
      </c>
      <c r="BH874" s="13">
        <f t="shared" si="1113"/>
        <v>1.68681463151078E-6</v>
      </c>
      <c r="BI874" s="13">
        <f t="shared" si="1114"/>
        <v>1.7207008632193581E-7</v>
      </c>
      <c r="BJ874" s="14">
        <f t="shared" si="1115"/>
        <v>0.16443007615466382</v>
      </c>
      <c r="BK874" s="14">
        <f t="shared" si="1116"/>
        <v>0.32005843278186874</v>
      </c>
      <c r="BL874" s="14">
        <f t="shared" si="1117"/>
        <v>0.46751421094075701</v>
      </c>
      <c r="BM874" s="14">
        <f t="shared" si="1118"/>
        <v>0.23078593481212653</v>
      </c>
      <c r="BN874" s="14">
        <f t="shared" si="1119"/>
        <v>0.76902328839407597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1.52525252525253</v>
      </c>
      <c r="F875" s="10">
        <f>VLOOKUP(B875,home!$B$2:$E$405,3,FALSE)</f>
        <v>0.66</v>
      </c>
      <c r="G875" s="10">
        <f>VLOOKUP(C875,away!$B$2:$E$405,4,FALSE)</f>
        <v>1.2</v>
      </c>
      <c r="H875" s="10">
        <f>VLOOKUP(A875,away!$A$2:$E$405,3,FALSE)</f>
        <v>1.3333333333333299</v>
      </c>
      <c r="I875" s="10">
        <f>VLOOKUP(C875,away!$B$2:$E$405,3,FALSE)</f>
        <v>1.2</v>
      </c>
      <c r="J875" s="10">
        <f>VLOOKUP(B875,home!$B$2:$E$405,4,FALSE)</f>
        <v>1.5</v>
      </c>
      <c r="K875" s="12">
        <f t="shared" si="1064"/>
        <v>1.208000000000004</v>
      </c>
      <c r="L875" s="12">
        <f t="shared" si="1065"/>
        <v>2.3999999999999937</v>
      </c>
      <c r="M875" s="13">
        <f t="shared" si="1066"/>
        <v>2.7106004699864083E-2</v>
      </c>
      <c r="N875" s="13">
        <f t="shared" si="1067"/>
        <v>3.2744053677435922E-2</v>
      </c>
      <c r="O875" s="13">
        <f t="shared" si="1068"/>
        <v>6.505441127967361E-2</v>
      </c>
      <c r="P875" s="13">
        <f t="shared" si="1069"/>
        <v>7.8585728825845982E-2</v>
      </c>
      <c r="Q875" s="13">
        <f t="shared" si="1070"/>
        <v>1.9777408421171365E-2</v>
      </c>
      <c r="R875" s="13">
        <f t="shared" si="1071"/>
        <v>7.8065293535608163E-2</v>
      </c>
      <c r="S875" s="13">
        <f t="shared" si="1072"/>
        <v>5.6958936252973241E-2</v>
      </c>
      <c r="T875" s="13">
        <f t="shared" si="1073"/>
        <v>4.7465780210811138E-2</v>
      </c>
      <c r="U875" s="13">
        <f t="shared" si="1074"/>
        <v>9.4302874591014968E-2</v>
      </c>
      <c r="V875" s="13">
        <f t="shared" si="1075"/>
        <v>1.8348371998291119E-2</v>
      </c>
      <c r="W875" s="13">
        <f t="shared" si="1076"/>
        <v>7.9637031242583596E-3</v>
      </c>
      <c r="X875" s="13">
        <f t="shared" si="1077"/>
        <v>1.9112887498220009E-2</v>
      </c>
      <c r="Y875" s="13">
        <f t="shared" si="1078"/>
        <v>2.2935464997863964E-2</v>
      </c>
      <c r="Z875" s="13">
        <f t="shared" si="1079"/>
        <v>6.2452234828486358E-2</v>
      </c>
      <c r="AA875" s="13">
        <f t="shared" si="1080"/>
        <v>7.5442299672811769E-2</v>
      </c>
      <c r="AB875" s="13">
        <f t="shared" si="1081"/>
        <v>4.5567149002378467E-2</v>
      </c>
      <c r="AC875" s="13">
        <f t="shared" si="1082"/>
        <v>3.3247250060903558E-3</v>
      </c>
      <c r="AD875" s="13">
        <f t="shared" si="1083"/>
        <v>2.4050383435260344E-3</v>
      </c>
      <c r="AE875" s="13">
        <f t="shared" si="1084"/>
        <v>5.7720920244624663E-3</v>
      </c>
      <c r="AF875" s="13">
        <f t="shared" si="1085"/>
        <v>6.9265104293549451E-3</v>
      </c>
      <c r="AG875" s="13">
        <f t="shared" si="1086"/>
        <v>5.5412083434839407E-3</v>
      </c>
      <c r="AH875" s="13">
        <f t="shared" si="1087"/>
        <v>3.7471340897091719E-2</v>
      </c>
      <c r="AI875" s="13">
        <f t="shared" si="1088"/>
        <v>4.5265379803686945E-2</v>
      </c>
      <c r="AJ875" s="13">
        <f t="shared" si="1089"/>
        <v>2.734028940142701E-2</v>
      </c>
      <c r="AK875" s="13">
        <f t="shared" si="1090"/>
        <v>1.1009023198974644E-2</v>
      </c>
      <c r="AL875" s="13">
        <f t="shared" si="1091"/>
        <v>3.8556170950628611E-4</v>
      </c>
      <c r="AM875" s="13">
        <f t="shared" si="1092"/>
        <v>5.8105726379589111E-4</v>
      </c>
      <c r="AN875" s="13">
        <f t="shared" si="1093"/>
        <v>1.3945374331101347E-3</v>
      </c>
      <c r="AO875" s="13">
        <f t="shared" si="1094"/>
        <v>1.6734449197321581E-3</v>
      </c>
      <c r="AP875" s="13">
        <f t="shared" si="1095"/>
        <v>1.3387559357857226E-3</v>
      </c>
      <c r="AQ875" s="13">
        <f t="shared" si="1096"/>
        <v>8.0325356147143161E-4</v>
      </c>
      <c r="AR875" s="13">
        <f t="shared" si="1097"/>
        <v>1.7986243630603974E-2</v>
      </c>
      <c r="AS875" s="13">
        <f t="shared" si="1098"/>
        <v>2.1727382305769673E-2</v>
      </c>
      <c r="AT875" s="13">
        <f t="shared" si="1099"/>
        <v>1.3123338912684929E-2</v>
      </c>
      <c r="AU875" s="13">
        <f t="shared" si="1100"/>
        <v>5.2843311355078139E-3</v>
      </c>
      <c r="AV875" s="13">
        <f t="shared" si="1101"/>
        <v>1.5958680029233663E-3</v>
      </c>
      <c r="AW875" s="13">
        <f t="shared" si="1102"/>
        <v>3.1050569672239532E-5</v>
      </c>
      <c r="AX875" s="13">
        <f t="shared" si="1103"/>
        <v>1.1698619577757298E-4</v>
      </c>
      <c r="AY875" s="13">
        <f t="shared" si="1104"/>
        <v>2.8076686986617432E-4</v>
      </c>
      <c r="AZ875" s="13">
        <f t="shared" si="1105"/>
        <v>3.3692024383940851E-4</v>
      </c>
      <c r="BA875" s="13">
        <f t="shared" si="1106"/>
        <v>2.6953619507152601E-4</v>
      </c>
      <c r="BB875" s="13">
        <f t="shared" si="1107"/>
        <v>1.617217170429152E-4</v>
      </c>
      <c r="BC875" s="13">
        <f t="shared" si="1108"/>
        <v>7.7626424180599085E-5</v>
      </c>
      <c r="BD875" s="13">
        <f t="shared" si="1109"/>
        <v>7.1944974522415673E-3</v>
      </c>
      <c r="BE875" s="13">
        <f t="shared" si="1110"/>
        <v>8.6909529223078413E-3</v>
      </c>
      <c r="BF875" s="13">
        <f t="shared" si="1111"/>
        <v>5.2493355650739546E-3</v>
      </c>
      <c r="BG875" s="13">
        <f t="shared" si="1112"/>
        <v>2.1137324542031188E-3</v>
      </c>
      <c r="BH875" s="13">
        <f t="shared" si="1113"/>
        <v>6.3834720116934447E-4</v>
      </c>
      <c r="BI875" s="13">
        <f t="shared" si="1114"/>
        <v>1.5422468380251394E-4</v>
      </c>
      <c r="BJ875" s="14">
        <f t="shared" si="1115"/>
        <v>0.17767875383026169</v>
      </c>
      <c r="BK875" s="14">
        <f t="shared" si="1116"/>
        <v>0.18499009536243724</v>
      </c>
      <c r="BL875" s="14">
        <f t="shared" si="1117"/>
        <v>0.56327631564895542</v>
      </c>
      <c r="BM875" s="14">
        <f t="shared" si="1118"/>
        <v>0.68681478293034781</v>
      </c>
      <c r="BN875" s="14">
        <f t="shared" si="1119"/>
        <v>0.30133290043959915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1.52525252525253</v>
      </c>
      <c r="F876" s="10">
        <f>VLOOKUP(B876,home!$B$2:$E$405,3,FALSE)</f>
        <v>0.76</v>
      </c>
      <c r="G876" s="10">
        <f>VLOOKUP(C876,away!$B$2:$E$405,4,FALSE)</f>
        <v>1.2</v>
      </c>
      <c r="H876" s="10">
        <f>VLOOKUP(A876,away!$A$2:$E$405,3,FALSE)</f>
        <v>1.3333333333333299</v>
      </c>
      <c r="I876" s="10">
        <f>VLOOKUP(C876,away!$B$2:$E$405,3,FALSE)</f>
        <v>0.55000000000000004</v>
      </c>
      <c r="J876" s="10">
        <f>VLOOKUP(B876,home!$B$2:$E$405,4,FALSE)</f>
        <v>0.88</v>
      </c>
      <c r="K876" s="12">
        <f t="shared" si="1064"/>
        <v>1.3910303030303075</v>
      </c>
      <c r="L876" s="12">
        <f t="shared" si="1065"/>
        <v>0.64533333333333176</v>
      </c>
      <c r="M876" s="13">
        <f t="shared" si="1066"/>
        <v>0.13050240329130461</v>
      </c>
      <c r="N876" s="13">
        <f t="shared" si="1067"/>
        <v>0.18153279759648683</v>
      </c>
      <c r="O876" s="13">
        <f t="shared" si="1068"/>
        <v>8.4217550923988374E-2</v>
      </c>
      <c r="P876" s="13">
        <f t="shared" si="1069"/>
        <v>0.11714916538226589</v>
      </c>
      <c r="Q876" s="13">
        <f t="shared" si="1070"/>
        <v>0.12625881122529028</v>
      </c>
      <c r="R876" s="13">
        <f t="shared" si="1071"/>
        <v>2.7174196431473511E-2</v>
      </c>
      <c r="S876" s="13">
        <f t="shared" si="1072"/>
        <v>2.6290563628792406E-2</v>
      </c>
      <c r="T876" s="13">
        <f t="shared" si="1073"/>
        <v>8.147901951072048E-2</v>
      </c>
      <c r="U876" s="13">
        <f t="shared" si="1074"/>
        <v>3.7800130696677696E-2</v>
      </c>
      <c r="V876" s="13">
        <f t="shared" si="1075"/>
        <v>2.6222740466127336E-3</v>
      </c>
      <c r="W876" s="13">
        <f t="shared" si="1076"/>
        <v>5.8543277479653974E-2</v>
      </c>
      <c r="X876" s="13">
        <f t="shared" si="1077"/>
        <v>3.7779928400203278E-2</v>
      </c>
      <c r="Y876" s="13">
        <f t="shared" si="1078"/>
        <v>1.2190323563798892E-2</v>
      </c>
      <c r="Z876" s="13">
        <f t="shared" si="1079"/>
        <v>5.8454715879258439E-3</v>
      </c>
      <c r="AA876" s="13">
        <f t="shared" si="1080"/>
        <v>8.1312281143075399E-3</v>
      </c>
      <c r="AB876" s="13">
        <f t="shared" si="1081"/>
        <v>5.6553923539268865E-3</v>
      </c>
      <c r="AC876" s="13">
        <f t="shared" si="1082"/>
        <v>1.4712239402142469E-4</v>
      </c>
      <c r="AD876" s="13">
        <f t="shared" si="1083"/>
        <v>2.0358868253227629E-2</v>
      </c>
      <c r="AE876" s="13">
        <f t="shared" si="1084"/>
        <v>1.3138256312749532E-2</v>
      </c>
      <c r="AF876" s="13">
        <f t="shared" si="1085"/>
        <v>4.2392773702471711E-3</v>
      </c>
      <c r="AG876" s="13">
        <f t="shared" si="1086"/>
        <v>9.1191566542205612E-4</v>
      </c>
      <c r="AH876" s="13">
        <f t="shared" si="1087"/>
        <v>9.4306941618536714E-4</v>
      </c>
      <c r="AI876" s="13">
        <f t="shared" si="1088"/>
        <v>1.3118381357749465E-3</v>
      </c>
      <c r="AJ876" s="13">
        <f t="shared" si="1089"/>
        <v>9.1240329976686877E-4</v>
      </c>
      <c r="AK876" s="13">
        <f t="shared" si="1090"/>
        <v>4.2306021285351997E-4</v>
      </c>
      <c r="AL876" s="13">
        <f t="shared" si="1091"/>
        <v>5.2827427645691934E-6</v>
      </c>
      <c r="AM876" s="13">
        <f t="shared" si="1092"/>
        <v>5.6639605351282611E-3</v>
      </c>
      <c r="AN876" s="13">
        <f t="shared" si="1093"/>
        <v>3.6551425320027627E-3</v>
      </c>
      <c r="AO876" s="13">
        <f t="shared" si="1094"/>
        <v>1.1793926569928883E-3</v>
      </c>
      <c r="AP876" s="13">
        <f t="shared" si="1095"/>
        <v>2.5370046488202517E-4</v>
      </c>
      <c r="AQ876" s="13">
        <f t="shared" si="1096"/>
        <v>4.0930341667633296E-5</v>
      </c>
      <c r="AR876" s="13">
        <f t="shared" si="1097"/>
        <v>1.2171882598232448E-4</v>
      </c>
      <c r="AS876" s="13">
        <f t="shared" si="1098"/>
        <v>1.6931457539068608E-4</v>
      </c>
      <c r="AT876" s="13">
        <f t="shared" si="1099"/>
        <v>1.1776085255657697E-4</v>
      </c>
      <c r="AU876" s="13">
        <f t="shared" si="1100"/>
        <v>5.46029714722942E-5</v>
      </c>
      <c r="AV876" s="13">
        <f t="shared" si="1101"/>
        <v>1.8988596988365174E-5</v>
      </c>
      <c r="AW876" s="13">
        <f t="shared" si="1102"/>
        <v>1.3172786481543826E-7</v>
      </c>
      <c r="AX876" s="13">
        <f t="shared" si="1103"/>
        <v>1.3131234565885268E-3</v>
      </c>
      <c r="AY876" s="13">
        <f t="shared" si="1104"/>
        <v>8.4740233731846063E-4</v>
      </c>
      <c r="AZ876" s="13">
        <f t="shared" si="1105"/>
        <v>2.7342848750808922E-4</v>
      </c>
      <c r="BA876" s="13">
        <f t="shared" si="1106"/>
        <v>5.881750575729551E-5</v>
      </c>
      <c r="BB876" s="13">
        <f t="shared" si="1107"/>
        <v>9.4892242621769848E-6</v>
      </c>
      <c r="BC876" s="13">
        <f t="shared" si="1108"/>
        <v>1.2247425447716403E-6</v>
      </c>
      <c r="BD876" s="13">
        <f t="shared" si="1109"/>
        <v>1.309153595009886E-5</v>
      </c>
      <c r="BE876" s="13">
        <f t="shared" si="1110"/>
        <v>1.821072321979818E-5</v>
      </c>
      <c r="BF876" s="13">
        <f t="shared" si="1111"/>
        <v>1.2665833919418462E-5</v>
      </c>
      <c r="BG876" s="13">
        <f t="shared" si="1112"/>
        <v>5.8728529316867359E-6</v>
      </c>
      <c r="BH876" s="13">
        <f t="shared" si="1113"/>
        <v>2.0423290983041592E-6</v>
      </c>
      <c r="BI876" s="13">
        <f t="shared" si="1114"/>
        <v>5.6818833290032926E-7</v>
      </c>
      <c r="BJ876" s="14">
        <f t="shared" si="1115"/>
        <v>0.5497290876624531</v>
      </c>
      <c r="BK876" s="14">
        <f t="shared" si="1116"/>
        <v>0.27756421382308011</v>
      </c>
      <c r="BL876" s="14">
        <f t="shared" si="1117"/>
        <v>0.16710370687079723</v>
      </c>
      <c r="BM876" s="14">
        <f t="shared" si="1118"/>
        <v>0.33256028448399305</v>
      </c>
      <c r="BN876" s="14">
        <f t="shared" si="1119"/>
        <v>0.66683492485080953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1.52525252525253</v>
      </c>
      <c r="F877" s="10">
        <f>VLOOKUP(B877,home!$B$2:$E$405,3,FALSE)</f>
        <v>0.87</v>
      </c>
      <c r="G877" s="10">
        <f>VLOOKUP(C877,away!$B$2:$E$405,4,FALSE)</f>
        <v>0.52</v>
      </c>
      <c r="H877" s="10">
        <f>VLOOKUP(A877,away!$A$2:$E$405,3,FALSE)</f>
        <v>1.3333333333333299</v>
      </c>
      <c r="I877" s="10">
        <f>VLOOKUP(C877,away!$B$2:$E$405,3,FALSE)</f>
        <v>1.05</v>
      </c>
      <c r="J877" s="10">
        <f>VLOOKUP(B877,home!$B$2:$E$405,4,FALSE)</f>
        <v>1.1299999999999999</v>
      </c>
      <c r="K877" s="12">
        <f t="shared" si="1064"/>
        <v>0.69002424242424465</v>
      </c>
      <c r="L877" s="12">
        <f t="shared" si="1065"/>
        <v>1.5819999999999961</v>
      </c>
      <c r="M877" s="13">
        <f t="shared" si="1066"/>
        <v>0.10310326270628144</v>
      </c>
      <c r="N877" s="13">
        <f t="shared" si="1067"/>
        <v>7.1143750740369716E-2</v>
      </c>
      <c r="O877" s="13">
        <f t="shared" si="1068"/>
        <v>0.16310936160133679</v>
      </c>
      <c r="P877" s="13">
        <f t="shared" si="1069"/>
        <v>0.1125494136712646</v>
      </c>
      <c r="Q877" s="13">
        <f t="shared" si="1070"/>
        <v>2.4545456353921455E-2</v>
      </c>
      <c r="R877" s="13">
        <f t="shared" si="1071"/>
        <v>0.12901950502665713</v>
      </c>
      <c r="S877" s="13">
        <f t="shared" si="1072"/>
        <v>3.0715251353955711E-2</v>
      </c>
      <c r="T877" s="13">
        <f t="shared" si="1073"/>
        <v>3.8830911951903635E-2</v>
      </c>
      <c r="U877" s="13">
        <f t="shared" si="1074"/>
        <v>8.902658621397011E-2</v>
      </c>
      <c r="V877" s="13">
        <f t="shared" si="1075"/>
        <v>3.7254813388198538E-3</v>
      </c>
      <c r="W877" s="13">
        <f t="shared" si="1076"/>
        <v>5.6456533085240054E-3</v>
      </c>
      <c r="X877" s="13">
        <f t="shared" si="1077"/>
        <v>8.9314235340849524E-3</v>
      </c>
      <c r="Y877" s="13">
        <f t="shared" si="1078"/>
        <v>7.0647560154611828E-3</v>
      </c>
      <c r="Z877" s="13">
        <f t="shared" si="1079"/>
        <v>6.8036285650723685E-2</v>
      </c>
      <c r="AA877" s="13">
        <f t="shared" si="1080"/>
        <v>4.6946686463500115E-2</v>
      </c>
      <c r="AB877" s="13">
        <f t="shared" si="1081"/>
        <v>1.6197175880652604E-2</v>
      </c>
      <c r="AC877" s="13">
        <f t="shared" si="1082"/>
        <v>2.5417523735518692E-4</v>
      </c>
      <c r="AD877" s="13">
        <f t="shared" si="1083"/>
        <v>9.7390941180105161E-4</v>
      </c>
      <c r="AE877" s="13">
        <f t="shared" si="1084"/>
        <v>1.5407246894692595E-3</v>
      </c>
      <c r="AF877" s="13">
        <f t="shared" si="1085"/>
        <v>1.2187132293701817E-3</v>
      </c>
      <c r="AG877" s="13">
        <f t="shared" si="1086"/>
        <v>6.426681096212075E-4</v>
      </c>
      <c r="AH877" s="13">
        <f t="shared" si="1087"/>
        <v>2.6908350974861151E-2</v>
      </c>
      <c r="AI877" s="13">
        <f t="shared" si="1088"/>
        <v>1.8567414496314247E-2</v>
      </c>
      <c r="AJ877" s="13">
        <f t="shared" si="1089"/>
        <v>6.4059830607980884E-3</v>
      </c>
      <c r="AK877" s="13">
        <f t="shared" si="1090"/>
        <v>1.4734278695032485E-3</v>
      </c>
      <c r="AL877" s="13">
        <f t="shared" si="1091"/>
        <v>1.1098494143905667E-5</v>
      </c>
      <c r="AM877" s="13">
        <f t="shared" si="1092"/>
        <v>1.344042208135725E-4</v>
      </c>
      <c r="AN877" s="13">
        <f t="shared" si="1093"/>
        <v>2.1262747732707113E-4</v>
      </c>
      <c r="AO877" s="13">
        <f t="shared" si="1094"/>
        <v>1.6818833456571291E-4</v>
      </c>
      <c r="AP877" s="13">
        <f t="shared" si="1095"/>
        <v>8.869131509431904E-5</v>
      </c>
      <c r="AQ877" s="13">
        <f t="shared" si="1096"/>
        <v>3.5077415119803092E-5</v>
      </c>
      <c r="AR877" s="13">
        <f t="shared" si="1097"/>
        <v>8.5138022484460441E-3</v>
      </c>
      <c r="AS877" s="13">
        <f t="shared" si="1098"/>
        <v>5.8747299466338125E-3</v>
      </c>
      <c r="AT877" s="13">
        <f t="shared" si="1099"/>
        <v>2.0268530404365095E-3</v>
      </c>
      <c r="AU877" s="13">
        <f t="shared" si="1100"/>
        <v>4.6619257791082655E-4</v>
      </c>
      <c r="AV877" s="13">
        <f t="shared" si="1101"/>
        <v>8.0421045099180922E-5</v>
      </c>
      <c r="AW877" s="13">
        <f t="shared" si="1102"/>
        <v>3.3653666337974683E-7</v>
      </c>
      <c r="AX877" s="13">
        <f t="shared" si="1103"/>
        <v>1.5457028440917706E-5</v>
      </c>
      <c r="AY877" s="13">
        <f t="shared" si="1104"/>
        <v>2.4453018993531748E-5</v>
      </c>
      <c r="AZ877" s="13">
        <f t="shared" si="1105"/>
        <v>1.9342338023883571E-5</v>
      </c>
      <c r="BA877" s="13">
        <f t="shared" si="1106"/>
        <v>1.0199859584594576E-5</v>
      </c>
      <c r="BB877" s="13">
        <f t="shared" si="1107"/>
        <v>4.0340444657071451E-6</v>
      </c>
      <c r="BC877" s="13">
        <f t="shared" si="1108"/>
        <v>1.2763716689497371E-6</v>
      </c>
      <c r="BD877" s="13">
        <f t="shared" si="1109"/>
        <v>2.2448058595069369E-3</v>
      </c>
      <c r="BE877" s="13">
        <f t="shared" si="1110"/>
        <v>1.5489704625957794E-3</v>
      </c>
      <c r="BF877" s="13">
        <f t="shared" si="1111"/>
        <v>5.3441358499509216E-4</v>
      </c>
      <c r="BG877" s="13">
        <f t="shared" si="1112"/>
        <v>1.2291944304248774E-4</v>
      </c>
      <c r="BH877" s="13">
        <f t="shared" si="1113"/>
        <v>2.1204348891150669E-5</v>
      </c>
      <c r="BI877" s="13">
        <f t="shared" si="1114"/>
        <v>2.926302955943123E-6</v>
      </c>
      <c r="BJ877" s="14">
        <f t="shared" si="1115"/>
        <v>0.16125171876862471</v>
      </c>
      <c r="BK877" s="14">
        <f t="shared" si="1116"/>
        <v>0.25038313582081417</v>
      </c>
      <c r="BL877" s="14">
        <f t="shared" si="1117"/>
        <v>0.5190917304481073</v>
      </c>
      <c r="BM877" s="14">
        <f t="shared" si="1118"/>
        <v>0.39526800410610863</v>
      </c>
      <c r="BN877" s="14">
        <f t="shared" si="1119"/>
        <v>0.6034707500998312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1.52525252525253</v>
      </c>
      <c r="F878" s="10">
        <f>VLOOKUP(B878,home!$B$2:$E$405,3,FALSE)</f>
        <v>1.86</v>
      </c>
      <c r="G878" s="10">
        <f>VLOOKUP(C878,away!$B$2:$E$405,4,FALSE)</f>
        <v>0.79</v>
      </c>
      <c r="H878" s="10">
        <f>VLOOKUP(A878,away!$A$2:$E$405,3,FALSE)</f>
        <v>1.3333333333333299</v>
      </c>
      <c r="I878" s="10">
        <f>VLOOKUP(C878,away!$B$2:$E$405,3,FALSE)</f>
        <v>0.92</v>
      </c>
      <c r="J878" s="10">
        <f>VLOOKUP(B878,home!$B$2:$E$405,4,FALSE)</f>
        <v>1</v>
      </c>
      <c r="K878" s="12">
        <f t="shared" si="1064"/>
        <v>2.2412060606060678</v>
      </c>
      <c r="L878" s="12">
        <f t="shared" si="1065"/>
        <v>1.2266666666666637</v>
      </c>
      <c r="M878" s="13">
        <f t="shared" si="1066"/>
        <v>3.1183295528473362E-2</v>
      </c>
      <c r="N878" s="13">
        <f t="shared" si="1067"/>
        <v>6.9888190928084598E-2</v>
      </c>
      <c r="O878" s="13">
        <f t="shared" si="1068"/>
        <v>3.8251509181593896E-2</v>
      </c>
      <c r="P878" s="13">
        <f t="shared" si="1069"/>
        <v>8.5729514205116888E-2</v>
      </c>
      <c r="Q878" s="13">
        <f t="shared" si="1070"/>
        <v>7.8316918536408611E-2</v>
      </c>
      <c r="R878" s="13">
        <f t="shared" si="1071"/>
        <v>2.3460925631377538E-2</v>
      </c>
      <c r="S878" s="13">
        <f t="shared" si="1072"/>
        <v>5.892216875485861E-2</v>
      </c>
      <c r="T878" s="13">
        <f t="shared" si="1073"/>
        <v>9.6068753404660992E-2</v>
      </c>
      <c r="U878" s="13">
        <f t="shared" si="1074"/>
        <v>5.2580768712471575E-2</v>
      </c>
      <c r="V878" s="13">
        <f t="shared" si="1075"/>
        <v>1.799884207111806E-2</v>
      </c>
      <c r="W878" s="13">
        <f t="shared" si="1076"/>
        <v>5.8508117490596888E-2</v>
      </c>
      <c r="X878" s="13">
        <f t="shared" si="1077"/>
        <v>7.1769957455131997E-2</v>
      </c>
      <c r="Y878" s="13">
        <f t="shared" si="1078"/>
        <v>4.4018907239147531E-2</v>
      </c>
      <c r="Z878" s="13">
        <f t="shared" si="1079"/>
        <v>9.5929118137187928E-3</v>
      </c>
      <c r="AA878" s="13">
        <f t="shared" si="1080"/>
        <v>2.1499692095766104E-2</v>
      </c>
      <c r="AB878" s="13">
        <f t="shared" si="1081"/>
        <v>2.4092620113097686E-2</v>
      </c>
      <c r="AC878" s="13">
        <f t="shared" si="1082"/>
        <v>3.0926654015822233E-3</v>
      </c>
      <c r="AD878" s="13">
        <f t="shared" si="1083"/>
        <v>3.2782186878644412E-2</v>
      </c>
      <c r="AE878" s="13">
        <f t="shared" si="1084"/>
        <v>4.021281590447038E-2</v>
      </c>
      <c r="AF878" s="13">
        <f t="shared" si="1085"/>
        <v>2.4663860421408446E-2</v>
      </c>
      <c r="AG878" s="13">
        <f t="shared" si="1086"/>
        <v>1.0084778483420319E-2</v>
      </c>
      <c r="AH878" s="13">
        <f t="shared" si="1087"/>
        <v>2.9418262895404227E-3</v>
      </c>
      <c r="AI878" s="13">
        <f t="shared" si="1088"/>
        <v>6.5932389093682556E-3</v>
      </c>
      <c r="AJ878" s="13">
        <f t="shared" si="1089"/>
        <v>7.388403501349939E-3</v>
      </c>
      <c r="AK878" s="13">
        <f t="shared" si="1090"/>
        <v>5.5196449018095244E-3</v>
      </c>
      <c r="AL878" s="13">
        <f t="shared" si="1091"/>
        <v>3.4009580832728206E-4</v>
      </c>
      <c r="AM878" s="13">
        <f t="shared" si="1092"/>
        <v>1.4694327182467713E-2</v>
      </c>
      <c r="AN878" s="13">
        <f t="shared" si="1093"/>
        <v>1.8025041343827018E-2</v>
      </c>
      <c r="AO878" s="13">
        <f t="shared" si="1094"/>
        <v>1.1055358690880545E-2</v>
      </c>
      <c r="AP878" s="13">
        <f t="shared" si="1095"/>
        <v>4.5204133313822567E-3</v>
      </c>
      <c r="AQ878" s="13">
        <f t="shared" si="1096"/>
        <v>1.3862600882905553E-3</v>
      </c>
      <c r="AR878" s="13">
        <f t="shared" si="1097"/>
        <v>7.2172804970058191E-4</v>
      </c>
      <c r="AS878" s="13">
        <f t="shared" si="1098"/>
        <v>1.6175412790983416E-3</v>
      </c>
      <c r="AT878" s="13">
        <f t="shared" si="1099"/>
        <v>1.8126216589978473E-3</v>
      </c>
      <c r="AU878" s="13">
        <f t="shared" si="1100"/>
        <v>1.3541528825772667E-3</v>
      </c>
      <c r="AV878" s="13">
        <f t="shared" si="1101"/>
        <v>7.5873391185483691E-4</v>
      </c>
      <c r="AW878" s="13">
        <f t="shared" si="1102"/>
        <v>2.5972103846853183E-5</v>
      </c>
      <c r="AX878" s="13">
        <f t="shared" si="1103"/>
        <v>5.4888358563125158E-3</v>
      </c>
      <c r="AY878" s="13">
        <f t="shared" si="1104"/>
        <v>6.7329719837433358E-3</v>
      </c>
      <c r="AZ878" s="13">
        <f t="shared" si="1105"/>
        <v>4.1295561500292368E-3</v>
      </c>
      <c r="BA878" s="13">
        <f t="shared" si="1106"/>
        <v>1.6885296257897284E-3</v>
      </c>
      <c r="BB878" s="13">
        <f t="shared" si="1107"/>
        <v>5.178157519088488E-4</v>
      </c>
      <c r="BC878" s="13">
        <f t="shared" si="1108"/>
        <v>1.2703746446830394E-4</v>
      </c>
      <c r="BD878" s="13">
        <f t="shared" si="1109"/>
        <v>1.4755329016100747E-4</v>
      </c>
      <c r="BE878" s="13">
        <f t="shared" si="1110"/>
        <v>3.3069732817121565E-4</v>
      </c>
      <c r="BF878" s="13">
        <f t="shared" si="1111"/>
        <v>3.7058042806178114E-4</v>
      </c>
      <c r="BG878" s="13">
        <f t="shared" si="1112"/>
        <v>2.7684903377135162E-4</v>
      </c>
      <c r="BH878" s="13">
        <f t="shared" si="1113"/>
        <v>1.5511893309032182E-4</v>
      </c>
      <c r="BI878" s="13">
        <f t="shared" si="1114"/>
        <v>6.9530698591355276E-5</v>
      </c>
      <c r="BJ878" s="14">
        <f t="shared" si="1115"/>
        <v>0.5946806342110742</v>
      </c>
      <c r="BK878" s="14">
        <f t="shared" si="1116"/>
        <v>0.20399955375321979</v>
      </c>
      <c r="BL878" s="14">
        <f t="shared" si="1117"/>
        <v>0.18994373683045079</v>
      </c>
      <c r="BM878" s="14">
        <f t="shared" si="1118"/>
        <v>0.66467948271751232</v>
      </c>
      <c r="BN878" s="14">
        <f t="shared" si="1119"/>
        <v>0.32683035401105487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1.5222222222222199</v>
      </c>
      <c r="F879" s="10">
        <f>VLOOKUP(B879,home!$B$2:$E$405,3,FALSE)</f>
        <v>0.66</v>
      </c>
      <c r="G879" s="10">
        <f>VLOOKUP(C879,away!$B$2:$E$405,4,FALSE)</f>
        <v>0.39</v>
      </c>
      <c r="H879" s="10">
        <f>VLOOKUP(A879,away!$A$2:$E$405,3,FALSE)</f>
        <v>1.2777777777777799</v>
      </c>
      <c r="I879" s="10">
        <f>VLOOKUP(C879,away!$B$2:$E$405,3,FALSE)</f>
        <v>2.5</v>
      </c>
      <c r="J879" s="10">
        <f>VLOOKUP(B879,home!$B$2:$E$405,4,FALSE)</f>
        <v>1.25</v>
      </c>
      <c r="K879" s="12">
        <f t="shared" si="1064"/>
        <v>0.39181999999999945</v>
      </c>
      <c r="L879" s="12">
        <f t="shared" si="1065"/>
        <v>3.9930555555555625</v>
      </c>
      <c r="M879" s="13">
        <f t="shared" si="1066"/>
        <v>1.2464439168029392E-2</v>
      </c>
      <c r="N879" s="13">
        <f t="shared" si="1067"/>
        <v>4.8838165548172703E-3</v>
      </c>
      <c r="O879" s="13">
        <f t="shared" si="1068"/>
        <v>4.9771198066784116E-2</v>
      </c>
      <c r="P879" s="13">
        <f t="shared" si="1069"/>
        <v>1.9501350826527326E-2</v>
      </c>
      <c r="Q879" s="13">
        <f t="shared" si="1070"/>
        <v>9.5678850125425E-4</v>
      </c>
      <c r="R879" s="13">
        <f t="shared" si="1071"/>
        <v>9.93695794736143E-2</v>
      </c>
      <c r="S879" s="13">
        <f t="shared" si="1072"/>
        <v>7.6277536223762427E-3</v>
      </c>
      <c r="T879" s="13">
        <f t="shared" si="1073"/>
        <v>3.8205096404249632E-3</v>
      </c>
      <c r="U879" s="13">
        <f t="shared" si="1074"/>
        <v>3.8934988629351505E-2</v>
      </c>
      <c r="V879" s="13">
        <f t="shared" si="1075"/>
        <v>1.3260078657281558E-3</v>
      </c>
      <c r="W879" s="13">
        <f t="shared" si="1076"/>
        <v>1.2496295685381322E-4</v>
      </c>
      <c r="X879" s="13">
        <f t="shared" si="1077"/>
        <v>4.9898402910376893E-4</v>
      </c>
      <c r="Y879" s="13">
        <f t="shared" si="1078"/>
        <v>9.9623547477315161E-4</v>
      </c>
      <c r="Z879" s="13">
        <f t="shared" si="1079"/>
        <v>0.13226275045677854</v>
      </c>
      <c r="AA879" s="13">
        <f t="shared" si="1080"/>
        <v>5.1823190883974905E-2</v>
      </c>
      <c r="AB879" s="13">
        <f t="shared" si="1081"/>
        <v>1.0152681326079509E-2</v>
      </c>
      <c r="AC879" s="13">
        <f t="shared" si="1082"/>
        <v>1.2966359857683314E-4</v>
      </c>
      <c r="AD879" s="13">
        <f t="shared" si="1083"/>
        <v>1.2240746438615258E-5</v>
      </c>
      <c r="AE879" s="13">
        <f t="shared" si="1084"/>
        <v>4.8877980570859624E-5</v>
      </c>
      <c r="AF879" s="13">
        <f t="shared" si="1085"/>
        <v>9.7586245931403941E-5</v>
      </c>
      <c r="AG879" s="13">
        <f t="shared" si="1086"/>
        <v>1.2988910048740133E-4</v>
      </c>
      <c r="AH879" s="13">
        <f t="shared" si="1087"/>
        <v>0.13203312762612465</v>
      </c>
      <c r="AI879" s="13">
        <f t="shared" si="1088"/>
        <v>5.1733220066468091E-2</v>
      </c>
      <c r="AJ879" s="13">
        <f t="shared" si="1089"/>
        <v>1.0135055143221749E-2</v>
      </c>
      <c r="AK879" s="13">
        <f t="shared" si="1090"/>
        <v>1.3237057687390467E-3</v>
      </c>
      <c r="AL879" s="13">
        <f t="shared" si="1091"/>
        <v>8.1146541491015288E-6</v>
      </c>
      <c r="AM879" s="13">
        <f t="shared" si="1092"/>
        <v>9.592338539156451E-7</v>
      </c>
      <c r="AN879" s="13">
        <f t="shared" si="1093"/>
        <v>3.83027406945484E-6</v>
      </c>
      <c r="AO879" s="13">
        <f t="shared" si="1094"/>
        <v>7.647248576168531E-6</v>
      </c>
      <c r="AP879" s="13">
        <f t="shared" si="1095"/>
        <v>1.0178629470594708E-5</v>
      </c>
      <c r="AQ879" s="13">
        <f t="shared" si="1096"/>
        <v>1.0160958238874943E-5</v>
      </c>
      <c r="AR879" s="13">
        <f t="shared" si="1097"/>
        <v>0.10544312275697471</v>
      </c>
      <c r="AS879" s="13">
        <f t="shared" si="1098"/>
        <v>4.1314724358637776E-2</v>
      </c>
      <c r="AT879" s="13">
        <f t="shared" si="1099"/>
        <v>8.0939676491007147E-3</v>
      </c>
      <c r="AU879" s="13">
        <f t="shared" si="1100"/>
        <v>1.0571261347568791E-3</v>
      </c>
      <c r="AV879" s="13">
        <f t="shared" si="1101"/>
        <v>1.0355079053010996E-4</v>
      </c>
      <c r="AW879" s="13">
        <f t="shared" si="1102"/>
        <v>3.5266265017419959E-7</v>
      </c>
      <c r="AX879" s="13">
        <f t="shared" si="1103"/>
        <v>6.2641168106871191E-8</v>
      </c>
      <c r="AY879" s="13">
        <f t="shared" si="1104"/>
        <v>2.5012966431563193E-7</v>
      </c>
      <c r="AZ879" s="13">
        <f t="shared" si="1105"/>
        <v>4.9939082285239106E-7</v>
      </c>
      <c r="BA879" s="13">
        <f t="shared" si="1106"/>
        <v>6.6469843319473478E-7</v>
      </c>
      <c r="BB879" s="13">
        <f t="shared" si="1107"/>
        <v>6.6354444285932842E-7</v>
      </c>
      <c r="BC879" s="13">
        <f t="shared" si="1108"/>
        <v>5.2991396478349229E-7</v>
      </c>
      <c r="BD879" s="13">
        <f t="shared" si="1109"/>
        <v>7.0173374519977474E-2</v>
      </c>
      <c r="BE879" s="13">
        <f t="shared" si="1110"/>
        <v>2.7495331604417538E-2</v>
      </c>
      <c r="BF879" s="13">
        <f t="shared" si="1111"/>
        <v>5.3866104146214318E-3</v>
      </c>
      <c r="BG879" s="13">
        <f t="shared" si="1112"/>
        <v>7.0352723088565544E-4</v>
      </c>
      <c r="BH879" s="13">
        <f t="shared" si="1113"/>
        <v>6.8914009901404293E-5</v>
      </c>
      <c r="BI879" s="13">
        <f t="shared" si="1114"/>
        <v>5.4003774719136403E-6</v>
      </c>
      <c r="BJ879" s="14">
        <f t="shared" si="1115"/>
        <v>1.1605337893360617E-2</v>
      </c>
      <c r="BK879" s="14">
        <f t="shared" si="1116"/>
        <v>4.1057579865051361E-2</v>
      </c>
      <c r="BL879" s="14">
        <f t="shared" si="1117"/>
        <v>0.70512239683163347</v>
      </c>
      <c r="BM879" s="14">
        <f t="shared" si="1118"/>
        <v>0.7031009949887832</v>
      </c>
      <c r="BN879" s="14">
        <f t="shared" si="1119"/>
        <v>0.18694717259102664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1.4226190476190499</v>
      </c>
      <c r="F880" s="10">
        <f>VLOOKUP(B880,home!$B$2:$E$405,3,FALSE)</f>
        <v>0.6</v>
      </c>
      <c r="G880" s="10">
        <f>VLOOKUP(C880,away!$B$2:$E$405,4,FALSE)</f>
        <v>1.41</v>
      </c>
      <c r="H880" s="10">
        <f>VLOOKUP(A880,away!$A$2:$E$405,3,FALSE)</f>
        <v>1.11904761904762</v>
      </c>
      <c r="I880" s="10">
        <f>VLOOKUP(C880,away!$B$2:$E$405,3,FALSE)</f>
        <v>0.7</v>
      </c>
      <c r="J880" s="10">
        <f>VLOOKUP(B880,home!$B$2:$E$405,4,FALSE)</f>
        <v>1.79</v>
      </c>
      <c r="K880" s="12">
        <f t="shared" si="1064"/>
        <v>1.2035357142857162</v>
      </c>
      <c r="L880" s="12">
        <f t="shared" si="1065"/>
        <v>1.4021666666666677</v>
      </c>
      <c r="M880" s="13">
        <f t="shared" si="1066"/>
        <v>7.3851247267049655E-2</v>
      </c>
      <c r="N880" s="13">
        <f t="shared" si="1067"/>
        <v>8.8882613630439644E-2</v>
      </c>
      <c r="O880" s="13">
        <f t="shared" si="1068"/>
        <v>0.10355175720961489</v>
      </c>
      <c r="P880" s="13">
        <f t="shared" si="1069"/>
        <v>0.12462823807881489</v>
      </c>
      <c r="Q880" s="13">
        <f t="shared" si="1070"/>
        <v>5.3486699941646274E-2</v>
      </c>
      <c r="R880" s="13">
        <f t="shared" si="1071"/>
        <v>7.2598411117040892E-2</v>
      </c>
      <c r="S880" s="13">
        <f t="shared" si="1072"/>
        <v>5.2579334477807119E-2</v>
      </c>
      <c r="T880" s="13">
        <f t="shared" si="1073"/>
        <v>7.4997267768178416E-2</v>
      </c>
      <c r="U880" s="13">
        <f t="shared" si="1074"/>
        <v>8.7374780579755867E-2</v>
      </c>
      <c r="V880" s="13">
        <f t="shared" si="1075"/>
        <v>9.858962077031375E-3</v>
      </c>
      <c r="W880" s="13">
        <f t="shared" si="1076"/>
        <v>2.1457717873018332E-2</v>
      </c>
      <c r="X880" s="13">
        <f t="shared" si="1077"/>
        <v>3.0087296744283898E-2</v>
      </c>
      <c r="Y880" s="13">
        <f t="shared" si="1078"/>
        <v>2.1093702292471719E-2</v>
      </c>
      <c r="Z880" s="13">
        <f t="shared" si="1079"/>
        <v>3.3931690707092531E-2</v>
      </c>
      <c r="AA880" s="13">
        <f t="shared" si="1080"/>
        <v>4.0838001612082606E-2</v>
      </c>
      <c r="AB880" s="13">
        <f t="shared" si="1081"/>
        <v>2.4574996720099541E-2</v>
      </c>
      <c r="AC880" s="13">
        <f t="shared" si="1082"/>
        <v>1.0398479362366225E-3</v>
      </c>
      <c r="AD880" s="13">
        <f t="shared" si="1083"/>
        <v>6.4562824518111257E-3</v>
      </c>
      <c r="AE880" s="13">
        <f t="shared" si="1084"/>
        <v>9.0527840445145079E-3</v>
      </c>
      <c r="AF880" s="13">
        <f t="shared" si="1085"/>
        <v>6.3467560138750507E-3</v>
      </c>
      <c r="AG880" s="13">
        <f t="shared" si="1086"/>
        <v>2.9664032413739363E-3</v>
      </c>
      <c r="AH880" s="13">
        <f t="shared" si="1087"/>
        <v>1.1894471413282069E-2</v>
      </c>
      <c r="AI880" s="13">
        <f t="shared" si="1088"/>
        <v>1.4315421148435464E-2</v>
      </c>
      <c r="AJ880" s="13">
        <f t="shared" si="1089"/>
        <v>8.614560308591564E-3</v>
      </c>
      <c r="AK880" s="13">
        <f t="shared" si="1090"/>
        <v>3.4559769980860417E-3</v>
      </c>
      <c r="AL880" s="13">
        <f t="shared" si="1091"/>
        <v>7.0192134030962118E-5</v>
      </c>
      <c r="AM880" s="13">
        <f t="shared" si="1092"/>
        <v>1.5540733024541667E-3</v>
      </c>
      <c r="AN880" s="13">
        <f t="shared" si="1093"/>
        <v>2.1790697822578193E-3</v>
      </c>
      <c r="AO880" s="13">
        <f t="shared" si="1094"/>
        <v>1.5277095065112539E-3</v>
      </c>
      <c r="AP880" s="13">
        <f t="shared" si="1095"/>
        <v>7.1403444879328845E-4</v>
      </c>
      <c r="AQ880" s="13">
        <f t="shared" si="1096"/>
        <v>2.5029882573741414E-4</v>
      </c>
      <c r="AR880" s="13">
        <f t="shared" si="1097"/>
        <v>3.3356062666647325E-3</v>
      </c>
      <c r="AS880" s="13">
        <f t="shared" si="1098"/>
        <v>4.0145212707262496E-3</v>
      </c>
      <c r="AT880" s="13">
        <f t="shared" si="1099"/>
        <v>2.4158098625393595E-3</v>
      </c>
      <c r="AU880" s="13">
        <f t="shared" si="1100"/>
        <v>9.6917114949659491E-4</v>
      </c>
      <c r="AV880" s="13">
        <f t="shared" si="1101"/>
        <v>2.9160802291862327E-4</v>
      </c>
      <c r="AW880" s="13">
        <f t="shared" si="1102"/>
        <v>3.2903687084953972E-6</v>
      </c>
      <c r="AX880" s="13">
        <f t="shared" si="1103"/>
        <v>3.1173045368692275E-4</v>
      </c>
      <c r="AY880" s="13">
        <f t="shared" si="1104"/>
        <v>4.3709805114468053E-4</v>
      </c>
      <c r="AZ880" s="13">
        <f t="shared" si="1105"/>
        <v>3.0644215869001667E-4</v>
      </c>
      <c r="BA880" s="13">
        <f t="shared" si="1106"/>
        <v>1.4322766005883959E-4</v>
      </c>
      <c r="BB880" s="13">
        <f t="shared" si="1107"/>
        <v>5.0207262669792427E-5</v>
      </c>
      <c r="BC880" s="13">
        <f t="shared" si="1108"/>
        <v>1.4079790028032113E-5</v>
      </c>
      <c r="BD880" s="13">
        <f t="shared" si="1109"/>
        <v>7.7951265337362289E-4</v>
      </c>
      <c r="BE880" s="13">
        <f t="shared" si="1110"/>
        <v>9.3817131807277701E-4</v>
      </c>
      <c r="BF880" s="13">
        <f t="shared" si="1111"/>
        <v>5.6456134370954595E-4</v>
      </c>
      <c r="BG880" s="13">
        <f t="shared" si="1112"/>
        <v>2.2648991335319062E-4</v>
      </c>
      <c r="BH880" s="13">
        <f t="shared" si="1113"/>
        <v>6.8147174911510565E-5</v>
      </c>
      <c r="BI880" s="13">
        <f t="shared" si="1114"/>
        <v>1.6403511766735694E-5</v>
      </c>
      <c r="BJ880" s="14">
        <f t="shared" si="1115"/>
        <v>0.32231549524364517</v>
      </c>
      <c r="BK880" s="14">
        <f t="shared" si="1116"/>
        <v>0.2624649200221153</v>
      </c>
      <c r="BL880" s="14">
        <f t="shared" si="1117"/>
        <v>0.38083837959452188</v>
      </c>
      <c r="BM880" s="14">
        <f t="shared" si="1118"/>
        <v>0.48211771064033249</v>
      </c>
      <c r="BN880" s="14">
        <f t="shared" si="1119"/>
        <v>0.51699896724460626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1.65137614678899</v>
      </c>
      <c r="F881" s="10">
        <f>VLOOKUP(B881,home!$B$2:$E$405,3,FALSE)</f>
        <v>1.21</v>
      </c>
      <c r="G881" s="10">
        <f>VLOOKUP(C881,away!$B$2:$E$405,4,FALSE)</f>
        <v>1.82</v>
      </c>
      <c r="H881" s="10">
        <f>VLOOKUP(A881,away!$A$2:$E$405,3,FALSE)</f>
        <v>1.2201834862385299</v>
      </c>
      <c r="I881" s="10">
        <f>VLOOKUP(C881,away!$B$2:$E$405,3,FALSE)</f>
        <v>0.61</v>
      </c>
      <c r="J881" s="10">
        <f>VLOOKUP(B881,home!$B$2:$E$405,4,FALSE)</f>
        <v>1.0900000000000001</v>
      </c>
      <c r="K881" s="12">
        <f t="shared" si="1064"/>
        <v>3.6366605504587137</v>
      </c>
      <c r="L881" s="12">
        <f t="shared" si="1065"/>
        <v>0.81129999999999858</v>
      </c>
      <c r="M881" s="13">
        <f t="shared" si="1066"/>
        <v>1.1702409122615325E-2</v>
      </c>
      <c r="N881" s="13">
        <f t="shared" si="1067"/>
        <v>4.2557689601543311E-2</v>
      </c>
      <c r="O881" s="13">
        <f t="shared" si="1068"/>
        <v>9.4941645211777965E-3</v>
      </c>
      <c r="P881" s="13">
        <f t="shared" si="1069"/>
        <v>3.4527053573732029E-2</v>
      </c>
      <c r="Q881" s="13">
        <f t="shared" si="1070"/>
        <v>7.7383935446299817E-2</v>
      </c>
      <c r="R881" s="13">
        <f t="shared" si="1071"/>
        <v>3.8513078380157653E-3</v>
      </c>
      <c r="S881" s="13">
        <f t="shared" si="1072"/>
        <v>2.5467350696608965E-2</v>
      </c>
      <c r="T881" s="13">
        <f t="shared" si="1073"/>
        <v>6.2781586827582933E-2</v>
      </c>
      <c r="U881" s="13">
        <f t="shared" si="1074"/>
        <v>1.400589928218437E-2</v>
      </c>
      <c r="V881" s="13">
        <f t="shared" si="1075"/>
        <v>8.3488277467731603E-3</v>
      </c>
      <c r="W881" s="13">
        <f t="shared" si="1076"/>
        <v>9.3806368425600736E-2</v>
      </c>
      <c r="X881" s="13">
        <f t="shared" si="1077"/>
        <v>7.6105106703689737E-2</v>
      </c>
      <c r="Y881" s="13">
        <f t="shared" si="1078"/>
        <v>3.0872036534351683E-2</v>
      </c>
      <c r="Z881" s="13">
        <f t="shared" si="1079"/>
        <v>1.0415220163273952E-3</v>
      </c>
      <c r="AA881" s="13">
        <f t="shared" si="1080"/>
        <v>3.787662029212054E-3</v>
      </c>
      <c r="AB881" s="13">
        <f t="shared" si="1081"/>
        <v>6.8872205400529411E-3</v>
      </c>
      <c r="AC881" s="13">
        <f t="shared" si="1082"/>
        <v>1.539535683797919E-3</v>
      </c>
      <c r="AD881" s="13">
        <f t="shared" si="1083"/>
        <v>8.5285479858794519E-2</v>
      </c>
      <c r="AE881" s="13">
        <f t="shared" si="1084"/>
        <v>6.9192109809439878E-2</v>
      </c>
      <c r="AF881" s="13">
        <f t="shared" si="1085"/>
        <v>2.8067779344199233E-2</v>
      </c>
      <c r="AG881" s="13">
        <f t="shared" si="1086"/>
        <v>7.5904631273162673E-3</v>
      </c>
      <c r="AH881" s="13">
        <f t="shared" si="1087"/>
        <v>2.1124670296160354E-4</v>
      </c>
      <c r="AI881" s="13">
        <f t="shared" si="1088"/>
        <v>7.6823255107493339E-4</v>
      </c>
      <c r="AJ881" s="13">
        <f t="shared" si="1089"/>
        <v>1.396900506036235E-3</v>
      </c>
      <c r="AK881" s="13">
        <f t="shared" si="1090"/>
        <v>1.6933509877392631E-3</v>
      </c>
      <c r="AL881" s="13">
        <f t="shared" si="1091"/>
        <v>1.8169124143997925E-4</v>
      </c>
      <c r="AM881" s="13">
        <f t="shared" si="1092"/>
        <v>6.2030868025883819E-2</v>
      </c>
      <c r="AN881" s="13">
        <f t="shared" si="1093"/>
        <v>5.0325643229399454E-2</v>
      </c>
      <c r="AO881" s="13">
        <f t="shared" si="1094"/>
        <v>2.0414597176005848E-2</v>
      </c>
      <c r="AP881" s="13">
        <f t="shared" si="1095"/>
        <v>5.5207875629645067E-3</v>
      </c>
      <c r="AQ881" s="13">
        <f t="shared" si="1096"/>
        <v>1.1197537374582739E-3</v>
      </c>
      <c r="AR881" s="13">
        <f t="shared" si="1097"/>
        <v>3.4276890022549735E-5</v>
      </c>
      <c r="AS881" s="13">
        <f t="shared" si="1098"/>
        <v>1.246534137374185E-4</v>
      </c>
      <c r="AT881" s="13">
        <f t="shared" si="1099"/>
        <v>2.2666107610943916E-4</v>
      </c>
      <c r="AU881" s="13">
        <f t="shared" si="1100"/>
        <v>2.747631312705724E-4</v>
      </c>
      <c r="AV881" s="13">
        <f t="shared" si="1101"/>
        <v>2.4980506005304996E-4</v>
      </c>
      <c r="AW881" s="13">
        <f t="shared" si="1102"/>
        <v>1.4890721221365012E-5</v>
      </c>
      <c r="AX881" s="13">
        <f t="shared" si="1103"/>
        <v>3.7597535110073771E-2</v>
      </c>
      <c r="AY881" s="13">
        <f t="shared" si="1104"/>
        <v>3.0502880234802798E-2</v>
      </c>
      <c r="AZ881" s="13">
        <f t="shared" si="1105"/>
        <v>1.237349336724773E-2</v>
      </c>
      <c r="BA881" s="13">
        <f t="shared" si="1106"/>
        <v>3.3462050562826895E-3</v>
      </c>
      <c r="BB881" s="13">
        <f t="shared" si="1107"/>
        <v>6.7869404054053521E-4</v>
      </c>
      <c r="BC881" s="13">
        <f t="shared" si="1108"/>
        <v>1.1012489501810708E-4</v>
      </c>
      <c r="BD881" s="13">
        <f t="shared" si="1109"/>
        <v>4.6348068125490906E-6</v>
      </c>
      <c r="BE881" s="13">
        <f t="shared" si="1110"/>
        <v>1.6855219094194569E-5</v>
      </c>
      <c r="BF881" s="13">
        <f t="shared" si="1111"/>
        <v>3.0648355174597932E-5</v>
      </c>
      <c r="BG881" s="13">
        <f t="shared" si="1112"/>
        <v>3.7152554733302485E-5</v>
      </c>
      <c r="BH881" s="13">
        <f t="shared" si="1113"/>
        <v>3.3777807536839832E-5</v>
      </c>
      <c r="BI881" s="13">
        <f t="shared" si="1114"/>
        <v>2.4567684030042475E-5</v>
      </c>
      <c r="BJ881" s="14">
        <f t="shared" si="1115"/>
        <v>0.79766313811449585</v>
      </c>
      <c r="BK881" s="14">
        <f t="shared" si="1116"/>
        <v>0.11226974829977017</v>
      </c>
      <c r="BL881" s="14">
        <f t="shared" si="1117"/>
        <v>4.3153780957029528E-2</v>
      </c>
      <c r="BM881" s="14">
        <f t="shared" si="1118"/>
        <v>0.74412363977065754</v>
      </c>
      <c r="BN881" s="14">
        <f t="shared" si="1119"/>
        <v>0.17951656010338404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1.65137614678899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1.2201834862385299</v>
      </c>
      <c r="I882" s="10">
        <f>VLOOKUP(C882,away!$B$2:$E$405,3,FALSE)</f>
        <v>1.0900000000000001</v>
      </c>
      <c r="J882" s="10">
        <f>VLOOKUP(B882,home!$B$2:$E$405,4,FALSE)</f>
        <v>1.31</v>
      </c>
      <c r="K882" s="12">
        <f t="shared" si="1064"/>
        <v>0.73535779816513724</v>
      </c>
      <c r="L882" s="12">
        <f t="shared" si="1065"/>
        <v>1.7422999999999971</v>
      </c>
      <c r="M882" s="13">
        <f t="shared" si="1066"/>
        <v>8.3939599012153948E-2</v>
      </c>
      <c r="N882" s="13">
        <f t="shared" si="1067"/>
        <v>6.1725638708442054E-2</v>
      </c>
      <c r="O882" s="13">
        <f t="shared" si="1068"/>
        <v>0.14624796335887558</v>
      </c>
      <c r="P882" s="13">
        <f t="shared" si="1069"/>
        <v>0.1075445803217184</v>
      </c>
      <c r="Q882" s="13">
        <f t="shared" si="1070"/>
        <v>2.2695214885488361E-2</v>
      </c>
      <c r="R882" s="13">
        <f t="shared" si="1071"/>
        <v>0.12740391328008427</v>
      </c>
      <c r="S882" s="13">
        <f t="shared" si="1072"/>
        <v>3.4446902572467269E-2</v>
      </c>
      <c r="T882" s="13">
        <f t="shared" si="1073"/>
        <v>3.9541872894986299E-2</v>
      </c>
      <c r="U882" s="13">
        <f t="shared" si="1074"/>
        <v>9.3687461147264853E-2</v>
      </c>
      <c r="V882" s="13">
        <f t="shared" si="1075"/>
        <v>4.9037611225963042E-3</v>
      </c>
      <c r="W882" s="13">
        <f t="shared" si="1076"/>
        <v>5.5630344156924558E-3</v>
      </c>
      <c r="X882" s="13">
        <f t="shared" si="1077"/>
        <v>9.6924748624609494E-3</v>
      </c>
      <c r="Y882" s="13">
        <f t="shared" si="1078"/>
        <v>8.4435994764328441E-3</v>
      </c>
      <c r="Z882" s="13">
        <f t="shared" si="1079"/>
        <v>7.3991946035963457E-2</v>
      </c>
      <c r="AA882" s="13">
        <f t="shared" si="1080"/>
        <v>5.4410554518959743E-2</v>
      </c>
      <c r="AB882" s="13">
        <f t="shared" si="1081"/>
        <v>2.0005612784003198E-2</v>
      </c>
      <c r="AC882" s="13">
        <f t="shared" si="1082"/>
        <v>3.9267292950376302E-4</v>
      </c>
      <c r="AD882" s="13">
        <f t="shared" si="1083"/>
        <v>1.0227051847601211E-3</v>
      </c>
      <c r="AE882" s="13">
        <f t="shared" si="1084"/>
        <v>1.7818592434075558E-3</v>
      </c>
      <c r="AF882" s="13">
        <f t="shared" si="1085"/>
        <v>1.5522666798944902E-3</v>
      </c>
      <c r="AG882" s="13">
        <f t="shared" si="1086"/>
        <v>9.0150474546005482E-4</v>
      </c>
      <c r="AH882" s="13">
        <f t="shared" si="1087"/>
        <v>3.222904189461475E-2</v>
      </c>
      <c r="AI882" s="13">
        <f t="shared" si="1088"/>
        <v>2.3699877284595865E-2</v>
      </c>
      <c r="AJ882" s="13">
        <f t="shared" si="1089"/>
        <v>8.7139447883921844E-3</v>
      </c>
      <c r="AK882" s="13">
        <f t="shared" si="1090"/>
        <v>2.1359557509748831E-3</v>
      </c>
      <c r="AL882" s="13">
        <f t="shared" si="1091"/>
        <v>2.012392048766747E-5</v>
      </c>
      <c r="AM882" s="13">
        <f t="shared" si="1092"/>
        <v>1.5041084656745458E-4</v>
      </c>
      <c r="AN882" s="13">
        <f t="shared" si="1093"/>
        <v>2.6206081797447564E-4</v>
      </c>
      <c r="AO882" s="13">
        <f t="shared" si="1094"/>
        <v>2.2829428157846414E-4</v>
      </c>
      <c r="AP882" s="13">
        <f t="shared" si="1095"/>
        <v>1.3258570893138577E-4</v>
      </c>
      <c r="AQ882" s="13">
        <f t="shared" si="1096"/>
        <v>5.7751020167788294E-5</v>
      </c>
      <c r="AR882" s="13">
        <f t="shared" si="1097"/>
        <v>1.1230531938597434E-2</v>
      </c>
      <c r="AS882" s="13">
        <f t="shared" si="1098"/>
        <v>8.2584592385902596E-3</v>
      </c>
      <c r="AT882" s="13">
        <f t="shared" si="1099"/>
        <v>3.0364612009631349E-3</v>
      </c>
      <c r="AU882" s="13">
        <f t="shared" si="1100"/>
        <v>7.4429514098470629E-4</v>
      </c>
      <c r="AV882" s="13">
        <f t="shared" si="1101"/>
        <v>1.36830809014881E-4</v>
      </c>
      <c r="AW882" s="13">
        <f t="shared" si="1102"/>
        <v>7.1619573569815188E-7</v>
      </c>
      <c r="AX882" s="13">
        <f t="shared" si="1103"/>
        <v>1.8434298158666275E-5</v>
      </c>
      <c r="AY882" s="13">
        <f t="shared" si="1104"/>
        <v>3.2118077681844193E-5</v>
      </c>
      <c r="AZ882" s="13">
        <f t="shared" si="1105"/>
        <v>2.7979663372538529E-5</v>
      </c>
      <c r="BA882" s="13">
        <f t="shared" si="1106"/>
        <v>1.6249655831324591E-5</v>
      </c>
      <c r="BB882" s="13">
        <f t="shared" si="1107"/>
        <v>7.0779438387292026E-6</v>
      </c>
      <c r="BC882" s="13">
        <f t="shared" si="1108"/>
        <v>2.4663803100435732E-6</v>
      </c>
      <c r="BD882" s="13">
        <f t="shared" si="1109"/>
        <v>3.2611592994363807E-3</v>
      </c>
      <c r="BE882" s="13">
        <f t="shared" si="1110"/>
        <v>2.3981189218992981E-3</v>
      </c>
      <c r="BF882" s="13">
        <f t="shared" si="1111"/>
        <v>8.8173772507301048E-4</v>
      </c>
      <c r="BG882" s="13">
        <f t="shared" si="1112"/>
        <v>2.1613090402294201E-4</v>
      </c>
      <c r="BH882" s="13">
        <f t="shared" si="1113"/>
        <v>3.9733386424437805E-5</v>
      </c>
      <c r="BI882" s="13">
        <f t="shared" si="1114"/>
        <v>5.8436511109438306E-6</v>
      </c>
      <c r="BJ882" s="14">
        <f t="shared" si="1115"/>
        <v>0.15385559979143787</v>
      </c>
      <c r="BK882" s="14">
        <f t="shared" si="1116"/>
        <v>0.23127975795660918</v>
      </c>
      <c r="BL882" s="14">
        <f t="shared" si="1117"/>
        <v>0.5387436270238829</v>
      </c>
      <c r="BM882" s="14">
        <f t="shared" si="1118"/>
        <v>0.44828261935918456</v>
      </c>
      <c r="BN882" s="14">
        <f t="shared" si="1119"/>
        <v>0.54955690956676273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1.65137614678899</v>
      </c>
      <c r="F883" s="10">
        <f>VLOOKUP(B883,home!$B$2:$E$405,3,FALSE)</f>
        <v>0.73</v>
      </c>
      <c r="G883" s="10">
        <f>VLOOKUP(C883,away!$B$2:$E$405,4,FALSE)</f>
        <v>0.71</v>
      </c>
      <c r="H883" s="10">
        <f>VLOOKUP(A883,away!$A$2:$E$405,3,FALSE)</f>
        <v>1.2201834862385299</v>
      </c>
      <c r="I883" s="10">
        <f>VLOOKUP(C883,away!$B$2:$E$405,3,FALSE)</f>
        <v>0.81</v>
      </c>
      <c r="J883" s="10">
        <f>VLOOKUP(B883,home!$B$2:$E$405,4,FALSE)</f>
        <v>1.48</v>
      </c>
      <c r="K883" s="12">
        <f t="shared" si="1064"/>
        <v>0.85590825688073346</v>
      </c>
      <c r="L883" s="12">
        <f t="shared" si="1065"/>
        <v>1.4627559633027498</v>
      </c>
      <c r="M883" s="13">
        <f t="shared" si="1066"/>
        <v>9.8404945190718476E-2</v>
      </c>
      <c r="N883" s="13">
        <f t="shared" si="1067"/>
        <v>8.4225605106631976E-2</v>
      </c>
      <c r="O883" s="13">
        <f t="shared" si="1068"/>
        <v>0.1439424203962037</v>
      </c>
      <c r="P883" s="13">
        <f t="shared" si="1069"/>
        <v>0.12320150613250845</v>
      </c>
      <c r="Q883" s="13">
        <f t="shared" si="1070"/>
        <v>3.6044695425771184E-2</v>
      </c>
      <c r="R883" s="13">
        <f t="shared" si="1071"/>
        <v>0.10527631690338918</v>
      </c>
      <c r="S883" s="13">
        <f t="shared" si="1072"/>
        <v>3.8561606542996577E-2</v>
      </c>
      <c r="T883" s="13">
        <f t="shared" si="1073"/>
        <v>5.2724593179478148E-2</v>
      </c>
      <c r="U883" s="13">
        <f t="shared" si="1074"/>
        <v>9.0106868891603534E-2</v>
      </c>
      <c r="V883" s="13">
        <f t="shared" si="1075"/>
        <v>5.3642832637218951E-3</v>
      </c>
      <c r="W883" s="13">
        <f t="shared" si="1076"/>
        <v>1.0283650810556254E-2</v>
      </c>
      <c r="X883" s="13">
        <f t="shared" si="1077"/>
        <v>1.5042471547664318E-2</v>
      </c>
      <c r="Y883" s="13">
        <f t="shared" si="1078"/>
        <v>1.1001732479578964E-2</v>
      </c>
      <c r="Z883" s="13">
        <f t="shared" si="1079"/>
        <v>5.1331186781660897E-2</v>
      </c>
      <c r="AA883" s="13">
        <f t="shared" si="1080"/>
        <v>4.3934786601910726E-2</v>
      </c>
      <c r="AB883" s="13">
        <f t="shared" si="1081"/>
        <v>1.8802073308434204E-2</v>
      </c>
      <c r="AC883" s="13">
        <f t="shared" si="1082"/>
        <v>4.1975010512116507E-4</v>
      </c>
      <c r="AD883" s="13">
        <f t="shared" si="1083"/>
        <v>2.200465409908336E-3</v>
      </c>
      <c r="AE883" s="13">
        <f t="shared" si="1084"/>
        <v>3.2187439003848483E-3</v>
      </c>
      <c r="AF883" s="13">
        <f t="shared" si="1085"/>
        <v>2.3541184173161448E-3</v>
      </c>
      <c r="AG883" s="13">
        <f t="shared" si="1086"/>
        <v>1.1478335844166748E-3</v>
      </c>
      <c r="AH883" s="13">
        <f t="shared" si="1087"/>
        <v>1.8771249892070428E-2</v>
      </c>
      <c r="AI883" s="13">
        <f t="shared" si="1088"/>
        <v>1.6066467774594657E-2</v>
      </c>
      <c r="AJ883" s="13">
        <f t="shared" si="1089"/>
        <v>6.8757112135918938E-3</v>
      </c>
      <c r="AK883" s="13">
        <f t="shared" si="1090"/>
        <v>1.9616593332135836E-3</v>
      </c>
      <c r="AL883" s="13">
        <f t="shared" si="1091"/>
        <v>2.1020831849448118E-5</v>
      </c>
      <c r="AM883" s="13">
        <f t="shared" si="1092"/>
        <v>3.7667930266419865E-4</v>
      </c>
      <c r="AN883" s="13">
        <f t="shared" si="1093"/>
        <v>5.5098989622477798E-4</v>
      </c>
      <c r="AO883" s="13">
        <f t="shared" si="1094"/>
        <v>4.0298187821117865E-4</v>
      </c>
      <c r="AP883" s="13">
        <f t="shared" si="1095"/>
        <v>1.9648804848544811E-4</v>
      </c>
      <c r="AQ883" s="13">
        <f t="shared" si="1096"/>
        <v>7.1853516159952227E-5</v>
      </c>
      <c r="AR883" s="13">
        <f t="shared" si="1097"/>
        <v>5.4915515436544226E-3</v>
      </c>
      <c r="AS883" s="13">
        <f t="shared" si="1098"/>
        <v>4.700264309299958E-3</v>
      </c>
      <c r="AT883" s="13">
        <f t="shared" si="1099"/>
        <v>2.0114975159258256E-3</v>
      </c>
      <c r="AU883" s="13">
        <f t="shared" si="1100"/>
        <v>5.7388577752533296E-4</v>
      </c>
      <c r="AV883" s="13">
        <f t="shared" si="1101"/>
        <v>1.2279839387258803E-4</v>
      </c>
      <c r="AW883" s="13">
        <f t="shared" si="1102"/>
        <v>7.3104900565914057E-7</v>
      </c>
      <c r="AX883" s="13">
        <f t="shared" si="1103"/>
        <v>5.3733820891060729E-5</v>
      </c>
      <c r="AY883" s="13">
        <f t="shared" si="1104"/>
        <v>7.8599466939440954E-5</v>
      </c>
      <c r="AZ883" s="13">
        <f t="shared" si="1105"/>
        <v>5.7485919489042302E-5</v>
      </c>
      <c r="BA883" s="13">
        <f t="shared" si="1106"/>
        <v>2.8029290512846146E-5</v>
      </c>
      <c r="BB883" s="13">
        <f t="shared" si="1107"/>
        <v>1.0250002961202716E-5</v>
      </c>
      <c r="BC883" s="13">
        <f t="shared" si="1108"/>
        <v>2.9986505910740228E-6</v>
      </c>
      <c r="BD883" s="13">
        <f t="shared" si="1109"/>
        <v>1.3387999613774881E-3</v>
      </c>
      <c r="BE883" s="13">
        <f t="shared" si="1110"/>
        <v>1.1458899412545994E-3</v>
      </c>
      <c r="BF883" s="13">
        <f t="shared" si="1111"/>
        <v>4.90388331098195E-4</v>
      </c>
      <c r="BG883" s="13">
        <f t="shared" si="1112"/>
        <v>1.3990914055496937E-4</v>
      </c>
      <c r="BH883" s="13">
        <f t="shared" si="1113"/>
        <v>2.9937347153521341E-5</v>
      </c>
      <c r="BI883" s="13">
        <f t="shared" si="1114"/>
        <v>5.1247245235607692E-6</v>
      </c>
      <c r="BJ883" s="14">
        <f t="shared" si="1115"/>
        <v>0.22007399965483709</v>
      </c>
      <c r="BK883" s="14">
        <f t="shared" si="1116"/>
        <v>0.26605171153385548</v>
      </c>
      <c r="BL883" s="14">
        <f t="shared" si="1117"/>
        <v>0.46178760130125229</v>
      </c>
      <c r="BM883" s="14">
        <f t="shared" si="1118"/>
        <v>0.40807114169844899</v>
      </c>
      <c r="BN883" s="14">
        <f t="shared" si="1119"/>
        <v>0.59109548915522292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1.65137614678899</v>
      </c>
      <c r="F884" s="10">
        <f>VLOOKUP(B884,home!$B$2:$E$405,3,FALSE)</f>
        <v>0.61</v>
      </c>
      <c r="G884" s="10">
        <f>VLOOKUP(C884,away!$B$2:$E$405,4,FALSE)</f>
        <v>0.91</v>
      </c>
      <c r="H884" s="10">
        <f>VLOOKUP(A884,away!$A$2:$E$405,3,FALSE)</f>
        <v>1.2201834862385299</v>
      </c>
      <c r="I884" s="10">
        <f>VLOOKUP(C884,away!$B$2:$E$405,3,FALSE)</f>
        <v>0.61</v>
      </c>
      <c r="J884" s="10">
        <f>VLOOKUP(B884,home!$B$2:$E$405,4,FALSE)</f>
        <v>1.8</v>
      </c>
      <c r="K884" s="12">
        <f t="shared" si="1064"/>
        <v>0.91667889908256839</v>
      </c>
      <c r="L884" s="12">
        <f t="shared" si="1065"/>
        <v>1.3397614678899059</v>
      </c>
      <c r="M884" s="13">
        <f t="shared" si="1066"/>
        <v>0.10472259608370654</v>
      </c>
      <c r="N884" s="13">
        <f t="shared" si="1067"/>
        <v>9.5996994087080595E-2</v>
      </c>
      <c r="O884" s="13">
        <f t="shared" si="1068"/>
        <v>0.14030329905034836</v>
      </c>
      <c r="P884" s="13">
        <f t="shared" si="1069"/>
        <v>0.12861307371112568</v>
      </c>
      <c r="Q884" s="13">
        <f t="shared" si="1070"/>
        <v>4.3999209427490422E-2</v>
      </c>
      <c r="R884" s="13">
        <f t="shared" si="1071"/>
        <v>9.3986476942745603E-2</v>
      </c>
      <c r="S884" s="13">
        <f t="shared" si="1072"/>
        <v>3.9488427875206837E-2</v>
      </c>
      <c r="T884" s="13">
        <f t="shared" si="1073"/>
        <v>5.8948445408569944E-2</v>
      </c>
      <c r="U884" s="13">
        <f t="shared" si="1074"/>
        <v>8.615542021252523E-2</v>
      </c>
      <c r="V884" s="13">
        <f t="shared" si="1075"/>
        <v>5.3885516752287576E-3</v>
      </c>
      <c r="W884" s="13">
        <f t="shared" si="1076"/>
        <v>1.3444382286165096E-2</v>
      </c>
      <c r="X884" s="13">
        <f t="shared" si="1077"/>
        <v>1.8012265346585597E-2</v>
      </c>
      <c r="Y884" s="13">
        <f t="shared" si="1078"/>
        <v>1.2066069530382004E-2</v>
      </c>
      <c r="Z884" s="13">
        <f t="shared" si="1079"/>
        <v>4.197315343687124E-2</v>
      </c>
      <c r="AA884" s="13">
        <f t="shared" si="1080"/>
        <v>3.8475904083534851E-2</v>
      </c>
      <c r="AB884" s="13">
        <f t="shared" si="1081"/>
        <v>1.7635024698250609E-2</v>
      </c>
      <c r="AC884" s="13">
        <f t="shared" si="1082"/>
        <v>4.1361548254617412E-4</v>
      </c>
      <c r="AD884" s="13">
        <f t="shared" si="1083"/>
        <v>3.0810453882317511E-3</v>
      </c>
      <c r="AE884" s="13">
        <f t="shared" si="1084"/>
        <v>4.1278658919727956E-3</v>
      </c>
      <c r="AF884" s="13">
        <f t="shared" si="1085"/>
        <v>2.7651778333410747E-3</v>
      </c>
      <c r="AG884" s="13">
        <f t="shared" si="1086"/>
        <v>1.2348929043245567E-3</v>
      </c>
      <c r="AH884" s="13">
        <f t="shared" si="1087"/>
        <v>1.4058503415137709E-2</v>
      </c>
      <c r="AI884" s="13">
        <f t="shared" si="1088"/>
        <v>1.2887133433336962E-2</v>
      </c>
      <c r="AJ884" s="13">
        <f t="shared" si="1089"/>
        <v>5.9066816440007421E-3</v>
      </c>
      <c r="AK884" s="13">
        <f t="shared" si="1090"/>
        <v>1.804843475551272E-3</v>
      </c>
      <c r="AL884" s="13">
        <f t="shared" si="1091"/>
        <v>2.0318960963211109E-5</v>
      </c>
      <c r="AM884" s="13">
        <f t="shared" si="1092"/>
        <v>5.6486585890154137E-4</v>
      </c>
      <c r="AN884" s="13">
        <f t="shared" si="1093"/>
        <v>7.5678551228282147E-4</v>
      </c>
      <c r="AO884" s="13">
        <f t="shared" si="1094"/>
        <v>5.0695603440692374E-4</v>
      </c>
      <c r="AP884" s="13">
        <f t="shared" si="1095"/>
        <v>2.2640005360422208E-4</v>
      </c>
      <c r="AQ884" s="13">
        <f t="shared" si="1096"/>
        <v>7.5830517036786456E-5</v>
      </c>
      <c r="AR884" s="13">
        <f t="shared" si="1097"/>
        <v>3.7670082343600306E-3</v>
      </c>
      <c r="AS884" s="13">
        <f t="shared" si="1098"/>
        <v>3.4531369611081222E-3</v>
      </c>
      <c r="AT884" s="13">
        <f t="shared" si="1099"/>
        <v>1.5827088939449595E-3</v>
      </c>
      <c r="AU884" s="13">
        <f t="shared" si="1100"/>
        <v>4.8361194882321835E-4</v>
      </c>
      <c r="AV884" s="13">
        <f t="shared" si="1101"/>
        <v>1.108292172076108E-4</v>
      </c>
      <c r="AW884" s="13">
        <f t="shared" si="1102"/>
        <v>6.9317631157179502E-7</v>
      </c>
      <c r="AX884" s="13">
        <f t="shared" si="1103"/>
        <v>8.6300102277865685E-5</v>
      </c>
      <c r="AY884" s="13">
        <f t="shared" si="1104"/>
        <v>1.1562155170684233E-4</v>
      </c>
      <c r="AZ884" s="13">
        <f t="shared" si="1105"/>
        <v>7.7452649917233884E-5</v>
      </c>
      <c r="BA884" s="13">
        <f t="shared" si="1106"/>
        <v>3.4589358648358777E-5</v>
      </c>
      <c r="BB884" s="13">
        <f t="shared" si="1107"/>
        <v>1.1585372479023885E-5</v>
      </c>
      <c r="BC884" s="13">
        <f t="shared" si="1108"/>
        <v>3.1043271277096721E-6</v>
      </c>
      <c r="BD884" s="13">
        <f t="shared" si="1109"/>
        <v>8.4114874693659374E-4</v>
      </c>
      <c r="BE884" s="13">
        <f t="shared" si="1110"/>
        <v>7.7106330730651867E-4</v>
      </c>
      <c r="BF884" s="13">
        <f t="shared" si="1111"/>
        <v>3.5340873183235176E-4</v>
      </c>
      <c r="BG884" s="13">
        <f t="shared" si="1112"/>
        <v>1.0798744240741563E-4</v>
      </c>
      <c r="BH884" s="13">
        <f t="shared" si="1113"/>
        <v>2.4747452455193004E-5</v>
      </c>
      <c r="BI884" s="13">
        <f t="shared" si="1114"/>
        <v>4.5370934943449072E-6</v>
      </c>
      <c r="BJ884" s="14">
        <f t="shared" si="1115"/>
        <v>0.25613583944253315</v>
      </c>
      <c r="BK884" s="14">
        <f t="shared" si="1116"/>
        <v>0.27876220534048407</v>
      </c>
      <c r="BL884" s="14">
        <f t="shared" si="1117"/>
        <v>0.42271347498530776</v>
      </c>
      <c r="BM884" s="14">
        <f t="shared" si="1118"/>
        <v>0.39184809552730371</v>
      </c>
      <c r="BN884" s="14">
        <f t="shared" si="1119"/>
        <v>0.60762164930249729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1.65137614678899</v>
      </c>
      <c r="F885" s="10">
        <f>VLOOKUP(B885,home!$B$2:$E$405,3,FALSE)</f>
        <v>1.1100000000000001</v>
      </c>
      <c r="G885" s="10">
        <f>VLOOKUP(C885,away!$B$2:$E$405,4,FALSE)</f>
        <v>0.61</v>
      </c>
      <c r="H885" s="10">
        <f>VLOOKUP(A885,away!$A$2:$E$405,3,FALSE)</f>
        <v>1.2201834862385299</v>
      </c>
      <c r="I885" s="10">
        <f>VLOOKUP(C885,away!$B$2:$E$405,3,FALSE)</f>
        <v>0.5</v>
      </c>
      <c r="J885" s="10">
        <f>VLOOKUP(B885,home!$B$2:$E$405,4,FALSE)</f>
        <v>0.41</v>
      </c>
      <c r="K885" s="12">
        <f t="shared" si="1064"/>
        <v>1.1181467889908252</v>
      </c>
      <c r="L885" s="12">
        <f t="shared" si="1065"/>
        <v>0.25013761467889861</v>
      </c>
      <c r="M885" s="13">
        <f t="shared" si="1066"/>
        <v>0.25454327868684223</v>
      </c>
      <c r="N885" s="13">
        <f t="shared" si="1067"/>
        <v>0.28461674972288936</v>
      </c>
      <c r="O885" s="13">
        <f t="shared" si="1068"/>
        <v>6.3670848563272833E-2</v>
      </c>
      <c r="P885" s="13">
        <f t="shared" si="1069"/>
        <v>7.1193354873344619E-2</v>
      </c>
      <c r="Q885" s="13">
        <f t="shared" si="1070"/>
        <v>0.15912165239782705</v>
      </c>
      <c r="R885" s="13">
        <f t="shared" si="1071"/>
        <v>7.9632370920992221E-3</v>
      </c>
      <c r="S885" s="13">
        <f t="shared" si="1072"/>
        <v>4.9780275129142322E-3</v>
      </c>
      <c r="T885" s="13">
        <f t="shared" si="1073"/>
        <v>3.9802310574557298E-2</v>
      </c>
      <c r="U885" s="13">
        <f t="shared" si="1074"/>
        <v>8.9040679845033815E-3</v>
      </c>
      <c r="V885" s="13">
        <f t="shared" si="1075"/>
        <v>1.5470081731592858E-4</v>
      </c>
      <c r="W885" s="13">
        <f t="shared" si="1076"/>
        <v>5.9307121562514858E-2</v>
      </c>
      <c r="X885" s="13">
        <f t="shared" si="1077"/>
        <v>1.4834941921118939E-2</v>
      </c>
      <c r="Y885" s="13">
        <f t="shared" si="1078"/>
        <v>1.8553884930243444E-3</v>
      </c>
      <c r="Z885" s="13">
        <f t="shared" si="1079"/>
        <v>6.6396837711340932E-4</v>
      </c>
      <c r="AA885" s="13">
        <f t="shared" si="1080"/>
        <v>7.424141088608079E-4</v>
      </c>
      <c r="AB885" s="13">
        <f t="shared" si="1081"/>
        <v>4.150639759620987E-4</v>
      </c>
      <c r="AC885" s="13">
        <f t="shared" si="1082"/>
        <v>2.7042724922819483E-6</v>
      </c>
      <c r="AD885" s="13">
        <f t="shared" si="1083"/>
        <v>1.6578516884853636E-2</v>
      </c>
      <c r="AE885" s="13">
        <f t="shared" si="1084"/>
        <v>4.1469106684911333E-3</v>
      </c>
      <c r="AF885" s="13">
        <f t="shared" si="1085"/>
        <v>5.1864917145142439E-4</v>
      </c>
      <c r="AG885" s="13">
        <f t="shared" si="1086"/>
        <v>4.3244555534015465E-5</v>
      </c>
      <c r="AH885" s="13">
        <f t="shared" si="1087"/>
        <v>4.1520866518341905E-5</v>
      </c>
      <c r="AI885" s="13">
        <f t="shared" si="1088"/>
        <v>4.6426423573600666E-5</v>
      </c>
      <c r="AJ885" s="13">
        <f t="shared" si="1089"/>
        <v>2.5955778221574769E-5</v>
      </c>
      <c r="AK885" s="13">
        <f t="shared" si="1090"/>
        <v>9.6741233580706075E-6</v>
      </c>
      <c r="AL885" s="13">
        <f t="shared" si="1091"/>
        <v>3.0254380663354749E-8</v>
      </c>
      <c r="AM885" s="13">
        <f t="shared" si="1092"/>
        <v>3.7074430842058553E-3</v>
      </c>
      <c r="AN885" s="13">
        <f t="shared" si="1093"/>
        <v>9.2737096964103159E-4</v>
      </c>
      <c r="AO885" s="13">
        <f t="shared" si="1094"/>
        <v>1.1598518113423246E-4</v>
      </c>
      <c r="AP885" s="13">
        <f t="shared" si="1095"/>
        <v>9.6707521823389641E-6</v>
      </c>
      <c r="AQ885" s="13">
        <f t="shared" si="1096"/>
        <v>6.0475472076025546E-7</v>
      </c>
      <c r="AR885" s="13">
        <f t="shared" si="1097"/>
        <v>2.0771861020597984E-6</v>
      </c>
      <c r="AS885" s="13">
        <f t="shared" si="1098"/>
        <v>2.3225989701545321E-6</v>
      </c>
      <c r="AT885" s="13">
        <f t="shared" si="1099"/>
        <v>1.2985032902958438E-6</v>
      </c>
      <c r="AU885" s="13">
        <f t="shared" si="1100"/>
        <v>4.8397242817943978E-7</v>
      </c>
      <c r="AV885" s="13">
        <f t="shared" si="1101"/>
        <v>1.3528805413223338E-7</v>
      </c>
      <c r="AW885" s="13">
        <f t="shared" si="1102"/>
        <v>2.3505180535192612E-10</v>
      </c>
      <c r="AX885" s="13">
        <f t="shared" si="1103"/>
        <v>6.9091092999516886E-4</v>
      </c>
      <c r="AY885" s="13">
        <f t="shared" si="1104"/>
        <v>1.7282281198457102E-4</v>
      </c>
      <c r="AZ885" s="13">
        <f t="shared" si="1105"/>
        <v>2.1614742975960181E-5</v>
      </c>
      <c r="BA885" s="13">
        <f t="shared" si="1106"/>
        <v>1.8022200833013857E-6</v>
      </c>
      <c r="BB885" s="13">
        <f t="shared" si="1107"/>
        <v>1.1270075819085364E-7</v>
      </c>
      <c r="BC885" s="13">
        <f t="shared" si="1108"/>
        <v>5.638139765272696E-9</v>
      </c>
      <c r="BD885" s="13">
        <f t="shared" si="1109"/>
        <v>8.6597062802232836E-8</v>
      </c>
      <c r="BE885" s="13">
        <f t="shared" si="1110"/>
        <v>9.6828227708353472E-8</v>
      </c>
      <c r="BF885" s="13">
        <f t="shared" si="1111"/>
        <v>5.4134085947883943E-8</v>
      </c>
      <c r="BG885" s="13">
        <f t="shared" si="1112"/>
        <v>2.0176618125859927E-8</v>
      </c>
      <c r="BH885" s="13">
        <f t="shared" si="1113"/>
        <v>5.6401051925310926E-9</v>
      </c>
      <c r="BI885" s="13">
        <f t="shared" si="1114"/>
        <v>1.2612931021198245E-9</v>
      </c>
      <c r="BJ885" s="14">
        <f t="shared" si="1115"/>
        <v>0.58647382973808326</v>
      </c>
      <c r="BK885" s="14">
        <f t="shared" si="1116"/>
        <v>0.33104491922927448</v>
      </c>
      <c r="BL885" s="14">
        <f t="shared" si="1117"/>
        <v>8.1825791102607612E-2</v>
      </c>
      <c r="BM885" s="14">
        <f t="shared" si="1118"/>
        <v>0.1587265645338708</v>
      </c>
      <c r="BN885" s="14">
        <f t="shared" si="1119"/>
        <v>0.84110912133627536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1.65137614678899</v>
      </c>
      <c r="F886" s="10">
        <f>VLOOKUP(B886,home!$B$2:$E$405,3,FALSE)</f>
        <v>0.91</v>
      </c>
      <c r="G886" s="10">
        <f>VLOOKUP(C886,away!$B$2:$E$405,4,FALSE)</f>
        <v>0.24</v>
      </c>
      <c r="H886" s="10">
        <f>VLOOKUP(A886,away!$A$2:$E$405,3,FALSE)</f>
        <v>1.2201834862385299</v>
      </c>
      <c r="I886" s="10">
        <f>VLOOKUP(C886,away!$B$2:$E$405,3,FALSE)</f>
        <v>1.0900000000000001</v>
      </c>
      <c r="J886" s="10">
        <f>VLOOKUP(B886,home!$B$2:$E$405,4,FALSE)</f>
        <v>0.68</v>
      </c>
      <c r="K886" s="12">
        <f t="shared" si="1064"/>
        <v>0.36066055045871542</v>
      </c>
      <c r="L886" s="12">
        <f t="shared" si="1065"/>
        <v>0.90439999999999843</v>
      </c>
      <c r="M886" s="13">
        <f t="shared" si="1066"/>
        <v>0.28222220693905964</v>
      </c>
      <c r="N886" s="13">
        <f t="shared" si="1067"/>
        <v>0.10178641650631474</v>
      </c>
      <c r="O886" s="13">
        <f t="shared" si="1068"/>
        <v>0.2552417639556851</v>
      </c>
      <c r="P886" s="13">
        <f t="shared" si="1069"/>
        <v>9.2055635088310897E-2</v>
      </c>
      <c r="Q886" s="13">
        <f t="shared" si="1070"/>
        <v>1.8355172503193774E-2</v>
      </c>
      <c r="R886" s="13">
        <f t="shared" si="1071"/>
        <v>0.11542032566076059</v>
      </c>
      <c r="S886" s="13">
        <f t="shared" si="1072"/>
        <v>7.5067090249759305E-3</v>
      </c>
      <c r="T886" s="13">
        <f t="shared" si="1073"/>
        <v>1.6600418011888423E-2</v>
      </c>
      <c r="U886" s="13">
        <f t="shared" si="1074"/>
        <v>4.1627558186934116E-2</v>
      </c>
      <c r="V886" s="13">
        <f t="shared" si="1075"/>
        <v>2.7206098588145077E-4</v>
      </c>
      <c r="W886" s="13">
        <f t="shared" si="1076"/>
        <v>2.2066622062555147E-3</v>
      </c>
      <c r="X886" s="13">
        <f t="shared" si="1077"/>
        <v>1.995705299337484E-3</v>
      </c>
      <c r="Y886" s="13">
        <f t="shared" si="1078"/>
        <v>9.0245793636040865E-4</v>
      </c>
      <c r="Z886" s="13">
        <f t="shared" si="1079"/>
        <v>3.4795380842530574E-2</v>
      </c>
      <c r="AA886" s="13">
        <f t="shared" si="1080"/>
        <v>1.2549321208087718E-2</v>
      </c>
      <c r="AB886" s="13">
        <f t="shared" si="1081"/>
        <v>2.2630225473960737E-3</v>
      </c>
      <c r="AC886" s="13">
        <f t="shared" si="1082"/>
        <v>5.5463271099616303E-6</v>
      </c>
      <c r="AD886" s="13">
        <f t="shared" si="1083"/>
        <v>1.9896400149613933E-4</v>
      </c>
      <c r="AE886" s="13">
        <f t="shared" si="1084"/>
        <v>1.7994304295310809E-4</v>
      </c>
      <c r="AF886" s="13">
        <f t="shared" si="1085"/>
        <v>8.1370244023395337E-5</v>
      </c>
      <c r="AG886" s="13">
        <f t="shared" si="1086"/>
        <v>2.4530416231586206E-5</v>
      </c>
      <c r="AH886" s="13">
        <f t="shared" si="1087"/>
        <v>7.867235608496146E-3</v>
      </c>
      <c r="AI886" s="13">
        <f t="shared" si="1088"/>
        <v>2.8374015251486275E-3</v>
      </c>
      <c r="AJ886" s="13">
        <f t="shared" si="1089"/>
        <v>5.1166939796625129E-4</v>
      </c>
      <c r="AK886" s="13">
        <f t="shared" si="1090"/>
        <v>6.1512988907795892E-5</v>
      </c>
      <c r="AL886" s="13">
        <f t="shared" si="1091"/>
        <v>7.2364350070479333E-8</v>
      </c>
      <c r="AM886" s="13">
        <f t="shared" si="1092"/>
        <v>1.4351693260213266E-5</v>
      </c>
      <c r="AN886" s="13">
        <f t="shared" si="1093"/>
        <v>1.2979671384536854E-5</v>
      </c>
      <c r="AO886" s="13">
        <f t="shared" si="1094"/>
        <v>5.8694074000875551E-6</v>
      </c>
      <c r="AP886" s="13">
        <f t="shared" si="1095"/>
        <v>1.7694306842130587E-6</v>
      </c>
      <c r="AQ886" s="13">
        <f t="shared" si="1096"/>
        <v>4.000682777005718E-7</v>
      </c>
      <c r="AR886" s="13">
        <f t="shared" si="1097"/>
        <v>1.4230255768647811E-3</v>
      </c>
      <c r="AS886" s="13">
        <f t="shared" si="1098"/>
        <v>5.1322918786888302E-4</v>
      </c>
      <c r="AT886" s="13">
        <f t="shared" si="1099"/>
        <v>9.2550760704135398E-5</v>
      </c>
      <c r="AU886" s="13">
        <f t="shared" si="1100"/>
        <v>1.1126469433642107E-5</v>
      </c>
      <c r="AV886" s="13">
        <f t="shared" si="1101"/>
        <v>1.0032196476498583E-6</v>
      </c>
      <c r="AW886" s="13">
        <f t="shared" si="1102"/>
        <v>6.5566403191271046E-10</v>
      </c>
      <c r="AX886" s="13">
        <f t="shared" si="1103"/>
        <v>8.6268159854052441E-7</v>
      </c>
      <c r="AY886" s="13">
        <f t="shared" si="1104"/>
        <v>7.8020923772004885E-7</v>
      </c>
      <c r="AZ886" s="13">
        <f t="shared" si="1105"/>
        <v>3.5281061729700544E-7</v>
      </c>
      <c r="BA886" s="13">
        <f t="shared" si="1106"/>
        <v>1.0636064076113708E-7</v>
      </c>
      <c r="BB886" s="13">
        <f t="shared" si="1107"/>
        <v>2.4048140876093046E-8</v>
      </c>
      <c r="BC886" s="13">
        <f t="shared" si="1108"/>
        <v>4.3498277216677039E-9</v>
      </c>
      <c r="BD886" s="13">
        <f t="shared" si="1109"/>
        <v>2.1449738861941751E-4</v>
      </c>
      <c r="BE886" s="13">
        <f t="shared" si="1110"/>
        <v>7.7360746251436125E-5</v>
      </c>
      <c r="BF886" s="13">
        <f t="shared" si="1111"/>
        <v>1.3950484663469977E-5</v>
      </c>
      <c r="BG886" s="13">
        <f t="shared" si="1112"/>
        <v>1.6771298259643164E-6</v>
      </c>
      <c r="BH886" s="13">
        <f t="shared" si="1113"/>
        <v>1.5121864155575496E-7</v>
      </c>
      <c r="BI886" s="13">
        <f t="shared" si="1114"/>
        <v>1.0907719700623559E-8</v>
      </c>
      <c r="BJ886" s="14">
        <f t="shared" si="1115"/>
        <v>0.14236914089912422</v>
      </c>
      <c r="BK886" s="14">
        <f t="shared" si="1116"/>
        <v>0.38206301093892564</v>
      </c>
      <c r="BL886" s="14">
        <f t="shared" si="1117"/>
        <v>0.44072839416962306</v>
      </c>
      <c r="BM886" s="14">
        <f t="shared" si="1118"/>
        <v>0.13487362664330513</v>
      </c>
      <c r="BN886" s="14">
        <f t="shared" si="1119"/>
        <v>0.86508152065332478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1.65137614678899</v>
      </c>
      <c r="F887" s="10">
        <f>VLOOKUP(B887,home!$B$2:$E$405,3,FALSE)</f>
        <v>1.31</v>
      </c>
      <c r="G887" s="10">
        <f>VLOOKUP(C887,away!$B$2:$E$405,4,FALSE)</f>
        <v>1.0900000000000001</v>
      </c>
      <c r="H887" s="10">
        <f>VLOOKUP(A887,away!$A$2:$E$405,3,FALSE)</f>
        <v>1.2201834862385299</v>
      </c>
      <c r="I887" s="10">
        <f>VLOOKUP(C887,away!$B$2:$E$405,3,FALSE)</f>
        <v>0.61</v>
      </c>
      <c r="J887" s="10">
        <f>VLOOKUP(B887,home!$B$2:$E$405,4,FALSE)</f>
        <v>0.96</v>
      </c>
      <c r="K887" s="12">
        <f t="shared" si="1064"/>
        <v>2.3579999999999992</v>
      </c>
      <c r="L887" s="12">
        <f t="shared" si="1065"/>
        <v>0.71453944954128312</v>
      </c>
      <c r="M887" s="13">
        <f t="shared" si="1066"/>
        <v>4.6303420230865096E-2</v>
      </c>
      <c r="N887" s="13">
        <f t="shared" si="1067"/>
        <v>0.10918346490437986</v>
      </c>
      <c r="O887" s="13">
        <f t="shared" si="1068"/>
        <v>3.3085620403641061E-2</v>
      </c>
      <c r="P887" s="13">
        <f t="shared" si="1069"/>
        <v>7.8015892911785595E-2</v>
      </c>
      <c r="Q887" s="13">
        <f t="shared" si="1070"/>
        <v>0.12872730512226385</v>
      </c>
      <c r="R887" s="13">
        <f t="shared" si="1071"/>
        <v>1.1820490495474763E-2</v>
      </c>
      <c r="S887" s="13">
        <f t="shared" si="1072"/>
        <v>3.2861932857640455E-2</v>
      </c>
      <c r="T887" s="13">
        <f t="shared" si="1073"/>
        <v>9.1980737742995214E-2</v>
      </c>
      <c r="U887" s="13">
        <f t="shared" si="1074"/>
        <v>2.7872716588329481E-2</v>
      </c>
      <c r="V887" s="13">
        <f t="shared" si="1075"/>
        <v>6.1520606227197846E-3</v>
      </c>
      <c r="W887" s="13">
        <f t="shared" si="1076"/>
        <v>0.10117966182609933</v>
      </c>
      <c r="X887" s="13">
        <f t="shared" si="1077"/>
        <v>7.2296859865994198E-2</v>
      </c>
      <c r="Y887" s="13">
        <f t="shared" si="1078"/>
        <v>2.5829479226105387E-2</v>
      </c>
      <c r="Z887" s="13">
        <f t="shared" si="1079"/>
        <v>2.8154022573148355E-3</v>
      </c>
      <c r="AA887" s="13">
        <f t="shared" si="1080"/>
        <v>6.6387185227483802E-3</v>
      </c>
      <c r="AB887" s="13">
        <f t="shared" si="1081"/>
        <v>7.8270491383203404E-3</v>
      </c>
      <c r="AC887" s="13">
        <f t="shared" si="1082"/>
        <v>6.4784429035679987E-4</v>
      </c>
      <c r="AD887" s="13">
        <f t="shared" si="1083"/>
        <v>5.9645410646485562E-2</v>
      </c>
      <c r="AE887" s="13">
        <f t="shared" si="1084"/>
        <v>4.2618998891003589E-2</v>
      </c>
      <c r="AF887" s="13">
        <f t="shared" si="1085"/>
        <v>1.5226478003789127E-2</v>
      </c>
      <c r="AG887" s="13">
        <f t="shared" si="1086"/>
        <v>3.6266397370933131E-3</v>
      </c>
      <c r="AH887" s="13">
        <f t="shared" si="1087"/>
        <v>5.0292899479475713E-4</v>
      </c>
      <c r="AI887" s="13">
        <f t="shared" si="1088"/>
        <v>1.1859065697260368E-3</v>
      </c>
      <c r="AJ887" s="13">
        <f t="shared" si="1089"/>
        <v>1.3981838457069974E-3</v>
      </c>
      <c r="AK887" s="13">
        <f t="shared" si="1090"/>
        <v>1.0989725027256993E-3</v>
      </c>
      <c r="AL887" s="13">
        <f t="shared" si="1091"/>
        <v>4.3661699743119433E-5</v>
      </c>
      <c r="AM887" s="13">
        <f t="shared" si="1092"/>
        <v>2.8128775660882583E-2</v>
      </c>
      <c r="AN887" s="13">
        <f t="shared" si="1093"/>
        <v>2.0099119876997286E-2</v>
      </c>
      <c r="AO887" s="13">
        <f t="shared" si="1094"/>
        <v>7.1808070265869496E-3</v>
      </c>
      <c r="AP887" s="13">
        <f t="shared" si="1095"/>
        <v>1.7103233000132058E-3</v>
      </c>
      <c r="AQ887" s="13">
        <f t="shared" si="1096"/>
        <v>3.0552336733226669E-4</v>
      </c>
      <c r="AR887" s="13">
        <f t="shared" si="1097"/>
        <v>7.1872521419799338E-5</v>
      </c>
      <c r="AS887" s="13">
        <f t="shared" si="1098"/>
        <v>1.694754055078868E-4</v>
      </c>
      <c r="AT887" s="13">
        <f t="shared" si="1099"/>
        <v>1.9981150309379852E-4</v>
      </c>
      <c r="AU887" s="13">
        <f t="shared" si="1100"/>
        <v>1.5705184143172555E-4</v>
      </c>
      <c r="AV887" s="13">
        <f t="shared" si="1101"/>
        <v>9.2582060524002221E-5</v>
      </c>
      <c r="AW887" s="13">
        <f t="shared" si="1102"/>
        <v>2.0434694519817864E-6</v>
      </c>
      <c r="AX887" s="13">
        <f t="shared" si="1103"/>
        <v>1.1054608834726842E-2</v>
      </c>
      <c r="AY887" s="13">
        <f t="shared" si="1104"/>
        <v>7.8989541116599241E-3</v>
      </c>
      <c r="AZ887" s="13">
        <f t="shared" si="1105"/>
        <v>2.822057161448668E-3</v>
      </c>
      <c r="BA887" s="13">
        <f t="shared" si="1106"/>
        <v>6.7215705690518916E-4</v>
      </c>
      <c r="BB887" s="13">
        <f t="shared" si="1107"/>
        <v>1.2007068336158068E-4</v>
      </c>
      <c r="BC887" s="13">
        <f t="shared" si="1108"/>
        <v>1.7159047999045916E-5</v>
      </c>
      <c r="BD887" s="13">
        <f t="shared" si="1109"/>
        <v>8.5592919820745798E-6</v>
      </c>
      <c r="BE887" s="13">
        <f t="shared" si="1110"/>
        <v>2.0182810493731853E-5</v>
      </c>
      <c r="BF887" s="13">
        <f t="shared" si="1111"/>
        <v>2.3795533572109851E-5</v>
      </c>
      <c r="BG887" s="13">
        <f t="shared" si="1112"/>
        <v>1.8703289387678334E-5</v>
      </c>
      <c r="BH887" s="13">
        <f t="shared" si="1113"/>
        <v>1.1025589094036378E-5</v>
      </c>
      <c r="BI887" s="13">
        <f t="shared" si="1114"/>
        <v>5.1996678167475545E-6</v>
      </c>
      <c r="BJ887" s="14">
        <f t="shared" si="1115"/>
        <v>0.73032459209412304</v>
      </c>
      <c r="BK887" s="14">
        <f t="shared" si="1116"/>
        <v>0.17192376672477078</v>
      </c>
      <c r="BL887" s="14">
        <f t="shared" si="1117"/>
        <v>9.2208846575791079E-2</v>
      </c>
      <c r="BM887" s="14">
        <f t="shared" si="1118"/>
        <v>0.58223950294138183</v>
      </c>
      <c r="BN887" s="14">
        <f t="shared" si="1119"/>
        <v>0.40713619406841023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1.3877551020408201</v>
      </c>
      <c r="F888" s="10">
        <f>VLOOKUP(B888,home!$B$2:$E$405,3,FALSE)</f>
        <v>1.44</v>
      </c>
      <c r="G888" s="10">
        <f>VLOOKUP(C888,away!$B$2:$E$405,4,FALSE)</f>
        <v>0</v>
      </c>
      <c r="H888" s="10">
        <f>VLOOKUP(A888,away!$A$2:$E$405,3,FALSE)</f>
        <v>1.1020408163265301</v>
      </c>
      <c r="I888" s="10">
        <f>VLOOKUP(C888,away!$B$2:$E$405,3,FALSE)</f>
        <v>0</v>
      </c>
      <c r="J888" s="10">
        <f>VLOOKUP(B888,home!$B$2:$E$405,4,FALSE)</f>
        <v>1.1299999999999999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1.3877551020408201</v>
      </c>
      <c r="F889" s="10">
        <f>VLOOKUP(B889,home!$B$2:$E$405,3,FALSE)</f>
        <v>1.44</v>
      </c>
      <c r="G889" s="10">
        <f>VLOOKUP(C889,away!$B$2:$E$405,4,FALSE)</f>
        <v>0</v>
      </c>
      <c r="H889" s="10">
        <f>VLOOKUP(A889,away!$A$2:$E$405,3,FALSE)</f>
        <v>1.1020408163265301</v>
      </c>
      <c r="I889" s="10">
        <f>VLOOKUP(C889,away!$B$2:$E$405,3,FALSE)</f>
        <v>0</v>
      </c>
      <c r="J889" s="10">
        <f>VLOOKUP(B889,home!$B$2:$E$405,4,FALSE)</f>
        <v>1.51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1.3877551020408201</v>
      </c>
      <c r="F890" s="10">
        <f>VLOOKUP(B890,home!$B$2:$E$405,3,FALSE)</f>
        <v>1.68</v>
      </c>
      <c r="G890" s="10">
        <f>VLOOKUP(C890,away!$B$2:$E$405,4,FALSE)</f>
        <v>0</v>
      </c>
      <c r="H890" s="10">
        <f>VLOOKUP(A890,away!$A$2:$E$405,3,FALSE)</f>
        <v>1.1020408163265301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1.3877551020408201</v>
      </c>
      <c r="F891" s="10">
        <f>VLOOKUP(B891,home!$B$2:$E$405,3,FALSE)</f>
        <v>1.08</v>
      </c>
      <c r="G891" s="10">
        <f>VLOOKUP(C891,away!$B$2:$E$405,4,FALSE)</f>
        <v>0</v>
      </c>
      <c r="H891" s="10">
        <f>VLOOKUP(A891,away!$A$2:$E$405,3,FALSE)</f>
        <v>1.1020408163265301</v>
      </c>
      <c r="I891" s="10">
        <f>VLOOKUP(C891,away!$B$2:$E$405,3,FALSE)</f>
        <v>0</v>
      </c>
      <c r="J891" s="10">
        <f>VLOOKUP(B891,home!$B$2:$E$405,4,FALSE)</f>
        <v>0.45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1.75555555555556</v>
      </c>
      <c r="F892" s="10">
        <f>VLOOKUP(B892,home!$B$2:$E$405,3,FALSE)</f>
        <v>0.8</v>
      </c>
      <c r="G892" s="10">
        <f>VLOOKUP(C892,away!$B$2:$E$405,4,FALSE)</f>
        <v>0.91</v>
      </c>
      <c r="H892" s="10">
        <f>VLOOKUP(A892,away!$A$2:$E$405,3,FALSE)</f>
        <v>1.4666666666666699</v>
      </c>
      <c r="I892" s="10">
        <f>VLOOKUP(C892,away!$B$2:$E$405,3,FALSE)</f>
        <v>1.25</v>
      </c>
      <c r="J892" s="10">
        <f>VLOOKUP(B892,home!$B$2:$E$405,4,FALSE)</f>
        <v>1.5</v>
      </c>
      <c r="K892" s="12">
        <f t="shared" si="1064"/>
        <v>1.2780444444444479</v>
      </c>
      <c r="L892" s="12">
        <f t="shared" si="1065"/>
        <v>2.7500000000000062</v>
      </c>
      <c r="M892" s="13">
        <f t="shared" si="1066"/>
        <v>1.7809122651785646E-2</v>
      </c>
      <c r="N892" s="13">
        <f t="shared" si="1067"/>
        <v>2.2760850265544415E-2</v>
      </c>
      <c r="O892" s="13">
        <f t="shared" si="1068"/>
        <v>4.8975087292410631E-2</v>
      </c>
      <c r="P892" s="13">
        <f t="shared" si="1069"/>
        <v>6.2592338230247277E-2</v>
      </c>
      <c r="Q892" s="13">
        <f t="shared" si="1070"/>
        <v>1.4544689116355492E-2</v>
      </c>
      <c r="R892" s="13">
        <f t="shared" si="1071"/>
        <v>6.7340745027064774E-2</v>
      </c>
      <c r="S892" s="13">
        <f t="shared" si="1072"/>
        <v>5.4997105721219457E-2</v>
      </c>
      <c r="T892" s="13">
        <f t="shared" si="1073"/>
        <v>3.9997895069977689E-2</v>
      </c>
      <c r="U892" s="13">
        <f t="shared" si="1074"/>
        <v>8.6064465066590212E-2</v>
      </c>
      <c r="V892" s="13">
        <f t="shared" si="1075"/>
        <v>2.1477116658411521E-2</v>
      </c>
      <c r="W892" s="13">
        <f t="shared" si="1076"/>
        <v>6.1962530404432517E-3</v>
      </c>
      <c r="X892" s="13">
        <f t="shared" si="1077"/>
        <v>1.7039695861218979E-2</v>
      </c>
      <c r="Y892" s="13">
        <f t="shared" si="1078"/>
        <v>2.3429581809176151E-2</v>
      </c>
      <c r="Z892" s="13">
        <f t="shared" si="1079"/>
        <v>6.1729016274809527E-2</v>
      </c>
      <c r="AA892" s="13">
        <f t="shared" si="1080"/>
        <v>7.8892426311041208E-2</v>
      </c>
      <c r="AB892" s="13">
        <f t="shared" si="1081"/>
        <v>5.0414013577784619E-2</v>
      </c>
      <c r="AC892" s="13">
        <f t="shared" si="1082"/>
        <v>4.7177469673070418E-3</v>
      </c>
      <c r="AD892" s="13">
        <f t="shared" si="1083"/>
        <v>1.9797716936776314E-3</v>
      </c>
      <c r="AE892" s="13">
        <f t="shared" si="1084"/>
        <v>5.444372157613498E-3</v>
      </c>
      <c r="AF892" s="13">
        <f t="shared" si="1085"/>
        <v>7.4860117167185776E-3</v>
      </c>
      <c r="AG892" s="13">
        <f t="shared" si="1086"/>
        <v>6.8621774069920448E-3</v>
      </c>
      <c r="AH892" s="13">
        <f t="shared" si="1087"/>
        <v>4.2438698688931645E-2</v>
      </c>
      <c r="AI892" s="13">
        <f t="shared" si="1088"/>
        <v>5.4238543088840956E-2</v>
      </c>
      <c r="AJ892" s="13">
        <f t="shared" si="1089"/>
        <v>3.4659634334727005E-2</v>
      </c>
      <c r="AK892" s="13">
        <f t="shared" si="1090"/>
        <v>1.4765517702657955E-2</v>
      </c>
      <c r="AL892" s="13">
        <f t="shared" si="1091"/>
        <v>6.6324393320475565E-4</v>
      </c>
      <c r="AM892" s="13">
        <f t="shared" si="1092"/>
        <v>5.060472428746139E-4</v>
      </c>
      <c r="AN892" s="13">
        <f t="shared" si="1093"/>
        <v>1.3916299179051912E-3</v>
      </c>
      <c r="AO892" s="13">
        <f t="shared" si="1094"/>
        <v>1.9134911371196427E-3</v>
      </c>
      <c r="AP892" s="13">
        <f t="shared" si="1095"/>
        <v>1.7540335423596764E-3</v>
      </c>
      <c r="AQ892" s="13">
        <f t="shared" si="1096"/>
        <v>1.2058980603722803E-3</v>
      </c>
      <c r="AR892" s="13">
        <f t="shared" si="1097"/>
        <v>2.3341284278912456E-2</v>
      </c>
      <c r="AS892" s="13">
        <f t="shared" si="1098"/>
        <v>2.9831198698862589E-2</v>
      </c>
      <c r="AT892" s="13">
        <f t="shared" si="1099"/>
        <v>1.9062798884099896E-2</v>
      </c>
      <c r="AU892" s="13">
        <f t="shared" si="1100"/>
        <v>8.1210347364618941E-3</v>
      </c>
      <c r="AV892" s="13">
        <f t="shared" si="1101"/>
        <v>2.5947608320188789E-3</v>
      </c>
      <c r="AW892" s="13">
        <f t="shared" si="1102"/>
        <v>6.4751440733208789E-5</v>
      </c>
      <c r="AX892" s="13">
        <f t="shared" si="1103"/>
        <v>1.0779181123038834E-4</v>
      </c>
      <c r="AY892" s="13">
        <f t="shared" si="1104"/>
        <v>2.9642748088356852E-4</v>
      </c>
      <c r="AZ892" s="13">
        <f t="shared" si="1105"/>
        <v>4.0758778621490774E-4</v>
      </c>
      <c r="BA892" s="13">
        <f t="shared" si="1106"/>
        <v>3.7362213736366628E-4</v>
      </c>
      <c r="BB892" s="13">
        <f t="shared" si="1107"/>
        <v>2.5686521943752116E-4</v>
      </c>
      <c r="BC892" s="13">
        <f t="shared" si="1108"/>
        <v>1.4127587069063694E-4</v>
      </c>
      <c r="BD892" s="13">
        <f t="shared" si="1109"/>
        <v>1.0698088627834907E-2</v>
      </c>
      <c r="BE892" s="13">
        <f t="shared" si="1110"/>
        <v>1.3672632736978727E-2</v>
      </c>
      <c r="BF892" s="13">
        <f t="shared" si="1111"/>
        <v>8.7371161552124762E-3</v>
      </c>
      <c r="BG892" s="13">
        <f t="shared" si="1112"/>
        <v>3.7221409208783784E-3</v>
      </c>
      <c r="BH892" s="13">
        <f t="shared" si="1113"/>
        <v>1.1892653813419896E-3</v>
      </c>
      <c r="BI892" s="13">
        <f t="shared" si="1114"/>
        <v>3.0398680271884719E-4</v>
      </c>
      <c r="BJ892" s="14">
        <f t="shared" si="1115"/>
        <v>0.15409596834416983</v>
      </c>
      <c r="BK892" s="14">
        <f t="shared" si="1116"/>
        <v>0.16255310164305925</v>
      </c>
      <c r="BL892" s="14">
        <f t="shared" si="1117"/>
        <v>0.59906343914537008</v>
      </c>
      <c r="BM892" s="14">
        <f t="shared" si="1118"/>
        <v>0.74318701678385035</v>
      </c>
      <c r="BN892" s="14">
        <f t="shared" si="1119"/>
        <v>0.23402283258340822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1.75555555555556</v>
      </c>
      <c r="F893" s="10">
        <f>VLOOKUP(B893,home!$B$2:$E$405,3,FALSE)</f>
        <v>0.91</v>
      </c>
      <c r="G893" s="10">
        <f>VLOOKUP(C893,away!$B$2:$E$405,4,FALSE)</f>
        <v>1.37</v>
      </c>
      <c r="H893" s="10">
        <f>VLOOKUP(A893,away!$A$2:$E$405,3,FALSE)</f>
        <v>1.4666666666666699</v>
      </c>
      <c r="I893" s="10">
        <f>VLOOKUP(C893,away!$B$2:$E$405,3,FALSE)</f>
        <v>0.8</v>
      </c>
      <c r="J893" s="10">
        <f>VLOOKUP(B893,home!$B$2:$E$405,4,FALSE)</f>
        <v>1.23</v>
      </c>
      <c r="K893" s="12">
        <f t="shared" si="1064"/>
        <v>2.1886511111111169</v>
      </c>
      <c r="L893" s="12">
        <f t="shared" si="1065"/>
        <v>1.4432000000000034</v>
      </c>
      <c r="M893" s="13">
        <f t="shared" si="1066"/>
        <v>2.6467145407633556E-2</v>
      </c>
      <c r="N893" s="13">
        <f t="shared" si="1067"/>
        <v>5.7927347204356681E-2</v>
      </c>
      <c r="O893" s="13">
        <f t="shared" si="1068"/>
        <v>3.819738425229683E-2</v>
      </c>
      <c r="P893" s="13">
        <f t="shared" si="1069"/>
        <v>8.3600747485327739E-2</v>
      </c>
      <c r="Q893" s="13">
        <f t="shared" si="1070"/>
        <v>6.3391376411267353E-2</v>
      </c>
      <c r="R893" s="13">
        <f t="shared" si="1071"/>
        <v>2.7563232476457467E-2</v>
      </c>
      <c r="S893" s="13">
        <f t="shared" si="1072"/>
        <v>6.6016611089552646E-2</v>
      </c>
      <c r="T893" s="13">
        <f t="shared" si="1073"/>
        <v>9.1486434436741232E-2</v>
      </c>
      <c r="U893" s="13">
        <f t="shared" si="1074"/>
        <v>6.032629938541266E-2</v>
      </c>
      <c r="V893" s="13">
        <f t="shared" si="1075"/>
        <v>2.3169345946679496E-2</v>
      </c>
      <c r="W893" s="13">
        <f t="shared" si="1076"/>
        <v>4.624720213912778E-2</v>
      </c>
      <c r="X893" s="13">
        <f t="shared" si="1077"/>
        <v>6.674396212718936E-2</v>
      </c>
      <c r="Y893" s="13">
        <f t="shared" si="1078"/>
        <v>4.8162443070979964E-2</v>
      </c>
      <c r="Z893" s="13">
        <f t="shared" si="1079"/>
        <v>1.3259752370007843E-2</v>
      </c>
      <c r="AA893" s="13">
        <f t="shared" si="1080"/>
        <v>2.9020971757675935E-2</v>
      </c>
      <c r="AB893" s="13">
        <f t="shared" si="1081"/>
        <v>3.1758391041480885E-2</v>
      </c>
      <c r="AC893" s="13">
        <f t="shared" si="1082"/>
        <v>4.5740072504426047E-3</v>
      </c>
      <c r="AD893" s="13">
        <f t="shared" si="1083"/>
        <v>2.5304747586895611E-2</v>
      </c>
      <c r="AE893" s="13">
        <f t="shared" si="1084"/>
        <v>3.6519811717407827E-2</v>
      </c>
      <c r="AF893" s="13">
        <f t="shared" si="1085"/>
        <v>2.6352696135281555E-2</v>
      </c>
      <c r="AG893" s="13">
        <f t="shared" si="1086"/>
        <v>1.2677403687479485E-2</v>
      </c>
      <c r="AH893" s="13">
        <f t="shared" si="1087"/>
        <v>4.7841186550988376E-3</v>
      </c>
      <c r="AI893" s="13">
        <f t="shared" si="1088"/>
        <v>1.0470766610169492E-2</v>
      </c>
      <c r="AJ893" s="13">
        <f t="shared" si="1089"/>
        <v>1.1458427487766322E-2</v>
      </c>
      <c r="AK893" s="13">
        <f t="shared" si="1090"/>
        <v>8.3595000175619751E-3</v>
      </c>
      <c r="AL893" s="13">
        <f t="shared" si="1091"/>
        <v>5.7790958450702127E-4</v>
      </c>
      <c r="AM893" s="13">
        <f t="shared" si="1092"/>
        <v>1.1076652784489089E-2</v>
      </c>
      <c r="AN893" s="13">
        <f t="shared" si="1093"/>
        <v>1.5985825298574688E-2</v>
      </c>
      <c r="AO893" s="13">
        <f t="shared" si="1094"/>
        <v>1.1535371535451526E-2</v>
      </c>
      <c r="AP893" s="13">
        <f t="shared" si="1095"/>
        <v>5.5492827333212301E-3</v>
      </c>
      <c r="AQ893" s="13">
        <f t="shared" si="1096"/>
        <v>2.002181210182303E-3</v>
      </c>
      <c r="AR893" s="13">
        <f t="shared" si="1097"/>
        <v>1.3808880086077315E-3</v>
      </c>
      <c r="AS893" s="13">
        <f t="shared" si="1098"/>
        <v>3.0222820743593293E-3</v>
      </c>
      <c r="AT893" s="13">
        <f t="shared" si="1099"/>
        <v>3.3073605100688787E-3</v>
      </c>
      <c r="AU893" s="13">
        <f t="shared" si="1100"/>
        <v>2.4128860850690941E-3</v>
      </c>
      <c r="AV893" s="13">
        <f t="shared" si="1101"/>
        <v>1.3202414527677564E-3</v>
      </c>
      <c r="AW893" s="13">
        <f t="shared" si="1102"/>
        <v>5.0706128610500408E-5</v>
      </c>
      <c r="AX893" s="13">
        <f t="shared" si="1103"/>
        <v>4.0404880706940158E-3</v>
      </c>
      <c r="AY893" s="13">
        <f t="shared" si="1104"/>
        <v>5.8312323836256161E-3</v>
      </c>
      <c r="AZ893" s="13">
        <f t="shared" si="1105"/>
        <v>4.2078172880242555E-3</v>
      </c>
      <c r="BA893" s="13">
        <f t="shared" si="1106"/>
        <v>2.0242406366922077E-3</v>
      </c>
      <c r="BB893" s="13">
        <f t="shared" si="1107"/>
        <v>7.3034602171854969E-4</v>
      </c>
      <c r="BC893" s="13">
        <f t="shared" si="1108"/>
        <v>2.1080707570884265E-4</v>
      </c>
      <c r="BD893" s="13">
        <f t="shared" si="1109"/>
        <v>3.3214959567044711E-4</v>
      </c>
      <c r="BE893" s="13">
        <f t="shared" si="1110"/>
        <v>7.2695958161923238E-4</v>
      </c>
      <c r="BF893" s="13">
        <f t="shared" si="1111"/>
        <v>7.955304480219028E-4</v>
      </c>
      <c r="BG893" s="13">
        <f t="shared" si="1112"/>
        <v>5.8037953299528734E-4</v>
      </c>
      <c r="BH893" s="13">
        <f t="shared" si="1113"/>
        <v>3.1756207743907172E-4</v>
      </c>
      <c r="BI893" s="13">
        <f t="shared" si="1114"/>
        <v>1.3900651872675583E-4</v>
      </c>
      <c r="BJ893" s="14">
        <f t="shared" si="1115"/>
        <v>0.53800766955520896</v>
      </c>
      <c r="BK893" s="14">
        <f t="shared" si="1116"/>
        <v>0.21023699914776867</v>
      </c>
      <c r="BL893" s="14">
        <f t="shared" si="1117"/>
        <v>0.23627433756926586</v>
      </c>
      <c r="BM893" s="14">
        <f t="shared" si="1118"/>
        <v>0.69485099914989668</v>
      </c>
      <c r="BN893" s="14">
        <f t="shared" si="1119"/>
        <v>0.29714723323733966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1.75555555555556</v>
      </c>
      <c r="F894" s="10">
        <f>VLOOKUP(B894,home!$B$2:$E$405,3,FALSE)</f>
        <v>0.71</v>
      </c>
      <c r="G894" s="10">
        <f>VLOOKUP(C894,away!$B$2:$E$405,4,FALSE)</f>
        <v>0.71</v>
      </c>
      <c r="H894" s="10">
        <f>VLOOKUP(A894,away!$A$2:$E$405,3,FALSE)</f>
        <v>1.4666666666666699</v>
      </c>
      <c r="I894" s="10">
        <f>VLOOKUP(C894,away!$B$2:$E$405,3,FALSE)</f>
        <v>0.71</v>
      </c>
      <c r="J894" s="10">
        <f>VLOOKUP(B894,home!$B$2:$E$405,4,FALSE)</f>
        <v>1.19</v>
      </c>
      <c r="K894" s="12">
        <f t="shared" si="1064"/>
        <v>0.88497555555555774</v>
      </c>
      <c r="L894" s="12">
        <f t="shared" si="1065"/>
        <v>1.2391866666666693</v>
      </c>
      <c r="M894" s="13">
        <f t="shared" si="1066"/>
        <v>0.11953306847847862</v>
      </c>
      <c r="N894" s="13">
        <f t="shared" si="1067"/>
        <v>0.10578384368400214</v>
      </c>
      <c r="O894" s="13">
        <f t="shared" si="1068"/>
        <v>0.14812378468428464</v>
      </c>
      <c r="P894" s="13">
        <f t="shared" si="1069"/>
        <v>0.13108592864196661</v>
      </c>
      <c r="Q894" s="13">
        <f t="shared" si="1070"/>
        <v>4.6808057916526029E-2</v>
      </c>
      <c r="R894" s="13">
        <f t="shared" si="1071"/>
        <v>9.1776509498485093E-2</v>
      </c>
      <c r="S894" s="13">
        <f t="shared" si="1072"/>
        <v>3.5938842921573164E-2</v>
      </c>
      <c r="T894" s="13">
        <f t="shared" si="1073"/>
        <v>5.800392126272029E-2</v>
      </c>
      <c r="U894" s="13">
        <f t="shared" si="1074"/>
        <v>8.121996748037176E-2</v>
      </c>
      <c r="V894" s="13">
        <f t="shared" si="1075"/>
        <v>4.3791476456951188E-3</v>
      </c>
      <c r="W894" s="13">
        <f t="shared" si="1076"/>
        <v>1.3807995686384788E-2</v>
      </c>
      <c r="X894" s="13">
        <f t="shared" si="1077"/>
        <v>1.7110684147958913E-2</v>
      </c>
      <c r="Y894" s="13">
        <f t="shared" si="1078"/>
        <v>1.0601665826847715E-2</v>
      </c>
      <c r="Z894" s="13">
        <f t="shared" si="1079"/>
        <v>3.7909408961243216E-2</v>
      </c>
      <c r="AA894" s="13">
        <f t="shared" si="1080"/>
        <v>3.3548900256259048E-2</v>
      </c>
      <c r="AB894" s="13">
        <f t="shared" si="1081"/>
        <v>1.4844978321280421E-2</v>
      </c>
      <c r="AC894" s="13">
        <f t="shared" si="1082"/>
        <v>3.0014949163397218E-4</v>
      </c>
      <c r="AD894" s="13">
        <f t="shared" si="1083"/>
        <v>3.0549346634167799E-3</v>
      </c>
      <c r="AE894" s="13">
        <f t="shared" si="1084"/>
        <v>3.7856343024439023E-3</v>
      </c>
      <c r="AF894" s="13">
        <f t="shared" si="1085"/>
        <v>2.3455537762322315E-3</v>
      </c>
      <c r="AG894" s="13">
        <f t="shared" si="1086"/>
        <v>9.688596551522124E-4</v>
      </c>
      <c r="AH894" s="13">
        <f t="shared" si="1087"/>
        <v>1.1744208531496634E-2</v>
      </c>
      <c r="AI894" s="13">
        <f t="shared" si="1088"/>
        <v>1.0393337469721554E-2</v>
      </c>
      <c r="AJ894" s="13">
        <f t="shared" si="1089"/>
        <v>4.5989248006716131E-3</v>
      </c>
      <c r="AK894" s="13">
        <f t="shared" si="1090"/>
        <v>1.3566453434775316E-3</v>
      </c>
      <c r="AL894" s="13">
        <f t="shared" si="1091"/>
        <v>1.3166356504714801E-5</v>
      </c>
      <c r="AM894" s="13">
        <f t="shared" si="1092"/>
        <v>5.4070850018863919E-4</v>
      </c>
      <c r="AN894" s="13">
        <f t="shared" si="1093"/>
        <v>6.7003876398709394E-4</v>
      </c>
      <c r="AO894" s="13">
        <f t="shared" si="1094"/>
        <v>4.1515155124131117E-4</v>
      </c>
      <c r="AP894" s="13">
        <f t="shared" si="1095"/>
        <v>1.7148342231473909E-4</v>
      </c>
      <c r="AQ894" s="13">
        <f t="shared" si="1096"/>
        <v>5.3124992621698563E-5</v>
      </c>
      <c r="AR894" s="13">
        <f t="shared" si="1097"/>
        <v>2.9106533245567131E-3</v>
      </c>
      <c r="AS894" s="13">
        <f t="shared" si="1098"/>
        <v>2.5758570429292079E-3</v>
      </c>
      <c r="AT894" s="13">
        <f t="shared" si="1099"/>
        <v>1.1397852587989859E-3</v>
      </c>
      <c r="AU894" s="13">
        <f t="shared" si="1100"/>
        <v>3.36227364206556E-4</v>
      </c>
      <c r="AV894" s="13">
        <f t="shared" si="1101"/>
        <v>7.4388249607919423E-5</v>
      </c>
      <c r="AW894" s="13">
        <f t="shared" si="1102"/>
        <v>4.0108010165926971E-7</v>
      </c>
      <c r="AX894" s="13">
        <f t="shared" si="1103"/>
        <v>7.9752300891342202E-5</v>
      </c>
      <c r="AY894" s="13">
        <f t="shared" si="1104"/>
        <v>9.8827987900539565E-5</v>
      </c>
      <c r="AZ894" s="13">
        <f t="shared" si="1105"/>
        <v>6.1233162449921802E-5</v>
      </c>
      <c r="BA894" s="13">
        <f t="shared" si="1106"/>
        <v>2.5293106155259083E-5</v>
      </c>
      <c r="BB894" s="13">
        <f t="shared" si="1107"/>
        <v>7.8357199765454289E-6</v>
      </c>
      <c r="BC894" s="13">
        <f t="shared" si="1108"/>
        <v>1.9419839437337513E-6</v>
      </c>
      <c r="BD894" s="13">
        <f t="shared" si="1109"/>
        <v>6.0114046517994839E-4</v>
      </c>
      <c r="BE894" s="13">
        <f t="shared" si="1110"/>
        <v>5.319946171395512E-4</v>
      </c>
      <c r="BF894" s="13">
        <f t="shared" si="1111"/>
        <v>2.3540111592782023E-4</v>
      </c>
      <c r="BG894" s="13">
        <f t="shared" si="1112"/>
        <v>6.9441411115540348E-5</v>
      </c>
      <c r="BH894" s="13">
        <f t="shared" si="1113"/>
        <v>1.5363487845134296E-5</v>
      </c>
      <c r="BI894" s="13">
        <f t="shared" si="1114"/>
        <v>2.7192622382037571E-6</v>
      </c>
      <c r="BJ894" s="14">
        <f t="shared" si="1115"/>
        <v>0.26439654241335586</v>
      </c>
      <c r="BK894" s="14">
        <f t="shared" si="1116"/>
        <v>0.2913491315237528</v>
      </c>
      <c r="BL894" s="14">
        <f t="shared" si="1117"/>
        <v>0.40610022798559392</v>
      </c>
      <c r="BM894" s="14">
        <f t="shared" si="1118"/>
        <v>0.35654569107240375</v>
      </c>
      <c r="BN894" s="14">
        <f t="shared" si="1119"/>
        <v>0.64311119290374297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1.75555555555556</v>
      </c>
      <c r="F895" s="10">
        <f>VLOOKUP(B895,home!$B$2:$E$405,3,FALSE)</f>
        <v>1.03</v>
      </c>
      <c r="G895" s="10">
        <f>VLOOKUP(C895,away!$B$2:$E$405,4,FALSE)</f>
        <v>1.42</v>
      </c>
      <c r="H895" s="10">
        <f>VLOOKUP(A895,away!$A$2:$E$405,3,FALSE)</f>
        <v>1.4666666666666699</v>
      </c>
      <c r="I895" s="10">
        <f>VLOOKUP(C895,away!$B$2:$E$405,3,FALSE)</f>
        <v>0.43</v>
      </c>
      <c r="J895" s="10">
        <f>VLOOKUP(B895,home!$B$2:$E$405,4,FALSE)</f>
        <v>0.82</v>
      </c>
      <c r="K895" s="12">
        <f t="shared" si="1064"/>
        <v>2.5676755555555619</v>
      </c>
      <c r="L895" s="12">
        <f t="shared" si="1065"/>
        <v>0.51714666666666775</v>
      </c>
      <c r="M895" s="13">
        <f t="shared" si="1066"/>
        <v>4.5738164406712668E-2</v>
      </c>
      <c r="N895" s="13">
        <f t="shared" si="1067"/>
        <v>0.11744076670309757</v>
      </c>
      <c r="O895" s="13">
        <f t="shared" si="1068"/>
        <v>2.3653339262383478E-2</v>
      </c>
      <c r="P895" s="13">
        <f t="shared" si="1069"/>
        <v>6.0734101031284675E-2</v>
      </c>
      <c r="Q895" s="13">
        <f t="shared" si="1070"/>
        <v>0.15077489294462362</v>
      </c>
      <c r="R895" s="13">
        <f t="shared" si="1071"/>
        <v>6.1161227775387164E-3</v>
      </c>
      <c r="S895" s="13">
        <f t="shared" si="1072"/>
        <v>2.0161669559354584E-2</v>
      </c>
      <c r="T895" s="13">
        <f t="shared" si="1073"/>
        <v>7.7972733303335776E-2</v>
      </c>
      <c r="U895" s="13">
        <f t="shared" si="1074"/>
        <v>1.5704218950662749E-2</v>
      </c>
      <c r="V895" s="13">
        <f t="shared" si="1075"/>
        <v>2.9746636020747193E-3</v>
      </c>
      <c r="W895" s="13">
        <f t="shared" si="1076"/>
        <v>0.12904700233513894</v>
      </c>
      <c r="X895" s="13">
        <f t="shared" si="1077"/>
        <v>6.6736227100942777E-2</v>
      </c>
      <c r="Y895" s="13">
        <f t="shared" si="1078"/>
        <v>1.7256208695581147E-2</v>
      </c>
      <c r="Z895" s="13">
        <f t="shared" si="1079"/>
        <v>1.0543108357760763E-3</v>
      </c>
      <c r="AA895" s="13">
        <f t="shared" si="1080"/>
        <v>2.7071281609795856E-3</v>
      </c>
      <c r="AB895" s="13">
        <f t="shared" si="1081"/>
        <v>3.4755134023516827E-3</v>
      </c>
      <c r="AC895" s="13">
        <f t="shared" si="1082"/>
        <v>2.4687195322269063E-4</v>
      </c>
      <c r="AD895" s="13">
        <f t="shared" si="1083"/>
        <v>8.2837708353414446E-2</v>
      </c>
      <c r="AE895" s="13">
        <f t="shared" si="1084"/>
        <v>4.283924474927385E-2</v>
      </c>
      <c r="AF895" s="13">
        <f t="shared" si="1085"/>
        <v>1.107708631230226E-2</v>
      </c>
      <c r="AG895" s="13">
        <f t="shared" si="1086"/>
        <v>1.9094927542620283E-3</v>
      </c>
      <c r="AH895" s="13">
        <f t="shared" si="1087"/>
        <v>1.3630833358803661E-4</v>
      </c>
      <c r="AI895" s="13">
        <f t="shared" si="1088"/>
        <v>3.4999557617251473E-4</v>
      </c>
      <c r="AJ895" s="13">
        <f t="shared" si="1089"/>
        <v>4.4933754274537545E-4</v>
      </c>
      <c r="AK895" s="13">
        <f t="shared" si="1090"/>
        <v>3.84584341566901E-4</v>
      </c>
      <c r="AL895" s="13">
        <f t="shared" si="1091"/>
        <v>1.3112503611200443E-5</v>
      </c>
      <c r="AM895" s="13">
        <f t="shared" si="1092"/>
        <v>4.2540071763460606E-2</v>
      </c>
      <c r="AN895" s="13">
        <f t="shared" si="1093"/>
        <v>2.1999456312234482E-2</v>
      </c>
      <c r="AO895" s="13">
        <f t="shared" si="1094"/>
        <v>5.6884727501755224E-3</v>
      </c>
      <c r="AP895" s="13">
        <f t="shared" si="1095"/>
        <v>9.8059157372581453E-4</v>
      </c>
      <c r="AQ895" s="13">
        <f t="shared" si="1096"/>
        <v>1.2677741592843173E-4</v>
      </c>
      <c r="AR895" s="13">
        <f t="shared" si="1097"/>
        <v>1.409828007078827E-5</v>
      </c>
      <c r="AS895" s="13">
        <f t="shared" si="1098"/>
        <v>3.6199809113139177E-5</v>
      </c>
      <c r="AT895" s="13">
        <f t="shared" si="1099"/>
        <v>4.6474682487792473E-5</v>
      </c>
      <c r="AU895" s="13">
        <f t="shared" si="1100"/>
        <v>3.9777302058703627E-5</v>
      </c>
      <c r="AV895" s="13">
        <f t="shared" si="1101"/>
        <v>2.5533801540520806E-5</v>
      </c>
      <c r="AW895" s="13">
        <f t="shared" si="1102"/>
        <v>4.8365646393373245E-7</v>
      </c>
      <c r="AX895" s="13">
        <f t="shared" si="1103"/>
        <v>1.8204850399769532E-2</v>
      </c>
      <c r="AY895" s="13">
        <f t="shared" si="1104"/>
        <v>9.4145777014061661E-3</v>
      </c>
      <c r="AZ895" s="13">
        <f t="shared" si="1105"/>
        <v>2.4343587381782687E-3</v>
      </c>
      <c r="BA895" s="13">
        <f t="shared" si="1106"/>
        <v>4.1964016897325568E-4</v>
      </c>
      <c r="BB895" s="13">
        <f t="shared" si="1107"/>
        <v>5.42538786459891E-5</v>
      </c>
      <c r="BC895" s="13">
        <f t="shared" si="1108"/>
        <v>5.6114424991022363E-6</v>
      </c>
      <c r="BD895" s="13">
        <f t="shared" si="1109"/>
        <v>1.2151464240568769E-6</v>
      </c>
      <c r="BE895" s="13">
        <f t="shared" si="1110"/>
        <v>3.1201017694715953E-6</v>
      </c>
      <c r="BF895" s="13">
        <f t="shared" si="1111"/>
        <v>4.0057045221589361E-6</v>
      </c>
      <c r="BG895" s="13">
        <f t="shared" si="1112"/>
        <v>3.4284498614419572E-6</v>
      </c>
      <c r="BH895" s="13">
        <f t="shared" si="1113"/>
        <v>2.2007867256680919E-6</v>
      </c>
      <c r="BI895" s="13">
        <f t="shared" si="1114"/>
        <v>1.1301812556978246E-6</v>
      </c>
      <c r="BJ895" s="14">
        <f t="shared" si="1115"/>
        <v>0.79976002539696955</v>
      </c>
      <c r="BK895" s="14">
        <f t="shared" si="1116"/>
        <v>0.13928316075766667</v>
      </c>
      <c r="BL895" s="14">
        <f t="shared" si="1117"/>
        <v>5.3153732593818483E-2</v>
      </c>
      <c r="BM895" s="14">
        <f t="shared" si="1118"/>
        <v>0.57937974841364781</v>
      </c>
      <c r="BN895" s="14">
        <f t="shared" si="1119"/>
        <v>0.40445738712564072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1.75555555555556</v>
      </c>
      <c r="F896" s="10">
        <f>VLOOKUP(B896,home!$B$2:$E$405,3,FALSE)</f>
        <v>1.57</v>
      </c>
      <c r="G896" s="10">
        <f>VLOOKUP(C896,away!$B$2:$E$405,4,FALSE)</f>
        <v>1.25</v>
      </c>
      <c r="H896" s="10">
        <f>VLOOKUP(A896,away!$A$2:$E$405,3,FALSE)</f>
        <v>1.4666666666666699</v>
      </c>
      <c r="I896" s="10">
        <f>VLOOKUP(C896,away!$B$2:$E$405,3,FALSE)</f>
        <v>0.56999999999999995</v>
      </c>
      <c r="J896" s="10">
        <f>VLOOKUP(B896,home!$B$2:$E$405,4,FALSE)</f>
        <v>0.51</v>
      </c>
      <c r="K896" s="12">
        <f t="shared" si="1064"/>
        <v>3.4452777777777865</v>
      </c>
      <c r="L896" s="12">
        <f t="shared" si="1065"/>
        <v>0.4263600000000009</v>
      </c>
      <c r="M896" s="13">
        <f t="shared" si="1066"/>
        <v>2.0824236010393075E-2</v>
      </c>
      <c r="N896" s="13">
        <f t="shared" si="1067"/>
        <v>7.1745277565807231E-2</v>
      </c>
      <c r="O896" s="13">
        <f t="shared" si="1068"/>
        <v>8.8786212653912087E-3</v>
      </c>
      <c r="P896" s="13">
        <f t="shared" si="1069"/>
        <v>3.0589316542957629E-2</v>
      </c>
      <c r="Q896" s="13">
        <f t="shared" si="1070"/>
        <v>0.12359120522898742</v>
      </c>
      <c r="R896" s="13">
        <f t="shared" si="1071"/>
        <v>1.8927444813561017E-3</v>
      </c>
      <c r="S896" s="13">
        <f t="shared" si="1072"/>
        <v>1.1233380736011921E-2</v>
      </c>
      <c r="T896" s="13">
        <f t="shared" si="1073"/>
        <v>5.2694346261431178E-2</v>
      </c>
      <c r="U896" s="13">
        <f t="shared" si="1074"/>
        <v>6.5210305006277204E-3</v>
      </c>
      <c r="V896" s="13">
        <f t="shared" si="1075"/>
        <v>1.8334482902514517E-3</v>
      </c>
      <c r="W896" s="13">
        <f t="shared" si="1076"/>
        <v>0.14193534430140137</v>
      </c>
      <c r="X896" s="13">
        <f t="shared" si="1077"/>
        <v>6.0515553396345602E-2</v>
      </c>
      <c r="Y896" s="13">
        <f t="shared" si="1078"/>
        <v>1.290070567303298E-2</v>
      </c>
      <c r="Z896" s="13">
        <f t="shared" si="1079"/>
        <v>2.689968456903298E-4</v>
      </c>
      <c r="AA896" s="13">
        <f t="shared" si="1080"/>
        <v>9.2676885474921381E-4</v>
      </c>
      <c r="AB896" s="13">
        <f t="shared" si="1081"/>
        <v>1.5964880702020179E-3</v>
      </c>
      <c r="AC896" s="13">
        <f t="shared" si="1082"/>
        <v>1.6832529320540081E-4</v>
      </c>
      <c r="AD896" s="13">
        <f t="shared" si="1083"/>
        <v>0.12225167190071429</v>
      </c>
      <c r="AE896" s="13">
        <f t="shared" si="1084"/>
        <v>5.2123222831588642E-2</v>
      </c>
      <c r="AF896" s="13">
        <f t="shared" si="1085"/>
        <v>1.1111628643238088E-2</v>
      </c>
      <c r="AG896" s="13">
        <f t="shared" si="1086"/>
        <v>1.579184662777001E-3</v>
      </c>
      <c r="AH896" s="13">
        <f t="shared" si="1087"/>
        <v>2.8672373782132303E-5</v>
      </c>
      <c r="AI896" s="13">
        <f t="shared" si="1088"/>
        <v>9.8784292227718865E-5</v>
      </c>
      <c r="AJ896" s="13">
        <f t="shared" si="1089"/>
        <v>1.7016966340283339E-4</v>
      </c>
      <c r="AK896" s="13">
        <f t="shared" si="1090"/>
        <v>1.9542725325790255E-4</v>
      </c>
      <c r="AL896" s="13">
        <f t="shared" si="1091"/>
        <v>9.8903137161457314E-6</v>
      </c>
      <c r="AM896" s="13">
        <f t="shared" si="1092"/>
        <v>8.4238193699142386E-2</v>
      </c>
      <c r="AN896" s="13">
        <f t="shared" si="1093"/>
        <v>3.5915796265566423E-2</v>
      </c>
      <c r="AO896" s="13">
        <f t="shared" si="1094"/>
        <v>7.6565294478934641E-3</v>
      </c>
      <c r="AP896" s="13">
        <f t="shared" si="1095"/>
        <v>1.0881459651346217E-3</v>
      </c>
      <c r="AQ896" s="13">
        <f t="shared" si="1096"/>
        <v>1.1598547842369954E-4</v>
      </c>
      <c r="AR896" s="13">
        <f t="shared" si="1097"/>
        <v>2.4449506571499917E-6</v>
      </c>
      <c r="AS896" s="13">
        <f t="shared" si="1098"/>
        <v>8.4235341668420646E-6</v>
      </c>
      <c r="AT896" s="13">
        <f t="shared" si="1099"/>
        <v>1.4510707537686444E-5</v>
      </c>
      <c r="AU896" s="13">
        <f t="shared" si="1100"/>
        <v>1.6664472739807907E-5</v>
      </c>
      <c r="AV896" s="13">
        <f t="shared" si="1101"/>
        <v>1.4353434402210974E-5</v>
      </c>
      <c r="AW896" s="13">
        <f t="shared" si="1102"/>
        <v>4.0356013917488707E-7</v>
      </c>
      <c r="AX896" s="13">
        <f t="shared" si="1103"/>
        <v>4.8370662798632683E-2</v>
      </c>
      <c r="AY896" s="13">
        <f t="shared" si="1104"/>
        <v>2.0623315790825072E-2</v>
      </c>
      <c r="AZ896" s="13">
        <f t="shared" si="1105"/>
        <v>4.3964784602880972E-3</v>
      </c>
      <c r="BA896" s="13">
        <f t="shared" si="1106"/>
        <v>6.2482751877614585E-4</v>
      </c>
      <c r="BB896" s="13">
        <f t="shared" si="1107"/>
        <v>6.6600365226349495E-5</v>
      </c>
      <c r="BC896" s="13">
        <f t="shared" si="1108"/>
        <v>5.6791463435812887E-6</v>
      </c>
      <c r="BD896" s="13">
        <f t="shared" si="1109"/>
        <v>1.7373819369707874E-7</v>
      </c>
      <c r="BE896" s="13">
        <f t="shared" si="1110"/>
        <v>5.9857633789579812E-7</v>
      </c>
      <c r="BF896" s="13">
        <f t="shared" si="1111"/>
        <v>1.0311308776280007E-6</v>
      </c>
      <c r="BG896" s="13">
        <f t="shared" si="1112"/>
        <v>1.184177432890752E-6</v>
      </c>
      <c r="BH896" s="13">
        <f t="shared" si="1113"/>
        <v>1.0199550486211136E-6</v>
      </c>
      <c r="BI896" s="13">
        <f t="shared" si="1114"/>
        <v>7.0280569266931693E-7</v>
      </c>
      <c r="BJ896" s="14">
        <f t="shared" si="1115"/>
        <v>0.8535503554015762</v>
      </c>
      <c r="BK896" s="14">
        <f t="shared" si="1116"/>
        <v>8.5281912977360694E-2</v>
      </c>
      <c r="BL896" s="14">
        <f t="shared" si="1117"/>
        <v>2.0369814238083948E-2</v>
      </c>
      <c r="BM896" s="14">
        <f t="shared" si="1118"/>
        <v>0.68132676613713283</v>
      </c>
      <c r="BN896" s="14">
        <f t="shared" si="1119"/>
        <v>0.25752140109489269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1.75555555555556</v>
      </c>
      <c r="F897" s="10">
        <f>VLOOKUP(B897,home!$B$2:$E$405,3,FALSE)</f>
        <v>0.91</v>
      </c>
      <c r="G897" s="10">
        <f>VLOOKUP(C897,away!$B$2:$E$405,4,FALSE)</f>
        <v>1.1399999999999999</v>
      </c>
      <c r="H897" s="10">
        <f>VLOOKUP(A897,away!$A$2:$E$405,3,FALSE)</f>
        <v>1.4666666666666699</v>
      </c>
      <c r="I897" s="10">
        <f>VLOOKUP(C897,away!$B$2:$E$405,3,FALSE)</f>
        <v>1</v>
      </c>
      <c r="J897" s="10">
        <f>VLOOKUP(B897,home!$B$2:$E$405,4,FALSE)</f>
        <v>0.27</v>
      </c>
      <c r="K897" s="12">
        <f t="shared" si="1064"/>
        <v>1.8212133333333378</v>
      </c>
      <c r="L897" s="12">
        <f t="shared" si="1065"/>
        <v>0.39600000000000091</v>
      </c>
      <c r="M897" s="13">
        <f t="shared" si="1066"/>
        <v>0.10891218830282488</v>
      </c>
      <c r="N897" s="13">
        <f t="shared" si="1067"/>
        <v>0.19835232949961584</v>
      </c>
      <c r="O897" s="13">
        <f t="shared" si="1068"/>
        <v>4.3129226567918746E-2</v>
      </c>
      <c r="P897" s="13">
        <f t="shared" si="1069"/>
        <v>7.8547522481848042E-2</v>
      </c>
      <c r="Q897" s="13">
        <f t="shared" si="1070"/>
        <v>0.18062095359121402</v>
      </c>
      <c r="R897" s="13">
        <f t="shared" si="1071"/>
        <v>8.5395868604479317E-3</v>
      </c>
      <c r="S897" s="13">
        <f t="shared" si="1072"/>
        <v>1.4162127729179973E-2</v>
      </c>
      <c r="T897" s="13">
        <f t="shared" si="1073"/>
        <v>7.1525897622120901E-2</v>
      </c>
      <c r="U897" s="13">
        <f t="shared" si="1074"/>
        <v>1.5552409451405949E-2</v>
      </c>
      <c r="V897" s="13">
        <f t="shared" si="1075"/>
        <v>1.1348592573451062E-3</v>
      </c>
      <c r="W897" s="13">
        <f t="shared" si="1076"/>
        <v>0.10964976298656699</v>
      </c>
      <c r="X897" s="13">
        <f t="shared" si="1077"/>
        <v>4.3421306142680617E-2</v>
      </c>
      <c r="Y897" s="13">
        <f t="shared" si="1078"/>
        <v>8.5974186162507821E-3</v>
      </c>
      <c r="Z897" s="13">
        <f t="shared" si="1079"/>
        <v>1.1272254655791299E-3</v>
      </c>
      <c r="AA897" s="13">
        <f t="shared" si="1080"/>
        <v>2.0529180475855903E-3</v>
      </c>
      <c r="AB897" s="13">
        <f t="shared" si="1081"/>
        <v>1.8694008602517613E-3</v>
      </c>
      <c r="AC897" s="13">
        <f t="shared" si="1082"/>
        <v>5.1153815070608618E-5</v>
      </c>
      <c r="AD897" s="13">
        <f t="shared" si="1083"/>
        <v>4.9923902586994043E-2</v>
      </c>
      <c r="AE897" s="13">
        <f t="shared" si="1084"/>
        <v>1.9769865424449681E-2</v>
      </c>
      <c r="AF897" s="13">
        <f t="shared" si="1085"/>
        <v>3.9144333540410466E-3</v>
      </c>
      <c r="AG897" s="13">
        <f t="shared" si="1086"/>
        <v>5.1670520273341947E-4</v>
      </c>
      <c r="AH897" s="13">
        <f t="shared" si="1087"/>
        <v>1.1159532109233407E-4</v>
      </c>
      <c r="AI897" s="13">
        <f t="shared" si="1088"/>
        <v>2.0323888671097383E-4</v>
      </c>
      <c r="AJ897" s="13">
        <f t="shared" si="1089"/>
        <v>1.850706851649247E-4</v>
      </c>
      <c r="AK897" s="13">
        <f t="shared" si="1090"/>
        <v>1.1235106647716573E-4</v>
      </c>
      <c r="AL897" s="13">
        <f t="shared" si="1091"/>
        <v>1.4756862393101729E-6</v>
      </c>
      <c r="AM897" s="13">
        <f t="shared" si="1092"/>
        <v>1.818441540869364E-2</v>
      </c>
      <c r="AN897" s="13">
        <f t="shared" si="1093"/>
        <v>7.2010285018426967E-3</v>
      </c>
      <c r="AO897" s="13">
        <f t="shared" si="1094"/>
        <v>1.4258036433648573E-3</v>
      </c>
      <c r="AP897" s="13">
        <f t="shared" si="1095"/>
        <v>1.8820608092416164E-4</v>
      </c>
      <c r="AQ897" s="13">
        <f t="shared" si="1096"/>
        <v>1.8632402011492038E-5</v>
      </c>
      <c r="AR897" s="13">
        <f t="shared" si="1097"/>
        <v>8.8383494305128798E-6</v>
      </c>
      <c r="AS897" s="13">
        <f t="shared" si="1098"/>
        <v>1.6096519827509166E-5</v>
      </c>
      <c r="AT897" s="13">
        <f t="shared" si="1099"/>
        <v>1.4657598265062072E-5</v>
      </c>
      <c r="AU897" s="13">
        <f t="shared" si="1100"/>
        <v>8.8982044649915468E-6</v>
      </c>
      <c r="AV897" s="13">
        <f t="shared" si="1101"/>
        <v>4.0513821535922122E-6</v>
      </c>
      <c r="AW897" s="13">
        <f t="shared" si="1102"/>
        <v>2.9562934003330454E-8</v>
      </c>
      <c r="AX897" s="13">
        <f t="shared" si="1103"/>
        <v>5.5196166335308395E-3</v>
      </c>
      <c r="AY897" s="13">
        <f t="shared" si="1104"/>
        <v>2.1857681868782167E-3</v>
      </c>
      <c r="AZ897" s="13">
        <f t="shared" si="1105"/>
        <v>4.3278210100188794E-4</v>
      </c>
      <c r="BA897" s="13">
        <f t="shared" si="1106"/>
        <v>5.7127237332249357E-5</v>
      </c>
      <c r="BB897" s="13">
        <f t="shared" si="1107"/>
        <v>5.6555964958926967E-6</v>
      </c>
      <c r="BC897" s="13">
        <f t="shared" si="1108"/>
        <v>4.4792324247470269E-7</v>
      </c>
      <c r="BD897" s="13">
        <f t="shared" si="1109"/>
        <v>5.8333106241385152E-7</v>
      </c>
      <c r="BE897" s="13">
        <f t="shared" si="1110"/>
        <v>1.0623703086156077E-6</v>
      </c>
      <c r="BF897" s="13">
        <f t="shared" si="1111"/>
        <v>9.6740148549409934E-7</v>
      </c>
      <c r="BG897" s="13">
        <f t="shared" si="1112"/>
        <v>5.872814946894436E-7</v>
      </c>
      <c r="BH897" s="13">
        <f t="shared" si="1113"/>
        <v>2.6739122213708672E-7</v>
      </c>
      <c r="BI897" s="13">
        <f t="shared" si="1114"/>
        <v>9.7395291794471671E-8</v>
      </c>
      <c r="BJ897" s="14">
        <f t="shared" si="1115"/>
        <v>0.72151205874198576</v>
      </c>
      <c r="BK897" s="14">
        <f t="shared" si="1116"/>
        <v>0.20499509545938616</v>
      </c>
      <c r="BL897" s="14">
        <f t="shared" si="1117"/>
        <v>7.1811904972062177E-2</v>
      </c>
      <c r="BM897" s="14">
        <f t="shared" si="1118"/>
        <v>0.37915873871119965</v>
      </c>
      <c r="BN897" s="14">
        <f t="shared" si="1119"/>
        <v>0.61810180730386954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1.43333333333333</v>
      </c>
      <c r="F898" s="10">
        <f>VLOOKUP(B898,home!$B$2:$E$405,3,FALSE)</f>
        <v>1.05</v>
      </c>
      <c r="G898" s="10">
        <f>VLOOKUP(C898,away!$B$2:$E$405,4,FALSE)</f>
        <v>1.81</v>
      </c>
      <c r="H898" s="10">
        <f>VLOOKUP(A898,away!$A$2:$E$405,3,FALSE)</f>
        <v>1.1555555555555601</v>
      </c>
      <c r="I898" s="10">
        <f>VLOOKUP(C898,away!$B$2:$E$405,3,FALSE)</f>
        <v>0.98</v>
      </c>
      <c r="J898" s="10">
        <f>VLOOKUP(B898,home!$B$2:$E$405,4,FALSE)</f>
        <v>0.43</v>
      </c>
      <c r="K898" s="12">
        <f t="shared" si="1064"/>
        <v>2.7240499999999939</v>
      </c>
      <c r="L898" s="12">
        <f t="shared" si="1065"/>
        <v>0.486951111111113</v>
      </c>
      <c r="M898" s="13">
        <f t="shared" si="1066"/>
        <v>4.0316232034503241E-2</v>
      </c>
      <c r="N898" s="13">
        <f t="shared" si="1067"/>
        <v>0.1098234318735883</v>
      </c>
      <c r="O898" s="13">
        <f t="shared" si="1068"/>
        <v>1.9632033985014806E-2</v>
      </c>
      <c r="P898" s="13">
        <f t="shared" si="1069"/>
        <v>5.3478642176879455E-2</v>
      </c>
      <c r="Q898" s="13">
        <f t="shared" si="1070"/>
        <v>0.1495822597976238</v>
      </c>
      <c r="R898" s="13">
        <f t="shared" si="1071"/>
        <v>4.7799203811870446E-3</v>
      </c>
      <c r="S898" s="13">
        <f t="shared" si="1072"/>
        <v>1.773457627832822E-2</v>
      </c>
      <c r="T898" s="13">
        <f t="shared" si="1073"/>
        <v>7.2839247610964081E-2</v>
      </c>
      <c r="U898" s="13">
        <f t="shared" si="1074"/>
        <v>1.3020742114372538E-2</v>
      </c>
      <c r="V898" s="13">
        <f t="shared" si="1075"/>
        <v>2.6138384552064305E-3</v>
      </c>
      <c r="W898" s="13">
        <f t="shared" si="1076"/>
        <v>0.13582318493390541</v>
      </c>
      <c r="X898" s="13">
        <f t="shared" si="1077"/>
        <v>6.6139250818215437E-2</v>
      </c>
      <c r="Y898" s="13">
        <f t="shared" si="1078"/>
        <v>1.6103290836993293E-2</v>
      </c>
      <c r="Z898" s="13">
        <f t="shared" si="1079"/>
        <v>7.7586251354722893E-4</v>
      </c>
      <c r="AA898" s="13">
        <f t="shared" si="1080"/>
        <v>2.1134882800283241E-3</v>
      </c>
      <c r="AB898" s="13">
        <f t="shared" si="1081"/>
        <v>2.8786238746055719E-3</v>
      </c>
      <c r="AC898" s="13">
        <f t="shared" si="1082"/>
        <v>2.1670014222578243E-4</v>
      </c>
      <c r="AD898" s="13">
        <f t="shared" si="1083"/>
        <v>9.2497286729801037E-2</v>
      </c>
      <c r="AE898" s="13">
        <f t="shared" si="1084"/>
        <v>4.5041656547839828E-2</v>
      </c>
      <c r="AF898" s="13">
        <f t="shared" si="1085"/>
        <v>1.0966542351127869E-2</v>
      </c>
      <c r="AG898" s="13">
        <f t="shared" si="1086"/>
        <v>1.780056660976265E-3</v>
      </c>
      <c r="AH898" s="13">
        <f t="shared" si="1087"/>
        <v>9.4451778260320996E-5</v>
      </c>
      <c r="AI898" s="13">
        <f t="shared" si="1088"/>
        <v>2.5729136657002682E-4</v>
      </c>
      <c r="AJ898" s="13">
        <f t="shared" si="1089"/>
        <v>3.5043727355253999E-4</v>
      </c>
      <c r="AK898" s="13">
        <f t="shared" si="1090"/>
        <v>3.1820288500693152E-4</v>
      </c>
      <c r="AL898" s="13">
        <f t="shared" si="1091"/>
        <v>1.1497929028539775E-5</v>
      </c>
      <c r="AM898" s="13">
        <f t="shared" si="1092"/>
        <v>5.0393446783262762E-2</v>
      </c>
      <c r="AN898" s="13">
        <f t="shared" si="1093"/>
        <v>2.4539144903828549E-2</v>
      </c>
      <c r="AO898" s="13">
        <f t="shared" si="1094"/>
        <v>5.974681938317958E-3</v>
      </c>
      <c r="AP898" s="13">
        <f t="shared" si="1095"/>
        <v>9.6979266946647621E-4</v>
      </c>
      <c r="AQ898" s="13">
        <f t="shared" si="1096"/>
        <v>1.180604044860282E-4</v>
      </c>
      <c r="AR898" s="13">
        <f t="shared" si="1097"/>
        <v>9.1986796740567574E-6</v>
      </c>
      <c r="AS898" s="13">
        <f t="shared" si="1098"/>
        <v>2.5057663366114251E-5</v>
      </c>
      <c r="AT898" s="13">
        <f t="shared" si="1099"/>
        <v>3.412916394623169E-5</v>
      </c>
      <c r="AU898" s="13">
        <f t="shared" si="1100"/>
        <v>3.0989849682577414E-5</v>
      </c>
      <c r="AV898" s="13">
        <f t="shared" si="1101"/>
        <v>2.11044750069562E-5</v>
      </c>
      <c r="AW898" s="13">
        <f t="shared" si="1102"/>
        <v>4.2366009452897757E-7</v>
      </c>
      <c r="AX898" s="13">
        <f t="shared" si="1103"/>
        <v>2.2879044784991115E-2</v>
      </c>
      <c r="AY898" s="13">
        <f t="shared" si="1104"/>
        <v>1.1140976279212341E-2</v>
      </c>
      <c r="AZ898" s="13">
        <f t="shared" si="1105"/>
        <v>2.7125553890125012E-3</v>
      </c>
      <c r="BA898" s="13">
        <f t="shared" si="1106"/>
        <v>4.4029395354335833E-4</v>
      </c>
      <c r="BB898" s="13">
        <f t="shared" si="1107"/>
        <v>5.3600407473360766E-5</v>
      </c>
      <c r="BC898" s="13">
        <f t="shared" si="1108"/>
        <v>5.2201555950322876E-6</v>
      </c>
      <c r="BD898" s="13">
        <f t="shared" si="1109"/>
        <v>7.4655121467285813E-7</v>
      </c>
      <c r="BE898" s="13">
        <f t="shared" si="1110"/>
        <v>2.0336428363295943E-6</v>
      </c>
      <c r="BF898" s="13">
        <f t="shared" si="1111"/>
        <v>2.76987238415181E-6</v>
      </c>
      <c r="BG898" s="13">
        <f t="shared" si="1112"/>
        <v>2.515090289349574E-6</v>
      </c>
      <c r="BH898" s="13">
        <f t="shared" si="1113"/>
        <v>1.7128079256756727E-6</v>
      </c>
      <c r="BI898" s="13">
        <f t="shared" si="1114"/>
        <v>9.3315488598736063E-7</v>
      </c>
      <c r="BJ898" s="14">
        <f t="shared" si="1115"/>
        <v>0.81982302583022482</v>
      </c>
      <c r="BK898" s="14">
        <f t="shared" si="1116"/>
        <v>0.12551246329538401</v>
      </c>
      <c r="BL898" s="14">
        <f t="shared" si="1117"/>
        <v>4.3576382889810202E-2</v>
      </c>
      <c r="BM898" s="14">
        <f t="shared" si="1118"/>
        <v>0.60093466166105192</v>
      </c>
      <c r="BN898" s="14">
        <f t="shared" si="1119"/>
        <v>0.3776125202487966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1.43333333333333</v>
      </c>
      <c r="F899" s="10">
        <f>VLOOKUP(B899,home!$B$2:$E$405,3,FALSE)</f>
        <v>1.1200000000000001</v>
      </c>
      <c r="G899" s="10">
        <f>VLOOKUP(C899,away!$B$2:$E$405,4,FALSE)</f>
        <v>1.22</v>
      </c>
      <c r="H899" s="10">
        <f>VLOOKUP(A899,away!$A$2:$E$405,3,FALSE)</f>
        <v>1.1555555555555601</v>
      </c>
      <c r="I899" s="10">
        <f>VLOOKUP(C899,away!$B$2:$E$405,3,FALSE)</f>
        <v>0.35</v>
      </c>
      <c r="J899" s="10">
        <f>VLOOKUP(B899,home!$B$2:$E$405,4,FALSE)</f>
        <v>0.69</v>
      </c>
      <c r="K899" s="12">
        <f t="shared" si="1064"/>
        <v>1.9585066666666622</v>
      </c>
      <c r="L899" s="12">
        <f t="shared" si="1065"/>
        <v>0.27906666666666774</v>
      </c>
      <c r="M899" s="13">
        <f t="shared" si="1066"/>
        <v>0.10671715738860381</v>
      </c>
      <c r="N899" s="13">
        <f t="shared" si="1067"/>
        <v>0.20900626419329599</v>
      </c>
      <c r="O899" s="13">
        <f t="shared" si="1068"/>
        <v>2.9781201388579818E-2</v>
      </c>
      <c r="P899" s="13">
        <f t="shared" si="1069"/>
        <v>5.8326681460876023E-2</v>
      </c>
      <c r="Q899" s="13">
        <f t="shared" si="1070"/>
        <v>0.20467008089883196</v>
      </c>
      <c r="R899" s="13">
        <f t="shared" si="1071"/>
        <v>4.1554703004198527E-3</v>
      </c>
      <c r="S899" s="13">
        <f t="shared" si="1072"/>
        <v>7.9696692019501705E-3</v>
      </c>
      <c r="T899" s="13">
        <f t="shared" si="1073"/>
        <v>5.7116597242834265E-2</v>
      </c>
      <c r="U899" s="13">
        <f t="shared" si="1074"/>
        <v>8.138516286507599E-3</v>
      </c>
      <c r="V899" s="13">
        <f t="shared" si="1075"/>
        <v>4.8398377778914961E-4</v>
      </c>
      <c r="W899" s="13">
        <f t="shared" si="1076"/>
        <v>0.13361590596918918</v>
      </c>
      <c r="X899" s="13">
        <f t="shared" si="1077"/>
        <v>3.7287745492468535E-2</v>
      </c>
      <c r="Y899" s="13">
        <f t="shared" si="1078"/>
        <v>5.2028834210491298E-3</v>
      </c>
      <c r="Z899" s="13">
        <f t="shared" si="1079"/>
        <v>3.8655108172350145E-4</v>
      </c>
      <c r="AA899" s="13">
        <f t="shared" si="1080"/>
        <v>7.5706287056268734E-4</v>
      </c>
      <c r="AB899" s="13">
        <f t="shared" si="1081"/>
        <v>7.4135633954141189E-4</v>
      </c>
      <c r="AC899" s="13">
        <f t="shared" si="1082"/>
        <v>1.6532702150545728E-5</v>
      </c>
      <c r="AD899" s="13">
        <f t="shared" si="1083"/>
        <v>6.5421910653340756E-2</v>
      </c>
      <c r="AE899" s="13">
        <f t="shared" si="1084"/>
        <v>1.8257074532992364E-2</v>
      </c>
      <c r="AF899" s="13">
        <f t="shared" si="1085"/>
        <v>2.5474704665035437E-3</v>
      </c>
      <c r="AG899" s="13">
        <f t="shared" si="1086"/>
        <v>2.3697136383964162E-4</v>
      </c>
      <c r="AH899" s="13">
        <f t="shared" si="1087"/>
        <v>2.6968380468243059E-5</v>
      </c>
      <c r="AI899" s="13">
        <f t="shared" si="1088"/>
        <v>5.2817752936257023E-5</v>
      </c>
      <c r="AJ899" s="13">
        <f t="shared" si="1089"/>
        <v>5.1721960622006035E-5</v>
      </c>
      <c r="AK899" s="13">
        <f t="shared" si="1090"/>
        <v>3.3765934897089804E-5</v>
      </c>
      <c r="AL899" s="13">
        <f t="shared" si="1091"/>
        <v>3.6144053144556353E-7</v>
      </c>
      <c r="AM899" s="13">
        <f t="shared" si="1092"/>
        <v>2.562584963212769E-2</v>
      </c>
      <c r="AN899" s="13">
        <f t="shared" si="1093"/>
        <v>7.1513204373391277E-3</v>
      </c>
      <c r="AO899" s="13">
        <f t="shared" si="1094"/>
        <v>9.9784757835672346E-4</v>
      </c>
      <c r="AP899" s="13">
        <f t="shared" si="1095"/>
        <v>9.2821999177805759E-5</v>
      </c>
      <c r="AQ899" s="13">
        <f t="shared" si="1096"/>
        <v>6.4758814759716069E-6</v>
      </c>
      <c r="AR899" s="13">
        <f t="shared" si="1097"/>
        <v>1.5051952085342122E-6</v>
      </c>
      <c r="AS899" s="13">
        <f t="shared" si="1098"/>
        <v>2.9479348505489711E-6</v>
      </c>
      <c r="AT899" s="13">
        <f t="shared" si="1099"/>
        <v>2.8867750288495758E-6</v>
      </c>
      <c r="AU899" s="13">
        <f t="shared" si="1100"/>
        <v>1.8845893797229136E-6</v>
      </c>
      <c r="AV899" s="13">
        <f t="shared" si="1101"/>
        <v>9.2274521602912955E-7</v>
      </c>
      <c r="AW899" s="13">
        <f t="shared" si="1102"/>
        <v>5.4874094966305571E-9</v>
      </c>
      <c r="AX899" s="13">
        <f t="shared" si="1103"/>
        <v>8.3647328905865938E-3</v>
      </c>
      <c r="AY899" s="13">
        <f t="shared" si="1104"/>
        <v>2.3343181253330414E-3</v>
      </c>
      <c r="AZ899" s="13">
        <f t="shared" si="1105"/>
        <v>3.2571518908813824E-4</v>
      </c>
      <c r="BA899" s="13">
        <f t="shared" si="1106"/>
        <v>3.0298750700510036E-5</v>
      </c>
      <c r="BB899" s="13">
        <f t="shared" si="1107"/>
        <v>2.1138428405389251E-6</v>
      </c>
      <c r="BC899" s="13">
        <f t="shared" si="1108"/>
        <v>1.179806150732797E-7</v>
      </c>
      <c r="BD899" s="13">
        <f t="shared" si="1109"/>
        <v>7.0008301588046993E-8</v>
      </c>
      <c r="BE899" s="13">
        <f t="shared" si="1110"/>
        <v>1.371117253822003E-7</v>
      </c>
      <c r="BF899" s="13">
        <f t="shared" si="1111"/>
        <v>1.3426711411960397E-7</v>
      </c>
      <c r="BG899" s="13">
        <f t="shared" si="1112"/>
        <v>8.7654346039112643E-8</v>
      </c>
      <c r="BH899" s="13">
        <f t="shared" si="1113"/>
        <v>4.2917905269977187E-8</v>
      </c>
      <c r="BI899" s="13">
        <f t="shared" si="1114"/>
        <v>1.6811000718123699E-8</v>
      </c>
      <c r="BJ899" s="14">
        <f t="shared" si="1115"/>
        <v>0.77829451654198645</v>
      </c>
      <c r="BK899" s="14">
        <f t="shared" si="1116"/>
        <v>0.17584870409723419</v>
      </c>
      <c r="BL899" s="14">
        <f t="shared" si="1117"/>
        <v>4.3749517224611768E-2</v>
      </c>
      <c r="BM899" s="14">
        <f t="shared" si="1118"/>
        <v>0.383288120677025</v>
      </c>
      <c r="BN899" s="14">
        <f t="shared" si="1119"/>
        <v>0.61265685563060746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1.43333333333333</v>
      </c>
      <c r="F900" s="10">
        <f>VLOOKUP(B900,home!$B$2:$E$405,3,FALSE)</f>
        <v>0.56000000000000005</v>
      </c>
      <c r="G900" s="10">
        <f>VLOOKUP(C900,away!$B$2:$E$405,4,FALSE)</f>
        <v>1.26</v>
      </c>
      <c r="H900" s="10">
        <f>VLOOKUP(A900,away!$A$2:$E$405,3,FALSE)</f>
        <v>1.1555555555555601</v>
      </c>
      <c r="I900" s="10">
        <f>VLOOKUP(C900,away!$B$2:$E$405,3,FALSE)</f>
        <v>1.4</v>
      </c>
      <c r="J900" s="10">
        <f>VLOOKUP(B900,home!$B$2:$E$405,4,FALSE)</f>
        <v>2.25</v>
      </c>
      <c r="K900" s="12">
        <f t="shared" si="1064"/>
        <v>1.0113599999999978</v>
      </c>
      <c r="L900" s="12">
        <f t="shared" si="1065"/>
        <v>3.6400000000000139</v>
      </c>
      <c r="M900" s="13">
        <f t="shared" si="1066"/>
        <v>9.548606990480055E-3</v>
      </c>
      <c r="N900" s="13">
        <f t="shared" si="1067"/>
        <v>9.657079165891886E-3</v>
      </c>
      <c r="O900" s="13">
        <f t="shared" si="1068"/>
        <v>3.4756929445347529E-2</v>
      </c>
      <c r="P900" s="13">
        <f t="shared" si="1069"/>
        <v>3.5151768163846603E-2</v>
      </c>
      <c r="Q900" s="13">
        <f t="shared" si="1070"/>
        <v>4.8833917926081978E-3</v>
      </c>
      <c r="R900" s="13">
        <f t="shared" si="1071"/>
        <v>6.3257611590532753E-2</v>
      </c>
      <c r="S900" s="13">
        <f t="shared" si="1072"/>
        <v>3.2351493947671041E-2</v>
      </c>
      <c r="T900" s="13">
        <f t="shared" si="1073"/>
        <v>1.7775546125093907E-2</v>
      </c>
      <c r="U900" s="13">
        <f t="shared" si="1074"/>
        <v>6.397621805820107E-2</v>
      </c>
      <c r="V900" s="13">
        <f t="shared" si="1075"/>
        <v>1.3233020576095175E-2</v>
      </c>
      <c r="W900" s="13">
        <f t="shared" si="1076"/>
        <v>1.6462890411240725E-3</v>
      </c>
      <c r="X900" s="13">
        <f t="shared" si="1077"/>
        <v>5.9924921096916467E-3</v>
      </c>
      <c r="Y900" s="13">
        <f t="shared" si="1078"/>
        <v>1.090633563963884E-2</v>
      </c>
      <c r="Z900" s="13">
        <f t="shared" si="1079"/>
        <v>7.675256872984669E-2</v>
      </c>
      <c r="AA900" s="13">
        <f t="shared" si="1080"/>
        <v>7.7624477910617579E-2</v>
      </c>
      <c r="AB900" s="13">
        <f t="shared" si="1081"/>
        <v>3.9253145989841011E-2</v>
      </c>
      <c r="AC900" s="13">
        <f t="shared" si="1082"/>
        <v>3.0447115994385173E-3</v>
      </c>
      <c r="AD900" s="13">
        <f t="shared" si="1083"/>
        <v>4.1624772115780948E-4</v>
      </c>
      <c r="AE900" s="13">
        <f t="shared" si="1084"/>
        <v>1.5151417050144323E-3</v>
      </c>
      <c r="AF900" s="13">
        <f t="shared" si="1085"/>
        <v>2.7575579031262776E-3</v>
      </c>
      <c r="AG900" s="13">
        <f t="shared" si="1086"/>
        <v>3.3458369224598958E-3</v>
      </c>
      <c r="AH900" s="13">
        <f t="shared" si="1087"/>
        <v>6.9844837544160765E-2</v>
      </c>
      <c r="AI900" s="13">
        <f t="shared" si="1088"/>
        <v>7.063827489866227E-2</v>
      </c>
      <c r="AJ900" s="13">
        <f t="shared" si="1089"/>
        <v>3.5720362850755458E-2</v>
      </c>
      <c r="AK900" s="13">
        <f t="shared" si="1090"/>
        <v>1.2042048724246655E-2</v>
      </c>
      <c r="AL900" s="13">
        <f t="shared" si="1091"/>
        <v>4.4834601057910586E-4</v>
      </c>
      <c r="AM900" s="13">
        <f t="shared" si="1092"/>
        <v>8.4195259054032284E-5</v>
      </c>
      <c r="AN900" s="13">
        <f t="shared" si="1093"/>
        <v>3.0647074295667869E-4</v>
      </c>
      <c r="AO900" s="13">
        <f t="shared" si="1094"/>
        <v>5.5777675218115748E-4</v>
      </c>
      <c r="AP900" s="13">
        <f t="shared" si="1095"/>
        <v>6.767691259798068E-4</v>
      </c>
      <c r="AQ900" s="13">
        <f t="shared" si="1096"/>
        <v>6.1585990464162665E-4</v>
      </c>
      <c r="AR900" s="13">
        <f t="shared" si="1097"/>
        <v>5.0847041732149226E-2</v>
      </c>
      <c r="AS900" s="13">
        <f t="shared" si="1098"/>
        <v>5.142466412622633E-2</v>
      </c>
      <c r="AT900" s="13">
        <f t="shared" si="1099"/>
        <v>2.6004424155350068E-2</v>
      </c>
      <c r="AU900" s="13">
        <f t="shared" si="1100"/>
        <v>8.766611471251599E-3</v>
      </c>
      <c r="AV900" s="13">
        <f t="shared" si="1101"/>
        <v>2.2165500443912488E-3</v>
      </c>
      <c r="AW900" s="13">
        <f t="shared" si="1102"/>
        <v>4.5847743482883267E-5</v>
      </c>
      <c r="AX900" s="13">
        <f t="shared" si="1103"/>
        <v>1.4191952866147648E-5</v>
      </c>
      <c r="AY900" s="13">
        <f t="shared" si="1104"/>
        <v>5.1658708432777636E-5</v>
      </c>
      <c r="AZ900" s="13">
        <f t="shared" si="1105"/>
        <v>9.4018849347655663E-5</v>
      </c>
      <c r="BA900" s="13">
        <f t="shared" si="1106"/>
        <v>1.1407620387515597E-4</v>
      </c>
      <c r="BB900" s="13">
        <f t="shared" si="1107"/>
        <v>1.0380934552639234E-4</v>
      </c>
      <c r="BC900" s="13">
        <f t="shared" si="1108"/>
        <v>7.5573203543213903E-5</v>
      </c>
      <c r="BD900" s="13">
        <f t="shared" si="1109"/>
        <v>3.0847205317503977E-2</v>
      </c>
      <c r="BE900" s="13">
        <f t="shared" si="1110"/>
        <v>3.1197629569910752E-2</v>
      </c>
      <c r="BF900" s="13">
        <f t="shared" si="1111"/>
        <v>1.5776017320912432E-2</v>
      </c>
      <c r="BG900" s="13">
        <f t="shared" si="1112"/>
        <v>5.3184109592259894E-3</v>
      </c>
      <c r="BH900" s="13">
        <f t="shared" si="1113"/>
        <v>1.3447070269306958E-3</v>
      </c>
      <c r="BI900" s="13">
        <f t="shared" si="1114"/>
        <v>2.7199657975132522E-4</v>
      </c>
      <c r="BJ900" s="14">
        <f t="shared" si="1115"/>
        <v>6.1590318174211622E-2</v>
      </c>
      <c r="BK900" s="14">
        <f t="shared" si="1116"/>
        <v>9.3829605996543275E-2</v>
      </c>
      <c r="BL900" s="14">
        <f t="shared" si="1117"/>
        <v>0.69112916531596869</v>
      </c>
      <c r="BM900" s="14">
        <f t="shared" si="1118"/>
        <v>0.76604046010291338</v>
      </c>
      <c r="BN900" s="14">
        <f t="shared" si="1119"/>
        <v>0.15725538714870702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1.7840909090909101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1.3295454545454499</v>
      </c>
      <c r="I901" s="10">
        <f>VLOOKUP(C901,away!$B$2:$E$405,3,FALSE)</f>
        <v>0.9</v>
      </c>
      <c r="J901" s="10">
        <f>VLOOKUP(B901,home!$B$2:$E$405,4,FALSE)</f>
        <v>0.75</v>
      </c>
      <c r="K901" s="12">
        <f t="shared" si="1064"/>
        <v>0.27974545454545474</v>
      </c>
      <c r="L901" s="12">
        <f t="shared" si="1065"/>
        <v>0.89744318181817873</v>
      </c>
      <c r="M901" s="13">
        <f t="shared" si="1066"/>
        <v>0.30814382634138315</v>
      </c>
      <c r="N901" s="13">
        <f t="shared" si="1067"/>
        <v>8.6201834765245899E-2</v>
      </c>
      <c r="O901" s="13">
        <f t="shared" si="1068"/>
        <v>0.27654157596943924</v>
      </c>
      <c r="P901" s="13">
        <f t="shared" si="1069"/>
        <v>7.7361248870287169E-2</v>
      </c>
      <c r="Q901" s="13">
        <f t="shared" si="1070"/>
        <v>1.2057285724527949E-2</v>
      </c>
      <c r="R901" s="13">
        <f t="shared" si="1071"/>
        <v>0.12409017592151357</v>
      </c>
      <c r="S901" s="13">
        <f t="shared" si="1072"/>
        <v>4.8554946709691432E-3</v>
      </c>
      <c r="T901" s="13">
        <f t="shared" si="1073"/>
        <v>1.0820728864711266E-2</v>
      </c>
      <c r="U901" s="13">
        <f t="shared" si="1074"/>
        <v>3.4713662667789254E-2</v>
      </c>
      <c r="V901" s="13">
        <f t="shared" si="1075"/>
        <v>1.3544437496716628E-4</v>
      </c>
      <c r="W901" s="13">
        <f t="shared" si="1076"/>
        <v>1.1243236251974977E-3</v>
      </c>
      <c r="X901" s="13">
        <f t="shared" si="1077"/>
        <v>1.0090165715905916E-3</v>
      </c>
      <c r="Y901" s="13">
        <f t="shared" si="1078"/>
        <v>4.5276752125776533E-4</v>
      </c>
      <c r="Z901" s="13">
        <f t="shared" si="1079"/>
        <v>3.7121294103793563E-2</v>
      </c>
      <c r="AA901" s="13">
        <f t="shared" si="1080"/>
        <v>1.0384513292381239E-2</v>
      </c>
      <c r="AB901" s="13">
        <f t="shared" si="1081"/>
        <v>1.4525101956052533E-3</v>
      </c>
      <c r="AC901" s="13">
        <f t="shared" si="1082"/>
        <v>2.1252547317601913E-6</v>
      </c>
      <c r="AD901" s="13">
        <f t="shared" si="1083"/>
        <v>7.863110589676686E-5</v>
      </c>
      <c r="AE901" s="13">
        <f t="shared" si="1084"/>
        <v>7.0566949865876602E-5</v>
      </c>
      <c r="AF901" s="13">
        <f t="shared" si="1085"/>
        <v>3.1664914009418099E-5</v>
      </c>
      <c r="AG901" s="13">
        <f t="shared" si="1086"/>
        <v>9.4724870602037364E-6</v>
      </c>
      <c r="AH901" s="13">
        <f t="shared" si="1087"/>
        <v>8.3285630734292217E-3</v>
      </c>
      <c r="AI901" s="13">
        <f t="shared" si="1088"/>
        <v>2.3298776626869471E-3</v>
      </c>
      <c r="AJ901" s="13">
        <f t="shared" si="1089"/>
        <v>3.2588634289183082E-4</v>
      </c>
      <c r="AK901" s="13">
        <f t="shared" si="1090"/>
        <v>3.038840770747704E-5</v>
      </c>
      <c r="AL901" s="13">
        <f t="shared" si="1091"/>
        <v>2.1342288394161527E-8</v>
      </c>
      <c r="AM901" s="13">
        <f t="shared" si="1092"/>
        <v>4.3993388921005687E-6</v>
      </c>
      <c r="AN901" s="13">
        <f t="shared" si="1093"/>
        <v>3.9481566932231958E-6</v>
      </c>
      <c r="AO901" s="13">
        <f t="shared" si="1094"/>
        <v>1.7716231525414817E-6</v>
      </c>
      <c r="AP901" s="13">
        <f t="shared" si="1095"/>
        <v>5.2997703966652678E-7</v>
      </c>
      <c r="AQ901" s="13">
        <f t="shared" si="1096"/>
        <v>1.1890607019222668E-7</v>
      </c>
      <c r="AR901" s="13">
        <f t="shared" si="1097"/>
        <v>1.4948824289183424E-3</v>
      </c>
      <c r="AS901" s="13">
        <f t="shared" si="1098"/>
        <v>4.1818656456977507E-4</v>
      </c>
      <c r="AT901" s="13">
        <f t="shared" si="1099"/>
        <v>5.849289529518694E-5</v>
      </c>
      <c r="AU901" s="13">
        <f t="shared" si="1100"/>
        <v>5.4543738606772531E-6</v>
      </c>
      <c r="AV901" s="13">
        <f t="shared" si="1101"/>
        <v>3.8145907372900124E-7</v>
      </c>
      <c r="AW901" s="13">
        <f t="shared" si="1102"/>
        <v>1.4883616952560866E-10</v>
      </c>
      <c r="AX901" s="13">
        <f t="shared" si="1103"/>
        <v>2.0511584301169494E-7</v>
      </c>
      <c r="AY901" s="13">
        <f t="shared" si="1104"/>
        <v>1.8407981479373354E-7</v>
      </c>
      <c r="AZ901" s="13">
        <f t="shared" si="1105"/>
        <v>8.260058734849463E-8</v>
      </c>
      <c r="BA901" s="13">
        <f t="shared" si="1106"/>
        <v>2.4709777976694477E-8</v>
      </c>
      <c r="BB901" s="13">
        <f t="shared" si="1107"/>
        <v>5.543905442356361E-9</v>
      </c>
      <c r="BC901" s="13">
        <f t="shared" si="1108"/>
        <v>9.9506802797748226E-10</v>
      </c>
      <c r="BD901" s="13">
        <f t="shared" si="1109"/>
        <v>2.2359534057542736E-4</v>
      </c>
      <c r="BE901" s="13">
        <f t="shared" si="1110"/>
        <v>6.2549780183518688E-5</v>
      </c>
      <c r="BF901" s="13">
        <f t="shared" si="1111"/>
        <v>8.7490083445783551E-6</v>
      </c>
      <c r="BG901" s="13">
        <f t="shared" si="1112"/>
        <v>8.158317720586827E-7</v>
      </c>
      <c r="BH901" s="13">
        <f t="shared" si="1113"/>
        <v>5.7056307476795005E-8</v>
      </c>
      <c r="BI901" s="13">
        <f t="shared" si="1114"/>
        <v>3.1922485339562509E-9</v>
      </c>
      <c r="BJ901" s="14">
        <f t="shared" si="1115"/>
        <v>0.11186756357620757</v>
      </c>
      <c r="BK901" s="14">
        <f t="shared" si="1116"/>
        <v>0.39049834493444152</v>
      </c>
      <c r="BL901" s="14">
        <f t="shared" si="1117"/>
        <v>0.46047032146459321</v>
      </c>
      <c r="BM901" s="14">
        <f t="shared" si="1118"/>
        <v>0.11556139255566043</v>
      </c>
      <c r="BN901" s="14">
        <f t="shared" si="1119"/>
        <v>0.88439594759239704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1.7840909090909101</v>
      </c>
      <c r="F902" s="10">
        <f>VLOOKUP(B902,home!$B$2:$E$405,3,FALSE)</f>
        <v>0.45</v>
      </c>
      <c r="G902" s="10">
        <f>VLOOKUP(C902,away!$B$2:$E$405,4,FALSE)</f>
        <v>0.67</v>
      </c>
      <c r="H902" s="10">
        <f>VLOOKUP(A902,away!$A$2:$E$405,3,FALSE)</f>
        <v>1.3295454545454499</v>
      </c>
      <c r="I902" s="10">
        <f>VLOOKUP(C902,away!$B$2:$E$405,3,FALSE)</f>
        <v>0.56000000000000005</v>
      </c>
      <c r="J902" s="10">
        <f>VLOOKUP(B902,home!$B$2:$E$405,4,FALSE)</f>
        <v>0.45</v>
      </c>
      <c r="K902" s="12">
        <f t="shared" si="1064"/>
        <v>0.53790340909090939</v>
      </c>
      <c r="L902" s="12">
        <f t="shared" si="1065"/>
        <v>0.33504545454545342</v>
      </c>
      <c r="M902" s="13">
        <f t="shared" si="1066"/>
        <v>0.41771793802823382</v>
      </c>
      <c r="N902" s="13">
        <f t="shared" si="1067"/>
        <v>0.22469190290381219</v>
      </c>
      <c r="O902" s="13">
        <f t="shared" si="1068"/>
        <v>0.13995449641845914</v>
      </c>
      <c r="P902" s="13">
        <f t="shared" si="1069"/>
        <v>7.5282000741090635E-2</v>
      </c>
      <c r="Q902" s="13">
        <f t="shared" si="1070"/>
        <v>6.0431270283542088E-2</v>
      </c>
      <c r="R902" s="13">
        <f t="shared" si="1071"/>
        <v>2.344555893410134E-2</v>
      </c>
      <c r="S902" s="13">
        <f t="shared" si="1072"/>
        <v>3.3918699196480943E-3</v>
      </c>
      <c r="T902" s="13">
        <f t="shared" si="1073"/>
        <v>2.0247222420908512E-2</v>
      </c>
      <c r="U902" s="13">
        <f t="shared" si="1074"/>
        <v>1.2611446078694938E-2</v>
      </c>
      <c r="V902" s="13">
        <f t="shared" si="1075"/>
        <v>6.7921099265625087E-5</v>
      </c>
      <c r="W902" s="13">
        <f t="shared" si="1076"/>
        <v>1.0835395433737153E-2</v>
      </c>
      <c r="X902" s="13">
        <f t="shared" si="1077"/>
        <v>3.630349988276195E-3</v>
      </c>
      <c r="Y902" s="13">
        <f t="shared" si="1078"/>
        <v>6.0816613099053964E-4</v>
      </c>
      <c r="Z902" s="13">
        <f t="shared" si="1079"/>
        <v>2.6184426500494014E-3</v>
      </c>
      <c r="AA902" s="13">
        <f t="shared" si="1080"/>
        <v>1.408469227970608E-3</v>
      </c>
      <c r="AB902" s="13">
        <f t="shared" si="1081"/>
        <v>3.7881019966251562E-4</v>
      </c>
      <c r="AC902" s="13">
        <f t="shared" si="1082"/>
        <v>7.6505516338767891E-7</v>
      </c>
      <c r="AD902" s="13">
        <f t="shared" si="1083"/>
        <v>1.4570990356638216E-3</v>
      </c>
      <c r="AE902" s="13">
        <f t="shared" si="1084"/>
        <v>4.8819440872172694E-4</v>
      </c>
      <c r="AF902" s="13">
        <f t="shared" si="1085"/>
        <v>8.1783658788359937E-5</v>
      </c>
      <c r="AG902" s="13">
        <f t="shared" si="1086"/>
        <v>9.133747711045447E-6</v>
      </c>
      <c r="AH902" s="13">
        <f t="shared" si="1087"/>
        <v>2.193243269717508E-4</v>
      </c>
      <c r="AI902" s="13">
        <f t="shared" si="1088"/>
        <v>1.1797530317467404E-4</v>
      </c>
      <c r="AJ902" s="13">
        <f t="shared" si="1089"/>
        <v>3.1729658883095376E-5</v>
      </c>
      <c r="AK902" s="13">
        <f t="shared" si="1090"/>
        <v>5.6891638941695533E-6</v>
      </c>
      <c r="AL902" s="13">
        <f t="shared" si="1091"/>
        <v>5.5151936877782466E-9</v>
      </c>
      <c r="AM902" s="13">
        <f t="shared" si="1092"/>
        <v>1.5675570773332931E-4</v>
      </c>
      <c r="AN902" s="13">
        <f t="shared" si="1093"/>
        <v>5.2520287350107561E-5</v>
      </c>
      <c r="AO902" s="13">
        <f t="shared" si="1094"/>
        <v>8.7983417740373087E-6</v>
      </c>
      <c r="AP902" s="13">
        <f t="shared" si="1095"/>
        <v>9.8261480630952749E-7</v>
      </c>
      <c r="AQ902" s="13">
        <f t="shared" si="1096"/>
        <v>8.2305156105767077E-8</v>
      </c>
      <c r="AR902" s="13">
        <f t="shared" si="1097"/>
        <v>1.469672376462518E-5</v>
      </c>
      <c r="AS902" s="13">
        <f t="shared" si="1098"/>
        <v>7.9054178154592677E-6</v>
      </c>
      <c r="AT902" s="13">
        <f t="shared" si="1099"/>
        <v>2.1261755966117751E-6</v>
      </c>
      <c r="AU902" s="13">
        <f t="shared" si="1100"/>
        <v>3.8122570058112405E-7</v>
      </c>
      <c r="AV902" s="13">
        <f t="shared" si="1101"/>
        <v>5.1265650993914209E-8</v>
      </c>
      <c r="AW902" s="13">
        <f t="shared" si="1102"/>
        <v>2.760999292505293E-11</v>
      </c>
      <c r="AX902" s="13">
        <f t="shared" si="1103"/>
        <v>1.4053238264036004E-5</v>
      </c>
      <c r="AY902" s="13">
        <f t="shared" si="1104"/>
        <v>4.7084736020095017E-6</v>
      </c>
      <c r="AZ902" s="13">
        <f t="shared" si="1105"/>
        <v>7.8877633910027103E-7</v>
      </c>
      <c r="BA902" s="13">
        <f t="shared" si="1106"/>
        <v>8.8091975689516379E-8</v>
      </c>
      <c r="BB902" s="13">
        <f t="shared" si="1107"/>
        <v>7.3787040091752613E-9</v>
      </c>
      <c r="BC902" s="13">
        <f t="shared" si="1108"/>
        <v>4.9444024774209707E-10</v>
      </c>
      <c r="BD902" s="13">
        <f t="shared" si="1109"/>
        <v>8.2067841567463557E-7</v>
      </c>
      <c r="BE902" s="13">
        <f t="shared" si="1110"/>
        <v>4.4144571755871288E-7</v>
      </c>
      <c r="BF902" s="13">
        <f t="shared" si="1111"/>
        <v>1.1872757820170719E-7</v>
      </c>
      <c r="BG902" s="13">
        <f t="shared" si="1112"/>
        <v>2.1287989689268615E-8</v>
      </c>
      <c r="BH902" s="13">
        <f t="shared" si="1113"/>
        <v>2.8627205566374287E-9</v>
      </c>
      <c r="BI902" s="13">
        <f t="shared" si="1114"/>
        <v>3.0797342933797985E-10</v>
      </c>
      <c r="BJ902" s="14">
        <f t="shared" si="1115"/>
        <v>0.32271930372229651</v>
      </c>
      <c r="BK902" s="14">
        <f t="shared" si="1116"/>
        <v>0.49646520883219725</v>
      </c>
      <c r="BL902" s="14">
        <f t="shared" si="1117"/>
        <v>0.1782000654307356</v>
      </c>
      <c r="BM902" s="14">
        <f t="shared" si="1118"/>
        <v>5.8475144880047653E-2</v>
      </c>
      <c r="BN902" s="14">
        <f t="shared" si="1119"/>
        <v>0.94152316730923924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1.7840909090909101</v>
      </c>
      <c r="F903" s="10">
        <f>VLOOKUP(B903,home!$B$2:$E$405,3,FALSE)</f>
        <v>0.67</v>
      </c>
      <c r="G903" s="10">
        <f>VLOOKUP(C903,away!$B$2:$E$405,4,FALSE)</f>
        <v>0.84</v>
      </c>
      <c r="H903" s="10">
        <f>VLOOKUP(A903,away!$A$2:$E$405,3,FALSE)</f>
        <v>1.3295454545454499</v>
      </c>
      <c r="I903" s="10">
        <f>VLOOKUP(C903,away!$B$2:$E$405,3,FALSE)</f>
        <v>0.42</v>
      </c>
      <c r="J903" s="10">
        <f>VLOOKUP(B903,home!$B$2:$E$405,4,FALSE)</f>
        <v>1.2</v>
      </c>
      <c r="K903" s="12">
        <f t="shared" si="1064"/>
        <v>1.0040863636363642</v>
      </c>
      <c r="L903" s="12">
        <f t="shared" si="1065"/>
        <v>0.67009090909090674</v>
      </c>
      <c r="M903" s="13">
        <f t="shared" si="1066"/>
        <v>0.18746234643960635</v>
      </c>
      <c r="N903" s="13">
        <f t="shared" si="1067"/>
        <v>0.18822838575528464</v>
      </c>
      <c r="O903" s="13">
        <f t="shared" si="1068"/>
        <v>0.12561681414603032</v>
      </c>
      <c r="P903" s="13">
        <f t="shared" si="1069"/>
        <v>0.12613013012747257</v>
      </c>
      <c r="Q903" s="13">
        <f t="shared" si="1070"/>
        <v>9.4498777693083263E-2</v>
      </c>
      <c r="R903" s="13">
        <f t="shared" si="1071"/>
        <v>4.2087342594108457E-2</v>
      </c>
      <c r="S903" s="13">
        <f t="shared" si="1072"/>
        <v>2.1216006878344507E-2</v>
      </c>
      <c r="T903" s="13">
        <f t="shared" si="1073"/>
        <v>6.3322771852337659E-2</v>
      </c>
      <c r="U903" s="13">
        <f t="shared" si="1074"/>
        <v>4.2259326780436215E-2</v>
      </c>
      <c r="V903" s="13">
        <f t="shared" si="1075"/>
        <v>1.5860830835126023E-3</v>
      </c>
      <c r="W903" s="13">
        <f t="shared" si="1076"/>
        <v>3.1628311353976389E-2</v>
      </c>
      <c r="X903" s="13">
        <f t="shared" si="1077"/>
        <v>2.1193843908196282E-2</v>
      </c>
      <c r="Y903" s="13">
        <f t="shared" si="1078"/>
        <v>7.1009010657870101E-3</v>
      </c>
      <c r="Z903" s="13">
        <f t="shared" si="1079"/>
        <v>9.400781886702193E-3</v>
      </c>
      <c r="AA903" s="13">
        <f t="shared" si="1080"/>
        <v>9.4391968999574024E-3</v>
      </c>
      <c r="AB903" s="13">
        <f t="shared" si="1081"/>
        <v>4.7388844454629344E-3</v>
      </c>
      <c r="AC903" s="13">
        <f t="shared" si="1082"/>
        <v>6.6697682733342018E-5</v>
      </c>
      <c r="AD903" s="13">
        <f t="shared" si="1083"/>
        <v>7.939389033843218E-3</v>
      </c>
      <c r="AE903" s="13">
        <f t="shared" si="1084"/>
        <v>5.3201124153143776E-3</v>
      </c>
      <c r="AF903" s="13">
        <f t="shared" si="1085"/>
        <v>1.7824794824219151E-3</v>
      </c>
      <c r="AG903" s="13">
        <f t="shared" si="1086"/>
        <v>3.9814109893733003E-4</v>
      </c>
      <c r="AH903" s="13">
        <f t="shared" si="1087"/>
        <v>1.5748446201564003E-3</v>
      </c>
      <c r="AI903" s="13">
        <f t="shared" si="1088"/>
        <v>1.5812800079451309E-3</v>
      </c>
      <c r="AJ903" s="13">
        <f t="shared" si="1089"/>
        <v>7.9387084653425363E-4</v>
      </c>
      <c r="AK903" s="13">
        <f t="shared" si="1090"/>
        <v>2.6570496383116702E-4</v>
      </c>
      <c r="AL903" s="13">
        <f t="shared" si="1091"/>
        <v>1.7950457917835884E-6</v>
      </c>
      <c r="AM903" s="13">
        <f t="shared" si="1092"/>
        <v>1.5943664528972133E-3</v>
      </c>
      <c r="AN903" s="13">
        <f t="shared" si="1093"/>
        <v>1.0683704658459379E-3</v>
      </c>
      <c r="AO903" s="13">
        <f t="shared" si="1094"/>
        <v>3.5795266835228999E-4</v>
      </c>
      <c r="AP903" s="13">
        <f t="shared" si="1095"/>
        <v>7.9953609649233953E-5</v>
      </c>
      <c r="AQ903" s="13">
        <f t="shared" si="1096"/>
        <v>1.3394046743738665E-5</v>
      </c>
      <c r="AR903" s="13">
        <f t="shared" si="1097"/>
        <v>2.110578126395052E-4</v>
      </c>
      <c r="AS903" s="13">
        <f t="shared" si="1098"/>
        <v>2.1192027161024581E-4</v>
      </c>
      <c r="AT903" s="13">
        <f t="shared" si="1099"/>
        <v>1.0639312745098116E-4</v>
      </c>
      <c r="AU903" s="13">
        <f t="shared" si="1100"/>
        <v>3.5609296152718645E-5</v>
      </c>
      <c r="AV903" s="13">
        <f t="shared" si="1101"/>
        <v>8.9387021714084063E-6</v>
      </c>
      <c r="AW903" s="13">
        <f t="shared" si="1102"/>
        <v>3.3548864553118392E-8</v>
      </c>
      <c r="AX903" s="13">
        <f t="shared" si="1103"/>
        <v>2.668136023322285E-4</v>
      </c>
      <c r="AY903" s="13">
        <f t="shared" si="1104"/>
        <v>1.7878936934462265E-4</v>
      </c>
      <c r="AZ903" s="13">
        <f t="shared" si="1105"/>
        <v>5.9902565519964032E-5</v>
      </c>
      <c r="BA903" s="13">
        <f t="shared" si="1106"/>
        <v>1.3380054862050103E-5</v>
      </c>
      <c r="BB903" s="13">
        <f t="shared" si="1107"/>
        <v>2.2414632815493396E-6</v>
      </c>
      <c r="BC903" s="13">
        <f t="shared" si="1108"/>
        <v>3.0039683360545684E-7</v>
      </c>
      <c r="BD903" s="13">
        <f t="shared" si="1109"/>
        <v>2.357132025705738E-5</v>
      </c>
      <c r="BE903" s="13">
        <f t="shared" si="1110"/>
        <v>2.3667641243016909E-5</v>
      </c>
      <c r="BF903" s="13">
        <f t="shared" si="1111"/>
        <v>1.1882177915775441E-5</v>
      </c>
      <c r="BG903" s="13">
        <f t="shared" si="1112"/>
        <v>3.9769109385104259E-6</v>
      </c>
      <c r="BH903" s="13">
        <f t="shared" si="1113"/>
        <v>9.9829051068865316E-7</v>
      </c>
      <c r="BI903" s="13">
        <f t="shared" si="1114"/>
        <v>2.0047397774601182E-7</v>
      </c>
      <c r="BJ903" s="14">
        <f t="shared" si="1115"/>
        <v>0.42504857835484461</v>
      </c>
      <c r="BK903" s="14">
        <f t="shared" si="1116"/>
        <v>0.33664184862680574</v>
      </c>
      <c r="BL903" s="14">
        <f t="shared" si="1117"/>
        <v>0.22899548132932993</v>
      </c>
      <c r="BM903" s="14">
        <f t="shared" si="1118"/>
        <v>0.2358841376216167</v>
      </c>
      <c r="BN903" s="14">
        <f t="shared" si="1119"/>
        <v>0.76402379675558563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1.7840909090909101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1.3295454545454499</v>
      </c>
      <c r="I904" s="10">
        <f>VLOOKUP(C904,away!$B$2:$E$405,3,FALSE)</f>
        <v>0.56000000000000005</v>
      </c>
      <c r="J904" s="10">
        <f>VLOOKUP(B904,home!$B$2:$E$405,4,FALSE)</f>
        <v>0.75</v>
      </c>
      <c r="K904" s="12">
        <f t="shared" si="1064"/>
        <v>0.66939090909090948</v>
      </c>
      <c r="L904" s="12">
        <f t="shared" si="1065"/>
        <v>0.55840909090908908</v>
      </c>
      <c r="M904" s="13">
        <f t="shared" si="1066"/>
        <v>0.29293632921880303</v>
      </c>
      <c r="N904" s="13">
        <f t="shared" si="1067"/>
        <v>0.19608891572152853</v>
      </c>
      <c r="O904" s="13">
        <f t="shared" si="1068"/>
        <v>0.1635783092933174</v>
      </c>
      <c r="P904" s="13">
        <f t="shared" si="1069"/>
        <v>0.1094978331654077</v>
      </c>
      <c r="Q904" s="13">
        <f t="shared" si="1070"/>
        <v>6.5630068778742348E-2</v>
      </c>
      <c r="R904" s="13">
        <f t="shared" si="1071"/>
        <v>4.5671807492463586E-2</v>
      </c>
      <c r="S904" s="13">
        <f t="shared" si="1072"/>
        <v>1.0232407414175602E-2</v>
      </c>
      <c r="T904" s="13">
        <f t="shared" si="1073"/>
        <v>3.6648427043038501E-2</v>
      </c>
      <c r="U904" s="13">
        <f t="shared" si="1074"/>
        <v>3.0572292737205211E-2</v>
      </c>
      <c r="V904" s="13">
        <f t="shared" si="1075"/>
        <v>4.2497913109491994E-4</v>
      </c>
      <c r="W904" s="13">
        <f t="shared" si="1076"/>
        <v>1.4644057134500416E-2</v>
      </c>
      <c r="X904" s="13">
        <f t="shared" si="1077"/>
        <v>8.177374631697135E-3</v>
      </c>
      <c r="Y904" s="13">
        <f t="shared" si="1078"/>
        <v>2.2831601670545223E-3</v>
      </c>
      <c r="Z904" s="13">
        <f t="shared" si="1079"/>
        <v>8.501184167347171E-3</v>
      </c>
      <c r="AA904" s="13">
        <f t="shared" si="1080"/>
        <v>5.6906153981297692E-3</v>
      </c>
      <c r="AB904" s="13">
        <f t="shared" si="1081"/>
        <v>1.9046231073204069E-3</v>
      </c>
      <c r="AC904" s="13">
        <f t="shared" si="1082"/>
        <v>9.9284147598533259E-6</v>
      </c>
      <c r="AD904" s="13">
        <f t="shared" si="1083"/>
        <v>2.4506496795106128E-3</v>
      </c>
      <c r="AE904" s="13">
        <f t="shared" si="1084"/>
        <v>1.3684650596721716E-3</v>
      </c>
      <c r="AF904" s="13">
        <f t="shared" si="1085"/>
        <v>3.8208166495619486E-4</v>
      </c>
      <c r="AG904" s="13">
        <f t="shared" si="1086"/>
        <v>7.1119291727073306E-5</v>
      </c>
      <c r="AH904" s="13">
        <f t="shared" si="1087"/>
        <v>1.1867846306347688E-3</v>
      </c>
      <c r="AI904" s="13">
        <f t="shared" si="1088"/>
        <v>7.9442284279572712E-4</v>
      </c>
      <c r="AJ904" s="13">
        <f t="shared" si="1089"/>
        <v>2.658897144708082E-4</v>
      </c>
      <c r="AK904" s="13">
        <f t="shared" si="1090"/>
        <v>5.9328052562512203E-5</v>
      </c>
      <c r="AL904" s="13">
        <f t="shared" si="1091"/>
        <v>1.484472623618321E-7</v>
      </c>
      <c r="AM904" s="13">
        <f t="shared" si="1092"/>
        <v>3.2808852336619119E-4</v>
      </c>
      <c r="AN904" s="13">
        <f t="shared" si="1093"/>
        <v>1.8320761407062024E-4</v>
      </c>
      <c r="AO904" s="13">
        <f t="shared" si="1094"/>
        <v>5.1152398610399138E-5</v>
      </c>
      <c r="AP904" s="13">
        <f t="shared" si="1095"/>
        <v>9.5213214686174448E-6</v>
      </c>
      <c r="AQ904" s="13">
        <f t="shared" si="1096"/>
        <v>1.329198116385965E-6</v>
      </c>
      <c r="AR904" s="13">
        <f t="shared" si="1097"/>
        <v>1.3254226533952808E-4</v>
      </c>
      <c r="AS904" s="13">
        <f t="shared" si="1098"/>
        <v>8.8722587488595256E-5</v>
      </c>
      <c r="AT904" s="13">
        <f t="shared" si="1099"/>
        <v>2.969504674794426E-5</v>
      </c>
      <c r="AU904" s="13">
        <f t="shared" si="1100"/>
        <v>6.6258647793678204E-6</v>
      </c>
      <c r="AV904" s="13">
        <f t="shared" si="1101"/>
        <v>1.1088234120436157E-6</v>
      </c>
      <c r="AW904" s="13">
        <f t="shared" si="1102"/>
        <v>1.5413525385177817E-9</v>
      </c>
      <c r="AX904" s="13">
        <f t="shared" si="1103"/>
        <v>3.6603245819731441E-5</v>
      </c>
      <c r="AY904" s="13">
        <f t="shared" si="1104"/>
        <v>2.0439585222518146E-5</v>
      </c>
      <c r="AZ904" s="13">
        <f t="shared" si="1105"/>
        <v>5.7068251013326049E-6</v>
      </c>
      <c r="BA904" s="13">
        <f t="shared" si="1106"/>
        <v>1.0622476722707699E-6</v>
      </c>
      <c r="BB904" s="13">
        <f t="shared" si="1107"/>
        <v>1.4829218924825415E-7</v>
      </c>
      <c r="BC904" s="13">
        <f t="shared" si="1108"/>
        <v>1.6561541317407242E-8</v>
      </c>
      <c r="BD904" s="13">
        <f t="shared" si="1109"/>
        <v>1.233546764921285E-5</v>
      </c>
      <c r="BE904" s="13">
        <f t="shared" si="1110"/>
        <v>8.2572499037680935E-6</v>
      </c>
      <c r="BF904" s="13">
        <f t="shared" si="1111"/>
        <v>2.7636640098370745E-6</v>
      </c>
      <c r="BG904" s="13">
        <f t="shared" si="1112"/>
        <v>6.1665718798888903E-7</v>
      </c>
      <c r="BH904" s="13">
        <f t="shared" si="1113"/>
        <v>1.0319617891633156E-7</v>
      </c>
      <c r="BI904" s="13">
        <f t="shared" si="1114"/>
        <v>1.3815716803902274E-8</v>
      </c>
      <c r="BJ904" s="14">
        <f t="shared" si="1115"/>
        <v>0.32838159498560621</v>
      </c>
      <c r="BK904" s="14">
        <f t="shared" si="1116"/>
        <v>0.41312206537672591</v>
      </c>
      <c r="BL904" s="14">
        <f t="shared" si="1117"/>
        <v>0.25000685790731419</v>
      </c>
      <c r="BM904" s="14">
        <f t="shared" si="1118"/>
        <v>0.12658800072286086</v>
      </c>
      <c r="BN904" s="14">
        <f t="shared" si="1119"/>
        <v>0.87340326367026266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1.29113924050633</v>
      </c>
      <c r="F905" s="10">
        <f>VLOOKUP(B905,home!$B$2:$E$405,3,FALSE)</f>
        <v>1.36</v>
      </c>
      <c r="G905" s="10">
        <f>VLOOKUP(C905,away!$B$2:$E$405,4,FALSE)</f>
        <v>1.39</v>
      </c>
      <c r="H905" s="10">
        <f>VLOOKUP(A905,away!$A$2:$E$405,3,FALSE)</f>
        <v>1.17721518987342</v>
      </c>
      <c r="I905" s="10">
        <f>VLOOKUP(C905,away!$B$2:$E$405,3,FALSE)</f>
        <v>1.08</v>
      </c>
      <c r="J905" s="10">
        <f>VLOOKUP(B905,home!$B$2:$E$405,4,FALSE)</f>
        <v>1.7</v>
      </c>
      <c r="K905" s="12">
        <f t="shared" si="1064"/>
        <v>2.4407696202531661</v>
      </c>
      <c r="L905" s="12">
        <f t="shared" si="1065"/>
        <v>2.1613670886075993</v>
      </c>
      <c r="M905" s="13">
        <f t="shared" si="1066"/>
        <v>1.0030380827749317E-2</v>
      </c>
      <c r="N905" s="13">
        <f t="shared" si="1067"/>
        <v>2.4481848803940338E-2</v>
      </c>
      <c r="O905" s="13">
        <f t="shared" si="1068"/>
        <v>2.1679335007298024E-2</v>
      </c>
      <c r="P905" s="13">
        <f t="shared" si="1069"/>
        <v>5.2914262273103967E-2</v>
      </c>
      <c r="Q905" s="13">
        <f t="shared" si="1070"/>
        <v>2.9877276404144455E-2</v>
      </c>
      <c r="R905" s="13">
        <f t="shared" si="1071"/>
        <v>2.342850059383627E-2</v>
      </c>
      <c r="S905" s="13">
        <f t="shared" si="1072"/>
        <v>6.9785963264744233E-2</v>
      </c>
      <c r="T905" s="13">
        <f t="shared" si="1073"/>
        <v>6.4575761917150212E-2</v>
      </c>
      <c r="U905" s="13">
        <f t="shared" si="1074"/>
        <v>5.7183572497518827E-2</v>
      </c>
      <c r="V905" s="13">
        <f t="shared" si="1075"/>
        <v>4.0905423306627227E-2</v>
      </c>
      <c r="W905" s="13">
        <f t="shared" si="1076"/>
        <v>2.4307849527714177E-2</v>
      </c>
      <c r="X905" s="13">
        <f t="shared" si="1077"/>
        <v>5.2538185964027193E-2</v>
      </c>
      <c r="Y905" s="13">
        <f t="shared" si="1078"/>
        <v>5.6777153018897054E-2</v>
      </c>
      <c r="Z905" s="13">
        <f t="shared" si="1079"/>
        <v>1.687919670631377E-2</v>
      </c>
      <c r="AA905" s="13">
        <f t="shared" si="1080"/>
        <v>4.1198230535047953E-2</v>
      </c>
      <c r="AB905" s="13">
        <f t="shared" si="1081"/>
        <v>5.0277694749065703E-2</v>
      </c>
      <c r="AC905" s="13">
        <f t="shared" si="1082"/>
        <v>1.3487027152866924E-2</v>
      </c>
      <c r="AD905" s="13">
        <f t="shared" si="1083"/>
        <v>1.4832465165232511E-2</v>
      </c>
      <c r="AE905" s="13">
        <f t="shared" si="1084"/>
        <v>3.2058402051052225E-2</v>
      </c>
      <c r="AF905" s="13">
        <f t="shared" si="1085"/>
        <v>3.4644987553247325E-2</v>
      </c>
      <c r="AG905" s="13">
        <f t="shared" si="1086"/>
        <v>2.4960178627602893E-2</v>
      </c>
      <c r="AH905" s="13">
        <f t="shared" si="1087"/>
        <v>9.1205350607900942E-3</v>
      </c>
      <c r="AI905" s="13">
        <f t="shared" si="1088"/>
        <v>2.2261124896830325E-2</v>
      </c>
      <c r="AJ905" s="13">
        <f t="shared" si="1089"/>
        <v>2.7167138680422434E-2</v>
      </c>
      <c r="AK905" s="13">
        <f t="shared" si="1090"/>
        <v>2.2102908920126587E-2</v>
      </c>
      <c r="AL905" s="13">
        <f t="shared" si="1091"/>
        <v>2.8459780513095815E-3</v>
      </c>
      <c r="AM905" s="13">
        <f t="shared" si="1092"/>
        <v>7.2405260737525715E-3</v>
      </c>
      <c r="AN905" s="13">
        <f t="shared" si="1093"/>
        <v>1.5649434760014007E-2</v>
      </c>
      <c r="AO905" s="13">
        <f t="shared" si="1094"/>
        <v>1.6912086622803021E-2</v>
      </c>
      <c r="AP905" s="13">
        <f t="shared" si="1095"/>
        <v>1.2184409142069096E-2</v>
      </c>
      <c r="AQ905" s="13">
        <f t="shared" si="1096"/>
        <v>6.5837452284494263E-3</v>
      </c>
      <c r="AR905" s="13">
        <f t="shared" si="1097"/>
        <v>3.9425648621766833E-3</v>
      </c>
      <c r="AS905" s="13">
        <f t="shared" si="1098"/>
        <v>9.6228925414784585E-3</v>
      </c>
      <c r="AT905" s="13">
        <f t="shared" si="1099"/>
        <v>1.1743631887100705E-2</v>
      </c>
      <c r="AU905" s="13">
        <f t="shared" si="1100"/>
        <v>9.5544999804905856E-3</v>
      </c>
      <c r="AV905" s="13">
        <f t="shared" si="1101"/>
        <v>5.8300833222727231E-3</v>
      </c>
      <c r="AW905" s="13">
        <f t="shared" si="1102"/>
        <v>4.1704639251215165E-4</v>
      </c>
      <c r="AX905" s="13">
        <f t="shared" si="1103"/>
        <v>2.9454093459110355E-3</v>
      </c>
      <c r="AY905" s="13">
        <f t="shared" si="1104"/>
        <v>6.3661108227293477E-3</v>
      </c>
      <c r="AZ905" s="13">
        <f t="shared" si="1105"/>
        <v>6.8797512073379297E-3</v>
      </c>
      <c r="BA905" s="13">
        <f t="shared" si="1106"/>
        <v>4.9565559457828657E-3</v>
      </c>
      <c r="BB905" s="13">
        <f t="shared" si="1107"/>
        <v>2.6782342235143496E-3</v>
      </c>
      <c r="BC905" s="13">
        <f t="shared" si="1108"/>
        <v>1.1577294612572888E-3</v>
      </c>
      <c r="BD905" s="13">
        <f t="shared" si="1109"/>
        <v>1.4202216563015727E-3</v>
      </c>
      <c r="BE905" s="13">
        <f t="shared" si="1110"/>
        <v>3.4664338727265123E-3</v>
      </c>
      <c r="BF905" s="13">
        <f t="shared" si="1111"/>
        <v>4.2303832435837017E-3</v>
      </c>
      <c r="BG905" s="13">
        <f t="shared" si="1112"/>
        <v>3.441796967655716E-3</v>
      </c>
      <c r="BH905" s="13">
        <f t="shared" si="1113"/>
        <v>2.1001583694333853E-3</v>
      </c>
      <c r="BI905" s="13">
        <f t="shared" si="1114"/>
        <v>1.0252005491666863E-3</v>
      </c>
      <c r="BJ905" s="14">
        <f t="shared" si="1115"/>
        <v>0.44260810186662936</v>
      </c>
      <c r="BK905" s="14">
        <f t="shared" si="1116"/>
        <v>0.1963351456991306</v>
      </c>
      <c r="BL905" s="14">
        <f t="shared" si="1117"/>
        <v>0.33079690819332297</v>
      </c>
      <c r="BM905" s="14">
        <f t="shared" si="1118"/>
        <v>0.81825868412510694</v>
      </c>
      <c r="BN905" s="14">
        <f t="shared" si="1119"/>
        <v>0.16241160391007237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1.29113924050633</v>
      </c>
      <c r="F906" s="10">
        <f>VLOOKUP(B906,home!$B$2:$E$405,3,FALSE)</f>
        <v>1.36</v>
      </c>
      <c r="G906" s="10">
        <f>VLOOKUP(C906,away!$B$2:$E$405,4,FALSE)</f>
        <v>0.19</v>
      </c>
      <c r="H906" s="10">
        <f>VLOOKUP(A906,away!$A$2:$E$405,3,FALSE)</f>
        <v>1.17721518987342</v>
      </c>
      <c r="I906" s="10">
        <f>VLOOKUP(C906,away!$B$2:$E$405,3,FALSE)</f>
        <v>1.1599999999999999</v>
      </c>
      <c r="J906" s="10">
        <f>VLOOKUP(B906,home!$B$2:$E$405,4,FALSE)</f>
        <v>0.42</v>
      </c>
      <c r="K906" s="12">
        <f t="shared" si="1064"/>
        <v>0.33363037974683568</v>
      </c>
      <c r="L906" s="12">
        <f t="shared" si="1065"/>
        <v>0.57353924050633021</v>
      </c>
      <c r="M906" s="13">
        <f t="shared" si="1066"/>
        <v>0.40366513428793199</v>
      </c>
      <c r="N906" s="13">
        <f t="shared" si="1067"/>
        <v>0.13467495204304017</v>
      </c>
      <c r="O906" s="13">
        <f t="shared" si="1068"/>
        <v>0.23151779453838628</v>
      </c>
      <c r="P906" s="13">
        <f t="shared" si="1069"/>
        <v>7.7241369709991695E-2</v>
      </c>
      <c r="Q906" s="13">
        <f t="shared" si="1070"/>
        <v>2.2465827696253184E-2</v>
      </c>
      <c r="R906" s="13">
        <f t="shared" si="1071"/>
        <v>6.6392270021623331E-2</v>
      </c>
      <c r="S906" s="13">
        <f t="shared" si="1072"/>
        <v>3.6950362366569567E-3</v>
      </c>
      <c r="T906" s="13">
        <f t="shared" si="1073"/>
        <v>1.2885033754255128E-2</v>
      </c>
      <c r="U906" s="13">
        <f t="shared" si="1074"/>
        <v>2.2150478259568646E-2</v>
      </c>
      <c r="V906" s="13">
        <f t="shared" si="1075"/>
        <v>7.8560623041312871E-5</v>
      </c>
      <c r="W906" s="13">
        <f t="shared" si="1076"/>
        <v>2.4984275418759765E-3</v>
      </c>
      <c r="X906" s="13">
        <f t="shared" si="1077"/>
        <v>1.432946234827645E-3</v>
      </c>
      <c r="Y906" s="13">
        <f t="shared" si="1078"/>
        <v>4.1092544760472642E-4</v>
      </c>
      <c r="Z906" s="13">
        <f t="shared" si="1079"/>
        <v>1.2692857374564347E-2</v>
      </c>
      <c r="AA906" s="13">
        <f t="shared" si="1080"/>
        <v>4.2347228259483269E-3</v>
      </c>
      <c r="AB906" s="13">
        <f t="shared" si="1081"/>
        <v>7.0641609227186655E-4</v>
      </c>
      <c r="AC906" s="13">
        <f t="shared" si="1082"/>
        <v>9.3953651392347138E-7</v>
      </c>
      <c r="AD906" s="13">
        <f t="shared" si="1083"/>
        <v>2.0838783239150876E-4</v>
      </c>
      <c r="AE906" s="13">
        <f t="shared" si="1084"/>
        <v>1.1951859912058636E-4</v>
      </c>
      <c r="AF906" s="13">
        <f t="shared" si="1085"/>
        <v>3.4274303283000816E-5</v>
      </c>
      <c r="AG906" s="13">
        <f t="shared" si="1086"/>
        <v>6.5525526246053031E-6</v>
      </c>
      <c r="AH906" s="13">
        <f t="shared" si="1087"/>
        <v>1.8199629446157017E-3</v>
      </c>
      <c r="AI906" s="13">
        <f t="shared" si="1088"/>
        <v>6.0719492833730582E-4</v>
      </c>
      <c r="AJ906" s="13">
        <f t="shared" si="1089"/>
        <v>1.0128933726076399E-4</v>
      </c>
      <c r="AK906" s="13">
        <f t="shared" si="1090"/>
        <v>1.1264400018204669E-5</v>
      </c>
      <c r="AL906" s="13">
        <f t="shared" si="1091"/>
        <v>7.1912167847753828E-9</v>
      </c>
      <c r="AM906" s="13">
        <f t="shared" si="1092"/>
        <v>1.3904902331079804E-5</v>
      </c>
      <c r="AN906" s="13">
        <f t="shared" si="1093"/>
        <v>7.9750071222822111E-6</v>
      </c>
      <c r="AO906" s="13">
        <f t="shared" si="1094"/>
        <v>2.2869897639731563E-6</v>
      </c>
      <c r="AP906" s="13">
        <f t="shared" si="1095"/>
        <v>4.3722612409163851E-7</v>
      </c>
      <c r="AQ906" s="13">
        <f t="shared" si="1096"/>
        <v>6.2691584785261193E-8</v>
      </c>
      <c r="AR906" s="13">
        <f t="shared" si="1097"/>
        <v>2.087640330009108E-4</v>
      </c>
      <c r="AS906" s="13">
        <f t="shared" si="1098"/>
        <v>6.9650023607574797E-5</v>
      </c>
      <c r="AT906" s="13">
        <f t="shared" si="1099"/>
        <v>1.1618681912785624E-5</v>
      </c>
      <c r="AU906" s="13">
        <f t="shared" si="1100"/>
        <v>1.2921150862401198E-6</v>
      </c>
      <c r="AV906" s="13">
        <f t="shared" si="1101"/>
        <v>1.0777221172472658E-7</v>
      </c>
      <c r="AW906" s="13">
        <f t="shared" si="1102"/>
        <v>3.8223337665304564E-11</v>
      </c>
      <c r="AX906" s="13">
        <f t="shared" si="1103"/>
        <v>7.7318297417680239E-7</v>
      </c>
      <c r="AY906" s="13">
        <f t="shared" si="1104"/>
        <v>4.4345077578178867E-7</v>
      </c>
      <c r="AZ906" s="13">
        <f t="shared" si="1105"/>
        <v>1.2716821057191499E-7</v>
      </c>
      <c r="BA906" s="13">
        <f t="shared" si="1106"/>
        <v>2.4311986302655065E-8</v>
      </c>
      <c r="BB906" s="13">
        <f t="shared" si="1107"/>
        <v>3.485969539806272E-9</v>
      </c>
      <c r="BC906" s="13">
        <f t="shared" si="1108"/>
        <v>3.9986806445773813E-10</v>
      </c>
      <c r="BD906" s="13">
        <f t="shared" si="1109"/>
        <v>1.9955727488730136E-5</v>
      </c>
      <c r="BE906" s="13">
        <f t="shared" si="1110"/>
        <v>6.6578369401894023E-6</v>
      </c>
      <c r="BF906" s="13">
        <f t="shared" si="1111"/>
        <v>1.1106283333239503E-6</v>
      </c>
      <c r="BG906" s="13">
        <f t="shared" si="1112"/>
        <v>1.2351311753482158E-7</v>
      </c>
      <c r="BH906" s="13">
        <f t="shared" si="1113"/>
        <v>1.0301932076714515E-8</v>
      </c>
      <c r="BI906" s="13">
        <f t="shared" si="1114"/>
        <v>6.8740750217607441E-10</v>
      </c>
      <c r="BJ906" s="14">
        <f t="shared" si="1115"/>
        <v>0.17476288482198724</v>
      </c>
      <c r="BK906" s="14">
        <f t="shared" si="1116"/>
        <v>0.4846814910361284</v>
      </c>
      <c r="BL906" s="14">
        <f t="shared" si="1117"/>
        <v>0.32786068466906915</v>
      </c>
      <c r="BM906" s="14">
        <f t="shared" si="1118"/>
        <v>6.4040126191969915E-2</v>
      </c>
      <c r="BN906" s="14">
        <f t="shared" si="1119"/>
        <v>0.93595734829722665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1.29113924050633</v>
      </c>
      <c r="F907" s="10">
        <f>VLOOKUP(B907,home!$B$2:$E$405,3,FALSE)</f>
        <v>1.1599999999999999</v>
      </c>
      <c r="G907" s="10">
        <f>VLOOKUP(C907,away!$B$2:$E$405,4,FALSE)</f>
        <v>1.74</v>
      </c>
      <c r="H907" s="10">
        <f>VLOOKUP(A907,away!$A$2:$E$405,3,FALSE)</f>
        <v>1.17721518987342</v>
      </c>
      <c r="I907" s="10">
        <f>VLOOKUP(C907,away!$B$2:$E$405,3,FALSE)</f>
        <v>0.39</v>
      </c>
      <c r="J907" s="10">
        <f>VLOOKUP(B907,home!$B$2:$E$405,4,FALSE)</f>
        <v>1.27</v>
      </c>
      <c r="K907" s="12">
        <f t="shared" si="1064"/>
        <v>2.6060354430379764</v>
      </c>
      <c r="L907" s="12">
        <f t="shared" si="1065"/>
        <v>0.58307468354430503</v>
      </c>
      <c r="M907" s="13">
        <f t="shared" si="1066"/>
        <v>4.1208524998892104E-2</v>
      </c>
      <c r="N907" s="13">
        <f t="shared" si="1067"/>
        <v>0.10739087670242932</v>
      </c>
      <c r="O907" s="13">
        <f t="shared" si="1068"/>
        <v>2.4027647673056599E-2</v>
      </c>
      <c r="P907" s="13">
        <f t="shared" si="1069"/>
        <v>6.2616901448814474E-2</v>
      </c>
      <c r="Q907" s="13">
        <f t="shared" si="1070"/>
        <v>0.13993221547272605</v>
      </c>
      <c r="R907" s="13">
        <f t="shared" si="1071"/>
        <v>7.0049565316407658E-3</v>
      </c>
      <c r="S907" s="13">
        <f t="shared" si="1072"/>
        <v>2.3786803502163421E-2</v>
      </c>
      <c r="T907" s="13">
        <f t="shared" si="1073"/>
        <v>8.1590932254413273E-2</v>
      </c>
      <c r="U907" s="13">
        <f t="shared" si="1074"/>
        <v>1.8255164998396214E-2</v>
      </c>
      <c r="V907" s="13">
        <f t="shared" si="1075"/>
        <v>4.0160404531110055E-3</v>
      </c>
      <c r="W907" s="13">
        <f t="shared" si="1076"/>
        <v>0.12155610438158375</v>
      </c>
      <c r="X907" s="13">
        <f t="shared" si="1077"/>
        <v>7.0876287095170465E-2</v>
      </c>
      <c r="Y907" s="13">
        <f t="shared" si="1078"/>
        <v>2.0663084334405911E-2</v>
      </c>
      <c r="Z907" s="13">
        <f t="shared" si="1079"/>
        <v>1.3614709376426842E-3</v>
      </c>
      <c r="AA907" s="13">
        <f t="shared" si="1080"/>
        <v>3.5480415181629822E-3</v>
      </c>
      <c r="AB907" s="13">
        <f t="shared" si="1081"/>
        <v>4.623160974851501E-3</v>
      </c>
      <c r="AC907" s="13">
        <f t="shared" si="1082"/>
        <v>3.814016779198977E-4</v>
      </c>
      <c r="AD907" s="13">
        <f t="shared" si="1083"/>
        <v>7.9194879084007797E-2</v>
      </c>
      <c r="AE907" s="13">
        <f t="shared" si="1084"/>
        <v>4.6176529060237358E-2</v>
      </c>
      <c r="AF907" s="13">
        <f t="shared" si="1085"/>
        <v>1.3462182534486148E-2</v>
      </c>
      <c r="AG907" s="13">
        <f t="shared" si="1086"/>
        <v>2.616485940370394E-3</v>
      </c>
      <c r="AH907" s="13">
        <f t="shared" si="1087"/>
        <v>1.9845980903019408E-4</v>
      </c>
      <c r="AI907" s="13">
        <f t="shared" si="1088"/>
        <v>5.1719329635123413E-4</v>
      </c>
      <c r="AJ907" s="13">
        <f t="shared" si="1089"/>
        <v>6.7391203059647992E-4</v>
      </c>
      <c r="AK907" s="13">
        <f t="shared" si="1090"/>
        <v>5.8541287907470669E-4</v>
      </c>
      <c r="AL907" s="13">
        <f t="shared" si="1091"/>
        <v>2.318179675624378E-5</v>
      </c>
      <c r="AM907" s="13">
        <f t="shared" si="1092"/>
        <v>4.1276932360006229E-2</v>
      </c>
      <c r="AN907" s="13">
        <f t="shared" si="1093"/>
        <v>2.4067534273490319E-2</v>
      </c>
      <c r="AO907" s="13">
        <f t="shared" si="1094"/>
        <v>7.0165849651035398E-3</v>
      </c>
      <c r="AP907" s="13">
        <f t="shared" si="1095"/>
        <v>1.3637310193631586E-3</v>
      </c>
      <c r="AQ907" s="13">
        <f t="shared" si="1096"/>
        <v>1.9878925813868154E-4</v>
      </c>
      <c r="AR907" s="13">
        <f t="shared" si="1097"/>
        <v>2.3143378069308724E-5</v>
      </c>
      <c r="AS907" s="13">
        <f t="shared" si="1098"/>
        <v>6.0312463520246357E-5</v>
      </c>
      <c r="AT907" s="13">
        <f t="shared" si="1099"/>
        <v>7.8588208795348511E-5</v>
      </c>
      <c r="AU907" s="13">
        <f t="shared" si="1100"/>
        <v>6.8267885841849014E-5</v>
      </c>
      <c r="AV907" s="13">
        <f t="shared" si="1101"/>
        <v>4.4477132531282262E-5</v>
      </c>
      <c r="AW907" s="13">
        <f t="shared" si="1102"/>
        <v>9.7847356350765136E-7</v>
      </c>
      <c r="AX907" s="13">
        <f t="shared" si="1103"/>
        <v>1.7928191451676238E-2</v>
      </c>
      <c r="AY907" s="13">
        <f t="shared" si="1104"/>
        <v>1.0453474557207838E-2</v>
      </c>
      <c r="AZ907" s="13">
        <f t="shared" si="1105"/>
        <v>3.0475781846912016E-3</v>
      </c>
      <c r="BA907" s="13">
        <f t="shared" si="1106"/>
        <v>5.9232189520511667E-4</v>
      </c>
      <c r="BB907" s="13">
        <f t="shared" si="1107"/>
        <v>8.6341975400771605E-5</v>
      </c>
      <c r="BC907" s="13">
        <f t="shared" si="1108"/>
        <v>1.0068763996679015E-5</v>
      </c>
      <c r="BD907" s="13">
        <f t="shared" si="1109"/>
        <v>2.2490529739847323E-6</v>
      </c>
      <c r="BE907" s="13">
        <f t="shared" si="1110"/>
        <v>5.861111763474181E-6</v>
      </c>
      <c r="BF907" s="13">
        <f t="shared" si="1111"/>
        <v>7.637132495610266E-6</v>
      </c>
      <c r="BG907" s="13">
        <f t="shared" si="1112"/>
        <v>6.6342126555791425E-6</v>
      </c>
      <c r="BH907" s="13">
        <f t="shared" si="1113"/>
        <v>4.3222483292725864E-6</v>
      </c>
      <c r="BI907" s="13">
        <f t="shared" si="1114"/>
        <v>2.2527864679392062E-6</v>
      </c>
      <c r="BJ907" s="14">
        <f t="shared" si="1115"/>
        <v>0.7895011255641099</v>
      </c>
      <c r="BK907" s="14">
        <f t="shared" si="1116"/>
        <v>0.142486328434865</v>
      </c>
      <c r="BL907" s="14">
        <f t="shared" si="1117"/>
        <v>5.9737695324604573E-2</v>
      </c>
      <c r="BM907" s="14">
        <f t="shared" si="1118"/>
        <v>0.60045300135001844</v>
      </c>
      <c r="BN907" s="14">
        <f t="shared" si="1119"/>
        <v>0.38218112282755934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1.29113924050633</v>
      </c>
      <c r="F908" s="10">
        <f>VLOOKUP(B908,home!$B$2:$E$405,3,FALSE)</f>
        <v>1.08</v>
      </c>
      <c r="G908" s="10">
        <f>VLOOKUP(C908,away!$B$2:$E$405,4,FALSE)</f>
        <v>1.1599999999999999</v>
      </c>
      <c r="H908" s="10">
        <f>VLOOKUP(A908,away!$A$2:$E$405,3,FALSE)</f>
        <v>1.17721518987342</v>
      </c>
      <c r="I908" s="10">
        <f>VLOOKUP(C908,away!$B$2:$E$405,3,FALSE)</f>
        <v>0.39</v>
      </c>
      <c r="J908" s="10">
        <f>VLOOKUP(B908,home!$B$2:$E$405,4,FALSE)</f>
        <v>0.85</v>
      </c>
      <c r="K908" s="12">
        <f t="shared" si="1064"/>
        <v>1.6175392405063302</v>
      </c>
      <c r="L908" s="12">
        <f t="shared" si="1065"/>
        <v>0.39024683544303873</v>
      </c>
      <c r="M908" s="13">
        <f t="shared" si="1066"/>
        <v>0.13428564403067408</v>
      </c>
      <c r="N908" s="13">
        <f t="shared" si="1067"/>
        <v>0.21721229865627995</v>
      </c>
      <c r="O908" s="13">
        <f t="shared" si="1068"/>
        <v>5.2404547628400945E-2</v>
      </c>
      <c r="P908" s="13">
        <f t="shared" si="1069"/>
        <v>8.4766412169921465E-2</v>
      </c>
      <c r="Q908" s="13">
        <f t="shared" si="1070"/>
        <v>0.17567470829855666</v>
      </c>
      <c r="R908" s="13">
        <f t="shared" si="1071"/>
        <v>1.0225354437403732E-2</v>
      </c>
      <c r="S908" s="13">
        <f t="shared" si="1072"/>
        <v>1.3376978388173243E-2</v>
      </c>
      <c r="T908" s="13">
        <f t="shared" si="1073"/>
        <v>6.8556498980890668E-2</v>
      </c>
      <c r="U908" s="13">
        <f t="shared" si="1074"/>
        <v>1.6539912050586063E-2</v>
      </c>
      <c r="V908" s="13">
        <f t="shared" si="1075"/>
        <v>9.3823089812689053E-4</v>
      </c>
      <c r="W908" s="13">
        <f t="shared" si="1076"/>
        <v>9.4720244745806162E-2</v>
      </c>
      <c r="X908" s="13">
        <f t="shared" si="1077"/>
        <v>3.6964275764440974E-2</v>
      </c>
      <c r="Y908" s="13">
        <f t="shared" si="1078"/>
        <v>7.2125958207584478E-3</v>
      </c>
      <c r="Z908" s="13">
        <f t="shared" si="1079"/>
        <v>1.3301374034934137E-3</v>
      </c>
      <c r="AA908" s="13">
        <f t="shared" si="1080"/>
        <v>2.151549445415798E-3</v>
      </c>
      <c r="AB908" s="13">
        <f t="shared" si="1081"/>
        <v>1.7401078279248433E-3</v>
      </c>
      <c r="AC908" s="13">
        <f t="shared" si="1082"/>
        <v>3.701552928240272E-5</v>
      </c>
      <c r="AD908" s="13">
        <f t="shared" si="1083"/>
        <v>3.8303428186676258E-2</v>
      </c>
      <c r="AE908" s="13">
        <f t="shared" si="1084"/>
        <v>1.4947791636470101E-2</v>
      </c>
      <c r="AF908" s="13">
        <f t="shared" si="1085"/>
        <v>2.9166641914971881E-3</v>
      </c>
      <c r="AG908" s="13">
        <f t="shared" si="1086"/>
        <v>3.7940632359393571E-4</v>
      </c>
      <c r="AH908" s="13">
        <f t="shared" si="1087"/>
        <v>1.2977047810443123E-4</v>
      </c>
      <c r="AI908" s="13">
        <f t="shared" si="1088"/>
        <v>2.0990884059318501E-4</v>
      </c>
      <c r="AJ908" s="13">
        <f t="shared" si="1089"/>
        <v>1.6976789329433244E-4</v>
      </c>
      <c r="AK908" s="13">
        <f t="shared" si="1090"/>
        <v>9.1535409727224747E-5</v>
      </c>
      <c r="AL908" s="13">
        <f t="shared" si="1091"/>
        <v>9.3462667122428204E-7</v>
      </c>
      <c r="AM908" s="13">
        <f t="shared" si="1092"/>
        <v>1.2391459627573006E-2</v>
      </c>
      <c r="AN908" s="13">
        <f t="shared" si="1093"/>
        <v>4.8357279061805409E-3</v>
      </c>
      <c r="AO908" s="13">
        <f t="shared" si="1094"/>
        <v>9.4356375622527361E-4</v>
      </c>
      <c r="AP908" s="13">
        <f t="shared" si="1095"/>
        <v>1.2274092330188667E-4</v>
      </c>
      <c r="AQ908" s="13">
        <f t="shared" si="1096"/>
        <v>1.1974814224479497E-5</v>
      </c>
      <c r="AR908" s="13">
        <f t="shared" si="1097"/>
        <v>1.0128503682836887E-5</v>
      </c>
      <c r="AS908" s="13">
        <f t="shared" si="1098"/>
        <v>1.6383252154601543E-5</v>
      </c>
      <c r="AT908" s="13">
        <f t="shared" si="1099"/>
        <v>1.3250276623588942E-5</v>
      </c>
      <c r="AU908" s="13">
        <f t="shared" si="1100"/>
        <v>7.1442807954062813E-6</v>
      </c>
      <c r="AV908" s="13">
        <f t="shared" si="1101"/>
        <v>2.8890386329413595E-6</v>
      </c>
      <c r="AW908" s="13">
        <f t="shared" si="1102"/>
        <v>1.6388148274414837E-8</v>
      </c>
      <c r="AX908" s="13">
        <f t="shared" si="1103"/>
        <v>3.340612032458216E-3</v>
      </c>
      <c r="AY908" s="13">
        <f t="shared" si="1104"/>
        <v>1.3036632741097566E-3</v>
      </c>
      <c r="AZ908" s="13">
        <f t="shared" si="1105"/>
        <v>2.5437523360232156E-4</v>
      </c>
      <c r="BA908" s="13">
        <f t="shared" si="1106"/>
        <v>3.3089709976129917E-5</v>
      </c>
      <c r="BB908" s="13">
        <f t="shared" si="1107"/>
        <v>3.228288650978161E-6</v>
      </c>
      <c r="BC908" s="13">
        <f t="shared" si="1108"/>
        <v>2.5196588598818082E-7</v>
      </c>
      <c r="BD908" s="13">
        <f t="shared" si="1109"/>
        <v>6.5876941833337625E-7</v>
      </c>
      <c r="BE908" s="13">
        <f t="shared" si="1110"/>
        <v>1.0655853845997662E-6</v>
      </c>
      <c r="BF908" s="13">
        <f t="shared" si="1111"/>
        <v>8.61813086850076E-7</v>
      </c>
      <c r="BG908" s="13">
        <f t="shared" si="1112"/>
        <v>4.6467216198729604E-7</v>
      </c>
      <c r="BH908" s="13">
        <f t="shared" si="1113"/>
        <v>1.8790636399634136E-7</v>
      </c>
      <c r="BI908" s="13">
        <f t="shared" si="1114"/>
        <v>6.078918346098956E-8</v>
      </c>
      <c r="BJ908" s="14">
        <f t="shared" si="1115"/>
        <v>0.6801286001371587</v>
      </c>
      <c r="BK908" s="14">
        <f t="shared" si="1116"/>
        <v>0.23470887891695905</v>
      </c>
      <c r="BL908" s="14">
        <f t="shared" si="1117"/>
        <v>8.3715548898939174E-2</v>
      </c>
      <c r="BM908" s="14">
        <f t="shared" si="1118"/>
        <v>0.32401055324935207</v>
      </c>
      <c r="BN908" s="14">
        <f t="shared" si="1119"/>
        <v>0.67456896522123677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1.45</v>
      </c>
      <c r="F909" s="10">
        <f>VLOOKUP(B909,home!$B$2:$E$405,3,FALSE)</f>
        <v>1.03</v>
      </c>
      <c r="G909" s="10">
        <f>VLOOKUP(C909,away!$B$2:$E$405,4,FALSE)</f>
        <v>0.97</v>
      </c>
      <c r="H909" s="10">
        <f>VLOOKUP(A909,away!$A$2:$E$405,3,FALSE)</f>
        <v>1.0333333333333301</v>
      </c>
      <c r="I909" s="10">
        <f>VLOOKUP(C909,away!$B$2:$E$405,3,FALSE)</f>
        <v>0.83</v>
      </c>
      <c r="J909" s="10">
        <f>VLOOKUP(B909,home!$B$2:$E$405,4,FALSE)</f>
        <v>0.48</v>
      </c>
      <c r="K909" s="12">
        <f t="shared" si="1064"/>
        <v>1.4486950000000001</v>
      </c>
      <c r="L909" s="12">
        <f t="shared" si="1065"/>
        <v>0.41167999999999866</v>
      </c>
      <c r="M909" s="13">
        <f t="shared" si="1066"/>
        <v>0.15561426407597323</v>
      </c>
      <c r="N909" s="13">
        <f t="shared" si="1067"/>
        <v>0.22543760629554205</v>
      </c>
      <c r="O909" s="13">
        <f t="shared" si="1068"/>
        <v>6.4063280234796446E-2</v>
      </c>
      <c r="P909" s="13">
        <f t="shared" si="1069"/>
        <v>9.2808153759748435E-2</v>
      </c>
      <c r="Q909" s="13">
        <f t="shared" si="1070"/>
        <v>0.16329516652616019</v>
      </c>
      <c r="R909" s="13">
        <f t="shared" si="1071"/>
        <v>1.3186785603530458E-2</v>
      </c>
      <c r="S909" s="13">
        <f t="shared" si="1072"/>
        <v>1.3837666899365893E-2</v>
      </c>
      <c r="T909" s="13">
        <f t="shared" si="1073"/>
        <v>6.72253541554894E-2</v>
      </c>
      <c r="U909" s="13">
        <f t="shared" si="1074"/>
        <v>1.9103630369906557E-2</v>
      </c>
      <c r="V909" s="13">
        <f t="shared" si="1075"/>
        <v>9.1697414965160359E-4</v>
      </c>
      <c r="W909" s="13">
        <f t="shared" si="1076"/>
        <v>7.8854963756871857E-2</v>
      </c>
      <c r="X909" s="13">
        <f t="shared" si="1077"/>
        <v>3.2463011479428892E-2</v>
      </c>
      <c r="Y909" s="13">
        <f t="shared" si="1078"/>
        <v>6.6821862829256218E-3</v>
      </c>
      <c r="Z909" s="13">
        <f t="shared" si="1079"/>
        <v>1.8095786324204667E-3</v>
      </c>
      <c r="AA909" s="13">
        <f t="shared" si="1080"/>
        <v>2.6215275168943683E-3</v>
      </c>
      <c r="AB909" s="13">
        <f t="shared" si="1081"/>
        <v>1.8988969030436437E-3</v>
      </c>
      <c r="AC909" s="13">
        <f t="shared" si="1082"/>
        <v>3.4180140225220705E-5</v>
      </c>
      <c r="AD909" s="13">
        <f t="shared" si="1083"/>
        <v>2.8559197929940376E-2</v>
      </c>
      <c r="AE909" s="13">
        <f t="shared" si="1084"/>
        <v>1.1757250603797814E-2</v>
      </c>
      <c r="AF909" s="13">
        <f t="shared" si="1085"/>
        <v>2.4201124642857343E-3</v>
      </c>
      <c r="AG909" s="13">
        <f t="shared" si="1086"/>
        <v>3.3210396643238257E-4</v>
      </c>
      <c r="AH909" s="13">
        <f t="shared" si="1087"/>
        <v>1.8624183284871384E-4</v>
      </c>
      <c r="AI909" s="13">
        <f t="shared" si="1088"/>
        <v>2.6980761203876754E-4</v>
      </c>
      <c r="AJ909" s="13">
        <f t="shared" si="1089"/>
        <v>1.9543446926125119E-4</v>
      </c>
      <c r="AK909" s="13">
        <f t="shared" si="1090"/>
        <v>9.4374979482142747E-5</v>
      </c>
      <c r="AL909" s="13">
        <f t="shared" si="1091"/>
        <v>8.1539972659661435E-7</v>
      </c>
      <c r="AM909" s="13">
        <f t="shared" si="1092"/>
        <v>8.2747134490229954E-3</v>
      </c>
      <c r="AN909" s="13">
        <f t="shared" si="1093"/>
        <v>3.4065340326937758E-3</v>
      </c>
      <c r="AO909" s="13">
        <f t="shared" si="1094"/>
        <v>7.0120096528968447E-4</v>
      </c>
      <c r="AP909" s="13">
        <f t="shared" si="1095"/>
        <v>9.6223471130152106E-5</v>
      </c>
      <c r="AQ909" s="13">
        <f t="shared" si="1096"/>
        <v>9.9033196487152234E-6</v>
      </c>
      <c r="AR909" s="13">
        <f t="shared" si="1097"/>
        <v>1.5334407549431661E-5</v>
      </c>
      <c r="AS909" s="13">
        <f t="shared" si="1098"/>
        <v>2.22148795448239E-5</v>
      </c>
      <c r="AT909" s="13">
        <f t="shared" si="1099"/>
        <v>1.6091292461094332E-5</v>
      </c>
      <c r="AU909" s="13">
        <f t="shared" si="1100"/>
        <v>7.7704583106416827E-6</v>
      </c>
      <c r="AV909" s="13">
        <f t="shared" si="1101"/>
        <v>2.814256025583764E-6</v>
      </c>
      <c r="AW909" s="13">
        <f t="shared" si="1102"/>
        <v>1.3508427330266619E-8</v>
      </c>
      <c r="AX909" s="13">
        <f t="shared" si="1103"/>
        <v>1.9979226666720609E-3</v>
      </c>
      <c r="AY909" s="13">
        <f t="shared" si="1104"/>
        <v>8.2250480341555126E-4</v>
      </c>
      <c r="AZ909" s="13">
        <f t="shared" si="1105"/>
        <v>1.6930438873505652E-4</v>
      </c>
      <c r="BA909" s="13">
        <f t="shared" si="1106"/>
        <v>2.3233076918149275E-5</v>
      </c>
      <c r="BB909" s="13">
        <f t="shared" si="1107"/>
        <v>2.3911482764159161E-6</v>
      </c>
      <c r="BC909" s="13">
        <f t="shared" si="1108"/>
        <v>1.9687758448698028E-7</v>
      </c>
      <c r="BD909" s="13">
        <f t="shared" si="1109"/>
        <v>1.0521448166583333E-6</v>
      </c>
      <c r="BE909" s="13">
        <f t="shared" si="1110"/>
        <v>1.5242369351688442E-6</v>
      </c>
      <c r="BF909" s="13">
        <f t="shared" si="1111"/>
        <v>1.1040772133972146E-6</v>
      </c>
      <c r="BG909" s="13">
        <f t="shared" si="1112"/>
        <v>5.331570462208258E-7</v>
      </c>
      <c r="BH909" s="13">
        <f t="shared" si="1113"/>
        <v>1.9309548676871987E-7</v>
      </c>
      <c r="BI909" s="13">
        <f t="shared" si="1114"/>
        <v>5.5947293240882137E-8</v>
      </c>
      <c r="BJ909" s="14">
        <f t="shared" si="1115"/>
        <v>0.63253108166026117</v>
      </c>
      <c r="BK909" s="14">
        <f t="shared" si="1116"/>
        <v>0.26403455922810648</v>
      </c>
      <c r="BL909" s="14">
        <f t="shared" si="1117"/>
        <v>0.10168866747448536</v>
      </c>
      <c r="BM909" s="14">
        <f t="shared" si="1118"/>
        <v>0.28483613920453477</v>
      </c>
      <c r="BN909" s="14">
        <f t="shared" si="1119"/>
        <v>0.71440525649575082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1.3684210526315801</v>
      </c>
      <c r="F910" s="10">
        <f>VLOOKUP(B910,home!$B$2:$E$405,3,FALSE)</f>
        <v>0.88</v>
      </c>
      <c r="G910" s="10">
        <f>VLOOKUP(C910,away!$B$2:$E$405,4,FALSE)</f>
        <v>0.73</v>
      </c>
      <c r="H910" s="10">
        <f>VLOOKUP(A910,away!$A$2:$E$405,3,FALSE)</f>
        <v>1.0105263157894699</v>
      </c>
      <c r="I910" s="10">
        <f>VLOOKUP(C910,away!$B$2:$E$405,3,FALSE)</f>
        <v>1.1000000000000001</v>
      </c>
      <c r="J910" s="10">
        <f>VLOOKUP(B910,home!$B$2:$E$405,4,FALSE)</f>
        <v>0.59</v>
      </c>
      <c r="K910" s="12">
        <f t="shared" si="1064"/>
        <v>0.87907368421052701</v>
      </c>
      <c r="L910" s="12">
        <f t="shared" si="1065"/>
        <v>0.65583157894736599</v>
      </c>
      <c r="M910" s="13">
        <f t="shared" si="1066"/>
        <v>0.21547610372843287</v>
      </c>
      <c r="N910" s="13">
        <f t="shared" si="1067"/>
        <v>0.18941937236388318</v>
      </c>
      <c r="O910" s="13">
        <f t="shared" si="1068"/>
        <v>0.14131603333364454</v>
      </c>
      <c r="P910" s="13">
        <f t="shared" si="1069"/>
        <v>0.12422720606062455</v>
      </c>
      <c r="Q910" s="13">
        <f t="shared" si="1070"/>
        <v>8.3256792762382209E-2</v>
      </c>
      <c r="R910" s="13">
        <f t="shared" si="1071"/>
        <v>4.6339758635891355E-2</v>
      </c>
      <c r="S910" s="13">
        <f t="shared" si="1072"/>
        <v>1.7905000204893381E-2</v>
      </c>
      <c r="T910" s="13">
        <f t="shared" si="1073"/>
        <v>5.4602433855446754E-2</v>
      </c>
      <c r="U910" s="13">
        <f t="shared" si="1074"/>
        <v>4.0736062349479601E-2</v>
      </c>
      <c r="V910" s="13">
        <f t="shared" si="1075"/>
        <v>1.1469630436876203E-3</v>
      </c>
      <c r="W910" s="13">
        <f t="shared" si="1076"/>
        <v>2.4396285183059897E-2</v>
      </c>
      <c r="X910" s="13">
        <f t="shared" si="1077"/>
        <v>1.5999854232056403E-2</v>
      </c>
      <c r="Y910" s="13">
        <f t="shared" si="1078"/>
        <v>5.2466048319686227E-3</v>
      </c>
      <c r="Z910" s="13">
        <f t="shared" si="1079"/>
        <v>1.0130359024738821E-2</v>
      </c>
      <c r="AA910" s="13">
        <f t="shared" si="1080"/>
        <v>8.9053320302525159E-3</v>
      </c>
      <c r="AB910" s="13">
        <f t="shared" si="1081"/>
        <v>3.9142215184760449E-3</v>
      </c>
      <c r="AC910" s="13">
        <f t="shared" si="1082"/>
        <v>4.1328252851090334E-5</v>
      </c>
      <c r="AD910" s="13">
        <f t="shared" si="1083"/>
        <v>5.3615330742307864E-3</v>
      </c>
      <c r="AE910" s="13">
        <f t="shared" si="1084"/>
        <v>3.5162627016513022E-3</v>
      </c>
      <c r="AF910" s="13">
        <f t="shared" si="1085"/>
        <v>1.1530380598088522E-3</v>
      </c>
      <c r="AG910" s="13">
        <f t="shared" si="1086"/>
        <v>2.5206625711694894E-4</v>
      </c>
      <c r="AH910" s="13">
        <f t="shared" si="1087"/>
        <v>1.6609523386245397E-3</v>
      </c>
      <c r="AI910" s="13">
        <f t="shared" si="1088"/>
        <v>1.4600994916127649E-3</v>
      </c>
      <c r="AJ910" s="13">
        <f t="shared" si="1089"/>
        <v>6.4176751970297522E-4</v>
      </c>
      <c r="AK910" s="13">
        <f t="shared" si="1090"/>
        <v>1.8805364598398219E-4</v>
      </c>
      <c r="AL910" s="13">
        <f t="shared" si="1091"/>
        <v>9.5306965259192839E-7</v>
      </c>
      <c r="AM910" s="13">
        <f t="shared" si="1092"/>
        <v>9.4263652651613045E-4</v>
      </c>
      <c r="AN910" s="13">
        <f t="shared" si="1093"/>
        <v>6.182108015585344E-4</v>
      </c>
      <c r="AO910" s="13">
        <f t="shared" si="1094"/>
        <v>2.027210830542252E-4</v>
      </c>
      <c r="AP910" s="13">
        <f t="shared" si="1095"/>
        <v>4.4316962661790866E-5</v>
      </c>
      <c r="AQ910" s="13">
        <f t="shared" si="1096"/>
        <v>7.2661158991584417E-6</v>
      </c>
      <c r="AR910" s="13">
        <f t="shared" si="1097"/>
        <v>2.1786099895929043E-4</v>
      </c>
      <c r="AS910" s="13">
        <f t="shared" si="1098"/>
        <v>1.9151587100092924E-4</v>
      </c>
      <c r="AT910" s="13">
        <f t="shared" si="1099"/>
        <v>8.4178281152787432E-5</v>
      </c>
      <c r="AU910" s="13">
        <f t="shared" si="1100"/>
        <v>2.466630391449681E-5</v>
      </c>
      <c r="AV910" s="13">
        <f t="shared" si="1101"/>
        <v>5.4208746644933125E-6</v>
      </c>
      <c r="AW910" s="13">
        <f t="shared" si="1102"/>
        <v>1.5262994374113294E-8</v>
      </c>
      <c r="AX910" s="13">
        <f t="shared" si="1103"/>
        <v>1.3810782737265809E-4</v>
      </c>
      <c r="AY910" s="13">
        <f t="shared" si="1104"/>
        <v>9.057547449080062E-5</v>
      </c>
      <c r="AZ910" s="13">
        <f t="shared" si="1105"/>
        <v>2.9701128224604317E-5</v>
      </c>
      <c r="BA910" s="13">
        <f t="shared" si="1106"/>
        <v>6.4929792733534745E-6</v>
      </c>
      <c r="BB910" s="13">
        <f t="shared" si="1107"/>
        <v>1.0645752122289825E-6</v>
      </c>
      <c r="BC910" s="13">
        <f t="shared" si="1108"/>
        <v>1.3963640846887222E-7</v>
      </c>
      <c r="BD910" s="13">
        <f t="shared" si="1109"/>
        <v>2.3813353823086973E-5</v>
      </c>
      <c r="BE910" s="13">
        <f t="shared" si="1110"/>
        <v>2.0933692678669903E-5</v>
      </c>
      <c r="BF910" s="13">
        <f t="shared" si="1111"/>
        <v>9.2011291735846422E-6</v>
      </c>
      <c r="BG910" s="13">
        <f t="shared" si="1112"/>
        <v>2.6961568405066717E-6</v>
      </c>
      <c r="BH910" s="13">
        <f t="shared" si="1113"/>
        <v>5.9253013174840334E-7</v>
      </c>
      <c r="BI910" s="13">
        <f t="shared" si="1114"/>
        <v>1.0417552918436361E-7</v>
      </c>
      <c r="BJ910" s="14">
        <f t="shared" si="1115"/>
        <v>0.38528547643227695</v>
      </c>
      <c r="BK910" s="14">
        <f t="shared" si="1116"/>
        <v>0.35888812983463292</v>
      </c>
      <c r="BL910" s="14">
        <f t="shared" si="1117"/>
        <v>0.24574326423153703</v>
      </c>
      <c r="BM910" s="14">
        <f t="shared" si="1118"/>
        <v>0.19992140242683054</v>
      </c>
      <c r="BN910" s="14">
        <f t="shared" si="1119"/>
        <v>0.8000352668848586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1.3684210526315801</v>
      </c>
      <c r="F911" s="10">
        <f>VLOOKUP(B911,home!$B$2:$E$405,3,FALSE)</f>
        <v>0.49</v>
      </c>
      <c r="G911" s="10">
        <f>VLOOKUP(C911,away!$B$2:$E$405,4,FALSE)</f>
        <v>1.17</v>
      </c>
      <c r="H911" s="10">
        <f>VLOOKUP(A911,away!$A$2:$E$405,3,FALSE)</f>
        <v>1.0105263157894699</v>
      </c>
      <c r="I911" s="10">
        <f>VLOOKUP(C911,away!$B$2:$E$405,3,FALSE)</f>
        <v>1.02</v>
      </c>
      <c r="J911" s="10">
        <f>VLOOKUP(B911,home!$B$2:$E$405,4,FALSE)</f>
        <v>1.32</v>
      </c>
      <c r="K911" s="12">
        <f t="shared" si="1064"/>
        <v>0.78451578947368472</v>
      </c>
      <c r="L911" s="12">
        <f t="shared" si="1065"/>
        <v>1.3605726315789424</v>
      </c>
      <c r="M911" s="13">
        <f t="shared" si="1066"/>
        <v>0.11705768622268396</v>
      </c>
      <c r="N911" s="13">
        <f t="shared" si="1067"/>
        <v>9.1833603120951776E-2</v>
      </c>
      <c r="O911" s="13">
        <f t="shared" si="1068"/>
        <v>0.15926548419053921</v>
      </c>
      <c r="P911" s="13">
        <f t="shared" si="1069"/>
        <v>0.12494628706564952</v>
      </c>
      <c r="Q911" s="13">
        <f t="shared" si="1070"/>
        <v>3.6022455826323262E-2</v>
      </c>
      <c r="R911" s="13">
        <f t="shared" si="1071"/>
        <v>0.1083461294724082</v>
      </c>
      <c r="S911" s="13">
        <f t="shared" si="1072"/>
        <v>3.3341626584419914E-2</v>
      </c>
      <c r="T911" s="13">
        <f t="shared" si="1073"/>
        <v>4.9011167519556836E-2</v>
      </c>
      <c r="U911" s="13">
        <f t="shared" si="1074"/>
        <v>8.4999249299464369E-2</v>
      </c>
      <c r="V911" s="13">
        <f t="shared" si="1075"/>
        <v>3.9542825050924288E-3</v>
      </c>
      <c r="W911" s="13">
        <f t="shared" si="1076"/>
        <v>9.4200617904563085E-3</v>
      </c>
      <c r="X911" s="13">
        <f t="shared" si="1077"/>
        <v>1.2816678259877383E-2</v>
      </c>
      <c r="Y911" s="13">
        <f t="shared" si="1078"/>
        <v>8.7190108340709956E-3</v>
      </c>
      <c r="Z911" s="13">
        <f t="shared" si="1079"/>
        <v>4.9137592832555747E-2</v>
      </c>
      <c r="AA911" s="13">
        <f t="shared" si="1080"/>
        <v>3.8549217433868938E-2</v>
      </c>
      <c r="AB911" s="13">
        <f t="shared" si="1081"/>
        <v>1.5121234874362212E-2</v>
      </c>
      <c r="AC911" s="13">
        <f t="shared" si="1082"/>
        <v>2.637977762092751E-4</v>
      </c>
      <c r="AD911" s="13">
        <f t="shared" si="1083"/>
        <v>1.8475468031076802E-3</v>
      </c>
      <c r="AE911" s="13">
        <f t="shared" si="1084"/>
        <v>2.5137216158694783E-3</v>
      </c>
      <c r="AF911" s="13">
        <f t="shared" si="1085"/>
        <v>1.7100504169802039E-3</v>
      </c>
      <c r="AG911" s="13">
        <f t="shared" si="1086"/>
        <v>7.755492653211413E-4</v>
      </c>
      <c r="AH911" s="13">
        <f t="shared" si="1087"/>
        <v>1.671381599741123E-2</v>
      </c>
      <c r="AI911" s="13">
        <f t="shared" si="1088"/>
        <v>1.3112252552326974E-2</v>
      </c>
      <c r="AJ911" s="13">
        <f t="shared" si="1089"/>
        <v>5.1433845814335662E-3</v>
      </c>
      <c r="AK911" s="13">
        <f t="shared" si="1090"/>
        <v>1.3450221384900441E-3</v>
      </c>
      <c r="AL911" s="13">
        <f t="shared" si="1091"/>
        <v>1.1263011848985896E-5</v>
      </c>
      <c r="AM911" s="13">
        <f t="shared" si="1092"/>
        <v>2.8988592776592093E-4</v>
      </c>
      <c r="AN911" s="13">
        <f t="shared" si="1093"/>
        <v>3.9441085959818223E-4</v>
      </c>
      <c r="AO911" s="13">
        <f t="shared" si="1094"/>
        <v>2.6831231058340577E-4</v>
      </c>
      <c r="AP911" s="13">
        <f t="shared" si="1095"/>
        <v>1.2168612883183032E-4</v>
      </c>
      <c r="AQ911" s="13">
        <f t="shared" si="1096"/>
        <v>4.1390704132844386E-5</v>
      </c>
      <c r="AR911" s="13">
        <f t="shared" si="1097"/>
        <v>4.5480721230648042E-3</v>
      </c>
      <c r="AS911" s="13">
        <f t="shared" si="1098"/>
        <v>3.5680343922094423E-3</v>
      </c>
      <c r="AT911" s="13">
        <f t="shared" si="1099"/>
        <v>1.3995896590367246E-3</v>
      </c>
      <c r="AU911" s="13">
        <f t="shared" si="1100"/>
        <v>3.6600006209946712E-4</v>
      </c>
      <c r="AV911" s="13">
        <f t="shared" si="1101"/>
        <v>7.1783206916345251E-5</v>
      </c>
      <c r="AW911" s="13">
        <f t="shared" si="1102"/>
        <v>3.3394539552777233E-7</v>
      </c>
      <c r="AX911" s="13">
        <f t="shared" si="1103"/>
        <v>3.7903347913098822E-5</v>
      </c>
      <c r="AY911" s="13">
        <f t="shared" si="1104"/>
        <v>5.1570257815777071E-5</v>
      </c>
      <c r="AZ911" s="13">
        <f t="shared" si="1105"/>
        <v>3.5082540693808168E-5</v>
      </c>
      <c r="BA911" s="13">
        <f t="shared" si="1106"/>
        <v>1.5910781571416641E-5</v>
      </c>
      <c r="BB911" s="13">
        <f t="shared" si="1107"/>
        <v>5.4119434882750172E-6</v>
      </c>
      <c r="BC911" s="13">
        <f t="shared" si="1108"/>
        <v>1.4726684387597722E-6</v>
      </c>
      <c r="BD911" s="13">
        <f t="shared" si="1109"/>
        <v>1.0313304095148504E-3</v>
      </c>
      <c r="BE911" s="13">
        <f t="shared" si="1110"/>
        <v>8.0909499042876147E-4</v>
      </c>
      <c r="BF911" s="13">
        <f t="shared" si="1111"/>
        <v>3.1737389758771159E-4</v>
      </c>
      <c r="BG911" s="13">
        <f t="shared" si="1112"/>
        <v>8.2994944608121322E-5</v>
      </c>
      <c r="BH911" s="13">
        <f t="shared" si="1113"/>
        <v>1.6277711122891252E-5</v>
      </c>
      <c r="BI911" s="13">
        <f t="shared" si="1114"/>
        <v>2.5540242784799227E-6</v>
      </c>
      <c r="BJ911" s="14">
        <f t="shared" si="1115"/>
        <v>0.21593288292334839</v>
      </c>
      <c r="BK911" s="14">
        <f t="shared" si="1116"/>
        <v>0.27962651342371991</v>
      </c>
      <c r="BL911" s="14">
        <f t="shared" si="1117"/>
        <v>0.4548088959611723</v>
      </c>
      <c r="BM911" s="14">
        <f t="shared" si="1118"/>
        <v>0.36198300292982011</v>
      </c>
      <c r="BN911" s="14">
        <f t="shared" si="1119"/>
        <v>0.63747164589855598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1.3684210526315801</v>
      </c>
      <c r="F912" s="10">
        <f>VLOOKUP(B912,home!$B$2:$E$405,3,FALSE)</f>
        <v>0.37</v>
      </c>
      <c r="G912" s="10">
        <f>VLOOKUP(C912,away!$B$2:$E$405,4,FALSE)</f>
        <v>1.32</v>
      </c>
      <c r="H912" s="10">
        <f>VLOOKUP(A912,away!$A$2:$E$405,3,FALSE)</f>
        <v>1.0105263157894699</v>
      </c>
      <c r="I912" s="10">
        <f>VLOOKUP(C912,away!$B$2:$E$405,3,FALSE)</f>
        <v>1.46</v>
      </c>
      <c r="J912" s="10">
        <f>VLOOKUP(B912,home!$B$2:$E$405,4,FALSE)</f>
        <v>1.32</v>
      </c>
      <c r="K912" s="12">
        <f t="shared" si="1064"/>
        <v>0.66833684210526367</v>
      </c>
      <c r="L912" s="12">
        <f t="shared" si="1065"/>
        <v>1.9474863157894666</v>
      </c>
      <c r="M912" s="13">
        <f t="shared" si="1066"/>
        <v>7.3107584835118325E-2</v>
      </c>
      <c r="N912" s="13">
        <f t="shared" si="1067"/>
        <v>4.8860492382645636E-2</v>
      </c>
      <c r="O912" s="13">
        <f t="shared" si="1068"/>
        <v>0.14237602104681044</v>
      </c>
      <c r="P912" s="13">
        <f t="shared" si="1069"/>
        <v>9.515514029793784E-2</v>
      </c>
      <c r="Q912" s="13">
        <f t="shared" si="1070"/>
        <v>1.6327633591362838E-2</v>
      </c>
      <c r="R912" s="13">
        <f t="shared" si="1071"/>
        <v>0.13863767634260823</v>
      </c>
      <c r="S912" s="13">
        <f t="shared" si="1072"/>
        <v>3.0962932045768981E-2</v>
      </c>
      <c r="T912" s="13">
        <f t="shared" si="1073"/>
        <v>3.1797842988403546E-2</v>
      </c>
      <c r="U912" s="13">
        <f t="shared" si="1074"/>
        <v>9.2656666803630411E-2</v>
      </c>
      <c r="V912" s="13">
        <f t="shared" si="1075"/>
        <v>4.4778484103568418E-3</v>
      </c>
      <c r="W912" s="13">
        <f t="shared" si="1076"/>
        <v>3.6374530245010879E-3</v>
      </c>
      <c r="X912" s="13">
        <f t="shared" si="1077"/>
        <v>7.0838899895428751E-3</v>
      </c>
      <c r="Y912" s="13">
        <f t="shared" si="1078"/>
        <v>6.8978894085963702E-3</v>
      </c>
      <c r="Z912" s="13">
        <f t="shared" si="1079"/>
        <v>8.9998325843359525E-2</v>
      </c>
      <c r="AA912" s="13">
        <f t="shared" si="1080"/>
        <v>6.014919688891144E-2</v>
      </c>
      <c r="AB912" s="13">
        <f t="shared" si="1081"/>
        <v>2.0099962151951409E-2</v>
      </c>
      <c r="AC912" s="13">
        <f t="shared" si="1082"/>
        <v>3.6426649050965191E-4</v>
      </c>
      <c r="AD912" s="13">
        <f t="shared" si="1083"/>
        <v>6.0776096692532425E-4</v>
      </c>
      <c r="AE912" s="13">
        <f t="shared" si="1084"/>
        <v>1.1836061663580433E-3</v>
      </c>
      <c r="AF912" s="13">
        <f t="shared" si="1085"/>
        <v>1.1525284061331606E-3</v>
      </c>
      <c r="AG912" s="13">
        <f t="shared" si="1086"/>
        <v>7.4817776650099152E-4</v>
      </c>
      <c r="AH912" s="13">
        <f t="shared" si="1087"/>
        <v>4.3817627005976044E-2</v>
      </c>
      <c r="AI912" s="13">
        <f t="shared" si="1088"/>
        <v>2.9284934461720348E-2</v>
      </c>
      <c r="AJ912" s="13">
        <f t="shared" si="1089"/>
        <v>9.7861003097028925E-3</v>
      </c>
      <c r="AK912" s="13">
        <f t="shared" si="1090"/>
        <v>2.1801371258373912E-3</v>
      </c>
      <c r="AL912" s="13">
        <f t="shared" si="1091"/>
        <v>1.8964833314331059E-5</v>
      </c>
      <c r="AM912" s="13">
        <f t="shared" si="1092"/>
        <v>8.1237809077942577E-5</v>
      </c>
      <c r="AN912" s="13">
        <f t="shared" si="1093"/>
        <v>1.5820952150401044E-4</v>
      </c>
      <c r="AO912" s="13">
        <f t="shared" si="1094"/>
        <v>1.5405543907832988E-4</v>
      </c>
      <c r="AP912" s="13">
        <f t="shared" si="1095"/>
        <v>1.0000695315932841E-4</v>
      </c>
      <c r="AQ912" s="13">
        <f t="shared" si="1096"/>
        <v>4.8690543190397558E-5</v>
      </c>
      <c r="AR912" s="13">
        <f t="shared" si="1097"/>
        <v>1.7066845796901074E-2</v>
      </c>
      <c r="AS912" s="13">
        <f t="shared" si="1098"/>
        <v>1.1406401824598353E-2</v>
      </c>
      <c r="AT912" s="13">
        <f t="shared" si="1099"/>
        <v>3.8116592876178907E-3</v>
      </c>
      <c r="AU912" s="13">
        <f t="shared" si="1100"/>
        <v>8.4915744382257994E-4</v>
      </c>
      <c r="AV912" s="13">
        <f t="shared" si="1101"/>
        <v>1.418808011136402E-4</v>
      </c>
      <c r="AW912" s="13">
        <f t="shared" si="1102"/>
        <v>6.8567189134195742E-7</v>
      </c>
      <c r="AX912" s="13">
        <f t="shared" si="1103"/>
        <v>9.0490367964504091E-6</v>
      </c>
      <c r="AY912" s="13">
        <f t="shared" si="1104"/>
        <v>1.7622875332162519E-5</v>
      </c>
      <c r="AZ912" s="13">
        <f t="shared" si="1105"/>
        <v>1.7160154277125134E-5</v>
      </c>
      <c r="BA912" s="13">
        <f t="shared" si="1106"/>
        <v>1.1139721877179092E-5</v>
      </c>
      <c r="BB912" s="13">
        <f t="shared" si="1107"/>
        <v>5.4236139793767078E-6</v>
      </c>
      <c r="BC912" s="13">
        <f t="shared" si="1108"/>
        <v>2.1124828013921198E-6</v>
      </c>
      <c r="BD912" s="13">
        <f t="shared" si="1109"/>
        <v>5.5395747738589598E-3</v>
      </c>
      <c r="BE912" s="13">
        <f t="shared" si="1110"/>
        <v>3.7023019109668773E-3</v>
      </c>
      <c r="BF912" s="13">
        <f t="shared" si="1111"/>
        <v>1.2371923838479428E-3</v>
      </c>
      <c r="BG912" s="13">
        <f t="shared" si="1112"/>
        <v>2.7562041696587244E-4</v>
      </c>
      <c r="BH912" s="13">
        <f t="shared" si="1113"/>
        <v>4.6051819773676801E-5</v>
      </c>
      <c r="BI912" s="13">
        <f t="shared" si="1114"/>
        <v>6.1556255601479787E-6</v>
      </c>
      <c r="BJ912" s="14">
        <f t="shared" si="1115"/>
        <v>0.11890198284204356</v>
      </c>
      <c r="BK912" s="14">
        <f t="shared" si="1116"/>
        <v>0.20410435978833816</v>
      </c>
      <c r="BL912" s="14">
        <f t="shared" si="1117"/>
        <v>0.58307116422217564</v>
      </c>
      <c r="BM912" s="14">
        <f t="shared" si="1118"/>
        <v>0.48159434699599268</v>
      </c>
      <c r="BN912" s="14">
        <f t="shared" si="1119"/>
        <v>0.51446454849648326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1.3684210526315801</v>
      </c>
      <c r="F913" s="10">
        <f>VLOOKUP(B913,home!$B$2:$E$405,3,FALSE)</f>
        <v>2.68</v>
      </c>
      <c r="G913" s="10">
        <f>VLOOKUP(C913,away!$B$2:$E$405,4,FALSE)</f>
        <v>1.1000000000000001</v>
      </c>
      <c r="H913" s="10">
        <f>VLOOKUP(A913,away!$A$2:$E$405,3,FALSE)</f>
        <v>1.0105263157894699</v>
      </c>
      <c r="I913" s="10">
        <f>VLOOKUP(C913,away!$B$2:$E$405,3,FALSE)</f>
        <v>0.73</v>
      </c>
      <c r="J913" s="10">
        <f>VLOOKUP(B913,home!$B$2:$E$405,4,FALSE)</f>
        <v>0.99</v>
      </c>
      <c r="K913" s="12">
        <f t="shared" si="1064"/>
        <v>4.0341052631578984</v>
      </c>
      <c r="L913" s="12">
        <f t="shared" si="1065"/>
        <v>0.73030736842104993</v>
      </c>
      <c r="M913" s="13">
        <f t="shared" si="1066"/>
        <v>8.5278957883036157E-3</v>
      </c>
      <c r="N913" s="13">
        <f t="shared" si="1067"/>
        <v>3.4402429283257693E-2</v>
      </c>
      <c r="O913" s="13">
        <f t="shared" si="1068"/>
        <v>6.2279851313249692E-3</v>
      </c>
      <c r="P913" s="13">
        <f t="shared" si="1069"/>
        <v>2.5124347597147198E-2</v>
      </c>
      <c r="Q913" s="13">
        <f t="shared" si="1070"/>
        <v>6.9391510518503632E-2</v>
      </c>
      <c r="R913" s="13">
        <f t="shared" si="1071"/>
        <v>2.2741717159116825E-3</v>
      </c>
      <c r="S913" s="13">
        <f t="shared" si="1072"/>
        <v>1.8504941249635094E-2</v>
      </c>
      <c r="T913" s="13">
        <f t="shared" si="1073"/>
        <v>5.0677131437529999E-2</v>
      </c>
      <c r="U913" s="13">
        <f t="shared" si="1074"/>
        <v>9.1742480884841483E-3</v>
      </c>
      <c r="V913" s="13">
        <f t="shared" si="1075"/>
        <v>6.0575653747536552E-3</v>
      </c>
      <c r="W913" s="13">
        <f t="shared" si="1076"/>
        <v>9.3310885933724094E-2</v>
      </c>
      <c r="X913" s="13">
        <f t="shared" si="1077"/>
        <v>6.8145627551294802E-2</v>
      </c>
      <c r="Y913" s="13">
        <f t="shared" si="1078"/>
        <v>2.4883626963193552E-2</v>
      </c>
      <c r="Z913" s="13">
        <f t="shared" si="1079"/>
        <v>5.5361478706168158E-4</v>
      </c>
      <c r="AA913" s="13">
        <f t="shared" si="1080"/>
        <v>2.2333403262475688E-3</v>
      </c>
      <c r="AB913" s="13">
        <f t="shared" si="1081"/>
        <v>4.504764982269047E-3</v>
      </c>
      <c r="AC913" s="13">
        <f t="shared" si="1082"/>
        <v>1.1154010163070688E-3</v>
      </c>
      <c r="AD913" s="13">
        <f t="shared" si="1083"/>
        <v>9.4106484013790653E-2</v>
      </c>
      <c r="AE913" s="13">
        <f t="shared" si="1084"/>
        <v>6.8726658691469059E-2</v>
      </c>
      <c r="AF913" s="13">
        <f t="shared" si="1085"/>
        <v>2.5095792624669221E-2</v>
      </c>
      <c r="AG913" s="13">
        <f t="shared" si="1086"/>
        <v>6.1092140900541915E-3</v>
      </c>
      <c r="AH913" s="13">
        <f t="shared" si="1087"/>
        <v>1.0107723956449912E-4</v>
      </c>
      <c r="AI913" s="13">
        <f t="shared" si="1088"/>
        <v>4.0775622411261774E-4</v>
      </c>
      <c r="AJ913" s="13">
        <f t="shared" si="1089"/>
        <v>8.2246576488905127E-4</v>
      </c>
      <c r="AK913" s="13">
        <f t="shared" si="1090"/>
        <v>1.1059711569687031E-3</v>
      </c>
      <c r="AL913" s="13">
        <f t="shared" si="1091"/>
        <v>1.3144495917666264E-4</v>
      </c>
      <c r="AM913" s="13">
        <f t="shared" si="1092"/>
        <v>7.592709249146351E-2</v>
      </c>
      <c r="AN913" s="13">
        <f t="shared" si="1093"/>
        <v>5.5450115109302374E-2</v>
      </c>
      <c r="AO913" s="13">
        <f t="shared" si="1094"/>
        <v>2.0247813822059455E-2</v>
      </c>
      <c r="AP913" s="13">
        <f t="shared" si="1095"/>
        <v>4.9290425428892013E-3</v>
      </c>
      <c r="AQ913" s="13">
        <f t="shared" si="1096"/>
        <v>8.9992902208320305E-4</v>
      </c>
      <c r="AR913" s="13">
        <f t="shared" si="1097"/>
        <v>1.4763490566722683E-5</v>
      </c>
      <c r="AS913" s="13">
        <f t="shared" si="1098"/>
        <v>5.9557474997797964E-5</v>
      </c>
      <c r="AT913" s="13">
        <f t="shared" si="1099"/>
        <v>1.2013056167450585E-4</v>
      </c>
      <c r="AU913" s="13">
        <f t="shared" si="1100"/>
        <v>1.6153977703907958E-4</v>
      </c>
      <c r="AV913" s="13">
        <f t="shared" si="1101"/>
        <v>1.6291711619067606E-4</v>
      </c>
      <c r="AW913" s="13">
        <f t="shared" si="1102"/>
        <v>1.0757078645280218E-5</v>
      </c>
      <c r="AX913" s="13">
        <f t="shared" si="1103"/>
        <v>5.1049647239348253E-2</v>
      </c>
      <c r="AY913" s="13">
        <f t="shared" si="1104"/>
        <v>3.728193353419134E-2</v>
      </c>
      <c r="AZ913" s="13">
        <f t="shared" si="1105"/>
        <v>1.3613635384501884E-2</v>
      </c>
      <c r="BA913" s="13">
        <f t="shared" si="1106"/>
        <v>3.3140460774330866E-3</v>
      </c>
      <c r="BB913" s="13">
        <f t="shared" si="1107"/>
        <v>6.0506806740906504E-4</v>
      </c>
      <c r="BC913" s="13">
        <f t="shared" si="1108"/>
        <v>8.837713360502499E-5</v>
      </c>
      <c r="BD913" s="13">
        <f t="shared" si="1109"/>
        <v>1.7969809907487055E-6</v>
      </c>
      <c r="BE913" s="13">
        <f t="shared" si="1110"/>
        <v>7.2492104725740485E-6</v>
      </c>
      <c r="BF913" s="13">
        <f t="shared" si="1111"/>
        <v>1.4622039060575161E-5</v>
      </c>
      <c r="BG913" s="13">
        <f t="shared" si="1112"/>
        <v>1.9662281577455548E-5</v>
      </c>
      <c r="BH913" s="13">
        <f t="shared" si="1113"/>
        <v>1.9829928399326501E-5</v>
      </c>
      <c r="BI913" s="13">
        <f t="shared" si="1114"/>
        <v>1.5999203704753465E-5</v>
      </c>
      <c r="BJ913" s="14">
        <f t="shared" si="1115"/>
        <v>0.79825606153177331</v>
      </c>
      <c r="BK913" s="14">
        <f t="shared" si="1116"/>
        <v>9.6743529519514634E-2</v>
      </c>
      <c r="BL913" s="14">
        <f t="shared" si="1117"/>
        <v>2.7449848694446503E-2</v>
      </c>
      <c r="BM913" s="14">
        <f t="shared" si="1118"/>
        <v>0.73978353804280106</v>
      </c>
      <c r="BN913" s="14">
        <f t="shared" si="1119"/>
        <v>0.14594834003444881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1.30534351145038</v>
      </c>
      <c r="F914" s="10">
        <f>VLOOKUP(B914,home!$B$2:$E$405,3,FALSE)</f>
        <v>0.77</v>
      </c>
      <c r="G914" s="10">
        <f>VLOOKUP(C914,away!$B$2:$E$405,4,FALSE)</f>
        <v>1.53</v>
      </c>
      <c r="H914" s="10">
        <f>VLOOKUP(A914,away!$A$2:$E$405,3,FALSE)</f>
        <v>1.0381679389313001</v>
      </c>
      <c r="I914" s="10">
        <f>VLOOKUP(C914,away!$B$2:$E$405,3,FALSE)</f>
        <v>0.77</v>
      </c>
      <c r="J914" s="10">
        <f>VLOOKUP(B914,home!$B$2:$E$405,4,FALSE)</f>
        <v>0.96</v>
      </c>
      <c r="K914" s="12">
        <f t="shared" si="1064"/>
        <v>1.5378251908396927</v>
      </c>
      <c r="L914" s="12">
        <f t="shared" si="1065"/>
        <v>0.76741374045801702</v>
      </c>
      <c r="M914" s="13">
        <f t="shared" si="1066"/>
        <v>9.9734968001217172E-2</v>
      </c>
      <c r="N914" s="13">
        <f t="shared" si="1067"/>
        <v>0.15337494619986244</v>
      </c>
      <c r="O914" s="13">
        <f t="shared" si="1068"/>
        <v>7.6537984848274704E-2</v>
      </c>
      <c r="P914" s="13">
        <f t="shared" si="1069"/>
        <v>0.11770204115578355</v>
      </c>
      <c r="Q914" s="13">
        <f t="shared" si="1070"/>
        <v>0.11793192795491556</v>
      </c>
      <c r="R914" s="13">
        <f t="shared" si="1071"/>
        <v>2.9368150619766758E-2</v>
      </c>
      <c r="S914" s="13">
        <f t="shared" si="1072"/>
        <v>3.4726462468180411E-2</v>
      </c>
      <c r="T914" s="13">
        <f t="shared" si="1073"/>
        <v>9.0502581951307115E-2</v>
      </c>
      <c r="U914" s="13">
        <f t="shared" si="1074"/>
        <v>4.5163081831451658E-2</v>
      </c>
      <c r="V914" s="13">
        <f t="shared" si="1075"/>
        <v>4.5535968382998835E-3</v>
      </c>
      <c r="W914" s="13">
        <f t="shared" si="1076"/>
        <v>6.0452896537786953E-2</v>
      </c>
      <c r="X914" s="13">
        <f t="shared" si="1077"/>
        <v>4.6392383453584589E-2</v>
      </c>
      <c r="Y914" s="13">
        <f t="shared" si="1078"/>
        <v>1.7801076257438986E-2</v>
      </c>
      <c r="Z914" s="13">
        <f t="shared" si="1079"/>
        <v>7.5125074391498804E-3</v>
      </c>
      <c r="AA914" s="13">
        <f t="shared" si="1080"/>
        <v>1.1552923186295276E-2</v>
      </c>
      <c r="AB914" s="13">
        <f t="shared" si="1081"/>
        <v>8.8831881518604237E-3</v>
      </c>
      <c r="AC914" s="13">
        <f t="shared" si="1082"/>
        <v>3.3586993935634871E-4</v>
      </c>
      <c r="AD914" s="13">
        <f t="shared" si="1083"/>
        <v>2.3241496788758618E-2</v>
      </c>
      <c r="AE914" s="13">
        <f t="shared" si="1084"/>
        <v>1.7835843984504243E-2</v>
      </c>
      <c r="AF914" s="13">
        <f t="shared" si="1085"/>
        <v>6.8437358731870106E-3</v>
      </c>
      <c r="AG914" s="13">
        <f t="shared" si="1086"/>
        <v>1.7506589817163859E-3</v>
      </c>
      <c r="AH914" s="13">
        <f t="shared" si="1087"/>
        <v>1.4413003585241721E-3</v>
      </c>
      <c r="AI914" s="13">
        <f t="shared" si="1088"/>
        <v>2.2164679989047525E-3</v>
      </c>
      <c r="AJ914" s="13">
        <f t="shared" si="1089"/>
        <v>1.7042701617028867E-3</v>
      </c>
      <c r="AK914" s="13">
        <f t="shared" si="1090"/>
        <v>8.7362319555437838E-4</v>
      </c>
      <c r="AL914" s="13">
        <f t="shared" si="1091"/>
        <v>1.5855051931085605E-5</v>
      </c>
      <c r="AM914" s="13">
        <f t="shared" si="1092"/>
        <v>7.148271846914564E-3</v>
      </c>
      <c r="AN914" s="13">
        <f t="shared" si="1093"/>
        <v>5.4856820358514429E-3</v>
      </c>
      <c r="AO914" s="13">
        <f t="shared" si="1094"/>
        <v>2.1048938850480527E-3</v>
      </c>
      <c r="AP914" s="13">
        <f t="shared" si="1095"/>
        <v>5.3844149653064447E-4</v>
      </c>
      <c r="AQ914" s="13">
        <f t="shared" si="1096"/>
        <v>1.0330185071759857E-4</v>
      </c>
      <c r="AR914" s="13">
        <f t="shared" si="1097"/>
        <v>2.2121473985170322E-4</v>
      </c>
      <c r="AS914" s="13">
        <f t="shared" si="1098"/>
        <v>3.4018959952899846E-4</v>
      </c>
      <c r="AT914" s="13">
        <f t="shared" si="1099"/>
        <v>2.6157606790868043E-4</v>
      </c>
      <c r="AU914" s="13">
        <f t="shared" si="1100"/>
        <v>1.3408608885025425E-4</v>
      </c>
      <c r="AV914" s="13">
        <f t="shared" si="1101"/>
        <v>5.1550241293772594E-5</v>
      </c>
      <c r="AW914" s="13">
        <f t="shared" si="1102"/>
        <v>5.1975863083250913E-7</v>
      </c>
      <c r="AX914" s="13">
        <f t="shared" si="1103"/>
        <v>1.8321320861925654E-3</v>
      </c>
      <c r="AY914" s="13">
        <f t="shared" si="1104"/>
        <v>1.4060033372781866E-3</v>
      </c>
      <c r="AZ914" s="13">
        <f t="shared" si="1105"/>
        <v>5.3949314007855406E-4</v>
      </c>
      <c r="BA914" s="13">
        <f t="shared" si="1106"/>
        <v>1.3800481619304138E-4</v>
      </c>
      <c r="BB914" s="13">
        <f t="shared" si="1107"/>
        <v>2.6476698048980749E-5</v>
      </c>
      <c r="BC914" s="13">
        <f t="shared" si="1108"/>
        <v>4.0637163769491604E-6</v>
      </c>
      <c r="BD914" s="13">
        <f t="shared" si="1109"/>
        <v>2.8293871825673779E-5</v>
      </c>
      <c r="BE914" s="13">
        <f t="shared" si="1110"/>
        <v>4.351102883991058E-5</v>
      </c>
      <c r="BF914" s="13">
        <f t="shared" si="1111"/>
        <v>3.3456178114683436E-5</v>
      </c>
      <c r="BG914" s="13">
        <f t="shared" si="1112"/>
        <v>1.7149917831326601E-5</v>
      </c>
      <c r="BH914" s="13">
        <f t="shared" si="1113"/>
        <v>6.5933939154612233E-6</v>
      </c>
      <c r="BI914" s="13">
        <f t="shared" si="1114"/>
        <v>2.0278974512650843E-6</v>
      </c>
      <c r="BJ914" s="14">
        <f t="shared" si="1115"/>
        <v>0.55545431289229241</v>
      </c>
      <c r="BK914" s="14">
        <f t="shared" si="1116"/>
        <v>0.2584747967920466</v>
      </c>
      <c r="BL914" s="14">
        <f t="shared" si="1117"/>
        <v>0.17888063937774676</v>
      </c>
      <c r="BM914" s="14">
        <f t="shared" si="1118"/>
        <v>0.40426675414276808</v>
      </c>
      <c r="BN914" s="14">
        <f t="shared" si="1119"/>
        <v>0.59465001877982016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1.30534351145038</v>
      </c>
      <c r="F915" s="10">
        <f>VLOOKUP(B915,home!$B$2:$E$405,3,FALSE)</f>
        <v>0.92</v>
      </c>
      <c r="G915" s="10">
        <f>VLOOKUP(C915,away!$B$2:$E$405,4,FALSE)</f>
        <v>0.88</v>
      </c>
      <c r="H915" s="10">
        <f>VLOOKUP(A915,away!$A$2:$E$405,3,FALSE)</f>
        <v>1.0381679389313001</v>
      </c>
      <c r="I915" s="10">
        <f>VLOOKUP(C915,away!$B$2:$E$405,3,FALSE)</f>
        <v>1.0900000000000001</v>
      </c>
      <c r="J915" s="10">
        <f>VLOOKUP(B915,home!$B$2:$E$405,4,FALSE)</f>
        <v>0.77</v>
      </c>
      <c r="K915" s="12">
        <f t="shared" si="1064"/>
        <v>1.0568061068702277</v>
      </c>
      <c r="L915" s="12">
        <f t="shared" si="1065"/>
        <v>0.87133435114504021</v>
      </c>
      <c r="M915" s="13">
        <f t="shared" si="1066"/>
        <v>0.14541835876205358</v>
      </c>
      <c r="N915" s="13">
        <f t="shared" si="1067"/>
        <v>0.1536790095907839</v>
      </c>
      <c r="O915" s="13">
        <f t="shared" si="1068"/>
        <v>0.12670801127651063</v>
      </c>
      <c r="P915" s="13">
        <f t="shared" si="1069"/>
        <v>0.1339058001063981</v>
      </c>
      <c r="Q915" s="13">
        <f t="shared" si="1070"/>
        <v>8.1204457916654343E-2</v>
      </c>
      <c r="R915" s="13">
        <f t="shared" si="1071"/>
        <v>5.5202521395248401E-2</v>
      </c>
      <c r="S915" s="13">
        <f t="shared" si="1072"/>
        <v>3.0826168467962402E-2</v>
      </c>
      <c r="T915" s="13">
        <f t="shared" si="1073"/>
        <v>7.0756233648892733E-2</v>
      </c>
      <c r="U915" s="13">
        <f t="shared" si="1074"/>
        <v>5.833836172513291E-2</v>
      </c>
      <c r="V915" s="13">
        <f t="shared" si="1075"/>
        <v>3.1539673135398297E-3</v>
      </c>
      <c r="W915" s="13">
        <f t="shared" si="1076"/>
        <v>2.8605789010468917E-2</v>
      </c>
      <c r="X915" s="13">
        <f t="shared" si="1077"/>
        <v>2.4925206606428853E-2</v>
      </c>
      <c r="Y915" s="13">
        <f t="shared" si="1078"/>
        <v>1.0859094362784375E-2</v>
      </c>
      <c r="Z915" s="13">
        <f t="shared" si="1079"/>
        <v>1.6033284387166325E-2</v>
      </c>
      <c r="AA915" s="13">
        <f t="shared" si="1080"/>
        <v>1.6944072853544448E-2</v>
      </c>
      <c r="AB915" s="13">
        <f t="shared" si="1081"/>
        <v>8.953299833439907E-3</v>
      </c>
      <c r="AC915" s="13">
        <f t="shared" si="1082"/>
        <v>1.8151702105579691E-4</v>
      </c>
      <c r="AD915" s="13">
        <f t="shared" si="1083"/>
        <v>7.5576931295261978E-3</v>
      </c>
      <c r="AE915" s="13">
        <f t="shared" si="1084"/>
        <v>6.5852776391690376E-3</v>
      </c>
      <c r="AF915" s="13">
        <f t="shared" si="1085"/>
        <v>2.8689893094176475E-3</v>
      </c>
      <c r="AG915" s="13">
        <f t="shared" si="1086"/>
        <v>8.3328297945449437E-4</v>
      </c>
      <c r="AH915" s="13">
        <f t="shared" si="1087"/>
        <v>3.4925878620538676E-3</v>
      </c>
      <c r="AI915" s="13">
        <f t="shared" si="1088"/>
        <v>3.6909881813993596E-3</v>
      </c>
      <c r="AJ915" s="13">
        <f t="shared" si="1089"/>
        <v>1.9503294252443391E-3</v>
      </c>
      <c r="AK915" s="13">
        <f t="shared" si="1090"/>
        <v>6.8704001566897315E-4</v>
      </c>
      <c r="AL915" s="13">
        <f t="shared" si="1091"/>
        <v>6.6858633653480685E-6</v>
      </c>
      <c r="AM915" s="13">
        <f t="shared" si="1092"/>
        <v>1.59740325062689E-3</v>
      </c>
      <c r="AN915" s="13">
        <f t="shared" si="1093"/>
        <v>1.391872324901959E-3</v>
      </c>
      <c r="AO915" s="13">
        <f t="shared" si="1094"/>
        <v>6.0639308454759353E-4</v>
      </c>
      <c r="AP915" s="13">
        <f t="shared" si="1095"/>
        <v>1.7612370828770565E-4</v>
      </c>
      <c r="AQ915" s="13">
        <f t="shared" si="1096"/>
        <v>3.8365659270531582E-5</v>
      </c>
      <c r="AR915" s="13">
        <f t="shared" si="1097"/>
        <v>6.0864235571995019E-4</v>
      </c>
      <c r="AS915" s="13">
        <f t="shared" si="1098"/>
        <v>6.4321695842472484E-4</v>
      </c>
      <c r="AT915" s="13">
        <f t="shared" si="1099"/>
        <v>3.3987780485287118E-4</v>
      </c>
      <c r="AU915" s="13">
        <f t="shared" si="1100"/>
        <v>1.1972831325272063E-4</v>
      </c>
      <c r="AV915" s="13">
        <f t="shared" si="1101"/>
        <v>3.1632403152686688E-5</v>
      </c>
      <c r="AW915" s="13">
        <f t="shared" si="1102"/>
        <v>1.7101537074755882E-7</v>
      </c>
      <c r="AX915" s="13">
        <f t="shared" si="1103"/>
        <v>2.8135758506614162E-4</v>
      </c>
      <c r="AY915" s="13">
        <f t="shared" si="1104"/>
        <v>2.4515652882334195E-4</v>
      </c>
      <c r="AZ915" s="13">
        <f t="shared" si="1105"/>
        <v>1.0680665248562848E-4</v>
      </c>
      <c r="BA915" s="13">
        <f t="shared" si="1106"/>
        <v>3.1021435080512972E-5</v>
      </c>
      <c r="BB915" s="13">
        <f t="shared" si="1107"/>
        <v>6.7575105018666875E-6</v>
      </c>
      <c r="BC915" s="13">
        <f t="shared" si="1108"/>
        <v>1.1776102056999616E-6</v>
      </c>
      <c r="BD915" s="13">
        <f t="shared" si="1109"/>
        <v>8.8388498683438559E-5</v>
      </c>
      <c r="BE915" s="13">
        <f t="shared" si="1110"/>
        <v>9.340950518574896E-5</v>
      </c>
      <c r="BF915" s="13">
        <f t="shared" si="1111"/>
        <v>4.9357867760012835E-5</v>
      </c>
      <c r="BG915" s="13">
        <f t="shared" si="1112"/>
        <v>1.7387232023624904E-5</v>
      </c>
      <c r="BH915" s="13">
        <f t="shared" si="1113"/>
        <v>4.593733246034095E-6</v>
      </c>
      <c r="BI915" s="13">
        <f t="shared" si="1114"/>
        <v>9.7093706954832529E-7</v>
      </c>
      <c r="BJ915" s="14">
        <f t="shared" si="1115"/>
        <v>0.3923574695433783</v>
      </c>
      <c r="BK915" s="14">
        <f t="shared" si="1116"/>
        <v>0.31373765406319837</v>
      </c>
      <c r="BL915" s="14">
        <f t="shared" si="1117"/>
        <v>0.27796441817761414</v>
      </c>
      <c r="BM915" s="14">
        <f t="shared" si="1118"/>
        <v>0.30372968161025565</v>
      </c>
      <c r="BN915" s="14">
        <f t="shared" si="1119"/>
        <v>0.69611815904764895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1.30534351145038</v>
      </c>
      <c r="F916" s="10">
        <f>VLOOKUP(B916,home!$B$2:$E$405,3,FALSE)</f>
        <v>1.2</v>
      </c>
      <c r="G916" s="10">
        <f>VLOOKUP(C916,away!$B$2:$E$405,4,FALSE)</f>
        <v>0.77</v>
      </c>
      <c r="H916" s="10">
        <f>VLOOKUP(A916,away!$A$2:$E$405,3,FALSE)</f>
        <v>1.0381679389313001</v>
      </c>
      <c r="I916" s="10">
        <f>VLOOKUP(C916,away!$B$2:$E$405,3,FALSE)</f>
        <v>1.53</v>
      </c>
      <c r="J916" s="10">
        <f>VLOOKUP(B916,home!$B$2:$E$405,4,FALSE)</f>
        <v>0.69</v>
      </c>
      <c r="K916" s="12">
        <f t="shared" si="1064"/>
        <v>1.2061374045801512</v>
      </c>
      <c r="L916" s="12">
        <f t="shared" si="1065"/>
        <v>1.0959938931297735</v>
      </c>
      <c r="M916" s="13">
        <f t="shared" si="1066"/>
        <v>0.10004538982647777</v>
      </c>
      <c r="N916" s="13">
        <f t="shared" si="1067"/>
        <v>0.12066848682551735</v>
      </c>
      <c r="O916" s="13">
        <f t="shared" si="1068"/>
        <v>0.1096491362856072</v>
      </c>
      <c r="P916" s="13">
        <f t="shared" si="1069"/>
        <v>0.13225192465397756</v>
      </c>
      <c r="Q916" s="13">
        <f t="shared" si="1070"/>
        <v>7.2771387757171832E-2</v>
      </c>
      <c r="R916" s="13">
        <f t="shared" si="1071"/>
        <v>6.0087391877989872E-2</v>
      </c>
      <c r="S916" s="13">
        <f t="shared" si="1072"/>
        <v>4.3706590591074748E-2</v>
      </c>
      <c r="T916" s="13">
        <f t="shared" si="1073"/>
        <v>7.9756996576439101E-2</v>
      </c>
      <c r="U916" s="13">
        <f t="shared" si="1074"/>
        <v>7.2473650887709157E-2</v>
      </c>
      <c r="V916" s="13">
        <f t="shared" si="1075"/>
        <v>6.4196202851954228E-3</v>
      </c>
      <c r="W916" s="13">
        <f t="shared" si="1076"/>
        <v>2.9257430919043686E-2</v>
      </c>
      <c r="X916" s="13">
        <f t="shared" si="1077"/>
        <v>3.2065965615938094E-2</v>
      </c>
      <c r="Y916" s="13">
        <f t="shared" si="1078"/>
        <v>1.7572051246188724E-2</v>
      </c>
      <c r="Z916" s="13">
        <f t="shared" si="1079"/>
        <v>2.1951804850790818E-2</v>
      </c>
      <c r="AA916" s="13">
        <f t="shared" si="1080"/>
        <v>2.647689292858281E-2</v>
      </c>
      <c r="AB916" s="13">
        <f t="shared" si="1081"/>
        <v>1.5967385459113716E-2</v>
      </c>
      <c r="AC916" s="13">
        <f t="shared" si="1082"/>
        <v>5.3038871889634189E-4</v>
      </c>
      <c r="AD916" s="13">
        <f t="shared" si="1083"/>
        <v>8.822120448344602E-3</v>
      </c>
      <c r="AE916" s="13">
        <f t="shared" si="1084"/>
        <v>9.6689901358409849E-3</v>
      </c>
      <c r="AF916" s="13">
        <f t="shared" si="1085"/>
        <v>5.2985770708068687E-3</v>
      </c>
      <c r="AG916" s="13">
        <f t="shared" si="1086"/>
        <v>1.935736037293924E-3</v>
      </c>
      <c r="AH916" s="13">
        <f t="shared" si="1087"/>
        <v>6.0147610149108169E-3</v>
      </c>
      <c r="AI916" s="13">
        <f t="shared" si="1088"/>
        <v>7.2546282396944092E-3</v>
      </c>
      <c r="AJ916" s="13">
        <f t="shared" si="1089"/>
        <v>4.3750392381094426E-3</v>
      </c>
      <c r="AK916" s="13">
        <f t="shared" si="1090"/>
        <v>1.758966157196549E-3</v>
      </c>
      <c r="AL916" s="13">
        <f t="shared" si="1091"/>
        <v>2.8045241868899919E-5</v>
      </c>
      <c r="AM916" s="13">
        <f t="shared" si="1092"/>
        <v>2.128137892091968E-3</v>
      </c>
      <c r="AN916" s="13">
        <f t="shared" si="1093"/>
        <v>2.3324261334708657E-3</v>
      </c>
      <c r="AO916" s="13">
        <f t="shared" si="1094"/>
        <v>1.2781623992301793E-3</v>
      </c>
      <c r="AP916" s="13">
        <f t="shared" si="1095"/>
        <v>4.6695272799479202E-4</v>
      </c>
      <c r="AQ916" s="13">
        <f t="shared" si="1096"/>
        <v>1.2794433456564505E-4</v>
      </c>
      <c r="AR916" s="13">
        <f t="shared" si="1097"/>
        <v>1.3184282681954591E-3</v>
      </c>
      <c r="AS916" s="13">
        <f t="shared" si="1098"/>
        <v>1.5902056495263747E-3</v>
      </c>
      <c r="AT916" s="13">
        <f t="shared" si="1099"/>
        <v>9.5900325743421755E-4</v>
      </c>
      <c r="AU916" s="13">
        <f t="shared" si="1100"/>
        <v>3.8556323330187267E-4</v>
      </c>
      <c r="AV916" s="13">
        <f t="shared" si="1101"/>
        <v>1.1626055937906298E-4</v>
      </c>
      <c r="AW916" s="13">
        <f t="shared" si="1102"/>
        <v>1.029820681332024E-6</v>
      </c>
      <c r="AX916" s="13">
        <f t="shared" si="1103"/>
        <v>4.2780445229274655E-4</v>
      </c>
      <c r="AY916" s="13">
        <f t="shared" si="1104"/>
        <v>4.6887106716657774E-4</v>
      </c>
      <c r="AZ916" s="13">
        <f t="shared" si="1105"/>
        <v>2.5693991313990448E-4</v>
      </c>
      <c r="BA916" s="13">
        <f t="shared" si="1106"/>
        <v>9.3868191900876608E-5</v>
      </c>
      <c r="BB916" s="13">
        <f t="shared" si="1107"/>
        <v>2.5719741270623597E-5</v>
      </c>
      <c r="BC916" s="13">
        <f t="shared" si="1108"/>
        <v>5.6377358730962545E-6</v>
      </c>
      <c r="BD916" s="13">
        <f t="shared" si="1109"/>
        <v>2.4083155507864765E-4</v>
      </c>
      <c r="BE916" s="13">
        <f t="shared" si="1110"/>
        <v>2.9047594678356181E-4</v>
      </c>
      <c r="BF916" s="13">
        <f t="shared" si="1111"/>
        <v>1.7517695227324369E-4</v>
      </c>
      <c r="BG916" s="13">
        <f t="shared" si="1112"/>
        <v>7.0429158185703739E-5</v>
      </c>
      <c r="BH916" s="13">
        <f t="shared" si="1113"/>
        <v>2.1236810515217399E-5</v>
      </c>
      <c r="BI916" s="13">
        <f t="shared" si="1114"/>
        <v>5.1229023032769562E-6</v>
      </c>
      <c r="BJ916" s="14">
        <f t="shared" si="1115"/>
        <v>0.3854302072215825</v>
      </c>
      <c r="BK916" s="14">
        <f t="shared" si="1116"/>
        <v>0.28345083038465729</v>
      </c>
      <c r="BL916" s="14">
        <f t="shared" si="1117"/>
        <v>0.3092305863818906</v>
      </c>
      <c r="BM916" s="14">
        <f t="shared" si="1118"/>
        <v>0.40412187036569436</v>
      </c>
      <c r="BN916" s="14">
        <f t="shared" si="1119"/>
        <v>0.59547371722674158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1.30534351145038</v>
      </c>
      <c r="F917" s="10">
        <f>VLOOKUP(B917,home!$B$2:$E$405,3,FALSE)</f>
        <v>0.89</v>
      </c>
      <c r="G917" s="10">
        <f>VLOOKUP(C917,away!$B$2:$E$405,4,FALSE)</f>
        <v>0.92</v>
      </c>
      <c r="H917" s="10">
        <f>VLOOKUP(A917,away!$A$2:$E$405,3,FALSE)</f>
        <v>1.0381679389313001</v>
      </c>
      <c r="I917" s="10">
        <f>VLOOKUP(C917,away!$B$2:$E$405,3,FALSE)</f>
        <v>0.77</v>
      </c>
      <c r="J917" s="10">
        <f>VLOOKUP(B917,home!$B$2:$E$405,4,FALSE)</f>
        <v>0.96</v>
      </c>
      <c r="K917" s="12">
        <f t="shared" si="1064"/>
        <v>1.0688152671755711</v>
      </c>
      <c r="L917" s="12">
        <f t="shared" si="1065"/>
        <v>0.76741374045801702</v>
      </c>
      <c r="M917" s="13">
        <f t="shared" si="1066"/>
        <v>0.15941745605153898</v>
      </c>
      <c r="N917" s="13">
        <f t="shared" si="1067"/>
        <v>0.17038781088217547</v>
      </c>
      <c r="O917" s="13">
        <f t="shared" si="1068"/>
        <v>0.12233914624281306</v>
      </c>
      <c r="P917" s="13">
        <f t="shared" si="1069"/>
        <v>0.1307579472775435</v>
      </c>
      <c r="Q917" s="13">
        <f t="shared" si="1070"/>
        <v>9.1056546805746527E-2</v>
      </c>
      <c r="R917" s="13">
        <f t="shared" si="1071"/>
        <v>4.6942370911318761E-2</v>
      </c>
      <c r="S917" s="13">
        <f t="shared" si="1072"/>
        <v>2.681268601273698E-2</v>
      </c>
      <c r="T917" s="13">
        <f t="shared" si="1073"/>
        <v>6.9878045177388437E-2</v>
      </c>
      <c r="U917" s="13">
        <f t="shared" si="1074"/>
        <v>5.0172722707435918E-2</v>
      </c>
      <c r="V917" s="13">
        <f t="shared" si="1075"/>
        <v>2.4435995285299007E-3</v>
      </c>
      <c r="W917" s="13">
        <f t="shared" si="1076"/>
        <v>3.2440875800756296E-2</v>
      </c>
      <c r="X917" s="13">
        <f t="shared" si="1077"/>
        <v>2.4895573841992355E-2</v>
      </c>
      <c r="Y917" s="13">
        <f t="shared" si="1078"/>
        <v>9.5526027214660591E-3</v>
      </c>
      <c r="Z917" s="13">
        <f t="shared" si="1079"/>
        <v>1.2008073482340917E-2</v>
      </c>
      <c r="AA917" s="13">
        <f t="shared" si="1080"/>
        <v>1.2834412267292095E-2</v>
      </c>
      <c r="AB917" s="13">
        <f t="shared" si="1081"/>
        <v>6.8588078882536136E-3</v>
      </c>
      <c r="AC917" s="13">
        <f t="shared" si="1082"/>
        <v>1.2526861323441084E-4</v>
      </c>
      <c r="AD917" s="13">
        <f t="shared" si="1083"/>
        <v>8.6683258340987113E-3</v>
      </c>
      <c r="AE917" s="13">
        <f t="shared" si="1084"/>
        <v>6.6521923518545519E-3</v>
      </c>
      <c r="AF917" s="13">
        <f t="shared" si="1085"/>
        <v>2.5524919074914575E-3</v>
      </c>
      <c r="AG917" s="13">
        <f t="shared" si="1086"/>
        <v>6.5293912073894603E-4</v>
      </c>
      <c r="AH917" s="13">
        <f t="shared" si="1087"/>
        <v>2.3037901466944921E-3</v>
      </c>
      <c r="AI917" s="13">
        <f t="shared" si="1088"/>
        <v>2.4623260811557214E-3</v>
      </c>
      <c r="AJ917" s="13">
        <f t="shared" si="1089"/>
        <v>1.3158858541519147E-3</v>
      </c>
      <c r="AK917" s="13">
        <f t="shared" si="1090"/>
        <v>4.6881296359264446E-4</v>
      </c>
      <c r="AL917" s="13">
        <f t="shared" si="1091"/>
        <v>4.1099305259370225E-6</v>
      </c>
      <c r="AM917" s="13">
        <f t="shared" si="1092"/>
        <v>1.8529677984674246E-3</v>
      </c>
      <c r="AN917" s="13">
        <f t="shared" si="1093"/>
        <v>1.4219929491701433E-3</v>
      </c>
      <c r="AO917" s="13">
        <f t="shared" si="1094"/>
        <v>5.4562846401379325E-4</v>
      </c>
      <c r="AP917" s="13">
        <f t="shared" si="1095"/>
        <v>1.3957426015639589E-4</v>
      </c>
      <c r="AQ917" s="13">
        <f t="shared" si="1096"/>
        <v>2.6777801264570032E-5</v>
      </c>
      <c r="AR917" s="13">
        <f t="shared" si="1097"/>
        <v>3.5359204274102883E-4</v>
      </c>
      <c r="AS917" s="13">
        <f t="shared" si="1098"/>
        <v>3.7792457363340865E-4</v>
      </c>
      <c r="AT917" s="13">
        <f t="shared" si="1099"/>
        <v>2.0196577707010273E-4</v>
      </c>
      <c r="AU917" s="13">
        <f t="shared" si="1100"/>
        <v>7.1954701993167896E-5</v>
      </c>
      <c r="AV917" s="13">
        <f t="shared" si="1101"/>
        <v>1.9226571008841581E-5</v>
      </c>
      <c r="AW917" s="13">
        <f t="shared" si="1102"/>
        <v>9.364060253698147E-8</v>
      </c>
      <c r="AX917" s="13">
        <f t="shared" si="1103"/>
        <v>3.3008004543111488E-4</v>
      </c>
      <c r="AY917" s="13">
        <f t="shared" si="1104"/>
        <v>2.5330796231484405E-4</v>
      </c>
      <c r="AZ917" s="13">
        <f t="shared" si="1105"/>
        <v>9.7196005423916452E-5</v>
      </c>
      <c r="BA917" s="13">
        <f t="shared" si="1106"/>
        <v>2.4863183359981813E-5</v>
      </c>
      <c r="BB917" s="13">
        <f t="shared" si="1107"/>
        <v>4.7700871354942927E-6</v>
      </c>
      <c r="BC917" s="13">
        <f t="shared" si="1108"/>
        <v>7.3212608219206865E-7</v>
      </c>
      <c r="BD917" s="13">
        <f t="shared" si="1109"/>
        <v>4.5225232019347313E-5</v>
      </c>
      <c r="BE917" s="13">
        <f t="shared" si="1110"/>
        <v>4.8337418443835884E-5</v>
      </c>
      <c r="BF917" s="13">
        <f t="shared" si="1111"/>
        <v>2.5831885404312917E-5</v>
      </c>
      <c r="BG917" s="13">
        <f t="shared" si="1112"/>
        <v>9.2031711666864813E-6</v>
      </c>
      <c r="BH917" s="13">
        <f t="shared" si="1113"/>
        <v>2.4591224623461301E-6</v>
      </c>
      <c r="BI917" s="13">
        <f t="shared" si="1114"/>
        <v>5.256695263219857E-7</v>
      </c>
      <c r="BJ917" s="14">
        <f t="shared" si="1115"/>
        <v>0.42143529512652872</v>
      </c>
      <c r="BK917" s="14">
        <f t="shared" si="1116"/>
        <v>0.31981437537642454</v>
      </c>
      <c r="BL917" s="14">
        <f t="shared" si="1117"/>
        <v>0.24685452122817758</v>
      </c>
      <c r="BM917" s="14">
        <f t="shared" si="1118"/>
        <v>0.27895777272062322</v>
      </c>
      <c r="BN917" s="14">
        <f t="shared" si="1119"/>
        <v>0.72090127817113636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1.30534351145038</v>
      </c>
      <c r="F918" s="10">
        <f>VLOOKUP(B918,home!$B$2:$E$405,3,FALSE)</f>
        <v>0.77</v>
      </c>
      <c r="G918" s="10">
        <f>VLOOKUP(C918,away!$B$2:$E$405,4,FALSE)</f>
        <v>0.92</v>
      </c>
      <c r="H918" s="10">
        <f>VLOOKUP(A918,away!$A$2:$E$405,3,FALSE)</f>
        <v>1.0381679389313001</v>
      </c>
      <c r="I918" s="10">
        <f>VLOOKUP(C918,away!$B$2:$E$405,3,FALSE)</f>
        <v>0.46</v>
      </c>
      <c r="J918" s="10">
        <f>VLOOKUP(B918,home!$B$2:$E$405,4,FALSE)</f>
        <v>0.16</v>
      </c>
      <c r="K918" s="12">
        <f t="shared" si="1064"/>
        <v>0.92470534351144917</v>
      </c>
      <c r="L918" s="12">
        <f t="shared" si="1065"/>
        <v>7.6409160305343699E-2</v>
      </c>
      <c r="M918" s="13">
        <f t="shared" si="1066"/>
        <v>0.36746966652025925</v>
      </c>
      <c r="N918" s="13">
        <f t="shared" si="1067"/>
        <v>0.33980116420965401</v>
      </c>
      <c r="O918" s="13">
        <f t="shared" si="1068"/>
        <v>2.8078048656497673E-2</v>
      </c>
      <c r="P918" s="13">
        <f t="shared" si="1069"/>
        <v>2.5963921628037866E-2</v>
      </c>
      <c r="Q918" s="13">
        <f t="shared" si="1070"/>
        <v>0.1571079761380392</v>
      </c>
      <c r="R918" s="13">
        <f t="shared" si="1071"/>
        <v>1.0727100604277858E-3</v>
      </c>
      <c r="S918" s="13">
        <f t="shared" si="1072"/>
        <v>4.5862644438825196E-4</v>
      </c>
      <c r="T918" s="13">
        <f t="shared" si="1073"/>
        <v>1.2004488533979549E-2</v>
      </c>
      <c r="U918" s="13">
        <f t="shared" si="1074"/>
        <v>9.9194072491606312E-4</v>
      </c>
      <c r="V918" s="13">
        <f t="shared" si="1075"/>
        <v>3.6005212413258988E-6</v>
      </c>
      <c r="W918" s="13">
        <f t="shared" si="1076"/>
        <v>4.842619501437137E-2</v>
      </c>
      <c r="X918" s="13">
        <f t="shared" si="1077"/>
        <v>3.7002048978309371E-3</v>
      </c>
      <c r="Y918" s="13">
        <f t="shared" si="1078"/>
        <v>1.4136477460049103E-4</v>
      </c>
      <c r="Z918" s="13">
        <f t="shared" si="1079"/>
        <v>2.7321624989460533E-5</v>
      </c>
      <c r="AA918" s="13">
        <f t="shared" si="1080"/>
        <v>2.5264452621170094E-5</v>
      </c>
      <c r="AB918" s="13">
        <f t="shared" si="1081"/>
        <v>1.1681087169843911E-5</v>
      </c>
      <c r="AC918" s="13">
        <f t="shared" si="1082"/>
        <v>1.5899892536558075E-8</v>
      </c>
      <c r="AD918" s="13">
        <f t="shared" si="1083"/>
        <v>1.1194990323929175E-2</v>
      </c>
      <c r="AE918" s="13">
        <f t="shared" si="1084"/>
        <v>8.5539981027787579E-4</v>
      </c>
      <c r="AF918" s="13">
        <f t="shared" si="1085"/>
        <v>3.2680190614341408E-5</v>
      </c>
      <c r="AG918" s="13">
        <f t="shared" si="1086"/>
        <v>8.3235530782013356E-7</v>
      </c>
      <c r="AH918" s="13">
        <f t="shared" si="1087"/>
        <v>5.2190560590554359E-7</v>
      </c>
      <c r="AI918" s="13">
        <f t="shared" si="1088"/>
        <v>4.8260890258943672E-7</v>
      </c>
      <c r="AJ918" s="13">
        <f t="shared" si="1089"/>
        <v>2.2313551552532428E-7</v>
      </c>
      <c r="AK918" s="13">
        <f t="shared" si="1090"/>
        <v>6.8778201177816432E-8</v>
      </c>
      <c r="AL918" s="13">
        <f t="shared" si="1091"/>
        <v>4.4936886097036126E-11</v>
      </c>
      <c r="AM918" s="13">
        <f t="shared" si="1092"/>
        <v>2.0704134746192559E-3</v>
      </c>
      <c r="AN918" s="13">
        <f t="shared" si="1093"/>
        <v>1.5819855508052635E-4</v>
      </c>
      <c r="AO918" s="13">
        <f t="shared" si="1094"/>
        <v>6.0439093776108432E-6</v>
      </c>
      <c r="AP918" s="13">
        <f t="shared" si="1095"/>
        <v>1.5393668016827894E-7</v>
      </c>
      <c r="AQ918" s="13">
        <f t="shared" si="1096"/>
        <v>2.9405431179626125E-9</v>
      </c>
      <c r="AR918" s="13">
        <f t="shared" si="1097"/>
        <v>7.9756738211788495E-9</v>
      </c>
      <c r="AS918" s="13">
        <f t="shared" si="1098"/>
        <v>7.3751482005484604E-9</v>
      </c>
      <c r="AT918" s="13">
        <f t="shared" si="1099"/>
        <v>3.4099194751180047E-9</v>
      </c>
      <c r="AU918" s="13">
        <f t="shared" si="1100"/>
        <v>1.0510569198617918E-9</v>
      </c>
      <c r="AV918" s="13">
        <f t="shared" si="1101"/>
        <v>2.4297948753272095E-10</v>
      </c>
      <c r="AW918" s="13">
        <f t="shared" si="1102"/>
        <v>8.8196077053099211E-14</v>
      </c>
      <c r="AX918" s="13">
        <f t="shared" si="1103"/>
        <v>3.1908706720975525E-4</v>
      </c>
      <c r="AY918" s="13">
        <f t="shared" si="1104"/>
        <v>2.4381174869792165E-5</v>
      </c>
      <c r="AZ918" s="13">
        <f t="shared" si="1105"/>
        <v>9.3147254952928362E-7</v>
      </c>
      <c r="BA918" s="13">
        <f t="shared" si="1106"/>
        <v>2.3724345119003406E-8</v>
      </c>
      <c r="BB918" s="13">
        <f t="shared" si="1107"/>
        <v>4.5318932233430745E-10</v>
      </c>
      <c r="BC918" s="13">
        <f t="shared" si="1108"/>
        <v>6.9255631157824405E-12</v>
      </c>
      <c r="BD918" s="13">
        <f t="shared" si="1109"/>
        <v>1.0156908992426448E-10</v>
      </c>
      <c r="BE918" s="13">
        <f t="shared" si="1110"/>
        <v>9.3921480188562256E-11</v>
      </c>
      <c r="BF918" s="13">
        <f t="shared" si="1111"/>
        <v>4.3424847300434109E-11</v>
      </c>
      <c r="BG918" s="13">
        <f t="shared" si="1112"/>
        <v>1.338506277996005E-11</v>
      </c>
      <c r="BH918" s="13">
        <f t="shared" si="1113"/>
        <v>3.0943097689663175E-12</v>
      </c>
      <c r="BI918" s="13">
        <f t="shared" si="1114"/>
        <v>5.7226495556856641E-13</v>
      </c>
      <c r="BJ918" s="14">
        <f t="shared" si="1115"/>
        <v>0.5758445329639944</v>
      </c>
      <c r="BK918" s="14">
        <f t="shared" si="1116"/>
        <v>0.39392021223362589</v>
      </c>
      <c r="BL918" s="14">
        <f t="shared" si="1117"/>
        <v>3.0180961720602702E-2</v>
      </c>
      <c r="BM918" s="14">
        <f t="shared" si="1118"/>
        <v>8.0455160155515154E-2</v>
      </c>
      <c r="BN918" s="14">
        <f t="shared" si="1119"/>
        <v>0.91949348721291568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1.5858585858585901</v>
      </c>
      <c r="F919" s="10">
        <f>VLOOKUP(B919,home!$B$2:$E$405,3,FALSE)</f>
        <v>1.01</v>
      </c>
      <c r="G919" s="10">
        <f>VLOOKUP(C919,away!$B$2:$E$405,4,FALSE)</f>
        <v>0.79</v>
      </c>
      <c r="H919" s="10">
        <f>VLOOKUP(A919,away!$A$2:$E$405,3,FALSE)</f>
        <v>1.1313131313131299</v>
      </c>
      <c r="I919" s="10">
        <f>VLOOKUP(C919,away!$B$2:$E$405,3,FALSE)</f>
        <v>0.63</v>
      </c>
      <c r="J919" s="10">
        <f>VLOOKUP(B919,home!$B$2:$E$405,4,FALSE)</f>
        <v>0.88</v>
      </c>
      <c r="K919" s="12">
        <f t="shared" si="1064"/>
        <v>1.2653565656565691</v>
      </c>
      <c r="L919" s="12">
        <f t="shared" si="1065"/>
        <v>0.6271999999999992</v>
      </c>
      <c r="M919" s="13">
        <f t="shared" si="1066"/>
        <v>0.15068607712254631</v>
      </c>
      <c r="N919" s="13">
        <f t="shared" si="1067"/>
        <v>0.19067161704004612</v>
      </c>
      <c r="O919" s="13">
        <f t="shared" si="1068"/>
        <v>9.4510307571260915E-2</v>
      </c>
      <c r="P919" s="13">
        <f t="shared" si="1069"/>
        <v>0.11958923820751675</v>
      </c>
      <c r="Q919" s="13">
        <f t="shared" si="1070"/>
        <v>0.1206337912529887</v>
      </c>
      <c r="R919" s="13">
        <f t="shared" si="1071"/>
        <v>2.9638432454347382E-2</v>
      </c>
      <c r="S919" s="13">
        <f t="shared" si="1072"/>
        <v>2.3727450750846982E-2</v>
      </c>
      <c r="T919" s="13">
        <f t="shared" si="1073"/>
        <v>7.5661513873874403E-2</v>
      </c>
      <c r="U919" s="13">
        <f t="shared" si="1074"/>
        <v>3.7503185101877203E-2</v>
      </c>
      <c r="V919" s="13">
        <f t="shared" si="1075"/>
        <v>2.0923172893866334E-3</v>
      </c>
      <c r="W919" s="13">
        <f t="shared" si="1076"/>
        <v>5.0881586600671075E-2</v>
      </c>
      <c r="X919" s="13">
        <f t="shared" si="1077"/>
        <v>3.1912931115940853E-2</v>
      </c>
      <c r="Y919" s="13">
        <f t="shared" si="1078"/>
        <v>1.0007895197959037E-2</v>
      </c>
      <c r="Z919" s="13">
        <f t="shared" si="1079"/>
        <v>6.1964082784555516E-3</v>
      </c>
      <c r="AA919" s="13">
        <f t="shared" si="1080"/>
        <v>7.8406658986324516E-3</v>
      </c>
      <c r="AB919" s="13">
        <f t="shared" si="1081"/>
        <v>4.9606190369770693E-3</v>
      </c>
      <c r="AC919" s="13">
        <f t="shared" si="1082"/>
        <v>1.0378307484683544E-4</v>
      </c>
      <c r="AD919" s="13">
        <f t="shared" si="1083"/>
        <v>1.6095837419045612E-2</v>
      </c>
      <c r="AE919" s="13">
        <f t="shared" si="1084"/>
        <v>1.0095309229225394E-2</v>
      </c>
      <c r="AF919" s="13">
        <f t="shared" si="1085"/>
        <v>3.1658889742850792E-3</v>
      </c>
      <c r="AG919" s="13">
        <f t="shared" si="1086"/>
        <v>6.6188185489053305E-4</v>
      </c>
      <c r="AH919" s="13">
        <f t="shared" si="1087"/>
        <v>9.7159681806182913E-4</v>
      </c>
      <c r="AI919" s="13">
        <f t="shared" si="1088"/>
        <v>1.2294164129055666E-3</v>
      </c>
      <c r="AJ919" s="13">
        <f t="shared" si="1089"/>
        <v>7.778250649980034E-4</v>
      </c>
      <c r="AK919" s="13">
        <f t="shared" si="1090"/>
        <v>3.280753509758237E-4</v>
      </c>
      <c r="AL919" s="13">
        <f t="shared" si="1091"/>
        <v>3.2946212674109617E-6</v>
      </c>
      <c r="AM919" s="13">
        <f t="shared" si="1092"/>
        <v>4.0733947115860055E-3</v>
      </c>
      <c r="AN919" s="13">
        <f t="shared" si="1093"/>
        <v>2.5548331631067389E-3</v>
      </c>
      <c r="AO919" s="13">
        <f t="shared" si="1094"/>
        <v>8.0119567995027229E-4</v>
      </c>
      <c r="AP919" s="13">
        <f t="shared" si="1095"/>
        <v>1.6750331015493673E-4</v>
      </c>
      <c r="AQ919" s="13">
        <f t="shared" si="1096"/>
        <v>2.626451903229404E-5</v>
      </c>
      <c r="AR919" s="13">
        <f t="shared" si="1097"/>
        <v>1.2187710485767574E-4</v>
      </c>
      <c r="AS919" s="13">
        <f t="shared" si="1098"/>
        <v>1.5421799483487412E-4</v>
      </c>
      <c r="AT919" s="13">
        <f t="shared" si="1099"/>
        <v>9.7570376153349465E-5</v>
      </c>
      <c r="AU919" s="13">
        <f t="shared" si="1100"/>
        <v>4.1153772026407284E-5</v>
      </c>
      <c r="AV919" s="13">
        <f t="shared" si="1101"/>
        <v>1.3018548908787027E-5</v>
      </c>
      <c r="AW919" s="13">
        <f t="shared" si="1102"/>
        <v>7.2630990916067933E-8</v>
      </c>
      <c r="AX919" s="13">
        <f t="shared" si="1103"/>
        <v>8.5904945713601781E-4</v>
      </c>
      <c r="AY919" s="13">
        <f t="shared" si="1104"/>
        <v>5.3879581951570953E-4</v>
      </c>
      <c r="AZ919" s="13">
        <f t="shared" si="1105"/>
        <v>1.6896636900012629E-4</v>
      </c>
      <c r="BA919" s="13">
        <f t="shared" si="1106"/>
        <v>3.5325235545626357E-5</v>
      </c>
      <c r="BB919" s="13">
        <f t="shared" si="1107"/>
        <v>5.5389969335542056E-6</v>
      </c>
      <c r="BC919" s="13">
        <f t="shared" si="1108"/>
        <v>6.9481177534503892E-7</v>
      </c>
      <c r="BD919" s="13">
        <f t="shared" si="1109"/>
        <v>1.2740220027789013E-5</v>
      </c>
      <c r="BE919" s="13">
        <f t="shared" si="1110"/>
        <v>1.6120921060072147E-5</v>
      </c>
      <c r="BF919" s="13">
        <f t="shared" si="1111"/>
        <v>1.0199356653896778E-5</v>
      </c>
      <c r="BG919" s="13">
        <f t="shared" si="1112"/>
        <v>4.3019409691604341E-6</v>
      </c>
      <c r="BH919" s="13">
        <f t="shared" si="1113"/>
        <v>1.3608723125985346E-6</v>
      </c>
      <c r="BI919" s="13">
        <f t="shared" si="1114"/>
        <v>3.4439774315335855E-7</v>
      </c>
      <c r="BJ919" s="14">
        <f t="shared" si="1115"/>
        <v>0.51901981463266333</v>
      </c>
      <c r="BK919" s="14">
        <f t="shared" si="1116"/>
        <v>0.29674095688592661</v>
      </c>
      <c r="BL919" s="14">
        <f t="shared" si="1117"/>
        <v>0.17823302921558393</v>
      </c>
      <c r="BM919" s="14">
        <f t="shared" si="1118"/>
        <v>0.2939220221753987</v>
      </c>
      <c r="BN919" s="14">
        <f t="shared" si="1119"/>
        <v>0.70572946364870615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1.5858585858585901</v>
      </c>
      <c r="F920" s="10">
        <f>VLOOKUP(B920,home!$B$2:$E$405,3,FALSE)</f>
        <v>0.63</v>
      </c>
      <c r="G920" s="10">
        <f>VLOOKUP(C920,away!$B$2:$E$405,4,FALSE)</f>
        <v>0.38</v>
      </c>
      <c r="H920" s="10">
        <f>VLOOKUP(A920,away!$A$2:$E$405,3,FALSE)</f>
        <v>1.1313131313131299</v>
      </c>
      <c r="I920" s="10">
        <f>VLOOKUP(C920,away!$B$2:$E$405,3,FALSE)</f>
        <v>1.01</v>
      </c>
      <c r="J920" s="10">
        <f>VLOOKUP(B920,home!$B$2:$E$405,4,FALSE)</f>
        <v>1.41</v>
      </c>
      <c r="K920" s="12">
        <f t="shared" si="1064"/>
        <v>0.37965454545454647</v>
      </c>
      <c r="L920" s="12">
        <f t="shared" si="1065"/>
        <v>1.6111030303030285</v>
      </c>
      <c r="M920" s="13">
        <f t="shared" si="1066"/>
        <v>0.13659190752132078</v>
      </c>
      <c r="N920" s="13">
        <f t="shared" si="1067"/>
        <v>5.1857738562776479E-2</v>
      </c>
      <c r="O920" s="13">
        <f t="shared" si="1068"/>
        <v>0.22006363612247093</v>
      </c>
      <c r="P920" s="13">
        <f t="shared" si="1069"/>
        <v>8.3548159743151398E-2</v>
      </c>
      <c r="Q920" s="13">
        <f t="shared" si="1070"/>
        <v>9.8440130811758078E-3</v>
      </c>
      <c r="R920" s="13">
        <f t="shared" si="1071"/>
        <v>0.17727259550820801</v>
      </c>
      <c r="S920" s="13">
        <f t="shared" si="1072"/>
        <v>1.277582091636283E-2</v>
      </c>
      <c r="T920" s="13">
        <f t="shared" si="1073"/>
        <v>1.5859719305424992E-2</v>
      </c>
      <c r="U920" s="13">
        <f t="shared" si="1074"/>
        <v>6.7302346669216376E-2</v>
      </c>
      <c r="V920" s="13">
        <f t="shared" si="1075"/>
        <v>8.682768548703418E-4</v>
      </c>
      <c r="W920" s="13">
        <f t="shared" si="1076"/>
        <v>1.245774770594137E-3</v>
      </c>
      <c r="X920" s="13">
        <f t="shared" si="1077"/>
        <v>2.0070715079792741E-3</v>
      </c>
      <c r="Y920" s="13">
        <f t="shared" si="1078"/>
        <v>1.6167994942701393E-3</v>
      </c>
      <c r="Z920" s="13">
        <f t="shared" si="1079"/>
        <v>9.5201471937652327E-2</v>
      </c>
      <c r="AA920" s="13">
        <f t="shared" si="1080"/>
        <v>3.6143671555093147E-2</v>
      </c>
      <c r="AB920" s="13">
        <f t="shared" si="1081"/>
        <v>6.8610545976536558E-3</v>
      </c>
      <c r="AC920" s="13">
        <f t="shared" si="1082"/>
        <v>3.3193279294687122E-5</v>
      </c>
      <c r="AD920" s="13">
        <f t="shared" si="1083"/>
        <v>1.1824101356716472E-4</v>
      </c>
      <c r="AE920" s="13">
        <f t="shared" si="1084"/>
        <v>1.9049845526416056E-4</v>
      </c>
      <c r="AF920" s="13">
        <f t="shared" si="1085"/>
        <v>1.5345631927206755E-4</v>
      </c>
      <c r="AG920" s="13">
        <f t="shared" si="1086"/>
        <v>8.2411313666125687E-5</v>
      </c>
      <c r="AH920" s="13">
        <f t="shared" si="1087"/>
        <v>3.8344844982015097E-2</v>
      </c>
      <c r="AI920" s="13">
        <f t="shared" si="1088"/>
        <v>1.4557794692171985E-2</v>
      </c>
      <c r="AJ920" s="13">
        <f t="shared" si="1089"/>
        <v>2.7634664633385828E-3</v>
      </c>
      <c r="AK920" s="13">
        <f t="shared" si="1090"/>
        <v>3.4972086800589761E-4</v>
      </c>
      <c r="AL920" s="13">
        <f t="shared" si="1091"/>
        <v>8.1212348556701496E-7</v>
      </c>
      <c r="AM920" s="13">
        <f t="shared" si="1092"/>
        <v>8.9781476519853575E-6</v>
      </c>
      <c r="AN920" s="13">
        <f t="shared" si="1093"/>
        <v>1.4464720888621628E-5</v>
      </c>
      <c r="AO920" s="13">
        <f t="shared" si="1094"/>
        <v>1.1652077828072915E-5</v>
      </c>
      <c r="AP920" s="13">
        <f t="shared" si="1095"/>
        <v>6.2575659660450008E-6</v>
      </c>
      <c r="AQ920" s="13">
        <f t="shared" si="1096"/>
        <v>2.5203958725540496E-6</v>
      </c>
      <c r="AR920" s="13">
        <f t="shared" si="1097"/>
        <v>1.2355499189404878E-2</v>
      </c>
      <c r="AS920" s="13">
        <f t="shared" si="1098"/>
        <v>4.6908214286175256E-3</v>
      </c>
      <c r="AT920" s="13">
        <f t="shared" si="1099"/>
        <v>8.9044583864511669E-4</v>
      </c>
      <c r="AU920" s="13">
        <f t="shared" si="1100"/>
        <v>1.1268727004090141E-4</v>
      </c>
      <c r="AV920" s="13">
        <f t="shared" si="1101"/>
        <v>1.0695558571473038E-5</v>
      </c>
      <c r="AW920" s="13">
        <f t="shared" si="1102"/>
        <v>1.3798487596819271E-8</v>
      </c>
      <c r="AX920" s="13">
        <f t="shared" si="1103"/>
        <v>5.6809909430638411E-7</v>
      </c>
      <c r="AY920" s="13">
        <f t="shared" si="1104"/>
        <v>9.1526617234942126E-7</v>
      </c>
      <c r="AZ920" s="13">
        <f t="shared" si="1105"/>
        <v>7.3729405190300355E-7</v>
      </c>
      <c r="BA920" s="13">
        <f t="shared" si="1106"/>
        <v>3.9595222708177582E-7</v>
      </c>
      <c r="BB920" s="13">
        <f t="shared" si="1107"/>
        <v>1.5947995822667044E-7</v>
      </c>
      <c r="BC920" s="13">
        <f t="shared" si="1108"/>
        <v>5.1387728794317828E-8</v>
      </c>
      <c r="BD920" s="13">
        <f t="shared" si="1109"/>
        <v>3.3176636974928011E-3</v>
      </c>
      <c r="BE920" s="13">
        <f t="shared" si="1110"/>
        <v>1.2595661030426791E-3</v>
      </c>
      <c r="BF920" s="13">
        <f t="shared" si="1111"/>
        <v>2.3909999816031145E-4</v>
      </c>
      <c r="BG920" s="13">
        <f t="shared" si="1112"/>
        <v>3.0258467039911981E-5</v>
      </c>
      <c r="BH920" s="13">
        <f t="shared" si="1113"/>
        <v>2.8719411375472896E-6</v>
      </c>
      <c r="BI920" s="13">
        <f t="shared" si="1114"/>
        <v>2.1806910142954588E-7</v>
      </c>
      <c r="BJ920" s="14">
        <f t="shared" si="1115"/>
        <v>8.3022424211430274E-2</v>
      </c>
      <c r="BK920" s="14">
        <f t="shared" si="1116"/>
        <v>0.23381908570465795</v>
      </c>
      <c r="BL920" s="14">
        <f t="shared" si="1117"/>
        <v>0.58656895901942829</v>
      </c>
      <c r="BM920" s="14">
        <f t="shared" si="1118"/>
        <v>0.31943298886638072</v>
      </c>
      <c r="BN920" s="14">
        <f t="shared" si="1119"/>
        <v>0.67917805053910341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1.5858585858585901</v>
      </c>
      <c r="F921" s="10">
        <f>VLOOKUP(B921,home!$B$2:$E$405,3,FALSE)</f>
        <v>0.25</v>
      </c>
      <c r="G921" s="10">
        <f>VLOOKUP(C921,away!$B$2:$E$405,4,FALSE)</f>
        <v>1.1399999999999999</v>
      </c>
      <c r="H921" s="10">
        <f>VLOOKUP(A921,away!$A$2:$E$405,3,FALSE)</f>
        <v>1.1313131313131299</v>
      </c>
      <c r="I921" s="10">
        <f>VLOOKUP(C921,away!$B$2:$E$405,3,FALSE)</f>
        <v>0.63</v>
      </c>
      <c r="J921" s="10">
        <f>VLOOKUP(B921,home!$B$2:$E$405,4,FALSE)</f>
        <v>1.06</v>
      </c>
      <c r="K921" s="12">
        <f t="shared" si="1064"/>
        <v>0.45196969696969813</v>
      </c>
      <c r="L921" s="12">
        <f t="shared" si="1065"/>
        <v>0.75549090909090821</v>
      </c>
      <c r="M921" s="13">
        <f t="shared" si="1066"/>
        <v>0.29895548207417472</v>
      </c>
      <c r="N921" s="13">
        <f t="shared" si="1067"/>
        <v>0.13511881864049477</v>
      </c>
      <c r="O921" s="13">
        <f t="shared" si="1068"/>
        <v>0.22585814892992898</v>
      </c>
      <c r="P921" s="13">
        <f t="shared" si="1069"/>
        <v>0.10208103912999696</v>
      </c>
      <c r="Q921" s="13">
        <f t="shared" si="1070"/>
        <v>3.0534805757924006E-2</v>
      </c>
      <c r="R921" s="13">
        <f t="shared" si="1071"/>
        <v>8.5316889130330878E-2</v>
      </c>
      <c r="S921" s="13">
        <f t="shared" si="1072"/>
        <v>8.7141223147686724E-3</v>
      </c>
      <c r="T921" s="13">
        <f t="shared" si="1073"/>
        <v>2.3068768160968308E-2</v>
      </c>
      <c r="U921" s="13">
        <f t="shared" si="1074"/>
        <v>3.8560648526632983E-2</v>
      </c>
      <c r="V921" s="13">
        <f t="shared" si="1075"/>
        <v>3.3061282971919497E-4</v>
      </c>
      <c r="W921" s="13">
        <f t="shared" si="1076"/>
        <v>4.6002689684791704E-3</v>
      </c>
      <c r="X921" s="13">
        <f t="shared" si="1077"/>
        <v>3.4754613850590233E-3</v>
      </c>
      <c r="Y921" s="13">
        <f t="shared" si="1078"/>
        <v>1.3128397406542941E-3</v>
      </c>
      <c r="Z921" s="13">
        <f t="shared" si="1079"/>
        <v>2.1485378043293969E-2</v>
      </c>
      <c r="AA921" s="13">
        <f t="shared" si="1080"/>
        <v>9.7107398035069809E-3</v>
      </c>
      <c r="AB921" s="13">
        <f t="shared" si="1081"/>
        <v>2.194480063171318E-3</v>
      </c>
      <c r="AC921" s="13">
        <f t="shared" si="1082"/>
        <v>7.0556703320192213E-6</v>
      </c>
      <c r="AD921" s="13">
        <f t="shared" si="1083"/>
        <v>5.1979554291565892E-4</v>
      </c>
      <c r="AE921" s="13">
        <f t="shared" si="1084"/>
        <v>3.9270080725875339E-4</v>
      </c>
      <c r="AF921" s="13">
        <f t="shared" si="1085"/>
        <v>1.4834094493832456E-4</v>
      </c>
      <c r="AG921" s="13">
        <f t="shared" si="1086"/>
        <v>3.7356745115619724E-5</v>
      </c>
      <c r="AH921" s="13">
        <f t="shared" si="1087"/>
        <v>4.0580019475224983E-3</v>
      </c>
      <c r="AI921" s="13">
        <f t="shared" si="1088"/>
        <v>1.8340939105241886E-3</v>
      </c>
      <c r="AJ921" s="13">
        <f t="shared" si="1089"/>
        <v>4.1447743447679304E-4</v>
      </c>
      <c r="AK921" s="13">
        <f t="shared" si="1090"/>
        <v>6.2443746820418046E-5</v>
      </c>
      <c r="AL921" s="13">
        <f t="shared" si="1091"/>
        <v>9.6368884658553886E-8</v>
      </c>
      <c r="AM921" s="13">
        <f t="shared" si="1092"/>
        <v>4.6986366803558027E-5</v>
      </c>
      <c r="AN921" s="13">
        <f t="shared" si="1093"/>
        <v>3.5497772971298929E-5</v>
      </c>
      <c r="AO921" s="13">
        <f t="shared" si="1094"/>
        <v>1.3409122386394648E-5</v>
      </c>
      <c r="AP921" s="13">
        <f t="shared" si="1095"/>
        <v>3.3768233539361805E-6</v>
      </c>
      <c r="AQ921" s="13">
        <f t="shared" si="1096"/>
        <v>6.3778983637616356E-7</v>
      </c>
      <c r="AR921" s="13">
        <f t="shared" si="1097"/>
        <v>6.1315671608528982E-4</v>
      </c>
      <c r="AS921" s="13">
        <f t="shared" si="1098"/>
        <v>2.7712825516400366E-4</v>
      </c>
      <c r="AT921" s="13">
        <f t="shared" si="1099"/>
        <v>6.2626786754107954E-5</v>
      </c>
      <c r="AU921" s="13">
        <f t="shared" si="1100"/>
        <v>9.4351366104800289E-6</v>
      </c>
      <c r="AV921" s="13">
        <f t="shared" si="1101"/>
        <v>1.0660989586765905E-6</v>
      </c>
      <c r="AW921" s="13">
        <f t="shared" si="1102"/>
        <v>9.1405618669850476E-10</v>
      </c>
      <c r="AX921" s="13">
        <f t="shared" si="1103"/>
        <v>3.5394023276518677E-6</v>
      </c>
      <c r="AY921" s="13">
        <f t="shared" si="1104"/>
        <v>2.6739862821561862E-6</v>
      </c>
      <c r="AZ921" s="13">
        <f t="shared" si="1105"/>
        <v>1.0100861636013974E-6</v>
      </c>
      <c r="BA921" s="13">
        <f t="shared" si="1106"/>
        <v>2.5437030466645586E-7</v>
      </c>
      <c r="BB921" s="13">
        <f t="shared" si="1107"/>
        <v>4.8043613179547998E-8</v>
      </c>
      <c r="BC921" s="13">
        <f t="shared" si="1108"/>
        <v>7.2593025994057323E-9</v>
      </c>
      <c r="BD921" s="13">
        <f t="shared" si="1109"/>
        <v>7.7205720808411904E-5</v>
      </c>
      <c r="BE921" s="13">
        <f t="shared" si="1110"/>
        <v>3.4894646238105043E-5</v>
      </c>
      <c r="BF921" s="13">
        <f t="shared" si="1111"/>
        <v>7.8856613430505761E-6</v>
      </c>
      <c r="BG921" s="13">
        <f t="shared" si="1112"/>
        <v>1.1880266558747442E-6</v>
      </c>
      <c r="BH921" s="13">
        <f t="shared" si="1113"/>
        <v>1.3423801191190794E-7</v>
      </c>
      <c r="BI921" s="13">
        <f t="shared" si="1114"/>
        <v>1.2134302713127957E-8</v>
      </c>
      <c r="BJ921" s="14">
        <f t="shared" si="1115"/>
        <v>0.19931659771715332</v>
      </c>
      <c r="BK921" s="14">
        <f t="shared" si="1116"/>
        <v>0.41009108237415837</v>
      </c>
      <c r="BL921" s="14">
        <f t="shared" si="1117"/>
        <v>0.36909465691384785</v>
      </c>
      <c r="BM921" s="14">
        <f t="shared" si="1118"/>
        <v>0.1221198583133771</v>
      </c>
      <c r="BN921" s="14">
        <f t="shared" si="1119"/>
        <v>0.87786518366285027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1.5858585858585901</v>
      </c>
      <c r="F922" s="10">
        <f>VLOOKUP(B922,home!$B$2:$E$405,3,FALSE)</f>
        <v>1.26</v>
      </c>
      <c r="G922" s="10">
        <f>VLOOKUP(C922,away!$B$2:$E$405,4,FALSE)</f>
        <v>1.1399999999999999</v>
      </c>
      <c r="H922" s="10">
        <f>VLOOKUP(A922,away!$A$2:$E$405,3,FALSE)</f>
        <v>1.1313131313131299</v>
      </c>
      <c r="I922" s="10">
        <f>VLOOKUP(C922,away!$B$2:$E$405,3,FALSE)</f>
        <v>1.1399999999999999</v>
      </c>
      <c r="J922" s="10">
        <f>VLOOKUP(B922,home!$B$2:$E$405,4,FALSE)</f>
        <v>1.1000000000000001</v>
      </c>
      <c r="K922" s="12">
        <f t="shared" si="1064"/>
        <v>2.2779272727272786</v>
      </c>
      <c r="L922" s="12">
        <f t="shared" si="1065"/>
        <v>1.418666666666665</v>
      </c>
      <c r="M922" s="13">
        <f t="shared" si="1066"/>
        <v>2.4807879874746291E-2</v>
      </c>
      <c r="N922" s="13">
        <f t="shared" si="1067"/>
        <v>5.6510546145226756E-2</v>
      </c>
      <c r="O922" s="13">
        <f t="shared" si="1068"/>
        <v>3.5194112248973362E-2</v>
      </c>
      <c r="P922" s="13">
        <f t="shared" si="1069"/>
        <v>8.0169628131361595E-2</v>
      </c>
      <c r="Q922" s="13">
        <f t="shared" si="1070"/>
        <v>6.4363457130462709E-2</v>
      </c>
      <c r="R922" s="13">
        <f t="shared" si="1071"/>
        <v>2.4964356955271744E-2</v>
      </c>
      <c r="S922" s="13">
        <f t="shared" si="1072"/>
        <v>6.4769433212060579E-2</v>
      </c>
      <c r="T922" s="13">
        <f t="shared" si="1073"/>
        <v>9.131029118241632E-2</v>
      </c>
      <c r="U922" s="13">
        <f t="shared" si="1074"/>
        <v>5.6866989554512429E-2</v>
      </c>
      <c r="V922" s="13">
        <f t="shared" si="1075"/>
        <v>2.3256684753692202E-2</v>
      </c>
      <c r="W922" s="13">
        <f t="shared" si="1076"/>
        <v>4.8871758121498007E-2</v>
      </c>
      <c r="X922" s="13">
        <f t="shared" si="1077"/>
        <v>6.9332734188365094E-2</v>
      </c>
      <c r="Y922" s="13">
        <f t="shared" si="1078"/>
        <v>4.9180019450946917E-2</v>
      </c>
      <c r="Z922" s="13">
        <f t="shared" si="1079"/>
        <v>1.1805367022404046E-2</v>
      </c>
      <c r="AA922" s="13">
        <f t="shared" si="1080"/>
        <v>2.6891767504889398E-2</v>
      </c>
      <c r="AB922" s="13">
        <f t="shared" si="1081"/>
        <v>3.0628745305614387E-2</v>
      </c>
      <c r="AC922" s="13">
        <f t="shared" si="1082"/>
        <v>4.6972972339975085E-3</v>
      </c>
      <c r="AD922" s="13">
        <f t="shared" si="1083"/>
        <v>2.7831577672772802E-2</v>
      </c>
      <c r="AE922" s="13">
        <f t="shared" si="1084"/>
        <v>3.9483731525106966E-2</v>
      </c>
      <c r="AF922" s="13">
        <f t="shared" si="1085"/>
        <v>2.8007126895142512E-2</v>
      </c>
      <c r="AG922" s="13">
        <f t="shared" si="1086"/>
        <v>1.3244259118414042E-2</v>
      </c>
      <c r="AH922" s="13">
        <f t="shared" si="1087"/>
        <v>4.1869701706126299E-3</v>
      </c>
      <c r="AI922" s="13">
        <f t="shared" si="1088"/>
        <v>9.5376135417340972E-3</v>
      </c>
      <c r="AJ922" s="13">
        <f t="shared" si="1089"/>
        <v>1.0862995001724557E-2</v>
      </c>
      <c r="AK922" s="13">
        <f t="shared" si="1090"/>
        <v>8.248370859309493E-3</v>
      </c>
      <c r="AL922" s="13">
        <f t="shared" si="1091"/>
        <v>6.0719509183918853E-4</v>
      </c>
      <c r="AM922" s="13">
        <f t="shared" si="1092"/>
        <v>1.2679661964767348E-2</v>
      </c>
      <c r="AN922" s="13">
        <f t="shared" si="1093"/>
        <v>1.7988213774016586E-2</v>
      </c>
      <c r="AO922" s="13">
        <f t="shared" si="1094"/>
        <v>1.2759639637035754E-2</v>
      </c>
      <c r="AP922" s="13">
        <f t="shared" si="1095"/>
        <v>6.0338918105804556E-3</v>
      </c>
      <c r="AQ922" s="13">
        <f t="shared" si="1096"/>
        <v>2.1400202954858657E-3</v>
      </c>
      <c r="AR922" s="13">
        <f t="shared" si="1097"/>
        <v>1.1879830030751548E-3</v>
      </c>
      <c r="AS922" s="13">
        <f t="shared" si="1098"/>
        <v>2.7061388822413493E-3</v>
      </c>
      <c r="AT922" s="13">
        <f t="shared" si="1099"/>
        <v>3.0821937818226422E-3</v>
      </c>
      <c r="AU922" s="13">
        <f t="shared" si="1100"/>
        <v>2.3403377584814092E-3</v>
      </c>
      <c r="AV922" s="13">
        <f t="shared" si="1101"/>
        <v>1.3327798018595574E-3</v>
      </c>
      <c r="AW922" s="13">
        <f t="shared" si="1102"/>
        <v>5.4506208154773884E-5</v>
      </c>
      <c r="AX922" s="13">
        <f t="shared" si="1103"/>
        <v>4.8138912997510493E-3</v>
      </c>
      <c r="AY922" s="13">
        <f t="shared" si="1104"/>
        <v>6.8293071239134808E-3</v>
      </c>
      <c r="AZ922" s="13">
        <f t="shared" si="1105"/>
        <v>4.8442551865626243E-3</v>
      </c>
      <c r="BA922" s="13">
        <f t="shared" si="1106"/>
        <v>2.2907944526678334E-3</v>
      </c>
      <c r="BB922" s="13">
        <f t="shared" si="1107"/>
        <v>8.1246843254619071E-4</v>
      </c>
      <c r="BC922" s="13">
        <f t="shared" si="1108"/>
        <v>2.3052437659443876E-4</v>
      </c>
      <c r="BD922" s="13">
        <f t="shared" si="1109"/>
        <v>2.8089198117154729E-4</v>
      </c>
      <c r="BE922" s="13">
        <f t="shared" si="1110"/>
        <v>6.3985150460106469E-4</v>
      </c>
      <c r="BF922" s="13">
        <f t="shared" si="1111"/>
        <v>7.2876759641317466E-4</v>
      </c>
      <c r="BG922" s="13">
        <f t="shared" si="1112"/>
        <v>5.5335986111649225E-4</v>
      </c>
      <c r="BH922" s="13">
        <f t="shared" si="1113"/>
        <v>3.151283798174593E-4</v>
      </c>
      <c r="BI922" s="13">
        <f t="shared" si="1114"/>
        <v>1.4356790615931015E-4</v>
      </c>
      <c r="BJ922" s="14">
        <f t="shared" si="1115"/>
        <v>0.55955816978427386</v>
      </c>
      <c r="BK922" s="14">
        <f t="shared" si="1116"/>
        <v>0.20513742542161081</v>
      </c>
      <c r="BL922" s="14">
        <f t="shared" si="1117"/>
        <v>0.22069292159940121</v>
      </c>
      <c r="BM922" s="14">
        <f t="shared" si="1118"/>
        <v>0.70440910242588906</v>
      </c>
      <c r="BN922" s="14">
        <f t="shared" si="1119"/>
        <v>0.28600998048604243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1.62037037037037</v>
      </c>
      <c r="F923" s="10">
        <f>VLOOKUP(B923,home!$B$2:$E$405,3,FALSE)</f>
        <v>0</v>
      </c>
      <c r="G923" s="10">
        <f>VLOOKUP(C923,away!$B$2:$E$405,4,FALSE)</f>
        <v>0.72</v>
      </c>
      <c r="H923" s="10">
        <f>VLOOKUP(A923,away!$A$2:$E$405,3,FALSE)</f>
        <v>1.4537037037036999</v>
      </c>
      <c r="I923" s="10">
        <f>VLOOKUP(C923,away!$B$2:$E$405,3,FALSE)</f>
        <v>0.62</v>
      </c>
      <c r="J923" s="10">
        <f>VLOOKUP(B923,home!$B$2:$E$405,4,FALSE)</f>
        <v>1.1499999999999999</v>
      </c>
      <c r="K923" s="12">
        <f t="shared" si="1064"/>
        <v>0</v>
      </c>
      <c r="L923" s="12">
        <f t="shared" si="1065"/>
        <v>1.036490740740738</v>
      </c>
      <c r="M923" s="13">
        <f t="shared" si="1066"/>
        <v>0.35469722500186374</v>
      </c>
      <c r="N923" s="13">
        <f t="shared" si="1067"/>
        <v>0</v>
      </c>
      <c r="O923" s="13">
        <f t="shared" si="1068"/>
        <v>0.36764038948086597</v>
      </c>
      <c r="P923" s="13">
        <f t="shared" si="1069"/>
        <v>0</v>
      </c>
      <c r="Q923" s="13">
        <f t="shared" si="1070"/>
        <v>0</v>
      </c>
      <c r="R923" s="13">
        <f t="shared" si="1071"/>
        <v>0.19052792980961808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6.5826811700056803E-2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1.7057220204898235E-2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3.5359301610305722E-3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6.1082647863568216E-4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0.35469722500186374</v>
      </c>
      <c r="BL923" s="14">
        <f t="shared" si="1117"/>
        <v>0.57937229613504848</v>
      </c>
      <c r="BM923" s="14">
        <f t="shared" si="1118"/>
        <v>8.703078854462129E-2</v>
      </c>
      <c r="BN923" s="14">
        <f t="shared" si="1119"/>
        <v>0.91286554429234779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1.5222222222222199</v>
      </c>
      <c r="F924" s="10">
        <f>VLOOKUP(B924,home!$B$2:$E$405,3,FALSE)</f>
        <v>1.31</v>
      </c>
      <c r="G924" s="10">
        <f>VLOOKUP(C924,away!$B$2:$E$405,4,FALSE)</f>
        <v>1.45</v>
      </c>
      <c r="H924" s="10">
        <f>VLOOKUP(A924,away!$A$2:$E$405,3,FALSE)</f>
        <v>1.2777777777777799</v>
      </c>
      <c r="I924" s="10">
        <f>VLOOKUP(C924,away!$B$2:$E$405,3,FALSE)</f>
        <v>0.66</v>
      </c>
      <c r="J924" s="10">
        <f>VLOOKUP(B924,home!$B$2:$E$405,4,FALSE)</f>
        <v>1.25</v>
      </c>
      <c r="K924" s="12">
        <f t="shared" si="1064"/>
        <v>2.891461111111107</v>
      </c>
      <c r="L924" s="12">
        <f t="shared" si="1065"/>
        <v>1.0541666666666685</v>
      </c>
      <c r="M924" s="13">
        <f t="shared" si="1066"/>
        <v>1.9339071918474931E-2</v>
      </c>
      <c r="N924" s="13">
        <f t="shared" si="1067"/>
        <v>5.5918174377251134E-2</v>
      </c>
      <c r="O924" s="13">
        <f t="shared" si="1068"/>
        <v>2.0386604980725694E-2</v>
      </c>
      <c r="P924" s="13">
        <f t="shared" si="1069"/>
        <v>5.8947075489352345E-2</v>
      </c>
      <c r="Q924" s="13">
        <f t="shared" si="1070"/>
        <v>8.08426133080756E-2</v>
      </c>
      <c r="R924" s="13">
        <f t="shared" si="1071"/>
        <v>1.074543970859085E-2</v>
      </c>
      <c r="S924" s="13">
        <f t="shared" si="1072"/>
        <v>4.4918878778095729E-2</v>
      </c>
      <c r="T924" s="13">
        <f t="shared" si="1073"/>
        <v>8.5221588195596526E-2</v>
      </c>
      <c r="U924" s="13">
        <f t="shared" si="1074"/>
        <v>3.107002103917951E-2</v>
      </c>
      <c r="V924" s="13">
        <f t="shared" si="1075"/>
        <v>1.5212935814268169E-2</v>
      </c>
      <c r="W924" s="13">
        <f t="shared" si="1076"/>
        <v>7.7917757500297946E-2</v>
      </c>
      <c r="X924" s="13">
        <f t="shared" si="1077"/>
        <v>8.2138302698230914E-2</v>
      </c>
      <c r="Y924" s="13">
        <f t="shared" si="1078"/>
        <v>4.3293730380525933E-2</v>
      </c>
      <c r="Z924" s="13">
        <f t="shared" si="1079"/>
        <v>3.7758281198242913E-3</v>
      </c>
      <c r="AA924" s="13">
        <f t="shared" si="1080"/>
        <v>1.0917660170711708E-2</v>
      </c>
      <c r="AB924" s="13">
        <f t="shared" si="1081"/>
        <v>1.5783994903969777E-2</v>
      </c>
      <c r="AC924" s="13">
        <f t="shared" si="1082"/>
        <v>2.8981421640819861E-3</v>
      </c>
      <c r="AD924" s="13">
        <f t="shared" si="1083"/>
        <v>5.6324041419274336E-2</v>
      </c>
      <c r="AE924" s="13">
        <f t="shared" si="1084"/>
        <v>5.9374926996151808E-2</v>
      </c>
      <c r="AF924" s="13">
        <f t="shared" si="1085"/>
        <v>3.1295534437555061E-2</v>
      </c>
      <c r="AG924" s="13">
        <f t="shared" si="1086"/>
        <v>1.0996903073196451E-2</v>
      </c>
      <c r="AH924" s="13">
        <f t="shared" si="1087"/>
        <v>9.9508803574536184E-4</v>
      </c>
      <c r="AI924" s="13">
        <f t="shared" si="1088"/>
        <v>2.8772583574896526E-3</v>
      </c>
      <c r="AJ924" s="13">
        <f t="shared" si="1089"/>
        <v>4.1597403236503759E-3</v>
      </c>
      <c r="AK924" s="13">
        <f t="shared" si="1090"/>
        <v>4.0092424593852639E-3</v>
      </c>
      <c r="AL924" s="13">
        <f t="shared" si="1091"/>
        <v>3.5335098942739315E-4</v>
      </c>
      <c r="AM924" s="13">
        <f t="shared" si="1092"/>
        <v>3.2571755076888587E-2</v>
      </c>
      <c r="AN924" s="13">
        <f t="shared" si="1093"/>
        <v>3.4336058476886783E-2</v>
      </c>
      <c r="AO924" s="13">
        <f t="shared" si="1094"/>
        <v>1.8097964155525767E-2</v>
      </c>
      <c r="AP924" s="13">
        <f t="shared" si="1095"/>
        <v>6.3594235157611485E-3</v>
      </c>
      <c r="AQ924" s="13">
        <f t="shared" si="1096"/>
        <v>1.6759730723828888E-3</v>
      </c>
      <c r="AR924" s="13">
        <f t="shared" si="1097"/>
        <v>2.0979772753631422E-4</v>
      </c>
      <c r="AS924" s="13">
        <f t="shared" si="1098"/>
        <v>6.0662197037073635E-4</v>
      </c>
      <c r="AT924" s="13">
        <f t="shared" si="1099"/>
        <v>8.7701191823628933E-4</v>
      </c>
      <c r="AU924" s="13">
        <f t="shared" si="1100"/>
        <v>8.4528195185372813E-4</v>
      </c>
      <c r="AV924" s="13">
        <f t="shared" si="1101"/>
        <v>6.1102497292728664E-4</v>
      </c>
      <c r="AW924" s="13">
        <f t="shared" si="1102"/>
        <v>2.9917854520716568E-5</v>
      </c>
      <c r="AX924" s="13">
        <f t="shared" si="1103"/>
        <v>1.5696660520909862E-2</v>
      </c>
      <c r="AY924" s="13">
        <f t="shared" si="1104"/>
        <v>1.6546896299125844E-2</v>
      </c>
      <c r="AZ924" s="13">
        <f t="shared" si="1105"/>
        <v>8.7215932576642594E-3</v>
      </c>
      <c r="BA924" s="13">
        <f t="shared" si="1106"/>
        <v>3.0646709641514742E-3</v>
      </c>
      <c r="BB924" s="13">
        <f t="shared" si="1107"/>
        <v>8.076684936774212E-4</v>
      </c>
      <c r="BC924" s="13">
        <f t="shared" si="1108"/>
        <v>1.7028344075032331E-4</v>
      </c>
      <c r="BD924" s="13">
        <f t="shared" si="1109"/>
        <v>3.6860295185199698E-5</v>
      </c>
      <c r="BE924" s="13">
        <f t="shared" si="1110"/>
        <v>1.0658011007208091E-4</v>
      </c>
      <c r="BF924" s="13">
        <f t="shared" si="1111"/>
        <v>1.540861217456816E-4</v>
      </c>
      <c r="BG924" s="13">
        <f t="shared" si="1112"/>
        <v>1.4851134292985662E-4</v>
      </c>
      <c r="BH924" s="13">
        <f t="shared" si="1113"/>
        <v>1.0735369316014148E-4</v>
      </c>
      <c r="BI924" s="13">
        <f t="shared" si="1114"/>
        <v>6.208180578134069E-5</v>
      </c>
      <c r="BJ924" s="14">
        <f t="shared" si="1115"/>
        <v>0.72137251965988025</v>
      </c>
      <c r="BK924" s="14">
        <f t="shared" si="1116"/>
        <v>0.15821635145282639</v>
      </c>
      <c r="BL924" s="14">
        <f t="shared" si="1117"/>
        <v>0.10471026188924684</v>
      </c>
      <c r="BM924" s="14">
        <f t="shared" si="1118"/>
        <v>0.72537900289470203</v>
      </c>
      <c r="BN924" s="14">
        <f t="shared" si="1119"/>
        <v>0.24617897978247055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1.18604651162791</v>
      </c>
      <c r="F925" s="10">
        <f>VLOOKUP(B925,home!$B$2:$E$405,3,FALSE)</f>
        <v>0.96</v>
      </c>
      <c r="G925" s="10">
        <f>VLOOKUP(C925,away!$B$2:$E$405,4,FALSE)</f>
        <v>0.6</v>
      </c>
      <c r="H925" s="10">
        <f>VLOOKUP(A925,away!$A$2:$E$405,3,FALSE)</f>
        <v>1.0465116279069799</v>
      </c>
      <c r="I925" s="10">
        <f>VLOOKUP(C925,away!$B$2:$E$405,3,FALSE)</f>
        <v>1.69</v>
      </c>
      <c r="J925" s="10">
        <f>VLOOKUP(B925,home!$B$2:$E$405,4,FALSE)</f>
        <v>0.55000000000000004</v>
      </c>
      <c r="K925" s="12">
        <f t="shared" si="1064"/>
        <v>0.68316279069767616</v>
      </c>
      <c r="L925" s="12">
        <f t="shared" si="1065"/>
        <v>0.97273255813953785</v>
      </c>
      <c r="M925" s="13">
        <f t="shared" si="1066"/>
        <v>0.19092103822716275</v>
      </c>
      <c r="N925" s="13">
        <f t="shared" si="1067"/>
        <v>0.13043014927816624</v>
      </c>
      <c r="O925" s="13">
        <f t="shared" si="1068"/>
        <v>0.18571510991736451</v>
      </c>
      <c r="P925" s="13">
        <f t="shared" si="1069"/>
        <v>0.12687365276587242</v>
      </c>
      <c r="Q925" s="13">
        <f t="shared" si="1070"/>
        <v>4.4552512385993261E-2</v>
      </c>
      <c r="R925" s="13">
        <f t="shared" si="1071"/>
        <v>9.032556697754171E-2</v>
      </c>
      <c r="S925" s="13">
        <f t="shared" si="1072"/>
        <v>2.1077985846434891E-2</v>
      </c>
      <c r="T925" s="13">
        <f t="shared" si="1073"/>
        <v>4.3337679344770667E-2</v>
      </c>
      <c r="U925" s="13">
        <f t="shared" si="1074"/>
        <v>6.1707066407727267E-2</v>
      </c>
      <c r="V925" s="13">
        <f t="shared" si="1075"/>
        <v>1.5563391966279645E-3</v>
      </c>
      <c r="W925" s="13">
        <f t="shared" si="1076"/>
        <v>1.014553956473598E-2</v>
      </c>
      <c r="X925" s="13">
        <f t="shared" si="1077"/>
        <v>9.8688966545115234E-3</v>
      </c>
      <c r="Y925" s="13">
        <f t="shared" si="1078"/>
        <v>4.7998985443788601E-3</v>
      </c>
      <c r="Z925" s="13">
        <f t="shared" si="1079"/>
        <v>2.9287539943822775E-2</v>
      </c>
      <c r="AA925" s="13">
        <f t="shared" si="1080"/>
        <v>2.0008157520691631E-2</v>
      </c>
      <c r="AB925" s="13">
        <f t="shared" si="1081"/>
        <v>6.8344143642771957E-3</v>
      </c>
      <c r="AC925" s="13">
        <f t="shared" si="1082"/>
        <v>6.4640086502656659E-5</v>
      </c>
      <c r="AD925" s="13">
        <f t="shared" si="1083"/>
        <v>1.7327637805446795E-3</v>
      </c>
      <c r="AE925" s="13">
        <f t="shared" si="1084"/>
        <v>1.6855157449007627E-3</v>
      </c>
      <c r="AF925" s="13">
        <f t="shared" si="1085"/>
        <v>8.1977802116089374E-4</v>
      </c>
      <c r="AG925" s="13">
        <f t="shared" si="1086"/>
        <v>2.6580825721013484E-4</v>
      </c>
      <c r="AH925" s="13">
        <f t="shared" si="1087"/>
        <v>7.1222359127921537E-3</v>
      </c>
      <c r="AI925" s="13">
        <f t="shared" si="1088"/>
        <v>4.865646562190299E-3</v>
      </c>
      <c r="AJ925" s="13">
        <f t="shared" si="1089"/>
        <v>1.6620143419872394E-3</v>
      </c>
      <c r="AK925" s="13">
        <f t="shared" si="1090"/>
        <v>3.7847545201718814E-4</v>
      </c>
      <c r="AL925" s="13">
        <f t="shared" si="1091"/>
        <v>1.7182231912935891E-6</v>
      </c>
      <c r="AM925" s="13">
        <f t="shared" si="1092"/>
        <v>2.3675194798735184E-4</v>
      </c>
      <c r="AN925" s="13">
        <f t="shared" si="1093"/>
        <v>2.3029632801025555E-4</v>
      </c>
      <c r="AO925" s="13">
        <f t="shared" si="1094"/>
        <v>1.1200836813777898E-4</v>
      </c>
      <c r="AP925" s="13">
        <f t="shared" si="1095"/>
        <v>3.631806215723229E-5</v>
      </c>
      <c r="AQ925" s="13">
        <f t="shared" si="1096"/>
        <v>8.8319403772188237E-6</v>
      </c>
      <c r="AR925" s="13">
        <f t="shared" si="1097"/>
        <v>1.3856061518247203E-3</v>
      </c>
      <c r="AS925" s="13">
        <f t="shared" si="1098"/>
        <v>9.4659456548844398E-4</v>
      </c>
      <c r="AT925" s="13">
        <f t="shared" si="1099"/>
        <v>3.2333909250916977E-4</v>
      </c>
      <c r="AU925" s="13">
        <f t="shared" si="1100"/>
        <v>7.3631078926739507E-5</v>
      </c>
      <c r="AV925" s="13">
        <f t="shared" si="1101"/>
        <v>1.2575503340418049E-5</v>
      </c>
      <c r="AW925" s="13">
        <f t="shared" si="1102"/>
        <v>3.1717192058197781E-8</v>
      </c>
      <c r="AX925" s="13">
        <f t="shared" si="1103"/>
        <v>2.6956686915025058E-5</v>
      </c>
      <c r="AY925" s="13">
        <f t="shared" si="1104"/>
        <v>2.622164702181893E-5</v>
      </c>
      <c r="AZ925" s="13">
        <f t="shared" si="1105"/>
        <v>1.275332489308296E-5</v>
      </c>
      <c r="BA925" s="13">
        <f t="shared" si="1106"/>
        <v>4.1351914493444125E-6</v>
      </c>
      <c r="BB925" s="13">
        <f t="shared" si="1107"/>
        <v>1.005608839229383E-6</v>
      </c>
      <c r="BC925" s="13">
        <f t="shared" si="1108"/>
        <v>1.9563769173426587E-7</v>
      </c>
      <c r="BD925" s="13">
        <f t="shared" si="1109"/>
        <v>2.2463736943972341E-4</v>
      </c>
      <c r="BE925" s="13">
        <f t="shared" si="1110"/>
        <v>1.5346389220142632E-4</v>
      </c>
      <c r="BF925" s="13">
        <f t="shared" si="1111"/>
        <v>5.2420410433826875E-5</v>
      </c>
      <c r="BG925" s="13">
        <f t="shared" si="1112"/>
        <v>1.1937224627163584E-5</v>
      </c>
      <c r="BH925" s="13">
        <f t="shared" si="1113"/>
        <v>2.0387669223695244E-6</v>
      </c>
      <c r="BI925" s="13">
        <f t="shared" si="1114"/>
        <v>2.7856194005361546E-7</v>
      </c>
      <c r="BJ925" s="14">
        <f t="shared" si="1115"/>
        <v>0.24833401631985308</v>
      </c>
      <c r="BK925" s="14">
        <f t="shared" si="1116"/>
        <v>0.34052159599281373</v>
      </c>
      <c r="BL925" s="14">
        <f t="shared" si="1117"/>
        <v>0.38180521007424328</v>
      </c>
      <c r="BM925" s="14">
        <f t="shared" si="1118"/>
        <v>0.23110414284880224</v>
      </c>
      <c r="BN925" s="14">
        <f t="shared" si="1119"/>
        <v>0.76881802955210077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1.3877551020408201</v>
      </c>
      <c r="F926" s="10">
        <f>VLOOKUP(B926,home!$B$2:$E$405,3,FALSE)</f>
        <v>1.08</v>
      </c>
      <c r="G926" s="10">
        <f>VLOOKUP(C926,away!$B$2:$E$405,4,FALSE)</f>
        <v>0</v>
      </c>
      <c r="H926" s="10">
        <f>VLOOKUP(A926,away!$A$2:$E$405,3,FALSE)</f>
        <v>1.1020408163265301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1.75555555555556</v>
      </c>
      <c r="F927" s="10">
        <f>VLOOKUP(B927,home!$B$2:$E$405,3,FALSE)</f>
        <v>1.25</v>
      </c>
      <c r="G927" s="10">
        <f>VLOOKUP(C927,away!$B$2:$E$405,4,FALSE)</f>
        <v>1.28</v>
      </c>
      <c r="H927" s="10">
        <f>VLOOKUP(A927,away!$A$2:$E$405,3,FALSE)</f>
        <v>1.4666666666666699</v>
      </c>
      <c r="I927" s="10">
        <f>VLOOKUP(C927,away!$B$2:$E$405,3,FALSE)</f>
        <v>1</v>
      </c>
      <c r="J927" s="10">
        <f>VLOOKUP(B927,home!$B$2:$E$405,4,FALSE)</f>
        <v>1.0900000000000001</v>
      </c>
      <c r="K927" s="12">
        <f t="shared" si="1064"/>
        <v>2.8088888888888959</v>
      </c>
      <c r="L927" s="12">
        <f t="shared" si="1065"/>
        <v>1.5986666666666702</v>
      </c>
      <c r="M927" s="13">
        <f t="shared" si="1066"/>
        <v>1.2184927333134137E-2</v>
      </c>
      <c r="N927" s="13">
        <f t="shared" si="1067"/>
        <v>3.4226106997959083E-2</v>
      </c>
      <c r="O927" s="13">
        <f t="shared" si="1068"/>
        <v>1.9479637163237151E-2</v>
      </c>
      <c r="P927" s="13">
        <f t="shared" si="1069"/>
        <v>5.4716136387404038E-2</v>
      </c>
      <c r="Q927" s="13">
        <f t="shared" si="1070"/>
        <v>4.8068665828244879E-2</v>
      </c>
      <c r="R927" s="13">
        <f t="shared" si="1071"/>
        <v>1.5570723305814266E-2</v>
      </c>
      <c r="S927" s="13">
        <f t="shared" si="1072"/>
        <v>6.1425388500756441E-2</v>
      </c>
      <c r="T927" s="13">
        <f t="shared" si="1073"/>
        <v>7.6845773770754328E-2</v>
      </c>
      <c r="U927" s="13">
        <f t="shared" si="1074"/>
        <v>4.3736431685665066E-2</v>
      </c>
      <c r="V927" s="13">
        <f t="shared" si="1075"/>
        <v>3.0647699617080776E-2</v>
      </c>
      <c r="W927" s="13">
        <f t="shared" si="1076"/>
        <v>4.5006513782890126E-2</v>
      </c>
      <c r="X927" s="13">
        <f t="shared" si="1077"/>
        <v>7.1950413367580512E-2</v>
      </c>
      <c r="Y927" s="13">
        <f t="shared" si="1078"/>
        <v>5.7512363751819499E-2</v>
      </c>
      <c r="Z927" s="13">
        <f t="shared" si="1079"/>
        <v>8.2974654416317108E-3</v>
      </c>
      <c r="AA927" s="13">
        <f t="shared" si="1080"/>
        <v>2.3306658484938909E-2</v>
      </c>
      <c r="AB927" s="13">
        <f t="shared" si="1081"/>
        <v>3.2732907027736513E-2</v>
      </c>
      <c r="AC927" s="13">
        <f t="shared" si="1082"/>
        <v>8.6014244605319128E-3</v>
      </c>
      <c r="AD927" s="13">
        <f t="shared" si="1083"/>
        <v>3.1604574123096259E-2</v>
      </c>
      <c r="AE927" s="13">
        <f t="shared" si="1084"/>
        <v>5.0525179164789998E-2</v>
      </c>
      <c r="AF927" s="13">
        <f t="shared" si="1085"/>
        <v>4.0386459879055571E-2</v>
      </c>
      <c r="AG927" s="13">
        <f t="shared" si="1086"/>
        <v>2.1521495731105664E-2</v>
      </c>
      <c r="AH927" s="13">
        <f t="shared" si="1087"/>
        <v>3.3162203548388136E-3</v>
      </c>
      <c r="AI927" s="13">
        <f t="shared" si="1088"/>
        <v>9.3148945078139339E-3</v>
      </c>
      <c r="AJ927" s="13">
        <f t="shared" si="1089"/>
        <v>1.3082251842085384E-2</v>
      </c>
      <c r="AK927" s="13">
        <f t="shared" si="1090"/>
        <v>1.2248863946959973E-2</v>
      </c>
      <c r="AL927" s="13">
        <f t="shared" si="1091"/>
        <v>1.5449799610330987E-3</v>
      </c>
      <c r="AM927" s="13">
        <f t="shared" si="1092"/>
        <v>1.7754747418486132E-2</v>
      </c>
      <c r="AN927" s="13">
        <f t="shared" si="1093"/>
        <v>2.8383922873019895E-2</v>
      </c>
      <c r="AO927" s="13">
        <f t="shared" si="1094"/>
        <v>2.2688215683167291E-2</v>
      </c>
      <c r="AP927" s="13">
        <f t="shared" si="1095"/>
        <v>1.209029804627451E-2</v>
      </c>
      <c r="AQ927" s="13">
        <f t="shared" si="1096"/>
        <v>4.8320891191610546E-3</v>
      </c>
      <c r="AR927" s="13">
        <f t="shared" si="1097"/>
        <v>1.0603061881204663E-3</v>
      </c>
      <c r="AS927" s="13">
        <f t="shared" si="1098"/>
        <v>2.9782822706317168E-3</v>
      </c>
      <c r="AT927" s="13">
        <f t="shared" si="1099"/>
        <v>4.1828319889761116E-3</v>
      </c>
      <c r="AU927" s="13">
        <f t="shared" si="1100"/>
        <v>3.9163700993080129E-3</v>
      </c>
      <c r="AV927" s="13">
        <f t="shared" si="1101"/>
        <v>2.7501621141807447E-3</v>
      </c>
      <c r="AW927" s="13">
        <f t="shared" si="1102"/>
        <v>1.9271380660282043E-4</v>
      </c>
      <c r="AX927" s="13">
        <f t="shared" si="1103"/>
        <v>8.311852124802413E-3</v>
      </c>
      <c r="AY927" s="13">
        <f t="shared" si="1104"/>
        <v>1.3287880930184156E-2</v>
      </c>
      <c r="AZ927" s="13">
        <f t="shared" si="1105"/>
        <v>1.0621446156860561E-2</v>
      </c>
      <c r="BA927" s="13">
        <f t="shared" si="1106"/>
        <v>5.6600506409225969E-3</v>
      </c>
      <c r="BB927" s="13">
        <f t="shared" si="1107"/>
        <v>2.2621335728220688E-3</v>
      </c>
      <c r="BC927" s="13">
        <f t="shared" si="1108"/>
        <v>7.2327950768364476E-4</v>
      </c>
      <c r="BD927" s="13">
        <f t="shared" si="1109"/>
        <v>2.8251269323476479E-4</v>
      </c>
      <c r="BE927" s="13">
        <f t="shared" si="1110"/>
        <v>7.9354676499720806E-4</v>
      </c>
      <c r="BF927" s="13">
        <f t="shared" si="1111"/>
        <v>1.1144923455071929E-3</v>
      </c>
      <c r="BG927" s="13">
        <f t="shared" si="1112"/>
        <v>1.0434950553489593E-3</v>
      </c>
      <c r="BH927" s="13">
        <f t="shared" si="1113"/>
        <v>7.3276541664504878E-4</v>
      </c>
      <c r="BI927" s="13">
        <f t="shared" si="1114"/>
        <v>4.1165132739526429E-4</v>
      </c>
      <c r="BJ927" s="14">
        <f t="shared" si="1115"/>
        <v>0.60426346247068041</v>
      </c>
      <c r="BK927" s="14">
        <f t="shared" si="1116"/>
        <v>0.18240843719012453</v>
      </c>
      <c r="BL927" s="14">
        <f t="shared" si="1117"/>
        <v>0.19205500458343552</v>
      </c>
      <c r="BM927" s="14">
        <f t="shared" si="1118"/>
        <v>0.78968300554649717</v>
      </c>
      <c r="BN927" s="14">
        <f t="shared" si="1119"/>
        <v>0.18424619701579356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1.29113924050633</v>
      </c>
      <c r="F928" s="10">
        <f>VLOOKUP(B928,home!$B$2:$E$405,3,FALSE)</f>
        <v>0.57999999999999996</v>
      </c>
      <c r="G928" s="10">
        <f>VLOOKUP(C928,away!$B$2:$E$405,4,FALSE)</f>
        <v>1.39</v>
      </c>
      <c r="H928" s="10">
        <f>VLOOKUP(A928,away!$A$2:$E$405,3,FALSE)</f>
        <v>1.17721518987342</v>
      </c>
      <c r="I928" s="10">
        <f>VLOOKUP(C928,away!$B$2:$E$405,3,FALSE)</f>
        <v>0.46</v>
      </c>
      <c r="J928" s="10">
        <f>VLOOKUP(B928,home!$B$2:$E$405,4,FALSE)</f>
        <v>1.06</v>
      </c>
      <c r="K928" s="12">
        <f t="shared" si="1064"/>
        <v>1.0409164556962032</v>
      </c>
      <c r="L928" s="12">
        <f t="shared" si="1065"/>
        <v>0.57401012658227957</v>
      </c>
      <c r="M928" s="13">
        <f t="shared" si="1066"/>
        <v>0.19890527307671402</v>
      </c>
      <c r="N928" s="13">
        <f t="shared" si="1067"/>
        <v>0.2070437718702986</v>
      </c>
      <c r="O928" s="13">
        <f t="shared" si="1068"/>
        <v>0.11417364097664749</v>
      </c>
      <c r="P928" s="13">
        <f t="shared" si="1069"/>
        <v>0.1188452216993427</v>
      </c>
      <c r="Q928" s="13">
        <f t="shared" si="1070"/>
        <v>0.10775763459460221</v>
      </c>
      <c r="R928" s="13">
        <f t="shared" si="1071"/>
        <v>3.2768413054682581E-2</v>
      </c>
      <c r="S928" s="13">
        <f t="shared" si="1072"/>
        <v>1.7752403571672126E-2</v>
      </c>
      <c r="T928" s="13">
        <f t="shared" si="1073"/>
        <v>6.1853973473854629E-2</v>
      </c>
      <c r="U928" s="13">
        <f t="shared" si="1074"/>
        <v>3.410918037566938E-2</v>
      </c>
      <c r="V928" s="13">
        <f t="shared" si="1075"/>
        <v>1.178555615129906E-3</v>
      </c>
      <c r="W928" s="13">
        <f t="shared" si="1076"/>
        <v>3.7388898358806641E-2</v>
      </c>
      <c r="X928" s="13">
        <f t="shared" si="1077"/>
        <v>2.1461606279710582E-2</v>
      </c>
      <c r="Y928" s="13">
        <f t="shared" si="1078"/>
        <v>6.1595896686378578E-3</v>
      </c>
      <c r="Z928" s="13">
        <f t="shared" si="1079"/>
        <v>6.2698003084729233E-3</v>
      </c>
      <c r="AA928" s="13">
        <f t="shared" si="1080"/>
        <v>6.5263383150185959E-3</v>
      </c>
      <c r="AB928" s="13">
        <f t="shared" si="1081"/>
        <v>3.3966864737717431E-3</v>
      </c>
      <c r="AC928" s="13">
        <f t="shared" si="1082"/>
        <v>4.4011434814720243E-5</v>
      </c>
      <c r="AD928" s="13">
        <f t="shared" si="1083"/>
        <v>9.7296798905086475E-3</v>
      </c>
      <c r="AE928" s="13">
        <f t="shared" si="1084"/>
        <v>5.5849347855559282E-3</v>
      </c>
      <c r="AF928" s="13">
        <f t="shared" si="1085"/>
        <v>1.6029045616053671E-3</v>
      </c>
      <c r="AG928" s="13">
        <f t="shared" si="1086"/>
        <v>3.0669448343547003E-4</v>
      </c>
      <c r="AH928" s="13">
        <f t="shared" si="1087"/>
        <v>8.9973221717803943E-4</v>
      </c>
      <c r="AI928" s="13">
        <f t="shared" si="1088"/>
        <v>9.3654607058065126E-4</v>
      </c>
      <c r="AJ928" s="13">
        <f t="shared" si="1089"/>
        <v>4.8743310819250872E-4</v>
      </c>
      <c r="AK928" s="13">
        <f t="shared" si="1090"/>
        <v>1.6912571445624341E-4</v>
      </c>
      <c r="AL928" s="13">
        <f t="shared" si="1091"/>
        <v>1.0518672827430325E-6</v>
      </c>
      <c r="AM928" s="13">
        <f t="shared" si="1092"/>
        <v>2.0255567813373771E-3</v>
      </c>
      <c r="AN928" s="13">
        <f t="shared" si="1093"/>
        <v>1.1626901044550625E-3</v>
      </c>
      <c r="AO928" s="13">
        <f t="shared" si="1094"/>
        <v>3.3369794701710714E-4</v>
      </c>
      <c r="AP928" s="13">
        <f t="shared" si="1095"/>
        <v>6.3848666935845488E-5</v>
      </c>
      <c r="AQ928" s="13">
        <f t="shared" si="1096"/>
        <v>9.1624453474886177E-6</v>
      </c>
      <c r="AR928" s="13">
        <f t="shared" si="1097"/>
        <v>1.0329108077450432E-4</v>
      </c>
      <c r="AS928" s="13">
        <f t="shared" si="1098"/>
        <v>1.0751738570482727E-4</v>
      </c>
      <c r="AT928" s="13">
        <f t="shared" si="1099"/>
        <v>5.5958308026795201E-5</v>
      </c>
      <c r="AU928" s="13">
        <f t="shared" si="1100"/>
        <v>1.9415974552669358E-5</v>
      </c>
      <c r="AV928" s="13">
        <f t="shared" si="1101"/>
        <v>5.0526018538130648E-6</v>
      </c>
      <c r="AW928" s="13">
        <f t="shared" si="1102"/>
        <v>1.7457975302375746E-8</v>
      </c>
      <c r="AX928" s="13">
        <f t="shared" si="1103"/>
        <v>3.5140589760685191E-4</v>
      </c>
      <c r="AY928" s="13">
        <f t="shared" si="1104"/>
        <v>2.0171054376706861E-4</v>
      </c>
      <c r="AZ928" s="13">
        <f t="shared" si="1105"/>
        <v>5.7891947380357742E-5</v>
      </c>
      <c r="BA928" s="13">
        <f t="shared" si="1106"/>
        <v>1.1076854681297937E-5</v>
      </c>
      <c r="BB928" s="13">
        <f t="shared" si="1107"/>
        <v>1.589556689436336E-6</v>
      </c>
      <c r="BC928" s="13">
        <f t="shared" si="1108"/>
        <v>1.8248432730261218E-7</v>
      </c>
      <c r="BD928" s="13">
        <f t="shared" si="1109"/>
        <v>9.8816877250322745E-6</v>
      </c>
      <c r="BE928" s="13">
        <f t="shared" si="1110"/>
        <v>1.0286011363037272E-5</v>
      </c>
      <c r="BF928" s="13">
        <f t="shared" si="1111"/>
        <v>5.3534392456318131E-6</v>
      </c>
      <c r="BG928" s="13">
        <f t="shared" si="1112"/>
        <v>1.857494335116008E-6</v>
      </c>
      <c r="BH928" s="13">
        <f t="shared" si="1113"/>
        <v>4.8337410494618258E-7</v>
      </c>
      <c r="BI928" s="13">
        <f t="shared" si="1114"/>
        <v>1.00630412019181E-7</v>
      </c>
      <c r="BJ928" s="14">
        <f t="shared" si="1115"/>
        <v>0.46310850119656122</v>
      </c>
      <c r="BK928" s="14">
        <f t="shared" si="1116"/>
        <v>0.33692822780872322</v>
      </c>
      <c r="BL928" s="14">
        <f t="shared" si="1117"/>
        <v>0.19378629429429564</v>
      </c>
      <c r="BM928" s="14">
        <f t="shared" si="1118"/>
        <v>0.22039717524997365</v>
      </c>
      <c r="BN928" s="14">
        <f t="shared" si="1119"/>
        <v>0.7794939552722876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1.29113924050633</v>
      </c>
      <c r="F929" s="10">
        <f>VLOOKUP(B929,home!$B$2:$E$405,3,FALSE)</f>
        <v>1.24</v>
      </c>
      <c r="G929" s="10">
        <f>VLOOKUP(C929,away!$B$2:$E$405,4,FALSE)</f>
        <v>0.46</v>
      </c>
      <c r="H929" s="10">
        <f>VLOOKUP(A929,away!$A$2:$E$405,3,FALSE)</f>
        <v>1.17721518987342</v>
      </c>
      <c r="I929" s="10">
        <f>VLOOKUP(C929,away!$B$2:$E$405,3,FALSE)</f>
        <v>1.55</v>
      </c>
      <c r="J929" s="10">
        <f>VLOOKUP(B929,home!$B$2:$E$405,4,FALSE)</f>
        <v>1.7</v>
      </c>
      <c r="K929" s="12">
        <f t="shared" ref="K929:K934" si="1120">E929*F929*G929</f>
        <v>0.73646582278481065</v>
      </c>
      <c r="L929" s="12">
        <f t="shared" ref="L929:L934" si="1121">H929*I929*J929</f>
        <v>3.1019620253164617</v>
      </c>
      <c r="M929" s="13">
        <f t="shared" ref="M929:M934" si="1122">_xlfn.POISSON.DIST(0,K929,FALSE) * _xlfn.POISSON.DIST(0,L929,FALSE)</f>
        <v>2.1527419127635106E-2</v>
      </c>
      <c r="N929" s="13">
        <f t="shared" ref="N929:N934" si="1123">_xlfn.POISSON.DIST(1,K929,FALSE) * _xlfn.POISSON.DIST(0,L929,FALSE)</f>
        <v>1.5854208440267258E-2</v>
      </c>
      <c r="O929" s="13">
        <f t="shared" ref="O929:O934" si="1124">_xlfn.POISSON.DIST(0,K929,FALSE) * _xlfn.POISSON.DIST(1,L929,FALSE)</f>
        <v>6.6777236636995335E-2</v>
      </c>
      <c r="P929" s="13">
        <f t="shared" ref="P929:P934" si="1125">_xlfn.POISSON.DIST(1,K929,FALSE) * _xlfn.POISSON.DIST(1,L929,FALSE)</f>
        <v>4.9179152523160768E-2</v>
      </c>
      <c r="Q929" s="13">
        <f t="shared" ref="Q929:Q934" si="1126">_xlfn.POISSON.DIST(2,K929,FALSE) * _xlfn.POISSON.DIST(0,L929,FALSE)</f>
        <v>5.8380413317816572E-3</v>
      </c>
      <c r="R929" s="13">
        <f t="shared" ref="R929:R934" si="1127">_xlfn.POISSON.DIST(0,K929,FALSE) * _xlfn.POISSON.DIST(2,L929,FALSE)</f>
        <v>0.10357022610176533</v>
      </c>
      <c r="S929" s="13">
        <f t="shared" ref="S929:S934" si="1128">_xlfn.POISSON.DIST(2,K929,FALSE) * _xlfn.POISSON.DIST(2,L929,FALSE)</f>
        <v>2.8087308429271103E-2</v>
      </c>
      <c r="T929" s="13">
        <f t="shared" ref="T929:T934" si="1129">_xlfn.POISSON.DIST(2,K929,FALSE) * _xlfn.POISSON.DIST(1,L929,FALSE)</f>
        <v>1.8109382513414644E-2</v>
      </c>
      <c r="U929" s="13">
        <f t="shared" ref="U929:U934" si="1130">_xlfn.POISSON.DIST(1,K929,FALSE) * _xlfn.POISSON.DIST(2,L929,FALSE)</f>
        <v>7.6275931782045475E-2</v>
      </c>
      <c r="V929" s="13">
        <f t="shared" ref="V929:V934" si="1131">_xlfn.POISSON.DIST(3,K929,FALSE) * _xlfn.POISSON.DIST(3,L929,FALSE)</f>
        <v>7.1294608415355624E-3</v>
      </c>
      <c r="W929" s="13">
        <f t="shared" ref="W929:W934" si="1132">_xlfn.POISSON.DIST(3,K929,FALSE) * _xlfn.POISSON.DIST(0,L929,FALSE)</f>
        <v>1.4331726376207703E-3</v>
      </c>
      <c r="X929" s="13">
        <f t="shared" ref="X929:X934" si="1133">_xlfn.POISSON.DIST(3,K929,FALSE) * _xlfn.POISSON.DIST(1,L929,FALSE)</f>
        <v>4.4456470976222606E-3</v>
      </c>
      <c r="Y929" s="13">
        <f t="shared" ref="Y929:Y934" si="1134">_xlfn.POISSON.DIST(3,K929,FALSE) * _xlfn.POISSON.DIST(2,L929,FALSE)</f>
        <v>6.8951142373912984E-3</v>
      </c>
      <c r="Z929" s="13">
        <f t="shared" ref="Z929:Z934" si="1135">_xlfn.POISSON.DIST(0,K929,FALSE) * _xlfn.POISSON.DIST(3,L929,FALSE)</f>
        <v>0.10709030277370532</v>
      </c>
      <c r="AA929" s="13">
        <f t="shared" ref="AA929:AA934" si="1136">_xlfn.POISSON.DIST(1,K929,FALSE) * _xlfn.POISSON.DIST(3,L929,FALSE)</f>
        <v>7.8868347944511377E-2</v>
      </c>
      <c r="AB929" s="13">
        <f t="shared" ref="AB929:AB934" si="1137">_xlfn.POISSON.DIST(2,K929,FALSE) * _xlfn.POISSON.DIST(3,L929,FALSE)</f>
        <v>2.9041921380316645E-2</v>
      </c>
      <c r="AC929" s="13">
        <f t="shared" ref="AC929:AC934" si="1138">_xlfn.POISSON.DIST(4,K929,FALSE) * _xlfn.POISSON.DIST(4,L929,FALSE)</f>
        <v>1.0179484360589284E-3</v>
      </c>
      <c r="AD929" s="13">
        <f t="shared" ref="AD929:AD934" si="1139">_xlfn.POISSON.DIST(4,K929,FALSE) * _xlfn.POISSON.DIST(0,L929,FALSE)</f>
        <v>2.6387066643951445E-4</v>
      </c>
      <c r="AE929" s="13">
        <f t="shared" ref="AE929:AE934" si="1140">_xlfn.POISSON.DIST(4,K929,FALSE) * _xlfn.POISSON.DIST(1,L929,FALSE)</f>
        <v>8.1851678689032073E-4</v>
      </c>
      <c r="AF929" s="13">
        <f t="shared" ref="AF929:AF934" si="1141">_xlfn.POISSON.DIST(4,K929,FALSE) * _xlfn.POISSON.DIST(2,L929,FALSE)</f>
        <v>1.2695039950089109E-3</v>
      </c>
      <c r="AG929" s="13">
        <f t="shared" ref="AG929:AG934" si="1142">_xlfn.POISSON.DIST(4,K929,FALSE) * _xlfn.POISSON.DIST(3,L929,FALSE)</f>
        <v>1.3126510611683939E-3</v>
      </c>
      <c r="AH929" s="13">
        <f t="shared" ref="AH929:AH934" si="1143">_xlfn.POISSON.DIST(0,K929,FALSE) * _xlfn.POISSON.DIST(4,L929,FALSE)</f>
        <v>8.3047513120919014E-2</v>
      </c>
      <c r="AI929" s="13">
        <f t="shared" ref="AI929:AI934" si="1144">_xlfn.POISSON.DIST(1,K929,FALSE) * _xlfn.POISSON.DIST(4,L929,FALSE)</f>
        <v>6.1161655080829977E-2</v>
      </c>
      <c r="AJ929" s="13">
        <f t="shared" ref="AJ929:AJ934" si="1145">_xlfn.POISSON.DIST(2,K929,FALSE) * _xlfn.POISSON.DIST(4,L929,FALSE)</f>
        <v>2.2521734315992119E-2</v>
      </c>
      <c r="AK929" s="13">
        <f t="shared" ref="AK929:AK934" si="1146">_xlfn.POISSON.DIST(3,K929,FALSE) * _xlfn.POISSON.DIST(4,L929,FALSE)</f>
        <v>5.5288291978560144E-3</v>
      </c>
      <c r="AL929" s="13">
        <f t="shared" ref="AL929:AL934" si="1147">_xlfn.POISSON.DIST(5,K929,FALSE) * _xlfn.POISSON.DIST(5,L929,FALSE)</f>
        <v>9.3019680809558426E-5</v>
      </c>
      <c r="AM929" s="13">
        <f t="shared" ref="AM929:AM934" si="1148">_xlfn.POISSON.DIST(5,K929,FALSE) * _xlfn.POISSON.DIST(0,L929,FALSE)</f>
        <v>3.8866345493630677E-5</v>
      </c>
      <c r="AN929" s="13">
        <f t="shared" ref="AN929:AN934" si="1149">_xlfn.POISSON.DIST(5,K929,FALSE) * _xlfn.POISSON.DIST(1,L929,FALSE)</f>
        <v>1.2056192778407195E-4</v>
      </c>
      <c r="AO929" s="13">
        <f t="shared" ref="AO929:AO934" si="1150">_xlfn.POISSON.DIST(5,K929,FALSE) * _xlfn.POISSON.DIST(2,L929,FALSE)</f>
        <v>1.8698926084256842E-4</v>
      </c>
      <c r="AP929" s="13">
        <f t="shared" ref="AP929:AP934" si="1151">_xlfn.POISSON.DIST(5,K929,FALSE) * _xlfn.POISSON.DIST(3,L929,FALSE)</f>
        <v>1.9334452875854728E-4</v>
      </c>
      <c r="AQ929" s="13">
        <f t="shared" ref="AQ929:AQ934" si="1152">_xlfn.POISSON.DIST(5,K929,FALSE) * _xlfn.POISSON.DIST(4,L929,FALSE)</f>
        <v>1.4993684650293004E-4</v>
      </c>
      <c r="AR929" s="13">
        <f t="shared" ref="AR929:AR934" si="1153">_xlfn.POISSON.DIST(0,K929,FALSE) * _xlfn.POISSON.DIST(5,L929,FALSE)</f>
        <v>5.1522046399612255E-2</v>
      </c>
      <c r="AS929" s="13">
        <f t="shared" ref="AS929:AS934" si="1154">_xlfn.POISSON.DIST(1,K929,FALSE) * _xlfn.POISSON.DIST(5,L929,FALSE)</f>
        <v>3.7944226293247632E-2</v>
      </c>
      <c r="AT929" s="13">
        <f t="shared" ref="AT929:AT934" si="1155">_xlfn.POISSON.DIST(2,K929,FALSE) * _xlfn.POISSON.DIST(5,L929,FALSE)</f>
        <v>1.3972312918494828E-2</v>
      </c>
      <c r="AU929" s="13">
        <f t="shared" ref="AU929:AU934" si="1156">_xlfn.POISSON.DIST(3,K929,FALSE) * _xlfn.POISSON.DIST(5,L929,FALSE)</f>
        <v>3.4300436432420454E-3</v>
      </c>
      <c r="AV929" s="13">
        <f t="shared" ref="AV929:AV934" si="1157">_xlfn.POISSON.DIST(4,K929,FALSE) * _xlfn.POISSON.DIST(5,L929,FALSE)</f>
        <v>6.3152747847701539E-4</v>
      </c>
      <c r="AW929" s="13">
        <f t="shared" ref="AW929:AW934" si="1158">_xlfn.POISSON.DIST(6,K929,FALSE) * _xlfn.POISSON.DIST(6,L929,FALSE)</f>
        <v>5.9028455280246068E-6</v>
      </c>
      <c r="AX929" s="13">
        <f t="shared" ref="AX929:AX934" si="1159">_xlfn.POISSON.DIST(6,K929,FALSE) * _xlfn.POISSON.DIST(0,L929,FALSE)</f>
        <v>4.7706225187675697E-6</v>
      </c>
      <c r="AY929" s="13">
        <f t="shared" ref="AY929:AY934" si="1160">_xlfn.POISSON.DIST(6,K929,FALSE) * _xlfn.POISSON.DIST(1,L929,FALSE)</f>
        <v>1.4798289890336572E-5</v>
      </c>
      <c r="AZ929" s="13">
        <f t="shared" ref="AZ929:AZ934" si="1161">_xlfn.POISSON.DIST(6,K929,FALSE) * _xlfn.POISSON.DIST(2,L929,FALSE)</f>
        <v>2.2951866639724276E-5</v>
      </c>
      <c r="BA929" s="13">
        <f t="shared" ref="BA929:BA934" si="1162">_xlfn.POISSON.DIST(6,K929,FALSE) * _xlfn.POISSON.DIST(3,L929,FALSE)</f>
        <v>2.3731939575517487E-5</v>
      </c>
      <c r="BB929" s="13">
        <f t="shared" ref="BB929:BB934" si="1163">_xlfn.POISSON.DIST(6,K929,FALSE) * _xlfn.POISSON.DIST(4,L929,FALSE)</f>
        <v>1.840389383759003E-5</v>
      </c>
      <c r="BC929" s="13">
        <f t="shared" ref="BC929:BC934" si="1164">_xlfn.POISSON.DIST(6,K929,FALSE) * _xlfn.POISSON.DIST(5,L929,FALSE)</f>
        <v>1.1417635960431978E-5</v>
      </c>
      <c r="BD929" s="13">
        <f t="shared" ref="BD929:BD934" si="1165">_xlfn.POISSON.DIST(0,K929,FALSE) * _xlfn.POISSON.DIST(6,L929,FALSE)</f>
        <v>2.6636571899698321E-2</v>
      </c>
      <c r="BE929" s="13">
        <f t="shared" ref="BE929:BE934" si="1166">_xlfn.POISSON.DIST(1,K929,FALSE) * _xlfn.POISSON.DIST(6,L929,FALSE)</f>
        <v>1.9616924840278091E-2</v>
      </c>
      <c r="BF929" s="13">
        <f t="shared" ref="BF929:BF934" si="1167">_xlfn.POISSON.DIST(2,K929,FALSE) * _xlfn.POISSON.DIST(6,L929,FALSE)</f>
        <v>7.2235973465015965E-3</v>
      </c>
      <c r="BG929" s="13">
        <f t="shared" ref="BG929:BG934" si="1168">_xlfn.POISSON.DIST(3,K929,FALSE) * _xlfn.POISSON.DIST(6,L929,FALSE)</f>
        <v>1.7733108544191582E-3</v>
      </c>
      <c r="BH929" s="13">
        <f t="shared" ref="BH929:BH934" si="1169">_xlfn.POISSON.DIST(4,K929,FALSE) * _xlfn.POISSON.DIST(6,L929,FALSE)</f>
        <v>3.2649570936326013E-4</v>
      </c>
      <c r="BI929" s="13">
        <f t="shared" ref="BI929:BI934" si="1170">_xlfn.POISSON.DIST(5,K929,FALSE) * _xlfn.POISSON.DIST(6,L929,FALSE)</f>
        <v>4.8090586246384779E-5</v>
      </c>
      <c r="BJ929" s="14">
        <f t="shared" ref="BJ929:BJ934" si="1171">SUM(N929,Q929,T929,W929,X929,Y929,AD929,AE929,AF929,AG929,AM929,AN929,AO929,AP929,AQ929,AX929,AY929,AZ929,BA929,BB929,BC929)</f>
        <v>5.7025881925409153E-2</v>
      </c>
      <c r="BK929" s="14">
        <f t="shared" ref="BK929:BK934" si="1172">SUM(M929,P929,S929,V929,AC929,AL929,AY929)</f>
        <v>0.10704910732836137</v>
      </c>
      <c r="BL929" s="14">
        <f t="shared" ref="BL929:BL934" si="1173">SUM(O929,R929,U929,AA929,AB929,AH929,AI929,AJ929,AK929,AR929,AS929,AT929,AU929,AV929,BD929,BE929,BF929,BG929,BH929,BI929)</f>
        <v>0.68991854353081195</v>
      </c>
      <c r="BM929" s="14">
        <f t="shared" ref="BM929:BM934" si="1174">SUM(S929:BI929)</f>
        <v>0.69832865595232008</v>
      </c>
      <c r="BN929" s="14">
        <f t="shared" ref="BN929:BN934" si="1175">SUM(M929:R929)</f>
        <v>0.26274628416160545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1.3684210526315801</v>
      </c>
      <c r="F930" s="10">
        <f>VLOOKUP(B930,home!$B$2:$E$405,3,FALSE)</f>
        <v>0.37</v>
      </c>
      <c r="G930" s="10">
        <f>VLOOKUP(C930,away!$B$2:$E$405,4,FALSE)</f>
        <v>1.17</v>
      </c>
      <c r="H930" s="10">
        <f>VLOOKUP(A930,away!$A$2:$E$405,3,FALSE)</f>
        <v>1.0105263157894699</v>
      </c>
      <c r="I930" s="10">
        <f>VLOOKUP(C930,away!$B$2:$E$405,3,FALSE)</f>
        <v>0.44</v>
      </c>
      <c r="J930" s="10">
        <f>VLOOKUP(B930,home!$B$2:$E$405,4,FALSE)</f>
        <v>1.24</v>
      </c>
      <c r="K930" s="12">
        <f t="shared" si="1120"/>
        <v>0.59238947368421091</v>
      </c>
      <c r="L930" s="12">
        <f t="shared" si="1121"/>
        <v>0.55134315789473476</v>
      </c>
      <c r="M930" s="13">
        <f t="shared" si="1122"/>
        <v>0.31862748041189443</v>
      </c>
      <c r="N930" s="13">
        <f t="shared" si="1123"/>
        <v>0.1887515654225283</v>
      </c>
      <c r="O930" s="13">
        <f t="shared" si="1124"/>
        <v>0.1756730812423366</v>
      </c>
      <c r="P930" s="13">
        <f t="shared" si="1125"/>
        <v>0.10406688413763139</v>
      </c>
      <c r="Q930" s="13">
        <f t="shared" si="1126"/>
        <v>5.5907220248861224E-2</v>
      </c>
      <c r="R930" s="13">
        <f t="shared" si="1127"/>
        <v>4.8428075684624081E-2</v>
      </c>
      <c r="S930" s="13">
        <f t="shared" si="1128"/>
        <v>8.4973182163346397E-3</v>
      </c>
      <c r="T930" s="13">
        <f t="shared" si="1129"/>
        <v>3.0824063361123605E-2</v>
      </c>
      <c r="U930" s="13">
        <f t="shared" si="1130"/>
        <v>2.8688282266353584E-2</v>
      </c>
      <c r="V930" s="13">
        <f t="shared" si="1131"/>
        <v>3.0836756772333778E-4</v>
      </c>
      <c r="W930" s="13">
        <f t="shared" si="1132"/>
        <v>1.103961625945672E-2</v>
      </c>
      <c r="X930" s="13">
        <f t="shared" si="1133"/>
        <v>6.0866168904349276E-3</v>
      </c>
      <c r="Y930" s="13">
        <f t="shared" si="1134"/>
        <v>1.6779072886339119E-3</v>
      </c>
      <c r="Z930" s="13">
        <f t="shared" si="1135"/>
        <v>8.9001627262419534E-3</v>
      </c>
      <c r="AA930" s="13">
        <f t="shared" si="1136"/>
        <v>5.2723627131023021E-3</v>
      </c>
      <c r="AB930" s="13">
        <f t="shared" si="1137"/>
        <v>1.5616460863434654E-3</v>
      </c>
      <c r="AC930" s="13">
        <f t="shared" si="1138"/>
        <v>6.2947434533470472E-6</v>
      </c>
      <c r="AD930" s="13">
        <f t="shared" si="1139"/>
        <v>1.6349381164038059E-3</v>
      </c>
      <c r="AE930" s="13">
        <f t="shared" si="1140"/>
        <v>9.0141194406054379E-4</v>
      </c>
      <c r="AF930" s="13">
        <f t="shared" si="1141"/>
        <v>2.484936539011861E-4</v>
      </c>
      <c r="AG930" s="13">
        <f t="shared" si="1142"/>
        <v>4.5668425286227076E-5</v>
      </c>
      <c r="AH930" s="13">
        <f t="shared" si="1143"/>
        <v>1.2267609558158125E-3</v>
      </c>
      <c r="AI930" s="13">
        <f t="shared" si="1144"/>
        <v>7.2672027695206852E-4</v>
      </c>
      <c r="AJ930" s="13">
        <f t="shared" si="1145"/>
        <v>2.1525072118963994E-4</v>
      </c>
      <c r="AK930" s="13">
        <f t="shared" si="1146"/>
        <v>4.2504087145225875E-5</v>
      </c>
      <c r="AL930" s="13">
        <f t="shared" si="1147"/>
        <v>8.2237016943894079E-8</v>
      </c>
      <c r="AM930" s="13">
        <f t="shared" si="1148"/>
        <v>1.9370402605654115E-4</v>
      </c>
      <c r="AN930" s="13">
        <f t="shared" si="1149"/>
        <v>1.0679738942293738E-4</v>
      </c>
      <c r="AO930" s="13">
        <f t="shared" si="1150"/>
        <v>2.9441004969678018E-5</v>
      </c>
      <c r="AP930" s="13">
        <f t="shared" si="1151"/>
        <v>5.4106988838589532E-6</v>
      </c>
      <c r="AQ930" s="13">
        <f t="shared" si="1152"/>
        <v>7.4578795226107794E-7</v>
      </c>
      <c r="AR930" s="13">
        <f t="shared" si="1153"/>
        <v>1.3527325187229065E-4</v>
      </c>
      <c r="AS930" s="13">
        <f t="shared" si="1154"/>
        <v>8.0134450480177929E-5</v>
      </c>
      <c r="AT930" s="13">
        <f t="shared" si="1155"/>
        <v>2.3735402471963033E-5</v>
      </c>
      <c r="AU930" s="13">
        <f t="shared" si="1156"/>
        <v>4.6868675260163673E-6</v>
      </c>
      <c r="AV930" s="13">
        <f t="shared" si="1157"/>
        <v>6.9411274674111383E-7</v>
      </c>
      <c r="AW930" s="13">
        <f t="shared" si="1158"/>
        <v>7.4609506923792574E-10</v>
      </c>
      <c r="AX930" s="13">
        <f t="shared" si="1159"/>
        <v>1.9124704341024512E-5</v>
      </c>
      <c r="AY930" s="13">
        <f t="shared" si="1160"/>
        <v>1.0544274885183596E-5</v>
      </c>
      <c r="AZ930" s="13">
        <f t="shared" si="1161"/>
        <v>2.9067569064536327E-6</v>
      </c>
      <c r="BA930" s="13">
        <f t="shared" si="1162"/>
        <v>5.3420684401215879E-7</v>
      </c>
      <c r="BB930" s="13">
        <f t="shared" si="1163"/>
        <v>7.3632822086660878E-8</v>
      </c>
      <c r="BC930" s="13">
        <f t="shared" si="1164"/>
        <v>8.1193905307921575E-9</v>
      </c>
      <c r="BD930" s="13">
        <f t="shared" si="1165"/>
        <v>1.2430330310993094E-5</v>
      </c>
      <c r="BE930" s="13">
        <f t="shared" si="1166"/>
        <v>7.3635968306500908E-6</v>
      </c>
      <c r="BF930" s="13">
        <f t="shared" si="1167"/>
        <v>2.1810586254657655E-6</v>
      </c>
      <c r="BG930" s="13">
        <f t="shared" si="1168"/>
        <v>4.3067872373802443E-7</v>
      </c>
      <c r="BH930" s="13">
        <f t="shared" si="1169"/>
        <v>6.3782385620538986E-8</v>
      </c>
      <c r="BI930" s="13">
        <f t="shared" si="1170"/>
        <v>7.5568027696148944E-9</v>
      </c>
      <c r="BJ930" s="14">
        <f t="shared" si="1171"/>
        <v>0.2974867922131651</v>
      </c>
      <c r="BK930" s="14">
        <f t="shared" si="1172"/>
        <v>0.43151697158893926</v>
      </c>
      <c r="BL930" s="14">
        <f t="shared" si="1173"/>
        <v>0.26210168512263926</v>
      </c>
      <c r="BM930" s="14">
        <f t="shared" si="1174"/>
        <v>0.10854076097431932</v>
      </c>
      <c r="BN930" s="14">
        <f t="shared" si="1175"/>
        <v>0.89145430714787599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1.3684210526315801</v>
      </c>
      <c r="F931" s="10">
        <f>VLOOKUP(B931,home!$B$2:$E$405,3,FALSE)</f>
        <v>0.91</v>
      </c>
      <c r="G931" s="10">
        <f>VLOOKUP(C931,away!$B$2:$E$405,4,FALSE)</f>
        <v>0.73</v>
      </c>
      <c r="H931" s="10">
        <f>VLOOKUP(A931,away!$A$2:$E$405,3,FALSE)</f>
        <v>1.0105263157894699</v>
      </c>
      <c r="I931" s="10">
        <f>VLOOKUP(C931,away!$B$2:$E$405,3,FALSE)</f>
        <v>1.02</v>
      </c>
      <c r="J931" s="10">
        <f>VLOOKUP(B931,home!$B$2:$E$405,4,FALSE)</f>
        <v>1.48</v>
      </c>
      <c r="K931" s="12">
        <f t="shared" si="1120"/>
        <v>0.90904210526315865</v>
      </c>
      <c r="L931" s="12">
        <f t="shared" si="1121"/>
        <v>1.5254905263157839</v>
      </c>
      <c r="M931" s="13">
        <f t="shared" si="1122"/>
        <v>8.7638697037404206E-2</v>
      </c>
      <c r="N931" s="13">
        <f t="shared" si="1123"/>
        <v>7.9667265657402064E-2</v>
      </c>
      <c r="O931" s="13">
        <f t="shared" si="1124"/>
        <v>0.13369200206921927</v>
      </c>
      <c r="P931" s="13">
        <f t="shared" si="1125"/>
        <v>0.12153165901784965</v>
      </c>
      <c r="Q931" s="13">
        <f t="shared" si="1126"/>
        <v>3.6210449446882051E-2</v>
      </c>
      <c r="R931" s="13">
        <f t="shared" si="1127"/>
        <v>0.1019729413003921</v>
      </c>
      <c r="S931" s="13">
        <f t="shared" si="1128"/>
        <v>4.2133054925859587E-2</v>
      </c>
      <c r="T931" s="13">
        <f t="shared" si="1129"/>
        <v>5.5238697584855188E-2</v>
      </c>
      <c r="U931" s="13">
        <f t="shared" si="1130"/>
        <v>9.2697697239584945E-2</v>
      </c>
      <c r="V931" s="13">
        <f t="shared" si="1131"/>
        <v>6.491931884641311E-3</v>
      </c>
      <c r="W931" s="13">
        <f t="shared" si="1132"/>
        <v>1.0972274399239616E-2</v>
      </c>
      <c r="X931" s="13">
        <f t="shared" si="1133"/>
        <v>1.6738100648177243E-2</v>
      </c>
      <c r="Y931" s="13">
        <f t="shared" si="1134"/>
        <v>1.2766906983657234E-2</v>
      </c>
      <c r="Z931" s="13">
        <f t="shared" si="1135"/>
        <v>5.1852918631434569E-2</v>
      </c>
      <c r="AA931" s="13">
        <f t="shared" si="1136"/>
        <v>4.7136486316758541E-2</v>
      </c>
      <c r="AB931" s="13">
        <f t="shared" si="1137"/>
        <v>2.1424525378047125E-2</v>
      </c>
      <c r="AC931" s="13">
        <f t="shared" si="1138"/>
        <v>5.6266187115564296E-4</v>
      </c>
      <c r="AD931" s="13">
        <f t="shared" si="1139"/>
        <v>2.4935648548524594E-3</v>
      </c>
      <c r="AE931" s="13">
        <f t="shared" si="1140"/>
        <v>3.8039095628314193E-3</v>
      </c>
      <c r="AF931" s="13">
        <f t="shared" si="1141"/>
        <v>2.9014140005306733E-3</v>
      </c>
      <c r="AG931" s="13">
        <f t="shared" si="1142"/>
        <v>1.4753598569098405E-3</v>
      </c>
      <c r="AH931" s="13">
        <f t="shared" si="1143"/>
        <v>1.9775284033519157E-2</v>
      </c>
      <c r="AI931" s="13">
        <f t="shared" si="1144"/>
        <v>1.7976565830007181E-2</v>
      </c>
      <c r="AJ931" s="13">
        <f t="shared" si="1145"/>
        <v>8.1707276237557441E-3</v>
      </c>
      <c r="AK931" s="13">
        <f t="shared" si="1146"/>
        <v>2.4758451468769229E-3</v>
      </c>
      <c r="AL931" s="13">
        <f t="shared" si="1147"/>
        <v>3.1210519087680047E-5</v>
      </c>
      <c r="AM931" s="13">
        <f t="shared" si="1148"/>
        <v>4.5335108905306061E-4</v>
      </c>
      <c r="AN931" s="13">
        <f t="shared" si="1149"/>
        <v>6.9158279144538725E-4</v>
      </c>
      <c r="AO931" s="13">
        <f t="shared" si="1150"/>
        <v>5.2750149825648142E-4</v>
      </c>
      <c r="AP931" s="13">
        <f t="shared" si="1151"/>
        <v>2.6823284606921488E-4</v>
      </c>
      <c r="AQ931" s="13">
        <f t="shared" si="1152"/>
        <v>1.0229666638132679E-4</v>
      </c>
      <c r="AR931" s="13">
        <f t="shared" si="1153"/>
        <v>6.0334016896674454E-3</v>
      </c>
      <c r="AS931" s="13">
        <f t="shared" si="1154"/>
        <v>5.4846161738735938E-3</v>
      </c>
      <c r="AT931" s="13">
        <f t="shared" si="1155"/>
        <v>2.4928735166292104E-3</v>
      </c>
      <c r="AU931" s="13">
        <f t="shared" si="1156"/>
        <v>7.5537566323713055E-4</v>
      </c>
      <c r="AV931" s="13">
        <f t="shared" si="1157"/>
        <v>1.7166707079340894E-4</v>
      </c>
      <c r="AW931" s="13">
        <f t="shared" si="1158"/>
        <v>1.202242303329627E-6</v>
      </c>
      <c r="AX931" s="13">
        <f t="shared" si="1159"/>
        <v>6.8685871402689953E-5</v>
      </c>
      <c r="AY931" s="13">
        <f t="shared" si="1160"/>
        <v>1.0477964611654775E-4</v>
      </c>
      <c r="AZ931" s="13">
        <f t="shared" si="1161"/>
        <v>7.9920178750757015E-5</v>
      </c>
      <c r="BA931" s="13">
        <f t="shared" si="1162"/>
        <v>4.0639158515247954E-5</v>
      </c>
      <c r="BB931" s="13">
        <f t="shared" si="1163"/>
        <v>1.549866282811404E-5</v>
      </c>
      <c r="BC931" s="13">
        <f t="shared" si="1164"/>
        <v>4.728612662970108E-6</v>
      </c>
      <c r="BD931" s="13">
        <f t="shared" si="1165"/>
        <v>1.5339828531742243E-3</v>
      </c>
      <c r="BE931" s="13">
        <f t="shared" si="1166"/>
        <v>1.3944550022870839E-3</v>
      </c>
      <c r="BF931" s="13">
        <f t="shared" si="1167"/>
        <v>6.3380915548689662E-4</v>
      </c>
      <c r="BG931" s="13">
        <f t="shared" si="1168"/>
        <v>1.9205306967962443E-4</v>
      </c>
      <c r="BH931" s="13">
        <f t="shared" si="1169"/>
        <v>4.364608169595446E-5</v>
      </c>
      <c r="BI931" s="13">
        <f t="shared" si="1170"/>
        <v>7.9352251982756542E-6</v>
      </c>
      <c r="BJ931" s="14">
        <f t="shared" si="1171"/>
        <v>0.22462516001681951</v>
      </c>
      <c r="BK931" s="14">
        <f t="shared" si="1172"/>
        <v>0.25849399490211461</v>
      </c>
      <c r="BL931" s="14">
        <f t="shared" si="1173"/>
        <v>0.46406589043988372</v>
      </c>
      <c r="BM931" s="14">
        <f t="shared" si="1174"/>
        <v>0.43822137205729</v>
      </c>
      <c r="BN931" s="14">
        <f t="shared" si="1175"/>
        <v>0.56071301452914935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1.30534351145038</v>
      </c>
      <c r="F932" s="10">
        <f>VLOOKUP(B932,home!$B$2:$E$405,3,FALSE)</f>
        <v>0.89</v>
      </c>
      <c r="G932" s="10">
        <f>VLOOKUP(C932,away!$B$2:$E$405,4,FALSE)</f>
        <v>1.1499999999999999</v>
      </c>
      <c r="H932" s="10">
        <f>VLOOKUP(A932,away!$A$2:$E$405,3,FALSE)</f>
        <v>1.0381679389313001</v>
      </c>
      <c r="I932" s="10">
        <f>VLOOKUP(C932,away!$B$2:$E$405,3,FALSE)</f>
        <v>1.1499999999999999</v>
      </c>
      <c r="J932" s="10">
        <f>VLOOKUP(B932,home!$B$2:$E$405,4,FALSE)</f>
        <v>0.8</v>
      </c>
      <c r="K932" s="12">
        <f t="shared" si="1120"/>
        <v>1.3360190839694637</v>
      </c>
      <c r="L932" s="12">
        <f t="shared" si="1121"/>
        <v>0.95511450381679597</v>
      </c>
      <c r="M932" s="13">
        <f t="shared" si="1122"/>
        <v>0.1011517324697682</v>
      </c>
      <c r="N932" s="13">
        <f t="shared" si="1123"/>
        <v>0.13514064495618397</v>
      </c>
      <c r="O932" s="13">
        <f t="shared" si="1124"/>
        <v>9.661148676807195E-2</v>
      </c>
      <c r="P932" s="13">
        <f t="shared" si="1125"/>
        <v>0.12907479005280742</v>
      </c>
      <c r="Q932" s="13">
        <f t="shared" si="1126"/>
        <v>9.0275240340701723E-2</v>
      </c>
      <c r="R932" s="13">
        <f t="shared" si="1127"/>
        <v>4.613751612374499E-2</v>
      </c>
      <c r="S932" s="13">
        <f t="shared" si="1128"/>
        <v>4.1176510328569206E-2</v>
      </c>
      <c r="T932" s="13">
        <f t="shared" si="1129"/>
        <v>8.6223191384951325E-2</v>
      </c>
      <c r="U932" s="13">
        <f t="shared" si="1130"/>
        <v>6.1640602028272137E-2</v>
      </c>
      <c r="V932" s="13">
        <f t="shared" si="1131"/>
        <v>5.8381484000954347E-3</v>
      </c>
      <c r="W932" s="13">
        <f t="shared" si="1132"/>
        <v>4.0203147968369164E-2</v>
      </c>
      <c r="X932" s="13">
        <f t="shared" si="1133"/>
        <v>3.8398609723682135E-2</v>
      </c>
      <c r="Y932" s="13">
        <f t="shared" si="1134"/>
        <v>1.8337534536744731E-2</v>
      </c>
      <c r="Z932" s="13">
        <f t="shared" si="1135"/>
        <v>1.4688870273290041E-2</v>
      </c>
      <c r="AA932" s="13">
        <f t="shared" si="1136"/>
        <v>1.9624611007067246E-2</v>
      </c>
      <c r="AB932" s="13">
        <f t="shared" si="1137"/>
        <v>1.3109427410459519E-2</v>
      </c>
      <c r="AC932" s="13">
        <f t="shared" si="1138"/>
        <v>4.6561101861544501E-4</v>
      </c>
      <c r="AD932" s="13">
        <f t="shared" si="1139"/>
        <v>1.3428043230347348E-2</v>
      </c>
      <c r="AE932" s="13">
        <f t="shared" si="1140"/>
        <v>1.2825318847183692E-2</v>
      </c>
      <c r="AF932" s="13">
        <f t="shared" si="1141"/>
        <v>6.1248240235100265E-3</v>
      </c>
      <c r="AG932" s="13">
        <f t="shared" si="1142"/>
        <v>1.9499694193933239E-3</v>
      </c>
      <c r="AH932" s="13">
        <f t="shared" si="1143"/>
        <v>3.5073882606756752E-3</v>
      </c>
      <c r="AI932" s="13">
        <f t="shared" si="1144"/>
        <v>4.6859376511531664E-3</v>
      </c>
      <c r="AJ932" s="13">
        <f t="shared" si="1145"/>
        <v>3.1302510641158369E-3</v>
      </c>
      <c r="AK932" s="13">
        <f t="shared" si="1146"/>
        <v>1.3940250530914929E-3</v>
      </c>
      <c r="AL932" s="13">
        <f t="shared" si="1147"/>
        <v>2.3765740044847743E-5</v>
      </c>
      <c r="AM932" s="13">
        <f t="shared" si="1148"/>
        <v>3.5880244032222047E-3</v>
      </c>
      <c r="AN932" s="13">
        <f t="shared" si="1149"/>
        <v>3.4269741475661314E-3</v>
      </c>
      <c r="AO932" s="13">
        <f t="shared" si="1150"/>
        <v>1.6365763562728062E-3</v>
      </c>
      <c r="AP932" s="13">
        <f t="shared" si="1151"/>
        <v>5.2103927149326715E-4</v>
      </c>
      <c r="AQ932" s="13">
        <f t="shared" si="1152"/>
        <v>1.2441304131533917E-4</v>
      </c>
      <c r="AR932" s="13">
        <f t="shared" si="1153"/>
        <v>6.6999147965762058E-4</v>
      </c>
      <c r="AS932" s="13">
        <f t="shared" si="1154"/>
        <v>8.9512140291951982E-4</v>
      </c>
      <c r="AT932" s="13">
        <f t="shared" si="1155"/>
        <v>5.9794963838499912E-4</v>
      </c>
      <c r="AU932" s="13">
        <f t="shared" si="1156"/>
        <v>2.6629070937833285E-4</v>
      </c>
      <c r="AV932" s="13">
        <f t="shared" si="1157"/>
        <v>8.894236740330475E-5</v>
      </c>
      <c r="AW932" s="13">
        <f t="shared" si="1158"/>
        <v>8.4239725581872116E-7</v>
      </c>
      <c r="AX932" s="13">
        <f t="shared" si="1159"/>
        <v>7.9894484607550143E-4</v>
      </c>
      <c r="AY932" s="13">
        <f t="shared" si="1160"/>
        <v>7.6308381023638884E-4</v>
      </c>
      <c r="AZ932" s="13">
        <f t="shared" si="1161"/>
        <v>3.644162073922793E-4</v>
      </c>
      <c r="BA932" s="13">
        <f t="shared" si="1162"/>
        <v>1.1601973503542516E-4</v>
      </c>
      <c r="BB932" s="13">
        <f t="shared" si="1163"/>
        <v>2.7703032915329061E-5</v>
      </c>
      <c r="BC932" s="13">
        <f t="shared" si="1164"/>
        <v>5.2919137074289773E-6</v>
      </c>
      <c r="BD932" s="13">
        <f t="shared" si="1165"/>
        <v>1.0665309660911151E-4</v>
      </c>
      <c r="BE932" s="13">
        <f t="shared" si="1166"/>
        <v>1.4249057243421185E-4</v>
      </c>
      <c r="BF932" s="13">
        <f t="shared" si="1167"/>
        <v>9.5185062028920131E-5</v>
      </c>
      <c r="BG932" s="13">
        <f t="shared" si="1168"/>
        <v>4.2389686459818144E-5</v>
      </c>
      <c r="BH932" s="13">
        <f t="shared" si="1169"/>
        <v>1.415835751844976E-5</v>
      </c>
      <c r="BI932" s="13">
        <f t="shared" si="1170"/>
        <v>3.7831671684622839E-6</v>
      </c>
      <c r="BJ932" s="14">
        <f t="shared" si="1171"/>
        <v>0.45427901119629954</v>
      </c>
      <c r="BK932" s="14">
        <f t="shared" si="1172"/>
        <v>0.27849364182013697</v>
      </c>
      <c r="BL932" s="14">
        <f t="shared" si="1173"/>
        <v>0.25276420090661478</v>
      </c>
      <c r="BM932" s="14">
        <f t="shared" si="1174"/>
        <v>0.40107207207208251</v>
      </c>
      <c r="BN932" s="14">
        <f t="shared" si="1175"/>
        <v>0.59839141071127822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1.5858585858585901</v>
      </c>
      <c r="F933" s="10">
        <f>VLOOKUP(B933,home!$B$2:$E$405,3,FALSE)</f>
        <v>1.58</v>
      </c>
      <c r="G933" s="10">
        <f>VLOOKUP(C933,away!$B$2:$E$405,4,FALSE)</f>
        <v>0.76</v>
      </c>
      <c r="H933" s="10">
        <f>VLOOKUP(A933,away!$A$2:$E$405,3,FALSE)</f>
        <v>1.1313131313131299</v>
      </c>
      <c r="I933" s="10">
        <f>VLOOKUP(C933,away!$B$2:$E$405,3,FALSE)</f>
        <v>0.38</v>
      </c>
      <c r="J933" s="10">
        <f>VLOOKUP(B933,home!$B$2:$E$405,4,FALSE)</f>
        <v>1.55</v>
      </c>
      <c r="K933" s="12">
        <f t="shared" si="1120"/>
        <v>1.904298989898995</v>
      </c>
      <c r="L933" s="12">
        <f t="shared" si="1121"/>
        <v>0.66634343434343357</v>
      </c>
      <c r="M933" s="13">
        <f t="shared" si="1122"/>
        <v>7.6486392924192848E-2</v>
      </c>
      <c r="N933" s="13">
        <f t="shared" si="1123"/>
        <v>0.14565296078655807</v>
      </c>
      <c r="O933" s="13">
        <f t="shared" si="1124"/>
        <v>5.0966205741647959E-2</v>
      </c>
      <c r="P933" s="13">
        <f t="shared" si="1125"/>
        <v>9.705489411280456E-2</v>
      </c>
      <c r="Q933" s="13">
        <f t="shared" si="1126"/>
        <v>0.13868339305082028</v>
      </c>
      <c r="R933" s="13">
        <f t="shared" si="1127"/>
        <v>1.6980498284671863E-2</v>
      </c>
      <c r="S933" s="13">
        <f t="shared" si="1128"/>
        <v>3.0788654396945184E-2</v>
      </c>
      <c r="T933" s="13">
        <f t="shared" si="1129"/>
        <v>9.2410768411883837E-2</v>
      </c>
      <c r="U933" s="13">
        <f t="shared" si="1130"/>
        <v>3.2335945731482241E-2</v>
      </c>
      <c r="V933" s="13">
        <f t="shared" si="1131"/>
        <v>4.3409167712759097E-3</v>
      </c>
      <c r="W933" s="13">
        <f t="shared" si="1132"/>
        <v>8.8031548434147483E-2</v>
      </c>
      <c r="X933" s="13">
        <f t="shared" si="1133"/>
        <v>5.865924431418014E-2</v>
      </c>
      <c r="Y933" s="13">
        <f t="shared" si="1134"/>
        <v>1.9543601156150663E-2</v>
      </c>
      <c r="Z933" s="13">
        <f t="shared" si="1135"/>
        <v>3.7716145146236765E-3</v>
      </c>
      <c r="AA933" s="13">
        <f t="shared" si="1136"/>
        <v>7.1822817104862562E-3</v>
      </c>
      <c r="AB933" s="13">
        <f t="shared" si="1137"/>
        <v>6.8386059032245032E-3</v>
      </c>
      <c r="AC933" s="13">
        <f t="shared" si="1138"/>
        <v>3.4426647790006775E-4</v>
      </c>
      <c r="AD933" s="13">
        <f t="shared" si="1139"/>
        <v>4.1909597190597843E-2</v>
      </c>
      <c r="AE933" s="13">
        <f t="shared" si="1140"/>
        <v>2.7926184923932878E-2</v>
      </c>
      <c r="AF933" s="13">
        <f t="shared" si="1141"/>
        <v>9.3042149851616258E-3</v>
      </c>
      <c r="AG933" s="13">
        <f t="shared" si="1142"/>
        <v>2.066600855694079E-3</v>
      </c>
      <c r="AH933" s="13">
        <f t="shared" si="1143"/>
        <v>6.2829764217347075E-4</v>
      </c>
      <c r="AI933" s="13">
        <f t="shared" si="1144"/>
        <v>1.1964665653468605E-3</v>
      </c>
      <c r="AJ933" s="13">
        <f t="shared" si="1145"/>
        <v>1.1392150359189734E-3</v>
      </c>
      <c r="AK933" s="13">
        <f t="shared" si="1146"/>
        <v>7.2313534739274973E-4</v>
      </c>
      <c r="AL933" s="13">
        <f t="shared" si="1147"/>
        <v>1.7473825229172625E-5</v>
      </c>
      <c r="AM933" s="13">
        <f t="shared" si="1148"/>
        <v>1.5961680719425855E-2</v>
      </c>
      <c r="AN933" s="13">
        <f t="shared" si="1149"/>
        <v>1.0635961148475592E-2</v>
      </c>
      <c r="AO933" s="13">
        <f t="shared" si="1150"/>
        <v>3.5436014396092778E-3</v>
      </c>
      <c r="AP933" s="13">
        <f t="shared" si="1151"/>
        <v>7.8708518440452711E-4</v>
      </c>
      <c r="AQ933" s="13">
        <f t="shared" si="1152"/>
        <v>1.3111726122423683E-4</v>
      </c>
      <c r="AR933" s="13">
        <f t="shared" si="1153"/>
        <v>8.3732401735150467E-5</v>
      </c>
      <c r="AS933" s="13">
        <f t="shared" si="1154"/>
        <v>1.5945152804606389E-4</v>
      </c>
      <c r="AT933" s="13">
        <f t="shared" si="1155"/>
        <v>1.5182169189798542E-4</v>
      </c>
      <c r="AU933" s="13">
        <f t="shared" si="1156"/>
        <v>9.6371298175363391E-5</v>
      </c>
      <c r="AV933" s="13">
        <f t="shared" si="1157"/>
        <v>4.5879941442649802E-5</v>
      </c>
      <c r="AW933" s="13">
        <f t="shared" si="1158"/>
        <v>6.1591211504184344E-7</v>
      </c>
      <c r="AX933" s="13">
        <f t="shared" si="1159"/>
        <v>5.0659687451821509E-3</v>
      </c>
      <c r="AY933" s="13">
        <f t="shared" si="1160"/>
        <v>3.3756750119411688E-3</v>
      </c>
      <c r="AZ933" s="13">
        <f t="shared" si="1161"/>
        <v>1.1246794403420948E-3</v>
      </c>
      <c r="BA933" s="13">
        <f t="shared" si="1162"/>
        <v>2.4980758693766742E-4</v>
      </c>
      <c r="BB933" s="13">
        <f t="shared" si="1163"/>
        <v>4.1614411351272792E-5</v>
      </c>
      <c r="BC933" s="13">
        <f t="shared" si="1164"/>
        <v>5.5458979555974971E-6</v>
      </c>
      <c r="BD933" s="13">
        <f t="shared" si="1165"/>
        <v>9.2990893563373677E-6</v>
      </c>
      <c r="BE933" s="13">
        <f t="shared" si="1166"/>
        <v>1.7708246468253745E-5</v>
      </c>
      <c r="BF933" s="13">
        <f t="shared" si="1167"/>
        <v>1.686089793118903E-5</v>
      </c>
      <c r="BG933" s="13">
        <f t="shared" si="1168"/>
        <v>1.0702730299717779E-5</v>
      </c>
      <c r="BH933" s="13">
        <f t="shared" si="1169"/>
        <v>5.0952996247284793E-6</v>
      </c>
      <c r="BI933" s="13">
        <f t="shared" si="1170"/>
        <v>1.9405947857206354E-6</v>
      </c>
      <c r="BJ933" s="14">
        <f t="shared" si="1171"/>
        <v>0.66511085095597644</v>
      </c>
      <c r="BK933" s="14">
        <f t="shared" si="1172"/>
        <v>0.21240827352028888</v>
      </c>
      <c r="BL933" s="14">
        <f t="shared" si="1173"/>
        <v>0.11858951568210802</v>
      </c>
      <c r="BM933" s="14">
        <f t="shared" si="1174"/>
        <v>0.47068085067247528</v>
      </c>
      <c r="BN933" s="14">
        <f t="shared" si="1175"/>
        <v>0.52582434490069552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1.5858585858585901</v>
      </c>
      <c r="F934" s="15">
        <f>VLOOKUP(B934,home!$B$2:$E$405,3,FALSE)</f>
        <v>1.01</v>
      </c>
      <c r="G934" s="15">
        <f>VLOOKUP(C934,away!$B$2:$E$405,4,FALSE)</f>
        <v>0.95</v>
      </c>
      <c r="H934" s="15">
        <f>VLOOKUP(A934,away!$A$2:$E$405,3,FALSE)</f>
        <v>1.1313131313131299</v>
      </c>
      <c r="I934" s="15">
        <f>VLOOKUP(C934,away!$B$2:$E$405,3,FALSE)</f>
        <v>0.32</v>
      </c>
      <c r="J934" s="15">
        <f>VLOOKUP(B934,home!$B$2:$E$405,4,FALSE)</f>
        <v>0.35</v>
      </c>
      <c r="K934" s="20">
        <f t="shared" si="1120"/>
        <v>1.5216313131313173</v>
      </c>
      <c r="L934" s="20">
        <f t="shared" si="1121"/>
        <v>0.12670707070707055</v>
      </c>
      <c r="M934" s="21">
        <f t="shared" si="1122"/>
        <v>0.19236928712151094</v>
      </c>
      <c r="N934" s="21">
        <f t="shared" si="1123"/>
        <v>0.29271513096884005</v>
      </c>
      <c r="O934" s="21">
        <f t="shared" si="1124"/>
        <v>2.4374548865174043E-2</v>
      </c>
      <c r="P934" s="21">
        <f t="shared" si="1125"/>
        <v>3.7089076796698241E-2</v>
      </c>
      <c r="Q934" s="21">
        <f t="shared" si="1126"/>
        <v>0.22270225455476086</v>
      </c>
      <c r="R934" s="21">
        <f t="shared" si="1127"/>
        <v>1.5442138432562764E-3</v>
      </c>
      <c r="S934" s="21">
        <f t="shared" si="1128"/>
        <v>1.7877069128536039E-3</v>
      </c>
      <c r="T934" s="21">
        <f t="shared" si="1129"/>
        <v>2.821795031449411E-2</v>
      </c>
      <c r="U934" s="21">
        <f t="shared" si="1130"/>
        <v>2.3497241380696062E-3</v>
      </c>
      <c r="V934" s="21">
        <f t="shared" si="1131"/>
        <v>3.8296942056344744E-5</v>
      </c>
      <c r="W934" s="21">
        <f t="shared" si="1132"/>
        <v>0.11295690801182186</v>
      </c>
      <c r="X934" s="21">
        <f t="shared" si="1133"/>
        <v>1.4312438930305977E-2</v>
      </c>
      <c r="Y934" s="21">
        <f t="shared" si="1134"/>
        <v>9.0674360576645404E-4</v>
      </c>
      <c r="Z934" s="21">
        <f t="shared" si="1135"/>
        <v>6.522093754143674E-5</v>
      </c>
      <c r="AA934" s="21">
        <f t="shared" si="1136"/>
        <v>9.9242220834832025E-5</v>
      </c>
      <c r="AB934" s="21">
        <f t="shared" si="1137"/>
        <v>7.5505035403486826E-5</v>
      </c>
      <c r="AC934" s="21">
        <f t="shared" si="1138"/>
        <v>4.6148161378187928E-7</v>
      </c>
      <c r="AD934" s="21">
        <f t="shared" si="1139"/>
        <v>4.2969692066320495E-2</v>
      </c>
      <c r="AE934" s="21">
        <f t="shared" si="1140"/>
        <v>5.4445638109083191E-3</v>
      </c>
      <c r="AF934" s="21">
        <f t="shared" si="1141"/>
        <v>3.4493236587895885E-4</v>
      </c>
      <c r="AG934" s="21">
        <f t="shared" si="1142"/>
        <v>1.4568456557527461E-5</v>
      </c>
      <c r="AH934" s="21">
        <f t="shared" si="1143"/>
        <v>2.0659884861610639E-6</v>
      </c>
      <c r="AI934" s="21">
        <f t="shared" si="1144"/>
        <v>3.1436727731114419E-6</v>
      </c>
      <c r="AJ934" s="21">
        <f t="shared" si="1145"/>
        <v>2.391755464902367E-6</v>
      </c>
      <c r="AK934" s="21">
        <f t="shared" si="1146"/>
        <v>1.2131233362494639E-6</v>
      </c>
      <c r="AL934" s="21">
        <f t="shared" si="1147"/>
        <v>3.5589729046527039E-9</v>
      </c>
      <c r="AM934" s="21">
        <f t="shared" si="1148"/>
        <v>1.3076805792744709E-2</v>
      </c>
      <c r="AN934" s="21">
        <f t="shared" si="1149"/>
        <v>1.6569237562039335E-3</v>
      </c>
      <c r="AO934" s="21">
        <f t="shared" si="1150"/>
        <v>1.0497197776677835E-4</v>
      </c>
      <c r="AP934" s="21">
        <f t="shared" si="1151"/>
        <v>4.4335639363854083E-6</v>
      </c>
      <c r="AQ934" s="21">
        <f t="shared" si="1152"/>
        <v>1.4044097479297596E-7</v>
      </c>
      <c r="AR934" s="21">
        <f t="shared" si="1153"/>
        <v>5.2355069839200725E-8</v>
      </c>
      <c r="AS934" s="21">
        <f t="shared" si="1154"/>
        <v>7.9665113668504824E-8</v>
      </c>
      <c r="AT934" s="21">
        <f t="shared" si="1155"/>
        <v>6.0610465761081329E-8</v>
      </c>
      <c r="AU934" s="21">
        <f t="shared" si="1156"/>
        <v>3.0742260868511633E-8</v>
      </c>
      <c r="AV934" s="21">
        <f t="shared" si="1157"/>
        <v>1.1694596693494723E-8</v>
      </c>
      <c r="AW934" s="21">
        <f t="shared" si="1158"/>
        <v>1.9060420101528562E-11</v>
      </c>
      <c r="AX934" s="21">
        <f t="shared" si="1159"/>
        <v>3.3163461949962275E-3</v>
      </c>
      <c r="AY934" s="21">
        <f t="shared" si="1160"/>
        <v>4.2020451181851143E-4</v>
      </c>
      <c r="AZ934" s="21">
        <f t="shared" si="1161"/>
        <v>2.6621441395209088E-5</v>
      </c>
      <c r="BA934" s="21">
        <f t="shared" si="1162"/>
        <v>1.1243749523956313E-6</v>
      </c>
      <c r="BB934" s="21">
        <f t="shared" si="1163"/>
        <v>3.5616564148613076E-8</v>
      </c>
      <c r="BC934" s="21">
        <f t="shared" si="1164"/>
        <v>9.0257410238424625E-10</v>
      </c>
      <c r="BD934" s="21">
        <f t="shared" si="1165"/>
        <v>1.1056262559982033E-9</v>
      </c>
      <c r="BE934" s="21">
        <f t="shared" si="1166"/>
        <v>1.6823555317470078E-9</v>
      </c>
      <c r="BF934" s="21">
        <f t="shared" si="1167"/>
        <v>1.2799624284629678E-9</v>
      </c>
      <c r="BG934" s="21">
        <f t="shared" si="1168"/>
        <v>6.4921030359361831E-10</v>
      </c>
      <c r="BH934" s="21">
        <f t="shared" si="1169"/>
        <v>2.4696468168888475E-10</v>
      </c>
      <c r="BI934" s="21">
        <f t="shared" si="1170"/>
        <v>7.5157838579063026E-11</v>
      </c>
      <c r="BJ934" s="22">
        <f t="shared" si="1171"/>
        <v>0.73919279165958196</v>
      </c>
      <c r="BK934" s="22">
        <f t="shared" si="1172"/>
        <v>0.2317050373255243</v>
      </c>
      <c r="BL934" s="22">
        <f t="shared" si="1173"/>
        <v>2.8452288749582541E-2</v>
      </c>
      <c r="BM934" s="22">
        <f t="shared" si="1174"/>
        <v>0.22820062202923161</v>
      </c>
      <c r="BN934" s="22">
        <f t="shared" si="1175"/>
        <v>0.77079451215024053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1.62037037037037</v>
      </c>
      <c r="F935" s="10">
        <f>VLOOKUP(B935,home!$B$2:$E$405,3,FALSE)</f>
        <v>0.41</v>
      </c>
      <c r="G935" s="10">
        <f>VLOOKUP(C935,away!$B$2:$E$405,4,FALSE)</f>
        <v>0.72</v>
      </c>
      <c r="H935" s="10">
        <f>VLOOKUP(A935,away!$A$2:$E$405,3,FALSE)</f>
        <v>1.4537037037036999</v>
      </c>
      <c r="I935" s="10">
        <f>VLOOKUP(C935,away!$B$2:$E$405,3,FALSE)</f>
        <v>1.44</v>
      </c>
      <c r="J935" s="10">
        <f>VLOOKUP(B935,home!$B$2:$E$405,4,FALSE)</f>
        <v>1.1499999999999999</v>
      </c>
      <c r="K935" s="12">
        <f t="shared" ref="K935:K998" si="1176">E935*F935*G935</f>
        <v>0.47833333333333317</v>
      </c>
      <c r="L935" s="12">
        <f t="shared" ref="L935:L998" si="1177">H935*I935*J935</f>
        <v>2.4073333333333271</v>
      </c>
      <c r="M935" s="13">
        <f t="shared" ref="M935:M998" si="1178">_xlfn.POISSON.DIST(0,K935,FALSE) * _xlfn.POISSON.DIST(0,L935,FALSE)</f>
        <v>5.5817565419544989E-2</v>
      </c>
      <c r="N935" s="13">
        <f t="shared" ref="N935:N998" si="1179">_xlfn.POISSON.DIST(1,K935,FALSE) * _xlfn.POISSON.DIST(0,L935,FALSE)</f>
        <v>2.6699402125682344E-2</v>
      </c>
      <c r="O935" s="13">
        <f t="shared" ref="O935:O998" si="1180">_xlfn.POISSON.DIST(0,K935,FALSE) * _xlfn.POISSON.DIST(1,L935,FALSE)</f>
        <v>0.13437148581998429</v>
      </c>
      <c r="P935" s="13">
        <f t="shared" ref="P935:P998" si="1181">_xlfn.POISSON.DIST(1,K935,FALSE) * _xlfn.POISSON.DIST(1,L935,FALSE)</f>
        <v>6.4274360717225795E-2</v>
      </c>
      <c r="Q935" s="13">
        <f t="shared" ref="Q935:Q998" si="1182">_xlfn.POISSON.DIST(2,K935,FALSE) * _xlfn.POISSON.DIST(0,L935,FALSE)</f>
        <v>6.3856070083923577E-3</v>
      </c>
      <c r="R935" s="13">
        <f t="shared" ref="R935:R998" si="1183">_xlfn.POISSON.DIST(0,K935,FALSE) * _xlfn.POISSON.DIST(2,L935,FALSE)</f>
        <v>0.16173847843198735</v>
      </c>
      <c r="S935" s="13">
        <f t="shared" ref="S935:S998" si="1184">_xlfn.POISSON.DIST(2,K935,FALSE) * _xlfn.POISSON.DIST(2,L935,FALSE)</f>
        <v>1.8503106569394936E-2</v>
      </c>
      <c r="T935" s="13">
        <f t="shared" ref="T935:T998" si="1185">_xlfn.POISSON.DIST(2,K935,FALSE) * _xlfn.POISSON.DIST(1,L935,FALSE)</f>
        <v>1.537228460486983E-2</v>
      </c>
      <c r="U935" s="13">
        <f t="shared" ref="U935:U998" si="1186">_xlfn.POISSON.DIST(1,K935,FALSE) * _xlfn.POISSON.DIST(2,L935,FALSE)</f>
        <v>7.7364905516633914E-2</v>
      </c>
      <c r="V935" s="13">
        <f t="shared" ref="V935:V998" si="1187">_xlfn.POISSON.DIST(3,K935,FALSE) * _xlfn.POISSON.DIST(3,L935,FALSE)</f>
        <v>2.3673856808565908E-3</v>
      </c>
      <c r="W935" s="13">
        <f t="shared" ref="W935:W998" si="1188">_xlfn.POISSON.DIST(3,K935,FALSE) * _xlfn.POISSON.DIST(0,L935,FALSE)</f>
        <v>1.0181495618936706E-3</v>
      </c>
      <c r="X935" s="13">
        <f t="shared" ref="X935:X998" si="1189">_xlfn.POISSON.DIST(3,K935,FALSE) * _xlfn.POISSON.DIST(1,L935,FALSE)</f>
        <v>2.4510253786653564E-3</v>
      </c>
      <c r="Y935" s="13">
        <f t="shared" ref="Y935:Y998" si="1190">_xlfn.POISSON.DIST(3,K935,FALSE) * _xlfn.POISSON.DIST(2,L935,FALSE)</f>
        <v>2.9502175474535267E-3</v>
      </c>
      <c r="Z935" s="13">
        <f t="shared" ref="Z935:Z998" si="1191">_xlfn.POISSON.DIST(0,K935,FALSE) * _xlfn.POISSON.DIST(3,L935,FALSE)</f>
        <v>0.12978614347064554</v>
      </c>
      <c r="AA935" s="13">
        <f t="shared" ref="AA935:AA998" si="1192">_xlfn.POISSON.DIST(1,K935,FALSE) * _xlfn.POISSON.DIST(3,L935,FALSE)</f>
        <v>6.2081038626792089E-2</v>
      </c>
      <c r="AB935" s="13">
        <f t="shared" ref="AB935:AB998" si="1193">_xlfn.POISSON.DIST(2,K935,FALSE) * _xlfn.POISSON.DIST(3,L935,FALSE)</f>
        <v>1.4847715071574435E-2</v>
      </c>
      <c r="AC935" s="13">
        <f t="shared" ref="AC935:AC998" si="1194">_xlfn.POISSON.DIST(4,K935,FALSE) * _xlfn.POISSON.DIST(4,L935,FALSE)</f>
        <v>1.7037893903163088E-4</v>
      </c>
      <c r="AD935" s="13">
        <f t="shared" ref="AD935:AD998" si="1195">_xlfn.POISSON.DIST(4,K935,FALSE) * _xlfn.POISSON.DIST(0,L935,FALSE)</f>
        <v>1.21753718443118E-4</v>
      </c>
      <c r="AE935" s="13">
        <f t="shared" ref="AE935:AE998" si="1196">_xlfn.POISSON.DIST(4,K935,FALSE) * _xlfn.POISSON.DIST(1,L935,FALSE)</f>
        <v>2.9310178486539868E-4</v>
      </c>
      <c r="AF935" s="13">
        <f t="shared" ref="AF935:AF998" si="1197">_xlfn.POISSON.DIST(4,K935,FALSE) * _xlfn.POISSON.DIST(2,L935,FALSE)</f>
        <v>3.5279684838298393E-4</v>
      </c>
      <c r="AG935" s="13">
        <f t="shared" ref="AG935:AG998" si="1198">_xlfn.POISSON.DIST(4,K935,FALSE) * _xlfn.POISSON.DIST(3,L935,FALSE)</f>
        <v>2.8309987100243373E-4</v>
      </c>
      <c r="AH935" s="13">
        <f t="shared" ref="AH935:AH998" si="1199">_xlfn.POISSON.DIST(0,K935,FALSE) * _xlfn.POISSON.DIST(4,L935,FALSE)</f>
        <v>7.8109627345416613E-2</v>
      </c>
      <c r="AI935" s="13">
        <f t="shared" ref="AI935:AI998" si="1200">_xlfn.POISSON.DIST(1,K935,FALSE) * _xlfn.POISSON.DIST(4,L935,FALSE)</f>
        <v>3.7362438413557596E-2</v>
      </c>
      <c r="AJ935" s="13">
        <f t="shared" ref="AJ935:AJ998" si="1201">_xlfn.POISSON.DIST(2,K935,FALSE) * _xlfn.POISSON.DIST(4,L935,FALSE)</f>
        <v>8.9358498539091873E-3</v>
      </c>
      <c r="AK935" s="13">
        <f t="shared" ref="AK935:AK998" si="1202">_xlfn.POISSON.DIST(3,K935,FALSE) * _xlfn.POISSON.DIST(4,L935,FALSE)</f>
        <v>1.4247716155955208E-3</v>
      </c>
      <c r="AL935" s="13">
        <f t="shared" ref="AL935:AL998" si="1203">_xlfn.POISSON.DIST(5,K935,FALSE) * _xlfn.POISSON.DIST(5,L935,FALSE)</f>
        <v>7.8477069385779262E-6</v>
      </c>
      <c r="AM935" s="13">
        <f t="shared" ref="AM935:AM998" si="1204">_xlfn.POISSON.DIST(5,K935,FALSE) * _xlfn.POISSON.DIST(0,L935,FALSE)</f>
        <v>1.1647772397724955E-5</v>
      </c>
      <c r="AN935" s="13">
        <f t="shared" ref="AN935:AN998" si="1205">_xlfn.POISSON.DIST(5,K935,FALSE) * _xlfn.POISSON.DIST(1,L935,FALSE)</f>
        <v>2.8040070752123133E-5</v>
      </c>
      <c r="AO935" s="13">
        <f t="shared" ref="AO935:AO998" si="1206">_xlfn.POISSON.DIST(5,K935,FALSE) * _xlfn.POISSON.DIST(2,L935,FALSE)</f>
        <v>3.375089849530546E-5</v>
      </c>
      <c r="AP935" s="13">
        <f t="shared" ref="AP935:AP998" si="1207">_xlfn.POISSON.DIST(5,K935,FALSE) * _xlfn.POISSON.DIST(3,L935,FALSE)</f>
        <v>2.708322099256616E-5</v>
      </c>
      <c r="AQ935" s="13">
        <f t="shared" ref="AQ935:AQ998" si="1208">_xlfn.POISSON.DIST(5,K935,FALSE) * _xlfn.POISSON.DIST(4,L935,FALSE)</f>
        <v>1.6299585167359353E-5</v>
      </c>
      <c r="AR935" s="13">
        <f t="shared" ref="AR935:AR998" si="1209">_xlfn.POISSON.DIST(0,K935,FALSE) * _xlfn.POISSON.DIST(5,L935,FALSE)</f>
        <v>3.7607181912573139E-2</v>
      </c>
      <c r="AS935" s="13">
        <f t="shared" ref="AS935:AS998" si="1210">_xlfn.POISSON.DIST(1,K935,FALSE) * _xlfn.POISSON.DIST(5,L935,FALSE)</f>
        <v>1.7988768681514142E-2</v>
      </c>
      <c r="AT935" s="13">
        <f t="shared" ref="AT935:AT998" si="1211">_xlfn.POISSON.DIST(2,K935,FALSE) * _xlfn.POISSON.DIST(5,L935,FALSE)</f>
        <v>4.3023138429954637E-3</v>
      </c>
      <c r="AU935" s="13">
        <f t="shared" ref="AU935:AU998" si="1212">_xlfn.POISSON.DIST(3,K935,FALSE) * _xlfn.POISSON.DIST(5,L935,FALSE)</f>
        <v>6.8598004052205467E-4</v>
      </c>
      <c r="AV935" s="13">
        <f t="shared" ref="AV935:AV998" si="1213">_xlfn.POISSON.DIST(4,K935,FALSE) * _xlfn.POISSON.DIST(5,L935,FALSE)</f>
        <v>8.2031779845762295E-5</v>
      </c>
      <c r="AW935" s="13">
        <f t="shared" ref="AW935:AW998" si="1214">_xlfn.POISSON.DIST(6,K935,FALSE) * _xlfn.POISSON.DIST(6,L935,FALSE)</f>
        <v>2.5101932159703033E-7</v>
      </c>
      <c r="AX935" s="13">
        <f t="shared" ref="AX935:AX998" si="1215">_xlfn.POISSON.DIST(6,K935,FALSE) * _xlfn.POISSON.DIST(0,L935,FALSE)</f>
        <v>9.2858629948529498E-7</v>
      </c>
      <c r="AY935" s="13">
        <f t="shared" ref="AY935:AY998" si="1216">_xlfn.POISSON.DIST(6,K935,FALSE) * _xlfn.POISSON.DIST(1,L935,FALSE)</f>
        <v>2.2354167516275944E-6</v>
      </c>
      <c r="AZ935" s="13">
        <f t="shared" ref="AZ935:AZ998" si="1217">_xlfn.POISSON.DIST(6,K935,FALSE) * _xlfn.POISSON.DIST(2,L935,FALSE)</f>
        <v>2.6906966300424077E-6</v>
      </c>
      <c r="BA935" s="13">
        <f t="shared" ref="BA935:BA998" si="1218">_xlfn.POISSON.DIST(6,K935,FALSE) * _xlfn.POISSON.DIST(3,L935,FALSE)</f>
        <v>2.1591345624629133E-6</v>
      </c>
      <c r="BB935" s="13">
        <f t="shared" ref="BB935:BB998" si="1219">_xlfn.POISSON.DIST(6,K935,FALSE) * _xlfn.POISSON.DIST(4,L935,FALSE)</f>
        <v>1.2994391508422596E-6</v>
      </c>
      <c r="BC935" s="13">
        <f t="shared" ref="BC935:BC998" si="1220">_xlfn.POISSON.DIST(6,K935,FALSE) * _xlfn.POISSON.DIST(5,L935,FALSE)</f>
        <v>6.256366364921847E-7</v>
      </c>
      <c r="BD935" s="13">
        <f t="shared" ref="BD935:BD998" si="1221">_xlfn.POISSON.DIST(0,K935,FALSE) * _xlfn.POISSON.DIST(6,L935,FALSE)</f>
        <v>1.5088837098477916E-2</v>
      </c>
      <c r="BE935" s="13">
        <f t="shared" ref="BE935:BE998" si="1222">_xlfn.POISSON.DIST(1,K935,FALSE) * _xlfn.POISSON.DIST(6,L935,FALSE)</f>
        <v>7.2174937454385999E-3</v>
      </c>
      <c r="BF935" s="13">
        <f t="shared" ref="BF935:BF998" si="1223">_xlfn.POISSON.DIST(2,K935,FALSE) * _xlfn.POISSON.DIST(6,L935,FALSE)</f>
        <v>1.7261839207840643E-3</v>
      </c>
      <c r="BG935" s="13">
        <f t="shared" ref="BG935:BG998" si="1224">_xlfn.POISSON.DIST(3,K935,FALSE) * _xlfn.POISSON.DIST(6,L935,FALSE)</f>
        <v>2.7523043625834808E-4</v>
      </c>
      <c r="BH935" s="13">
        <f t="shared" ref="BH935:BH998" si="1225">_xlfn.POISSON.DIST(4,K935,FALSE) * _xlfn.POISSON.DIST(6,L935,FALSE)</f>
        <v>3.2912973002560765E-5</v>
      </c>
      <c r="BI935" s="13">
        <f t="shared" ref="BI935:BI998" si="1226">_xlfn.POISSON.DIST(5,K935,FALSE) * _xlfn.POISSON.DIST(6,L935,FALSE)</f>
        <v>3.1486744172449796E-6</v>
      </c>
      <c r="BJ935" s="14">
        <f t="shared" ref="BJ935:BJ998" si="1227">SUM(N935,Q935,T935,W935,X935,Y935,AD935,AE935,AF935,AG935,AM935,AN935,AO935,AP935,AQ935,AX935,AY935,AZ935,BA935,BB935,BC935)</f>
        <v>5.6054198907487057E-2</v>
      </c>
      <c r="BK935" s="14">
        <f t="shared" ref="BK935:BK998" si="1228">SUM(M935,P935,S935,V935,AC935,AL935,AY935)</f>
        <v>0.14114288044974413</v>
      </c>
      <c r="BL935" s="14">
        <f t="shared" ref="BL935:BL998" si="1229">SUM(O935,R935,U935,AA935,AB935,AH935,AI935,AJ935,AK935,AR935,AS935,AT935,AU935,AV935,BD935,BE935,BF935,BG935,BH935,BI935)</f>
        <v>0.66124639380128025</v>
      </c>
      <c r="BM935" s="14">
        <f t="shared" ref="BM935:BM998" si="1230">SUM(S935:BI935)</f>
        <v>0.53894073270890974</v>
      </c>
      <c r="BN935" s="14">
        <f t="shared" ref="BN935:BN998" si="1231">SUM(M935:R935)</f>
        <v>0.44928689952281714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1.8395061728395099</v>
      </c>
      <c r="F936" s="10">
        <f>VLOOKUP(B936,home!$B$2:$E$405,3,FALSE)</f>
        <v>0.68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0.43</v>
      </c>
      <c r="J936" s="10">
        <f>VLOOKUP(B936,home!$B$2:$E$405,4,FALSE)</f>
        <v>1.02</v>
      </c>
      <c r="K936" s="12">
        <f t="shared" si="1176"/>
        <v>2.3140987654321035</v>
      </c>
      <c r="L936" s="12">
        <f t="shared" si="1177"/>
        <v>0.5360666666666658</v>
      </c>
      <c r="M936" s="13">
        <f t="shared" si="1178"/>
        <v>5.7834752358925913E-2</v>
      </c>
      <c r="N936" s="13">
        <f t="shared" si="1179"/>
        <v>0.13383532903286188</v>
      </c>
      <c r="O936" s="13">
        <f t="shared" si="1180"/>
        <v>3.1003282914541505E-2</v>
      </c>
      <c r="P936" s="13">
        <f t="shared" si="1181"/>
        <v>7.1744658716882723E-2</v>
      </c>
      <c r="Q936" s="13">
        <f t="shared" si="1182"/>
        <v>0.15485408484307253</v>
      </c>
      <c r="R936" s="13">
        <f t="shared" si="1183"/>
        <v>8.3099132638609265E-3</v>
      </c>
      <c r="S936" s="13">
        <f t="shared" si="1184"/>
        <v>2.2250013376289526E-2</v>
      </c>
      <c r="T936" s="13">
        <f t="shared" si="1185"/>
        <v>8.3012113081542965E-2</v>
      </c>
      <c r="U936" s="13">
        <f t="shared" si="1186"/>
        <v>1.922996002474843E-2</v>
      </c>
      <c r="V936" s="13">
        <f t="shared" si="1187"/>
        <v>3.0668212277573047E-3</v>
      </c>
      <c r="W936" s="13">
        <f t="shared" si="1188"/>
        <v>0.11944921551915745</v>
      </c>
      <c r="X936" s="13">
        <f t="shared" si="1189"/>
        <v>6.4032742799302905E-2</v>
      </c>
      <c r="Y936" s="13">
        <f t="shared" si="1190"/>
        <v>1.7162909494973125E-2</v>
      </c>
      <c r="Z936" s="13">
        <f t="shared" si="1191"/>
        <v>1.484889167882347E-3</v>
      </c>
      <c r="AA936" s="13">
        <f t="shared" si="1192"/>
        <v>3.4361801902000424E-3</v>
      </c>
      <c r="AB936" s="13">
        <f t="shared" si="1193"/>
        <v>3.9758301679720847E-3</v>
      </c>
      <c r="AC936" s="13">
        <f t="shared" si="1194"/>
        <v>2.3777663229803417E-4</v>
      </c>
      <c r="AD936" s="13">
        <f t="shared" si="1195"/>
        <v>6.910432054117889E-2</v>
      </c>
      <c r="AE936" s="13">
        <f t="shared" si="1196"/>
        <v>3.7044522764774573E-2</v>
      </c>
      <c r="AF936" s="13">
        <f t="shared" si="1197"/>
        <v>9.9291669183850604E-3</v>
      </c>
      <c r="AG936" s="13">
        <f t="shared" si="1198"/>
        <v>1.7742318042385367E-3</v>
      </c>
      <c r="AH936" s="13">
        <f t="shared" si="1199"/>
        <v>1.989998966490322E-4</v>
      </c>
      <c r="AI936" s="13">
        <f t="shared" si="1200"/>
        <v>4.6050541515664154E-4</v>
      </c>
      <c r="AJ936" s="13">
        <f t="shared" si="1201"/>
        <v>5.3282750634439126E-4</v>
      </c>
      <c r="AK936" s="13">
        <f t="shared" si="1202"/>
        <v>4.1100515820660741E-4</v>
      </c>
      <c r="AL936" s="13">
        <f t="shared" si="1203"/>
        <v>1.1798583128152256E-5</v>
      </c>
      <c r="AM936" s="13">
        <f t="shared" si="1204"/>
        <v>3.1982844570073277E-2</v>
      </c>
      <c r="AN936" s="13">
        <f t="shared" si="1205"/>
        <v>1.7144936879197256E-2</v>
      </c>
      <c r="AO936" s="13">
        <f t="shared" si="1206"/>
        <v>4.5954145815208297E-3</v>
      </c>
      <c r="AP936" s="13">
        <f t="shared" si="1207"/>
        <v>8.2114952555575416E-4</v>
      </c>
      <c r="AQ936" s="13">
        <f t="shared" si="1208"/>
        <v>1.100477222498968E-4</v>
      </c>
      <c r="AR936" s="13">
        <f t="shared" si="1209"/>
        <v>2.1335442252731549E-5</v>
      </c>
      <c r="AS936" s="13">
        <f t="shared" si="1210"/>
        <v>4.9372320576994008E-5</v>
      </c>
      <c r="AT936" s="13">
        <f t="shared" si="1211"/>
        <v>5.7126213046869949E-5</v>
      </c>
      <c r="AU936" s="13">
        <f t="shared" si="1212"/>
        <v>4.4065233028524353E-5</v>
      </c>
      <c r="AV936" s="13">
        <f t="shared" si="1213"/>
        <v>2.5492825337446541E-5</v>
      </c>
      <c r="AW936" s="13">
        <f t="shared" si="1214"/>
        <v>4.0656318473762966E-7</v>
      </c>
      <c r="AX936" s="13">
        <f t="shared" si="1215"/>
        <v>1.2335243522435578E-2</v>
      </c>
      <c r="AY936" s="13">
        <f t="shared" si="1216"/>
        <v>6.6125128775936228E-3</v>
      </c>
      <c r="AZ936" s="13">
        <f t="shared" si="1217"/>
        <v>1.7723738682910075E-3</v>
      </c>
      <c r="BA936" s="13">
        <f t="shared" si="1218"/>
        <v>3.1670351722062158E-4</v>
      </c>
      <c r="BB936" s="13">
        <f t="shared" si="1219"/>
        <v>4.2443549699516896E-5</v>
      </c>
      <c r="BC936" s="13">
        <f t="shared" si="1220"/>
        <v>4.5505144417842001E-6</v>
      </c>
      <c r="BD936" s="13">
        <f t="shared" si="1221"/>
        <v>1.9062032350468223E-6</v>
      </c>
      <c r="BE936" s="13">
        <f t="shared" si="1222"/>
        <v>4.411142552884533E-6</v>
      </c>
      <c r="BF936" s="13">
        <f t="shared" si="1223"/>
        <v>5.1039097678875583E-6</v>
      </c>
      <c r="BG936" s="13">
        <f t="shared" si="1224"/>
        <v>3.9369837642484836E-6</v>
      </c>
      <c r="BH936" s="13">
        <f t="shared" si="1225"/>
        <v>2.2776423170934134E-6</v>
      </c>
      <c r="BI936" s="13">
        <f t="shared" si="1226"/>
        <v>1.0541378548163565E-6</v>
      </c>
      <c r="BJ936" s="14">
        <f t="shared" si="1227"/>
        <v>0.76593685792776689</v>
      </c>
      <c r="BK936" s="14">
        <f t="shared" si="1228"/>
        <v>0.16175833377287532</v>
      </c>
      <c r="BL936" s="14">
        <f t="shared" si="1229"/>
        <v>6.7774586591414221E-2</v>
      </c>
      <c r="BM936" s="14">
        <f t="shared" si="1230"/>
        <v>0.53276054001538431</v>
      </c>
      <c r="BN936" s="14">
        <f t="shared" si="1231"/>
        <v>0.45758202113014551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1.52525252525253</v>
      </c>
      <c r="F937" s="10">
        <f>VLOOKUP(B937,home!$B$2:$E$405,3,FALSE)</f>
        <v>0.98</v>
      </c>
      <c r="G937" s="10">
        <f>VLOOKUP(C937,away!$B$2:$E$405,4,FALSE)</f>
        <v>0.98</v>
      </c>
      <c r="H937" s="10">
        <f>VLOOKUP(A937,away!$A$2:$E$405,3,FALSE)</f>
        <v>1.3333333333333299</v>
      </c>
      <c r="I937" s="10">
        <f>VLOOKUP(C937,away!$B$2:$E$405,3,FALSE)</f>
        <v>0.66</v>
      </c>
      <c r="J937" s="10">
        <f>VLOOKUP(B937,home!$B$2:$E$405,4,FALSE)</f>
        <v>0.13</v>
      </c>
      <c r="K937" s="12">
        <f t="shared" si="1176"/>
        <v>1.4648525252525297</v>
      </c>
      <c r="L937" s="12">
        <f t="shared" si="1177"/>
        <v>0.11439999999999971</v>
      </c>
      <c r="M937" s="13">
        <f t="shared" si="1178"/>
        <v>0.20612911694478764</v>
      </c>
      <c r="N937" s="13">
        <f t="shared" si="1179"/>
        <v>0.30194875748464622</v>
      </c>
      <c r="O937" s="13">
        <f t="shared" si="1180"/>
        <v>2.3581170978483643E-2</v>
      </c>
      <c r="P937" s="13">
        <f t="shared" si="1181"/>
        <v>3.454293785624344E-2</v>
      </c>
      <c r="Q937" s="13">
        <f t="shared" si="1182"/>
        <v>0.22115519994912386</v>
      </c>
      <c r="R937" s="13">
        <f t="shared" si="1183"/>
        <v>1.3488429799692607E-3</v>
      </c>
      <c r="S937" s="13">
        <f t="shared" si="1184"/>
        <v>1.4471688588030751E-3</v>
      </c>
      <c r="T937" s="13">
        <f t="shared" si="1185"/>
        <v>2.5300154874179706E-2</v>
      </c>
      <c r="U937" s="13">
        <f t="shared" si="1186"/>
        <v>1.975856045377119E-3</v>
      </c>
      <c r="V937" s="13">
        <f t="shared" si="1187"/>
        <v>2.6946144079260769E-5</v>
      </c>
      <c r="W937" s="13">
        <f t="shared" si="1188"/>
        <v>0.10798658437273409</v>
      </c>
      <c r="X937" s="13">
        <f t="shared" si="1189"/>
        <v>1.2353665252240749E-2</v>
      </c>
      <c r="Y937" s="13">
        <f t="shared" si="1190"/>
        <v>7.0662965242816885E-4</v>
      </c>
      <c r="Z937" s="13">
        <f t="shared" si="1191"/>
        <v>5.1435878969494341E-5</v>
      </c>
      <c r="AA937" s="13">
        <f t="shared" si="1192"/>
        <v>7.5345977197047284E-5</v>
      </c>
      <c r="AB937" s="13">
        <f t="shared" si="1193"/>
        <v>5.518537248235712E-5</v>
      </c>
      <c r="AC937" s="13">
        <f t="shared" si="1194"/>
        <v>2.8222570948231301E-7</v>
      </c>
      <c r="AD937" s="13">
        <f t="shared" si="1195"/>
        <v>3.9546105202948691E-2</v>
      </c>
      <c r="AE937" s="13">
        <f t="shared" si="1196"/>
        <v>4.5240744352173191E-3</v>
      </c>
      <c r="AF937" s="13">
        <f t="shared" si="1197"/>
        <v>2.5877705769442993E-4</v>
      </c>
      <c r="AG937" s="13">
        <f t="shared" si="1198"/>
        <v>9.8680318000809022E-6</v>
      </c>
      <c r="AH937" s="13">
        <f t="shared" si="1199"/>
        <v>1.4710661385275342E-6</v>
      </c>
      <c r="AI937" s="13">
        <f t="shared" si="1200"/>
        <v>2.1548949478355462E-6</v>
      </c>
      <c r="AJ937" s="13">
        <f t="shared" si="1201"/>
        <v>1.5783016529954092E-6</v>
      </c>
      <c r="AK937" s="13">
        <f t="shared" si="1202"/>
        <v>7.7065972066685589E-7</v>
      </c>
      <c r="AL937" s="13">
        <f t="shared" si="1203"/>
        <v>1.8918055418037855E-9</v>
      </c>
      <c r="AM937" s="13">
        <f t="shared" si="1204"/>
        <v>1.1585842414088313E-2</v>
      </c>
      <c r="AN937" s="13">
        <f t="shared" si="1205"/>
        <v>1.3254203721716996E-3</v>
      </c>
      <c r="AO937" s="13">
        <f t="shared" si="1206"/>
        <v>7.5814045288220998E-5</v>
      </c>
      <c r="AP937" s="13">
        <f t="shared" si="1207"/>
        <v>2.8910422603241535E-6</v>
      </c>
      <c r="AQ937" s="13">
        <f t="shared" si="1208"/>
        <v>8.2683808645270566E-8</v>
      </c>
      <c r="AR937" s="13">
        <f t="shared" si="1209"/>
        <v>3.3657993249509897E-8</v>
      </c>
      <c r="AS937" s="13">
        <f t="shared" si="1210"/>
        <v>4.930399640647717E-8</v>
      </c>
      <c r="AT937" s="13">
        <f t="shared" si="1211"/>
        <v>3.6111541820534873E-8</v>
      </c>
      <c r="AU937" s="13">
        <f t="shared" si="1212"/>
        <v>1.7632694408857617E-8</v>
      </c>
      <c r="AV937" s="13">
        <f t="shared" si="1213"/>
        <v>6.4573242329553052E-9</v>
      </c>
      <c r="AW937" s="13">
        <f t="shared" si="1214"/>
        <v>8.8063090200736476E-12</v>
      </c>
      <c r="AX937" s="13">
        <f t="shared" si="1215"/>
        <v>2.8285917529091925E-3</v>
      </c>
      <c r="AY937" s="13">
        <f t="shared" si="1216"/>
        <v>3.2359089653281078E-4</v>
      </c>
      <c r="AZ937" s="13">
        <f t="shared" si="1217"/>
        <v>1.8509399281676724E-5</v>
      </c>
      <c r="BA937" s="13">
        <f t="shared" si="1218"/>
        <v>7.058250926079373E-7</v>
      </c>
      <c r="BB937" s="13">
        <f t="shared" si="1219"/>
        <v>2.0186597648586953E-8</v>
      </c>
      <c r="BC937" s="13">
        <f t="shared" si="1220"/>
        <v>4.6186935419966827E-10</v>
      </c>
      <c r="BD937" s="13">
        <f t="shared" si="1221"/>
        <v>6.4174573795732E-10</v>
      </c>
      <c r="BE937" s="13">
        <f t="shared" si="1222"/>
        <v>9.4006286481682851E-10</v>
      </c>
      <c r="BF937" s="13">
        <f t="shared" si="1223"/>
        <v>6.885267307115295E-10</v>
      </c>
      <c r="BG937" s="13">
        <f t="shared" si="1224"/>
        <v>3.3619670672888419E-10</v>
      </c>
      <c r="BH937" s="13">
        <f t="shared" si="1225"/>
        <v>1.2311964870834745E-10</v>
      </c>
      <c r="BI937" s="13">
        <f t="shared" si="1226"/>
        <v>3.6070425663725398E-11</v>
      </c>
      <c r="BJ937" s="14">
        <f t="shared" si="1227"/>
        <v>0.72995128539291376</v>
      </c>
      <c r="BK937" s="14">
        <f t="shared" si="1228"/>
        <v>0.24247004481796122</v>
      </c>
      <c r="BL937" s="14">
        <f t="shared" si="1229"/>
        <v>2.7042522205241688E-2</v>
      </c>
      <c r="BM937" s="14">
        <f t="shared" si="1230"/>
        <v>0.21048567121410564</v>
      </c>
      <c r="BN937" s="14">
        <f t="shared" si="1231"/>
        <v>0.78870602619325414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1.52525252525253</v>
      </c>
      <c r="F938" s="10">
        <f>VLOOKUP(B938,home!$B$2:$E$405,3,FALSE)</f>
        <v>1.31</v>
      </c>
      <c r="G938" s="10">
        <f>VLOOKUP(C938,away!$B$2:$E$405,4,FALSE)</f>
        <v>0.98</v>
      </c>
      <c r="H938" s="10">
        <f>VLOOKUP(A938,away!$A$2:$E$405,3,FALSE)</f>
        <v>1.3333333333333299</v>
      </c>
      <c r="I938" s="10">
        <f>VLOOKUP(C938,away!$B$2:$E$405,3,FALSE)</f>
        <v>0.98</v>
      </c>
      <c r="J938" s="10">
        <f>VLOOKUP(B938,home!$B$2:$E$405,4,FALSE)</f>
        <v>0.88</v>
      </c>
      <c r="K938" s="12">
        <f t="shared" si="1176"/>
        <v>1.958119191919198</v>
      </c>
      <c r="L938" s="12">
        <f t="shared" si="1177"/>
        <v>1.1498666666666637</v>
      </c>
      <c r="M938" s="13">
        <f t="shared" si="1178"/>
        <v>4.469087850011591E-2</v>
      </c>
      <c r="N938" s="13">
        <f t="shared" si="1179"/>
        <v>8.7510066894806018E-2</v>
      </c>
      <c r="O938" s="13">
        <f t="shared" si="1180"/>
        <v>5.1388551491333145E-2</v>
      </c>
      <c r="P938" s="13">
        <f t="shared" si="1181"/>
        <v>0.10062490892010734</v>
      </c>
      <c r="Q938" s="13">
        <f t="shared" si="1182"/>
        <v>8.567757073642629E-2</v>
      </c>
      <c r="R938" s="13">
        <f t="shared" si="1183"/>
        <v>2.9544991204083736E-2</v>
      </c>
      <c r="S938" s="13">
        <f t="shared" si="1184"/>
        <v>5.6641157183527094E-2</v>
      </c>
      <c r="T938" s="13">
        <f t="shared" si="1185"/>
        <v>9.8517782670791781E-2</v>
      </c>
      <c r="U938" s="13">
        <f t="shared" si="1186"/>
        <v>5.7852614301800255E-2</v>
      </c>
      <c r="V938" s="13">
        <f t="shared" si="1187"/>
        <v>1.4170207717261627E-2</v>
      </c>
      <c r="W938" s="13">
        <f t="shared" si="1188"/>
        <v>5.5922298525337005E-2</v>
      </c>
      <c r="X938" s="13">
        <f t="shared" si="1189"/>
        <v>6.4303186997667336E-2</v>
      </c>
      <c r="Y938" s="13">
        <f t="shared" si="1190"/>
        <v>3.6970045644525461E-2</v>
      </c>
      <c r="Z938" s="13">
        <f t="shared" si="1191"/>
        <v>1.1324266850845217E-2</v>
      </c>
      <c r="AA938" s="13">
        <f t="shared" si="1192"/>
        <v>2.2174264255054393E-2</v>
      </c>
      <c r="AB938" s="13">
        <f t="shared" si="1193"/>
        <v>2.1709926202254943E-2</v>
      </c>
      <c r="AC938" s="13">
        <f t="shared" si="1194"/>
        <v>1.9940812152036188E-3</v>
      </c>
      <c r="AD938" s="13">
        <f t="shared" si="1195"/>
        <v>2.7375631499674272E-2</v>
      </c>
      <c r="AE938" s="13">
        <f t="shared" si="1196"/>
        <v>3.1478326140425374E-2</v>
      </c>
      <c r="AF938" s="13">
        <f t="shared" si="1197"/>
        <v>1.8097938975668519E-2</v>
      </c>
      <c r="AG938" s="13">
        <f t="shared" si="1198"/>
        <v>6.9367389211628817E-3</v>
      </c>
      <c r="AH938" s="13">
        <f t="shared" si="1199"/>
        <v>3.2553492440562976E-3</v>
      </c>
      <c r="AI938" s="13">
        <f t="shared" si="1200"/>
        <v>6.3743618311862893E-3</v>
      </c>
      <c r="AJ938" s="13">
        <f t="shared" si="1201"/>
        <v>6.2408801189415396E-3</v>
      </c>
      <c r="AK938" s="13">
        <f t="shared" si="1202"/>
        <v>4.0734623784554665E-3</v>
      </c>
      <c r="AL938" s="13">
        <f t="shared" si="1203"/>
        <v>1.7959301530279007E-4</v>
      </c>
      <c r="AM938" s="13">
        <f t="shared" si="1204"/>
        <v>1.0720949886083986E-2</v>
      </c>
      <c r="AN938" s="13">
        <f t="shared" si="1205"/>
        <v>1.2327662909011741E-2</v>
      </c>
      <c r="AO938" s="13">
        <f t="shared" si="1206"/>
        <v>7.0875843284878004E-3</v>
      </c>
      <c r="AP938" s="13">
        <f t="shared" si="1207"/>
        <v>2.7165923221723824E-3</v>
      </c>
      <c r="AQ938" s="13">
        <f t="shared" si="1208"/>
        <v>7.8092973954715255E-4</v>
      </c>
      <c r="AR938" s="13">
        <f t="shared" si="1209"/>
        <v>7.4864351681977188E-4</v>
      </c>
      <c r="AS938" s="13">
        <f t="shared" si="1210"/>
        <v>1.4659332381906781E-3</v>
      </c>
      <c r="AT938" s="13">
        <f t="shared" si="1211"/>
        <v>1.4352360038867125E-3</v>
      </c>
      <c r="AU938" s="13">
        <f t="shared" si="1212"/>
        <v>9.3678772138132969E-4</v>
      </c>
      <c r="AV938" s="13">
        <f t="shared" si="1213"/>
        <v>4.5858550399775912E-4</v>
      </c>
      <c r="AW938" s="13">
        <f t="shared" si="1214"/>
        <v>1.1232425580413467E-5</v>
      </c>
      <c r="AX938" s="13">
        <f t="shared" si="1215"/>
        <v>3.4988162879241668E-3</v>
      </c>
      <c r="AY938" s="13">
        <f t="shared" si="1216"/>
        <v>4.0231722222743909E-3</v>
      </c>
      <c r="AZ938" s="13">
        <f t="shared" si="1217"/>
        <v>2.3130558163262848E-3</v>
      </c>
      <c r="BA938" s="13">
        <f t="shared" si="1218"/>
        <v>8.865685937776809E-4</v>
      </c>
      <c r="BB938" s="13">
        <f t="shared" si="1219"/>
        <v>2.5485891842462347E-4</v>
      </c>
      <c r="BC938" s="13">
        <f t="shared" si="1220"/>
        <v>5.8610754999838598E-5</v>
      </c>
      <c r="BD938" s="13">
        <f t="shared" si="1221"/>
        <v>1.434733708678597E-4</v>
      </c>
      <c r="BE938" s="13">
        <f t="shared" si="1222"/>
        <v>2.8093796102569683E-4</v>
      </c>
      <c r="BF938" s="13">
        <f t="shared" si="1223"/>
        <v>2.7505500661153241E-4</v>
      </c>
      <c r="BG938" s="13">
        <f t="shared" si="1224"/>
        <v>1.7953016242650121E-4</v>
      </c>
      <c r="BH938" s="13">
        <f t="shared" si="1225"/>
        <v>8.788536414392575E-5</v>
      </c>
      <c r="BI938" s="13">
        <f t="shared" si="1226"/>
        <v>3.441800364380567E-5</v>
      </c>
      <c r="BJ938" s="14">
        <f t="shared" si="1227"/>
        <v>0.55745838878551479</v>
      </c>
      <c r="BK938" s="14">
        <f t="shared" si="1228"/>
        <v>0.22232399877379277</v>
      </c>
      <c r="BL938" s="14">
        <f t="shared" si="1229"/>
        <v>0.20866088688016166</v>
      </c>
      <c r="BM938" s="14">
        <f t="shared" si="1230"/>
        <v>0.59631863374674809</v>
      </c>
      <c r="BN938" s="14">
        <f t="shared" si="1231"/>
        <v>0.39943696774687243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1.5222222222222199</v>
      </c>
      <c r="F939" s="10">
        <f>VLOOKUP(B939,home!$B$2:$E$405,3,FALSE)</f>
        <v>1.1499999999999999</v>
      </c>
      <c r="G939" s="10">
        <f>VLOOKUP(C939,away!$B$2:$E$405,4,FALSE)</f>
        <v>1.31</v>
      </c>
      <c r="H939" s="10">
        <f>VLOOKUP(A939,away!$A$2:$E$405,3,FALSE)</f>
        <v>1.2777777777777799</v>
      </c>
      <c r="I939" s="10">
        <f>VLOOKUP(C939,away!$B$2:$E$405,3,FALSE)</f>
        <v>0.49</v>
      </c>
      <c r="J939" s="10">
        <f>VLOOKUP(B939,home!$B$2:$E$405,4,FALSE)</f>
        <v>1.96</v>
      </c>
      <c r="K939" s="12">
        <f t="shared" si="1176"/>
        <v>2.2932277777777741</v>
      </c>
      <c r="L939" s="12">
        <f t="shared" si="1177"/>
        <v>1.2271777777777799</v>
      </c>
      <c r="M939" s="13">
        <f t="shared" si="1178"/>
        <v>2.9587433386377485E-2</v>
      </c>
      <c r="N939" s="13">
        <f t="shared" si="1179"/>
        <v>6.7850724114790359E-2</v>
      </c>
      <c r="O939" s="13">
        <f t="shared" si="1180"/>
        <v>3.6309040753242816E-2</v>
      </c>
      <c r="P939" s="13">
        <f t="shared" si="1181"/>
        <v>8.3264900839801662E-2</v>
      </c>
      <c r="Q939" s="13">
        <f t="shared" si="1182"/>
        <v>7.7798582641186775E-2</v>
      </c>
      <c r="R939" s="13">
        <f t="shared" si="1183"/>
        <v>2.2278823972403685E-2</v>
      </c>
      <c r="S939" s="13">
        <f t="shared" si="1184"/>
        <v>5.8580982856171693E-2</v>
      </c>
      <c r="T939" s="13">
        <f t="shared" si="1185"/>
        <v>9.5472691759872552E-2</v>
      </c>
      <c r="U939" s="13">
        <f t="shared" si="1186"/>
        <v>5.1090417989737506E-2</v>
      </c>
      <c r="V939" s="13">
        <f t="shared" si="1187"/>
        <v>1.8317610516598748E-2</v>
      </c>
      <c r="W939" s="13">
        <f t="shared" si="1188"/>
        <v>5.9469956928169754E-2</v>
      </c>
      <c r="X939" s="13">
        <f t="shared" si="1189"/>
        <v>7.2980209587651654E-2</v>
      </c>
      <c r="Y939" s="13">
        <f t="shared" si="1190"/>
        <v>4.4779845711765492E-2</v>
      </c>
      <c r="Z939" s="13">
        <f t="shared" si="1191"/>
        <v>9.1133592313188995E-3</v>
      </c>
      <c r="AA939" s="13">
        <f t="shared" si="1192"/>
        <v>2.0899008538128004E-2</v>
      </c>
      <c r="AB939" s="13">
        <f t="shared" si="1193"/>
        <v>2.3963093453825007E-2</v>
      </c>
      <c r="AC939" s="13">
        <f t="shared" si="1194"/>
        <v>3.2218366226828034E-3</v>
      </c>
      <c r="AD939" s="13">
        <f t="shared" si="1195"/>
        <v>3.4094539292731665E-2</v>
      </c>
      <c r="AE939" s="13">
        <f t="shared" si="1196"/>
        <v>4.184006096361164E-2</v>
      </c>
      <c r="AF939" s="13">
        <f t="shared" si="1197"/>
        <v>2.5672596517705891E-2</v>
      </c>
      <c r="AG939" s="13">
        <f t="shared" si="1198"/>
        <v>1.0501613314794633E-2</v>
      </c>
      <c r="AH939" s="13">
        <f t="shared" si="1199"/>
        <v>2.7959279823951341E-3</v>
      </c>
      <c r="AI939" s="13">
        <f t="shared" si="1200"/>
        <v>6.4116997138946889E-3</v>
      </c>
      <c r="AJ939" s="13">
        <f t="shared" si="1201"/>
        <v>7.3517439433365547E-3</v>
      </c>
      <c r="AK939" s="13">
        <f t="shared" si="1202"/>
        <v>5.619741141989632E-3</v>
      </c>
      <c r="AL939" s="13">
        <f t="shared" si="1203"/>
        <v>3.6267546888097275E-4</v>
      </c>
      <c r="AM939" s="13">
        <f t="shared" si="1204"/>
        <v>1.563730891532561E-2</v>
      </c>
      <c r="AN939" s="13">
        <f t="shared" si="1205"/>
        <v>1.918975800513395E-2</v>
      </c>
      <c r="AO939" s="13">
        <f t="shared" si="1206"/>
        <v>1.1774622292416822E-2</v>
      </c>
      <c r="AP939" s="13">
        <f t="shared" si="1207"/>
        <v>4.816518272993597E-3</v>
      </c>
      <c r="AQ939" s="13">
        <f t="shared" si="1208"/>
        <v>1.4776810477195872E-3</v>
      </c>
      <c r="AR939" s="13">
        <f t="shared" si="1209"/>
        <v>6.8622013765247414E-4</v>
      </c>
      <c r="AS939" s="13">
        <f t="shared" si="1210"/>
        <v>1.5736590813351416E-3</v>
      </c>
      <c r="AT939" s="13">
        <f t="shared" si="1211"/>
        <v>1.8043793590350004E-3</v>
      </c>
      <c r="AU939" s="13">
        <f t="shared" si="1212"/>
        <v>1.3792842892626394E-3</v>
      </c>
      <c r="AV939" s="13">
        <f t="shared" si="1213"/>
        <v>7.9075326139738968E-4</v>
      </c>
      <c r="AW939" s="13">
        <f t="shared" si="1214"/>
        <v>2.8351128894496628E-5</v>
      </c>
      <c r="AX939" s="13">
        <f t="shared" si="1215"/>
        <v>5.9766518623861186E-3</v>
      </c>
      <c r="AY939" s="13">
        <f t="shared" si="1216"/>
        <v>7.3344143510344264E-3</v>
      </c>
      <c r="AZ939" s="13">
        <f t="shared" si="1217"/>
        <v>4.5003151523019432E-3</v>
      </c>
      <c r="BA939" s="13">
        <f t="shared" si="1218"/>
        <v>1.8408955826338573E-3</v>
      </c>
      <c r="BB939" s="13">
        <f t="shared" si="1219"/>
        <v>5.6477653755438676E-4</v>
      </c>
      <c r="BC939" s="13">
        <f t="shared" si="1220"/>
        <v>1.3861624325940417E-4</v>
      </c>
      <c r="BD939" s="13">
        <f t="shared" si="1221"/>
        <v>1.4035235059845424E-4</v>
      </c>
      <c r="BE939" s="13">
        <f t="shared" si="1222"/>
        <v>3.2185990906878024E-4</v>
      </c>
      <c r="BF939" s="13">
        <f t="shared" si="1223"/>
        <v>3.6904904201477776E-4</v>
      </c>
      <c r="BG939" s="13">
        <f t="shared" si="1224"/>
        <v>2.8210450483685508E-4</v>
      </c>
      <c r="BH939" s="13">
        <f t="shared" si="1225"/>
        <v>1.6173247168203009E-4</v>
      </c>
      <c r="BI939" s="13">
        <f t="shared" si="1226"/>
        <v>7.4177879325977746E-5</v>
      </c>
      <c r="BJ939" s="14">
        <f t="shared" si="1227"/>
        <v>0.60371237909504005</v>
      </c>
      <c r="BK939" s="14">
        <f t="shared" si="1228"/>
        <v>0.20066985404154777</v>
      </c>
      <c r="BL939" s="14">
        <f t="shared" si="1229"/>
        <v>0.18430306977516253</v>
      </c>
      <c r="BM939" s="14">
        <f t="shared" si="1230"/>
        <v>0.67340309321312664</v>
      </c>
      <c r="BN939" s="14">
        <f t="shared" si="1231"/>
        <v>0.31708950570780275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1.65137614678899</v>
      </c>
      <c r="F940" s="10">
        <f>VLOOKUP(B940,home!$B$2:$E$405,3,FALSE)</f>
        <v>1.31</v>
      </c>
      <c r="G940" s="10">
        <f>VLOOKUP(C940,away!$B$2:$E$405,4,FALSE)</f>
        <v>1.51</v>
      </c>
      <c r="H940" s="10">
        <f>VLOOKUP(A940,away!$A$2:$E$405,3,FALSE)</f>
        <v>1.2201834862385299</v>
      </c>
      <c r="I940" s="10">
        <f>VLOOKUP(C940,away!$B$2:$E$405,3,FALSE)</f>
        <v>0.71</v>
      </c>
      <c r="J940" s="10">
        <f>VLOOKUP(B940,home!$B$2:$E$405,4,FALSE)</f>
        <v>0.96</v>
      </c>
      <c r="K940" s="12">
        <f t="shared" si="1176"/>
        <v>3.2665871559633013</v>
      </c>
      <c r="L940" s="12">
        <f t="shared" si="1177"/>
        <v>0.83167706422018195</v>
      </c>
      <c r="M940" s="13">
        <f t="shared" si="1178"/>
        <v>1.6601466897849308E-2</v>
      </c>
      <c r="N940" s="13">
        <f t="shared" si="1179"/>
        <v>5.4230138538664457E-2</v>
      </c>
      <c r="O940" s="13">
        <f t="shared" si="1180"/>
        <v>1.380705925135184E-2</v>
      </c>
      <c r="P940" s="13">
        <f t="shared" si="1181"/>
        <v>4.5101962412090198E-2</v>
      </c>
      <c r="Q940" s="13">
        <f t="shared" si="1182"/>
        <v>8.8573737008255909E-2</v>
      </c>
      <c r="R940" s="13">
        <f t="shared" si="1183"/>
        <v>5.7415072518392013E-3</v>
      </c>
      <c r="S940" s="13">
        <f t="shared" si="1184"/>
        <v>3.0632639662780698E-2</v>
      </c>
      <c r="T940" s="13">
        <f t="shared" si="1185"/>
        <v>7.366474556203674E-2</v>
      </c>
      <c r="U940" s="13">
        <f t="shared" si="1186"/>
        <v>1.8755133844728086E-2</v>
      </c>
      <c r="V940" s="13">
        <f t="shared" si="1187"/>
        <v>9.2467877230028358E-3</v>
      </c>
      <c r="W940" s="13">
        <f t="shared" si="1188"/>
        <v>9.6444610555613347E-2</v>
      </c>
      <c r="X940" s="13">
        <f t="shared" si="1189"/>
        <v>8.0210770566751258E-2</v>
      </c>
      <c r="Y940" s="13">
        <f t="shared" si="1190"/>
        <v>3.3354729091897135E-2</v>
      </c>
      <c r="Z940" s="13">
        <f t="shared" si="1191"/>
        <v>1.5916932984695042E-3</v>
      </c>
      <c r="AA940" s="13">
        <f t="shared" si="1192"/>
        <v>5.1994048850133433E-3</v>
      </c>
      <c r="AB940" s="13">
        <f t="shared" si="1193"/>
        <v>8.4921546080187187E-3</v>
      </c>
      <c r="AC940" s="13">
        <f t="shared" si="1194"/>
        <v>1.5700731254713661E-3</v>
      </c>
      <c r="AD940" s="13">
        <f t="shared" si="1195"/>
        <v>7.8761181525712293E-2</v>
      </c>
      <c r="AE940" s="13">
        <f t="shared" si="1196"/>
        <v>6.5503868225817219E-2</v>
      </c>
      <c r="AF940" s="13">
        <f t="shared" si="1197"/>
        <v>2.7239032410556661E-2</v>
      </c>
      <c r="AG940" s="13">
        <f t="shared" si="1198"/>
        <v>7.5513595024700505E-3</v>
      </c>
      <c r="AH940" s="13">
        <f t="shared" si="1199"/>
        <v>3.3094370240251369E-4</v>
      </c>
      <c r="AI940" s="13">
        <f t="shared" si="1200"/>
        <v>1.0810564476149923E-3</v>
      </c>
      <c r="AJ940" s="13">
        <f t="shared" si="1201"/>
        <v>1.7656825533252244E-3</v>
      </c>
      <c r="AK940" s="13">
        <f t="shared" si="1202"/>
        <v>1.9225853167335544E-3</v>
      </c>
      <c r="AL940" s="13">
        <f t="shared" si="1203"/>
        <v>1.7061957121009902E-4</v>
      </c>
      <c r="AM940" s="13">
        <f t="shared" si="1204"/>
        <v>5.1456052792077149E-2</v>
      </c>
      <c r="AN940" s="13">
        <f t="shared" si="1205"/>
        <v>4.2794818922473409E-2</v>
      </c>
      <c r="AO940" s="13">
        <f t="shared" si="1206"/>
        <v>1.7795734682638488E-2</v>
      </c>
      <c r="AP940" s="13">
        <f t="shared" si="1207"/>
        <v>4.9334347921660172E-3</v>
      </c>
      <c r="AQ940" s="13">
        <f t="shared" si="1208"/>
        <v>1.0257561411175838E-3</v>
      </c>
      <c r="AR940" s="13">
        <f t="shared" si="1209"/>
        <v>5.5047657367256051E-5</v>
      </c>
      <c r="AS940" s="13">
        <f t="shared" si="1210"/>
        <v>1.798179705217472E-4</v>
      </c>
      <c r="AT940" s="13">
        <f t="shared" si="1211"/>
        <v>2.9369553645886356E-4</v>
      </c>
      <c r="AU940" s="13">
        <f t="shared" si="1212"/>
        <v>3.1979402238675834E-4</v>
      </c>
      <c r="AV940" s="13">
        <f t="shared" si="1213"/>
        <v>2.6115876152060628E-4</v>
      </c>
      <c r="AW940" s="13">
        <f t="shared" si="1214"/>
        <v>1.287583255750621E-5</v>
      </c>
      <c r="AX940" s="13">
        <f t="shared" si="1215"/>
        <v>2.8014280191194792E-2</v>
      </c>
      <c r="AY940" s="13">
        <f t="shared" si="1216"/>
        <v>2.3298834305654478E-2</v>
      </c>
      <c r="AZ940" s="13">
        <f t="shared" si="1217"/>
        <v>9.6885530575395902E-3</v>
      </c>
      <c r="BA940" s="13">
        <f t="shared" si="1218"/>
        <v>2.685915787811998E-3</v>
      </c>
      <c r="BB940" s="13">
        <f t="shared" si="1219"/>
        <v>5.584536392875298E-4</v>
      </c>
      <c r="BC940" s="13">
        <f t="shared" si="1220"/>
        <v>9.2890616645145875E-5</v>
      </c>
      <c r="BD940" s="13">
        <f t="shared" si="1221"/>
        <v>7.630312345232994E-6</v>
      </c>
      <c r="BE940" s="13">
        <f t="shared" si="1222"/>
        <v>2.4925080302926312E-5</v>
      </c>
      <c r="BF940" s="13">
        <f t="shared" si="1223"/>
        <v>4.0709973589446495E-5</v>
      </c>
      <c r="BG940" s="13">
        <f t="shared" si="1224"/>
        <v>4.4327558948963704E-5</v>
      </c>
      <c r="BH940" s="13">
        <f t="shared" si="1225"/>
        <v>3.6199958679472731E-5</v>
      </c>
      <c r="BI940" s="13">
        <f t="shared" si="1226"/>
        <v>2.3650064013753566E-5</v>
      </c>
      <c r="BJ940" s="14">
        <f t="shared" si="1227"/>
        <v>0.78787889791638122</v>
      </c>
      <c r="BK940" s="14">
        <f t="shared" si="1228"/>
        <v>0.12662238369805898</v>
      </c>
      <c r="BL940" s="14">
        <f t="shared" si="1229"/>
        <v>5.8382484757162491E-2</v>
      </c>
      <c r="BM940" s="14">
        <f t="shared" si="1230"/>
        <v>0.72713362983692431</v>
      </c>
      <c r="BN940" s="14">
        <f t="shared" si="1231"/>
        <v>0.2240558713600509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1.3877551020408201</v>
      </c>
      <c r="F941" s="10">
        <f>VLOOKUP(B941,home!$B$2:$E$405,3,FALSE)</f>
        <v>0</v>
      </c>
      <c r="G941" s="10">
        <f>VLOOKUP(C941,away!$B$2:$E$405,4,FALSE)</f>
        <v>0.48</v>
      </c>
      <c r="H941" s="10">
        <f>VLOOKUP(A941,away!$A$2:$E$405,3,FALSE)</f>
        <v>1.1020408163265301</v>
      </c>
      <c r="I941" s="10">
        <f>VLOOKUP(C941,away!$B$2:$E$405,3,FALSE)</f>
        <v>0.96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1.75555555555556</v>
      </c>
      <c r="F942" s="10">
        <f>VLOOKUP(B942,home!$B$2:$E$405,3,FALSE)</f>
        <v>0.56999999999999995</v>
      </c>
      <c r="G942" s="10">
        <f>VLOOKUP(C942,away!$B$2:$E$405,4,FALSE)</f>
        <v>0.56999999999999995</v>
      </c>
      <c r="H942" s="10">
        <f>VLOOKUP(A942,away!$A$2:$E$405,3,FALSE)</f>
        <v>1.4666666666666699</v>
      </c>
      <c r="I942" s="10">
        <f>VLOOKUP(C942,away!$B$2:$E$405,3,FALSE)</f>
        <v>0.43</v>
      </c>
      <c r="J942" s="10">
        <f>VLOOKUP(B942,home!$B$2:$E$405,4,FALSE)</f>
        <v>0.55000000000000004</v>
      </c>
      <c r="K942" s="12">
        <f t="shared" si="1176"/>
        <v>0.57038000000000133</v>
      </c>
      <c r="L942" s="12">
        <f t="shared" si="1177"/>
        <v>0.34686666666666743</v>
      </c>
      <c r="M942" s="13">
        <f t="shared" si="1178"/>
        <v>0.39961780878703768</v>
      </c>
      <c r="N942" s="13">
        <f t="shared" si="1179"/>
        <v>0.22793400577595108</v>
      </c>
      <c r="O942" s="13">
        <f t="shared" si="1180"/>
        <v>0.13861409727459745</v>
      </c>
      <c r="P942" s="13">
        <f t="shared" si="1181"/>
        <v>7.9062708803485066E-2</v>
      </c>
      <c r="Q942" s="13">
        <f t="shared" si="1182"/>
        <v>6.5004499107243638E-2</v>
      </c>
      <c r="R942" s="13">
        <f t="shared" si="1183"/>
        <v>2.4040304937324401E-2</v>
      </c>
      <c r="S942" s="13">
        <f t="shared" si="1184"/>
        <v>3.9105564028278075E-3</v>
      </c>
      <c r="T942" s="13">
        <f t="shared" si="1185"/>
        <v>2.2547893923665959E-2</v>
      </c>
      <c r="U942" s="13">
        <f t="shared" si="1186"/>
        <v>1.3712109130151123E-2</v>
      </c>
      <c r="V942" s="13">
        <f t="shared" si="1187"/>
        <v>8.5965244051235568E-5</v>
      </c>
      <c r="W942" s="13">
        <f t="shared" si="1188"/>
        <v>1.2359088733596573E-2</v>
      </c>
      <c r="X942" s="13">
        <f t="shared" si="1189"/>
        <v>4.2869559120602072E-3</v>
      </c>
      <c r="Y942" s="13">
        <f t="shared" si="1190"/>
        <v>7.4350105368164358E-4</v>
      </c>
      <c r="Z942" s="13">
        <f t="shared" si="1191"/>
        <v>2.7795934797533147E-3</v>
      </c>
      <c r="AA942" s="13">
        <f t="shared" si="1192"/>
        <v>1.5854245289816991E-3</v>
      </c>
      <c r="AB942" s="13">
        <f t="shared" si="1193"/>
        <v>4.5214722142029184E-4</v>
      </c>
      <c r="AC942" s="13">
        <f t="shared" si="1194"/>
        <v>1.0629914552408933E-6</v>
      </c>
      <c r="AD942" s="13">
        <f t="shared" si="1195"/>
        <v>1.7623442579672072E-3</v>
      </c>
      <c r="AE942" s="13">
        <f t="shared" si="1196"/>
        <v>6.1129847828022654E-4</v>
      </c>
      <c r="AF942" s="13">
        <f t="shared" si="1197"/>
        <v>1.060195327497342E-4</v>
      </c>
      <c r="AG942" s="13">
        <f t="shared" si="1198"/>
        <v>1.2258213975485962E-5</v>
      </c>
      <c r="AH942" s="13">
        <f t="shared" si="1199"/>
        <v>2.4103708125260877E-4</v>
      </c>
      <c r="AI942" s="13">
        <f t="shared" si="1200"/>
        <v>1.3748273040486332E-4</v>
      </c>
      <c r="AJ942" s="13">
        <f t="shared" si="1201"/>
        <v>3.9208699884163057E-5</v>
      </c>
      <c r="AK942" s="13">
        <f t="shared" si="1202"/>
        <v>7.4546194133096606E-6</v>
      </c>
      <c r="AL942" s="13">
        <f t="shared" si="1203"/>
        <v>8.4123361910621323E-9</v>
      </c>
      <c r="AM942" s="13">
        <f t="shared" si="1204"/>
        <v>2.0104118357186759E-4</v>
      </c>
      <c r="AN942" s="13">
        <f t="shared" si="1205"/>
        <v>6.9734485208295288E-5</v>
      </c>
      <c r="AO942" s="13">
        <f t="shared" si="1206"/>
        <v>1.2094284217958706E-5</v>
      </c>
      <c r="AP942" s="13">
        <f t="shared" si="1207"/>
        <v>1.3983680174675399E-6</v>
      </c>
      <c r="AQ942" s="13">
        <f t="shared" si="1208"/>
        <v>1.2126181324806043E-7</v>
      </c>
      <c r="AR942" s="13">
        <f t="shared" si="1209"/>
        <v>1.6721545783431021E-5</v>
      </c>
      <c r="AS942" s="13">
        <f t="shared" si="1210"/>
        <v>9.5376352839534069E-6</v>
      </c>
      <c r="AT942" s="13">
        <f t="shared" si="1211"/>
        <v>2.7200382066306784E-6</v>
      </c>
      <c r="AU942" s="13">
        <f t="shared" si="1212"/>
        <v>5.171517974326701E-7</v>
      </c>
      <c r="AV942" s="13">
        <f t="shared" si="1213"/>
        <v>7.3743260554911749E-8</v>
      </c>
      <c r="AW942" s="13">
        <f t="shared" si="1214"/>
        <v>4.6231818391799591E-11</v>
      </c>
      <c r="AX942" s="13">
        <f t="shared" si="1215"/>
        <v>1.911164504762035E-5</v>
      </c>
      <c r="AY942" s="13">
        <f t="shared" si="1216"/>
        <v>6.6291926121845929E-6</v>
      </c>
      <c r="AZ942" s="13">
        <f t="shared" si="1217"/>
        <v>1.1497229720398837E-6</v>
      </c>
      <c r="BA942" s="13">
        <f t="shared" si="1218"/>
        <v>1.3293352496718953E-7</v>
      </c>
      <c r="BB942" s="13">
        <f t="shared" si="1219"/>
        <v>1.152755217340481E-8</v>
      </c>
      <c r="BC942" s="13">
        <f t="shared" si="1220"/>
        <v>7.9970471944300498E-10</v>
      </c>
      <c r="BD942" s="13">
        <f t="shared" si="1221"/>
        <v>9.6669114123546409E-7</v>
      </c>
      <c r="BE942" s="13">
        <f t="shared" si="1222"/>
        <v>5.5138129313788525E-7</v>
      </c>
      <c r="BF942" s="13">
        <f t="shared" si="1223"/>
        <v>1.5724843098999385E-7</v>
      </c>
      <c r="BG942" s="13">
        <f t="shared" si="1224"/>
        <v>2.9897120022690972E-8</v>
      </c>
      <c r="BH942" s="13">
        <f t="shared" si="1225"/>
        <v>4.2631798296356282E-9</v>
      </c>
      <c r="BI942" s="13">
        <f t="shared" si="1226"/>
        <v>4.8632650224551509E-10</v>
      </c>
      <c r="BJ942" s="14">
        <f t="shared" si="1227"/>
        <v>0.33567929039341449</v>
      </c>
      <c r="BK942" s="14">
        <f t="shared" si="1228"/>
        <v>0.48268473983380544</v>
      </c>
      <c r="BL942" s="14">
        <f t="shared" si="1229"/>
        <v>0.17886054630525369</v>
      </c>
      <c r="BM942" s="14">
        <f t="shared" si="1230"/>
        <v>6.572411618020696E-2</v>
      </c>
      <c r="BN942" s="14">
        <f t="shared" si="1231"/>
        <v>0.93427342468563945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1.43333333333333</v>
      </c>
      <c r="F943" s="10">
        <f>VLOOKUP(B943,home!$B$2:$E$405,3,FALSE)</f>
        <v>0.52</v>
      </c>
      <c r="G943" s="10">
        <f>VLOOKUP(C943,away!$B$2:$E$405,4,FALSE)</f>
        <v>0.17</v>
      </c>
      <c r="H943" s="10">
        <f>VLOOKUP(A943,away!$A$2:$E$405,3,FALSE)</f>
        <v>1.1555555555555601</v>
      </c>
      <c r="I943" s="10">
        <f>VLOOKUP(C943,away!$B$2:$E$405,3,FALSE)</f>
        <v>0.87</v>
      </c>
      <c r="J943" s="10">
        <f>VLOOKUP(B943,home!$B$2:$E$405,4,FALSE)</f>
        <v>0.87</v>
      </c>
      <c r="K943" s="12">
        <f t="shared" si="1176"/>
        <v>0.12670666666666638</v>
      </c>
      <c r="L943" s="12">
        <f t="shared" si="1177"/>
        <v>0.8746400000000033</v>
      </c>
      <c r="M943" s="13">
        <f t="shared" si="1178"/>
        <v>0.36738436361770227</v>
      </c>
      <c r="N943" s="13">
        <f t="shared" si="1179"/>
        <v>4.655004809945356E-2</v>
      </c>
      <c r="O943" s="13">
        <f t="shared" si="1180"/>
        <v>0.32132905979458831</v>
      </c>
      <c r="P943" s="13">
        <f t="shared" si="1181"/>
        <v>4.071453406970621E-2</v>
      </c>
      <c r="Q943" s="13">
        <f t="shared" si="1182"/>
        <v>2.9491007139273752E-3</v>
      </c>
      <c r="R943" s="13">
        <f t="shared" si="1183"/>
        <v>0.14052362442936989</v>
      </c>
      <c r="S943" s="13">
        <f t="shared" si="1184"/>
        <v>1.1280238414271707E-3</v>
      </c>
      <c r="T943" s="13">
        <f t="shared" si="1185"/>
        <v>2.5794014484294488E-3</v>
      </c>
      <c r="U943" s="13">
        <f t="shared" si="1186"/>
        <v>1.7805280039363987E-2</v>
      </c>
      <c r="V943" s="13">
        <f t="shared" si="1187"/>
        <v>1.3890074347620285E-5</v>
      </c>
      <c r="W943" s="13">
        <f t="shared" si="1188"/>
        <v>1.2455690704200797E-4</v>
      </c>
      <c r="X943" s="13">
        <f t="shared" si="1189"/>
        <v>1.0894245317522226E-4</v>
      </c>
      <c r="Y943" s="13">
        <f t="shared" si="1190"/>
        <v>4.7642713622588372E-5</v>
      </c>
      <c r="Z943" s="13">
        <f t="shared" si="1191"/>
        <v>4.0969194290301519E-2</v>
      </c>
      <c r="AA943" s="13">
        <f t="shared" si="1192"/>
        <v>5.191070044543126E-3</v>
      </c>
      <c r="AB943" s="13">
        <f t="shared" si="1193"/>
        <v>3.2887159088862151E-4</v>
      </c>
      <c r="AC943" s="13">
        <f t="shared" si="1194"/>
        <v>9.6208487836839293E-8</v>
      </c>
      <c r="AD943" s="13">
        <f t="shared" si="1195"/>
        <v>3.9455476254006644E-6</v>
      </c>
      <c r="AE943" s="13">
        <f t="shared" si="1196"/>
        <v>3.4509337750804496E-6</v>
      </c>
      <c r="AF943" s="13">
        <f t="shared" si="1197"/>
        <v>1.5091623585181878E-6</v>
      </c>
      <c r="AG943" s="13">
        <f t="shared" si="1198"/>
        <v>4.3999125508478436E-7</v>
      </c>
      <c r="AH943" s="13">
        <f t="shared" si="1199"/>
        <v>8.9583240235173618E-3</v>
      </c>
      <c r="AI943" s="13">
        <f t="shared" si="1200"/>
        <v>1.135079375939804E-3</v>
      </c>
      <c r="AJ943" s="13">
        <f t="shared" si="1201"/>
        <v>7.1911062063706235E-5</v>
      </c>
      <c r="AK943" s="13">
        <f t="shared" si="1202"/>
        <v>3.0372036568506625E-6</v>
      </c>
      <c r="AL943" s="13">
        <f t="shared" si="1203"/>
        <v>4.264834482617236E-10</v>
      </c>
      <c r="AM943" s="13">
        <f t="shared" si="1204"/>
        <v>9.9985437557819942E-8</v>
      </c>
      <c r="AN943" s="13">
        <f t="shared" si="1205"/>
        <v>8.7451263105571958E-8</v>
      </c>
      <c r="AO943" s="13">
        <f t="shared" si="1206"/>
        <v>3.8244186381328867E-8</v>
      </c>
      <c r="AP943" s="13">
        <f t="shared" si="1207"/>
        <v>1.1149965058855205E-8</v>
      </c>
      <c r="AQ943" s="13">
        <f t="shared" si="1208"/>
        <v>2.4380513597692879E-9</v>
      </c>
      <c r="AR943" s="13">
        <f t="shared" si="1209"/>
        <v>1.567061704785851E-3</v>
      </c>
      <c r="AS943" s="13">
        <f t="shared" si="1210"/>
        <v>1.9855716507439881E-4</v>
      </c>
      <c r="AT943" s="13">
        <f t="shared" si="1211"/>
        <v>1.2579258264680052E-5</v>
      </c>
      <c r="AU943" s="13">
        <f t="shared" si="1212"/>
        <v>5.3129196128557478E-7</v>
      </c>
      <c r="AV943" s="13">
        <f t="shared" si="1213"/>
        <v>1.6829558360322688E-8</v>
      </c>
      <c r="AW943" s="13">
        <f t="shared" si="1214"/>
        <v>1.312890425456328E-12</v>
      </c>
      <c r="AX943" s="13">
        <f t="shared" si="1215"/>
        <v>2.1114702513599102E-9</v>
      </c>
      <c r="AY943" s="13">
        <f t="shared" si="1216"/>
        <v>1.8467763406494387E-9</v>
      </c>
      <c r="AZ943" s="13">
        <f t="shared" si="1217"/>
        <v>8.0763222929281552E-10</v>
      </c>
      <c r="BA943" s="13">
        <f t="shared" si="1218"/>
        <v>2.3546248434289029E-10</v>
      </c>
      <c r="BB943" s="13">
        <f t="shared" si="1219"/>
        <v>5.1486226826416583E-11</v>
      </c>
      <c r="BC943" s="13">
        <f t="shared" si="1220"/>
        <v>9.0063826862914336E-12</v>
      </c>
      <c r="BD943" s="13">
        <f t="shared" si="1221"/>
        <v>2.2843580824565029E-4</v>
      </c>
      <c r="BE943" s="13">
        <f t="shared" si="1222"/>
        <v>2.8944339810112133E-5</v>
      </c>
      <c r="BF943" s="13">
        <f t="shared" si="1223"/>
        <v>1.8337204081033002E-6</v>
      </c>
      <c r="BG943" s="13">
        <f t="shared" si="1224"/>
        <v>7.7448200169802793E-8</v>
      </c>
      <c r="BH943" s="13">
        <f t="shared" si="1225"/>
        <v>2.4533008207121145E-9</v>
      </c>
      <c r="BI943" s="13">
        <f t="shared" si="1226"/>
        <v>6.2169913864605881E-11</v>
      </c>
      <c r="BJ943" s="14">
        <f t="shared" si="1227"/>
        <v>5.2369282301401657E-2</v>
      </c>
      <c r="BK943" s="14">
        <f t="shared" si="1228"/>
        <v>0.40924091008493091</v>
      </c>
      <c r="BL943" s="14">
        <f t="shared" si="1229"/>
        <v>0.49738429764571113</v>
      </c>
      <c r="BM943" s="14">
        <f t="shared" si="1230"/>
        <v>8.0512951752134035E-2</v>
      </c>
      <c r="BN943" s="14">
        <f t="shared" si="1231"/>
        <v>0.91945073072474748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1.43333333333333</v>
      </c>
      <c r="F944" s="10">
        <f>VLOOKUP(B944,home!$B$2:$E$405,3,FALSE)</f>
        <v>1.74</v>
      </c>
      <c r="G944" s="10">
        <f>VLOOKUP(C944,away!$B$2:$E$405,4,FALSE)</f>
        <v>1.4</v>
      </c>
      <c r="H944" s="10">
        <f>VLOOKUP(A944,away!$A$2:$E$405,3,FALSE)</f>
        <v>1.1555555555555601</v>
      </c>
      <c r="I944" s="10">
        <f>VLOOKUP(C944,away!$B$2:$E$405,3,FALSE)</f>
        <v>0.7</v>
      </c>
      <c r="J944" s="10">
        <f>VLOOKUP(B944,home!$B$2:$E$405,4,FALSE)</f>
        <v>1.51</v>
      </c>
      <c r="K944" s="12">
        <f t="shared" si="1176"/>
        <v>3.4915999999999916</v>
      </c>
      <c r="L944" s="12">
        <f t="shared" si="1177"/>
        <v>1.2214222222222268</v>
      </c>
      <c r="M944" s="13">
        <f t="shared" si="1178"/>
        <v>8.9776042261644328E-3</v>
      </c>
      <c r="N944" s="13">
        <f t="shared" si="1179"/>
        <v>3.1346202916075656E-2</v>
      </c>
      <c r="O944" s="13">
        <f t="shared" si="1180"/>
        <v>1.0965445304153415E-2</v>
      </c>
      <c r="P944" s="13">
        <f t="shared" si="1181"/>
        <v>3.8286948823981974E-2</v>
      </c>
      <c r="Q944" s="13">
        <f t="shared" si="1182"/>
        <v>5.4724201050884769E-2</v>
      </c>
      <c r="R944" s="13">
        <f t="shared" si="1183"/>
        <v>6.6967192855276738E-3</v>
      </c>
      <c r="S944" s="13">
        <f t="shared" si="1184"/>
        <v>4.08207583371187E-2</v>
      </c>
      <c r="T944" s="13">
        <f t="shared" si="1185"/>
        <v>6.6841355256907584E-2</v>
      </c>
      <c r="U944" s="13">
        <f t="shared" si="1186"/>
        <v>2.3382265057348372E-2</v>
      </c>
      <c r="V944" s="13">
        <f t="shared" si="1187"/>
        <v>1.9343223995531983E-2</v>
      </c>
      <c r="W944" s="13">
        <f t="shared" si="1188"/>
        <v>6.3691673463089585E-2</v>
      </c>
      <c r="X944" s="13">
        <f t="shared" si="1189"/>
        <v>7.7794425338339301E-2</v>
      </c>
      <c r="Y944" s="13">
        <f t="shared" si="1190"/>
        <v>4.7509919936627759E-2</v>
      </c>
      <c r="Z944" s="13">
        <f t="shared" si="1191"/>
        <v>2.7265072504425512E-3</v>
      </c>
      <c r="AA944" s="13">
        <f t="shared" si="1192"/>
        <v>9.5198727156451893E-3</v>
      </c>
      <c r="AB944" s="13">
        <f t="shared" si="1193"/>
        <v>1.6619793786973338E-2</v>
      </c>
      <c r="AC944" s="13">
        <f t="shared" si="1194"/>
        <v>5.1558370178076069E-3</v>
      </c>
      <c r="AD944" s="13">
        <f t="shared" si="1195"/>
        <v>5.5596461765930763E-2</v>
      </c>
      <c r="AE944" s="13">
        <f t="shared" si="1196"/>
        <v>6.7906753877836221E-2</v>
      </c>
      <c r="AF944" s="13">
        <f t="shared" si="1197"/>
        <v>4.1471409112682274E-2</v>
      </c>
      <c r="AG944" s="13">
        <f t="shared" si="1198"/>
        <v>1.6884700225699826E-2</v>
      </c>
      <c r="AH944" s="13">
        <f t="shared" si="1199"/>
        <v>8.3255413618513901E-4</v>
      </c>
      <c r="AI944" s="13">
        <f t="shared" si="1200"/>
        <v>2.9069460219040243E-3</v>
      </c>
      <c r="AJ944" s="13">
        <f t="shared" si="1201"/>
        <v>5.074946365040035E-3</v>
      </c>
      <c r="AK944" s="13">
        <f t="shared" si="1202"/>
        <v>5.9065609093912463E-3</v>
      </c>
      <c r="AL944" s="13">
        <f t="shared" si="1203"/>
        <v>8.7952760256587443E-4</v>
      </c>
      <c r="AM944" s="13">
        <f t="shared" si="1204"/>
        <v>3.8824121180384676E-2</v>
      </c>
      <c r="AN944" s="13">
        <f t="shared" si="1205"/>
        <v>4.7420644367970471E-2</v>
      </c>
      <c r="AO944" s="13">
        <f t="shared" si="1206"/>
        <v>2.8960314411568214E-2</v>
      </c>
      <c r="AP944" s="13">
        <f t="shared" si="1207"/>
        <v>1.1790923861610675E-2</v>
      </c>
      <c r="AQ944" s="13">
        <f t="shared" si="1208"/>
        <v>3.6004241062753991E-3</v>
      </c>
      <c r="AR944" s="13">
        <f t="shared" si="1209"/>
        <v>2.0338002462791174E-4</v>
      </c>
      <c r="AS944" s="13">
        <f t="shared" si="1210"/>
        <v>7.1012169399081487E-4</v>
      </c>
      <c r="AT944" s="13">
        <f t="shared" si="1211"/>
        <v>1.239730453369162E-3</v>
      </c>
      <c r="AU944" s="13">
        <f t="shared" si="1212"/>
        <v>1.4428809503279183E-3</v>
      </c>
      <c r="AV944" s="13">
        <f t="shared" si="1213"/>
        <v>1.2594907815412367E-3</v>
      </c>
      <c r="AW944" s="13">
        <f t="shared" si="1214"/>
        <v>1.0419269582269717E-4</v>
      </c>
      <c r="AX944" s="13">
        <f t="shared" si="1215"/>
        <v>2.2593050252238466E-2</v>
      </c>
      <c r="AY944" s="13">
        <f t="shared" si="1216"/>
        <v>2.7595653645867548E-2</v>
      </c>
      <c r="AZ944" s="13">
        <f t="shared" si="1217"/>
        <v>1.6852972299905219E-2</v>
      </c>
      <c r="BA944" s="13">
        <f t="shared" si="1218"/>
        <v>6.8615316258666213E-3</v>
      </c>
      <c r="BB944" s="13">
        <f t="shared" si="1219"/>
        <v>2.0952068015785254E-3</v>
      </c>
      <c r="BC944" s="13">
        <f t="shared" si="1220"/>
        <v>5.1182642951983317E-4</v>
      </c>
      <c r="BD944" s="13">
        <f t="shared" si="1221"/>
        <v>4.1402146939439221E-5</v>
      </c>
      <c r="BE944" s="13">
        <f t="shared" si="1222"/>
        <v>1.4455973625374566E-4</v>
      </c>
      <c r="BF944" s="13">
        <f t="shared" si="1223"/>
        <v>2.5237238755178862E-4</v>
      </c>
      <c r="BG944" s="13">
        <f t="shared" si="1224"/>
        <v>2.9372780945860759E-4</v>
      </c>
      <c r="BH944" s="13">
        <f t="shared" si="1225"/>
        <v>2.5639500487641798E-4</v>
      </c>
      <c r="BI944" s="13">
        <f t="shared" si="1226"/>
        <v>1.7904575980529975E-4</v>
      </c>
      <c r="BJ944" s="14">
        <f t="shared" si="1227"/>
        <v>0.73087377192685943</v>
      </c>
      <c r="BK944" s="14">
        <f t="shared" si="1228"/>
        <v>0.14105955364903813</v>
      </c>
      <c r="BL944" s="14">
        <f t="shared" si="1229"/>
        <v>8.7928210330910778E-2</v>
      </c>
      <c r="BM944" s="14">
        <f t="shared" si="1230"/>
        <v>0.78409946060041791</v>
      </c>
      <c r="BN944" s="14">
        <f t="shared" si="1231"/>
        <v>0.15099712160678791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1.7840909090909101</v>
      </c>
      <c r="F945" s="10">
        <f>VLOOKUP(B945,home!$B$2:$E$405,3,FALSE)</f>
        <v>0.67</v>
      </c>
      <c r="G945" s="10">
        <f>VLOOKUP(C945,away!$B$2:$E$405,4,FALSE)</f>
        <v>1.21</v>
      </c>
      <c r="H945" s="10">
        <f>VLOOKUP(A945,away!$A$2:$E$405,3,FALSE)</f>
        <v>1.3295454545454499</v>
      </c>
      <c r="I945" s="10">
        <f>VLOOKUP(C945,away!$B$2:$E$405,3,FALSE)</f>
        <v>0.93</v>
      </c>
      <c r="J945" s="10">
        <f>VLOOKUP(B945,home!$B$2:$E$405,4,FALSE)</f>
        <v>1.2</v>
      </c>
      <c r="K945" s="12">
        <f t="shared" si="1176"/>
        <v>1.4463625000000007</v>
      </c>
      <c r="L945" s="12">
        <f t="shared" si="1177"/>
        <v>1.4837727272727224</v>
      </c>
      <c r="M945" s="13">
        <f t="shared" si="1178"/>
        <v>5.3389817897555425E-2</v>
      </c>
      <c r="N945" s="13">
        <f t="shared" si="1179"/>
        <v>7.7221030488853051E-2</v>
      </c>
      <c r="O945" s="13">
        <f t="shared" si="1180"/>
        <v>7.9218355710449814E-2</v>
      </c>
      <c r="P945" s="13">
        <f t="shared" si="1181"/>
        <v>0.11457845901125553</v>
      </c>
      <c r="Q945" s="13">
        <f t="shared" si="1182"/>
        <v>5.5844801355216897E-2</v>
      </c>
      <c r="R945" s="13">
        <f t="shared" si="1183"/>
        <v>5.8771017851277398E-2</v>
      </c>
      <c r="S945" s="13">
        <f t="shared" si="1184"/>
        <v>6.1473440940482557E-2</v>
      </c>
      <c r="T945" s="13">
        <f t="shared" si="1185"/>
        <v>8.2860993210833594E-2</v>
      </c>
      <c r="U945" s="13">
        <f t="shared" si="1186"/>
        <v>8.5004196306918245E-2</v>
      </c>
      <c r="V945" s="13">
        <f t="shared" si="1187"/>
        <v>1.4658500670577446E-2</v>
      </c>
      <c r="W945" s="13">
        <f t="shared" si="1188"/>
        <v>2.6923942166711633E-2</v>
      </c>
      <c r="X945" s="13">
        <f t="shared" si="1189"/>
        <v>3.9949011097634768E-2</v>
      </c>
      <c r="Y945" s="13">
        <f t="shared" si="1190"/>
        <v>2.9637626574092902E-2</v>
      </c>
      <c r="Z945" s="13">
        <f t="shared" si="1191"/>
        <v>2.9067611147261238E-2</v>
      </c>
      <c r="AA945" s="13">
        <f t="shared" si="1192"/>
        <v>4.2042302727980659E-2</v>
      </c>
      <c r="AB945" s="13">
        <f t="shared" si="1193"/>
        <v>3.040420503969948E-2</v>
      </c>
      <c r="AC945" s="13">
        <f t="shared" si="1194"/>
        <v>1.9661384937116472E-3</v>
      </c>
      <c r="AD945" s="13">
        <f t="shared" si="1195"/>
        <v>9.7354450755251197E-3</v>
      </c>
      <c r="AE945" s="13">
        <f t="shared" si="1196"/>
        <v>1.4445187890925699E-2</v>
      </c>
      <c r="AF945" s="13">
        <f t="shared" si="1197"/>
        <v>1.0716687916442867E-2</v>
      </c>
      <c r="AG945" s="13">
        <f t="shared" si="1198"/>
        <v>5.3003764190370211E-3</v>
      </c>
      <c r="AH945" s="13">
        <f t="shared" si="1199"/>
        <v>1.0782432166818701E-2</v>
      </c>
      <c r="AI945" s="13">
        <f t="shared" si="1200"/>
        <v>1.5595305544880322E-2</v>
      </c>
      <c r="AJ945" s="13">
        <f t="shared" si="1201"/>
        <v>1.1278232558078489E-2</v>
      </c>
      <c r="AK945" s="13">
        <f t="shared" si="1202"/>
        <v>5.4374708794279331E-3</v>
      </c>
      <c r="AL945" s="13">
        <f t="shared" si="1203"/>
        <v>1.6877908761139023E-4</v>
      </c>
      <c r="AM945" s="13">
        <f t="shared" si="1204"/>
        <v>2.8161965356098438E-3</v>
      </c>
      <c r="AN945" s="13">
        <f t="shared" si="1205"/>
        <v>4.1785956141778104E-3</v>
      </c>
      <c r="AO945" s="13">
        <f t="shared" si="1206"/>
        <v>3.1000431053092238E-3</v>
      </c>
      <c r="AP945" s="13">
        <f t="shared" si="1207"/>
        <v>1.5332531376758887E-3</v>
      </c>
      <c r="AQ945" s="13">
        <f t="shared" si="1208"/>
        <v>5.6874979742220326E-4</v>
      </c>
      <c r="AR945" s="13">
        <f t="shared" si="1209"/>
        <v>3.1997357565587436E-3</v>
      </c>
      <c r="AS945" s="13">
        <f t="shared" si="1210"/>
        <v>4.6279778081956989E-3</v>
      </c>
      <c r="AT945" s="13">
        <f t="shared" si="1211"/>
        <v>3.3468667763032274E-3</v>
      </c>
      <c r="AU945" s="13">
        <f t="shared" si="1212"/>
        <v>1.6135941992469591E-3</v>
      </c>
      <c r="AV945" s="13">
        <f t="shared" si="1213"/>
        <v>5.8346053500208273E-4</v>
      </c>
      <c r="AW945" s="13">
        <f t="shared" si="1214"/>
        <v>1.0061452275488912E-5</v>
      </c>
      <c r="AX945" s="13">
        <f t="shared" si="1215"/>
        <v>6.7887351028933084E-4</v>
      </c>
      <c r="AY945" s="13">
        <f t="shared" si="1216"/>
        <v>1.0072939998352071E-3</v>
      </c>
      <c r="AZ945" s="13">
        <f t="shared" si="1217"/>
        <v>7.4729768265046725E-4</v>
      </c>
      <c r="BA945" s="13">
        <f t="shared" si="1218"/>
        <v>3.6960664022362306E-4</v>
      </c>
      <c r="BB945" s="13">
        <f t="shared" si="1219"/>
        <v>1.3710306314567829E-4</v>
      </c>
      <c r="BC945" s="13">
        <f t="shared" si="1220"/>
        <v>4.0685957184221486E-5</v>
      </c>
      <c r="BD945" s="13">
        <f t="shared" si="1221"/>
        <v>7.912801083435351E-4</v>
      </c>
      <c r="BE945" s="13">
        <f t="shared" si="1222"/>
        <v>1.144477875704027E-3</v>
      </c>
      <c r="BF945" s="13">
        <f t="shared" si="1223"/>
        <v>8.2766494074898325E-4</v>
      </c>
      <c r="BG945" s="13">
        <f t="shared" si="1224"/>
        <v>3.9903451095468377E-4</v>
      </c>
      <c r="BH945" s="13">
        <f t="shared" si="1225"/>
        <v>1.4428713821267353E-4</v>
      </c>
      <c r="BI945" s="13">
        <f t="shared" si="1226"/>
        <v>4.1738301188625668E-5</v>
      </c>
      <c r="BJ945" s="14">
        <f t="shared" si="1227"/>
        <v>0.367812801238797</v>
      </c>
      <c r="BK945" s="14">
        <f t="shared" si="1228"/>
        <v>0.2472424301010292</v>
      </c>
      <c r="BL945" s="14">
        <f t="shared" si="1229"/>
        <v>0.35525363673599031</v>
      </c>
      <c r="BM945" s="14">
        <f t="shared" si="1230"/>
        <v>0.55935576436090972</v>
      </c>
      <c r="BN945" s="14">
        <f t="shared" si="1231"/>
        <v>0.43902348231460814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1.29113924050633</v>
      </c>
      <c r="F946" s="10">
        <f>VLOOKUP(B946,home!$B$2:$E$405,3,FALSE)</f>
        <v>0.31</v>
      </c>
      <c r="G946" s="10">
        <f>VLOOKUP(C946,away!$B$2:$E$405,4,FALSE)</f>
        <v>1.55</v>
      </c>
      <c r="H946" s="10">
        <f>VLOOKUP(A946,away!$A$2:$E$405,3,FALSE)</f>
        <v>1.17721518987342</v>
      </c>
      <c r="I946" s="10">
        <f>VLOOKUP(C946,away!$B$2:$E$405,3,FALSE)</f>
        <v>0.39</v>
      </c>
      <c r="J946" s="10">
        <f>VLOOKUP(B946,home!$B$2:$E$405,4,FALSE)</f>
        <v>0.85</v>
      </c>
      <c r="K946" s="12">
        <f t="shared" si="1176"/>
        <v>0.62039240506329163</v>
      </c>
      <c r="L946" s="12">
        <f t="shared" si="1177"/>
        <v>0.39024683544303873</v>
      </c>
      <c r="M946" s="13">
        <f t="shared" si="1178"/>
        <v>0.36398623044586709</v>
      </c>
      <c r="N946" s="13">
        <f t="shared" si="1179"/>
        <v>0.22581429291623292</v>
      </c>
      <c r="O946" s="13">
        <f t="shared" si="1180"/>
        <v>0.14204447457634026</v>
      </c>
      <c r="P946" s="13">
        <f t="shared" si="1181"/>
        <v>8.812331320836729E-2</v>
      </c>
      <c r="Q946" s="13">
        <f t="shared" si="1182"/>
        <v>7.0046736139984189E-2</v>
      </c>
      <c r="R946" s="13">
        <f t="shared" si="1183"/>
        <v>2.771620334779297E-2</v>
      </c>
      <c r="S946" s="13">
        <f t="shared" si="1184"/>
        <v>5.3337995240282437E-3</v>
      </c>
      <c r="T946" s="13">
        <f t="shared" si="1185"/>
        <v>2.7335517111742362E-2</v>
      </c>
      <c r="U946" s="13">
        <f t="shared" si="1186"/>
        <v>1.7194922054160532E-2</v>
      </c>
      <c r="V946" s="13">
        <f t="shared" si="1187"/>
        <v>1.4348286547690223E-4</v>
      </c>
      <c r="W946" s="13">
        <f t="shared" si="1188"/>
        <v>1.448548770023953E-2</v>
      </c>
      <c r="X946" s="13">
        <f t="shared" si="1189"/>
        <v>5.6529157348675372E-3</v>
      </c>
      <c r="Y946" s="13">
        <f t="shared" si="1190"/>
        <v>1.1030162382791077E-3</v>
      </c>
      <c r="Z946" s="13">
        <f t="shared" si="1191"/>
        <v>3.6053868823239881E-3</v>
      </c>
      <c r="AA946" s="13">
        <f t="shared" si="1192"/>
        <v>2.2367546391086211E-3</v>
      </c>
      <c r="AB946" s="13">
        <f t="shared" si="1193"/>
        <v>6.9383279504653633E-4</v>
      </c>
      <c r="AC946" s="13">
        <f t="shared" si="1194"/>
        <v>2.1711304640161989E-6</v>
      </c>
      <c r="AD946" s="13">
        <f t="shared" si="1195"/>
        <v>2.246671638216582E-3</v>
      </c>
      <c r="AE946" s="13">
        <f t="shared" si="1196"/>
        <v>8.767564970936486E-4</v>
      </c>
      <c r="AF946" s="13">
        <f t="shared" si="1197"/>
        <v>1.7107572422246005E-4</v>
      </c>
      <c r="AG946" s="13">
        <f t="shared" si="1198"/>
        <v>2.225391999964702E-5</v>
      </c>
      <c r="AH946" s="13">
        <f t="shared" si="1199"/>
        <v>3.5174770534369487E-4</v>
      </c>
      <c r="AI946" s="13">
        <f t="shared" si="1200"/>
        <v>2.1822160489366887E-4</v>
      </c>
      <c r="AJ946" s="13">
        <f t="shared" si="1201"/>
        <v>6.7691513148377305E-5</v>
      </c>
      <c r="AK946" s="13">
        <f t="shared" si="1202"/>
        <v>1.3998433548165078E-5</v>
      </c>
      <c r="AL946" s="13">
        <f t="shared" si="1203"/>
        <v>2.1025763492466189E-8</v>
      </c>
      <c r="AM946" s="13">
        <f t="shared" si="1204"/>
        <v>2.7876360420413422E-4</v>
      </c>
      <c r="AN946" s="13">
        <f t="shared" si="1205"/>
        <v>1.0878661437735914E-4</v>
      </c>
      <c r="AO946" s="13">
        <f t="shared" si="1206"/>
        <v>2.1226815999663286E-5</v>
      </c>
      <c r="AP946" s="13">
        <f t="shared" si="1207"/>
        <v>2.7612325901334206E-6</v>
      </c>
      <c r="AQ946" s="13">
        <f t="shared" si="1208"/>
        <v>2.693905700554381E-7</v>
      </c>
      <c r="AR946" s="13">
        <f t="shared" si="1209"/>
        <v>2.7453685776945477E-5</v>
      </c>
      <c r="AS946" s="13">
        <f t="shared" si="1210"/>
        <v>1.7032058147011083E-5</v>
      </c>
      <c r="AT946" s="13">
        <f t="shared" si="1211"/>
        <v>5.2832797585010178E-6</v>
      </c>
      <c r="AU946" s="13">
        <f t="shared" si="1212"/>
        <v>1.092568878666218E-6</v>
      </c>
      <c r="AV946" s="13">
        <f t="shared" si="1213"/>
        <v>1.6945535858325959E-7</v>
      </c>
      <c r="AW946" s="13">
        <f t="shared" si="1214"/>
        <v>1.4140186470958142E-10</v>
      </c>
      <c r="AX946" s="13">
        <f t="shared" si="1215"/>
        <v>2.8823803809385723E-5</v>
      </c>
      <c r="AY946" s="13">
        <f t="shared" si="1216"/>
        <v>1.1248398222043782E-5</v>
      </c>
      <c r="AZ946" s="13">
        <f t="shared" si="1217"/>
        <v>2.1948259049778441E-6</v>
      </c>
      <c r="BA946" s="13">
        <f t="shared" si="1218"/>
        <v>2.8550795458866917E-7</v>
      </c>
      <c r="BB946" s="13">
        <f t="shared" si="1219"/>
        <v>2.7854643943010729E-8</v>
      </c>
      <c r="BC946" s="13">
        <f t="shared" si="1220"/>
        <v>2.1740373302305087E-9</v>
      </c>
      <c r="BD946" s="13">
        <f t="shared" si="1221"/>
        <v>1.785618999283422E-6</v>
      </c>
      <c r="BE946" s="13">
        <f t="shared" si="1222"/>
        <v>1.1077844654921499E-6</v>
      </c>
      <c r="BF946" s="13">
        <f t="shared" si="1223"/>
        <v>3.4363053441921396E-7</v>
      </c>
      <c r="BG946" s="13">
        <f t="shared" si="1224"/>
        <v>7.106192456717348E-8</v>
      </c>
      <c r="BH946" s="13">
        <f t="shared" si="1225"/>
        <v>1.1021569572663737E-8</v>
      </c>
      <c r="BI946" s="13">
        <f t="shared" si="1226"/>
        <v>1.3675396109514506E-9</v>
      </c>
      <c r="BJ946" s="14">
        <f t="shared" si="1227"/>
        <v>0.34820911384319164</v>
      </c>
      <c r="BK946" s="14">
        <f t="shared" si="1228"/>
        <v>0.45760026659818909</v>
      </c>
      <c r="BL946" s="14">
        <f t="shared" si="1229"/>
        <v>0.19059219820233547</v>
      </c>
      <c r="BM946" s="14">
        <f t="shared" si="1230"/>
        <v>8.2264466634635242E-2</v>
      </c>
      <c r="BN946" s="14">
        <f t="shared" si="1231"/>
        <v>0.91773125063458483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1.3684210526315801</v>
      </c>
      <c r="F948" s="10">
        <f>VLOOKUP(B948,home!$B$2:$E$405,3,FALSE)</f>
        <v>0.44</v>
      </c>
      <c r="G948" s="10">
        <f>VLOOKUP(C948,away!$B$2:$E$405,4,FALSE)</f>
        <v>1.28</v>
      </c>
      <c r="H948" s="10">
        <f>VLOOKUP(A948,away!$A$2:$E$405,3,FALSE)</f>
        <v>1.0105263157894699</v>
      </c>
      <c r="I948" s="10">
        <f>VLOOKUP(C948,away!$B$2:$E$405,3,FALSE)</f>
        <v>0.73</v>
      </c>
      <c r="J948" s="10">
        <f>VLOOKUP(B948,home!$B$2:$E$405,4,FALSE)</f>
        <v>1.19</v>
      </c>
      <c r="K948" s="12">
        <f t="shared" si="1176"/>
        <v>0.77069473684210599</v>
      </c>
      <c r="L948" s="12">
        <f t="shared" si="1177"/>
        <v>0.87784421052631245</v>
      </c>
      <c r="M948" s="13">
        <f t="shared" si="1178"/>
        <v>0.19233070872705518</v>
      </c>
      <c r="N948" s="13">
        <f t="shared" si="1179"/>
        <v>0.14822826494905353</v>
      </c>
      <c r="O948" s="13">
        <f t="shared" si="1180"/>
        <v>0.16883639916246793</v>
      </c>
      <c r="P948" s="13">
        <f t="shared" si="1181"/>
        <v>0.13012132422188699</v>
      </c>
      <c r="Q948" s="13">
        <f t="shared" si="1182"/>
        <v>5.711937182373638E-2</v>
      </c>
      <c r="R948" s="13">
        <f t="shared" si="1183"/>
        <v>7.4106027765441007E-2</v>
      </c>
      <c r="S948" s="13">
        <f t="shared" si="1184"/>
        <v>2.2008392639583277E-2</v>
      </c>
      <c r="T948" s="13">
        <f t="shared" si="1185"/>
        <v>5.0141909864366757E-2</v>
      </c>
      <c r="U948" s="13">
        <f t="shared" si="1186"/>
        <v>5.7113125567100353E-2</v>
      </c>
      <c r="V948" s="13">
        <f t="shared" si="1187"/>
        <v>1.6544195690685705E-3</v>
      </c>
      <c r="W948" s="13">
        <f t="shared" si="1188"/>
        <v>1.4673866412093639E-2</v>
      </c>
      <c r="X948" s="13">
        <f t="shared" si="1189"/>
        <v>1.2881368675892913E-2</v>
      </c>
      <c r="Y948" s="13">
        <f t="shared" si="1190"/>
        <v>5.6539174578937928E-3</v>
      </c>
      <c r="Z948" s="13">
        <f t="shared" si="1191"/>
        <v>2.1684515812998181E-2</v>
      </c>
      <c r="AA948" s="13">
        <f t="shared" si="1192"/>
        <v>1.671214220804712E-2</v>
      </c>
      <c r="AB948" s="13">
        <f t="shared" si="1193"/>
        <v>6.4399800205493622E-3</v>
      </c>
      <c r="AC948" s="13">
        <f t="shared" si="1194"/>
        <v>6.9956088451309271E-5</v>
      </c>
      <c r="AD948" s="13">
        <f t="shared" si="1195"/>
        <v>2.8272679032311809E-3</v>
      </c>
      <c r="AE948" s="13">
        <f t="shared" si="1196"/>
        <v>2.4819007604583586E-3</v>
      </c>
      <c r="AF948" s="13">
        <f t="shared" si="1197"/>
        <v>1.0893611068346113E-3</v>
      </c>
      <c r="AG948" s="13">
        <f t="shared" si="1198"/>
        <v>3.1876311360243303E-4</v>
      </c>
      <c r="AH948" s="13">
        <f t="shared" si="1199"/>
        <v>4.758906666126681E-3</v>
      </c>
      <c r="AI948" s="13">
        <f t="shared" si="1200"/>
        <v>3.6676643207066467E-3</v>
      </c>
      <c r="AJ948" s="13">
        <f t="shared" si="1201"/>
        <v>1.413324794236095E-3</v>
      </c>
      <c r="AK948" s="13">
        <f t="shared" si="1202"/>
        <v>3.6308066012207034E-4</v>
      </c>
      <c r="AL948" s="13">
        <f t="shared" si="1203"/>
        <v>1.8931514217183009E-6</v>
      </c>
      <c r="AM948" s="13">
        <f t="shared" si="1204"/>
        <v>4.3579209853257777E-4</v>
      </c>
      <c r="AN948" s="13">
        <f t="shared" si="1205"/>
        <v>3.8255757068993569E-4</v>
      </c>
      <c r="AO948" s="13">
        <f t="shared" si="1206"/>
        <v>1.6791297431158528E-4</v>
      </c>
      <c r="AP948" s="13">
        <f t="shared" si="1207"/>
        <v>4.9133810790559514E-5</v>
      </c>
      <c r="AQ948" s="13">
        <f t="shared" si="1208"/>
        <v>1.0782957835896982E-5</v>
      </c>
      <c r="AR948" s="13">
        <f t="shared" si="1209"/>
        <v>8.3551573305887673E-4</v>
      </c>
      <c r="AS948" s="13">
        <f t="shared" si="1210"/>
        <v>6.4392757801725025E-4</v>
      </c>
      <c r="AT948" s="13">
        <f t="shared" si="1211"/>
        <v>2.4813579764268966E-4</v>
      </c>
      <c r="AU948" s="13">
        <f t="shared" si="1212"/>
        <v>6.3745651088446267E-5</v>
      </c>
      <c r="AV948" s="13">
        <f t="shared" si="1213"/>
        <v>1.2282109447609697E-5</v>
      </c>
      <c r="AW948" s="13">
        <f t="shared" si="1214"/>
        <v>3.5578095258846257E-8</v>
      </c>
      <c r="AX948" s="13">
        <f t="shared" si="1215"/>
        <v>5.5977112782738982E-5</v>
      </c>
      <c r="AY948" s="13">
        <f t="shared" si="1216"/>
        <v>4.9139184378305855E-5</v>
      </c>
      <c r="AZ948" s="13">
        <f t="shared" si="1217"/>
        <v>2.1568274258240403E-5</v>
      </c>
      <c r="BA948" s="13">
        <f t="shared" si="1218"/>
        <v>6.3111948962133438E-6</v>
      </c>
      <c r="BB948" s="13">
        <f t="shared" si="1219"/>
        <v>1.3850614752860237E-6</v>
      </c>
      <c r="BC948" s="13">
        <f t="shared" si="1220"/>
        <v>2.4317363946057394E-7</v>
      </c>
      <c r="BD948" s="13">
        <f t="shared" si="1221"/>
        <v>1.2224210817823042E-4</v>
      </c>
      <c r="BE948" s="13">
        <f t="shared" si="1222"/>
        <v>9.4211349393445541E-5</v>
      </c>
      <c r="BF948" s="13">
        <f t="shared" si="1223"/>
        <v>3.6304095564160599E-5</v>
      </c>
      <c r="BG948" s="13">
        <f t="shared" si="1224"/>
        <v>9.3264584590371421E-6</v>
      </c>
      <c r="BH948" s="13">
        <f t="shared" si="1225"/>
        <v>1.7969631119391154E-6</v>
      </c>
      <c r="BI948" s="13">
        <f t="shared" si="1226"/>
        <v>2.7698200253417783E-7</v>
      </c>
      <c r="BJ948" s="14">
        <f t="shared" si="1227"/>
        <v>0.29659679548075435</v>
      </c>
      <c r="BK948" s="14">
        <f t="shared" si="1228"/>
        <v>0.3462358335818454</v>
      </c>
      <c r="BL948" s="14">
        <f t="shared" si="1229"/>
        <v>0.3354784159907615</v>
      </c>
      <c r="BM948" s="14">
        <f t="shared" si="1230"/>
        <v>0.22920436061043534</v>
      </c>
      <c r="BN948" s="14">
        <f t="shared" si="1231"/>
        <v>0.770742096649641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1.30534351145038</v>
      </c>
      <c r="F949" s="10">
        <f>VLOOKUP(B949,home!$B$2:$E$405,3,FALSE)</f>
        <v>0.77</v>
      </c>
      <c r="G949" s="10">
        <f>VLOOKUP(C949,away!$B$2:$E$405,4,FALSE)</f>
        <v>0.77</v>
      </c>
      <c r="H949" s="10">
        <f>VLOOKUP(A949,away!$A$2:$E$405,3,FALSE)</f>
        <v>1.0381679389313001</v>
      </c>
      <c r="I949" s="10">
        <f>VLOOKUP(C949,away!$B$2:$E$405,3,FALSE)</f>
        <v>1.53</v>
      </c>
      <c r="J949" s="10">
        <f>VLOOKUP(B949,home!$B$2:$E$405,4,FALSE)</f>
        <v>2.41</v>
      </c>
      <c r="K949" s="12">
        <f t="shared" si="1176"/>
        <v>0.77393816793893033</v>
      </c>
      <c r="L949" s="12">
        <f t="shared" si="1177"/>
        <v>3.8280366412213835</v>
      </c>
      <c r="M949" s="13">
        <f t="shared" si="1178"/>
        <v>1.0032004874863568E-2</v>
      </c>
      <c r="N949" s="13">
        <f t="shared" si="1179"/>
        <v>7.7641514736063273E-3</v>
      </c>
      <c r="O949" s="13">
        <f t="shared" si="1180"/>
        <v>3.840288224588928E-2</v>
      </c>
      <c r="P949" s="13">
        <f t="shared" si="1181"/>
        <v>2.9721456328958024E-2</v>
      </c>
      <c r="Q949" s="13">
        <f t="shared" si="1182"/>
        <v>3.0044865835416133E-3</v>
      </c>
      <c r="R949" s="13">
        <f t="shared" si="1183"/>
        <v>7.3503820182887175E-2</v>
      </c>
      <c r="S949" s="13">
        <f t="shared" si="1184"/>
        <v>2.2013669683503132E-2</v>
      </c>
      <c r="T949" s="13">
        <f t="shared" si="1185"/>
        <v>1.1501284729855349E-2</v>
      </c>
      <c r="U949" s="13">
        <f t="shared" si="1186"/>
        <v>5.6887411928856269E-2</v>
      </c>
      <c r="V949" s="13">
        <f t="shared" si="1187"/>
        <v>7.2465665891827758E-3</v>
      </c>
      <c r="W949" s="13">
        <f t="shared" si="1188"/>
        <v>7.7509561402109759E-4</v>
      </c>
      <c r="X949" s="13">
        <f t="shared" si="1189"/>
        <v>2.9670944109227485E-3</v>
      </c>
      <c r="Y949" s="13">
        <f t="shared" si="1190"/>
        <v>5.6790730614877305E-3</v>
      </c>
      <c r="Z949" s="13">
        <f t="shared" si="1191"/>
        <v>9.3791772309946633E-2</v>
      </c>
      <c r="AA949" s="13">
        <f t="shared" si="1192"/>
        <v>7.2589032429305395E-2</v>
      </c>
      <c r="AB949" s="13">
        <f t="shared" si="1193"/>
        <v>2.8089711385398106E-2</v>
      </c>
      <c r="AC949" s="13">
        <f t="shared" si="1194"/>
        <v>1.3418212205701505E-3</v>
      </c>
      <c r="AD949" s="13">
        <f t="shared" si="1195"/>
        <v>1.499690198732471E-4</v>
      </c>
      <c r="AE949" s="13">
        <f t="shared" si="1196"/>
        <v>5.7408690312284779E-4</v>
      </c>
      <c r="AF949" s="13">
        <f t="shared" si="1197"/>
        <v>1.0988128501997865E-3</v>
      </c>
      <c r="AG949" s="13">
        <f t="shared" si="1198"/>
        <v>1.4020986174698947E-3</v>
      </c>
      <c r="AH949" s="13">
        <f t="shared" si="1199"/>
        <v>8.9759585261892219E-2</v>
      </c>
      <c r="AI949" s="13">
        <f t="shared" si="1200"/>
        <v>6.9468368972547073E-2</v>
      </c>
      <c r="AJ949" s="13">
        <f t="shared" si="1201"/>
        <v>2.6882111106159356E-2</v>
      </c>
      <c r="AK949" s="13">
        <f t="shared" si="1202"/>
        <v>6.935030606610583E-3</v>
      </c>
      <c r="AL949" s="13">
        <f t="shared" si="1203"/>
        <v>1.5901459899953342E-4</v>
      </c>
      <c r="AM949" s="13">
        <f t="shared" si="1204"/>
        <v>2.3213349697659582E-5</v>
      </c>
      <c r="AN949" s="13">
        <f t="shared" si="1205"/>
        <v>8.8861553208126215E-5</v>
      </c>
      <c r="AO949" s="13">
        <f t="shared" si="1206"/>
        <v>1.7008264083827543E-4</v>
      </c>
      <c r="AP949" s="13">
        <f t="shared" si="1207"/>
        <v>2.1702752705487154E-4</v>
      </c>
      <c r="AQ949" s="13">
        <f t="shared" si="1208"/>
        <v>2.0769733142992836E-4</v>
      </c>
      <c r="AR949" s="13">
        <f t="shared" si="1209"/>
        <v>6.8720596256671637E-2</v>
      </c>
      <c r="AS949" s="13">
        <f t="shared" si="1210"/>
        <v>5.318549236655936E-2</v>
      </c>
      <c r="AT949" s="13">
        <f t="shared" si="1211"/>
        <v>2.0581141261552454E-2</v>
      </c>
      <c r="AU949" s="13">
        <f t="shared" si="1212"/>
        <v>5.3095102540194122E-3</v>
      </c>
      <c r="AV949" s="13">
        <f t="shared" si="1213"/>
        <v>1.0273081596621869E-3</v>
      </c>
      <c r="AW949" s="13">
        <f t="shared" si="1214"/>
        <v>1.3086299295726323E-5</v>
      </c>
      <c r="AX949" s="13">
        <f t="shared" si="1215"/>
        <v>2.9942828894553962E-6</v>
      </c>
      <c r="AY949" s="13">
        <f t="shared" si="1216"/>
        <v>1.1462224615017495E-5</v>
      </c>
      <c r="AZ949" s="13">
        <f t="shared" si="1217"/>
        <v>2.1938907908098327E-5</v>
      </c>
      <c r="BA949" s="13">
        <f t="shared" si="1218"/>
        <v>2.799431444686065E-5</v>
      </c>
      <c r="BB949" s="13">
        <f t="shared" si="1219"/>
        <v>2.6790815362113926E-5</v>
      </c>
      <c r="BC949" s="13">
        <f t="shared" si="1220"/>
        <v>2.051124457087376E-5</v>
      </c>
      <c r="BD949" s="13">
        <f t="shared" si="1221"/>
        <v>4.3844160079520023E-2</v>
      </c>
      <c r="BE949" s="13">
        <f t="shared" si="1222"/>
        <v>3.3932668926764907E-2</v>
      </c>
      <c r="BF949" s="13">
        <f t="shared" si="1223"/>
        <v>1.313089381122935E-2</v>
      </c>
      <c r="BG949" s="13">
        <f t="shared" si="1224"/>
        <v>3.3874999665544948E-3</v>
      </c>
      <c r="BH949" s="13">
        <f t="shared" si="1225"/>
        <v>6.5542887950209322E-4</v>
      </c>
      <c r="BI949" s="13">
        <f t="shared" si="1226"/>
        <v>1.0145228524322321E-4</v>
      </c>
      <c r="BJ949" s="14">
        <f t="shared" si="1227"/>
        <v>3.5734727456121912E-2</v>
      </c>
      <c r="BK949" s="14">
        <f t="shared" si="1228"/>
        <v>7.0525995520692192E-2</v>
      </c>
      <c r="BL949" s="14">
        <f t="shared" si="1229"/>
        <v>0.70639410636682454</v>
      </c>
      <c r="BM949" s="14">
        <f t="shared" si="1230"/>
        <v>0.74401942403852017</v>
      </c>
      <c r="BN949" s="14">
        <f t="shared" si="1231"/>
        <v>0.16242880168974599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1.5858585858585901</v>
      </c>
      <c r="F950" s="10">
        <f>VLOOKUP(B950,home!$B$2:$E$405,3,FALSE)</f>
        <v>0.88</v>
      </c>
      <c r="G950" s="10">
        <f>VLOOKUP(C950,away!$B$2:$E$405,4,FALSE)</f>
        <v>1.01</v>
      </c>
      <c r="H950" s="10">
        <f>VLOOKUP(A950,away!$A$2:$E$405,3,FALSE)</f>
        <v>1.1313131313131299</v>
      </c>
      <c r="I950" s="10">
        <f>VLOOKUP(C950,away!$B$2:$E$405,3,FALSE)</f>
        <v>0.88</v>
      </c>
      <c r="J950" s="10">
        <f>VLOOKUP(B950,home!$B$2:$E$405,4,FALSE)</f>
        <v>0.88</v>
      </c>
      <c r="K950" s="12">
        <f t="shared" si="1176"/>
        <v>1.4095111111111147</v>
      </c>
      <c r="L950" s="12">
        <f t="shared" si="1177"/>
        <v>0.87608888888888781</v>
      </c>
      <c r="M950" s="13">
        <f t="shared" si="1178"/>
        <v>0.10171301598468759</v>
      </c>
      <c r="N950" s="13">
        <f t="shared" si="1179"/>
        <v>0.14336562617503959</v>
      </c>
      <c r="O950" s="13">
        <f t="shared" si="1180"/>
        <v>8.9109643159562629E-2</v>
      </c>
      <c r="P950" s="13">
        <f t="shared" si="1181"/>
        <v>0.12560103214055007</v>
      </c>
      <c r="Q950" s="13">
        <f t="shared" si="1182"/>
        <v>0.10103772152256037</v>
      </c>
      <c r="R950" s="13">
        <f t="shared" si="1183"/>
        <v>3.9033984132473248E-2</v>
      </c>
      <c r="S950" s="13">
        <f t="shared" si="1184"/>
        <v>3.8774829165291964E-2</v>
      </c>
      <c r="T950" s="13">
        <f t="shared" si="1185"/>
        <v>8.851802518456478E-2</v>
      </c>
      <c r="U950" s="13">
        <f t="shared" si="1186"/>
        <v>5.5018834345655993E-2</v>
      </c>
      <c r="V950" s="13">
        <f t="shared" si="1187"/>
        <v>5.3201522353915585E-3</v>
      </c>
      <c r="W950" s="13">
        <f t="shared" si="1188"/>
        <v>4.7471263709133162E-2</v>
      </c>
      <c r="X950" s="13">
        <f t="shared" si="1189"/>
        <v>4.1589046677085857E-2</v>
      </c>
      <c r="Y950" s="13">
        <f t="shared" si="1190"/>
        <v>1.8217850846638114E-2</v>
      </c>
      <c r="Z950" s="13">
        <f t="shared" si="1191"/>
        <v>1.139907992917499E-2</v>
      </c>
      <c r="AA950" s="13">
        <f t="shared" si="1192"/>
        <v>1.6067129816615851E-2</v>
      </c>
      <c r="AB950" s="13">
        <f t="shared" si="1193"/>
        <v>1.1323399000092363E-2</v>
      </c>
      <c r="AC950" s="13">
        <f t="shared" si="1194"/>
        <v>4.1060170952618723E-4</v>
      </c>
      <c r="AD950" s="13">
        <f t="shared" si="1195"/>
        <v>1.6727818414127248E-2</v>
      </c>
      <c r="AE950" s="13">
        <f t="shared" si="1196"/>
        <v>1.4655055847967819E-2</v>
      </c>
      <c r="AF950" s="13">
        <f t="shared" si="1197"/>
        <v>6.4195657972253607E-3</v>
      </c>
      <c r="AG950" s="13">
        <f t="shared" si="1198"/>
        <v>1.8747034221467582E-3</v>
      </c>
      <c r="AH950" s="13">
        <f t="shared" si="1199"/>
        <v>2.4966518173766346E-3</v>
      </c>
      <c r="AI950" s="13">
        <f t="shared" si="1200"/>
        <v>3.5190584771681243E-3</v>
      </c>
      <c r="AJ950" s="13">
        <f t="shared" si="1201"/>
        <v>2.4800760121091153E-3</v>
      </c>
      <c r="AK950" s="13">
        <f t="shared" si="1202"/>
        <v>1.1652315651559807E-3</v>
      </c>
      <c r="AL950" s="13">
        <f t="shared" si="1203"/>
        <v>2.0281376190015771E-5</v>
      </c>
      <c r="AM950" s="13">
        <f t="shared" si="1204"/>
        <v>4.7156091838722889E-3</v>
      </c>
      <c r="AN950" s="13">
        <f t="shared" si="1205"/>
        <v>4.1312928103329084E-3</v>
      </c>
      <c r="AO950" s="13">
        <f t="shared" si="1206"/>
        <v>1.8096898639396038E-3</v>
      </c>
      <c r="AP950" s="13">
        <f t="shared" si="1207"/>
        <v>5.2848306071077685E-4</v>
      </c>
      <c r="AQ950" s="13">
        <f t="shared" si="1208"/>
        <v>1.1574953436367576E-4</v>
      </c>
      <c r="AR950" s="13">
        <f t="shared" si="1209"/>
        <v>4.3745778332558374E-4</v>
      </c>
      <c r="AS950" s="13">
        <f t="shared" si="1210"/>
        <v>6.1660160623944887E-4</v>
      </c>
      <c r="AT950" s="13">
        <f t="shared" si="1211"/>
        <v>4.3455340756173183E-4</v>
      </c>
      <c r="AU950" s="13">
        <f t="shared" si="1212"/>
        <v>2.041692854431526E-4</v>
      </c>
      <c r="AV950" s="13">
        <f t="shared" si="1213"/>
        <v>7.1944719094935061E-5</v>
      </c>
      <c r="AW950" s="13">
        <f t="shared" si="1214"/>
        <v>6.9568332857229415E-7</v>
      </c>
      <c r="AX950" s="13">
        <f t="shared" si="1215"/>
        <v>1.1077839233876018E-3</v>
      </c>
      <c r="AY950" s="13">
        <f t="shared" si="1216"/>
        <v>9.7051718656961702E-4</v>
      </c>
      <c r="AZ950" s="13">
        <f t="shared" si="1217"/>
        <v>4.2512966181467251E-4</v>
      </c>
      <c r="BA950" s="13">
        <f t="shared" si="1218"/>
        <v>1.2415045768430838E-4</v>
      </c>
      <c r="BB950" s="13">
        <f t="shared" si="1219"/>
        <v>2.7191709131923153E-5</v>
      </c>
      <c r="BC950" s="13">
        <f t="shared" si="1220"/>
        <v>4.7644708480752767E-6</v>
      </c>
      <c r="BD950" s="13">
        <f t="shared" si="1221"/>
        <v>6.387531722158439E-5</v>
      </c>
      <c r="BE950" s="13">
        <f t="shared" si="1222"/>
        <v>9.0032969349570347E-5</v>
      </c>
      <c r="BF950" s="13">
        <f t="shared" si="1223"/>
        <v>6.3451235332272915E-5</v>
      </c>
      <c r="BG950" s="13">
        <f t="shared" si="1224"/>
        <v>2.9811740404854946E-5</v>
      </c>
      <c r="BH950" s="13">
        <f t="shared" si="1225"/>
        <v>1.0504994835550798E-5</v>
      </c>
      <c r="BI950" s="13">
        <f t="shared" si="1226"/>
        <v>2.9613813885747432E-6</v>
      </c>
      <c r="BJ950" s="14">
        <f t="shared" si="1227"/>
        <v>0.49383703945914453</v>
      </c>
      <c r="BK950" s="14">
        <f t="shared" si="1228"/>
        <v>0.27281042979820697</v>
      </c>
      <c r="BL950" s="14">
        <f t="shared" si="1229"/>
        <v>0.22223937276640718</v>
      </c>
      <c r="BM950" s="14">
        <f t="shared" si="1230"/>
        <v>0.39945507733481905</v>
      </c>
      <c r="BN950" s="14">
        <f t="shared" si="1231"/>
        <v>0.59986102311487355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1.5858585858585901</v>
      </c>
      <c r="F951" s="10">
        <f>VLOOKUP(B951,home!$B$2:$E$405,3,FALSE)</f>
        <v>0.84</v>
      </c>
      <c r="G951" s="10">
        <f>VLOOKUP(C951,away!$B$2:$E$405,4,FALSE)</f>
        <v>1.01</v>
      </c>
      <c r="H951" s="10">
        <f>VLOOKUP(A951,away!$A$2:$E$405,3,FALSE)</f>
        <v>1.1313131313131299</v>
      </c>
      <c r="I951" s="10">
        <f>VLOOKUP(C951,away!$B$2:$E$405,3,FALSE)</f>
        <v>0.63</v>
      </c>
      <c r="J951" s="10">
        <f>VLOOKUP(B951,home!$B$2:$E$405,4,FALSE)</f>
        <v>1.92</v>
      </c>
      <c r="K951" s="12">
        <f t="shared" si="1176"/>
        <v>1.3454424242424277</v>
      </c>
      <c r="L951" s="12">
        <f t="shared" si="1177"/>
        <v>1.3684363636363619</v>
      </c>
      <c r="M951" s="13">
        <f t="shared" si="1178"/>
        <v>6.6279224432099271E-2</v>
      </c>
      <c r="N951" s="13">
        <f t="shared" si="1179"/>
        <v>8.9174880396831593E-2</v>
      </c>
      <c r="O951" s="13">
        <f t="shared" si="1180"/>
        <v>9.0698900866500232E-2</v>
      </c>
      <c r="P951" s="13">
        <f t="shared" si="1181"/>
        <v>0.12203014905794769</v>
      </c>
      <c r="Q951" s="13">
        <f t="shared" si="1182"/>
        <v>5.9989833631320828E-2</v>
      </c>
      <c r="R951" s="13">
        <f t="shared" si="1183"/>
        <v>6.2057837043784238E-2</v>
      </c>
      <c r="S951" s="13">
        <f t="shared" si="1184"/>
        <v>5.6169023576764281E-2</v>
      </c>
      <c r="T951" s="13">
        <f t="shared" si="1185"/>
        <v>8.2092269789594996E-2</v>
      </c>
      <c r="U951" s="13">
        <f t="shared" si="1186"/>
        <v>8.3495246715430599E-2</v>
      </c>
      <c r="V951" s="13">
        <f t="shared" si="1187"/>
        <v>1.1490636567813066E-2</v>
      </c>
      <c r="W951" s="13">
        <f t="shared" si="1188"/>
        <v>2.6904289063608061E-2</v>
      </c>
      <c r="X951" s="13">
        <f t="shared" si="1189"/>
        <v>3.6816807492425351E-2</v>
      </c>
      <c r="Y951" s="13">
        <f t="shared" si="1190"/>
        <v>2.5190729082817262E-2</v>
      </c>
      <c r="Z951" s="13">
        <f t="shared" si="1191"/>
        <v>2.8307400286444673E-2</v>
      </c>
      <c r="AA951" s="13">
        <f t="shared" si="1192"/>
        <v>3.8085977265394914E-2</v>
      </c>
      <c r="AB951" s="13">
        <f t="shared" si="1193"/>
        <v>2.5621244790797464E-2</v>
      </c>
      <c r="AC951" s="13">
        <f t="shared" si="1194"/>
        <v>1.3222507742390703E-3</v>
      </c>
      <c r="AD951" s="13">
        <f t="shared" si="1195"/>
        <v>9.0495429750649687E-3</v>
      </c>
      <c r="AE951" s="13">
        <f t="shared" si="1196"/>
        <v>1.2383723681368888E-2</v>
      </c>
      <c r="AF951" s="13">
        <f t="shared" si="1197"/>
        <v>8.4731689014049729E-3</v>
      </c>
      <c r="AG951" s="13">
        <f t="shared" si="1198"/>
        <v>3.8649974799717761E-3</v>
      </c>
      <c r="AH951" s="13">
        <f t="shared" si="1199"/>
        <v>9.6842189779953163E-3</v>
      </c>
      <c r="AI951" s="13">
        <f t="shared" si="1200"/>
        <v>1.3029559058648544E-2</v>
      </c>
      <c r="AJ951" s="13">
        <f t="shared" si="1201"/>
        <v>8.7652607633389931E-3</v>
      </c>
      <c r="AK951" s="13">
        <f t="shared" si="1202"/>
        <v>3.9310512301812808E-3</v>
      </c>
      <c r="AL951" s="13">
        <f t="shared" si="1203"/>
        <v>9.7378604203603695E-5</v>
      </c>
      <c r="AM951" s="13">
        <f t="shared" si="1204"/>
        <v>2.4351278077314876E-3</v>
      </c>
      <c r="AN951" s="13">
        <f t="shared" si="1205"/>
        <v>3.3323174422018624E-3</v>
      </c>
      <c r="AO951" s="13">
        <f t="shared" si="1206"/>
        <v>2.2800321815443702E-3</v>
      </c>
      <c r="AP951" s="13">
        <f t="shared" si="1207"/>
        <v>1.0400263158288196E-3</v>
      </c>
      <c r="AQ951" s="13">
        <f t="shared" si="1208"/>
        <v>3.5580245742972822E-4</v>
      </c>
      <c r="AR951" s="13">
        <f t="shared" si="1209"/>
        <v>2.65044748058123E-3</v>
      </c>
      <c r="AS951" s="13">
        <f t="shared" si="1210"/>
        <v>3.5660244836004449E-3</v>
      </c>
      <c r="AT951" s="13">
        <f t="shared" si="1211"/>
        <v>2.3989403130616174E-3</v>
      </c>
      <c r="AU951" s="13">
        <f t="shared" si="1212"/>
        <v>1.0758786901395032E-3</v>
      </c>
      <c r="AV951" s="13">
        <f t="shared" si="1213"/>
        <v>3.618832082630153E-4</v>
      </c>
      <c r="AW951" s="13">
        <f t="shared" si="1214"/>
        <v>4.980245690292725E-6</v>
      </c>
      <c r="AX951" s="13">
        <f t="shared" si="1215"/>
        <v>5.4605404349573254E-4</v>
      </c>
      <c r="AY951" s="13">
        <f t="shared" si="1216"/>
        <v>7.4724020963023183E-4</v>
      </c>
      <c r="AZ951" s="13">
        <f t="shared" si="1217"/>
        <v>5.1127533761463379E-4</v>
      </c>
      <c r="BA951" s="13">
        <f t="shared" si="1218"/>
        <v>2.3321592127410756E-4</v>
      </c>
      <c r="BB951" s="13">
        <f t="shared" si="1219"/>
        <v>7.978528681261097E-5</v>
      </c>
      <c r="BC951" s="13">
        <f t="shared" si="1220"/>
        <v>2.1836217551506695E-5</v>
      </c>
      <c r="BD951" s="13">
        <f t="shared" si="1221"/>
        <v>6.0449478538928975E-4</v>
      </c>
      <c r="BE951" s="13">
        <f t="shared" si="1222"/>
        <v>8.1331292949607208E-4</v>
      </c>
      <c r="BF951" s="13">
        <f t="shared" si="1223"/>
        <v>5.4713285976445308E-4</v>
      </c>
      <c r="BG951" s="13">
        <f t="shared" si="1224"/>
        <v>2.4537858707472589E-4</v>
      </c>
      <c r="BH951" s="13">
        <f t="shared" si="1225"/>
        <v>8.2535690262750219E-5</v>
      </c>
      <c r="BI951" s="13">
        <f t="shared" si="1226"/>
        <v>2.2209403838727351E-5</v>
      </c>
      <c r="BJ951" s="14">
        <f t="shared" si="1227"/>
        <v>0.36552295571552385</v>
      </c>
      <c r="BK951" s="14">
        <f t="shared" si="1228"/>
        <v>0.25813590322269725</v>
      </c>
      <c r="BL951" s="14">
        <f t="shared" si="1229"/>
        <v>0.34773753514354333</v>
      </c>
      <c r="BM951" s="14">
        <f t="shared" si="1230"/>
        <v>0.50873070897578532</v>
      </c>
      <c r="BN951" s="14">
        <f t="shared" si="1231"/>
        <v>0.49023082542848384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1.62037037037037</v>
      </c>
      <c r="F952" s="10">
        <f>VLOOKUP(B952,home!$B$2:$E$405,3,FALSE)</f>
        <v>0.82</v>
      </c>
      <c r="G952" s="10">
        <f>VLOOKUP(C952,away!$B$2:$E$405,4,FALSE)</f>
        <v>1.75</v>
      </c>
      <c r="H952" s="10">
        <f>VLOOKUP(A952,away!$A$2:$E$405,3,FALSE)</f>
        <v>1.4537037037036999</v>
      </c>
      <c r="I952" s="10">
        <f>VLOOKUP(C952,away!$B$2:$E$405,3,FALSE)</f>
        <v>0.93</v>
      </c>
      <c r="J952" s="10">
        <f>VLOOKUP(B952,home!$B$2:$E$405,4,FALSE)</f>
        <v>1.03</v>
      </c>
      <c r="K952" s="12">
        <f t="shared" si="1176"/>
        <v>2.325231481481481</v>
      </c>
      <c r="L952" s="12">
        <f t="shared" si="1177"/>
        <v>1.3925027777777743</v>
      </c>
      <c r="M952" s="13">
        <f t="shared" si="1178"/>
        <v>2.4288937984474342E-2</v>
      </c>
      <c r="N952" s="13">
        <f t="shared" si="1179"/>
        <v>5.6477403253251096E-2</v>
      </c>
      <c r="O952" s="13">
        <f t="shared" si="1180"/>
        <v>3.3822413612652612E-2</v>
      </c>
      <c r="P952" s="13">
        <f t="shared" si="1181"/>
        <v>7.8644940911827652E-2</v>
      </c>
      <c r="Q952" s="13">
        <f t="shared" si="1182"/>
        <v>6.566151801839204E-2</v>
      </c>
      <c r="R952" s="13">
        <f t="shared" si="1183"/>
        <v>2.3548902453383792E-2</v>
      </c>
      <c r="S952" s="13">
        <f t="shared" si="1184"/>
        <v>6.3660942431677928E-2</v>
      </c>
      <c r="T952" s="13">
        <f t="shared" si="1185"/>
        <v>9.1433846233716295E-2</v>
      </c>
      <c r="U952" s="13">
        <f t="shared" si="1186"/>
        <v>5.4756649338944481E-2</v>
      </c>
      <c r="V952" s="13">
        <f t="shared" si="1187"/>
        <v>2.2903023494942571E-2</v>
      </c>
      <c r="W952" s="13">
        <f t="shared" si="1188"/>
        <v>5.0892742939409548E-2</v>
      </c>
      <c r="X952" s="13">
        <f t="shared" si="1189"/>
        <v>7.0868285911858009E-2</v>
      </c>
      <c r="Y952" s="13">
        <f t="shared" si="1190"/>
        <v>4.9342142494305907E-2</v>
      </c>
      <c r="Z952" s="13">
        <f t="shared" si="1191"/>
        <v>1.0930637359984924E-2</v>
      </c>
      <c r="AA952" s="13">
        <f t="shared" si="1192"/>
        <v>2.5416262102094567E-2</v>
      </c>
      <c r="AB952" s="13">
        <f t="shared" si="1193"/>
        <v>2.9549346390687493E-2</v>
      </c>
      <c r="AC952" s="13">
        <f t="shared" si="1194"/>
        <v>4.6348437779919188E-3</v>
      </c>
      <c r="AD952" s="13">
        <f t="shared" si="1195"/>
        <v>2.9584352015414869E-2</v>
      </c>
      <c r="AE952" s="13">
        <f t="shared" si="1196"/>
        <v>4.1196292360220703E-2</v>
      </c>
      <c r="AF952" s="13">
        <f t="shared" si="1197"/>
        <v>2.8682975772876321E-2</v>
      </c>
      <c r="AG952" s="13">
        <f t="shared" si="1198"/>
        <v>1.3313707812887625E-2</v>
      </c>
      <c r="AH952" s="13">
        <f t="shared" si="1199"/>
        <v>3.8052357216651314E-3</v>
      </c>
      <c r="AI952" s="13">
        <f t="shared" si="1200"/>
        <v>8.8480538944736668E-3</v>
      </c>
      <c r="AJ952" s="13">
        <f t="shared" si="1201"/>
        <v>1.0286886732637498E-2</v>
      </c>
      <c r="AK952" s="13">
        <f t="shared" si="1202"/>
        <v>7.973130959054291E-3</v>
      </c>
      <c r="AL952" s="13">
        <f t="shared" si="1203"/>
        <v>6.002848132573307E-4</v>
      </c>
      <c r="AM952" s="13">
        <f t="shared" si="1204"/>
        <v>1.3758093333094551E-2</v>
      </c>
      <c r="AN952" s="13">
        <f t="shared" si="1205"/>
        <v>1.9158183183260041E-2</v>
      </c>
      <c r="AO952" s="13">
        <f t="shared" si="1206"/>
        <v>1.3338911649932528E-2</v>
      </c>
      <c r="AP952" s="13">
        <f t="shared" si="1207"/>
        <v>6.1914905083544523E-3</v>
      </c>
      <c r="AQ952" s="13">
        <f t="shared" si="1208"/>
        <v>2.1554169328670751E-3</v>
      </c>
      <c r="AR952" s="13">
        <f t="shared" si="1209"/>
        <v>1.0597602625035821E-3</v>
      </c>
      <c r="AS952" s="13">
        <f t="shared" si="1210"/>
        <v>2.4641879251964078E-3</v>
      </c>
      <c r="AT952" s="13">
        <f t="shared" si="1211"/>
        <v>2.8649036699766109E-3</v>
      </c>
      <c r="AU952" s="13">
        <f t="shared" si="1212"/>
        <v>2.2205214016138147E-3</v>
      </c>
      <c r="AV952" s="13">
        <f t="shared" si="1213"/>
        <v>1.2908065670839566E-3</v>
      </c>
      <c r="AW952" s="13">
        <f t="shared" si="1214"/>
        <v>5.3990471459187123E-5</v>
      </c>
      <c r="AX952" s="13">
        <f t="shared" si="1215"/>
        <v>5.3317919572119891E-3</v>
      </c>
      <c r="AY952" s="13">
        <f t="shared" si="1216"/>
        <v>7.4245351109508903E-3</v>
      </c>
      <c r="AZ952" s="13">
        <f t="shared" si="1217"/>
        <v>5.1693428828538668E-3</v>
      </c>
      <c r="BA952" s="13">
        <f t="shared" si="1218"/>
        <v>2.3994414412199252E-3</v>
      </c>
      <c r="BB952" s="13">
        <f t="shared" si="1219"/>
        <v>8.3530721800346313E-4</v>
      </c>
      <c r="BC952" s="13">
        <f t="shared" si="1220"/>
        <v>2.3263352427352956E-4</v>
      </c>
      <c r="BD952" s="13">
        <f t="shared" si="1221"/>
        <v>2.4595318488578993E-4</v>
      </c>
      <c r="BE952" s="13">
        <f t="shared" si="1222"/>
        <v>5.7189808846707399E-4</v>
      </c>
      <c r="BF952" s="13">
        <f t="shared" si="1223"/>
        <v>6.6489771975136085E-4</v>
      </c>
      <c r="BG952" s="13">
        <f t="shared" si="1224"/>
        <v>5.1534703664370498E-4</v>
      </c>
      <c r="BH952" s="13">
        <f t="shared" si="1225"/>
        <v>2.9957528837303341E-4</v>
      </c>
      <c r="BI952" s="13">
        <f t="shared" si="1226"/>
        <v>1.3931637831977406E-4</v>
      </c>
      <c r="BJ952" s="14">
        <f t="shared" si="1227"/>
        <v>0.57344841455435458</v>
      </c>
      <c r="BK952" s="14">
        <f t="shared" si="1228"/>
        <v>0.20215750852512265</v>
      </c>
      <c r="BL952" s="14">
        <f t="shared" si="1229"/>
        <v>0.2103440487284087</v>
      </c>
      <c r="BM952" s="14">
        <f t="shared" si="1230"/>
        <v>0.70706594829439717</v>
      </c>
      <c r="BN952" s="14">
        <f t="shared" si="1231"/>
        <v>0.28244411623398158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1.62037037037037</v>
      </c>
      <c r="F953" s="10">
        <f>VLOOKUP(B953,home!$B$2:$E$405,3,FALSE)</f>
        <v>1.44</v>
      </c>
      <c r="G953" s="10">
        <f>VLOOKUP(C953,away!$B$2:$E$405,4,FALSE)</f>
        <v>1.23</v>
      </c>
      <c r="H953" s="10">
        <f>VLOOKUP(A953,away!$A$2:$E$405,3,FALSE)</f>
        <v>1.4537037037036999</v>
      </c>
      <c r="I953" s="10">
        <f>VLOOKUP(C953,away!$B$2:$E$405,3,FALSE)</f>
        <v>0.62</v>
      </c>
      <c r="J953" s="10">
        <f>VLOOKUP(B953,home!$B$2:$E$405,4,FALSE)</f>
        <v>1.03</v>
      </c>
      <c r="K953" s="12">
        <f t="shared" si="1176"/>
        <v>2.8699999999999992</v>
      </c>
      <c r="L953" s="12">
        <f t="shared" si="1177"/>
        <v>0.92833518518518277</v>
      </c>
      <c r="M953" s="13">
        <f t="shared" si="1178"/>
        <v>2.2408046067290976E-2</v>
      </c>
      <c r="N953" s="13">
        <f t="shared" si="1179"/>
        <v>6.4311092213125073E-2</v>
      </c>
      <c r="O953" s="13">
        <f t="shared" si="1180"/>
        <v>2.0802177595516672E-2</v>
      </c>
      <c r="P953" s="13">
        <f t="shared" si="1181"/>
        <v>5.9702249699132827E-2</v>
      </c>
      <c r="Q953" s="13">
        <f t="shared" si="1182"/>
        <v>9.228641732583448E-2</v>
      </c>
      <c r="R953" s="13">
        <f t="shared" si="1183"/>
        <v>9.6556966951945131E-3</v>
      </c>
      <c r="S953" s="13">
        <f t="shared" si="1184"/>
        <v>3.9766504054323824E-2</v>
      </c>
      <c r="T953" s="13">
        <f t="shared" si="1185"/>
        <v>8.5672728318255592E-2</v>
      </c>
      <c r="U953" s="13">
        <f t="shared" si="1186"/>
        <v>2.7711849515208244E-2</v>
      </c>
      <c r="V953" s="13">
        <f t="shared" si="1187"/>
        <v>1.1772307875400796E-2</v>
      </c>
      <c r="W953" s="13">
        <f t="shared" si="1188"/>
        <v>8.8287339241714974E-2</v>
      </c>
      <c r="X953" s="13">
        <f t="shared" si="1189"/>
        <v>8.1960243424464507E-2</v>
      </c>
      <c r="Y953" s="13">
        <f t="shared" si="1190"/>
        <v>3.8043288878636457E-2</v>
      </c>
      <c r="Z953" s="13">
        <f t="shared" si="1191"/>
        <v>2.9879076598751195E-3</v>
      </c>
      <c r="AA953" s="13">
        <f t="shared" si="1192"/>
        <v>8.5752949838415905E-3</v>
      </c>
      <c r="AB953" s="13">
        <f t="shared" si="1193"/>
        <v>1.230554830181268E-2</v>
      </c>
      <c r="AC953" s="13">
        <f t="shared" si="1194"/>
        <v>1.9603261653248624E-3</v>
      </c>
      <c r="AD953" s="13">
        <f t="shared" si="1195"/>
        <v>6.3346165905930465E-2</v>
      </c>
      <c r="AE953" s="13">
        <f t="shared" si="1196"/>
        <v>5.8806474657053263E-2</v>
      </c>
      <c r="AF953" s="13">
        <f t="shared" si="1197"/>
        <v>2.7296059770421648E-2</v>
      </c>
      <c r="AG953" s="13">
        <f t="shared" si="1198"/>
        <v>8.4466309006000686E-3</v>
      </c>
      <c r="AH953" s="13">
        <f t="shared" si="1199"/>
        <v>6.9344495268659865E-4</v>
      </c>
      <c r="AI953" s="13">
        <f t="shared" si="1200"/>
        <v>1.9901870142105373E-3</v>
      </c>
      <c r="AJ953" s="13">
        <f t="shared" si="1201"/>
        <v>2.8559183653921205E-3</v>
      </c>
      <c r="AK953" s="13">
        <f t="shared" si="1202"/>
        <v>2.7321619028917951E-3</v>
      </c>
      <c r="AL953" s="13">
        <f t="shared" si="1203"/>
        <v>2.089176037259327E-4</v>
      </c>
      <c r="AM953" s="13">
        <f t="shared" si="1204"/>
        <v>3.6360699230004075E-2</v>
      </c>
      <c r="AN953" s="13">
        <f t="shared" si="1205"/>
        <v>3.3754916453148563E-2</v>
      </c>
      <c r="AO953" s="13">
        <f t="shared" si="1206"/>
        <v>1.566793830822202E-2</v>
      </c>
      <c r="AP953" s="13">
        <f t="shared" si="1207"/>
        <v>4.8483661369444373E-3</v>
      </c>
      <c r="AQ953" s="13">
        <f t="shared" si="1208"/>
        <v>1.1252272188964705E-3</v>
      </c>
      <c r="AR953" s="13">
        <f t="shared" si="1209"/>
        <v>1.287498697136088E-4</v>
      </c>
      <c r="AS953" s="13">
        <f t="shared" si="1210"/>
        <v>3.6951212607805718E-4</v>
      </c>
      <c r="AT953" s="13">
        <f t="shared" si="1211"/>
        <v>5.302499009220119E-4</v>
      </c>
      <c r="AU953" s="13">
        <f t="shared" si="1212"/>
        <v>5.0727240521539132E-4</v>
      </c>
      <c r="AV953" s="13">
        <f t="shared" si="1213"/>
        <v>3.6396795074204318E-4</v>
      </c>
      <c r="AW953" s="13">
        <f t="shared" si="1214"/>
        <v>1.5461771220151062E-5</v>
      </c>
      <c r="AX953" s="13">
        <f t="shared" si="1215"/>
        <v>1.7392534465018615E-2</v>
      </c>
      <c r="AY953" s="13">
        <f t="shared" si="1216"/>
        <v>1.6146101703422726E-2</v>
      </c>
      <c r="AZ953" s="13">
        <f t="shared" si="1217"/>
        <v>7.4944971574328646E-3</v>
      </c>
      <c r="BA953" s="13">
        <f t="shared" si="1218"/>
        <v>2.3191351355050889E-3</v>
      </c>
      <c r="BB953" s="13">
        <f t="shared" si="1219"/>
        <v>5.3823368637214493E-4</v>
      </c>
      <c r="BC953" s="13">
        <f t="shared" si="1220"/>
        <v>9.9932253782237797E-5</v>
      </c>
      <c r="BD953" s="13">
        <f t="shared" si="1221"/>
        <v>1.9920505690525189E-5</v>
      </c>
      <c r="BE953" s="13">
        <f t="shared" si="1222"/>
        <v>5.7171851331807274E-5</v>
      </c>
      <c r="BF953" s="13">
        <f t="shared" si="1223"/>
        <v>8.2041606661143422E-5</v>
      </c>
      <c r="BG953" s="13">
        <f t="shared" si="1224"/>
        <v>7.8486470372493865E-5</v>
      </c>
      <c r="BH953" s="13">
        <f t="shared" si="1225"/>
        <v>5.6314042492264336E-5</v>
      </c>
      <c r="BI953" s="13">
        <f t="shared" si="1226"/>
        <v>3.2324260390559711E-5</v>
      </c>
      <c r="BJ953" s="14">
        <f t="shared" si="1227"/>
        <v>0.74420402238478567</v>
      </c>
      <c r="BK953" s="14">
        <f t="shared" si="1228"/>
        <v>0.15196445316862192</v>
      </c>
      <c r="BL953" s="14">
        <f t="shared" si="1229"/>
        <v>8.9548290316364659E-2</v>
      </c>
      <c r="BM953" s="14">
        <f t="shared" si="1230"/>
        <v>0.70340835400135016</v>
      </c>
      <c r="BN953" s="14">
        <f t="shared" si="1231"/>
        <v>0.2691656795960945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1.62037037037037</v>
      </c>
      <c r="F954" s="10">
        <f>VLOOKUP(B954,home!$B$2:$E$405,3,FALSE)</f>
        <v>1.34</v>
      </c>
      <c r="G954" s="10">
        <f>VLOOKUP(C954,away!$B$2:$E$405,4,FALSE)</f>
        <v>1.1299999999999999</v>
      </c>
      <c r="H954" s="10">
        <f>VLOOKUP(A954,away!$A$2:$E$405,3,FALSE)</f>
        <v>1.4537037037036999</v>
      </c>
      <c r="I954" s="10">
        <f>VLOOKUP(C954,away!$B$2:$E$405,3,FALSE)</f>
        <v>1.03</v>
      </c>
      <c r="J954" s="10">
        <f>VLOOKUP(B954,home!$B$2:$E$405,4,FALSE)</f>
        <v>0.69</v>
      </c>
      <c r="K954" s="12">
        <f t="shared" si="1176"/>
        <v>2.4535648148148139</v>
      </c>
      <c r="L954" s="12">
        <f t="shared" si="1177"/>
        <v>1.0331472222222196</v>
      </c>
      <c r="M954" s="13">
        <f t="shared" si="1178"/>
        <v>3.0601322957992623E-2</v>
      </c>
      <c r="N954" s="13">
        <f t="shared" si="1179"/>
        <v>7.5082329296515482E-2</v>
      </c>
      <c r="O954" s="13">
        <f t="shared" si="1180"/>
        <v>3.1615671810375112E-2</v>
      </c>
      <c r="P954" s="13">
        <f t="shared" si="1181"/>
        <v>7.7571099950668937E-2</v>
      </c>
      <c r="Q954" s="13">
        <f t="shared" si="1182"/>
        <v>9.2109680688134951E-2</v>
      </c>
      <c r="R954" s="13">
        <f t="shared" si="1183"/>
        <v>1.6331821754789189E-2</v>
      </c>
      <c r="S954" s="13">
        <f t="shared" si="1184"/>
        <v>4.9158622617531691E-2</v>
      </c>
      <c r="T954" s="13">
        <f t="shared" si="1185"/>
        <v>9.5162860742722247E-2</v>
      </c>
      <c r="U954" s="13">
        <f t="shared" si="1186"/>
        <v>4.007118321937788E-2</v>
      </c>
      <c r="V954" s="13">
        <f t="shared" si="1187"/>
        <v>1.3845764605000848E-2</v>
      </c>
      <c r="W954" s="13">
        <f t="shared" si="1188"/>
        <v>7.5332357213411832E-2</v>
      </c>
      <c r="X954" s="13">
        <f t="shared" si="1189"/>
        <v>7.7829415598488411E-2</v>
      </c>
      <c r="Y954" s="13">
        <f t="shared" si="1190"/>
        <v>4.0204622266378498E-2</v>
      </c>
      <c r="Z954" s="13">
        <f t="shared" si="1191"/>
        <v>5.6243920932629553E-3</v>
      </c>
      <c r="AA954" s="13">
        <f t="shared" si="1192"/>
        <v>1.3799810544752628E-2</v>
      </c>
      <c r="AB954" s="13">
        <f t="shared" si="1193"/>
        <v>1.6929364801857749E-2</v>
      </c>
      <c r="AC954" s="13">
        <f t="shared" si="1194"/>
        <v>2.1935963184138937E-3</v>
      </c>
      <c r="AD954" s="13">
        <f t="shared" si="1195"/>
        <v>4.6208205268972062E-2</v>
      </c>
      <c r="AE954" s="13">
        <f t="shared" si="1196"/>
        <v>4.7739878917512614E-2</v>
      </c>
      <c r="AF954" s="13">
        <f t="shared" si="1197"/>
        <v>2.4661161646426628E-2</v>
      </c>
      <c r="AG954" s="13">
        <f t="shared" si="1198"/>
        <v>8.492870217259604E-3</v>
      </c>
      <c r="AH954" s="13">
        <f t="shared" si="1199"/>
        <v>1.4527062669608089E-3</v>
      </c>
      <c r="AI954" s="13">
        <f t="shared" si="1200"/>
        <v>3.5643089828760167E-3</v>
      </c>
      <c r="AJ954" s="13">
        <f t="shared" si="1201"/>
        <v>4.3726315547564865E-3</v>
      </c>
      <c r="AK954" s="13">
        <f t="shared" si="1202"/>
        <v>3.5761783102998372E-3</v>
      </c>
      <c r="AL954" s="13">
        <f t="shared" si="1203"/>
        <v>2.2242133714373986E-4</v>
      </c>
      <c r="AM954" s="13">
        <f t="shared" si="1204"/>
        <v>2.2674965320738059E-2</v>
      </c>
      <c r="AN954" s="13">
        <f t="shared" si="1205"/>
        <v>2.3426577435105685E-2</v>
      </c>
      <c r="AO954" s="13">
        <f t="shared" si="1206"/>
        <v>1.2101551701626582E-2</v>
      </c>
      <c r="AP954" s="13">
        <f t="shared" si="1207"/>
        <v>4.1675615083713599E-3</v>
      </c>
      <c r="AQ954" s="13">
        <f t="shared" si="1208"/>
        <v>1.0764261489535282E-3</v>
      </c>
      <c r="AR954" s="13">
        <f t="shared" si="1209"/>
        <v>3.0017188888307414E-4</v>
      </c>
      <c r="AS954" s="13">
        <f t="shared" si="1210"/>
        <v>7.3649118496001273E-4</v>
      </c>
      <c r="AT954" s="13">
        <f t="shared" si="1211"/>
        <v>9.0351442891957836E-4</v>
      </c>
      <c r="AU954" s="13">
        <f t="shared" si="1212"/>
        <v>7.389437374915259E-4</v>
      </c>
      <c r="AV954" s="13">
        <f t="shared" si="1213"/>
        <v>4.5326158860924061E-4</v>
      </c>
      <c r="AW954" s="13">
        <f t="shared" si="1214"/>
        <v>1.566151222941028E-5</v>
      </c>
      <c r="AX954" s="13">
        <f t="shared" si="1215"/>
        <v>9.2724161813514949E-3</v>
      </c>
      <c r="AY954" s="13">
        <f t="shared" si="1216"/>
        <v>9.579771021051656E-3</v>
      </c>
      <c r="AZ954" s="13">
        <f t="shared" si="1217"/>
        <v>4.9486569099622176E-3</v>
      </c>
      <c r="BA954" s="13">
        <f t="shared" si="1218"/>
        <v>1.704230380086086E-3</v>
      </c>
      <c r="BB954" s="13">
        <f t="shared" si="1219"/>
        <v>4.4018022080316414E-4</v>
      </c>
      <c r="BC954" s="13">
        <f t="shared" si="1220"/>
        <v>9.0954194479990513E-5</v>
      </c>
      <c r="BD954" s="13">
        <f t="shared" si="1221"/>
        <v>5.1686958864790769E-5</v>
      </c>
      <c r="BE954" s="13">
        <f t="shared" si="1222"/>
        <v>1.2681730365543127E-4</v>
      </c>
      <c r="BF954" s="13">
        <f t="shared" si="1223"/>
        <v>1.5557723707932615E-4</v>
      </c>
      <c r="BG954" s="13">
        <f t="shared" si="1224"/>
        <v>1.272396116279791E-4</v>
      </c>
      <c r="BH954" s="13">
        <f t="shared" si="1225"/>
        <v>7.8047658535277856E-5</v>
      </c>
      <c r="BI954" s="13">
        <f t="shared" si="1226"/>
        <v>3.8298997772167749E-5</v>
      </c>
      <c r="BJ954" s="14">
        <f t="shared" si="1227"/>
        <v>0.67230667287835233</v>
      </c>
      <c r="BK954" s="14">
        <f t="shared" si="1228"/>
        <v>0.18317259880780337</v>
      </c>
      <c r="BL954" s="14">
        <f t="shared" si="1229"/>
        <v>0.13542372784244408</v>
      </c>
      <c r="BM954" s="14">
        <f t="shared" si="1230"/>
        <v>0.66365135565456423</v>
      </c>
      <c r="BN954" s="14">
        <f t="shared" si="1231"/>
        <v>0.32331192645847628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1.62037037037037</v>
      </c>
      <c r="F955" s="10">
        <f>VLOOKUP(B955,home!$B$2:$E$405,3,FALSE)</f>
        <v>0.82</v>
      </c>
      <c r="G955" s="10">
        <f>VLOOKUP(C955,away!$B$2:$E$405,4,FALSE)</f>
        <v>0.82</v>
      </c>
      <c r="H955" s="10">
        <f>VLOOKUP(A955,away!$A$2:$E$405,3,FALSE)</f>
        <v>1.4537037037036999</v>
      </c>
      <c r="I955" s="10">
        <f>VLOOKUP(C955,away!$B$2:$E$405,3,FALSE)</f>
        <v>0.93</v>
      </c>
      <c r="J955" s="10">
        <f>VLOOKUP(B955,home!$B$2:$E$405,4,FALSE)</f>
        <v>0.69</v>
      </c>
      <c r="K955" s="12">
        <f t="shared" si="1176"/>
        <v>1.0895370370370365</v>
      </c>
      <c r="L955" s="12">
        <f t="shared" si="1177"/>
        <v>0.93284166666666424</v>
      </c>
      <c r="M955" s="13">
        <f t="shared" si="1178"/>
        <v>0.13234029203427539</v>
      </c>
      <c r="N955" s="13">
        <f t="shared" si="1179"/>
        <v>0.14418964966364051</v>
      </c>
      <c r="O955" s="13">
        <f t="shared" si="1180"/>
        <v>0.1234525385884065</v>
      </c>
      <c r="P955" s="13">
        <f t="shared" si="1181"/>
        <v>0.13450611310831284</v>
      </c>
      <c r="Q955" s="13">
        <f t="shared" si="1182"/>
        <v>7.8549981832965604E-2</v>
      </c>
      <c r="R955" s="13">
        <f t="shared" si="1183"/>
        <v>5.7580835925519894E-2</v>
      </c>
      <c r="S955" s="13">
        <f t="shared" si="1184"/>
        <v>3.4176844756433941E-2</v>
      </c>
      <c r="T955" s="13">
        <f t="shared" si="1185"/>
        <v>7.3274695969699835E-2</v>
      </c>
      <c r="U955" s="13">
        <f t="shared" si="1186"/>
        <v>6.2736453364406697E-2</v>
      </c>
      <c r="V955" s="13">
        <f t="shared" si="1187"/>
        <v>3.859574162798396E-3</v>
      </c>
      <c r="W955" s="13">
        <f t="shared" si="1188"/>
        <v>2.852770482186746E-2</v>
      </c>
      <c r="X955" s="13">
        <f t="shared" si="1189"/>
        <v>2.6611831712205478E-2</v>
      </c>
      <c r="Y955" s="13">
        <f t="shared" si="1190"/>
        <v>1.2412312723733269E-2</v>
      </c>
      <c r="Z955" s="13">
        <f t="shared" si="1191"/>
        <v>1.7904600984273909E-2</v>
      </c>
      <c r="AA955" s="13">
        <f t="shared" si="1192"/>
        <v>1.9507725905736201E-2</v>
      </c>
      <c r="AB955" s="13">
        <f t="shared" si="1193"/>
        <v>1.062719494133323E-2</v>
      </c>
      <c r="AC955" s="13">
        <f t="shared" si="1194"/>
        <v>2.4517113746659895E-4</v>
      </c>
      <c r="AD955" s="13">
        <f t="shared" si="1195"/>
        <v>7.7704977462711633E-3</v>
      </c>
      <c r="AE955" s="13">
        <f t="shared" si="1196"/>
        <v>7.2486440684611502E-3</v>
      </c>
      <c r="AF955" s="13">
        <f t="shared" si="1197"/>
        <v>3.3809186069483636E-3</v>
      </c>
      <c r="AG955" s="13">
        <f t="shared" si="1198"/>
        <v>1.0512872493900164E-3</v>
      </c>
      <c r="AH955" s="13">
        <f t="shared" si="1199"/>
        <v>4.1755394557929162E-3</v>
      </c>
      <c r="AI955" s="13">
        <f t="shared" si="1200"/>
        <v>4.5494048866958538E-3</v>
      </c>
      <c r="AJ955" s="13">
        <f t="shared" si="1201"/>
        <v>2.4783725602662075E-3</v>
      </c>
      <c r="AK955" s="13">
        <f t="shared" si="1202"/>
        <v>9.0009289866211262E-4</v>
      </c>
      <c r="AL955" s="13">
        <f t="shared" si="1203"/>
        <v>9.967339875125932E-6</v>
      </c>
      <c r="AM955" s="13">
        <f t="shared" si="1204"/>
        <v>1.693249018155051E-3</v>
      </c>
      <c r="AN955" s="13">
        <f t="shared" si="1205"/>
        <v>1.5795332361774506E-3</v>
      </c>
      <c r="AO955" s="13">
        <f t="shared" si="1206"/>
        <v>7.3672720829558126E-4</v>
      </c>
      <c r="AP955" s="13">
        <f t="shared" si="1207"/>
        <v>2.2908327895504295E-4</v>
      </c>
      <c r="AQ955" s="13">
        <f t="shared" si="1208"/>
        <v>5.3424606936471651E-5</v>
      </c>
      <c r="AR955" s="13">
        <f t="shared" si="1209"/>
        <v>7.7902343703485622E-4</v>
      </c>
      <c r="AS955" s="13">
        <f t="shared" si="1210"/>
        <v>8.4877488736936565E-4</v>
      </c>
      <c r="AT955" s="13">
        <f t="shared" si="1211"/>
        <v>4.6238583794793147E-4</v>
      </c>
      <c r="AU955" s="13">
        <f t="shared" si="1212"/>
        <v>1.6792883194855884E-4</v>
      </c>
      <c r="AV955" s="13">
        <f t="shared" si="1213"/>
        <v>4.5741170498580811E-5</v>
      </c>
      <c r="AW955" s="13">
        <f t="shared" si="1214"/>
        <v>2.8140168971145384E-7</v>
      </c>
      <c r="AX955" s="13">
        <f t="shared" si="1215"/>
        <v>3.0747625303442083E-4</v>
      </c>
      <c r="AY955" s="13">
        <f t="shared" si="1216"/>
        <v>2.8682666034105008E-4</v>
      </c>
      <c r="AZ955" s="13">
        <f t="shared" si="1217"/>
        <v>1.3378192993848917E-4</v>
      </c>
      <c r="BA955" s="13">
        <f t="shared" si="1218"/>
        <v>4.1599119497901049E-5</v>
      </c>
      <c r="BB955" s="13">
        <f t="shared" si="1219"/>
        <v>9.701347991071935E-6</v>
      </c>
      <c r="BC955" s="13">
        <f t="shared" si="1220"/>
        <v>1.8099643257809681E-6</v>
      </c>
      <c r="BD955" s="13">
        <f t="shared" si="1221"/>
        <v>1.2111758689599804E-4</v>
      </c>
      <c r="BE955" s="13">
        <f t="shared" si="1222"/>
        <v>1.319620967597415E-4</v>
      </c>
      <c r="BF955" s="13">
        <f t="shared" si="1223"/>
        <v>7.188879595240174E-5</v>
      </c>
      <c r="BG955" s="13">
        <f t="shared" si="1224"/>
        <v>2.6108501912713293E-5</v>
      </c>
      <c r="BH955" s="13">
        <f t="shared" si="1225"/>
        <v>7.1115449538633607E-6</v>
      </c>
      <c r="BI955" s="13">
        <f t="shared" si="1226"/>
        <v>1.5496583235575953E-6</v>
      </c>
      <c r="BJ955" s="14">
        <f t="shared" si="1227"/>
        <v>0.38809073701883123</v>
      </c>
      <c r="BK955" s="14">
        <f t="shared" si="1228"/>
        <v>0.30542478919950339</v>
      </c>
      <c r="BL955" s="14">
        <f t="shared" si="1229"/>
        <v>0.28867175087641717</v>
      </c>
      <c r="BM955" s="14">
        <f t="shared" si="1230"/>
        <v>0.32918592166725352</v>
      </c>
      <c r="BN955" s="14">
        <f t="shared" si="1231"/>
        <v>0.67061941115312074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1.8395061728395099</v>
      </c>
      <c r="F956" s="10">
        <f>VLOOKUP(B956,home!$B$2:$E$405,3,FALSE)</f>
        <v>0.41</v>
      </c>
      <c r="G956" s="10">
        <f>VLOOKUP(C956,away!$B$2:$E$405,4,FALSE)</f>
        <v>0.98</v>
      </c>
      <c r="H956" s="10">
        <f>VLOOKUP(A956,away!$A$2:$E$405,3,FALSE)</f>
        <v>1.2222222222222201</v>
      </c>
      <c r="I956" s="10">
        <f>VLOOKUP(C956,away!$B$2:$E$405,3,FALSE)</f>
        <v>0.43</v>
      </c>
      <c r="J956" s="10">
        <f>VLOOKUP(B956,home!$B$2:$E$405,4,FALSE)</f>
        <v>1.84</v>
      </c>
      <c r="K956" s="12">
        <f t="shared" si="1176"/>
        <v>0.73911358024691509</v>
      </c>
      <c r="L956" s="12">
        <f t="shared" si="1177"/>
        <v>0.96702222222222067</v>
      </c>
      <c r="M956" s="13">
        <f t="shared" si="1178"/>
        <v>0.1815660458534348</v>
      </c>
      <c r="N956" s="13">
        <f t="shared" si="1179"/>
        <v>0.13419793020200774</v>
      </c>
      <c r="O956" s="13">
        <f t="shared" si="1180"/>
        <v>0.17557840114129014</v>
      </c>
      <c r="P956" s="13">
        <f t="shared" si="1181"/>
        <v>0.12977238068156799</v>
      </c>
      <c r="Q956" s="13">
        <f t="shared" si="1182"/>
        <v>4.959375632666578E-2</v>
      </c>
      <c r="R956" s="13">
        <f t="shared" si="1183"/>
        <v>8.4894107822937423E-2</v>
      </c>
      <c r="S956" s="13">
        <f t="shared" si="1184"/>
        <v>2.3188353731837367E-2</v>
      </c>
      <c r="T956" s="13">
        <f t="shared" si="1185"/>
        <v>4.7958264451359651E-2</v>
      </c>
      <c r="U956" s="13">
        <f t="shared" si="1186"/>
        <v>6.2746387974878914E-2</v>
      </c>
      <c r="V956" s="13">
        <f t="shared" si="1187"/>
        <v>1.8415140793058081E-3</v>
      </c>
      <c r="W956" s="13">
        <f t="shared" si="1188"/>
        <v>1.2218472932165013E-2</v>
      </c>
      <c r="X956" s="13">
        <f t="shared" si="1189"/>
        <v>1.1815534847024262E-2</v>
      </c>
      <c r="Y956" s="13">
        <f t="shared" si="1190"/>
        <v>5.7129423822567431E-3</v>
      </c>
      <c r="Z956" s="13">
        <f t="shared" si="1191"/>
        <v>2.7364829600169924E-2</v>
      </c>
      <c r="AA956" s="13">
        <f t="shared" si="1192"/>
        <v>2.0225717178628349E-2</v>
      </c>
      <c r="AB956" s="13">
        <f t="shared" si="1193"/>
        <v>7.4745511184787661E-3</v>
      </c>
      <c r="AC956" s="13">
        <f t="shared" si="1194"/>
        <v>8.2262650282039079E-5</v>
      </c>
      <c r="AD956" s="13">
        <f t="shared" si="1195"/>
        <v>2.2577098185106261E-3</v>
      </c>
      <c r="AE956" s="13">
        <f t="shared" si="1196"/>
        <v>2.1832555658290718E-3</v>
      </c>
      <c r="AF956" s="13">
        <f t="shared" si="1197"/>
        <v>1.0556283244735304E-3</v>
      </c>
      <c r="AG956" s="13">
        <f t="shared" si="1198"/>
        <v>3.4027201605770434E-4</v>
      </c>
      <c r="AH956" s="13">
        <f t="shared" si="1199"/>
        <v>6.6155995826721794E-3</v>
      </c>
      <c r="AI956" s="13">
        <f t="shared" si="1200"/>
        <v>4.8896794930288314E-3</v>
      </c>
      <c r="AJ956" s="13">
        <f t="shared" si="1201"/>
        <v>1.8070142581762302E-3</v>
      </c>
      <c r="AK956" s="13">
        <f t="shared" si="1202"/>
        <v>4.4519625930595222E-4</v>
      </c>
      <c r="AL956" s="13">
        <f t="shared" si="1203"/>
        <v>2.3518538211473693E-6</v>
      </c>
      <c r="AM956" s="13">
        <f t="shared" si="1204"/>
        <v>3.3374079742360042E-4</v>
      </c>
      <c r="AN956" s="13">
        <f t="shared" si="1205"/>
        <v>3.2273476757078604E-4</v>
      </c>
      <c r="AO956" s="13">
        <f t="shared" si="1206"/>
        <v>1.5604584606233667E-4</v>
      </c>
      <c r="AP956" s="13">
        <f t="shared" si="1207"/>
        <v>5.0299933609249135E-5</v>
      </c>
      <c r="AQ956" s="13">
        <f t="shared" si="1208"/>
        <v>1.2160288394111564E-5</v>
      </c>
      <c r="AR956" s="13">
        <f t="shared" si="1209"/>
        <v>1.2794863619536097E-3</v>
      </c>
      <c r="AS956" s="13">
        <f t="shared" si="1210"/>
        <v>9.4568574586063273E-4</v>
      </c>
      <c r="AT956" s="13">
        <f t="shared" si="1211"/>
        <v>3.4948458870576323E-4</v>
      </c>
      <c r="AU956" s="13">
        <f t="shared" si="1212"/>
        <v>8.6102935199812403E-5</v>
      </c>
      <c r="AV956" s="13">
        <f t="shared" si="1213"/>
        <v>1.5909962176325369E-5</v>
      </c>
      <c r="AW956" s="13">
        <f t="shared" si="1214"/>
        <v>4.6693395898192437E-8</v>
      </c>
      <c r="AX956" s="13">
        <f t="shared" si="1215"/>
        <v>4.1112059276369602E-5</v>
      </c>
      <c r="AY956" s="13">
        <f t="shared" si="1216"/>
        <v>3.9756274921566595E-5</v>
      </c>
      <c r="AZ956" s="13">
        <f t="shared" si="1217"/>
        <v>1.9222600660965431E-5</v>
      </c>
      <c r="BA956" s="13">
        <f t="shared" si="1218"/>
        <v>6.1962273360190414E-6</v>
      </c>
      <c r="BB956" s="13">
        <f t="shared" si="1219"/>
        <v>1.4979723819678008E-6</v>
      </c>
      <c r="BC956" s="13">
        <f t="shared" si="1220"/>
        <v>2.8971451632760322E-7</v>
      </c>
      <c r="BD956" s="13">
        <f t="shared" si="1221"/>
        <v>2.0621529083990063E-4</v>
      </c>
      <c r="BE956" s="13">
        <f t="shared" si="1222"/>
        <v>1.5241652191433784E-4</v>
      </c>
      <c r="BF956" s="13">
        <f t="shared" si="1223"/>
        <v>5.632656060044431E-5</v>
      </c>
      <c r="BG956" s="13">
        <f t="shared" si="1224"/>
        <v>1.3877241956129739E-5</v>
      </c>
      <c r="BH956" s="13">
        <f t="shared" si="1225"/>
        <v>2.5642144965369384E-6</v>
      </c>
      <c r="BI956" s="13">
        <f t="shared" si="1226"/>
        <v>3.790491514112916E-7</v>
      </c>
      <c r="BJ956" s="14">
        <f t="shared" si="1227"/>
        <v>0.26831682334850337</v>
      </c>
      <c r="BK956" s="14">
        <f t="shared" si="1228"/>
        <v>0.33649266512517073</v>
      </c>
      <c r="BL956" s="14">
        <f t="shared" si="1229"/>
        <v>0.36778510330225173</v>
      </c>
      <c r="BM956" s="14">
        <f t="shared" si="1230"/>
        <v>0.24431708976666616</v>
      </c>
      <c r="BN956" s="14">
        <f t="shared" si="1231"/>
        <v>0.75560262202790385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1.8395061728395099</v>
      </c>
      <c r="F957" s="10">
        <f>VLOOKUP(B957,home!$B$2:$E$405,3,FALSE)</f>
        <v>2.17</v>
      </c>
      <c r="G957" s="10">
        <f>VLOOKUP(C957,away!$B$2:$E$405,4,FALSE)</f>
        <v>1.41</v>
      </c>
      <c r="H957" s="10">
        <f>VLOOKUP(A957,away!$A$2:$E$405,3,FALSE)</f>
        <v>1.2222222222222201</v>
      </c>
      <c r="I957" s="10">
        <f>VLOOKUP(C957,away!$B$2:$E$405,3,FALSE)</f>
        <v>0.22</v>
      </c>
      <c r="J957" s="10">
        <f>VLOOKUP(B957,home!$B$2:$E$405,4,FALSE)</f>
        <v>0.65</v>
      </c>
      <c r="K957" s="12">
        <f t="shared" si="1176"/>
        <v>5.6283370370370482</v>
      </c>
      <c r="L957" s="12">
        <f t="shared" si="1177"/>
        <v>0.17477777777777748</v>
      </c>
      <c r="M957" s="13">
        <f t="shared" si="1178"/>
        <v>3.0181391445412756E-3</v>
      </c>
      <c r="N957" s="13">
        <f t="shared" si="1179"/>
        <v>1.6987104330152974E-2</v>
      </c>
      <c r="O957" s="13">
        <f t="shared" si="1180"/>
        <v>5.2750365270704642E-4</v>
      </c>
      <c r="P957" s="13">
        <f t="shared" si="1181"/>
        <v>2.968968345703398E-3</v>
      </c>
      <c r="Q957" s="13">
        <f t="shared" si="1182"/>
        <v>4.7804574226706198E-2</v>
      </c>
      <c r="R957" s="13">
        <f t="shared" si="1183"/>
        <v>4.6097958094899034E-5</v>
      </c>
      <c r="S957" s="13">
        <f t="shared" si="1184"/>
        <v>7.3014965643081057E-4</v>
      </c>
      <c r="T957" s="13">
        <f t="shared" si="1185"/>
        <v>8.3551772509565247E-3</v>
      </c>
      <c r="U957" s="13">
        <f t="shared" si="1186"/>
        <v>2.5945484487730207E-4</v>
      </c>
      <c r="V957" s="13">
        <f t="shared" si="1187"/>
        <v>7.9806025933784798E-5</v>
      </c>
      <c r="W957" s="13">
        <f t="shared" si="1188"/>
        <v>8.9686751886652455E-2</v>
      </c>
      <c r="X957" s="13">
        <f t="shared" si="1189"/>
        <v>1.5675251190856006E-2</v>
      </c>
      <c r="Y957" s="13">
        <f t="shared" si="1190"/>
        <v>1.3698427846231364E-3</v>
      </c>
      <c r="Z957" s="13">
        <f t="shared" si="1191"/>
        <v>2.6856328919731868E-6</v>
      </c>
      <c r="AA957" s="13">
        <f t="shared" si="1192"/>
        <v>1.5115647073777606E-5</v>
      </c>
      <c r="AB957" s="13">
        <f t="shared" si="1193"/>
        <v>4.2537978132061589E-5</v>
      </c>
      <c r="AC957" s="13">
        <f t="shared" si="1194"/>
        <v>4.9066153316343383E-6</v>
      </c>
      <c r="AD957" s="13">
        <f t="shared" si="1195"/>
        <v>0.12619681684379955</v>
      </c>
      <c r="AE957" s="13">
        <f t="shared" si="1196"/>
        <v>2.2056399210588482E-2</v>
      </c>
      <c r="AF957" s="13">
        <f t="shared" si="1197"/>
        <v>1.9274842199030902E-3</v>
      </c>
      <c r="AG957" s="13">
        <f t="shared" si="1198"/>
        <v>1.1229380288546501E-4</v>
      </c>
      <c r="AH957" s="13">
        <f t="shared" si="1199"/>
        <v>1.1734723719649489E-7</v>
      </c>
      <c r="AI957" s="13">
        <f t="shared" si="1200"/>
        <v>6.6046980130700371E-7</v>
      </c>
      <c r="AJ957" s="13">
        <f t="shared" si="1201"/>
        <v>1.8586733222703548E-6</v>
      </c>
      <c r="AK957" s="13">
        <f t="shared" si="1202"/>
        <v>3.4870799664956468E-6</v>
      </c>
      <c r="AL957" s="13">
        <f t="shared" si="1203"/>
        <v>1.9306711727340791E-7</v>
      </c>
      <c r="AM957" s="13">
        <f t="shared" si="1204"/>
        <v>0.14205564363962753</v>
      </c>
      <c r="AN957" s="13">
        <f t="shared" si="1205"/>
        <v>2.4828169716125965E-2</v>
      </c>
      <c r="AO957" s="13">
        <f t="shared" si="1206"/>
        <v>2.1697061646370041E-3</v>
      </c>
      <c r="AP957" s="13">
        <f t="shared" si="1207"/>
        <v>1.2640547396200005E-4</v>
      </c>
      <c r="AQ957" s="13">
        <f t="shared" si="1208"/>
        <v>5.5232169595062709E-6</v>
      </c>
      <c r="AR957" s="13">
        <f t="shared" si="1209"/>
        <v>4.1019378691130281E-9</v>
      </c>
      <c r="AS957" s="13">
        <f t="shared" si="1210"/>
        <v>2.3087088832353686E-8</v>
      </c>
      <c r="AT957" s="13">
        <f t="shared" si="1211"/>
        <v>6.4970958576250331E-8</v>
      </c>
      <c r="AU957" s="13">
        <f t="shared" si="1212"/>
        <v>1.2189281749550328E-7</v>
      </c>
      <c r="AV957" s="13">
        <f t="shared" si="1213"/>
        <v>1.715134648146846E-7</v>
      </c>
      <c r="AW957" s="13">
        <f t="shared" si="1214"/>
        <v>5.2756031699724236E-9</v>
      </c>
      <c r="AX957" s="13">
        <f t="shared" si="1215"/>
        <v>0.13325617340284202</v>
      </c>
      <c r="AY957" s="13">
        <f t="shared" si="1216"/>
        <v>2.3290217862518899E-2</v>
      </c>
      <c r="AZ957" s="13">
        <f t="shared" si="1217"/>
        <v>2.035306260985676E-3</v>
      </c>
      <c r="BA957" s="13">
        <f t="shared" si="1218"/>
        <v>1.1857543513075788E-4</v>
      </c>
      <c r="BB957" s="13">
        <f t="shared" si="1219"/>
        <v>5.1810877627967172E-6</v>
      </c>
      <c r="BC957" s="13">
        <f t="shared" si="1220"/>
        <v>1.8110780113064951E-7</v>
      </c>
      <c r="BD957" s="13">
        <f t="shared" si="1221"/>
        <v>1.1948793089101437E-10</v>
      </c>
      <c r="BE957" s="13">
        <f t="shared" si="1222"/>
        <v>6.7251834691281943E-10</v>
      </c>
      <c r="BF957" s="13">
        <f t="shared" si="1223"/>
        <v>1.8925799600081758E-9</v>
      </c>
      <c r="BG957" s="13">
        <f t="shared" si="1224"/>
        <v>3.5506926281560388E-9</v>
      </c>
      <c r="BH957" s="13">
        <f t="shared" si="1225"/>
        <v>4.9961237065462613E-9</v>
      </c>
      <c r="BI957" s="13">
        <f t="shared" si="1226"/>
        <v>5.6239736198346259E-9</v>
      </c>
      <c r="BJ957" s="14">
        <f t="shared" si="1227"/>
        <v>0.65806277911547706</v>
      </c>
      <c r="BK957" s="14">
        <f t="shared" si="1228"/>
        <v>3.0092380717577076E-2</v>
      </c>
      <c r="BL957" s="14">
        <f t="shared" si="1229"/>
        <v>8.9723607285613653E-4</v>
      </c>
      <c r="BM957" s="14">
        <f t="shared" si="1230"/>
        <v>0.59441248129398094</v>
      </c>
      <c r="BN957" s="14">
        <f t="shared" si="1231"/>
        <v>7.1352387657905803E-2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1.8395061728395099</v>
      </c>
      <c r="F958" s="10">
        <f>VLOOKUP(B958,home!$B$2:$E$405,3,FALSE)</f>
        <v>0.22</v>
      </c>
      <c r="G958" s="10">
        <f>VLOOKUP(C958,away!$B$2:$E$405,4,FALSE)</f>
        <v>1.0900000000000001</v>
      </c>
      <c r="H958" s="10">
        <f>VLOOKUP(A958,away!$A$2:$E$405,3,FALSE)</f>
        <v>1.2222222222222201</v>
      </c>
      <c r="I958" s="10">
        <f>VLOOKUP(C958,away!$B$2:$E$405,3,FALSE)</f>
        <v>0.76</v>
      </c>
      <c r="J958" s="10">
        <f>VLOOKUP(B958,home!$B$2:$E$405,4,FALSE)</f>
        <v>1.31</v>
      </c>
      <c r="K958" s="12">
        <f t="shared" si="1176"/>
        <v>0.44111358024691455</v>
      </c>
      <c r="L958" s="12">
        <f t="shared" si="1177"/>
        <v>1.2168444444444424</v>
      </c>
      <c r="M958" s="13">
        <f t="shared" si="1178"/>
        <v>0.19052763588180488</v>
      </c>
      <c r="N958" s="13">
        <f t="shared" si="1179"/>
        <v>8.4044327599803459E-2</v>
      </c>
      <c r="O958" s="13">
        <f t="shared" si="1180"/>
        <v>0.23184249523590786</v>
      </c>
      <c r="P958" s="13">
        <f t="shared" si="1181"/>
        <v>0.10226887312688955</v>
      </c>
      <c r="Q958" s="13">
        <f t="shared" si="1182"/>
        <v>1.8536547123496939E-2</v>
      </c>
      <c r="R958" s="13">
        <f t="shared" si="1183"/>
        <v>0.1410581261569758</v>
      </c>
      <c r="S958" s="13">
        <f t="shared" si="1184"/>
        <v>1.3723629071233655E-2</v>
      </c>
      <c r="T958" s="13">
        <f t="shared" si="1185"/>
        <v>2.2556094386409858E-2</v>
      </c>
      <c r="U958" s="13">
        <f t="shared" si="1186"/>
        <v>6.2222655052024553E-2</v>
      </c>
      <c r="V958" s="13">
        <f t="shared" si="1187"/>
        <v>8.1848731627757684E-4</v>
      </c>
      <c r="W958" s="13">
        <f t="shared" si="1188"/>
        <v>2.7255742223537935E-3</v>
      </c>
      <c r="X958" s="13">
        <f t="shared" si="1189"/>
        <v>3.316599850392195E-3</v>
      </c>
      <c r="Y958" s="13">
        <f t="shared" si="1190"/>
        <v>2.0178930511975056E-3</v>
      </c>
      <c r="Z958" s="13">
        <f t="shared" si="1191"/>
        <v>5.7215265719286451E-2</v>
      </c>
      <c r="AA958" s="13">
        <f t="shared" si="1192"/>
        <v>2.5238430706213007E-2</v>
      </c>
      <c r="AB958" s="13">
        <f t="shared" si="1193"/>
        <v>5.5665072643156415E-3</v>
      </c>
      <c r="AC958" s="13">
        <f t="shared" si="1194"/>
        <v>2.7458541354430884E-5</v>
      </c>
      <c r="AD958" s="13">
        <f t="shared" si="1195"/>
        <v>3.0057195086279542E-4</v>
      </c>
      <c r="AE958" s="13">
        <f t="shared" si="1196"/>
        <v>3.657493085632205E-4</v>
      </c>
      <c r="AF958" s="13">
        <f t="shared" si="1197"/>
        <v>2.2253000709227555E-4</v>
      </c>
      <c r="AG958" s="13">
        <f t="shared" si="1198"/>
        <v>9.0261467617472652E-5</v>
      </c>
      <c r="AH958" s="13">
        <f t="shared" si="1199"/>
        <v>1.7405519556981566E-2</v>
      </c>
      <c r="AI958" s="13">
        <f t="shared" si="1200"/>
        <v>7.6778110478378306E-3</v>
      </c>
      <c r="AJ958" s="13">
        <f t="shared" si="1201"/>
        <v>1.6933933598855299E-3</v>
      </c>
      <c r="AK958" s="13">
        <f t="shared" si="1202"/>
        <v>2.4899293591515263E-4</v>
      </c>
      <c r="AL958" s="13">
        <f t="shared" si="1203"/>
        <v>5.8955312577704964E-7</v>
      </c>
      <c r="AM958" s="13">
        <f t="shared" si="1204"/>
        <v>2.6517273873377472E-5</v>
      </c>
      <c r="AN958" s="13">
        <f t="shared" si="1205"/>
        <v>3.226739739463114E-5</v>
      </c>
      <c r="AO958" s="13">
        <f t="shared" si="1206"/>
        <v>1.9632201628168989E-5</v>
      </c>
      <c r="AP958" s="13">
        <f t="shared" si="1207"/>
        <v>7.9631118278168598E-6</v>
      </c>
      <c r="AQ958" s="13">
        <f t="shared" si="1208"/>
        <v>2.4224670970421937E-6</v>
      </c>
      <c r="AR958" s="13">
        <f t="shared" si="1209"/>
        <v>4.2359619551164207E-3</v>
      </c>
      <c r="AS958" s="13">
        <f t="shared" si="1210"/>
        <v>1.8685403438111247E-3</v>
      </c>
      <c r="AT958" s="13">
        <f t="shared" si="1211"/>
        <v>4.1211926044716288E-4</v>
      </c>
      <c r="AU958" s="13">
        <f t="shared" si="1212"/>
        <v>6.0597134154852892E-5</v>
      </c>
      <c r="AV958" s="13">
        <f t="shared" si="1213"/>
        <v>6.6825546999374371E-6</v>
      </c>
      <c r="AW958" s="13">
        <f t="shared" si="1214"/>
        <v>8.7903453455284929E-9</v>
      </c>
      <c r="AX958" s="13">
        <f t="shared" si="1215"/>
        <v>1.9495216027789166E-6</v>
      </c>
      <c r="AY958" s="13">
        <f t="shared" si="1216"/>
        <v>2.3722645316659499E-6</v>
      </c>
      <c r="AZ958" s="13">
        <f t="shared" si="1217"/>
        <v>1.4433384580551541E-6</v>
      </c>
      <c r="BA958" s="13">
        <f t="shared" si="1218"/>
        <v>5.8543946137914098E-7</v>
      </c>
      <c r="BB958" s="13">
        <f t="shared" si="1219"/>
        <v>1.7809718903443859E-7</v>
      </c>
      <c r="BC958" s="13">
        <f t="shared" si="1220"/>
        <v>4.3343315009545635E-8</v>
      </c>
      <c r="BD958" s="13">
        <f t="shared" si="1221"/>
        <v>8.5908446199357152E-4</v>
      </c>
      <c r="BE958" s="13">
        <f t="shared" si="1222"/>
        <v>3.789538227644788E-4</v>
      </c>
      <c r="BF958" s="13">
        <f t="shared" si="1223"/>
        <v>8.3580838753946962E-5</v>
      </c>
      <c r="BG958" s="13">
        <f t="shared" si="1224"/>
        <v>1.2289547674264538E-5</v>
      </c>
      <c r="BH958" s="13">
        <f t="shared" si="1225"/>
        <v>1.3552715935524931E-6</v>
      </c>
      <c r="BI958" s="13">
        <f t="shared" si="1226"/>
        <v>1.1956574096777629E-7</v>
      </c>
      <c r="BJ958" s="14">
        <f t="shared" si="1227"/>
        <v>0.13427152342416851</v>
      </c>
      <c r="BK958" s="14">
        <f t="shared" si="1228"/>
        <v>0.30736904575521751</v>
      </c>
      <c r="BL958" s="14">
        <f t="shared" si="1229"/>
        <v>0.5008732160728071</v>
      </c>
      <c r="BM958" s="14">
        <f t="shared" si="1230"/>
        <v>0.23144868237241489</v>
      </c>
      <c r="BN958" s="14">
        <f t="shared" si="1231"/>
        <v>0.76827800512487854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1.8395061728395099</v>
      </c>
      <c r="F959" s="10">
        <f>VLOOKUP(B959,home!$B$2:$E$405,3,FALSE)</f>
        <v>0.98</v>
      </c>
      <c r="G959" s="10">
        <f>VLOOKUP(C959,away!$B$2:$E$405,4,FALSE)</f>
        <v>0.33</v>
      </c>
      <c r="H959" s="10">
        <f>VLOOKUP(A959,away!$A$2:$E$405,3,FALSE)</f>
        <v>1.2222222222222201</v>
      </c>
      <c r="I959" s="10">
        <f>VLOOKUP(C959,away!$B$2:$E$405,3,FALSE)</f>
        <v>0.76</v>
      </c>
      <c r="J959" s="10">
        <f>VLOOKUP(B959,home!$B$2:$E$405,4,FALSE)</f>
        <v>0.49</v>
      </c>
      <c r="K959" s="12">
        <f t="shared" si="1176"/>
        <v>0.59489629629629748</v>
      </c>
      <c r="L959" s="12">
        <f t="shared" si="1177"/>
        <v>0.45515555555555476</v>
      </c>
      <c r="M959" s="13">
        <f t="shared" si="1178"/>
        <v>0.34991960466124666</v>
      </c>
      <c r="N959" s="13">
        <f t="shared" si="1179"/>
        <v>0.20816587681444029</v>
      </c>
      <c r="O959" s="13">
        <f t="shared" si="1180"/>
        <v>0.15926785205936977</v>
      </c>
      <c r="P959" s="13">
        <f t="shared" si="1181"/>
        <v>9.4747855309185725E-2</v>
      </c>
      <c r="Q959" s="13">
        <f t="shared" si="1182"/>
        <v>6.1918554566090904E-2</v>
      </c>
      <c r="R959" s="13">
        <f t="shared" si="1183"/>
        <v>3.6245823843111175E-2</v>
      </c>
      <c r="S959" s="13">
        <f t="shared" si="1184"/>
        <v>6.4137275863559275E-3</v>
      </c>
      <c r="T959" s="13">
        <f t="shared" si="1185"/>
        <v>2.8182574102726031E-2</v>
      </c>
      <c r="U959" s="13">
        <f t="shared" si="1186"/>
        <v>2.1562506360474871E-2</v>
      </c>
      <c r="V959" s="13">
        <f t="shared" si="1187"/>
        <v>1.9296081006089E-4</v>
      </c>
      <c r="W959" s="13">
        <f t="shared" si="1188"/>
        <v>1.2278372927795895E-2</v>
      </c>
      <c r="X959" s="13">
        <f t="shared" si="1189"/>
        <v>5.5885696512692233E-3</v>
      </c>
      <c r="Y959" s="13">
        <f t="shared" si="1190"/>
        <v>1.2718342621921778E-3</v>
      </c>
      <c r="Z959" s="13">
        <f t="shared" si="1191"/>
        <v>5.4991626959600146E-3</v>
      </c>
      <c r="AA959" s="13">
        <f t="shared" si="1192"/>
        <v>3.2714315205573754E-3</v>
      </c>
      <c r="AB959" s="13">
        <f t="shared" si="1193"/>
        <v>9.7308124758327343E-4</v>
      </c>
      <c r="AC959" s="13">
        <f t="shared" si="1194"/>
        <v>3.2655041808981504E-6</v>
      </c>
      <c r="AD959" s="13">
        <f t="shared" si="1195"/>
        <v>1.8260896448226256E-3</v>
      </c>
      <c r="AE959" s="13">
        <f t="shared" si="1196"/>
        <v>8.3115484678348759E-4</v>
      </c>
      <c r="AF959" s="13">
        <f t="shared" si="1197"/>
        <v>1.8915237302021511E-4</v>
      </c>
      <c r="AG959" s="13">
        <f t="shared" si="1198"/>
        <v>2.8697917808889188E-5</v>
      </c>
      <c r="AH959" s="13">
        <f t="shared" si="1199"/>
        <v>6.2574361299251547E-4</v>
      </c>
      <c r="AI959" s="13">
        <f t="shared" si="1200"/>
        <v>3.722525578003112E-4</v>
      </c>
      <c r="AJ959" s="13">
        <f t="shared" si="1201"/>
        <v>1.1072583396111424E-4</v>
      </c>
      <c r="AK959" s="13">
        <f t="shared" si="1202"/>
        <v>2.1956796175928555E-5</v>
      </c>
      <c r="AL959" s="13">
        <f t="shared" si="1203"/>
        <v>3.536806895318774E-8</v>
      </c>
      <c r="AM959" s="13">
        <f t="shared" si="1204"/>
        <v>2.1726679328200029E-4</v>
      </c>
      <c r="AN959" s="13">
        <f t="shared" si="1205"/>
        <v>9.8890188000042695E-5</v>
      </c>
      <c r="AO959" s="13">
        <f t="shared" si="1206"/>
        <v>2.2505209229076338E-5</v>
      </c>
      <c r="AP959" s="13">
        <f t="shared" si="1207"/>
        <v>3.4144570031847477E-6</v>
      </c>
      <c r="AQ959" s="13">
        <f t="shared" si="1208"/>
        <v>3.8852726855127693E-7</v>
      </c>
      <c r="AR959" s="13">
        <f t="shared" si="1209"/>
        <v>5.696213636138969E-5</v>
      </c>
      <c r="AS959" s="13">
        <f t="shared" si="1210"/>
        <v>3.3886563950515383E-5</v>
      </c>
      <c r="AT959" s="13">
        <f t="shared" si="1211"/>
        <v>1.0079495694184614E-5</v>
      </c>
      <c r="AU959" s="13">
        <f t="shared" si="1212"/>
        <v>1.9987515523349688E-6</v>
      </c>
      <c r="AV959" s="13">
        <f t="shared" si="1213"/>
        <v>2.9726247392513693E-7</v>
      </c>
      <c r="AW959" s="13">
        <f t="shared" si="1214"/>
        <v>2.6601734886646722E-10</v>
      </c>
      <c r="AX959" s="13">
        <f t="shared" si="1215"/>
        <v>2.1541868438605871E-5</v>
      </c>
      <c r="AY959" s="13">
        <f t="shared" si="1216"/>
        <v>9.8049010968783254E-6</v>
      </c>
      <c r="AZ959" s="13">
        <f t="shared" si="1217"/>
        <v>2.2313776029584608E-6</v>
      </c>
      <c r="BA959" s="13">
        <f t="shared" si="1218"/>
        <v>3.3854130417626023E-7</v>
      </c>
      <c r="BB959" s="13">
        <f t="shared" si="1219"/>
        <v>3.8522238845211928E-8</v>
      </c>
      <c r="BC959" s="13">
        <f t="shared" si="1220"/>
        <v>3.5067222045672417E-9</v>
      </c>
      <c r="BD959" s="13">
        <f t="shared" si="1221"/>
        <v>4.3211054701999334E-6</v>
      </c>
      <c r="BE959" s="13">
        <f t="shared" si="1222"/>
        <v>2.5706096401276117E-6</v>
      </c>
      <c r="BF959" s="13">
        <f t="shared" si="1223"/>
        <v>7.6462307706773703E-7</v>
      </c>
      <c r="BG959" s="13">
        <f t="shared" si="1224"/>
        <v>1.5162381220342509E-7</v>
      </c>
      <c r="BH959" s="13">
        <f t="shared" si="1225"/>
        <v>2.2550111077535727E-8</v>
      </c>
      <c r="BI959" s="13">
        <f t="shared" si="1226"/>
        <v>2.6829955122192234E-9</v>
      </c>
      <c r="BJ959" s="14">
        <f t="shared" si="1227"/>
        <v>0.32065730099913614</v>
      </c>
      <c r="BK959" s="14">
        <f t="shared" si="1228"/>
        <v>0.45128725414019594</v>
      </c>
      <c r="BL959" s="14">
        <f t="shared" si="1229"/>
        <v>0.22256243123716482</v>
      </c>
      <c r="BM959" s="14">
        <f t="shared" si="1230"/>
        <v>8.9730777183933047E-2</v>
      </c>
      <c r="BN959" s="14">
        <f t="shared" si="1231"/>
        <v>0.91026556725344443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1.8395061728395099</v>
      </c>
      <c r="F960" s="10">
        <f>VLOOKUP(B960,home!$B$2:$E$405,3,FALSE)</f>
        <v>1.2</v>
      </c>
      <c r="G960" s="10">
        <f>VLOOKUP(C960,away!$B$2:$E$405,4,FALSE)</f>
        <v>0.54</v>
      </c>
      <c r="H960" s="10">
        <f>VLOOKUP(A960,away!$A$2:$E$405,3,FALSE)</f>
        <v>1.2222222222222201</v>
      </c>
      <c r="I960" s="10">
        <f>VLOOKUP(C960,away!$B$2:$E$405,3,FALSE)</f>
        <v>0.27</v>
      </c>
      <c r="J960" s="10">
        <f>VLOOKUP(B960,home!$B$2:$E$405,4,FALSE)</f>
        <v>0.98</v>
      </c>
      <c r="K960" s="12">
        <f t="shared" si="1176"/>
        <v>1.1920000000000024</v>
      </c>
      <c r="L960" s="12">
        <f t="shared" si="1177"/>
        <v>0.32339999999999947</v>
      </c>
      <c r="M960" s="13">
        <f t="shared" si="1178"/>
        <v>0.21972027915613263</v>
      </c>
      <c r="N960" s="13">
        <f t="shared" si="1179"/>
        <v>0.26190657275411056</v>
      </c>
      <c r="O960" s="13">
        <f t="shared" si="1180"/>
        <v>7.1057538279093169E-2</v>
      </c>
      <c r="P960" s="13">
        <f t="shared" si="1181"/>
        <v>8.4700585628679215E-2</v>
      </c>
      <c r="Q960" s="13">
        <f t="shared" si="1182"/>
        <v>0.15609631736145027</v>
      </c>
      <c r="R960" s="13">
        <f t="shared" si="1183"/>
        <v>1.1490003939729345E-2</v>
      </c>
      <c r="S960" s="13">
        <f t="shared" si="1184"/>
        <v>8.1628664789098332E-3</v>
      </c>
      <c r="T960" s="13">
        <f t="shared" si="1185"/>
        <v>5.048154903469293E-2</v>
      </c>
      <c r="U960" s="13">
        <f t="shared" si="1186"/>
        <v>1.3696084696157405E-2</v>
      </c>
      <c r="V960" s="13">
        <f t="shared" si="1187"/>
        <v>3.49636250553455E-4</v>
      </c>
      <c r="W960" s="13">
        <f t="shared" si="1188"/>
        <v>6.2022270098283025E-2</v>
      </c>
      <c r="X960" s="13">
        <f t="shared" si="1189"/>
        <v>2.0058002149784697E-2</v>
      </c>
      <c r="Y960" s="13">
        <f t="shared" si="1190"/>
        <v>3.2433789476201801E-3</v>
      </c>
      <c r="Z960" s="13">
        <f t="shared" si="1191"/>
        <v>1.2386224247028219E-3</v>
      </c>
      <c r="AA960" s="13">
        <f t="shared" si="1192"/>
        <v>1.4764379302457666E-3</v>
      </c>
      <c r="AB960" s="13">
        <f t="shared" si="1193"/>
        <v>8.7995700642647893E-4</v>
      </c>
      <c r="AC960" s="13">
        <f t="shared" si="1194"/>
        <v>8.4238910754595542E-6</v>
      </c>
      <c r="AD960" s="13">
        <f t="shared" si="1195"/>
        <v>1.8482636489288374E-2</v>
      </c>
      <c r="AE960" s="13">
        <f t="shared" si="1196"/>
        <v>5.9772846406358493E-3</v>
      </c>
      <c r="AF960" s="13">
        <f t="shared" si="1197"/>
        <v>9.6652692639081518E-4</v>
      </c>
      <c r="AG960" s="13">
        <f t="shared" si="1198"/>
        <v>1.0419160266492975E-4</v>
      </c>
      <c r="AH960" s="13">
        <f t="shared" si="1199"/>
        <v>1.0014262303722296E-4</v>
      </c>
      <c r="AI960" s="13">
        <f t="shared" si="1200"/>
        <v>1.1937000666036999E-4</v>
      </c>
      <c r="AJ960" s="13">
        <f t="shared" si="1201"/>
        <v>7.1144523969580677E-5</v>
      </c>
      <c r="AK960" s="13">
        <f t="shared" si="1202"/>
        <v>2.8268090857246779E-5</v>
      </c>
      <c r="AL960" s="13">
        <f t="shared" si="1203"/>
        <v>1.2989397430295666E-7</v>
      </c>
      <c r="AM960" s="13">
        <f t="shared" si="1204"/>
        <v>4.4062605390463574E-3</v>
      </c>
      <c r="AN960" s="13">
        <f t="shared" si="1205"/>
        <v>1.4249846583275895E-3</v>
      </c>
      <c r="AO960" s="13">
        <f t="shared" si="1206"/>
        <v>2.3042001925157083E-4</v>
      </c>
      <c r="AP960" s="13">
        <f t="shared" si="1207"/>
        <v>2.4839278075319306E-5</v>
      </c>
      <c r="AQ960" s="13">
        <f t="shared" si="1208"/>
        <v>2.0082556323895618E-6</v>
      </c>
      <c r="AR960" s="13">
        <f t="shared" si="1209"/>
        <v>6.4772248580475708E-6</v>
      </c>
      <c r="AS960" s="13">
        <f t="shared" si="1210"/>
        <v>7.7208520307927186E-6</v>
      </c>
      <c r="AT960" s="13">
        <f t="shared" si="1211"/>
        <v>4.6016278103524716E-6</v>
      </c>
      <c r="AU960" s="13">
        <f t="shared" si="1212"/>
        <v>1.828380116646719E-6</v>
      </c>
      <c r="AV960" s="13">
        <f t="shared" si="1213"/>
        <v>5.4485727476072313E-7</v>
      </c>
      <c r="AW960" s="13">
        <f t="shared" si="1214"/>
        <v>1.390921996032634E-9</v>
      </c>
      <c r="AX960" s="13">
        <f t="shared" si="1215"/>
        <v>8.7537709375721097E-4</v>
      </c>
      <c r="AY960" s="13">
        <f t="shared" si="1216"/>
        <v>2.8309695212108156E-4</v>
      </c>
      <c r="AZ960" s="13">
        <f t="shared" si="1217"/>
        <v>4.5776777157978809E-5</v>
      </c>
      <c r="BA960" s="13">
        <f t="shared" si="1218"/>
        <v>4.9347365776301099E-6</v>
      </c>
      <c r="BB960" s="13">
        <f t="shared" si="1219"/>
        <v>3.989734523013936E-7</v>
      </c>
      <c r="BC960" s="13">
        <f t="shared" si="1220"/>
        <v>2.58056028948541E-8</v>
      </c>
      <c r="BD960" s="13">
        <f t="shared" si="1221"/>
        <v>3.4912241984876363E-7</v>
      </c>
      <c r="BE960" s="13">
        <f t="shared" si="1222"/>
        <v>4.16153924459727E-7</v>
      </c>
      <c r="BF960" s="13">
        <f t="shared" si="1223"/>
        <v>2.4802773897799788E-7</v>
      </c>
      <c r="BG960" s="13">
        <f t="shared" si="1224"/>
        <v>9.8549688287258014E-8</v>
      </c>
      <c r="BH960" s="13">
        <f t="shared" si="1225"/>
        <v>2.9367807109602937E-8</v>
      </c>
      <c r="BI960" s="13">
        <f t="shared" si="1226"/>
        <v>7.0012852149293544E-9</v>
      </c>
      <c r="BJ960" s="14">
        <f t="shared" si="1227"/>
        <v>0.58663685309392366</v>
      </c>
      <c r="BK960" s="14">
        <f t="shared" si="1228"/>
        <v>0.313225018251446</v>
      </c>
      <c r="BL960" s="14">
        <f t="shared" si="1229"/>
        <v>9.8941268261131088E-2</v>
      </c>
      <c r="BM960" s="14">
        <f t="shared" si="1230"/>
        <v>0.19478736935080962</v>
      </c>
      <c r="BN960" s="14">
        <f t="shared" si="1231"/>
        <v>0.80497129711919513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1.52525252525253</v>
      </c>
      <c r="F961" s="10">
        <f>VLOOKUP(B961,home!$B$2:$E$405,3,FALSE)</f>
        <v>1.31</v>
      </c>
      <c r="G961" s="10">
        <f>VLOOKUP(C961,away!$B$2:$E$405,4,FALSE)</f>
        <v>0.52</v>
      </c>
      <c r="H961" s="10">
        <f>VLOOKUP(A961,away!$A$2:$E$405,3,FALSE)</f>
        <v>1.3333333333333299</v>
      </c>
      <c r="I961" s="10">
        <f>VLOOKUP(C961,away!$B$2:$E$405,3,FALSE)</f>
        <v>0.92</v>
      </c>
      <c r="J961" s="10">
        <f>VLOOKUP(B961,home!$B$2:$E$405,4,FALSE)</f>
        <v>1.5</v>
      </c>
      <c r="K961" s="12">
        <f t="shared" si="1176"/>
        <v>1.0390020202020236</v>
      </c>
      <c r="L961" s="12">
        <f t="shared" si="1177"/>
        <v>1.8399999999999954</v>
      </c>
      <c r="M961" s="13">
        <f t="shared" si="1178"/>
        <v>5.6190812156800579E-2</v>
      </c>
      <c r="N961" s="13">
        <f t="shared" si="1179"/>
        <v>5.8382367347708221E-2</v>
      </c>
      <c r="O961" s="13">
        <f t="shared" si="1180"/>
        <v>0.10339109436851281</v>
      </c>
      <c r="P961" s="13">
        <f t="shared" si="1181"/>
        <v>0.10742355591978285</v>
      </c>
      <c r="Q961" s="13">
        <f t="shared" si="1182"/>
        <v>3.032969880922275E-2</v>
      </c>
      <c r="R961" s="13">
        <f t="shared" si="1183"/>
        <v>9.5119806819031552E-2</v>
      </c>
      <c r="S961" s="13">
        <f t="shared" si="1184"/>
        <v>5.1342114144252021E-2</v>
      </c>
      <c r="T961" s="13">
        <f t="shared" si="1185"/>
        <v>5.580664580896972E-2</v>
      </c>
      <c r="U961" s="13">
        <f t="shared" si="1186"/>
        <v>9.8829671446199988E-2</v>
      </c>
      <c r="V961" s="13">
        <f t="shared" si="1187"/>
        <v>1.0905998998207767E-2</v>
      </c>
      <c r="W961" s="13">
        <f t="shared" si="1188"/>
        <v>1.0504206111633782E-2</v>
      </c>
      <c r="X961" s="13">
        <f t="shared" si="1189"/>
        <v>1.9327739245406109E-2</v>
      </c>
      <c r="Y961" s="13">
        <f t="shared" si="1190"/>
        <v>1.7781520105773579E-2</v>
      </c>
      <c r="Z961" s="13">
        <f t="shared" si="1191"/>
        <v>5.8340148182339201E-2</v>
      </c>
      <c r="AA961" s="13">
        <f t="shared" si="1192"/>
        <v>6.0615531820335834E-2</v>
      </c>
      <c r="AB961" s="13">
        <f t="shared" si="1193"/>
        <v>3.1489830008474488E-2</v>
      </c>
      <c r="AC961" s="13">
        <f t="shared" si="1194"/>
        <v>1.303105824017796E-3</v>
      </c>
      <c r="AD961" s="13">
        <f t="shared" si="1195"/>
        <v>2.7284728426514855E-3</v>
      </c>
      <c r="AE961" s="13">
        <f t="shared" si="1196"/>
        <v>5.0203900304787207E-3</v>
      </c>
      <c r="AF961" s="13">
        <f t="shared" si="1197"/>
        <v>4.618758828040412E-3</v>
      </c>
      <c r="AG961" s="13">
        <f t="shared" si="1198"/>
        <v>2.8328387478647786E-3</v>
      </c>
      <c r="AH961" s="13">
        <f t="shared" si="1199"/>
        <v>2.6836468163875988E-2</v>
      </c>
      <c r="AI961" s="13">
        <f t="shared" si="1200"/>
        <v>2.7883144637354439E-2</v>
      </c>
      <c r="AJ961" s="13">
        <f t="shared" si="1201"/>
        <v>1.448532180389824E-2</v>
      </c>
      <c r="AK961" s="13">
        <f t="shared" si="1202"/>
        <v>5.0167595391755644E-3</v>
      </c>
      <c r="AL961" s="13">
        <f t="shared" si="1203"/>
        <v>9.9649217359695056E-5</v>
      </c>
      <c r="AM961" s="13">
        <f t="shared" si="1204"/>
        <v>5.6697775911625041E-4</v>
      </c>
      <c r="AN961" s="13">
        <f t="shared" si="1205"/>
        <v>1.0432390767738981E-3</v>
      </c>
      <c r="AO961" s="13">
        <f t="shared" si="1206"/>
        <v>9.5977995063198395E-4</v>
      </c>
      <c r="AP961" s="13">
        <f t="shared" si="1207"/>
        <v>5.8866503638761529E-4</v>
      </c>
      <c r="AQ961" s="13">
        <f t="shared" si="1208"/>
        <v>2.7078591673830257E-4</v>
      </c>
      <c r="AR961" s="13">
        <f t="shared" si="1209"/>
        <v>9.8758202843063341E-3</v>
      </c>
      <c r="AS961" s="13">
        <f t="shared" si="1210"/>
        <v>1.0260997226546402E-2</v>
      </c>
      <c r="AT961" s="13">
        <f t="shared" si="1211"/>
        <v>5.3305984238345367E-3</v>
      </c>
      <c r="AU961" s="13">
        <f t="shared" si="1212"/>
        <v>1.8461675104166021E-3</v>
      </c>
      <c r="AV961" s="13">
        <f t="shared" si="1213"/>
        <v>4.795429432385475E-4</v>
      </c>
      <c r="AW961" s="13">
        <f t="shared" si="1214"/>
        <v>5.291826616467302E-6</v>
      </c>
      <c r="AX961" s="13">
        <f t="shared" si="1215"/>
        <v>9.8181839521900037E-5</v>
      </c>
      <c r="AY961" s="13">
        <f t="shared" si="1216"/>
        <v>1.806545847202956E-4</v>
      </c>
      <c r="AZ961" s="13">
        <f t="shared" si="1217"/>
        <v>1.6620221794267157E-4</v>
      </c>
      <c r="BA961" s="13">
        <f t="shared" si="1218"/>
        <v>1.0193736033817164E-4</v>
      </c>
      <c r="BB961" s="13">
        <f t="shared" si="1219"/>
        <v>4.6891185755558873E-5</v>
      </c>
      <c r="BC961" s="13">
        <f t="shared" si="1220"/>
        <v>1.7255956358045613E-5</v>
      </c>
      <c r="BD961" s="13">
        <f t="shared" si="1221"/>
        <v>3.0285848871872642E-3</v>
      </c>
      <c r="BE961" s="13">
        <f t="shared" si="1222"/>
        <v>3.146705816140885E-3</v>
      </c>
      <c r="BF961" s="13">
        <f t="shared" si="1223"/>
        <v>1.6347168499759185E-3</v>
      </c>
      <c r="BG961" s="13">
        <f t="shared" si="1224"/>
        <v>5.6615803652775585E-4</v>
      </c>
      <c r="BH961" s="13">
        <f t="shared" si="1225"/>
        <v>1.4705983592648735E-4</v>
      </c>
      <c r="BI961" s="13">
        <f t="shared" si="1226"/>
        <v>3.0559093323639699E-5</v>
      </c>
      <c r="BJ961" s="14">
        <f t="shared" si="1227"/>
        <v>0.21137320876203422</v>
      </c>
      <c r="BK961" s="14">
        <f t="shared" si="1228"/>
        <v>0.227445890845141</v>
      </c>
      <c r="BL961" s="14">
        <f t="shared" si="1229"/>
        <v>0.50001453951428332</v>
      </c>
      <c r="BM961" s="14">
        <f t="shared" si="1230"/>
        <v>0.54616108912463512</v>
      </c>
      <c r="BN961" s="14">
        <f t="shared" si="1231"/>
        <v>0.45083733542105875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1.52525252525253</v>
      </c>
      <c r="F962" s="10">
        <f>VLOOKUP(B962,home!$B$2:$E$405,3,FALSE)</f>
        <v>0.44</v>
      </c>
      <c r="G962" s="10">
        <f>VLOOKUP(C962,away!$B$2:$E$405,4,FALSE)</f>
        <v>1.0900000000000001</v>
      </c>
      <c r="H962" s="10">
        <f>VLOOKUP(A962,away!$A$2:$E$405,3,FALSE)</f>
        <v>1.3333333333333299</v>
      </c>
      <c r="I962" s="10">
        <f>VLOOKUP(C962,away!$B$2:$E$405,3,FALSE)</f>
        <v>0.55000000000000004</v>
      </c>
      <c r="J962" s="10">
        <f>VLOOKUP(B962,home!$B$2:$E$405,4,FALSE)</f>
        <v>1.5</v>
      </c>
      <c r="K962" s="12">
        <f t="shared" si="1176"/>
        <v>0.73151111111111344</v>
      </c>
      <c r="L962" s="12">
        <f t="shared" si="1177"/>
        <v>1.0999999999999972</v>
      </c>
      <c r="M962" s="13">
        <f t="shared" si="1178"/>
        <v>0.16017134810704226</v>
      </c>
      <c r="N962" s="13">
        <f t="shared" si="1179"/>
        <v>0.1171671208219474</v>
      </c>
      <c r="O962" s="13">
        <f t="shared" si="1180"/>
        <v>0.176188482917746</v>
      </c>
      <c r="P962" s="13">
        <f t="shared" si="1181"/>
        <v>0.12888383290414179</v>
      </c>
      <c r="Q962" s="13">
        <f t="shared" si="1182"/>
        <v>4.2854525369076406E-2</v>
      </c>
      <c r="R962" s="13">
        <f t="shared" si="1183"/>
        <v>9.6903665604760061E-2</v>
      </c>
      <c r="S962" s="13">
        <f t="shared" si="1184"/>
        <v>2.5926987848291092E-2</v>
      </c>
      <c r="T962" s="13">
        <f t="shared" si="1185"/>
        <v>4.7139977905983926E-2</v>
      </c>
      <c r="U962" s="13">
        <f t="shared" si="1186"/>
        <v>7.0886108097277814E-2</v>
      </c>
      <c r="V962" s="13">
        <f t="shared" si="1187"/>
        <v>2.3180519619482752E-3</v>
      </c>
      <c r="W962" s="13">
        <f t="shared" si="1188"/>
        <v>1.0449520489624161E-2</v>
      </c>
      <c r="X962" s="13">
        <f t="shared" si="1189"/>
        <v>1.1494472538586546E-2</v>
      </c>
      <c r="Y962" s="13">
        <f t="shared" si="1190"/>
        <v>6.3219598962225843E-3</v>
      </c>
      <c r="Z962" s="13">
        <f t="shared" si="1191"/>
        <v>3.5531344055078601E-2</v>
      </c>
      <c r="AA962" s="13">
        <f t="shared" si="1192"/>
        <v>2.59915729690018E-2</v>
      </c>
      <c r="AB962" s="13">
        <f t="shared" si="1193"/>
        <v>9.5065622110400445E-3</v>
      </c>
      <c r="AC962" s="13">
        <f t="shared" si="1194"/>
        <v>1.1657805268299262E-4</v>
      </c>
      <c r="AD962" s="13">
        <f t="shared" si="1195"/>
        <v>1.9109850859858287E-3</v>
      </c>
      <c r="AE962" s="13">
        <f t="shared" si="1196"/>
        <v>2.1020835945844063E-3</v>
      </c>
      <c r="AF962" s="13">
        <f t="shared" si="1197"/>
        <v>1.1561459770214205E-3</v>
      </c>
      <c r="AG962" s="13">
        <f t="shared" si="1198"/>
        <v>4.2392019157451975E-4</v>
      </c>
      <c r="AH962" s="13">
        <f t="shared" si="1199"/>
        <v>9.7711196151465882E-3</v>
      </c>
      <c r="AI962" s="13">
        <f t="shared" si="1200"/>
        <v>7.1476825664754749E-3</v>
      </c>
      <c r="AJ962" s="13">
        <f t="shared" si="1201"/>
        <v>2.6143046080360048E-3</v>
      </c>
      <c r="AK962" s="13">
        <f t="shared" si="1202"/>
        <v>6.3746428953577396E-4</v>
      </c>
      <c r="AL962" s="13">
        <f t="shared" si="1203"/>
        <v>3.7522381973694506E-6</v>
      </c>
      <c r="AM962" s="13">
        <f t="shared" si="1204"/>
        <v>2.7958136471325216E-4</v>
      </c>
      <c r="AN962" s="13">
        <f t="shared" si="1205"/>
        <v>3.0753950118457654E-4</v>
      </c>
      <c r="AO962" s="13">
        <f t="shared" si="1206"/>
        <v>1.6914672565151667E-4</v>
      </c>
      <c r="AP962" s="13">
        <f t="shared" si="1207"/>
        <v>6.2020466072222624E-5</v>
      </c>
      <c r="AQ962" s="13">
        <f t="shared" si="1208"/>
        <v>1.7055628169861175E-5</v>
      </c>
      <c r="AR962" s="13">
        <f t="shared" si="1209"/>
        <v>2.1496463153322445E-3</v>
      </c>
      <c r="AS962" s="13">
        <f t="shared" si="1210"/>
        <v>1.572490164624601E-3</v>
      </c>
      <c r="AT962" s="13">
        <f t="shared" si="1211"/>
        <v>5.7514701376791977E-4</v>
      </c>
      <c r="AU962" s="13">
        <f t="shared" si="1212"/>
        <v>1.4024214369786996E-4</v>
      </c>
      <c r="AV962" s="13">
        <f t="shared" si="1213"/>
        <v>2.5647171590258319E-5</v>
      </c>
      <c r="AW962" s="13">
        <f t="shared" si="1214"/>
        <v>8.3869009061177948E-8</v>
      </c>
      <c r="AX962" s="13">
        <f t="shared" si="1215"/>
        <v>3.4086145791225404E-5</v>
      </c>
      <c r="AY962" s="13">
        <f t="shared" si="1216"/>
        <v>3.7494760370347846E-5</v>
      </c>
      <c r="AZ962" s="13">
        <f t="shared" si="1217"/>
        <v>2.0622118203691264E-5</v>
      </c>
      <c r="BA962" s="13">
        <f t="shared" si="1218"/>
        <v>7.5614433413534445E-6</v>
      </c>
      <c r="BB962" s="13">
        <f t="shared" si="1219"/>
        <v>2.0793969188721915E-6</v>
      </c>
      <c r="BC962" s="13">
        <f t="shared" si="1220"/>
        <v>4.5746732215188111E-7</v>
      </c>
      <c r="BD962" s="13">
        <f t="shared" si="1221"/>
        <v>3.9410182447757692E-4</v>
      </c>
      <c r="BE962" s="13">
        <f t="shared" si="1222"/>
        <v>2.882898635145093E-4</v>
      </c>
      <c r="BF962" s="13">
        <f t="shared" si="1223"/>
        <v>1.0544361919078496E-4</v>
      </c>
      <c r="BG962" s="13">
        <f t="shared" si="1224"/>
        <v>2.5711059677942745E-5</v>
      </c>
      <c r="BH962" s="13">
        <f t="shared" si="1225"/>
        <v>4.70198145821401E-6</v>
      </c>
      <c r="BI962" s="13">
        <f t="shared" si="1226"/>
        <v>6.8791033618439709E-7</v>
      </c>
      <c r="BJ962" s="14">
        <f t="shared" si="1227"/>
        <v>0.24195835688834635</v>
      </c>
      <c r="BK962" s="14">
        <f t="shared" si="1228"/>
        <v>0.31745804587267418</v>
      </c>
      <c r="BL962" s="14">
        <f t="shared" si="1229"/>
        <v>0.4049290719466877</v>
      </c>
      <c r="BM962" s="14">
        <f t="shared" si="1230"/>
        <v>0.27767043214671139</v>
      </c>
      <c r="BN962" s="14">
        <f t="shared" si="1231"/>
        <v>0.72216897572471395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1.52525252525253</v>
      </c>
      <c r="F963" s="10">
        <f>VLOOKUP(B963,home!$B$2:$E$405,3,FALSE)</f>
        <v>0.44</v>
      </c>
      <c r="G963" s="10">
        <f>VLOOKUP(C963,away!$B$2:$E$405,4,FALSE)</f>
        <v>1.31</v>
      </c>
      <c r="H963" s="10">
        <f>VLOOKUP(A963,away!$A$2:$E$405,3,FALSE)</f>
        <v>1.3333333333333299</v>
      </c>
      <c r="I963" s="10">
        <f>VLOOKUP(C963,away!$B$2:$E$405,3,FALSE)</f>
        <v>0.66</v>
      </c>
      <c r="J963" s="10">
        <f>VLOOKUP(B963,home!$B$2:$E$405,4,FALSE)</f>
        <v>1.88</v>
      </c>
      <c r="K963" s="12">
        <f t="shared" si="1176"/>
        <v>0.87915555555555835</v>
      </c>
      <c r="L963" s="12">
        <f t="shared" si="1177"/>
        <v>1.6543999999999957</v>
      </c>
      <c r="M963" s="13">
        <f t="shared" si="1178"/>
        <v>7.9376291141215569E-2</v>
      </c>
      <c r="N963" s="13">
        <f t="shared" si="1179"/>
        <v>6.9784107336195111E-2</v>
      </c>
      <c r="O963" s="13">
        <f t="shared" si="1180"/>
        <v>0.13132013606402668</v>
      </c>
      <c r="P963" s="13">
        <f t="shared" si="1181"/>
        <v>0.11545082717700089</v>
      </c>
      <c r="Q963" s="13">
        <f t="shared" si="1182"/>
        <v>3.0675542827050657E-2</v>
      </c>
      <c r="R963" s="13">
        <f t="shared" si="1183"/>
        <v>0.10862801655216262</v>
      </c>
      <c r="S963" s="13">
        <f t="shared" si="1184"/>
        <v>4.1980084053501454E-2</v>
      </c>
      <c r="T963" s="13">
        <f t="shared" si="1185"/>
        <v>5.074961805307248E-2</v>
      </c>
      <c r="U963" s="13">
        <f t="shared" si="1186"/>
        <v>9.5500924240814911E-2</v>
      </c>
      <c r="V963" s="13">
        <f t="shared" si="1187"/>
        <v>6.7843311890396548E-3</v>
      </c>
      <c r="W963" s="13">
        <f t="shared" si="1188"/>
        <v>8.9895246320280172E-3</v>
      </c>
      <c r="X963" s="13">
        <f t="shared" si="1189"/>
        <v>1.4872269551227113E-2</v>
      </c>
      <c r="Y963" s="13">
        <f t="shared" si="1190"/>
        <v>1.2302341372775038E-2</v>
      </c>
      <c r="Z963" s="13">
        <f t="shared" si="1191"/>
        <v>5.9904730194632438E-2</v>
      </c>
      <c r="AA963" s="13">
        <f t="shared" si="1192"/>
        <v>5.2665576354667905E-2</v>
      </c>
      <c r="AB963" s="13">
        <f t="shared" si="1193"/>
        <v>2.3150617019370868E-2</v>
      </c>
      <c r="AC963" s="13">
        <f t="shared" si="1194"/>
        <v>6.1672748590625324E-4</v>
      </c>
      <c r="AD963" s="13">
        <f t="shared" si="1195"/>
        <v>1.9757976305127415E-3</v>
      </c>
      <c r="AE963" s="13">
        <f t="shared" si="1196"/>
        <v>3.268759599920271E-3</v>
      </c>
      <c r="AF963" s="13">
        <f t="shared" si="1197"/>
        <v>2.7039179410540417E-3</v>
      </c>
      <c r="AG963" s="13">
        <f t="shared" si="1198"/>
        <v>1.4911206138932644E-3</v>
      </c>
      <c r="AH963" s="13">
        <f t="shared" si="1199"/>
        <v>2.4776596408499937E-2</v>
      </c>
      <c r="AI963" s="13">
        <f t="shared" si="1200"/>
        <v>2.1782482380290614E-2</v>
      </c>
      <c r="AJ963" s="13">
        <f t="shared" si="1201"/>
        <v>9.575095199211776E-3</v>
      </c>
      <c r="AK963" s="13">
        <f t="shared" si="1202"/>
        <v>2.8059993797867966E-3</v>
      </c>
      <c r="AL963" s="13">
        <f t="shared" si="1203"/>
        <v>3.5880587196495057E-5</v>
      </c>
      <c r="AM963" s="13">
        <f t="shared" si="1204"/>
        <v>3.4740669270375712E-4</v>
      </c>
      <c r="AN963" s="13">
        <f t="shared" si="1205"/>
        <v>5.7474963240909422E-4</v>
      </c>
      <c r="AO963" s="13">
        <f t="shared" si="1206"/>
        <v>4.7543289592880166E-4</v>
      </c>
      <c r="AP963" s="13">
        <f t="shared" si="1207"/>
        <v>2.6218539434153573E-4</v>
      </c>
      <c r="AQ963" s="13">
        <f t="shared" si="1208"/>
        <v>1.08439879099659E-4</v>
      </c>
      <c r="AR963" s="13">
        <f t="shared" si="1209"/>
        <v>8.1980802196444345E-3</v>
      </c>
      <c r="AS963" s="13">
        <f t="shared" si="1210"/>
        <v>7.2073877699905357E-3</v>
      </c>
      <c r="AT963" s="13">
        <f t="shared" si="1211"/>
        <v>3.1682074995151824E-3</v>
      </c>
      <c r="AU963" s="13">
        <f t="shared" si="1212"/>
        <v>9.2844907478385242E-4</v>
      </c>
      <c r="AV963" s="13">
        <f t="shared" si="1213"/>
        <v>2.0406279053666044E-4</v>
      </c>
      <c r="AW963" s="13">
        <f t="shared" si="1214"/>
        <v>1.4496504252350031E-6</v>
      </c>
      <c r="AX963" s="13">
        <f t="shared" si="1215"/>
        <v>5.0904087321281776E-5</v>
      </c>
      <c r="AY963" s="13">
        <f t="shared" si="1216"/>
        <v>8.4215722064328352E-5</v>
      </c>
      <c r="AZ963" s="13">
        <f t="shared" si="1217"/>
        <v>6.9663245291612245E-5</v>
      </c>
      <c r="BA963" s="13">
        <f t="shared" si="1218"/>
        <v>3.8416957670147657E-5</v>
      </c>
      <c r="BB963" s="13">
        <f t="shared" si="1219"/>
        <v>1.5889253692373044E-5</v>
      </c>
      <c r="BC963" s="13">
        <f t="shared" si="1220"/>
        <v>5.2574362617323769E-6</v>
      </c>
      <c r="BD963" s="13">
        <f t="shared" si="1221"/>
        <v>2.2604839858966184E-3</v>
      </c>
      <c r="BE963" s="13">
        <f t="shared" si="1222"/>
        <v>1.9873170544453846E-3</v>
      </c>
      <c r="BF963" s="13">
        <f t="shared" si="1223"/>
        <v>8.7358041453298378E-4</v>
      </c>
      <c r="BG963" s="13">
        <f t="shared" si="1224"/>
        <v>2.5600435822040017E-4</v>
      </c>
      <c r="BH963" s="13">
        <f t="shared" si="1225"/>
        <v>5.6266913443975007E-5</v>
      </c>
      <c r="BI963" s="13">
        <f t="shared" si="1226"/>
        <v>9.8934739096468752E-6</v>
      </c>
      <c r="BJ963" s="14">
        <f t="shared" si="1227"/>
        <v>0.19884556075451301</v>
      </c>
      <c r="BK963" s="14">
        <f t="shared" si="1228"/>
        <v>0.24432835735592465</v>
      </c>
      <c r="BL963" s="14">
        <f t="shared" si="1229"/>
        <v>0.49535517715375177</v>
      </c>
      <c r="BM963" s="14">
        <f t="shared" si="1230"/>
        <v>0.46311613828953146</v>
      </c>
      <c r="BN963" s="14">
        <f t="shared" si="1231"/>
        <v>0.53523492109765158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1.52525252525253</v>
      </c>
      <c r="F964" s="10">
        <f>VLOOKUP(B964,home!$B$2:$E$405,3,FALSE)</f>
        <v>1.05</v>
      </c>
      <c r="G964" s="10">
        <f>VLOOKUP(C964,away!$B$2:$E$405,4,FALSE)</f>
        <v>0.66</v>
      </c>
      <c r="H964" s="10">
        <f>VLOOKUP(A964,away!$A$2:$E$405,3,FALSE)</f>
        <v>1.3333333333333299</v>
      </c>
      <c r="I964" s="10">
        <f>VLOOKUP(C964,away!$B$2:$E$405,3,FALSE)</f>
        <v>1.0900000000000001</v>
      </c>
      <c r="J964" s="10">
        <f>VLOOKUP(B964,home!$B$2:$E$405,4,FALSE)</f>
        <v>1.05</v>
      </c>
      <c r="K964" s="12">
        <f t="shared" si="1176"/>
        <v>1.0570000000000033</v>
      </c>
      <c r="L964" s="12">
        <f t="shared" si="1177"/>
        <v>1.5259999999999965</v>
      </c>
      <c r="M964" s="13">
        <f t="shared" si="1178"/>
        <v>7.5547022653067619E-2</v>
      </c>
      <c r="N964" s="13">
        <f t="shared" si="1179"/>
        <v>7.9853202944292725E-2</v>
      </c>
      <c r="O964" s="13">
        <f t="shared" si="1180"/>
        <v>0.11528475656858092</v>
      </c>
      <c r="P964" s="13">
        <f t="shared" si="1181"/>
        <v>0.12185598769299041</v>
      </c>
      <c r="Q964" s="13">
        <f t="shared" si="1182"/>
        <v>4.220241775605884E-2</v>
      </c>
      <c r="R964" s="13">
        <f t="shared" si="1183"/>
        <v>8.796226926182707E-2</v>
      </c>
      <c r="S964" s="13">
        <f t="shared" si="1184"/>
        <v>4.9137878685253829E-2</v>
      </c>
      <c r="T964" s="13">
        <f t="shared" si="1185"/>
        <v>6.4400889495745628E-2</v>
      </c>
      <c r="U964" s="13">
        <f t="shared" si="1186"/>
        <v>9.297611860975151E-2</v>
      </c>
      <c r="V964" s="13">
        <f t="shared" si="1187"/>
        <v>8.8065015374997925E-3</v>
      </c>
      <c r="W964" s="13">
        <f t="shared" si="1188"/>
        <v>1.486931852271811E-2</v>
      </c>
      <c r="X964" s="13">
        <f t="shared" si="1189"/>
        <v>2.2690580065667782E-2</v>
      </c>
      <c r="Y964" s="13">
        <f t="shared" si="1190"/>
        <v>1.7312912590104486E-2</v>
      </c>
      <c r="Z964" s="13">
        <f t="shared" si="1191"/>
        <v>4.4743474297849264E-2</v>
      </c>
      <c r="AA964" s="13">
        <f t="shared" si="1192"/>
        <v>4.7293852332826819E-2</v>
      </c>
      <c r="AB964" s="13">
        <f t="shared" si="1193"/>
        <v>2.4994800957899053E-2</v>
      </c>
      <c r="AC964" s="13">
        <f t="shared" si="1194"/>
        <v>8.877955289349691E-4</v>
      </c>
      <c r="AD964" s="13">
        <f t="shared" si="1195"/>
        <v>3.9292174196282718E-3</v>
      </c>
      <c r="AE964" s="13">
        <f t="shared" si="1196"/>
        <v>5.9959857823527283E-3</v>
      </c>
      <c r="AF964" s="13">
        <f t="shared" si="1197"/>
        <v>4.5749371519351236E-3</v>
      </c>
      <c r="AG964" s="13">
        <f t="shared" si="1198"/>
        <v>2.3271180312843271E-3</v>
      </c>
      <c r="AH964" s="13">
        <f t="shared" si="1199"/>
        <v>1.7069635444629461E-2</v>
      </c>
      <c r="AI964" s="13">
        <f t="shared" si="1200"/>
        <v>1.8042604664973396E-2</v>
      </c>
      <c r="AJ964" s="13">
        <f t="shared" si="1201"/>
        <v>9.5355165654384712E-3</v>
      </c>
      <c r="AK964" s="13">
        <f t="shared" si="1202"/>
        <v>3.3596803365561648E-3</v>
      </c>
      <c r="AL964" s="13">
        <f t="shared" si="1203"/>
        <v>5.7279928314103395E-5</v>
      </c>
      <c r="AM964" s="13">
        <f t="shared" si="1204"/>
        <v>8.3063656250941963E-4</v>
      </c>
      <c r="AN964" s="13">
        <f t="shared" si="1205"/>
        <v>1.2675513943893712E-3</v>
      </c>
      <c r="AO964" s="13">
        <f t="shared" si="1206"/>
        <v>9.6714171391908848E-4</v>
      </c>
      <c r="AP964" s="13">
        <f t="shared" si="1207"/>
        <v>4.9195275181350851E-4</v>
      </c>
      <c r="AQ964" s="13">
        <f t="shared" si="1208"/>
        <v>1.8767997481685314E-4</v>
      </c>
      <c r="AR964" s="13">
        <f t="shared" si="1209"/>
        <v>5.2096527377008955E-3</v>
      </c>
      <c r="AS964" s="13">
        <f t="shared" si="1210"/>
        <v>5.5066029437498632E-3</v>
      </c>
      <c r="AT964" s="13">
        <f t="shared" si="1211"/>
        <v>2.9102396557718121E-3</v>
      </c>
      <c r="AU964" s="13">
        <f t="shared" si="1212"/>
        <v>1.0253744387169383E-3</v>
      </c>
      <c r="AV964" s="13">
        <f t="shared" si="1213"/>
        <v>2.7095519543095172E-4</v>
      </c>
      <c r="AW964" s="13">
        <f t="shared" si="1214"/>
        <v>2.5664303703316451E-6</v>
      </c>
      <c r="AX964" s="13">
        <f t="shared" si="1215"/>
        <v>1.4633047442874311E-4</v>
      </c>
      <c r="AY964" s="13">
        <f t="shared" si="1216"/>
        <v>2.2330030397826146E-4</v>
      </c>
      <c r="AZ964" s="13">
        <f t="shared" si="1217"/>
        <v>1.7037813193541317E-4</v>
      </c>
      <c r="BA964" s="13">
        <f t="shared" si="1218"/>
        <v>8.666567644447995E-5</v>
      </c>
      <c r="BB964" s="13">
        <f t="shared" si="1219"/>
        <v>3.3062955563569043E-5</v>
      </c>
      <c r="BC964" s="13">
        <f t="shared" si="1220"/>
        <v>1.009081403800124E-5</v>
      </c>
      <c r="BD964" s="13">
        <f t="shared" si="1221"/>
        <v>1.3249883462885925E-3</v>
      </c>
      <c r="BE964" s="13">
        <f t="shared" si="1222"/>
        <v>1.4005126820270466E-3</v>
      </c>
      <c r="BF964" s="13">
        <f t="shared" si="1223"/>
        <v>7.401709524512965E-4</v>
      </c>
      <c r="BG964" s="13">
        <f t="shared" si="1224"/>
        <v>2.6078689891367423E-4</v>
      </c>
      <c r="BH964" s="13">
        <f t="shared" si="1225"/>
        <v>6.8912938037938619E-5</v>
      </c>
      <c r="BI964" s="13">
        <f t="shared" si="1226"/>
        <v>1.4568195101220276E-5</v>
      </c>
      <c r="BJ964" s="14">
        <f t="shared" si="1227"/>
        <v>0.26257137051362478</v>
      </c>
      <c r="BK964" s="14">
        <f t="shared" si="1228"/>
        <v>0.25651576633003903</v>
      </c>
      <c r="BL964" s="14">
        <f t="shared" si="1229"/>
        <v>0.43525199972667311</v>
      </c>
      <c r="BM964" s="14">
        <f t="shared" si="1230"/>
        <v>0.4761562201177606</v>
      </c>
      <c r="BN964" s="14">
        <f t="shared" si="1231"/>
        <v>0.52270565687681758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1.5222222222222199</v>
      </c>
      <c r="F965" s="10">
        <f>VLOOKUP(B965,home!$B$2:$E$405,3,FALSE)</f>
        <v>0.33</v>
      </c>
      <c r="G965" s="10">
        <f>VLOOKUP(C965,away!$B$2:$E$405,4,FALSE)</f>
        <v>0.33</v>
      </c>
      <c r="H965" s="10">
        <f>VLOOKUP(A965,away!$A$2:$E$405,3,FALSE)</f>
        <v>1.2777777777777799</v>
      </c>
      <c r="I965" s="10">
        <f>VLOOKUP(C965,away!$B$2:$E$405,3,FALSE)</f>
        <v>0.82</v>
      </c>
      <c r="J965" s="10">
        <f>VLOOKUP(B965,home!$B$2:$E$405,4,FALSE)</f>
        <v>0.98</v>
      </c>
      <c r="K965" s="12">
        <f t="shared" si="1176"/>
        <v>0.16576999999999978</v>
      </c>
      <c r="L965" s="12">
        <f t="shared" si="1177"/>
        <v>1.0268222222222239</v>
      </c>
      <c r="M965" s="13">
        <f t="shared" si="1178"/>
        <v>0.30343367618794198</v>
      </c>
      <c r="N965" s="13">
        <f t="shared" si="1179"/>
        <v>5.030020050167508E-2</v>
      </c>
      <c r="O965" s="13">
        <f t="shared" si="1180"/>
        <v>0.31157244168036125</v>
      </c>
      <c r="P965" s="13">
        <f t="shared" si="1181"/>
        <v>5.1649363657353418E-2</v>
      </c>
      <c r="Q965" s="13">
        <f t="shared" si="1182"/>
        <v>4.169132118581333E-3</v>
      </c>
      <c r="R965" s="13">
        <f t="shared" si="1183"/>
        <v>0.15996475347471636</v>
      </c>
      <c r="S965" s="13">
        <f t="shared" si="1184"/>
        <v>2.1978911501547007E-3</v>
      </c>
      <c r="T965" s="13">
        <f t="shared" si="1185"/>
        <v>4.2809575067397319E-3</v>
      </c>
      <c r="U965" s="13">
        <f t="shared" si="1186"/>
        <v>2.65173571835037E-2</v>
      </c>
      <c r="V965" s="13">
        <f t="shared" si="1187"/>
        <v>4.1568549205720072E-5</v>
      </c>
      <c r="W965" s="13">
        <f t="shared" si="1188"/>
        <v>2.3037234376574228E-4</v>
      </c>
      <c r="X965" s="13">
        <f t="shared" si="1189"/>
        <v>2.3655144196408154E-4</v>
      </c>
      <c r="Y965" s="13">
        <f t="shared" si="1190"/>
        <v>1.214481386537148E-4</v>
      </c>
      <c r="Z965" s="13">
        <f t="shared" si="1191"/>
        <v>5.4751787880046171E-2</v>
      </c>
      <c r="AA965" s="13">
        <f t="shared" si="1192"/>
        <v>9.0762038768752423E-3</v>
      </c>
      <c r="AB965" s="13">
        <f t="shared" si="1193"/>
        <v>7.5228115833480332E-4</v>
      </c>
      <c r="AC965" s="13">
        <f t="shared" si="1194"/>
        <v>4.4222784151869599E-7</v>
      </c>
      <c r="AD965" s="13">
        <f t="shared" si="1195"/>
        <v>9.5472058565117569E-6</v>
      </c>
      <c r="AE965" s="13">
        <f t="shared" si="1196"/>
        <v>9.8032831335964318E-6</v>
      </c>
      <c r="AF965" s="13">
        <f t="shared" si="1197"/>
        <v>5.0331144861565668E-6</v>
      </c>
      <c r="AG965" s="13">
        <f t="shared" si="1198"/>
        <v>1.7227046004580511E-6</v>
      </c>
      <c r="AH965" s="13">
        <f t="shared" si="1199"/>
        <v>1.4055088125407206E-2</v>
      </c>
      <c r="AI965" s="13">
        <f t="shared" si="1200"/>
        <v>2.3299119585487495E-3</v>
      </c>
      <c r="AJ965" s="13">
        <f t="shared" si="1201"/>
        <v>1.9311475268431281E-4</v>
      </c>
      <c r="AK965" s="13">
        <f t="shared" si="1202"/>
        <v>1.0670877517492835E-5</v>
      </c>
      <c r="AL965" s="13">
        <f t="shared" si="1203"/>
        <v>3.0109758274633143E-9</v>
      </c>
      <c r="AM965" s="13">
        <f t="shared" si="1204"/>
        <v>3.1652806296679049E-7</v>
      </c>
      <c r="AN965" s="13">
        <f t="shared" si="1205"/>
        <v>3.2501804901125574E-7</v>
      </c>
      <c r="AO965" s="13">
        <f t="shared" si="1206"/>
        <v>1.6686787767403463E-7</v>
      </c>
      <c r="AP965" s="13">
        <f t="shared" si="1207"/>
        <v>5.7114548323586167E-8</v>
      </c>
      <c r="AQ965" s="13">
        <f t="shared" si="1208"/>
        <v>1.4661621857710832E-8</v>
      </c>
      <c r="AR965" s="13">
        <f t="shared" si="1209"/>
        <v>2.8864153644919642E-3</v>
      </c>
      <c r="AS965" s="13">
        <f t="shared" si="1210"/>
        <v>4.7848107497183229E-4</v>
      </c>
      <c r="AT965" s="13">
        <f t="shared" si="1211"/>
        <v>3.9658903899040264E-5</v>
      </c>
      <c r="AU965" s="13">
        <f t="shared" si="1212"/>
        <v>2.1914188331146327E-6</v>
      </c>
      <c r="AV965" s="13">
        <f t="shared" si="1213"/>
        <v>9.0817874991352994E-8</v>
      </c>
      <c r="AW965" s="13">
        <f t="shared" si="1214"/>
        <v>1.4236589563629293E-11</v>
      </c>
      <c r="AX965" s="13">
        <f t="shared" si="1215"/>
        <v>8.7451428330007998E-9</v>
      </c>
      <c r="AY965" s="13">
        <f t="shared" si="1216"/>
        <v>8.9797069974326341E-9</v>
      </c>
      <c r="AZ965" s="13">
        <f t="shared" si="1217"/>
        <v>4.6102813470041147E-9</v>
      </c>
      <c r="BA965" s="13">
        <f t="shared" si="1218"/>
        <v>1.5779797792668113E-9</v>
      </c>
      <c r="BB965" s="13">
        <f t="shared" si="1219"/>
        <v>4.0507617589212027E-10</v>
      </c>
      <c r="BC965" s="13">
        <f t="shared" si="1220"/>
        <v>8.3188243819765494E-11</v>
      </c>
      <c r="BD965" s="13">
        <f t="shared" si="1221"/>
        <v>4.9397257313733465E-4</v>
      </c>
      <c r="BE965" s="13">
        <f t="shared" si="1222"/>
        <v>8.188583344897587E-5</v>
      </c>
      <c r="BF965" s="13">
        <f t="shared" si="1223"/>
        <v>6.7871073054183541E-6</v>
      </c>
      <c r="BG965" s="13">
        <f t="shared" si="1224"/>
        <v>3.7503292600639983E-7</v>
      </c>
      <c r="BH965" s="13">
        <f t="shared" si="1225"/>
        <v>1.5542302036020197E-8</v>
      </c>
      <c r="BI965" s="13">
        <f t="shared" si="1226"/>
        <v>5.1528948170221305E-10</v>
      </c>
      <c r="BJ965" s="14">
        <f t="shared" si="1227"/>
        <v>5.9365672950991627E-2</v>
      </c>
      <c r="BK965" s="14">
        <f t="shared" si="1228"/>
        <v>0.35732295376318007</v>
      </c>
      <c r="BL965" s="14">
        <f t="shared" si="1229"/>
        <v>0.5284616972724292</v>
      </c>
      <c r="BM965" s="14">
        <f t="shared" si="1230"/>
        <v>0.11881253528054747</v>
      </c>
      <c r="BN965" s="14">
        <f t="shared" si="1231"/>
        <v>0.88108956762062951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1.5222222222222199</v>
      </c>
      <c r="F966" s="10">
        <f>VLOOKUP(B966,home!$B$2:$E$405,3,FALSE)</f>
        <v>0.33</v>
      </c>
      <c r="G966" s="10">
        <f>VLOOKUP(C966,away!$B$2:$E$405,4,FALSE)</f>
        <v>1.1499999999999999</v>
      </c>
      <c r="H966" s="10">
        <f>VLOOKUP(A966,away!$A$2:$E$405,3,FALSE)</f>
        <v>1.2777777777777799</v>
      </c>
      <c r="I966" s="10">
        <f>VLOOKUP(C966,away!$B$2:$E$405,3,FALSE)</f>
        <v>0.16</v>
      </c>
      <c r="J966" s="10">
        <f>VLOOKUP(B966,home!$B$2:$E$405,4,FALSE)</f>
        <v>0.78</v>
      </c>
      <c r="K966" s="12">
        <f t="shared" si="1176"/>
        <v>0.57768333333333244</v>
      </c>
      <c r="L966" s="12">
        <f t="shared" si="1177"/>
        <v>0.15946666666666695</v>
      </c>
      <c r="M966" s="13">
        <f t="shared" si="1178"/>
        <v>0.47847562970126628</v>
      </c>
      <c r="N966" s="13">
        <f t="shared" si="1179"/>
        <v>0.27640739668459274</v>
      </c>
      <c r="O966" s="13">
        <f t="shared" si="1180"/>
        <v>7.6300913749695387E-2</v>
      </c>
      <c r="P966" s="13">
        <f t="shared" si="1181"/>
        <v>4.407776619130313E-2</v>
      </c>
      <c r="Q966" s="13">
        <f t="shared" si="1182"/>
        <v>7.9837973137372106E-2</v>
      </c>
      <c r="R966" s="13">
        <f t="shared" si="1183"/>
        <v>6.0837261896423897E-3</v>
      </c>
      <c r="S966" s="13">
        <f t="shared" si="1184"/>
        <v>1.0151245705179348E-3</v>
      </c>
      <c r="T966" s="13">
        <f t="shared" si="1185"/>
        <v>1.2731495449639628E-2</v>
      </c>
      <c r="U966" s="13">
        <f t="shared" si="1186"/>
        <v>3.5144672243199093E-3</v>
      </c>
      <c r="V966" s="13">
        <f t="shared" si="1187"/>
        <v>1.0390503297657215E-5</v>
      </c>
      <c r="W966" s="13">
        <f t="shared" si="1188"/>
        <v>1.5373688816191392E-2</v>
      </c>
      <c r="X966" s="13">
        <f t="shared" si="1189"/>
        <v>2.4515909098886584E-3</v>
      </c>
      <c r="Y966" s="13">
        <f t="shared" si="1190"/>
        <v>1.954735152151227E-4</v>
      </c>
      <c r="Z966" s="13">
        <f t="shared" si="1191"/>
        <v>3.2338384545832521E-4</v>
      </c>
      <c r="AA966" s="13">
        <f t="shared" si="1192"/>
        <v>1.8681345779051654E-4</v>
      </c>
      <c r="AB966" s="13">
        <f t="shared" si="1193"/>
        <v>5.3959510503975691E-5</v>
      </c>
      <c r="AC966" s="13">
        <f t="shared" si="1194"/>
        <v>5.9824125114016032E-8</v>
      </c>
      <c r="AD966" s="13">
        <f t="shared" si="1195"/>
        <v>2.2202809502417037E-3</v>
      </c>
      <c r="AE966" s="13">
        <f t="shared" si="1196"/>
        <v>3.5406080219854436E-4</v>
      </c>
      <c r="AF966" s="13">
        <f t="shared" si="1197"/>
        <v>2.8230447961963987E-5</v>
      </c>
      <c r="AG966" s="13">
        <f t="shared" si="1198"/>
        <v>1.5006051450004004E-6</v>
      </c>
      <c r="AH966" s="13">
        <f t="shared" si="1199"/>
        <v>1.2892235972271911E-5</v>
      </c>
      <c r="AI966" s="13">
        <f t="shared" si="1200"/>
        <v>7.4476298505819338E-6</v>
      </c>
      <c r="AJ966" s="13">
        <f t="shared" si="1201"/>
        <v>2.1511858187585001E-6</v>
      </c>
      <c r="AK966" s="13">
        <f t="shared" si="1202"/>
        <v>4.1423473146660142E-7</v>
      </c>
      <c r="AL966" s="13">
        <f t="shared" si="1203"/>
        <v>2.2044289286133201E-10</v>
      </c>
      <c r="AM966" s="13">
        <f t="shared" si="1204"/>
        <v>2.5652386005442539E-4</v>
      </c>
      <c r="AN966" s="13">
        <f t="shared" si="1205"/>
        <v>4.0907004883345769E-5</v>
      </c>
      <c r="AO966" s="13">
        <f t="shared" si="1206"/>
        <v>3.2616518560321088E-6</v>
      </c>
      <c r="AP966" s="13">
        <f t="shared" si="1207"/>
        <v>1.7337491643619607E-7</v>
      </c>
      <c r="AQ966" s="13">
        <f t="shared" si="1208"/>
        <v>6.9118800019230244E-9</v>
      </c>
      <c r="AR966" s="13">
        <f t="shared" si="1209"/>
        <v>4.1117637927565951E-7</v>
      </c>
      <c r="AS966" s="13">
        <f t="shared" si="1210"/>
        <v>2.3752974136789354E-7</v>
      </c>
      <c r="AT966" s="13">
        <f t="shared" si="1211"/>
        <v>6.8608486379604543E-8</v>
      </c>
      <c r="AU966" s="13">
        <f t="shared" si="1212"/>
        <v>1.3211326368908163E-8</v>
      </c>
      <c r="AV966" s="13">
        <f t="shared" si="1213"/>
        <v>1.9079907636363544E-9</v>
      </c>
      <c r="AW966" s="13">
        <f t="shared" si="1214"/>
        <v>5.6409643499519093E-13</v>
      </c>
      <c r="AX966" s="13">
        <f t="shared" si="1215"/>
        <v>2.4698259759295606E-5</v>
      </c>
      <c r="AY966" s="13">
        <f t="shared" si="1216"/>
        <v>3.9385491562823462E-6</v>
      </c>
      <c r="AZ966" s="13">
        <f t="shared" si="1217"/>
        <v>3.1403365272757962E-7</v>
      </c>
      <c r="BA966" s="13">
        <f t="shared" si="1218"/>
        <v>1.6692633273874943E-8</v>
      </c>
      <c r="BB966" s="13">
        <f t="shared" si="1219"/>
        <v>6.6547964651848164E-10</v>
      </c>
      <c r="BC966" s="13">
        <f t="shared" si="1220"/>
        <v>2.122436419296281E-11</v>
      </c>
      <c r="BD966" s="13">
        <f t="shared" si="1221"/>
        <v>1.092815443585978E-8</v>
      </c>
      <c r="BE966" s="13">
        <f t="shared" si="1222"/>
        <v>6.3130126816889211E-9</v>
      </c>
      <c r="BF966" s="13">
        <f t="shared" si="1223"/>
        <v>1.8234611046668279E-9</v>
      </c>
      <c r="BG966" s="13">
        <f t="shared" si="1224"/>
        <v>3.5112769638253792E-10</v>
      </c>
      <c r="BH966" s="13">
        <f t="shared" si="1225"/>
        <v>5.0710154517979689E-11</v>
      </c>
      <c r="BI966" s="13">
        <f t="shared" si="1226"/>
        <v>5.8588822191589738E-12</v>
      </c>
      <c r="BJ966" s="14">
        <f t="shared" si="1227"/>
        <v>0.38993153234394273</v>
      </c>
      <c r="BK966" s="14">
        <f t="shared" si="1228"/>
        <v>0.52358290956010922</v>
      </c>
      <c r="BL966" s="14">
        <f t="shared" si="1229"/>
        <v>8.6163537324574366E-2</v>
      </c>
      <c r="BM966" s="14">
        <f t="shared" si="1230"/>
        <v>3.8814018871620441E-2</v>
      </c>
      <c r="BN966" s="14">
        <f t="shared" si="1231"/>
        <v>0.96118340565387195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1.5222222222222199</v>
      </c>
      <c r="F967" s="10">
        <f>VLOOKUP(B967,home!$B$2:$E$405,3,FALSE)</f>
        <v>1.31</v>
      </c>
      <c r="G967" s="10">
        <f>VLOOKUP(C967,away!$B$2:$E$405,4,FALSE)</f>
        <v>1.64</v>
      </c>
      <c r="H967" s="10">
        <f>VLOOKUP(A967,away!$A$2:$E$405,3,FALSE)</f>
        <v>1.2777777777777799</v>
      </c>
      <c r="I967" s="10">
        <f>VLOOKUP(C967,away!$B$2:$E$405,3,FALSE)</f>
        <v>0.66</v>
      </c>
      <c r="J967" s="10">
        <f>VLOOKUP(B967,home!$B$2:$E$405,4,FALSE)</f>
        <v>0.59</v>
      </c>
      <c r="K967" s="12">
        <f t="shared" si="1176"/>
        <v>3.2703422222222174</v>
      </c>
      <c r="L967" s="12">
        <f t="shared" si="1177"/>
        <v>0.49756666666666755</v>
      </c>
      <c r="M967" s="13">
        <f t="shared" si="1178"/>
        <v>2.3100318148454004E-2</v>
      </c>
      <c r="N967" s="13">
        <f t="shared" si="1179"/>
        <v>7.5545945787655291E-2</v>
      </c>
      <c r="O967" s="13">
        <f t="shared" si="1180"/>
        <v>1.1493948300065783E-2</v>
      </c>
      <c r="P967" s="13">
        <f t="shared" si="1181"/>
        <v>3.7589144425744417E-2</v>
      </c>
      <c r="Q967" s="13">
        <f t="shared" si="1182"/>
        <v>0.1235305481135399</v>
      </c>
      <c r="R967" s="13">
        <f t="shared" si="1183"/>
        <v>2.8595027712513704E-3</v>
      </c>
      <c r="S967" s="13">
        <f t="shared" si="1184"/>
        <v>1.5291388733038229E-2</v>
      </c>
      <c r="T967" s="13">
        <f t="shared" si="1185"/>
        <v>6.1464683056360436E-2</v>
      </c>
      <c r="U967" s="13">
        <f t="shared" si="1186"/>
        <v>9.3515526473847959E-3</v>
      </c>
      <c r="V967" s="13">
        <f t="shared" si="1187"/>
        <v>2.7647056434580985E-3</v>
      </c>
      <c r="W967" s="13">
        <f t="shared" si="1188"/>
        <v>0.1346623890766542</v>
      </c>
      <c r="X967" s="13">
        <f t="shared" si="1189"/>
        <v>6.7003516058240689E-2</v>
      </c>
      <c r="Y967" s="13">
        <f t="shared" si="1190"/>
        <v>1.666935807002267E-2</v>
      </c>
      <c r="Z967" s="13">
        <f t="shared" si="1191"/>
        <v>4.7426442073854753E-4</v>
      </c>
      <c r="AA967" s="13">
        <f t="shared" si="1192"/>
        <v>1.5510069596390344E-3</v>
      </c>
      <c r="AB967" s="13">
        <f t="shared" si="1193"/>
        <v>2.5361617735340227E-3</v>
      </c>
      <c r="AC967" s="13">
        <f t="shared" si="1194"/>
        <v>2.8117285836378234E-4</v>
      </c>
      <c r="AD967" s="13">
        <f t="shared" si="1195"/>
        <v>0.11009802418567455</v>
      </c>
      <c r="AE967" s="13">
        <f t="shared" si="1196"/>
        <v>5.4781106900652222E-2</v>
      </c>
      <c r="AF967" s="13">
        <f t="shared" si="1197"/>
        <v>1.362862637843395E-2</v>
      </c>
      <c r="AG967" s="13">
        <f t="shared" si="1198"/>
        <v>2.260383399454266E-3</v>
      </c>
      <c r="AH967" s="13">
        <f t="shared" si="1199"/>
        <v>5.8994541736369256E-5</v>
      </c>
      <c r="AI967" s="13">
        <f t="shared" si="1200"/>
        <v>1.9293234072109922E-4</v>
      </c>
      <c r="AJ967" s="13">
        <f t="shared" si="1201"/>
        <v>3.1547738994618682E-4</v>
      </c>
      <c r="AK967" s="13">
        <f t="shared" si="1202"/>
        <v>3.4390634283249253E-4</v>
      </c>
      <c r="AL967" s="13">
        <f t="shared" si="1203"/>
        <v>1.8301128345875929E-5</v>
      </c>
      <c r="AM967" s="13">
        <f t="shared" si="1204"/>
        <v>7.2011643415530832E-2</v>
      </c>
      <c r="AN967" s="13">
        <f t="shared" si="1205"/>
        <v>3.5830593375454349E-2</v>
      </c>
      <c r="AO967" s="13">
        <f t="shared" si="1206"/>
        <v>8.9140544552567987E-3</v>
      </c>
      <c r="AP967" s="13">
        <f t="shared" si="1207"/>
        <v>1.4784454539290941E-3</v>
      </c>
      <c r="AQ967" s="13">
        <f t="shared" si="1208"/>
        <v>1.8390629408999686E-4</v>
      </c>
      <c r="AR967" s="13">
        <f t="shared" si="1209"/>
        <v>5.8707434966585721E-6</v>
      </c>
      <c r="AS967" s="13">
        <f t="shared" si="1210"/>
        <v>1.919934033295903E-5</v>
      </c>
      <c r="AT967" s="13">
        <f t="shared" si="1211"/>
        <v>3.1394206664844937E-5</v>
      </c>
      <c r="AU967" s="13">
        <f t="shared" si="1212"/>
        <v>3.4223266529737517E-5</v>
      </c>
      <c r="AV967" s="13">
        <f t="shared" si="1213"/>
        <v>2.7980448378641256E-5</v>
      </c>
      <c r="AW967" s="13">
        <f t="shared" si="1214"/>
        <v>8.2721775148804632E-7</v>
      </c>
      <c r="AX967" s="13">
        <f t="shared" si="1215"/>
        <v>3.9250452992236839E-2</v>
      </c>
      <c r="AY967" s="13">
        <f t="shared" si="1216"/>
        <v>1.9529717060504007E-2</v>
      </c>
      <c r="AZ967" s="13">
        <f t="shared" si="1217"/>
        <v>4.8586681093690633E-3</v>
      </c>
      <c r="BA967" s="13">
        <f t="shared" si="1218"/>
        <v>8.0583709853946815E-4</v>
      </c>
      <c r="BB967" s="13">
        <f t="shared" si="1219"/>
        <v>1.002394197491555E-4</v>
      </c>
      <c r="BC967" s="13">
        <f t="shared" si="1220"/>
        <v>9.9751587906376502E-6</v>
      </c>
      <c r="BD967" s="13">
        <f t="shared" si="1221"/>
        <v>4.8684771208123661E-7</v>
      </c>
      <c r="BE967" s="13">
        <f t="shared" si="1222"/>
        <v>1.5921586286115538E-6</v>
      </c>
      <c r="BF967" s="13">
        <f t="shared" si="1223"/>
        <v>2.6034517938118939E-6</v>
      </c>
      <c r="BG967" s="13">
        <f t="shared" si="1224"/>
        <v>2.8380594416077353E-6</v>
      </c>
      <c r="BH967" s="13">
        <f t="shared" si="1225"/>
        <v>2.3203564052665469E-6</v>
      </c>
      <c r="BI967" s="13">
        <f t="shared" si="1226"/>
        <v>1.5176719045493903E-6</v>
      </c>
      <c r="BJ967" s="14">
        <f t="shared" si="1227"/>
        <v>0.8426181138601383</v>
      </c>
      <c r="BK967" s="14">
        <f t="shared" si="1228"/>
        <v>9.8574747997908413E-2</v>
      </c>
      <c r="BL967" s="14">
        <f t="shared" si="1229"/>
        <v>2.8833509618399932E-2</v>
      </c>
      <c r="BM967" s="14">
        <f t="shared" si="1230"/>
        <v>0.67685233850772197</v>
      </c>
      <c r="BN967" s="14">
        <f t="shared" si="1231"/>
        <v>0.27411940754671077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1.5222222222222199</v>
      </c>
      <c r="F968" s="10">
        <f>VLOOKUP(B968,home!$B$2:$E$405,3,FALSE)</f>
        <v>1.97</v>
      </c>
      <c r="G968" s="10">
        <f>VLOOKUP(C968,away!$B$2:$E$405,4,FALSE)</f>
        <v>1.31</v>
      </c>
      <c r="H968" s="10">
        <f>VLOOKUP(A968,away!$A$2:$E$405,3,FALSE)</f>
        <v>1.2777777777777799</v>
      </c>
      <c r="I968" s="10">
        <f>VLOOKUP(C968,away!$B$2:$E$405,3,FALSE)</f>
        <v>0.66</v>
      </c>
      <c r="J968" s="10">
        <f>VLOOKUP(B968,home!$B$2:$E$405,4,FALSE)</f>
        <v>0</v>
      </c>
      <c r="K968" s="12">
        <f t="shared" si="1176"/>
        <v>3.928398888888883</v>
      </c>
      <c r="L968" s="12">
        <f t="shared" si="1177"/>
        <v>0</v>
      </c>
      <c r="M968" s="13">
        <f t="shared" si="1178"/>
        <v>1.9675149447731646E-2</v>
      </c>
      <c r="N968" s="13">
        <f t="shared" si="1179"/>
        <v>7.7291835229191724E-2</v>
      </c>
      <c r="O968" s="13">
        <f t="shared" si="1180"/>
        <v>0</v>
      </c>
      <c r="P968" s="13">
        <f t="shared" si="1181"/>
        <v>0</v>
      </c>
      <c r="Q968" s="13">
        <f t="shared" si="1182"/>
        <v>0.15181657981726973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0.19879869448969092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0.19524014263646558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0.15339623187991966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0.10043359781280298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0.87697708186534062</v>
      </c>
      <c r="BK968" s="14">
        <f t="shared" si="1228"/>
        <v>1.9675149447731646E-2</v>
      </c>
      <c r="BL968" s="14">
        <f t="shared" si="1229"/>
        <v>0</v>
      </c>
      <c r="BM968" s="14">
        <f t="shared" si="1230"/>
        <v>0.64786866681887911</v>
      </c>
      <c r="BN968" s="14">
        <f t="shared" si="1231"/>
        <v>0.24878356449419309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1.5222222222222199</v>
      </c>
      <c r="F969" s="10">
        <f>VLOOKUP(B969,home!$B$2:$E$405,3,FALSE)</f>
        <v>0.33</v>
      </c>
      <c r="G969" s="10">
        <f>VLOOKUP(C969,away!$B$2:$E$405,4,FALSE)</f>
        <v>0.92</v>
      </c>
      <c r="H969" s="10">
        <f>VLOOKUP(A969,away!$A$2:$E$405,3,FALSE)</f>
        <v>1.2777777777777799</v>
      </c>
      <c r="I969" s="10">
        <f>VLOOKUP(C969,away!$B$2:$E$405,3,FALSE)</f>
        <v>1.05</v>
      </c>
      <c r="J969" s="10">
        <f>VLOOKUP(B969,home!$B$2:$E$405,4,FALSE)</f>
        <v>1.57</v>
      </c>
      <c r="K969" s="12">
        <f t="shared" si="1176"/>
        <v>0.46214666666666604</v>
      </c>
      <c r="L969" s="12">
        <f t="shared" si="1177"/>
        <v>2.1064166666666706</v>
      </c>
      <c r="M969" s="13">
        <f t="shared" si="1178"/>
        <v>7.6645580513783701E-2</v>
      </c>
      <c r="N969" s="13">
        <f t="shared" si="1179"/>
        <v>3.5421499549176699E-2</v>
      </c>
      <c r="O969" s="13">
        <f t="shared" si="1180"/>
        <v>0.16144752822057615</v>
      </c>
      <c r="P969" s="13">
        <f t="shared" si="1181"/>
        <v>7.4612437008711757E-2</v>
      </c>
      <c r="Q969" s="13">
        <f t="shared" si="1182"/>
        <v>8.1849639724934121E-3</v>
      </c>
      <c r="R969" s="13">
        <f t="shared" si="1183"/>
        <v>0.17003788211797968</v>
      </c>
      <c r="S969" s="13">
        <f t="shared" si="1184"/>
        <v>1.8158306451139177E-2</v>
      </c>
      <c r="T969" s="13">
        <f t="shared" si="1185"/>
        <v>1.7240944527726364E-2</v>
      </c>
      <c r="U969" s="13">
        <f t="shared" si="1186"/>
        <v>7.8582440427883801E-2</v>
      </c>
      <c r="V969" s="13">
        <f t="shared" si="1187"/>
        <v>1.9640698961933948E-3</v>
      </c>
      <c r="W969" s="13">
        <f t="shared" si="1188"/>
        <v>1.260884605558195E-3</v>
      </c>
      <c r="X969" s="13">
        <f t="shared" si="1189"/>
        <v>2.6559483478912124E-3</v>
      </c>
      <c r="Y969" s="13">
        <f t="shared" si="1190"/>
        <v>2.7972669329019303E-3</v>
      </c>
      <c r="Z969" s="13">
        <f t="shared" si="1191"/>
        <v>0.11939020961933834</v>
      </c>
      <c r="AA969" s="13">
        <f t="shared" si="1192"/>
        <v>5.5175787408211732E-2</v>
      </c>
      <c r="AB969" s="13">
        <f t="shared" si="1193"/>
        <v>1.2749653115706827E-2</v>
      </c>
      <c r="AC969" s="13">
        <f t="shared" si="1194"/>
        <v>1.1949811752688297E-4</v>
      </c>
      <c r="AD969" s="13">
        <f t="shared" si="1195"/>
        <v>1.4567840437750842E-4</v>
      </c>
      <c r="AE969" s="13">
        <f t="shared" si="1196"/>
        <v>3.0685941895419055E-4</v>
      </c>
      <c r="AF969" s="13">
        <f t="shared" si="1197"/>
        <v>3.2318689720437882E-4</v>
      </c>
      <c r="AG969" s="13">
        <f t="shared" si="1198"/>
        <v>2.269220889065305E-4</v>
      </c>
      <c r="AH969" s="13">
        <f t="shared" si="1199"/>
        <v>6.287138184475044E-2</v>
      </c>
      <c r="AI969" s="13">
        <f t="shared" si="1200"/>
        <v>2.9055799548278555E-2</v>
      </c>
      <c r="AJ969" s="13">
        <f t="shared" si="1201"/>
        <v>6.7140204542858774E-3</v>
      </c>
      <c r="AK969" s="13">
        <f t="shared" si="1202"/>
        <v>1.0342873909600112E-3</v>
      </c>
      <c r="AL969" s="13">
        <f t="shared" si="1203"/>
        <v>4.6531297470077927E-6</v>
      </c>
      <c r="AM969" s="13">
        <f t="shared" si="1204"/>
        <v>1.3464957797676835E-5</v>
      </c>
      <c r="AN969" s="13">
        <f t="shared" si="1205"/>
        <v>2.8362811520989826E-5</v>
      </c>
      <c r="AO969" s="13">
        <f t="shared" si="1206"/>
        <v>2.9871949450669228E-5</v>
      </c>
      <c r="AP969" s="13">
        <f t="shared" si="1207"/>
        <v>2.0974257396237983E-5</v>
      </c>
      <c r="AQ969" s="13">
        <f t="shared" si="1208"/>
        <v>1.1045131337598095E-5</v>
      </c>
      <c r="AR969" s="13">
        <f t="shared" si="1209"/>
        <v>2.6486665314829332E-2</v>
      </c>
      <c r="AS969" s="13">
        <f t="shared" si="1210"/>
        <v>1.2240724086363975E-2</v>
      </c>
      <c r="AT969" s="13">
        <f t="shared" si="1211"/>
        <v>2.8285049170497407E-3</v>
      </c>
      <c r="AU969" s="13">
        <f t="shared" si="1212"/>
        <v>4.3572803968827093E-4</v>
      </c>
      <c r="AV969" s="13">
        <f t="shared" si="1213"/>
        <v>5.0342565278783777E-5</v>
      </c>
      <c r="AW969" s="13">
        <f t="shared" si="1214"/>
        <v>1.2582495074322631E-7</v>
      </c>
      <c r="AX969" s="13">
        <f t="shared" si="1215"/>
        <v>1.0371308938339464E-6</v>
      </c>
      <c r="AY969" s="13">
        <f t="shared" si="1216"/>
        <v>2.1846298002867256E-6</v>
      </c>
      <c r="AZ969" s="13">
        <f t="shared" si="1217"/>
        <v>2.3008703109103207E-6</v>
      </c>
      <c r="BA969" s="13">
        <f t="shared" si="1218"/>
        <v>1.6155305235800076E-6</v>
      </c>
      <c r="BB969" s="13">
        <f t="shared" si="1219"/>
        <v>8.5074510509441526E-7</v>
      </c>
      <c r="BC969" s="13">
        <f t="shared" si="1220"/>
        <v>3.5840473369119291E-7</v>
      </c>
      <c r="BD969" s="13">
        <f t="shared" si="1221"/>
        <v>9.2986588772630812E-3</v>
      </c>
      <c r="BE969" s="13">
        <f t="shared" si="1222"/>
        <v>4.2973442045975349E-3</v>
      </c>
      <c r="BF969" s="13">
        <f t="shared" si="1223"/>
        <v>9.9300164983703301E-4</v>
      </c>
      <c r="BG969" s="13">
        <f t="shared" si="1224"/>
        <v>1.5297080082222827E-4</v>
      </c>
      <c r="BH969" s="13">
        <f t="shared" si="1225"/>
        <v>1.767373642433082E-5</v>
      </c>
      <c r="BI969" s="13">
        <f t="shared" si="1226"/>
        <v>1.633571675209946E-6</v>
      </c>
      <c r="BJ969" s="14">
        <f t="shared" si="1227"/>
        <v>6.8676221164060997E-2</v>
      </c>
      <c r="BK969" s="14">
        <f t="shared" si="1228"/>
        <v>0.17150672974690218</v>
      </c>
      <c r="BL969" s="14">
        <f t="shared" si="1229"/>
        <v>0.63447202829246274</v>
      </c>
      <c r="BM969" s="14">
        <f t="shared" si="1230"/>
        <v>0.46769323863519291</v>
      </c>
      <c r="BN969" s="14">
        <f t="shared" si="1231"/>
        <v>0.52634989138272148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1.5222222222222199</v>
      </c>
      <c r="F970" s="10">
        <f>VLOOKUP(B970,home!$B$2:$E$405,3,FALSE)</f>
        <v>1.31</v>
      </c>
      <c r="G970" s="10">
        <f>VLOOKUP(C970,away!$B$2:$E$405,4,FALSE)</f>
        <v>0.99</v>
      </c>
      <c r="H970" s="10">
        <f>VLOOKUP(A970,away!$A$2:$E$405,3,FALSE)</f>
        <v>1.2777777777777799</v>
      </c>
      <c r="I970" s="10">
        <f>VLOOKUP(C970,away!$B$2:$E$405,3,FALSE)</f>
        <v>0.82</v>
      </c>
      <c r="J970" s="10">
        <f>VLOOKUP(B970,home!$B$2:$E$405,4,FALSE)</f>
        <v>0.78</v>
      </c>
      <c r="K970" s="12">
        <f t="shared" si="1176"/>
        <v>1.9741699999999971</v>
      </c>
      <c r="L970" s="12">
        <f t="shared" si="1177"/>
        <v>0.81726666666666803</v>
      </c>
      <c r="M970" s="13">
        <f t="shared" si="1178"/>
        <v>6.133303546103188E-2</v>
      </c>
      <c r="N970" s="13">
        <f t="shared" si="1179"/>
        <v>0.12108183861610514</v>
      </c>
      <c r="O970" s="13">
        <f t="shared" si="1180"/>
        <v>5.012544544778607E-2</v>
      </c>
      <c r="P970" s="13">
        <f t="shared" si="1181"/>
        <v>9.8956150639655668E-2</v>
      </c>
      <c r="Q970" s="13">
        <f t="shared" si="1182"/>
        <v>0.11951806667037798</v>
      </c>
      <c r="R970" s="13">
        <f t="shared" si="1183"/>
        <v>2.0482927858147013E-2</v>
      </c>
      <c r="S970" s="13">
        <f t="shared" si="1184"/>
        <v>3.9914540654195273E-2</v>
      </c>
      <c r="T970" s="13">
        <f t="shared" si="1185"/>
        <v>9.7678131954144404E-2</v>
      </c>
      <c r="U970" s="13">
        <f t="shared" si="1186"/>
        <v>4.0436781689718031E-2</v>
      </c>
      <c r="V970" s="13">
        <f t="shared" si="1187"/>
        <v>7.1554501456210784E-3</v>
      </c>
      <c r="W970" s="13">
        <f t="shared" si="1188"/>
        <v>7.8649660559553275E-2</v>
      </c>
      <c r="X970" s="13">
        <f t="shared" si="1189"/>
        <v>6.4277745919970999E-2</v>
      </c>
      <c r="Y970" s="13">
        <f t="shared" si="1190"/>
        <v>2.626602957443086E-2</v>
      </c>
      <c r="Z970" s="13">
        <f t="shared" si="1191"/>
        <v>5.5800047247338827E-3</v>
      </c>
      <c r="AA970" s="13">
        <f t="shared" si="1192"/>
        <v>1.1015877927427873E-2</v>
      </c>
      <c r="AB970" s="13">
        <f t="shared" si="1193"/>
        <v>1.0873607863995128E-2</v>
      </c>
      <c r="AC970" s="13">
        <f t="shared" si="1194"/>
        <v>7.2154813998495898E-4</v>
      </c>
      <c r="AD970" s="13">
        <f t="shared" si="1195"/>
        <v>3.8816950096713251E-2</v>
      </c>
      <c r="AE970" s="13">
        <f t="shared" si="1196"/>
        <v>3.1723799415707229E-2</v>
      </c>
      <c r="AF970" s="13">
        <f t="shared" si="1197"/>
        <v>1.2963401901238519E-2</v>
      </c>
      <c r="AG970" s="13">
        <f t="shared" si="1198"/>
        <v>3.5315187534951846E-3</v>
      </c>
      <c r="AH970" s="13">
        <f t="shared" si="1199"/>
        <v>1.1400879653418795E-3</v>
      </c>
      <c r="AI970" s="13">
        <f t="shared" si="1200"/>
        <v>2.2507274585389751E-3</v>
      </c>
      <c r="AJ970" s="13">
        <f t="shared" si="1201"/>
        <v>2.2216593134119413E-3</v>
      </c>
      <c r="AK970" s="13">
        <f t="shared" si="1202"/>
        <v>1.4619777222528157E-3</v>
      </c>
      <c r="AL970" s="13">
        <f t="shared" si="1203"/>
        <v>4.656650426472381E-5</v>
      </c>
      <c r="AM970" s="13">
        <f t="shared" si="1204"/>
        <v>1.5326251674485652E-2</v>
      </c>
      <c r="AN970" s="13">
        <f t="shared" si="1205"/>
        <v>1.2525634618501327E-2</v>
      </c>
      <c r="AO970" s="13">
        <f t="shared" si="1206"/>
        <v>5.1183918262736007E-3</v>
      </c>
      <c r="AP970" s="13">
        <f t="shared" si="1207"/>
        <v>1.3943636755175152E-3</v>
      </c>
      <c r="AQ970" s="13">
        <f t="shared" si="1208"/>
        <v>2.8489173830282074E-4</v>
      </c>
      <c r="AR970" s="13">
        <f t="shared" si="1209"/>
        <v>1.8635117822834833E-4</v>
      </c>
      <c r="AS970" s="13">
        <f t="shared" si="1210"/>
        <v>3.6788890552305788E-4</v>
      </c>
      <c r="AT970" s="13">
        <f t="shared" si="1211"/>
        <v>3.6313762030822712E-4</v>
      </c>
      <c r="AU970" s="13">
        <f t="shared" si="1212"/>
        <v>2.389651319612973E-4</v>
      </c>
      <c r="AV970" s="13">
        <f t="shared" si="1213"/>
        <v>1.1793944864100836E-4</v>
      </c>
      <c r="AW970" s="13">
        <f t="shared" si="1214"/>
        <v>2.0869856840445745E-6</v>
      </c>
      <c r="AX970" s="13">
        <f t="shared" si="1215"/>
        <v>5.0427710447032226E-3</v>
      </c>
      <c r="AY970" s="13">
        <f t="shared" si="1216"/>
        <v>4.1212886824677931E-3</v>
      </c>
      <c r="AZ970" s="13">
        <f t="shared" si="1217"/>
        <v>1.6840959319457587E-3</v>
      </c>
      <c r="BA970" s="13">
        <f t="shared" si="1218"/>
        <v>4.587851562160688E-4</v>
      </c>
      <c r="BB970" s="13">
        <f t="shared" si="1219"/>
        <v>9.3737453834213266E-5</v>
      </c>
      <c r="BC970" s="13">
        <f t="shared" si="1220"/>
        <v>1.5321699287381633E-5</v>
      </c>
      <c r="BD970" s="13">
        <f t="shared" si="1221"/>
        <v>2.538310104334806E-5</v>
      </c>
      <c r="BE970" s="13">
        <f t="shared" si="1222"/>
        <v>5.0110556586746364E-5</v>
      </c>
      <c r="BF970" s="13">
        <f t="shared" si="1223"/>
        <v>4.9463378748428478E-5</v>
      </c>
      <c r="BG970" s="13">
        <f t="shared" si="1224"/>
        <v>3.2549706141261644E-5</v>
      </c>
      <c r="BH970" s="13">
        <f t="shared" si="1225"/>
        <v>1.6064663343223596E-5</v>
      </c>
      <c r="BI970" s="13">
        <f t="shared" si="1226"/>
        <v>6.3428752864583331E-6</v>
      </c>
      <c r="BJ970" s="14">
        <f t="shared" si="1227"/>
        <v>0.64057267696327225</v>
      </c>
      <c r="BK970" s="14">
        <f t="shared" si="1228"/>
        <v>0.21224858022722137</v>
      </c>
      <c r="BL970" s="14">
        <f t="shared" si="1229"/>
        <v>0.14146328981243111</v>
      </c>
      <c r="BM970" s="14">
        <f t="shared" si="1230"/>
        <v>0.52424788533777122</v>
      </c>
      <c r="BN970" s="14">
        <f t="shared" si="1231"/>
        <v>0.47149746469310377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1.4226190476190499</v>
      </c>
      <c r="F971" s="10">
        <f>VLOOKUP(B971,home!$B$2:$E$405,3,FALSE)</f>
        <v>0.5</v>
      </c>
      <c r="G971" s="10">
        <f>VLOOKUP(C971,away!$B$2:$E$405,4,FALSE)</f>
        <v>1.1000000000000001</v>
      </c>
      <c r="H971" s="10">
        <f>VLOOKUP(A971,away!$A$2:$E$405,3,FALSE)</f>
        <v>1.11904761904762</v>
      </c>
      <c r="I971" s="10">
        <f>VLOOKUP(C971,away!$B$2:$E$405,3,FALSE)</f>
        <v>0.7</v>
      </c>
      <c r="J971" s="10">
        <f>VLOOKUP(B971,home!$B$2:$E$405,4,FALSE)</f>
        <v>1.28</v>
      </c>
      <c r="K971" s="12">
        <f t="shared" si="1176"/>
        <v>0.78244047619047752</v>
      </c>
      <c r="L971" s="12">
        <f t="shared" si="1177"/>
        <v>1.0026666666666675</v>
      </c>
      <c r="M971" s="13">
        <f t="shared" si="1178"/>
        <v>0.16777908370673628</v>
      </c>
      <c r="N971" s="13">
        <f t="shared" si="1179"/>
        <v>0.1312771461503007</v>
      </c>
      <c r="O971" s="13">
        <f t="shared" si="1180"/>
        <v>0.16822649459662103</v>
      </c>
      <c r="P971" s="13">
        <f t="shared" si="1181"/>
        <v>0.13162721854003495</v>
      </c>
      <c r="Q971" s="13">
        <f t="shared" si="1182"/>
        <v>5.1358276373384096E-2</v>
      </c>
      <c r="R971" s="13">
        <f t="shared" si="1183"/>
        <v>8.4337549291106081E-2</v>
      </c>
      <c r="S971" s="13">
        <f t="shared" si="1184"/>
        <v>2.5816276197559326E-2</v>
      </c>
      <c r="T971" s="13">
        <f t="shared" si="1185"/>
        <v>5.1495231777046485E-2</v>
      </c>
      <c r="U971" s="13">
        <f t="shared" si="1186"/>
        <v>6.5989112228070898E-2</v>
      </c>
      <c r="V971" s="13">
        <f t="shared" si="1187"/>
        <v>2.2503961451845024E-3</v>
      </c>
      <c r="W971" s="13">
        <f t="shared" si="1188"/>
        <v>1.3394931407304269E-2</v>
      </c>
      <c r="X971" s="13">
        <f t="shared" si="1189"/>
        <v>1.3430651224390423E-2</v>
      </c>
      <c r="Y971" s="13">
        <f t="shared" si="1190"/>
        <v>6.7332331471610706E-3</v>
      </c>
      <c r="Z971" s="13">
        <f t="shared" si="1191"/>
        <v>2.8187483140849706E-2</v>
      </c>
      <c r="AA971" s="13">
        <f t="shared" si="1192"/>
        <v>2.2055027731337499E-2</v>
      </c>
      <c r="AB971" s="13">
        <f t="shared" si="1193"/>
        <v>8.6283732002509477E-3</v>
      </c>
      <c r="AC971" s="13">
        <f t="shared" si="1194"/>
        <v>1.1034353130453701E-4</v>
      </c>
      <c r="AD971" s="13">
        <f t="shared" si="1195"/>
        <v>2.6201841272174833E-3</v>
      </c>
      <c r="AE971" s="13">
        <f t="shared" si="1196"/>
        <v>2.6271712848900653E-3</v>
      </c>
      <c r="AF971" s="13">
        <f t="shared" si="1197"/>
        <v>1.3170885374915538E-3</v>
      </c>
      <c r="AG971" s="13">
        <f t="shared" si="1198"/>
        <v>4.4020025786384418E-4</v>
      </c>
      <c r="AH971" s="13">
        <f t="shared" si="1199"/>
        <v>7.065662440639664E-3</v>
      </c>
      <c r="AI971" s="13">
        <f t="shared" si="1200"/>
        <v>5.5284602846552696E-3</v>
      </c>
      <c r="AJ971" s="13">
        <f t="shared" si="1201"/>
        <v>2.1628455488629057E-3</v>
      </c>
      <c r="AK971" s="13">
        <f t="shared" si="1202"/>
        <v>5.640993003929156E-4</v>
      </c>
      <c r="AL971" s="13">
        <f t="shared" si="1203"/>
        <v>3.4626991132908067E-6</v>
      </c>
      <c r="AM971" s="13">
        <f t="shared" si="1204"/>
        <v>4.1002762324135586E-4</v>
      </c>
      <c r="AN971" s="13">
        <f t="shared" si="1205"/>
        <v>4.1112103023666644E-4</v>
      </c>
      <c r="AO971" s="13">
        <f t="shared" si="1206"/>
        <v>2.0610867649198226E-4</v>
      </c>
      <c r="AP971" s="13">
        <f t="shared" si="1207"/>
        <v>6.8886099876431484E-5</v>
      </c>
      <c r="AQ971" s="13">
        <f t="shared" si="1208"/>
        <v>1.7267449035692167E-5</v>
      </c>
      <c r="AR971" s="13">
        <f t="shared" si="1209"/>
        <v>1.4169008414296087E-3</v>
      </c>
      <c r="AS971" s="13">
        <f t="shared" si="1210"/>
        <v>1.1086405690828713E-3</v>
      </c>
      <c r="AT971" s="13">
        <f t="shared" si="1211"/>
        <v>4.3372262739864182E-4</v>
      </c>
      <c r="AU971" s="13">
        <f t="shared" si="1212"/>
        <v>1.1312071303879281E-4</v>
      </c>
      <c r="AV971" s="13">
        <f t="shared" si="1213"/>
        <v>2.2127556144269848E-5</v>
      </c>
      <c r="AW971" s="13">
        <f t="shared" si="1214"/>
        <v>7.5460580341367303E-8</v>
      </c>
      <c r="AX971" s="13">
        <f t="shared" si="1215"/>
        <v>5.3470368130036012E-5</v>
      </c>
      <c r="AY971" s="13">
        <f t="shared" si="1216"/>
        <v>5.3612955778382811E-5</v>
      </c>
      <c r="AZ971" s="13">
        <f t="shared" si="1217"/>
        <v>2.687796183022927E-5</v>
      </c>
      <c r="BA971" s="13">
        <f t="shared" si="1218"/>
        <v>8.9832121317033032E-6</v>
      </c>
      <c r="BB971" s="13">
        <f t="shared" si="1219"/>
        <v>2.2517918410136293E-6</v>
      </c>
      <c r="BC971" s="13">
        <f t="shared" si="1220"/>
        <v>4.5155932385126698E-7</v>
      </c>
      <c r="BD971" s="13">
        <f t="shared" si="1221"/>
        <v>2.3677987394557027E-4</v>
      </c>
      <c r="BE971" s="13">
        <f t="shared" si="1222"/>
        <v>1.8526615732229322E-4</v>
      </c>
      <c r="BF971" s="13">
        <f t="shared" si="1223"/>
        <v>7.2479870178617498E-5</v>
      </c>
      <c r="BG971" s="13">
        <f t="shared" si="1224"/>
        <v>1.8903728045593825E-5</v>
      </c>
      <c r="BH971" s="13">
        <f t="shared" si="1225"/>
        <v>3.6977604934424287E-6</v>
      </c>
      <c r="BI971" s="13">
        <f t="shared" si="1226"/>
        <v>5.7865549626548605E-7</v>
      </c>
      <c r="BJ971" s="14">
        <f t="shared" si="1227"/>
        <v>0.2759531730149673</v>
      </c>
      <c r="BK971" s="14">
        <f t="shared" si="1228"/>
        <v>0.32764039377571125</v>
      </c>
      <c r="BL971" s="14">
        <f t="shared" si="1229"/>
        <v>0.36816984297451316</v>
      </c>
      <c r="BM971" s="14">
        <f t="shared" si="1230"/>
        <v>0.26529158675266018</v>
      </c>
      <c r="BN971" s="14">
        <f t="shared" si="1231"/>
        <v>0.73460576865818306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1.4226190476190499</v>
      </c>
      <c r="F972" s="10">
        <f>VLOOKUP(B972,home!$B$2:$E$405,3,FALSE)</f>
        <v>0.5</v>
      </c>
      <c r="G972" s="10">
        <f>VLOOKUP(C972,away!$B$2:$E$405,4,FALSE)</f>
        <v>0.9</v>
      </c>
      <c r="H972" s="10">
        <f>VLOOKUP(A972,away!$A$2:$E$405,3,FALSE)</f>
        <v>1.11904761904762</v>
      </c>
      <c r="I972" s="10">
        <f>VLOOKUP(C972,away!$B$2:$E$405,3,FALSE)</f>
        <v>0.7</v>
      </c>
      <c r="J972" s="10">
        <f>VLOOKUP(B972,home!$B$2:$E$405,4,FALSE)</f>
        <v>1.1499999999999999</v>
      </c>
      <c r="K972" s="12">
        <f t="shared" si="1176"/>
        <v>0.64017857142857248</v>
      </c>
      <c r="L972" s="12">
        <f t="shared" si="1177"/>
        <v>0.90083333333333393</v>
      </c>
      <c r="M972" s="13">
        <f t="shared" si="1178"/>
        <v>0.21416427789046721</v>
      </c>
      <c r="N972" s="13">
        <f t="shared" si="1179"/>
        <v>0.13710338147095108</v>
      </c>
      <c r="O972" s="13">
        <f t="shared" si="1180"/>
        <v>0.19292632033299598</v>
      </c>
      <c r="P972" s="13">
        <f t="shared" si="1181"/>
        <v>0.1235072961417485</v>
      </c>
      <c r="Q972" s="13">
        <f t="shared" si="1182"/>
        <v>4.3885323444050044E-2</v>
      </c>
      <c r="R972" s="13">
        <f t="shared" si="1183"/>
        <v>8.6897230116653651E-2</v>
      </c>
      <c r="S972" s="13">
        <f t="shared" si="1184"/>
        <v>1.7806485225382852E-2</v>
      </c>
      <c r="T972" s="13">
        <f t="shared" si="1185"/>
        <v>3.9533362202515097E-2</v>
      </c>
      <c r="U972" s="13">
        <f t="shared" si="1186"/>
        <v>5.5629744637179249E-2</v>
      </c>
      <c r="V972" s="13">
        <f t="shared" si="1187"/>
        <v>1.1409885209188247E-3</v>
      </c>
      <c r="W972" s="13">
        <f t="shared" si="1188"/>
        <v>9.3648145563642662E-3</v>
      </c>
      <c r="X972" s="13">
        <f t="shared" si="1189"/>
        <v>8.436137112858148E-3</v>
      </c>
      <c r="Y972" s="13">
        <f t="shared" si="1190"/>
        <v>3.7997767579165263E-3</v>
      </c>
      <c r="Z972" s="13">
        <f t="shared" si="1191"/>
        <v>2.6093307154472969E-2</v>
      </c>
      <c r="AA972" s="13">
        <f t="shared" si="1192"/>
        <v>1.670437609799745E-2</v>
      </c>
      <c r="AB972" s="13">
        <f t="shared" si="1193"/>
        <v>5.3468918135107998E-3</v>
      </c>
      <c r="AC972" s="13">
        <f t="shared" si="1194"/>
        <v>4.1125091137844189E-5</v>
      </c>
      <c r="AD972" s="13">
        <f t="shared" si="1195"/>
        <v>1.4987884010966941E-3</v>
      </c>
      <c r="AE972" s="13">
        <f t="shared" si="1196"/>
        <v>1.3501585513212724E-3</v>
      </c>
      <c r="AF972" s="13">
        <f t="shared" si="1197"/>
        <v>6.0813391415762347E-4</v>
      </c>
      <c r="AG972" s="13">
        <f t="shared" si="1198"/>
        <v>1.8260910033455322E-4</v>
      </c>
      <c r="AH972" s="13">
        <f t="shared" si="1199"/>
        <v>5.8764302154136021E-3</v>
      </c>
      <c r="AI972" s="13">
        <f t="shared" si="1200"/>
        <v>3.7619647004031773E-3</v>
      </c>
      <c r="AJ972" s="13">
        <f t="shared" si="1201"/>
        <v>1.204164593834412E-3</v>
      </c>
      <c r="AK972" s="13">
        <f t="shared" si="1202"/>
        <v>2.5696012314859373E-4</v>
      </c>
      <c r="AL972" s="13">
        <f t="shared" si="1203"/>
        <v>9.4866405547163553E-7</v>
      </c>
      <c r="AM972" s="13">
        <f t="shared" si="1204"/>
        <v>1.918984434975592E-4</v>
      </c>
      <c r="AN972" s="13">
        <f t="shared" si="1205"/>
        <v>1.7286851451738466E-4</v>
      </c>
      <c r="AO972" s="13">
        <f t="shared" si="1206"/>
        <v>7.7862860080538725E-5</v>
      </c>
      <c r="AP972" s="13">
        <f t="shared" si="1207"/>
        <v>2.3380486596406231E-5</v>
      </c>
      <c r="AQ972" s="13">
        <f t="shared" si="1208"/>
        <v>5.2654804188989888E-6</v>
      </c>
      <c r="AR972" s="13">
        <f t="shared" si="1209"/>
        <v>1.0587368438103517E-3</v>
      </c>
      <c r="AS972" s="13">
        <f t="shared" si="1210"/>
        <v>6.7778064018930652E-4</v>
      </c>
      <c r="AT972" s="13">
        <f t="shared" si="1211"/>
        <v>2.1695032098916679E-4</v>
      </c>
      <c r="AU972" s="13">
        <f t="shared" si="1212"/>
        <v>4.6295648853938355E-5</v>
      </c>
      <c r="AV972" s="13">
        <f t="shared" si="1213"/>
        <v>7.4093705866682696E-6</v>
      </c>
      <c r="AW972" s="13">
        <f t="shared" si="1214"/>
        <v>1.5196918198635709E-8</v>
      </c>
      <c r="AX972" s="13">
        <f t="shared" si="1215"/>
        <v>2.0474878569605672E-5</v>
      </c>
      <c r="AY972" s="13">
        <f t="shared" si="1216"/>
        <v>1.8444453111453121E-5</v>
      </c>
      <c r="AZ972" s="13">
        <f t="shared" si="1217"/>
        <v>8.3076890889503467E-6</v>
      </c>
      <c r="BA972" s="13">
        <f t="shared" si="1218"/>
        <v>2.4946144180987037E-6</v>
      </c>
      <c r="BB972" s="13">
        <f t="shared" si="1219"/>
        <v>5.6180795540931249E-7</v>
      </c>
      <c r="BC972" s="13">
        <f t="shared" si="1220"/>
        <v>1.0121906663291124E-7</v>
      </c>
      <c r="BD972" s="13">
        <f t="shared" si="1221"/>
        <v>1.5895757335541538E-4</v>
      </c>
      <c r="BE972" s="13">
        <f t="shared" si="1222"/>
        <v>1.0176123222842231E-4</v>
      </c>
      <c r="BF972" s="13">
        <f t="shared" si="1223"/>
        <v>3.2572680137401307E-5</v>
      </c>
      <c r="BG972" s="13">
        <f t="shared" si="1224"/>
        <v>6.9507772793204697E-6</v>
      </c>
      <c r="BH972" s="13">
        <f t="shared" si="1225"/>
        <v>1.1124346672483892E-6</v>
      </c>
      <c r="BI972" s="13">
        <f t="shared" si="1226"/>
        <v>1.4243136721733867E-7</v>
      </c>
      <c r="BJ972" s="14">
        <f t="shared" si="1227"/>
        <v>0.24628414595888626</v>
      </c>
      <c r="BK972" s="14">
        <f t="shared" si="1228"/>
        <v>0.35667956598682216</v>
      </c>
      <c r="BL972" s="14">
        <f t="shared" si="1229"/>
        <v>0.37091275258460144</v>
      </c>
      <c r="BM972" s="14">
        <f t="shared" si="1230"/>
        <v>0.20146751303172306</v>
      </c>
      <c r="BN972" s="14">
        <f t="shared" si="1231"/>
        <v>0.79848382939686646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1.4226190476190499</v>
      </c>
      <c r="F973" s="10">
        <f>VLOOKUP(B973,home!$B$2:$E$405,3,FALSE)</f>
        <v>0.5</v>
      </c>
      <c r="G973" s="10">
        <f>VLOOKUP(C973,away!$B$2:$E$405,4,FALSE)</f>
        <v>0.1</v>
      </c>
      <c r="H973" s="10">
        <f>VLOOKUP(A973,away!$A$2:$E$405,3,FALSE)</f>
        <v>1.11904761904762</v>
      </c>
      <c r="I973" s="10">
        <f>VLOOKUP(C973,away!$B$2:$E$405,3,FALSE)</f>
        <v>0.8</v>
      </c>
      <c r="J973" s="10">
        <f>VLOOKUP(B973,home!$B$2:$E$405,4,FALSE)</f>
        <v>1.53</v>
      </c>
      <c r="K973" s="12">
        <f t="shared" si="1176"/>
        <v>7.1130952380952503E-2</v>
      </c>
      <c r="L973" s="12">
        <f t="shared" si="1177"/>
        <v>1.369714285714287</v>
      </c>
      <c r="M973" s="13">
        <f t="shared" si="1178"/>
        <v>0.2367275829246695</v>
      </c>
      <c r="N973" s="13">
        <f t="shared" si="1179"/>
        <v>1.6838658428272646E-2</v>
      </c>
      <c r="O973" s="13">
        <f t="shared" si="1180"/>
        <v>0.32424915215453332</v>
      </c>
      <c r="P973" s="13">
        <f t="shared" si="1181"/>
        <v>2.3064151001468327E-2</v>
      </c>
      <c r="Q973" s="13">
        <f t="shared" si="1182"/>
        <v>5.9887490541029285E-4</v>
      </c>
      <c r="R973" s="13">
        <f t="shared" si="1183"/>
        <v>0.2220643479184049</v>
      </c>
      <c r="S973" s="13">
        <f t="shared" si="1184"/>
        <v>5.6177976267747498E-4</v>
      </c>
      <c r="T973" s="13">
        <f t="shared" si="1185"/>
        <v>8.2028751329627045E-4</v>
      </c>
      <c r="U973" s="13">
        <f t="shared" si="1186"/>
        <v>1.5795648557291327E-2</v>
      </c>
      <c r="V973" s="13">
        <f t="shared" si="1187"/>
        <v>6.0815207063862611E-6</v>
      </c>
      <c r="W973" s="13">
        <f t="shared" si="1188"/>
        <v>1.4199514126295667E-5</v>
      </c>
      <c r="X973" s="13">
        <f t="shared" si="1189"/>
        <v>1.9449277348988993E-5</v>
      </c>
      <c r="Y973" s="13">
        <f t="shared" si="1190"/>
        <v>1.3319976515864763E-5</v>
      </c>
      <c r="Z973" s="13">
        <f t="shared" si="1191"/>
        <v>0.10138823656388897</v>
      </c>
      <c r="AA973" s="13">
        <f t="shared" si="1192"/>
        <v>7.2118418270147328E-3</v>
      </c>
      <c r="AB973" s="13">
        <f t="shared" si="1193"/>
        <v>2.5649258878817315E-4</v>
      </c>
      <c r="AC973" s="13">
        <f t="shared" si="1194"/>
        <v>3.7032311084573639E-8</v>
      </c>
      <c r="AD973" s="13">
        <f t="shared" si="1195"/>
        <v>2.5250624078754968E-7</v>
      </c>
      <c r="AE973" s="13">
        <f t="shared" si="1196"/>
        <v>3.4586140523871831E-7</v>
      </c>
      <c r="AF973" s="13">
        <f t="shared" si="1197"/>
        <v>2.3686565381634535E-7</v>
      </c>
      <c r="AG973" s="13">
        <f t="shared" si="1198"/>
        <v>1.0814608994243436E-7</v>
      </c>
      <c r="AH973" s="13">
        <f t="shared" si="1199"/>
        <v>3.4718229006234599E-2</v>
      </c>
      <c r="AI973" s="13">
        <f t="shared" si="1200"/>
        <v>2.4695406941934767E-3</v>
      </c>
      <c r="AJ973" s="13">
        <f t="shared" si="1201"/>
        <v>8.7830390760750246E-5</v>
      </c>
      <c r="AK973" s="13">
        <f t="shared" si="1202"/>
        <v>2.0824864476011266E-6</v>
      </c>
      <c r="AL973" s="13">
        <f t="shared" si="1203"/>
        <v>1.4432096238818922E-10</v>
      </c>
      <c r="AM973" s="13">
        <f t="shared" si="1204"/>
        <v>3.5922018778705031E-9</v>
      </c>
      <c r="AN973" s="13">
        <f t="shared" si="1205"/>
        <v>4.9202902292889164E-9</v>
      </c>
      <c r="AO973" s="13">
        <f t="shared" si="1206"/>
        <v>3.369695908458727E-9</v>
      </c>
      <c r="AP973" s="13">
        <f t="shared" si="1207"/>
        <v>1.5385068747763005E-9</v>
      </c>
      <c r="AQ973" s="13">
        <f t="shared" si="1208"/>
        <v>5.2682871126268528E-10</v>
      </c>
      <c r="AR973" s="13">
        <f t="shared" si="1209"/>
        <v>9.5108108489079159E-3</v>
      </c>
      <c r="AS973" s="13">
        <f t="shared" si="1210"/>
        <v>6.7651303359791525E-4</v>
      </c>
      <c r="AT973" s="13">
        <f t="shared" si="1211"/>
        <v>2.4060508188973504E-5</v>
      </c>
      <c r="AU973" s="13">
        <f t="shared" si="1212"/>
        <v>5.70482287417131E-7</v>
      </c>
      <c r="AV973" s="13">
        <f t="shared" si="1213"/>
        <v>1.0144737105111193E-8</v>
      </c>
      <c r="AW973" s="13">
        <f t="shared" si="1214"/>
        <v>3.9058496738394452E-13</v>
      </c>
      <c r="AX973" s="13">
        <f t="shared" si="1215"/>
        <v>4.2586123452929184E-11</v>
      </c>
      <c r="AY973" s="13">
        <f t="shared" si="1216"/>
        <v>5.8330821666669339E-11</v>
      </c>
      <c r="AZ973" s="13">
        <f t="shared" si="1217"/>
        <v>3.9948279867144729E-11</v>
      </c>
      <c r="BA973" s="13">
        <f t="shared" si="1218"/>
        <v>1.8239243207913529E-11</v>
      </c>
      <c r="BB973" s="13">
        <f t="shared" si="1219"/>
        <v>6.2456379956241113E-12</v>
      </c>
      <c r="BC973" s="13">
        <f t="shared" si="1220"/>
        <v>1.7109479172012553E-12</v>
      </c>
      <c r="BD973" s="13">
        <f t="shared" si="1221"/>
        <v>2.1711822480792687E-3</v>
      </c>
      <c r="BE973" s="13">
        <f t="shared" si="1222"/>
        <v>1.5443826109849584E-4</v>
      </c>
      <c r="BF973" s="13">
        <f t="shared" si="1223"/>
        <v>5.4926702979971061E-6</v>
      </c>
      <c r="BG973" s="13">
        <f t="shared" si="1224"/>
        <v>1.3023295647036819E-7</v>
      </c>
      <c r="BH973" s="13">
        <f t="shared" si="1225"/>
        <v>2.3158985562811031E-9</v>
      </c>
      <c r="BI973" s="13">
        <f t="shared" si="1226"/>
        <v>3.2946413985189549E-11</v>
      </c>
      <c r="BJ973" s="14">
        <f t="shared" si="1227"/>
        <v>1.8305747108944802E-2</v>
      </c>
      <c r="BK973" s="14">
        <f t="shared" si="1228"/>
        <v>0.26035963244448457</v>
      </c>
      <c r="BL973" s="14">
        <f t="shared" si="1229"/>
        <v>0.61939837640266526</v>
      </c>
      <c r="BM973" s="14">
        <f t="shared" si="1230"/>
        <v>0.17590922512928447</v>
      </c>
      <c r="BN973" s="14">
        <f t="shared" si="1231"/>
        <v>0.823542767332759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1.4226190476190499</v>
      </c>
      <c r="F974" s="10">
        <f>VLOOKUP(B974,home!$B$2:$E$405,3,FALSE)</f>
        <v>0.7</v>
      </c>
      <c r="G974" s="10">
        <f>VLOOKUP(C974,away!$B$2:$E$405,4,FALSE)</f>
        <v>1.1000000000000001</v>
      </c>
      <c r="H974" s="10">
        <f>VLOOKUP(A974,away!$A$2:$E$405,3,FALSE)</f>
        <v>1.11904761904762</v>
      </c>
      <c r="I974" s="10">
        <f>VLOOKUP(C974,away!$B$2:$E$405,3,FALSE)</f>
        <v>0.7</v>
      </c>
      <c r="J974" s="10">
        <f>VLOOKUP(B974,home!$B$2:$E$405,4,FALSE)</f>
        <v>0.64</v>
      </c>
      <c r="K974" s="12">
        <f t="shared" si="1176"/>
        <v>1.0954166666666685</v>
      </c>
      <c r="L974" s="12">
        <f t="shared" si="1177"/>
        <v>0.50133333333333374</v>
      </c>
      <c r="M974" s="13">
        <f t="shared" si="1178"/>
        <v>0.20255374910018387</v>
      </c>
      <c r="N974" s="13">
        <f t="shared" si="1179"/>
        <v>0.22188075266016011</v>
      </c>
      <c r="O974" s="13">
        <f t="shared" si="1180"/>
        <v>0.10154694621555893</v>
      </c>
      <c r="P974" s="13">
        <f t="shared" si="1181"/>
        <v>0.11123621733362703</v>
      </c>
      <c r="Q974" s="13">
        <f t="shared" si="1182"/>
        <v>0.12152593723824205</v>
      </c>
      <c r="R974" s="13">
        <f t="shared" si="1183"/>
        <v>2.5454434518033454E-2</v>
      </c>
      <c r="S974" s="13">
        <f t="shared" si="1184"/>
        <v>1.5271867469327764E-2</v>
      </c>
      <c r="T974" s="13">
        <f t="shared" si="1185"/>
        <v>6.09250032021054E-2</v>
      </c>
      <c r="U974" s="13">
        <f t="shared" si="1186"/>
        <v>2.7883211811629192E-2</v>
      </c>
      <c r="V974" s="13">
        <f t="shared" si="1187"/>
        <v>9.3187049882101304E-4</v>
      </c>
      <c r="W974" s="13">
        <f t="shared" si="1188"/>
        <v>4.4373845694352619E-2</v>
      </c>
      <c r="X974" s="13">
        <f t="shared" si="1189"/>
        <v>2.2246087974768798E-2</v>
      </c>
      <c r="Y974" s="13">
        <f t="shared" si="1190"/>
        <v>5.576352719008716E-3</v>
      </c>
      <c r="Z974" s="13">
        <f t="shared" si="1191"/>
        <v>4.2537188350135948E-3</v>
      </c>
      <c r="AA974" s="13">
        <f t="shared" si="1192"/>
        <v>4.6595945071878165E-3</v>
      </c>
      <c r="AB974" s="13">
        <f t="shared" si="1193"/>
        <v>2.5520987415409979E-3</v>
      </c>
      <c r="AC974" s="13">
        <f t="shared" si="1194"/>
        <v>3.1984642901616964E-5</v>
      </c>
      <c r="AD974" s="13">
        <f t="shared" si="1195"/>
        <v>1.215196253442221E-2</v>
      </c>
      <c r="AE974" s="13">
        <f t="shared" si="1196"/>
        <v>6.0921838839236731E-3</v>
      </c>
      <c r="AF974" s="13">
        <f t="shared" si="1197"/>
        <v>1.5271074269035351E-3</v>
      </c>
      <c r="AG974" s="13">
        <f t="shared" si="1198"/>
        <v>2.5519661889587993E-4</v>
      </c>
      <c r="AH974" s="13">
        <f t="shared" si="1199"/>
        <v>5.3313276065503751E-4</v>
      </c>
      <c r="AI974" s="13">
        <f t="shared" si="1200"/>
        <v>5.8400251156753998E-4</v>
      </c>
      <c r="AJ974" s="13">
        <f t="shared" si="1201"/>
        <v>3.1986304227313859E-4</v>
      </c>
      <c r="AK974" s="13">
        <f t="shared" si="1202"/>
        <v>1.1679443585223369E-4</v>
      </c>
      <c r="AL974" s="13">
        <f t="shared" si="1203"/>
        <v>7.0259883215155701E-7</v>
      </c>
      <c r="AM974" s="13">
        <f t="shared" si="1204"/>
        <v>2.662292458583005E-3</v>
      </c>
      <c r="AN974" s="13">
        <f t="shared" si="1205"/>
        <v>1.3346959525696142E-3</v>
      </c>
      <c r="AO974" s="13">
        <f t="shared" si="1206"/>
        <v>3.3456378544411688E-4</v>
      </c>
      <c r="AP974" s="13">
        <f t="shared" si="1207"/>
        <v>5.5909325923105808E-5</v>
      </c>
      <c r="AQ974" s="13">
        <f t="shared" si="1208"/>
        <v>7.0073021823625982E-6</v>
      </c>
      <c r="AR974" s="13">
        <f t="shared" si="1209"/>
        <v>5.345544480167847E-5</v>
      </c>
      <c r="AS974" s="13">
        <f t="shared" si="1210"/>
        <v>5.8555985159838714E-5</v>
      </c>
      <c r="AT974" s="13">
        <f t="shared" si="1211"/>
        <v>3.2071601038586717E-5</v>
      </c>
      <c r="AU974" s="13">
        <f t="shared" si="1212"/>
        <v>1.1710588768117307E-5</v>
      </c>
      <c r="AV974" s="13">
        <f t="shared" si="1213"/>
        <v>3.2069935282687968E-6</v>
      </c>
      <c r="AW974" s="13">
        <f t="shared" si="1214"/>
        <v>1.0717928332980621E-8</v>
      </c>
      <c r="AX974" s="13">
        <f t="shared" si="1215"/>
        <v>4.8605325511213391E-4</v>
      </c>
      <c r="AY974" s="13">
        <f t="shared" si="1216"/>
        <v>2.4367469856288333E-4</v>
      </c>
      <c r="AZ974" s="13">
        <f t="shared" si="1217"/>
        <v>6.1081124439762795E-5</v>
      </c>
      <c r="BA974" s="13">
        <f t="shared" si="1218"/>
        <v>1.0207334573044817E-5</v>
      </c>
      <c r="BB974" s="13">
        <f t="shared" si="1219"/>
        <v>1.2793192664882842E-6</v>
      </c>
      <c r="BC974" s="13">
        <f t="shared" si="1220"/>
        <v>1.282730784532254E-7</v>
      </c>
      <c r="BD974" s="13">
        <f t="shared" si="1221"/>
        <v>4.4664993878735831E-6</v>
      </c>
      <c r="BE974" s="13">
        <f t="shared" si="1222"/>
        <v>4.8926778711331956E-6</v>
      </c>
      <c r="BF974" s="13">
        <f t="shared" si="1223"/>
        <v>2.6797604423352485E-6</v>
      </c>
      <c r="BG974" s="13">
        <f t="shared" si="1224"/>
        <v>9.7848475040269152E-7</v>
      </c>
      <c r="BH974" s="13">
        <f t="shared" si="1225"/>
        <v>2.6796212591757084E-7</v>
      </c>
      <c r="BI974" s="13">
        <f t="shared" si="1226"/>
        <v>5.8706035753107936E-8</v>
      </c>
      <c r="BJ974" s="14">
        <f t="shared" si="1227"/>
        <v>0.50175132278251811</v>
      </c>
      <c r="BK974" s="14">
        <f t="shared" si="1228"/>
        <v>0.33027006634225631</v>
      </c>
      <c r="BL974" s="14">
        <f t="shared" si="1229"/>
        <v>0.16382242324820817</v>
      </c>
      <c r="BM974" s="14">
        <f t="shared" si="1230"/>
        <v>0.21565583016155609</v>
      </c>
      <c r="BN974" s="14">
        <f t="shared" si="1231"/>
        <v>0.78419803706580526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1.4226190476190499</v>
      </c>
      <c r="F975" s="10">
        <f>VLOOKUP(B975,home!$B$2:$E$405,3,FALSE)</f>
        <v>1.61</v>
      </c>
      <c r="G975" s="10">
        <f>VLOOKUP(C975,away!$B$2:$E$405,4,FALSE)</f>
        <v>1.31</v>
      </c>
      <c r="H975" s="10">
        <f>VLOOKUP(A975,away!$A$2:$E$405,3,FALSE)</f>
        <v>1.11904761904762</v>
      </c>
      <c r="I975" s="10">
        <f>VLOOKUP(C975,away!$B$2:$E$405,3,FALSE)</f>
        <v>0.6</v>
      </c>
      <c r="J975" s="10">
        <f>VLOOKUP(B975,home!$B$2:$E$405,4,FALSE)</f>
        <v>0.64</v>
      </c>
      <c r="K975" s="12">
        <f t="shared" si="1176"/>
        <v>3.0004458333333384</v>
      </c>
      <c r="L975" s="12">
        <f t="shared" si="1177"/>
        <v>0.42971428571428605</v>
      </c>
      <c r="M975" s="13">
        <f t="shared" si="1178"/>
        <v>3.2381755421942826E-2</v>
      </c>
      <c r="N975" s="13">
        <f t="shared" si="1179"/>
        <v>9.7159703131787581E-2</v>
      </c>
      <c r="O975" s="13">
        <f t="shared" si="1180"/>
        <v>1.391490290131487E-2</v>
      </c>
      <c r="P975" s="13">
        <f t="shared" si="1181"/>
        <v>4.175091243148818E-2</v>
      </c>
      <c r="Q975" s="13">
        <f t="shared" si="1182"/>
        <v>0.14576121321483809</v>
      </c>
      <c r="R975" s="13">
        <f t="shared" si="1183"/>
        <v>2.9897162805110826E-3</v>
      </c>
      <c r="S975" s="13">
        <f t="shared" si="1184"/>
        <v>1.3457722304954111E-2</v>
      </c>
      <c r="T975" s="13">
        <f t="shared" si="1185"/>
        <v>6.2635675621461911E-2</v>
      </c>
      <c r="U975" s="13">
        <f t="shared" si="1186"/>
        <v>8.9704817567083234E-3</v>
      </c>
      <c r="V975" s="13">
        <f t="shared" si="1187"/>
        <v>1.9279449806777558E-3</v>
      </c>
      <c r="W975" s="13">
        <f t="shared" si="1188"/>
        <v>0.14578287495069112</v>
      </c>
      <c r="X975" s="13">
        <f t="shared" si="1189"/>
        <v>6.2644983978811325E-2</v>
      </c>
      <c r="Y975" s="13">
        <f t="shared" si="1190"/>
        <v>1.3459722272018899E-2</v>
      </c>
      <c r="Z975" s="13">
        <f t="shared" si="1191"/>
        <v>4.2824126532273063E-4</v>
      </c>
      <c r="AA975" s="13">
        <f t="shared" si="1192"/>
        <v>1.2849147201989836E-3</v>
      </c>
      <c r="AB975" s="13">
        <f t="shared" si="1193"/>
        <v>1.9276585092048567E-3</v>
      </c>
      <c r="AC975" s="13">
        <f t="shared" si="1194"/>
        <v>1.5536036614629344E-4</v>
      </c>
      <c r="AD975" s="13">
        <f t="shared" si="1195"/>
        <v>0.10935340492928906</v>
      </c>
      <c r="AE975" s="13">
        <f t="shared" si="1196"/>
        <v>4.699072028961454E-2</v>
      </c>
      <c r="AF975" s="13">
        <f t="shared" si="1197"/>
        <v>1.009629190222576E-2</v>
      </c>
      <c r="AG975" s="13">
        <f t="shared" si="1198"/>
        <v>1.446173621042624E-3</v>
      </c>
      <c r="AH975" s="13">
        <f t="shared" si="1199"/>
        <v>4.6005347360384804E-5</v>
      </c>
      <c r="AI975" s="13">
        <f t="shared" si="1200"/>
        <v>1.3803655279851949E-4</v>
      </c>
      <c r="AJ975" s="13">
        <f t="shared" si="1201"/>
        <v>2.0708559984600761E-4</v>
      </c>
      <c r="AK975" s="13">
        <f t="shared" si="1202"/>
        <v>2.071163750670962E-4</v>
      </c>
      <c r="AL975" s="13">
        <f t="shared" si="1203"/>
        <v>8.0124588155000943E-6</v>
      </c>
      <c r="AM975" s="13">
        <f t="shared" si="1204"/>
        <v>6.5621793636179759E-2</v>
      </c>
      <c r="AN975" s="13">
        <f t="shared" si="1205"/>
        <v>2.8198622179661268E-2</v>
      </c>
      <c r="AO975" s="13">
        <f t="shared" si="1206"/>
        <v>6.0586753940300823E-3</v>
      </c>
      <c r="AP975" s="13">
        <f t="shared" si="1207"/>
        <v>8.6783312310678565E-4</v>
      </c>
      <c r="AQ975" s="13">
        <f t="shared" si="1208"/>
        <v>9.3230072653757617E-5</v>
      </c>
      <c r="AR975" s="13">
        <f t="shared" si="1209"/>
        <v>3.9538309960010769E-6</v>
      </c>
      <c r="AS975" s="13">
        <f t="shared" si="1210"/>
        <v>1.1863255737655634E-5</v>
      </c>
      <c r="AT975" s="13">
        <f t="shared" si="1211"/>
        <v>1.7797528123908337E-5</v>
      </c>
      <c r="AU975" s="13">
        <f t="shared" si="1212"/>
        <v>1.7800173034337895E-5</v>
      </c>
      <c r="AV975" s="13">
        <f t="shared" si="1213"/>
        <v>1.3352113753372895E-5</v>
      </c>
      <c r="AW975" s="13">
        <f t="shared" si="1214"/>
        <v>2.869649745734463E-7</v>
      </c>
      <c r="AX975" s="13">
        <f t="shared" si="1215"/>
        <v>3.2815772881922611E-2</v>
      </c>
      <c r="AY975" s="13">
        <f t="shared" si="1216"/>
        <v>1.4101406404117615E-2</v>
      </c>
      <c r="AZ975" s="13">
        <f t="shared" si="1217"/>
        <v>3.0297878902561292E-3</v>
      </c>
      <c r="BA975" s="13">
        <f t="shared" si="1218"/>
        <v>4.339810463757354E-4</v>
      </c>
      <c r="BB975" s="13">
        <f t="shared" si="1219"/>
        <v>4.6621963839221895E-5</v>
      </c>
      <c r="BC975" s="13">
        <f t="shared" si="1220"/>
        <v>4.0068247779537048E-6</v>
      </c>
      <c r="BD975" s="13">
        <f t="shared" si="1221"/>
        <v>2.8316961038026763E-7</v>
      </c>
      <c r="BE975" s="13">
        <f t="shared" si="1222"/>
        <v>8.4963507759209886E-7</v>
      </c>
      <c r="BF975" s="13">
        <f t="shared" si="1223"/>
        <v>1.2746420142075305E-6</v>
      </c>
      <c r="BG975" s="13">
        <f t="shared" si="1224"/>
        <v>1.2748314401735331E-6</v>
      </c>
      <c r="BH975" s="13">
        <f t="shared" si="1225"/>
        <v>9.5626567071775416E-7</v>
      </c>
      <c r="BI975" s="13">
        <f t="shared" si="1226"/>
        <v>5.7384466945295918E-7</v>
      </c>
      <c r="BJ975" s="14">
        <f t="shared" si="1227"/>
        <v>0.84660249532870158</v>
      </c>
      <c r="BK975" s="14">
        <f t="shared" si="1228"/>
        <v>0.10378311436814228</v>
      </c>
      <c r="BL975" s="14">
        <f t="shared" si="1229"/>
        <v>2.9755897333137927E-2</v>
      </c>
      <c r="BM975" s="14">
        <f t="shared" si="1230"/>
        <v>0.63251042547427905</v>
      </c>
      <c r="BN975" s="14">
        <f t="shared" si="1231"/>
        <v>0.33395820338188259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1.4226190476190499</v>
      </c>
      <c r="F976" s="10">
        <f>VLOOKUP(B976,home!$B$2:$E$405,3,FALSE)</f>
        <v>1.1000000000000001</v>
      </c>
      <c r="G976" s="10">
        <f>VLOOKUP(C976,away!$B$2:$E$405,4,FALSE)</f>
        <v>0.6</v>
      </c>
      <c r="H976" s="10">
        <f>VLOOKUP(A976,away!$A$2:$E$405,3,FALSE)</f>
        <v>1.11904761904762</v>
      </c>
      <c r="I976" s="10">
        <f>VLOOKUP(C976,away!$B$2:$E$405,3,FALSE)</f>
        <v>1.21</v>
      </c>
      <c r="J976" s="10">
        <f>VLOOKUP(B976,home!$B$2:$E$405,4,FALSE)</f>
        <v>1.1499999999999999</v>
      </c>
      <c r="K976" s="12">
        <f t="shared" si="1176"/>
        <v>0.938928571428573</v>
      </c>
      <c r="L976" s="12">
        <f t="shared" si="1177"/>
        <v>1.557154761904763</v>
      </c>
      <c r="M976" s="13">
        <f t="shared" si="1178"/>
        <v>8.240712862796995E-2</v>
      </c>
      <c r="N976" s="13">
        <f t="shared" si="1179"/>
        <v>7.7374407558190486E-2</v>
      </c>
      <c r="O976" s="13">
        <f t="shared" si="1180"/>
        <v>0.12832065275794172</v>
      </c>
      <c r="P976" s="13">
        <f t="shared" si="1181"/>
        <v>0.12048392717879618</v>
      </c>
      <c r="Q976" s="13">
        <f t="shared" si="1182"/>
        <v>3.6324520976871985E-2</v>
      </c>
      <c r="R976" s="13">
        <f t="shared" si="1183"/>
        <v>9.9907557746378287E-2</v>
      </c>
      <c r="S976" s="13">
        <f t="shared" si="1184"/>
        <v>4.4038595174090429E-2</v>
      </c>
      <c r="T976" s="13">
        <f t="shared" si="1185"/>
        <v>5.6562900813045658E-2</v>
      </c>
      <c r="U976" s="13">
        <f t="shared" si="1186"/>
        <v>9.3806060469724617E-2</v>
      </c>
      <c r="V976" s="13">
        <f t="shared" si="1187"/>
        <v>7.1541045084494437E-3</v>
      </c>
      <c r="W976" s="13">
        <f t="shared" si="1188"/>
        <v>1.1368710196213883E-2</v>
      </c>
      <c r="X976" s="13">
        <f t="shared" si="1189"/>
        <v>1.7702841218749679E-2</v>
      </c>
      <c r="Y976" s="13">
        <f t="shared" si="1190"/>
        <v>1.3783031751509994E-2</v>
      </c>
      <c r="Z976" s="13">
        <f t="shared" si="1191"/>
        <v>5.1857176431682674E-2</v>
      </c>
      <c r="AA976" s="13">
        <f t="shared" si="1192"/>
        <v>4.869018458531927E-2</v>
      </c>
      <c r="AB976" s="13">
        <f t="shared" si="1193"/>
        <v>2.2858302727643675E-2</v>
      </c>
      <c r="AC976" s="13">
        <f t="shared" si="1194"/>
        <v>6.5373182892105024E-4</v>
      </c>
      <c r="AD976" s="13">
        <f t="shared" si="1195"/>
        <v>2.6686017058791382E-3</v>
      </c>
      <c r="AE976" s="13">
        <f t="shared" si="1196"/>
        <v>4.1554258539368734E-3</v>
      </c>
      <c r="AF976" s="13">
        <f t="shared" si="1197"/>
        <v>3.2353205780999853E-3</v>
      </c>
      <c r="AG976" s="13">
        <f t="shared" si="1198"/>
        <v>1.6792982814922872E-3</v>
      </c>
      <c r="AH976" s="13">
        <f t="shared" si="1199"/>
        <v>2.0187412304882534E-2</v>
      </c>
      <c r="AI976" s="13">
        <f t="shared" si="1200"/>
        <v>1.895453819626295E-2</v>
      </c>
      <c r="AJ976" s="13">
        <f t="shared" si="1201"/>
        <v>8.898478735352747E-3</v>
      </c>
      <c r="AK976" s="13">
        <f t="shared" si="1202"/>
        <v>2.7850119756240967E-3</v>
      </c>
      <c r="AL976" s="13">
        <f t="shared" si="1203"/>
        <v>3.8231730376515765E-5</v>
      </c>
      <c r="AM976" s="13">
        <f t="shared" si="1204"/>
        <v>5.0112527748259045E-4</v>
      </c>
      <c r="AN976" s="13">
        <f t="shared" si="1205"/>
        <v>7.8032961214286143E-4</v>
      </c>
      <c r="AO976" s="13">
        <f t="shared" si="1206"/>
        <v>6.0754698570177686E-4</v>
      </c>
      <c r="AP976" s="13">
        <f t="shared" si="1207"/>
        <v>3.1534822728880222E-4</v>
      </c>
      <c r="AQ976" s="13">
        <f t="shared" si="1208"/>
        <v>1.22761498445246E-4</v>
      </c>
      <c r="AR976" s="13">
        <f t="shared" si="1209"/>
        <v>6.2869850402165238E-3</v>
      </c>
      <c r="AS976" s="13">
        <f t="shared" si="1210"/>
        <v>5.9030298824033099E-3</v>
      </c>
      <c r="AT976" s="13">
        <f t="shared" si="1211"/>
        <v>2.7712617072925584E-3</v>
      </c>
      <c r="AU976" s="13">
        <f t="shared" si="1212"/>
        <v>8.6733893196097014E-4</v>
      </c>
      <c r="AV976" s="13">
        <f t="shared" si="1213"/>
        <v>2.0359232608262447E-4</v>
      </c>
      <c r="AW976" s="13">
        <f t="shared" si="1214"/>
        <v>1.5526936859090231E-6</v>
      </c>
      <c r="AX976" s="13">
        <f t="shared" si="1215"/>
        <v>7.8420140148912628E-5</v>
      </c>
      <c r="AY976" s="13">
        <f t="shared" si="1216"/>
        <v>1.2211229466211818E-4</v>
      </c>
      <c r="AZ976" s="13">
        <f t="shared" si="1217"/>
        <v>9.5073870560117473E-5</v>
      </c>
      <c r="BA976" s="13">
        <f t="shared" si="1218"/>
        <v>4.9348243425134659E-5</v>
      </c>
      <c r="BB976" s="13">
        <f t="shared" si="1219"/>
        <v>1.9210713060270966E-5</v>
      </c>
      <c r="BC976" s="13">
        <f t="shared" si="1220"/>
        <v>5.9828106642773858E-6</v>
      </c>
      <c r="BD976" s="13">
        <f t="shared" si="1221"/>
        <v>1.6316347822328628E-3</v>
      </c>
      <c r="BE976" s="13">
        <f t="shared" si="1222"/>
        <v>1.5319885151750725E-3</v>
      </c>
      <c r="BF976" s="13">
        <f t="shared" si="1223"/>
        <v>7.1921389399915575E-4</v>
      </c>
      <c r="BG976" s="13">
        <f t="shared" si="1224"/>
        <v>2.2509682468140283E-4</v>
      </c>
      <c r="BH976" s="13">
        <f t="shared" si="1225"/>
        <v>5.2837460007804373E-5</v>
      </c>
      <c r="BI976" s="13">
        <f t="shared" si="1226"/>
        <v>9.922120168608426E-6</v>
      </c>
      <c r="BJ976" s="14">
        <f t="shared" si="1227"/>
        <v>0.22755231860757211</v>
      </c>
      <c r="BK976" s="14">
        <f t="shared" si="1228"/>
        <v>0.25489783134326571</v>
      </c>
      <c r="BL976" s="14">
        <f t="shared" si="1229"/>
        <v>0.46461110098335079</v>
      </c>
      <c r="BM976" s="14">
        <f t="shared" si="1230"/>
        <v>0.45397967291874636</v>
      </c>
      <c r="BN976" s="14">
        <f t="shared" si="1231"/>
        <v>0.54481819484614857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1.4226190476190499</v>
      </c>
      <c r="F977" s="10">
        <f>VLOOKUP(B977,home!$B$2:$E$405,3,FALSE)</f>
        <v>1.21</v>
      </c>
      <c r="G977" s="10">
        <f>VLOOKUP(C977,away!$B$2:$E$405,4,FALSE)</f>
        <v>1.31</v>
      </c>
      <c r="H977" s="10">
        <f>VLOOKUP(A977,away!$A$2:$E$405,3,FALSE)</f>
        <v>1.11904761904762</v>
      </c>
      <c r="I977" s="10">
        <f>VLOOKUP(C977,away!$B$2:$E$405,3,FALSE)</f>
        <v>0.8</v>
      </c>
      <c r="J977" s="10">
        <f>VLOOKUP(B977,home!$B$2:$E$405,4,FALSE)</f>
        <v>1.02</v>
      </c>
      <c r="K977" s="12">
        <f t="shared" si="1176"/>
        <v>2.2549934523809561</v>
      </c>
      <c r="L977" s="12">
        <f t="shared" si="1177"/>
        <v>0.91314285714285803</v>
      </c>
      <c r="M977" s="13">
        <f t="shared" si="1178"/>
        <v>4.2081952600595773E-2</v>
      </c>
      <c r="N977" s="13">
        <f t="shared" si="1179"/>
        <v>9.4894527577749216E-2</v>
      </c>
      <c r="O977" s="13">
        <f t="shared" si="1180"/>
        <v>3.8426834431858348E-2</v>
      </c>
      <c r="P977" s="13">
        <f t="shared" si="1181"/>
        <v>8.6652260039567663E-2</v>
      </c>
      <c r="Q977" s="13">
        <f t="shared" si="1182"/>
        <v>0.1069932691773043</v>
      </c>
      <c r="R977" s="13">
        <f t="shared" si="1183"/>
        <v>1.7544594692031346E-2</v>
      </c>
      <c r="S977" s="13">
        <f t="shared" si="1184"/>
        <v>4.4607092268447592E-2</v>
      </c>
      <c r="T977" s="13">
        <f t="shared" si="1185"/>
        <v>9.7700139511618531E-2</v>
      </c>
      <c r="U977" s="13">
        <f t="shared" si="1186"/>
        <v>3.9562946155208362E-2</v>
      </c>
      <c r="V977" s="13">
        <f t="shared" si="1187"/>
        <v>1.020576153588406E-2</v>
      </c>
      <c r="W977" s="13">
        <f t="shared" si="1188"/>
        <v>8.0423040481218122E-2</v>
      </c>
      <c r="X977" s="13">
        <f t="shared" si="1189"/>
        <v>7.3437724965135245E-2</v>
      </c>
      <c r="Y977" s="13">
        <f t="shared" si="1190"/>
        <v>3.3529566998367497E-2</v>
      </c>
      <c r="Z977" s="13">
        <f t="shared" si="1191"/>
        <v>5.340240441498308E-3</v>
      </c>
      <c r="AA977" s="13">
        <f t="shared" si="1192"/>
        <v>1.204220722971867E-2</v>
      </c>
      <c r="AB977" s="13">
        <f t="shared" si="1193"/>
        <v>1.3577549227615109E-2</v>
      </c>
      <c r="AC977" s="13">
        <f t="shared" si="1194"/>
        <v>1.313437601896E-3</v>
      </c>
      <c r="AD977" s="13">
        <f t="shared" si="1195"/>
        <v>4.5338357426428853E-2</v>
      </c>
      <c r="AE977" s="13">
        <f t="shared" si="1196"/>
        <v>4.1400397238533358E-2</v>
      </c>
      <c r="AF977" s="13">
        <f t="shared" si="1197"/>
        <v>1.8902238510621821E-2</v>
      </c>
      <c r="AG977" s="13">
        <f t="shared" si="1198"/>
        <v>5.7534813599949899E-3</v>
      </c>
      <c r="AH977" s="13">
        <f t="shared" si="1199"/>
        <v>1.2191006036449002E-3</v>
      </c>
      <c r="AI977" s="13">
        <f t="shared" si="1200"/>
        <v>2.7490638790129214E-3</v>
      </c>
      <c r="AJ977" s="13">
        <f t="shared" si="1201"/>
        <v>3.0995605236755655E-3</v>
      </c>
      <c r="AK977" s="13">
        <f t="shared" si="1202"/>
        <v>2.3298295620489628E-3</v>
      </c>
      <c r="AL977" s="13">
        <f t="shared" si="1203"/>
        <v>1.0818161191848032E-4</v>
      </c>
      <c r="AM977" s="13">
        <f t="shared" si="1204"/>
        <v>2.0447539827660913E-2</v>
      </c>
      <c r="AN977" s="13">
        <f t="shared" si="1205"/>
        <v>1.8671524939772668E-2</v>
      </c>
      <c r="AO977" s="13">
        <f t="shared" si="1206"/>
        <v>8.5248848153590719E-3</v>
      </c>
      <c r="AP977" s="13">
        <f t="shared" si="1207"/>
        <v>2.5948125590369163E-3</v>
      </c>
      <c r="AQ977" s="13">
        <f t="shared" si="1208"/>
        <v>5.9235863847728501E-4</v>
      </c>
      <c r="AR977" s="13">
        <f t="shared" si="1209"/>
        <v>2.2264260167137754E-4</v>
      </c>
      <c r="AS977" s="13">
        <f t="shared" si="1210"/>
        <v>5.0205760899001768E-4</v>
      </c>
      <c r="AT977" s="13">
        <f t="shared" si="1211"/>
        <v>5.6606831049526413E-4</v>
      </c>
      <c r="AU977" s="13">
        <f t="shared" si="1212"/>
        <v>4.2549344458905691E-4</v>
      </c>
      <c r="AV977" s="13">
        <f t="shared" si="1213"/>
        <v>2.3987123289483556E-4</v>
      </c>
      <c r="AW977" s="13">
        <f t="shared" si="1214"/>
        <v>6.1877813463113813E-6</v>
      </c>
      <c r="AX977" s="13">
        <f t="shared" si="1215"/>
        <v>7.6848447381123635E-3</v>
      </c>
      <c r="AY977" s="13">
        <f t="shared" si="1216"/>
        <v>7.0173610808591819E-3</v>
      </c>
      <c r="AZ977" s="13">
        <f t="shared" si="1217"/>
        <v>3.2039265734894241E-3</v>
      </c>
      <c r="BA977" s="13">
        <f t="shared" si="1218"/>
        <v>9.7521422179735323E-4</v>
      </c>
      <c r="BB977" s="13">
        <f t="shared" si="1219"/>
        <v>2.2262747520459595E-4</v>
      </c>
      <c r="BC977" s="13">
        <f t="shared" si="1220"/>
        <v>4.0658137757365122E-5</v>
      </c>
      <c r="BD977" s="13">
        <f t="shared" si="1221"/>
        <v>3.3884083568653472E-5</v>
      </c>
      <c r="BE977" s="13">
        <f t="shared" si="1222"/>
        <v>7.6408386587242732E-5</v>
      </c>
      <c r="BF977" s="13">
        <f t="shared" si="1223"/>
        <v>8.615020573061262E-5</v>
      </c>
      <c r="BG977" s="13">
        <f t="shared" si="1224"/>
        <v>6.4756049947934597E-5</v>
      </c>
      <c r="BH977" s="13">
        <f t="shared" si="1225"/>
        <v>3.6506117158661657E-5</v>
      </c>
      <c r="BI977" s="13">
        <f t="shared" si="1226"/>
        <v>1.6464211032926824E-5</v>
      </c>
      <c r="BJ977" s="14">
        <f t="shared" si="1227"/>
        <v>0.6683484962544991</v>
      </c>
      <c r="BK977" s="14">
        <f t="shared" si="1228"/>
        <v>0.19198604673916875</v>
      </c>
      <c r="BL977" s="14">
        <f t="shared" si="1229"/>
        <v>0.13282198855748081</v>
      </c>
      <c r="BM977" s="14">
        <f t="shared" si="1230"/>
        <v>0.60489216017402758</v>
      </c>
      <c r="BN977" s="14">
        <f t="shared" si="1231"/>
        <v>0.38659343851910666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1.4226190476190499</v>
      </c>
      <c r="F978" s="10">
        <f>VLOOKUP(B978,home!$B$2:$E$405,3,FALSE)</f>
        <v>1.21</v>
      </c>
      <c r="G978" s="10">
        <f>VLOOKUP(C978,away!$B$2:$E$405,4,FALSE)</f>
        <v>1.1000000000000001</v>
      </c>
      <c r="H978" s="10">
        <f>VLOOKUP(A978,away!$A$2:$E$405,3,FALSE)</f>
        <v>1.11904761904762</v>
      </c>
      <c r="I978" s="10">
        <f>VLOOKUP(C978,away!$B$2:$E$405,3,FALSE)</f>
        <v>1.1000000000000001</v>
      </c>
      <c r="J978" s="10">
        <f>VLOOKUP(B978,home!$B$2:$E$405,4,FALSE)</f>
        <v>0.89</v>
      </c>
      <c r="K978" s="12">
        <f t="shared" si="1176"/>
        <v>1.8935059523809556</v>
      </c>
      <c r="L978" s="12">
        <f t="shared" si="1177"/>
        <v>1.0955476190476201</v>
      </c>
      <c r="M978" s="13">
        <f t="shared" si="1178"/>
        <v>5.0335052719506022E-2</v>
      </c>
      <c r="N978" s="13">
        <f t="shared" si="1179"/>
        <v>9.5309721937793843E-2</v>
      </c>
      <c r="O978" s="13">
        <f t="shared" si="1180"/>
        <v>5.5144447161491264E-2</v>
      </c>
      <c r="P978" s="13">
        <f t="shared" si="1181"/>
        <v>0.10441633894104078</v>
      </c>
      <c r="Q978" s="13">
        <f t="shared" si="1182"/>
        <v>9.023476290449324E-2</v>
      </c>
      <c r="R978" s="13">
        <f t="shared" si="1183"/>
        <v>3.0206683895734516E-2</v>
      </c>
      <c r="S978" s="13">
        <f t="shared" si="1184"/>
        <v>5.4150990456920844E-2</v>
      </c>
      <c r="T978" s="13">
        <f t="shared" si="1185"/>
        <v>9.8856479655344082E-2</v>
      </c>
      <c r="U978" s="13">
        <f t="shared" si="1186"/>
        <v>5.7196535758263251E-2</v>
      </c>
      <c r="V978" s="13">
        <f t="shared" si="1187"/>
        <v>1.2481357684500087E-2</v>
      </c>
      <c r="W978" s="13">
        <f t="shared" si="1188"/>
        <v>5.6953353557114055E-2</v>
      </c>
      <c r="X978" s="13">
        <f t="shared" si="1189"/>
        <v>6.2395110886273614E-2</v>
      </c>
      <c r="Y978" s="13">
        <f t="shared" si="1190"/>
        <v>3.4178407585834639E-2</v>
      </c>
      <c r="Z978" s="13">
        <f t="shared" si="1191"/>
        <v>1.1030953540432013E-2</v>
      </c>
      <c r="AA978" s="13">
        <f t="shared" si="1192"/>
        <v>2.088717618924579E-2</v>
      </c>
      <c r="AB978" s="13">
        <f t="shared" si="1193"/>
        <v>1.9774996221383342E-2</v>
      </c>
      <c r="AC978" s="13">
        <f t="shared" si="1194"/>
        <v>1.6182282574674872E-3</v>
      </c>
      <c r="AD978" s="13">
        <f t="shared" si="1195"/>
        <v>2.6960378492113142E-2</v>
      </c>
      <c r="AE978" s="13">
        <f t="shared" si="1196"/>
        <v>2.9536378465657223E-2</v>
      </c>
      <c r="AF978" s="13">
        <f t="shared" si="1197"/>
        <v>1.6179254551670082E-2</v>
      </c>
      <c r="AG978" s="13">
        <f t="shared" si="1198"/>
        <v>5.9083812673491757E-3</v>
      </c>
      <c r="AH978" s="13">
        <f t="shared" si="1199"/>
        <v>3.0212337217613017E-3</v>
      </c>
      <c r="AI978" s="13">
        <f t="shared" si="1200"/>
        <v>5.7207240356890914E-3</v>
      </c>
      <c r="AJ978" s="13">
        <f t="shared" si="1201"/>
        <v>5.4161125067530508E-3</v>
      </c>
      <c r="AK978" s="13">
        <f t="shared" si="1202"/>
        <v>3.4184804234339465E-3</v>
      </c>
      <c r="AL978" s="13">
        <f t="shared" si="1203"/>
        <v>1.3427578682178698E-4</v>
      </c>
      <c r="AM978" s="13">
        <f t="shared" si="1204"/>
        <v>1.0209927430651944E-2</v>
      </c>
      <c r="AN978" s="13">
        <f t="shared" si="1205"/>
        <v>1.1185461687299721E-2</v>
      </c>
      <c r="AO978" s="13">
        <f t="shared" si="1206"/>
        <v>6.1271029597347914E-3</v>
      </c>
      <c r="AP978" s="13">
        <f t="shared" si="1207"/>
        <v>2.2375110197323592E-3</v>
      </c>
      <c r="AQ978" s="13">
        <f t="shared" si="1208"/>
        <v>6.1282496756514951E-4</v>
      </c>
      <c r="AR978" s="13">
        <f t="shared" si="1209"/>
        <v>6.6198108209239502E-4</v>
      </c>
      <c r="AS978" s="13">
        <f t="shared" si="1210"/>
        <v>1.2534651193055358E-3</v>
      </c>
      <c r="AT978" s="13">
        <f t="shared" si="1211"/>
        <v>1.1867218322534688E-3</v>
      </c>
      <c r="AU978" s="13">
        <f t="shared" si="1212"/>
        <v>7.490216177307923E-4</v>
      </c>
      <c r="AV978" s="13">
        <f t="shared" si="1213"/>
        <v>3.5456922290881711E-4</v>
      </c>
      <c r="AW978" s="13">
        <f t="shared" si="1214"/>
        <v>7.7373659722054458E-6</v>
      </c>
      <c r="AX978" s="13">
        <f t="shared" si="1215"/>
        <v>3.2220930605528397E-3</v>
      </c>
      <c r="AY978" s="13">
        <f t="shared" si="1216"/>
        <v>3.5299563808385229E-3</v>
      </c>
      <c r="AZ978" s="13">
        <f t="shared" si="1217"/>
        <v>1.9336176541847985E-3</v>
      </c>
      <c r="BA978" s="13">
        <f t="shared" si="1218"/>
        <v>7.061234057302001E-4</v>
      </c>
      <c r="BB978" s="13">
        <f t="shared" si="1219"/>
        <v>1.9339795397537934E-4</v>
      </c>
      <c r="BC978" s="13">
        <f t="shared" si="1220"/>
        <v>4.2375333601281622E-5</v>
      </c>
      <c r="BD978" s="13">
        <f t="shared" si="1221"/>
        <v>1.2087196639014835E-4</v>
      </c>
      <c r="BE978" s="13">
        <f t="shared" si="1222"/>
        <v>2.2887178783573668E-4</v>
      </c>
      <c r="BF978" s="13">
        <f t="shared" si="1223"/>
        <v>2.1668504629951938E-4</v>
      </c>
      <c r="BG978" s="13">
        <f t="shared" si="1224"/>
        <v>1.3676480832002763E-4</v>
      </c>
      <c r="BH978" s="13">
        <f t="shared" si="1225"/>
        <v>6.4741244657553205E-5</v>
      </c>
      <c r="BI978" s="13">
        <f t="shared" si="1226"/>
        <v>2.4517586424725741E-5</v>
      </c>
      <c r="BJ978" s="14">
        <f t="shared" si="1227"/>
        <v>0.55651262115750999</v>
      </c>
      <c r="BK978" s="14">
        <f t="shared" si="1228"/>
        <v>0.22666620022709555</v>
      </c>
      <c r="BL978" s="14">
        <f t="shared" si="1229"/>
        <v>0.20578460122797432</v>
      </c>
      <c r="BM978" s="14">
        <f t="shared" si="1230"/>
        <v>0.57082514957808594</v>
      </c>
      <c r="BN978" s="14">
        <f t="shared" si="1231"/>
        <v>0.42564700756005963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1.4226190476190499</v>
      </c>
      <c r="F979" s="10">
        <f>VLOOKUP(B979,home!$B$2:$E$405,3,FALSE)</f>
        <v>0.8</v>
      </c>
      <c r="G979" s="10">
        <f>VLOOKUP(C979,away!$B$2:$E$405,4,FALSE)</f>
        <v>1.31</v>
      </c>
      <c r="H979" s="10">
        <f>VLOOKUP(A979,away!$A$2:$E$405,3,FALSE)</f>
        <v>1.11904761904762</v>
      </c>
      <c r="I979" s="10">
        <f>VLOOKUP(C979,away!$B$2:$E$405,3,FALSE)</f>
        <v>0.5</v>
      </c>
      <c r="J979" s="10">
        <f>VLOOKUP(B979,home!$B$2:$E$405,4,FALSE)</f>
        <v>1.02</v>
      </c>
      <c r="K979" s="12">
        <f t="shared" si="1176"/>
        <v>1.4909047619047646</v>
      </c>
      <c r="L979" s="12">
        <f t="shared" si="1177"/>
        <v>0.57071428571428617</v>
      </c>
      <c r="M979" s="13">
        <f t="shared" si="1178"/>
        <v>0.12724778280672108</v>
      </c>
      <c r="N979" s="13">
        <f t="shared" si="1179"/>
        <v>0.18971432532836369</v>
      </c>
      <c r="O979" s="13">
        <f t="shared" si="1180"/>
        <v>7.262212747326445E-2</v>
      </c>
      <c r="P979" s="13">
        <f t="shared" si="1181"/>
        <v>0.10827267566954479</v>
      </c>
      <c r="Q979" s="13">
        <f t="shared" si="1182"/>
        <v>0.1414229955168036</v>
      </c>
      <c r="R979" s="13">
        <f t="shared" si="1183"/>
        <v>2.0723242803977981E-2</v>
      </c>
      <c r="S979" s="13">
        <f t="shared" si="1184"/>
        <v>2.303178106145997E-2</v>
      </c>
      <c r="T979" s="13">
        <f t="shared" si="1185"/>
        <v>8.0712123869947264E-2</v>
      </c>
      <c r="U979" s="13">
        <f t="shared" si="1186"/>
        <v>3.0896381378559417E-2</v>
      </c>
      <c r="V979" s="13">
        <f t="shared" si="1187"/>
        <v>2.1774774171177194E-3</v>
      </c>
      <c r="W979" s="13">
        <f t="shared" si="1188"/>
        <v>7.0282739152946236E-2</v>
      </c>
      <c r="X979" s="13">
        <f t="shared" si="1189"/>
        <v>4.0111363273717206E-2</v>
      </c>
      <c r="Y979" s="13">
        <f t="shared" si="1190"/>
        <v>1.1446064019892883E-2</v>
      </c>
      <c r="Z979" s="13">
        <f t="shared" si="1191"/>
        <v>3.9423502381853385E-3</v>
      </c>
      <c r="AA979" s="13">
        <f t="shared" si="1192"/>
        <v>5.877668743206904E-3</v>
      </c>
      <c r="AB979" s="13">
        <f t="shared" si="1193"/>
        <v>4.3815221590729836E-3</v>
      </c>
      <c r="AC979" s="13">
        <f t="shared" si="1194"/>
        <v>1.1579833699315169E-4</v>
      </c>
      <c r="AD979" s="13">
        <f t="shared" si="1195"/>
        <v>2.6196217620709502E-2</v>
      </c>
      <c r="AE979" s="13">
        <f t="shared" si="1196"/>
        <v>1.4950555627819221E-2</v>
      </c>
      <c r="AF979" s="13">
        <f t="shared" si="1197"/>
        <v>4.2662478380812744E-3</v>
      </c>
      <c r="AG979" s="13">
        <f t="shared" si="1198"/>
        <v>8.1160286253022414E-4</v>
      </c>
      <c r="AH979" s="13">
        <f t="shared" si="1199"/>
        <v>5.6248890005537277E-4</v>
      </c>
      <c r="AI979" s="13">
        <f t="shared" si="1200"/>
        <v>8.3861737961112839E-4</v>
      </c>
      <c r="AJ979" s="13">
        <f t="shared" si="1201"/>
        <v>6.2514932233916358E-4</v>
      </c>
      <c r="AK979" s="13">
        <f t="shared" si="1202"/>
        <v>3.1067936719233194E-4</v>
      </c>
      <c r="AL979" s="13">
        <f t="shared" si="1203"/>
        <v>3.9412225526557231E-6</v>
      </c>
      <c r="AM979" s="13">
        <f t="shared" si="1204"/>
        <v>7.8112131189218533E-3</v>
      </c>
      <c r="AN979" s="13">
        <f t="shared" si="1205"/>
        <v>4.4579709157275471E-3</v>
      </c>
      <c r="AO979" s="13">
        <f t="shared" si="1206"/>
        <v>1.2721138434522547E-3</v>
      </c>
      <c r="AP979" s="13">
        <f t="shared" si="1207"/>
        <v>2.4200451450436962E-4</v>
      </c>
      <c r="AQ979" s="13">
        <f t="shared" si="1208"/>
        <v>3.4528858408748474E-5</v>
      </c>
      <c r="AR979" s="13">
        <f t="shared" si="1209"/>
        <v>6.4204090163463349E-5</v>
      </c>
      <c r="AS979" s="13">
        <f t="shared" si="1210"/>
        <v>9.5722183758470343E-5</v>
      </c>
      <c r="AT979" s="13">
        <f t="shared" si="1211"/>
        <v>7.1356329792713198E-5</v>
      </c>
      <c r="AU979" s="13">
        <f t="shared" si="1212"/>
        <v>3.5461830626667651E-5</v>
      </c>
      <c r="AV979" s="13">
        <f t="shared" si="1213"/>
        <v>1.3217553036789758E-5</v>
      </c>
      <c r="AW979" s="13">
        <f t="shared" si="1214"/>
        <v>9.3153055351452685E-8</v>
      </c>
      <c r="AX979" s="13">
        <f t="shared" si="1215"/>
        <v>1.9409624725422595E-3</v>
      </c>
      <c r="AY979" s="13">
        <f t="shared" si="1216"/>
        <v>1.1077350111151905E-3</v>
      </c>
      <c r="AZ979" s="13">
        <f t="shared" si="1217"/>
        <v>3.1610009781465637E-4</v>
      </c>
      <c r="BA979" s="13">
        <f t="shared" si="1218"/>
        <v>6.0134280512835878E-5</v>
      </c>
      <c r="BB979" s="13">
        <f t="shared" si="1219"/>
        <v>8.5798732374564102E-6</v>
      </c>
      <c r="BC979" s="13">
        <f t="shared" si="1220"/>
        <v>9.7933124524681146E-7</v>
      </c>
      <c r="BD979" s="13">
        <f t="shared" si="1221"/>
        <v>6.1070319095960983E-6</v>
      </c>
      <c r="BE979" s="13">
        <f t="shared" si="1222"/>
        <v>9.1050029551211705E-6</v>
      </c>
      <c r="BF979" s="13">
        <f t="shared" si="1223"/>
        <v>6.7873461314735549E-6</v>
      </c>
      <c r="BG979" s="13">
        <f t="shared" si="1224"/>
        <v>3.3730955560366023E-6</v>
      </c>
      <c r="BH979" s="13">
        <f t="shared" si="1225"/>
        <v>1.2572410567136929E-6</v>
      </c>
      <c r="BI979" s="13">
        <f t="shared" si="1226"/>
        <v>3.7488533566332427E-7</v>
      </c>
      <c r="BJ979" s="14">
        <f t="shared" si="1227"/>
        <v>0.5971665574282935</v>
      </c>
      <c r="BK979" s="14">
        <f t="shared" si="1228"/>
        <v>0.26195719152550451</v>
      </c>
      <c r="BL979" s="14">
        <f t="shared" si="1229"/>
        <v>0.13714484411760244</v>
      </c>
      <c r="BM979" s="14">
        <f t="shared" si="1230"/>
        <v>0.33910015185285031</v>
      </c>
      <c r="BN979" s="14">
        <f t="shared" si="1231"/>
        <v>0.66000314959867556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1.4226190476190499</v>
      </c>
      <c r="F980" s="10">
        <f>VLOOKUP(B980,home!$B$2:$E$405,3,FALSE)</f>
        <v>1.1000000000000001</v>
      </c>
      <c r="G980" s="10">
        <f>VLOOKUP(C980,away!$B$2:$E$405,4,FALSE)</f>
        <v>0.7</v>
      </c>
      <c r="H980" s="10">
        <f>VLOOKUP(A980,away!$A$2:$E$405,3,FALSE)</f>
        <v>1.11904761904762</v>
      </c>
      <c r="I980" s="10">
        <f>VLOOKUP(C980,away!$B$2:$E$405,3,FALSE)</f>
        <v>0.7</v>
      </c>
      <c r="J980" s="10">
        <f>VLOOKUP(B980,home!$B$2:$E$405,4,FALSE)</f>
        <v>1.02</v>
      </c>
      <c r="K980" s="12">
        <f t="shared" si="1176"/>
        <v>1.0954166666666685</v>
      </c>
      <c r="L980" s="12">
        <f t="shared" si="1177"/>
        <v>0.7990000000000006</v>
      </c>
      <c r="M980" s="13">
        <f t="shared" si="1178"/>
        <v>0.15040604632181184</v>
      </c>
      <c r="N980" s="13">
        <f t="shared" si="1179"/>
        <v>0.16475728990835165</v>
      </c>
      <c r="O980" s="13">
        <f t="shared" si="1180"/>
        <v>0.12017443101112774</v>
      </c>
      <c r="P980" s="13">
        <f t="shared" si="1181"/>
        <v>0.13164107463677305</v>
      </c>
      <c r="Q980" s="13">
        <f t="shared" si="1182"/>
        <v>9.0238940660220257E-2</v>
      </c>
      <c r="R980" s="13">
        <f t="shared" si="1183"/>
        <v>4.8009685188945564E-2</v>
      </c>
      <c r="S980" s="13">
        <f t="shared" si="1184"/>
        <v>2.8804314978212675E-2</v>
      </c>
      <c r="T980" s="13">
        <f t="shared" si="1185"/>
        <v>7.2100913587516025E-2</v>
      </c>
      <c r="U980" s="13">
        <f t="shared" si="1186"/>
        <v>5.2590609317390874E-2</v>
      </c>
      <c r="V980" s="13">
        <f t="shared" si="1187"/>
        <v>2.8011809591712649E-3</v>
      </c>
      <c r="W980" s="13">
        <f t="shared" si="1188"/>
        <v>3.294974652718325E-2</v>
      </c>
      <c r="X980" s="13">
        <f t="shared" si="1189"/>
        <v>2.6326847475219437E-2</v>
      </c>
      <c r="Y980" s="13">
        <f t="shared" si="1190"/>
        <v>1.0517575566350171E-2</v>
      </c>
      <c r="Z980" s="13">
        <f t="shared" si="1191"/>
        <v>1.2786579488655848E-2</v>
      </c>
      <c r="AA980" s="13">
        <f t="shared" si="1192"/>
        <v>1.4006632281531782E-2</v>
      </c>
      <c r="AB980" s="13">
        <f t="shared" si="1193"/>
        <v>7.671549222530649E-3</v>
      </c>
      <c r="AC980" s="13">
        <f t="shared" si="1194"/>
        <v>1.532312366819624E-4</v>
      </c>
      <c r="AD980" s="13">
        <f t="shared" si="1195"/>
        <v>9.0234253770796781E-3</v>
      </c>
      <c r="AE980" s="13">
        <f t="shared" si="1196"/>
        <v>7.2097168762866671E-3</v>
      </c>
      <c r="AF980" s="13">
        <f t="shared" si="1197"/>
        <v>2.8802818920765257E-3</v>
      </c>
      <c r="AG980" s="13">
        <f t="shared" si="1198"/>
        <v>7.6711507725638203E-4</v>
      </c>
      <c r="AH980" s="13">
        <f t="shared" si="1199"/>
        <v>2.5541192528590068E-3</v>
      </c>
      <c r="AI980" s="13">
        <f t="shared" si="1200"/>
        <v>2.7978247982359751E-3</v>
      </c>
      <c r="AJ980" s="13">
        <f t="shared" si="1201"/>
        <v>1.532391957200498E-3</v>
      </c>
      <c r="AK980" s="13">
        <f t="shared" si="1202"/>
        <v>5.5953589659446046E-4</v>
      </c>
      <c r="AL980" s="13">
        <f t="shared" si="1203"/>
        <v>5.364551534471124E-6</v>
      </c>
      <c r="AM980" s="13">
        <f t="shared" si="1204"/>
        <v>1.9768821096952101E-3</v>
      </c>
      <c r="AN980" s="13">
        <f t="shared" si="1205"/>
        <v>1.5795288056464742E-3</v>
      </c>
      <c r="AO980" s="13">
        <f t="shared" si="1206"/>
        <v>6.310217578557668E-4</v>
      </c>
      <c r="AP980" s="13">
        <f t="shared" si="1207"/>
        <v>1.6806212817558605E-4</v>
      </c>
      <c r="AQ980" s="13">
        <f t="shared" si="1208"/>
        <v>3.3570410103073332E-5</v>
      </c>
      <c r="AR980" s="13">
        <f t="shared" si="1209"/>
        <v>4.081482566068697E-4</v>
      </c>
      <c r="AS980" s="13">
        <f t="shared" si="1210"/>
        <v>4.4709240275810926E-4</v>
      </c>
      <c r="AT980" s="13">
        <f t="shared" si="1211"/>
        <v>2.4487623476063985E-4</v>
      </c>
      <c r="AU980" s="13">
        <f t="shared" si="1212"/>
        <v>8.9413836275794876E-5</v>
      </c>
      <c r="AV980" s="13">
        <f t="shared" si="1213"/>
        <v>2.4486351621777616E-5</v>
      </c>
      <c r="AW980" s="13">
        <f t="shared" si="1214"/>
        <v>1.3042385858004125E-7</v>
      </c>
      <c r="AX980" s="13">
        <f t="shared" si="1215"/>
        <v>3.6091826849921624E-4</v>
      </c>
      <c r="AY980" s="13">
        <f t="shared" si="1216"/>
        <v>2.8837369653087397E-4</v>
      </c>
      <c r="AZ980" s="13">
        <f t="shared" si="1217"/>
        <v>1.1520529176408424E-4</v>
      </c>
      <c r="BA980" s="13">
        <f t="shared" si="1218"/>
        <v>3.0683009373167794E-5</v>
      </c>
      <c r="BB980" s="13">
        <f t="shared" si="1219"/>
        <v>6.1289311222902705E-6</v>
      </c>
      <c r="BC980" s="13">
        <f t="shared" si="1220"/>
        <v>9.7940319334198631E-7</v>
      </c>
      <c r="BD980" s="13">
        <f t="shared" si="1221"/>
        <v>5.435174283814818E-5</v>
      </c>
      <c r="BE980" s="13">
        <f t="shared" si="1222"/>
        <v>5.953780496728825E-5</v>
      </c>
      <c r="BF980" s="13">
        <f t="shared" si="1223"/>
        <v>3.2609351928958556E-5</v>
      </c>
      <c r="BG980" s="13">
        <f t="shared" si="1224"/>
        <v>1.190694253072669E-5</v>
      </c>
      <c r="BH980" s="13">
        <f t="shared" si="1225"/>
        <v>3.2607658243000541E-6</v>
      </c>
      <c r="BI980" s="13">
        <f t="shared" si="1226"/>
        <v>7.1437944600707174E-7</v>
      </c>
      <c r="BJ980" s="14">
        <f t="shared" si="1227"/>
        <v>0.42196320675949922</v>
      </c>
      <c r="BK980" s="14">
        <f t="shared" si="1228"/>
        <v>0.31409958638071617</v>
      </c>
      <c r="BL980" s="14">
        <f t="shared" si="1229"/>
        <v>0.25127317699597518</v>
      </c>
      <c r="BM980" s="14">
        <f t="shared" si="1230"/>
        <v>0.29460683862494402</v>
      </c>
      <c r="BN980" s="14">
        <f t="shared" si="1231"/>
        <v>0.70522746772723011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1.4226190476190499</v>
      </c>
      <c r="F981" s="10">
        <f>VLOOKUP(B981,home!$B$2:$E$405,3,FALSE)</f>
        <v>0.9</v>
      </c>
      <c r="G981" s="10">
        <f>VLOOKUP(C981,away!$B$2:$E$405,4,FALSE)</f>
        <v>0.7</v>
      </c>
      <c r="H981" s="10">
        <f>VLOOKUP(A981,away!$A$2:$E$405,3,FALSE)</f>
        <v>1.11904761904762</v>
      </c>
      <c r="I981" s="10">
        <f>VLOOKUP(C981,away!$B$2:$E$405,3,FALSE)</f>
        <v>1.1000000000000001</v>
      </c>
      <c r="J981" s="10">
        <f>VLOOKUP(B981,home!$B$2:$E$405,4,FALSE)</f>
        <v>1.02</v>
      </c>
      <c r="K981" s="12">
        <f t="shared" si="1176"/>
        <v>0.89625000000000143</v>
      </c>
      <c r="L981" s="12">
        <f t="shared" si="1177"/>
        <v>1.2555714285714299</v>
      </c>
      <c r="M981" s="13">
        <f t="shared" si="1178"/>
        <v>0.11627218330718776</v>
      </c>
      <c r="N981" s="13">
        <f t="shared" si="1179"/>
        <v>0.10420894428906721</v>
      </c>
      <c r="O981" s="13">
        <f t="shared" si="1180"/>
        <v>0.1459880312981249</v>
      </c>
      <c r="P981" s="13">
        <f t="shared" si="1181"/>
        <v>0.13084177305094466</v>
      </c>
      <c r="Q981" s="13">
        <f t="shared" si="1182"/>
        <v>4.6698633159538316E-2</v>
      </c>
      <c r="R981" s="13">
        <f t="shared" si="1183"/>
        <v>9.1649200505658696E-2</v>
      </c>
      <c r="S981" s="13">
        <f t="shared" si="1184"/>
        <v>3.6809254561526346E-2</v>
      </c>
      <c r="T981" s="13">
        <f t="shared" si="1185"/>
        <v>5.8633469548454671E-2</v>
      </c>
      <c r="U981" s="13">
        <f t="shared" si="1186"/>
        <v>8.2140595953196741E-2</v>
      </c>
      <c r="V981" s="13">
        <f t="shared" si="1187"/>
        <v>4.6024078966404843E-3</v>
      </c>
      <c r="W981" s="13">
        <f t="shared" si="1188"/>
        <v>1.3951216656412094E-2</v>
      </c>
      <c r="X981" s="13">
        <f t="shared" si="1189"/>
        <v>1.7516749027600861E-2</v>
      </c>
      <c r="Y981" s="13">
        <f t="shared" si="1190"/>
        <v>1.0996764800256013E-2</v>
      </c>
      <c r="Z981" s="13">
        <f t="shared" si="1191"/>
        <v>3.8357372535439756E-2</v>
      </c>
      <c r="AA981" s="13">
        <f t="shared" si="1192"/>
        <v>3.4377795134887937E-2</v>
      </c>
      <c r="AB981" s="13">
        <f t="shared" si="1193"/>
        <v>1.5405549444821681E-2</v>
      </c>
      <c r="AC981" s="13">
        <f t="shared" si="1194"/>
        <v>3.2369479546386255E-4</v>
      </c>
      <c r="AD981" s="13">
        <f t="shared" si="1195"/>
        <v>3.1259444820773393E-3</v>
      </c>
      <c r="AE981" s="13">
        <f t="shared" si="1196"/>
        <v>3.9248465789968236E-3</v>
      </c>
      <c r="AF981" s="13">
        <f t="shared" si="1197"/>
        <v>2.4639626130573663E-3</v>
      </c>
      <c r="AG981" s="13">
        <f t="shared" si="1198"/>
        <v>1.0312270193410099E-3</v>
      </c>
      <c r="AH981" s="13">
        <f t="shared" si="1199"/>
        <v>1.2040105257642163E-2</v>
      </c>
      <c r="AI981" s="13">
        <f t="shared" si="1200"/>
        <v>1.0790944337161806E-2</v>
      </c>
      <c r="AJ981" s="13">
        <f t="shared" si="1201"/>
        <v>4.8356919310906417E-3</v>
      </c>
      <c r="AK981" s="13">
        <f t="shared" si="1202"/>
        <v>1.4446629644133315E-3</v>
      </c>
      <c r="AL981" s="13">
        <f t="shared" si="1203"/>
        <v>1.4570226432906921E-5</v>
      </c>
      <c r="AM981" s="13">
        <f t="shared" si="1204"/>
        <v>5.6032554841236421E-4</v>
      </c>
      <c r="AN981" s="13">
        <f t="shared" si="1205"/>
        <v>7.03528749285182E-4</v>
      </c>
      <c r="AO981" s="13">
        <f t="shared" si="1206"/>
        <v>4.4166529839053379E-4</v>
      </c>
      <c r="AP981" s="13">
        <f t="shared" si="1207"/>
        <v>1.848474432168764E-4</v>
      </c>
      <c r="AQ981" s="13">
        <f t="shared" si="1208"/>
        <v>5.8022292086897483E-5</v>
      </c>
      <c r="AR981" s="13">
        <f t="shared" si="1209"/>
        <v>3.0234424316976293E-3</v>
      </c>
      <c r="AS981" s="13">
        <f t="shared" si="1210"/>
        <v>2.7097602794090049E-3</v>
      </c>
      <c r="AT981" s="13">
        <f t="shared" si="1211"/>
        <v>1.2143113252101622E-3</v>
      </c>
      <c r="AU981" s="13">
        <f t="shared" si="1212"/>
        <v>3.6277550840653651E-4</v>
      </c>
      <c r="AV981" s="13">
        <f t="shared" si="1213"/>
        <v>8.1284387352339714E-5</v>
      </c>
      <c r="AW981" s="13">
        <f t="shared" si="1214"/>
        <v>4.5544337958925322E-7</v>
      </c>
      <c r="AX981" s="13">
        <f t="shared" si="1215"/>
        <v>8.3698628794097002E-5</v>
      </c>
      <c r="AY981" s="13">
        <f t="shared" si="1216"/>
        <v>1.0508960692447419E-4</v>
      </c>
      <c r="AZ981" s="13">
        <f t="shared" si="1217"/>
        <v>6.5973753947086065E-5</v>
      </c>
      <c r="BA981" s="13">
        <f t="shared" si="1218"/>
        <v>2.7611586830520945E-5</v>
      </c>
      <c r="BB981" s="13">
        <f t="shared" si="1219"/>
        <v>8.6670798804803213E-6</v>
      </c>
      <c r="BC981" s="13">
        <f t="shared" si="1220"/>
        <v>2.1764275734154739E-6</v>
      </c>
      <c r="BD981" s="13">
        <f t="shared" si="1221"/>
        <v>6.3269132219501221E-4</v>
      </c>
      <c r="BE981" s="13">
        <f t="shared" si="1222"/>
        <v>5.6704959751728058E-4</v>
      </c>
      <c r="BF981" s="13">
        <f t="shared" si="1223"/>
        <v>2.5410910088743174E-4</v>
      </c>
      <c r="BG981" s="13">
        <f t="shared" si="1224"/>
        <v>7.5915093890120363E-5</v>
      </c>
      <c r="BH981" s="13">
        <f t="shared" si="1225"/>
        <v>1.7009725724755118E-5</v>
      </c>
      <c r="BI981" s="13">
        <f t="shared" si="1226"/>
        <v>3.0489933361623609E-6</v>
      </c>
      <c r="BJ981" s="14">
        <f t="shared" si="1227"/>
        <v>0.26479336459014358</v>
      </c>
      <c r="BK981" s="14">
        <f t="shared" si="1228"/>
        <v>0.28896897344512046</v>
      </c>
      <c r="BL981" s="14">
        <f t="shared" si="1229"/>
        <v>0.40761397459262422</v>
      </c>
      <c r="BM981" s="14">
        <f t="shared" si="1230"/>
        <v>0.36397028538926157</v>
      </c>
      <c r="BN981" s="14">
        <f t="shared" si="1231"/>
        <v>0.63565876561052159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1.4226190476190499</v>
      </c>
      <c r="F982" s="10">
        <f>VLOOKUP(B982,home!$B$2:$E$405,3,FALSE)</f>
        <v>1.21</v>
      </c>
      <c r="G982" s="10">
        <f>VLOOKUP(C982,away!$B$2:$E$405,4,FALSE)</f>
        <v>1.21</v>
      </c>
      <c r="H982" s="10">
        <f>VLOOKUP(A982,away!$A$2:$E$405,3,FALSE)</f>
        <v>1.11904761904762</v>
      </c>
      <c r="I982" s="10">
        <f>VLOOKUP(C982,away!$B$2:$E$405,3,FALSE)</f>
        <v>1.1000000000000001</v>
      </c>
      <c r="J982" s="10">
        <f>VLOOKUP(B982,home!$B$2:$E$405,4,FALSE)</f>
        <v>0.89</v>
      </c>
      <c r="K982" s="12">
        <f t="shared" si="1176"/>
        <v>2.082856547619051</v>
      </c>
      <c r="L982" s="12">
        <f t="shared" si="1177"/>
        <v>1.0955476190476201</v>
      </c>
      <c r="M982" s="13">
        <f t="shared" si="1178"/>
        <v>4.165207187674487E-2</v>
      </c>
      <c r="N982" s="13">
        <f t="shared" si="1179"/>
        <v>8.675529063037736E-2</v>
      </c>
      <c r="O982" s="13">
        <f t="shared" si="1180"/>
        <v>4.5631828172968181E-2</v>
      </c>
      <c r="P982" s="13">
        <f t="shared" si="1181"/>
        <v>9.5044552089894221E-2</v>
      </c>
      <c r="Q982" s="13">
        <f t="shared" si="1182"/>
        <v>9.0349412565037632E-2</v>
      </c>
      <c r="R982" s="13">
        <f t="shared" si="1183"/>
        <v>2.4995920353842696E-2</v>
      </c>
      <c r="S982" s="13">
        <f t="shared" si="1184"/>
        <v>5.4219793127578929E-2</v>
      </c>
      <c r="T982" s="13">
        <f t="shared" si="1185"/>
        <v>9.8982083817978114E-2</v>
      </c>
      <c r="U982" s="13">
        <f t="shared" si="1186"/>
        <v>5.2062916372765555E-2</v>
      </c>
      <c r="V982" s="13">
        <f t="shared" si="1187"/>
        <v>1.3746937747290329E-2</v>
      </c>
      <c r="W982" s="13">
        <f t="shared" si="1188"/>
        <v>6.2728288511541191E-2</v>
      </c>
      <c r="X982" s="13">
        <f t="shared" si="1189"/>
        <v>6.8721827125751145E-2</v>
      </c>
      <c r="Y982" s="13">
        <f t="shared" si="1190"/>
        <v>3.7644017042109401E-2</v>
      </c>
      <c r="Z982" s="13">
        <f t="shared" si="1191"/>
        <v>9.1280736765187703E-3</v>
      </c>
      <c r="AA982" s="13">
        <f t="shared" si="1192"/>
        <v>1.901246802428622E-2</v>
      </c>
      <c r="AB982" s="13">
        <f t="shared" si="1193"/>
        <v>1.9800121755391205E-2</v>
      </c>
      <c r="AC982" s="13">
        <f t="shared" si="1194"/>
        <v>1.9605440406800516E-3</v>
      </c>
      <c r="AD982" s="13">
        <f t="shared" si="1195"/>
        <v>3.2663506611800119E-2</v>
      </c>
      <c r="AE982" s="13">
        <f t="shared" si="1196"/>
        <v>3.5784426898303821E-2</v>
      </c>
      <c r="AF982" s="13">
        <f t="shared" si="1197"/>
        <v>1.9601771843710179E-2</v>
      </c>
      <c r="AG982" s="13">
        <f t="shared" si="1198"/>
        <v>7.1582248241637879E-3</v>
      </c>
      <c r="AH982" s="13">
        <f t="shared" si="1199"/>
        <v>2.5000598457003485E-3</v>
      </c>
      <c r="AI982" s="13">
        <f t="shared" si="1200"/>
        <v>5.2072660190564442E-3</v>
      </c>
      <c r="AJ982" s="13">
        <f t="shared" si="1201"/>
        <v>5.4229940614929544E-3</v>
      </c>
      <c r="AK982" s="13">
        <f t="shared" si="1202"/>
        <v>3.7651062295599434E-3</v>
      </c>
      <c r="AL982" s="13">
        <f t="shared" si="1203"/>
        <v>1.7894815004675292E-4</v>
      </c>
      <c r="AM982" s="13">
        <f t="shared" si="1204"/>
        <v>1.3606679722917207E-2</v>
      </c>
      <c r="AN982" s="13">
        <f t="shared" si="1205"/>
        <v>1.4906765573585478E-2</v>
      </c>
      <c r="AO982" s="13">
        <f t="shared" si="1206"/>
        <v>8.1655357659212984E-3</v>
      </c>
      <c r="AP982" s="13">
        <f t="shared" si="1207"/>
        <v>2.9819110888677546E-3</v>
      </c>
      <c r="AQ982" s="13">
        <f t="shared" si="1208"/>
        <v>8.1670639840519116E-4</v>
      </c>
      <c r="AR982" s="13">
        <f t="shared" si="1209"/>
        <v>5.4778692228671572E-4</v>
      </c>
      <c r="AS982" s="13">
        <f t="shared" si="1210"/>
        <v>1.1409615777849737E-3</v>
      </c>
      <c r="AT982" s="13">
        <f t="shared" si="1211"/>
        <v>1.1882296464355983E-3</v>
      </c>
      <c r="AU982" s="13">
        <f t="shared" si="1212"/>
        <v>8.2497063305115193E-4</v>
      </c>
      <c r="AV982" s="13">
        <f t="shared" si="1213"/>
        <v>4.2957387116100639E-4</v>
      </c>
      <c r="AW982" s="13">
        <f t="shared" si="1214"/>
        <v>1.1342670899246772E-5</v>
      </c>
      <c r="AX982" s="13">
        <f t="shared" si="1215"/>
        <v>4.7234603253722444E-3</v>
      </c>
      <c r="AY982" s="13">
        <f t="shared" si="1216"/>
        <v>5.1747757131274594E-3</v>
      </c>
      <c r="AZ982" s="13">
        <f t="shared" si="1217"/>
        <v>2.8346066058111186E-3</v>
      </c>
      <c r="BA982" s="13">
        <f t="shared" si="1218"/>
        <v>1.035148839311009E-3</v>
      </c>
      <c r="BB982" s="13">
        <f t="shared" si="1219"/>
        <v>2.8351371156677083E-4</v>
      </c>
      <c r="BC982" s="13">
        <f t="shared" si="1220"/>
        <v>6.2120554334865928E-5</v>
      </c>
      <c r="BD982" s="13">
        <f t="shared" si="1221"/>
        <v>1.0002110974277246E-4</v>
      </c>
      <c r="BE982" s="13">
        <f t="shared" si="1222"/>
        <v>2.0832962332785723E-4</v>
      </c>
      <c r="BF982" s="13">
        <f t="shared" si="1223"/>
        <v>2.1696036000571907E-4</v>
      </c>
      <c r="BG982" s="13">
        <f t="shared" si="1224"/>
        <v>1.5063243547056615E-4</v>
      </c>
      <c r="BH982" s="13">
        <f t="shared" si="1225"/>
        <v>7.8436438625918239E-5</v>
      </c>
      <c r="BI982" s="13">
        <f t="shared" si="1226"/>
        <v>3.2674369952782722E-5</v>
      </c>
      <c r="BJ982" s="14">
        <f t="shared" si="1227"/>
        <v>0.5949800741699931</v>
      </c>
      <c r="BK982" s="14">
        <f t="shared" si="1228"/>
        <v>0.21197762274536264</v>
      </c>
      <c r="BL982" s="14">
        <f t="shared" si="1229"/>
        <v>0.18331725782290859</v>
      </c>
      <c r="BM982" s="14">
        <f t="shared" si="1230"/>
        <v>0.60981051968368993</v>
      </c>
      <c r="BN982" s="14">
        <f t="shared" si="1231"/>
        <v>0.38442907568886497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</v>
      </c>
      <c r="F983" s="10">
        <f>VLOOKUP(B983,home!$B$2:$E$405,3,FALSE)</f>
        <v>1</v>
      </c>
      <c r="G983" s="10">
        <f>VLOOKUP(C983,away!$B$2:$E$405,4,FALSE)</f>
        <v>0.33</v>
      </c>
      <c r="H983" s="10">
        <f>VLOOKUP(A983,away!$A$2:$E$405,3,FALSE)</f>
        <v>1.2619047619047601</v>
      </c>
      <c r="I983" s="10">
        <f>VLOOKUP(C983,away!$B$2:$E$405,3,FALSE)</f>
        <v>1.67</v>
      </c>
      <c r="J983" s="10">
        <f>VLOOKUP(B983,home!$B$2:$E$405,4,FALSE)</f>
        <v>1.06</v>
      </c>
      <c r="K983" s="12">
        <f t="shared" si="1176"/>
        <v>0.495</v>
      </c>
      <c r="L983" s="12">
        <f t="shared" si="1177"/>
        <v>2.2338238095238063</v>
      </c>
      <c r="M983" s="13">
        <f t="shared" si="1178"/>
        <v>6.5296045106158107E-2</v>
      </c>
      <c r="N983" s="13">
        <f t="shared" si="1179"/>
        <v>3.2321542327548268E-2</v>
      </c>
      <c r="O983" s="13">
        <f t="shared" si="1180"/>
        <v>0.14585986022587641</v>
      </c>
      <c r="P983" s="13">
        <f t="shared" si="1181"/>
        <v>7.220063081180883E-2</v>
      </c>
      <c r="Q983" s="13">
        <f t="shared" si="1182"/>
        <v>7.9995817260681938E-3</v>
      </c>
      <c r="R983" s="13">
        <f t="shared" si="1183"/>
        <v>0.16291261431318863</v>
      </c>
      <c r="S983" s="13">
        <f t="shared" si="1184"/>
        <v>1.9958831661044518E-2</v>
      </c>
      <c r="T983" s="13">
        <f t="shared" si="1185"/>
        <v>1.786965612592268E-2</v>
      </c>
      <c r="U983" s="13">
        <f t="shared" si="1186"/>
        <v>8.0641744085028361E-2</v>
      </c>
      <c r="V983" s="13">
        <f t="shared" si="1187"/>
        <v>2.4521482356095353E-3</v>
      </c>
      <c r="W983" s="13">
        <f t="shared" si="1188"/>
        <v>1.319930984801252E-3</v>
      </c>
      <c r="X983" s="13">
        <f t="shared" si="1189"/>
        <v>2.9484932607772422E-3</v>
      </c>
      <c r="Y983" s="13">
        <f t="shared" si="1190"/>
        <v>3.2932072240723451E-3</v>
      </c>
      <c r="Z983" s="13">
        <f t="shared" si="1191"/>
        <v>0.12130602557485652</v>
      </c>
      <c r="AA983" s="13">
        <f t="shared" si="1192"/>
        <v>6.0046482659553979E-2</v>
      </c>
      <c r="AB983" s="13">
        <f t="shared" si="1193"/>
        <v>1.4861504458239607E-2</v>
      </c>
      <c r="AC983" s="13">
        <f t="shared" si="1194"/>
        <v>1.6946532631420338E-4</v>
      </c>
      <c r="AD983" s="13">
        <f t="shared" si="1195"/>
        <v>1.6334145936915495E-4</v>
      </c>
      <c r="AE983" s="13">
        <f t="shared" si="1196"/>
        <v>3.6487604102118372E-4</v>
      </c>
      <c r="AF983" s="13">
        <f t="shared" si="1197"/>
        <v>4.0753439397895274E-4</v>
      </c>
      <c r="AG983" s="13">
        <f t="shared" si="1198"/>
        <v>3.0345334415667996E-4</v>
      </c>
      <c r="AH983" s="13">
        <f t="shared" si="1199"/>
        <v>6.7744072041954567E-2</v>
      </c>
      <c r="AI983" s="13">
        <f t="shared" si="1200"/>
        <v>3.3533315660767511E-2</v>
      </c>
      <c r="AJ983" s="13">
        <f t="shared" si="1201"/>
        <v>8.2994956260399582E-3</v>
      </c>
      <c r="AK983" s="13">
        <f t="shared" si="1202"/>
        <v>1.369416778296593E-3</v>
      </c>
      <c r="AL983" s="13">
        <f t="shared" si="1203"/>
        <v>7.4954024800258963E-6</v>
      </c>
      <c r="AM983" s="13">
        <f t="shared" si="1204"/>
        <v>1.6170804477546349E-5</v>
      </c>
      <c r="AN983" s="13">
        <f t="shared" si="1205"/>
        <v>3.6122728061097207E-5</v>
      </c>
      <c r="AO983" s="13">
        <f t="shared" si="1206"/>
        <v>4.0345905003916345E-5</v>
      </c>
      <c r="AP983" s="13">
        <f t="shared" si="1207"/>
        <v>3.0041881071511335E-5</v>
      </c>
      <c r="AQ983" s="13">
        <f t="shared" si="1208"/>
        <v>1.6777067305106145E-5</v>
      </c>
      <c r="AR983" s="13">
        <f t="shared" si="1209"/>
        <v>3.0265664216282805E-2</v>
      </c>
      <c r="AS983" s="13">
        <f t="shared" si="1210"/>
        <v>1.4981503787059989E-2</v>
      </c>
      <c r="AT983" s="13">
        <f t="shared" si="1211"/>
        <v>3.7079221872973467E-3</v>
      </c>
      <c r="AU983" s="13">
        <f t="shared" si="1212"/>
        <v>6.1180716090406212E-4</v>
      </c>
      <c r="AV983" s="13">
        <f t="shared" si="1213"/>
        <v>7.5711136161877692E-5</v>
      </c>
      <c r="AW983" s="13">
        <f t="shared" si="1214"/>
        <v>2.3022186717537738E-7</v>
      </c>
      <c r="AX983" s="13">
        <f t="shared" si="1215"/>
        <v>1.3340913693975725E-6</v>
      </c>
      <c r="AY983" s="13">
        <f t="shared" si="1216"/>
        <v>2.9801250650405172E-6</v>
      </c>
      <c r="AZ983" s="13">
        <f t="shared" si="1217"/>
        <v>3.3285371628230953E-6</v>
      </c>
      <c r="BA983" s="13">
        <f t="shared" si="1218"/>
        <v>2.4784551883996828E-6</v>
      </c>
      <c r="BB983" s="13">
        <f t="shared" si="1219"/>
        <v>1.3841080526712556E-6</v>
      </c>
      <c r="BC983" s="13">
        <f t="shared" si="1220"/>
        <v>6.1837070460213583E-7</v>
      </c>
      <c r="BD983" s="13">
        <f t="shared" si="1221"/>
        <v>1.1268026889564207E-2</v>
      </c>
      <c r="BE983" s="13">
        <f t="shared" si="1222"/>
        <v>5.5776733103342826E-3</v>
      </c>
      <c r="BF983" s="13">
        <f t="shared" si="1223"/>
        <v>1.3804741443077346E-3</v>
      </c>
      <c r="BG983" s="13">
        <f t="shared" si="1224"/>
        <v>2.2777823381077623E-4</v>
      </c>
      <c r="BH983" s="13">
        <f t="shared" si="1225"/>
        <v>2.8187556434083556E-5</v>
      </c>
      <c r="BI983" s="13">
        <f t="shared" si="1226"/>
        <v>2.7905680869742739E-6</v>
      </c>
      <c r="BJ983" s="14">
        <f t="shared" si="1227"/>
        <v>6.7143198961178069E-2</v>
      </c>
      <c r="BK983" s="14">
        <f t="shared" si="1228"/>
        <v>0.16008759666848024</v>
      </c>
      <c r="BL983" s="14">
        <f t="shared" si="1229"/>
        <v>0.64339604503918979</v>
      </c>
      <c r="BM983" s="14">
        <f t="shared" si="1230"/>
        <v>0.50533984182985825</v>
      </c>
      <c r="BN983" s="14">
        <f t="shared" si="1231"/>
        <v>0.4865902745106484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</v>
      </c>
      <c r="F984" s="10">
        <f>VLOOKUP(B984,home!$B$2:$E$405,3,FALSE)</f>
        <v>0.95</v>
      </c>
      <c r="G984" s="10">
        <f>VLOOKUP(C984,away!$B$2:$E$405,4,FALSE)</f>
        <v>0.76</v>
      </c>
      <c r="H984" s="10">
        <f>VLOOKUP(A984,away!$A$2:$E$405,3,FALSE)</f>
        <v>1.2619047619047601</v>
      </c>
      <c r="I984" s="10">
        <f>VLOOKUP(C984,away!$B$2:$E$405,3,FALSE)</f>
        <v>1.1399999999999999</v>
      </c>
      <c r="J984" s="10">
        <f>VLOOKUP(B984,home!$B$2:$E$405,4,FALSE)</f>
        <v>1.25</v>
      </c>
      <c r="K984" s="12">
        <f t="shared" si="1176"/>
        <v>1.083</v>
      </c>
      <c r="L984" s="12">
        <f t="shared" si="1177"/>
        <v>1.7982142857142831</v>
      </c>
      <c r="M984" s="13">
        <f t="shared" si="1178"/>
        <v>5.6066640561871044E-2</v>
      </c>
      <c r="N984" s="13">
        <f t="shared" si="1179"/>
        <v>6.0720171728506335E-2</v>
      </c>
      <c r="O984" s="13">
        <f t="shared" si="1180"/>
        <v>0.10081983401036439</v>
      </c>
      <c r="P984" s="13">
        <f t="shared" si="1181"/>
        <v>0.10918788023322462</v>
      </c>
      <c r="Q984" s="13">
        <f t="shared" si="1182"/>
        <v>3.2879972990986175E-2</v>
      </c>
      <c r="R984" s="13">
        <f t="shared" si="1183"/>
        <v>9.064783290039001E-2</v>
      </c>
      <c r="S984" s="13">
        <f t="shared" si="1184"/>
        <v>5.3159923041352759E-2</v>
      </c>
      <c r="T984" s="13">
        <f t="shared" si="1185"/>
        <v>5.9125237146291122E-2</v>
      </c>
      <c r="U984" s="13">
        <f t="shared" si="1186"/>
        <v>9.8171603031122379E-2</v>
      </c>
      <c r="V984" s="13">
        <f t="shared" si="1187"/>
        <v>1.1503016275865367E-2</v>
      </c>
      <c r="W984" s="13">
        <f t="shared" si="1188"/>
        <v>1.1869670249746009E-2</v>
      </c>
      <c r="X984" s="13">
        <f t="shared" si="1189"/>
        <v>2.1344210609811096E-2</v>
      </c>
      <c r="Y984" s="13">
        <f t="shared" si="1190"/>
        <v>1.9190732217928348E-2</v>
      </c>
      <c r="Z984" s="13">
        <f t="shared" si="1191"/>
        <v>5.433474269684084E-2</v>
      </c>
      <c r="AA984" s="13">
        <f t="shared" si="1192"/>
        <v>5.8844526340678625E-2</v>
      </c>
      <c r="AB984" s="13">
        <f t="shared" si="1193"/>
        <v>3.1864311013477468E-2</v>
      </c>
      <c r="AC984" s="13">
        <f t="shared" si="1194"/>
        <v>1.4001083697711516E-3</v>
      </c>
      <c r="AD984" s="13">
        <f t="shared" si="1195"/>
        <v>3.2137132201187318E-3</v>
      </c>
      <c r="AE984" s="13">
        <f t="shared" si="1196"/>
        <v>5.778945022606354E-3</v>
      </c>
      <c r="AF984" s="13">
        <f t="shared" si="1197"/>
        <v>5.1958907480040995E-3</v>
      </c>
      <c r="AG984" s="13">
        <f t="shared" si="1198"/>
        <v>3.1144416566905478E-3</v>
      </c>
      <c r="AH984" s="13">
        <f t="shared" si="1199"/>
        <v>2.4426377632017271E-2</v>
      </c>
      <c r="AI984" s="13">
        <f t="shared" si="1200"/>
        <v>2.6453766975474705E-2</v>
      </c>
      <c r="AJ984" s="13">
        <f t="shared" si="1201"/>
        <v>1.4324714817219548E-2</v>
      </c>
      <c r="AK984" s="13">
        <f t="shared" si="1202"/>
        <v>5.1712220490162577E-3</v>
      </c>
      <c r="AL984" s="13">
        <f t="shared" si="1203"/>
        <v>1.0906654185809922E-4</v>
      </c>
      <c r="AM984" s="13">
        <f t="shared" si="1204"/>
        <v>6.9609028347771744E-4</v>
      </c>
      <c r="AN984" s="13">
        <f t="shared" si="1205"/>
        <v>1.2517194918965364E-3</v>
      </c>
      <c r="AO984" s="13">
        <f t="shared" si="1206"/>
        <v>1.1254299360176881E-3</v>
      </c>
      <c r="AP984" s="13">
        <f t="shared" si="1207"/>
        <v>6.7458806283917283E-4</v>
      </c>
      <c r="AQ984" s="13">
        <f t="shared" si="1208"/>
        <v>3.032634728924315E-4</v>
      </c>
      <c r="AR984" s="13">
        <f t="shared" si="1209"/>
        <v>8.7847722412290486E-3</v>
      </c>
      <c r="AS984" s="13">
        <f t="shared" si="1210"/>
        <v>9.5139083372510584E-3</v>
      </c>
      <c r="AT984" s="13">
        <f t="shared" si="1211"/>
        <v>5.151781364621447E-3</v>
      </c>
      <c r="AU984" s="13">
        <f t="shared" si="1212"/>
        <v>1.8597930726283426E-3</v>
      </c>
      <c r="AV984" s="13">
        <f t="shared" si="1213"/>
        <v>5.0353897441412371E-4</v>
      </c>
      <c r="AW984" s="13">
        <f t="shared" si="1214"/>
        <v>5.9000941610192174E-6</v>
      </c>
      <c r="AX984" s="13">
        <f t="shared" si="1215"/>
        <v>1.2564429616772796E-4</v>
      </c>
      <c r="AY984" s="13">
        <f t="shared" si="1216"/>
        <v>2.2593536828732476E-4</v>
      </c>
      <c r="AZ984" s="13">
        <f t="shared" si="1217"/>
        <v>2.0314010345119264E-4</v>
      </c>
      <c r="BA984" s="13">
        <f t="shared" si="1218"/>
        <v>1.2176314534247065E-4</v>
      </c>
      <c r="BB984" s="13">
        <f t="shared" si="1219"/>
        <v>5.4739056857083866E-5</v>
      </c>
      <c r="BC984" s="13">
        <f t="shared" si="1220"/>
        <v>1.9686510805386901E-5</v>
      </c>
      <c r="BD984" s="13">
        <f t="shared" si="1221"/>
        <v>2.6328171568207243E-3</v>
      </c>
      <c r="BE984" s="13">
        <f t="shared" si="1222"/>
        <v>2.8513409808368444E-3</v>
      </c>
      <c r="BF984" s="13">
        <f t="shared" si="1223"/>
        <v>1.5440011411231511E-3</v>
      </c>
      <c r="BG984" s="13">
        <f t="shared" si="1224"/>
        <v>5.5738441194545752E-4</v>
      </c>
      <c r="BH984" s="13">
        <f t="shared" si="1225"/>
        <v>1.5091182953423261E-4</v>
      </c>
      <c r="BI984" s="13">
        <f t="shared" si="1226"/>
        <v>3.2687502277114791E-5</v>
      </c>
      <c r="BJ984" s="14">
        <f t="shared" si="1227"/>
        <v>0.22723498531872355</v>
      </c>
      <c r="BK984" s="14">
        <f t="shared" si="1228"/>
        <v>0.23165257039223036</v>
      </c>
      <c r="BL984" s="14">
        <f t="shared" si="1229"/>
        <v>0.48430712578244223</v>
      </c>
      <c r="BM984" s="14">
        <f t="shared" si="1230"/>
        <v>0.54698705649076795</v>
      </c>
      <c r="BN984" s="14">
        <f t="shared" si="1231"/>
        <v>0.45032233242534259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</v>
      </c>
      <c r="F985" s="10">
        <f>VLOOKUP(B985,home!$B$2:$E$405,3,FALSE)</f>
        <v>0.86</v>
      </c>
      <c r="G985" s="10">
        <f>VLOOKUP(C985,away!$B$2:$E$405,4,FALSE)</f>
        <v>0.22</v>
      </c>
      <c r="H985" s="10">
        <f>VLOOKUP(A985,away!$A$2:$E$405,3,FALSE)</f>
        <v>1.2619047619047601</v>
      </c>
      <c r="I985" s="10">
        <f>VLOOKUP(C985,away!$B$2:$E$405,3,FALSE)</f>
        <v>1</v>
      </c>
      <c r="J985" s="10">
        <f>VLOOKUP(B985,home!$B$2:$E$405,4,FALSE)</f>
        <v>1.47</v>
      </c>
      <c r="K985" s="12">
        <f t="shared" si="1176"/>
        <v>0.2838</v>
      </c>
      <c r="L985" s="12">
        <f t="shared" si="1177"/>
        <v>1.8549999999999973</v>
      </c>
      <c r="M985" s="13">
        <f t="shared" si="1178"/>
        <v>0.11779611357878739</v>
      </c>
      <c r="N985" s="13">
        <f t="shared" si="1179"/>
        <v>3.3430537033659863E-2</v>
      </c>
      <c r="O985" s="13">
        <f t="shared" si="1180"/>
        <v>0.21851179068865026</v>
      </c>
      <c r="P985" s="13">
        <f t="shared" si="1181"/>
        <v>6.2013646197438946E-2</v>
      </c>
      <c r="Q985" s="13">
        <f t="shared" si="1182"/>
        <v>4.743793205076334E-3</v>
      </c>
      <c r="R985" s="13">
        <f t="shared" si="1183"/>
        <v>0.20266968586372289</v>
      </c>
      <c r="S985" s="13">
        <f t="shared" si="1184"/>
        <v>8.1617555067488735E-3</v>
      </c>
      <c r="T985" s="13">
        <f t="shared" si="1185"/>
        <v>8.7997363954165856E-3</v>
      </c>
      <c r="U985" s="13">
        <f t="shared" si="1186"/>
        <v>5.7517656848124557E-2</v>
      </c>
      <c r="V985" s="13">
        <f t="shared" si="1187"/>
        <v>4.7741644719693685E-4</v>
      </c>
      <c r="W985" s="13">
        <f t="shared" si="1188"/>
        <v>4.4876283720022132E-4</v>
      </c>
      <c r="X985" s="13">
        <f t="shared" si="1189"/>
        <v>8.3245506300640918E-4</v>
      </c>
      <c r="Y985" s="13">
        <f t="shared" si="1190"/>
        <v>7.7210207093844358E-4</v>
      </c>
      <c r="Z985" s="13">
        <f t="shared" si="1191"/>
        <v>0.1253174224257351</v>
      </c>
      <c r="AA985" s="13">
        <f t="shared" si="1192"/>
        <v>3.556508448442363E-2</v>
      </c>
      <c r="AB985" s="13">
        <f t="shared" si="1193"/>
        <v>5.046685488339712E-3</v>
      </c>
      <c r="AC985" s="13">
        <f t="shared" si="1194"/>
        <v>1.5708463200648745E-5</v>
      </c>
      <c r="AD985" s="13">
        <f t="shared" si="1195"/>
        <v>3.1839723299355703E-5</v>
      </c>
      <c r="AE985" s="13">
        <f t="shared" si="1196"/>
        <v>5.9062686720304731E-5</v>
      </c>
      <c r="AF985" s="13">
        <f t="shared" si="1197"/>
        <v>5.4780641933082571E-5</v>
      </c>
      <c r="AG985" s="13">
        <f t="shared" si="1198"/>
        <v>3.3872696928622672E-5</v>
      </c>
      <c r="AH985" s="13">
        <f t="shared" si="1199"/>
        <v>5.811595464993459E-2</v>
      </c>
      <c r="AI985" s="13">
        <f t="shared" si="1200"/>
        <v>1.6493307929651438E-2</v>
      </c>
      <c r="AJ985" s="13">
        <f t="shared" si="1201"/>
        <v>2.3404003952175391E-3</v>
      </c>
      <c r="AK985" s="13">
        <f t="shared" si="1202"/>
        <v>2.2140187738757923E-4</v>
      </c>
      <c r="AL985" s="13">
        <f t="shared" si="1203"/>
        <v>3.3078818974073265E-7</v>
      </c>
      <c r="AM985" s="13">
        <f t="shared" si="1204"/>
        <v>1.8072226944714301E-6</v>
      </c>
      <c r="AN985" s="13">
        <f t="shared" si="1205"/>
        <v>3.3523980982444977E-6</v>
      </c>
      <c r="AO985" s="13">
        <f t="shared" si="1206"/>
        <v>3.1093492361217681E-6</v>
      </c>
      <c r="AP985" s="13">
        <f t="shared" si="1207"/>
        <v>1.9226142776686233E-6</v>
      </c>
      <c r="AQ985" s="13">
        <f t="shared" si="1208"/>
        <v>8.9161237126882311E-7</v>
      </c>
      <c r="AR985" s="13">
        <f t="shared" si="1209"/>
        <v>2.1561019175125689E-2</v>
      </c>
      <c r="AS985" s="13">
        <f t="shared" si="1210"/>
        <v>6.1190172419006705E-3</v>
      </c>
      <c r="AT985" s="13">
        <f t="shared" si="1211"/>
        <v>8.6828854662570503E-4</v>
      </c>
      <c r="AU985" s="13">
        <f t="shared" si="1212"/>
        <v>8.2140096510791718E-5</v>
      </c>
      <c r="AV985" s="13">
        <f t="shared" si="1213"/>
        <v>5.827839847440672E-6</v>
      </c>
      <c r="AW985" s="13">
        <f t="shared" si="1214"/>
        <v>4.8373086583560765E-9</v>
      </c>
      <c r="AX985" s="13">
        <f t="shared" si="1215"/>
        <v>8.5481633448498628E-8</v>
      </c>
      <c r="AY985" s="13">
        <f t="shared" si="1216"/>
        <v>1.5856843004696469E-7</v>
      </c>
      <c r="AZ985" s="13">
        <f t="shared" si="1217"/>
        <v>1.4707221886855958E-7</v>
      </c>
      <c r="BA985" s="13">
        <f t="shared" si="1218"/>
        <v>9.0939655333725858E-8</v>
      </c>
      <c r="BB985" s="13">
        <f t="shared" si="1219"/>
        <v>4.2173265161015317E-8</v>
      </c>
      <c r="BC985" s="13">
        <f t="shared" si="1220"/>
        <v>1.564628137473665E-8</v>
      </c>
      <c r="BD985" s="13">
        <f t="shared" si="1221"/>
        <v>6.6659484283096851E-3</v>
      </c>
      <c r="BE985" s="13">
        <f t="shared" si="1222"/>
        <v>1.8917961639542888E-3</v>
      </c>
      <c r="BF985" s="13">
        <f t="shared" si="1223"/>
        <v>2.6844587566511358E-4</v>
      </c>
      <c r="BG985" s="13">
        <f t="shared" si="1224"/>
        <v>2.5394979837919746E-5</v>
      </c>
      <c r="BH985" s="13">
        <f t="shared" si="1225"/>
        <v>1.8017738195004059E-6</v>
      </c>
      <c r="BI985" s="13">
        <f t="shared" si="1226"/>
        <v>1.0226868199484308E-7</v>
      </c>
      <c r="BJ985" s="14">
        <f t="shared" si="1227"/>
        <v>4.9218565432341231E-2</v>
      </c>
      <c r="BK985" s="14">
        <f t="shared" si="1228"/>
        <v>0.18846512954999256</v>
      </c>
      <c r="BL985" s="14">
        <f t="shared" si="1229"/>
        <v>0.63397175061573086</v>
      </c>
      <c r="BM985" s="14">
        <f t="shared" si="1230"/>
        <v>0.35780714772534278</v>
      </c>
      <c r="BN985" s="14">
        <f t="shared" si="1231"/>
        <v>0.6391655665673357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</v>
      </c>
      <c r="F986" s="10">
        <f>VLOOKUP(B986,home!$B$2:$E$405,3,FALSE)</f>
        <v>0.86</v>
      </c>
      <c r="G986" s="10">
        <f>VLOOKUP(C986,away!$B$2:$E$405,4,FALSE)</f>
        <v>1</v>
      </c>
      <c r="H986" s="10">
        <f>VLOOKUP(A986,away!$A$2:$E$405,3,FALSE)</f>
        <v>1.2619047619047601</v>
      </c>
      <c r="I986" s="10">
        <f>VLOOKUP(C986,away!$B$2:$E$405,3,FALSE)</f>
        <v>0.89</v>
      </c>
      <c r="J986" s="10">
        <f>VLOOKUP(B986,home!$B$2:$E$405,4,FALSE)</f>
        <v>0.91</v>
      </c>
      <c r="K986" s="12">
        <f t="shared" si="1176"/>
        <v>1.29</v>
      </c>
      <c r="L986" s="12">
        <f t="shared" si="1177"/>
        <v>1.0220166666666652</v>
      </c>
      <c r="M986" s="13">
        <f t="shared" si="1178"/>
        <v>9.9061276411715318E-2</v>
      </c>
      <c r="N986" s="13">
        <f t="shared" si="1179"/>
        <v>0.12778904657111276</v>
      </c>
      <c r="O986" s="13">
        <f t="shared" si="1180"/>
        <v>0.10124227551404644</v>
      </c>
      <c r="P986" s="13">
        <f t="shared" si="1181"/>
        <v>0.13060253541311992</v>
      </c>
      <c r="Q986" s="13">
        <f t="shared" si="1182"/>
        <v>8.2423935038367771E-2</v>
      </c>
      <c r="R986" s="13">
        <f t="shared" si="1183"/>
        <v>5.1735646473306938E-2</v>
      </c>
      <c r="S986" s="13">
        <f t="shared" si="1184"/>
        <v>4.3046644648115057E-2</v>
      </c>
      <c r="T986" s="13">
        <f t="shared" si="1185"/>
        <v>8.4238635341462378E-2</v>
      </c>
      <c r="U986" s="13">
        <f t="shared" si="1186"/>
        <v>6.6738983950565947E-2</v>
      </c>
      <c r="V986" s="13">
        <f t="shared" si="1187"/>
        <v>6.3058623193379742E-3</v>
      </c>
      <c r="W986" s="13">
        <f t="shared" si="1188"/>
        <v>3.5442292066498127E-2</v>
      </c>
      <c r="X986" s="13">
        <f t="shared" si="1189"/>
        <v>3.6222613196828811E-2</v>
      </c>
      <c r="Y986" s="13">
        <f t="shared" si="1190"/>
        <v>1.8510057198689468E-2</v>
      </c>
      <c r="Z986" s="13">
        <f t="shared" si="1191"/>
        <v>1.7624897652164725E-2</v>
      </c>
      <c r="AA986" s="13">
        <f t="shared" si="1192"/>
        <v>2.2736117971292494E-2</v>
      </c>
      <c r="AB986" s="13">
        <f t="shared" si="1193"/>
        <v>1.4664796091483665E-2</v>
      </c>
      <c r="AC986" s="13">
        <f t="shared" si="1194"/>
        <v>5.1960364628804098E-4</v>
      </c>
      <c r="AD986" s="13">
        <f t="shared" si="1195"/>
        <v>1.1430139191445652E-2</v>
      </c>
      <c r="AE986" s="13">
        <f t="shared" si="1196"/>
        <v>1.1681792755977298E-2</v>
      </c>
      <c r="AF986" s="13">
        <f t="shared" si="1197"/>
        <v>5.9694934465773569E-3</v>
      </c>
      <c r="AG986" s="13">
        <f t="shared" si="1198"/>
        <v>2.0336405979864977E-3</v>
      </c>
      <c r="AH986" s="13">
        <f t="shared" si="1199"/>
        <v>4.5032347872016312E-3</v>
      </c>
      <c r="AI986" s="13">
        <f t="shared" si="1200"/>
        <v>5.8091728754901045E-3</v>
      </c>
      <c r="AJ986" s="13">
        <f t="shared" si="1201"/>
        <v>3.7469165046911191E-3</v>
      </c>
      <c r="AK986" s="13">
        <f t="shared" si="1202"/>
        <v>1.6111740970171807E-3</v>
      </c>
      <c r="AL986" s="13">
        <f t="shared" si="1203"/>
        <v>2.7401849066864876E-5</v>
      </c>
      <c r="AM986" s="13">
        <f t="shared" si="1204"/>
        <v>2.948975911392978E-3</v>
      </c>
      <c r="AN986" s="13">
        <f t="shared" si="1205"/>
        <v>3.0139025310421427E-3</v>
      </c>
      <c r="AO986" s="13">
        <f t="shared" si="1206"/>
        <v>1.5401293092169579E-3</v>
      </c>
      <c r="AP986" s="13">
        <f t="shared" si="1207"/>
        <v>5.2467927428051639E-4</v>
      </c>
      <c r="AQ986" s="13">
        <f t="shared" si="1208"/>
        <v>1.3405774074231458E-4</v>
      </c>
      <c r="AR986" s="13">
        <f t="shared" si="1209"/>
        <v>9.2047620128663638E-4</v>
      </c>
      <c r="AS986" s="13">
        <f t="shared" si="1210"/>
        <v>1.1874142996597609E-3</v>
      </c>
      <c r="AT986" s="13">
        <f t="shared" si="1211"/>
        <v>7.6588222328054613E-4</v>
      </c>
      <c r="AU986" s="13">
        <f t="shared" si="1212"/>
        <v>3.2932935601063471E-4</v>
      </c>
      <c r="AV986" s="13">
        <f t="shared" si="1213"/>
        <v>1.0620871731342975E-4</v>
      </c>
      <c r="AW986" s="13">
        <f t="shared" si="1214"/>
        <v>1.0035177475702259E-6</v>
      </c>
      <c r="AX986" s="13">
        <f t="shared" si="1215"/>
        <v>6.340298209494892E-4</v>
      </c>
      <c r="AY986" s="13">
        <f t="shared" si="1216"/>
        <v>6.4798904417405956E-4</v>
      </c>
      <c r="AZ986" s="13">
        <f t="shared" si="1217"/>
        <v>3.3112780148164539E-4</v>
      </c>
      <c r="BA986" s="13">
        <f t="shared" si="1218"/>
        <v>1.1280604397031084E-4</v>
      </c>
      <c r="BB986" s="13">
        <f t="shared" si="1219"/>
        <v>2.8822414259597586E-5</v>
      </c>
      <c r="BC986" s="13">
        <f t="shared" si="1220"/>
        <v>5.8913975493759381E-6</v>
      </c>
      <c r="BD986" s="13">
        <f t="shared" si="1221"/>
        <v>1.5679033649749371E-4</v>
      </c>
      <c r="BE986" s="13">
        <f t="shared" si="1222"/>
        <v>2.0225953408176687E-4</v>
      </c>
      <c r="BF986" s="13">
        <f t="shared" si="1223"/>
        <v>1.304573994827397E-4</v>
      </c>
      <c r="BG986" s="13">
        <f t="shared" si="1224"/>
        <v>5.6096681777578051E-5</v>
      </c>
      <c r="BH986" s="13">
        <f t="shared" si="1225"/>
        <v>1.8091179873268929E-5</v>
      </c>
      <c r="BI986" s="13">
        <f t="shared" si="1226"/>
        <v>4.6675244073033834E-6</v>
      </c>
      <c r="BJ986" s="14">
        <f t="shared" si="1227"/>
        <v>0.42566405669400553</v>
      </c>
      <c r="BK986" s="14">
        <f t="shared" si="1228"/>
        <v>0.28021131333181731</v>
      </c>
      <c r="BL986" s="14">
        <f t="shared" si="1229"/>
        <v>0.27666599171876671</v>
      </c>
      <c r="BM986" s="14">
        <f t="shared" si="1230"/>
        <v>0.40666455844865862</v>
      </c>
      <c r="BN986" s="14">
        <f t="shared" si="1231"/>
        <v>0.59285471542166923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</v>
      </c>
      <c r="F987" s="10">
        <f>VLOOKUP(B987,home!$B$2:$E$405,3,FALSE)</f>
        <v>0.67</v>
      </c>
      <c r="G987" s="10">
        <f>VLOOKUP(C987,away!$B$2:$E$405,4,FALSE)</f>
        <v>0.76</v>
      </c>
      <c r="H987" s="10">
        <f>VLOOKUP(A987,away!$A$2:$E$405,3,FALSE)</f>
        <v>1.2619047619047601</v>
      </c>
      <c r="I987" s="10">
        <f>VLOOKUP(C987,away!$B$2:$E$405,3,FALSE)</f>
        <v>0.38</v>
      </c>
      <c r="J987" s="10">
        <f>VLOOKUP(B987,home!$B$2:$E$405,4,FALSE)</f>
        <v>1.45</v>
      </c>
      <c r="K987" s="12">
        <f t="shared" si="1176"/>
        <v>0.76380000000000015</v>
      </c>
      <c r="L987" s="12">
        <f t="shared" si="1177"/>
        <v>0.69530952380952282</v>
      </c>
      <c r="M987" s="13">
        <f t="shared" si="1178"/>
        <v>0.23244316770593412</v>
      </c>
      <c r="N987" s="13">
        <f t="shared" si="1179"/>
        <v>0.17754009149379252</v>
      </c>
      <c r="O987" s="13">
        <f t="shared" si="1180"/>
        <v>0.16161994825039011</v>
      </c>
      <c r="P987" s="13">
        <f t="shared" si="1181"/>
        <v>0.123445316473648</v>
      </c>
      <c r="Q987" s="13">
        <f t="shared" si="1182"/>
        <v>6.7802560941479365E-2</v>
      </c>
      <c r="R987" s="13">
        <f t="shared" si="1183"/>
        <v>5.618794462804922E-2</v>
      </c>
      <c r="S987" s="13">
        <f t="shared" si="1184"/>
        <v>1.6389754869626641E-2</v>
      </c>
      <c r="T987" s="13">
        <f t="shared" si="1185"/>
        <v>4.7143766361286171E-2</v>
      </c>
      <c r="U987" s="13">
        <f t="shared" si="1186"/>
        <v>4.2916352106904004E-2</v>
      </c>
      <c r="V987" s="13">
        <f t="shared" si="1187"/>
        <v>9.6713651521533345E-4</v>
      </c>
      <c r="W987" s="13">
        <f t="shared" si="1188"/>
        <v>1.726253201570065E-2</v>
      </c>
      <c r="X987" s="13">
        <f t="shared" si="1189"/>
        <v>1.2002802915583461E-2</v>
      </c>
      <c r="Y987" s="13">
        <f t="shared" si="1190"/>
        <v>4.1728315898069438E-3</v>
      </c>
      <c r="Z987" s="13">
        <f t="shared" si="1191"/>
        <v>1.3022671007721582E-2</v>
      </c>
      <c r="AA987" s="13">
        <f t="shared" si="1192"/>
        <v>9.9467161156977478E-3</v>
      </c>
      <c r="AB987" s="13">
        <f t="shared" si="1193"/>
        <v>3.7986508845849697E-3</v>
      </c>
      <c r="AC987" s="13">
        <f t="shared" si="1194"/>
        <v>3.2101522485115926E-5</v>
      </c>
      <c r="AD987" s="13">
        <f t="shared" si="1195"/>
        <v>3.296280488398039E-3</v>
      </c>
      <c r="AE987" s="13">
        <f t="shared" si="1196"/>
        <v>2.2919352167306618E-3</v>
      </c>
      <c r="AF987" s="13">
        <f t="shared" si="1197"/>
        <v>7.9680219207363585E-4</v>
      </c>
      <c r="AG987" s="13">
        <f t="shared" si="1198"/>
        <v>1.8467471758036792E-4</v>
      </c>
      <c r="AH987" s="13">
        <f t="shared" si="1199"/>
        <v>2.2636967942767428E-3</v>
      </c>
      <c r="AI987" s="13">
        <f t="shared" si="1200"/>
        <v>1.7290116114685766E-3</v>
      </c>
      <c r="AJ987" s="13">
        <f t="shared" si="1201"/>
        <v>6.6030953441984939E-4</v>
      </c>
      <c r="AK987" s="13">
        <f t="shared" si="1202"/>
        <v>1.6811480746329368E-4</v>
      </c>
      <c r="AL987" s="13">
        <f t="shared" si="1203"/>
        <v>6.8193574224120284E-7</v>
      </c>
      <c r="AM987" s="13">
        <f t="shared" si="1204"/>
        <v>5.0353980740768455E-4</v>
      </c>
      <c r="AN987" s="13">
        <f t="shared" si="1205"/>
        <v>3.5011602370777606E-4</v>
      </c>
      <c r="AO987" s="13">
        <f t="shared" si="1206"/>
        <v>1.2171950286116866E-4</v>
      </c>
      <c r="AP987" s="13">
        <f t="shared" si="1207"/>
        <v>2.8210909857577012E-5</v>
      </c>
      <c r="AQ987" s="13">
        <f t="shared" si="1208"/>
        <v>4.9038285748263112E-6</v>
      </c>
      <c r="AR987" s="13">
        <f t="shared" si="1209"/>
        <v>3.1479398801554113E-4</v>
      </c>
      <c r="AS987" s="13">
        <f t="shared" si="1210"/>
        <v>2.4043964804627038E-4</v>
      </c>
      <c r="AT987" s="13">
        <f t="shared" si="1211"/>
        <v>9.1823901588870664E-5</v>
      </c>
      <c r="AU987" s="13">
        <f t="shared" si="1212"/>
        <v>2.3378365344526474E-5</v>
      </c>
      <c r="AV987" s="13">
        <f t="shared" si="1213"/>
        <v>4.4640988625373302E-6</v>
      </c>
      <c r="AW987" s="13">
        <f t="shared" si="1214"/>
        <v>1.0060018630512962E-8</v>
      </c>
      <c r="AX987" s="13">
        <f t="shared" si="1215"/>
        <v>6.4100617482998245E-5</v>
      </c>
      <c r="AY987" s="13">
        <f t="shared" si="1216"/>
        <v>4.4569769817999887E-5</v>
      </c>
      <c r="AZ987" s="13">
        <f t="shared" si="1217"/>
        <v>1.5494892714226768E-5</v>
      </c>
      <c r="BA987" s="13">
        <f t="shared" si="1218"/>
        <v>3.5912488248695535E-6</v>
      </c>
      <c r="BB987" s="13">
        <f t="shared" si="1219"/>
        <v>6.2425737757538934E-7</v>
      </c>
      <c r="BC987" s="13">
        <f t="shared" si="1220"/>
        <v>8.6810419987305103E-8</v>
      </c>
      <c r="BD987" s="13">
        <f t="shared" si="1221"/>
        <v>3.6479876317531073E-5</v>
      </c>
      <c r="BE987" s="13">
        <f t="shared" si="1222"/>
        <v>2.7863329531330243E-5</v>
      </c>
      <c r="BF987" s="13">
        <f t="shared" si="1223"/>
        <v>1.064100554801502E-5</v>
      </c>
      <c r="BG987" s="13">
        <f t="shared" si="1224"/>
        <v>2.7092000125246246E-6</v>
      </c>
      <c r="BH987" s="13">
        <f t="shared" si="1225"/>
        <v>5.1732174239157708E-7</v>
      </c>
      <c r="BI987" s="13">
        <f t="shared" si="1226"/>
        <v>7.9026069367737337E-8</v>
      </c>
      <c r="BJ987" s="14">
        <f t="shared" si="1227"/>
        <v>0.33363123560147845</v>
      </c>
      <c r="BK987" s="14">
        <f t="shared" si="1228"/>
        <v>0.37332272879246947</v>
      </c>
      <c r="BL987" s="14">
        <f t="shared" si="1229"/>
        <v>0.28004393449433346</v>
      </c>
      <c r="BM987" s="14">
        <f t="shared" si="1230"/>
        <v>0.18093698069291023</v>
      </c>
      <c r="BN987" s="14">
        <f t="shared" si="1231"/>
        <v>0.81903902949329332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</v>
      </c>
      <c r="F988" s="10">
        <f>VLOOKUP(B988,home!$B$2:$E$405,3,FALSE)</f>
        <v>0.78</v>
      </c>
      <c r="G988" s="10">
        <f>VLOOKUP(C988,away!$B$2:$E$405,4,FALSE)</f>
        <v>1.52</v>
      </c>
      <c r="H988" s="10">
        <f>VLOOKUP(A988,away!$A$2:$E$405,3,FALSE)</f>
        <v>1.2619047619047601</v>
      </c>
      <c r="I988" s="10">
        <f>VLOOKUP(C988,away!$B$2:$E$405,3,FALSE)</f>
        <v>1.1399999999999999</v>
      </c>
      <c r="J988" s="10">
        <f>VLOOKUP(B988,home!$B$2:$E$405,4,FALSE)</f>
        <v>0.92</v>
      </c>
      <c r="K988" s="12">
        <f t="shared" si="1176"/>
        <v>1.7784</v>
      </c>
      <c r="L988" s="12">
        <f t="shared" si="1177"/>
        <v>1.3234857142857124</v>
      </c>
      <c r="M988" s="13">
        <f t="shared" si="1178"/>
        <v>4.4964332514365338E-2</v>
      </c>
      <c r="N988" s="13">
        <f t="shared" si="1179"/>
        <v>7.9964568943547296E-2</v>
      </c>
      <c r="O988" s="13">
        <f t="shared" si="1180"/>
        <v>5.9509651735155086E-2</v>
      </c>
      <c r="P988" s="13">
        <f t="shared" si="1181"/>
        <v>0.10583196464579978</v>
      </c>
      <c r="Q988" s="13">
        <f t="shared" si="1182"/>
        <v>7.1104494704602283E-2</v>
      </c>
      <c r="R988" s="13">
        <f t="shared" si="1183"/>
        <v>3.9380086966797859E-2</v>
      </c>
      <c r="S988" s="13">
        <f t="shared" si="1184"/>
        <v>6.2273829691631061E-2</v>
      </c>
      <c r="T988" s="13">
        <f t="shared" si="1185"/>
        <v>9.4105782963045198E-2</v>
      </c>
      <c r="U988" s="13">
        <f t="shared" si="1186"/>
        <v>7.0033546661753307E-2</v>
      </c>
      <c r="V988" s="13">
        <f t="shared" si="1187"/>
        <v>1.6285900336617271E-2</v>
      </c>
      <c r="W988" s="13">
        <f t="shared" si="1188"/>
        <v>4.2150744460888248E-2</v>
      </c>
      <c r="X988" s="13">
        <f t="shared" si="1189"/>
        <v>5.5785908140493216E-2</v>
      </c>
      <c r="Y988" s="13">
        <f t="shared" si="1190"/>
        <v>3.6915926241198903E-2</v>
      </c>
      <c r="Z988" s="13">
        <f t="shared" si="1191"/>
        <v>1.7372994175961984E-2</v>
      </c>
      <c r="AA988" s="13">
        <f t="shared" si="1192"/>
        <v>3.0896132842530784E-2</v>
      </c>
      <c r="AB988" s="13">
        <f t="shared" si="1193"/>
        <v>2.7472841323578384E-2</v>
      </c>
      <c r="AC988" s="13">
        <f t="shared" si="1194"/>
        <v>2.3957444882830863E-3</v>
      </c>
      <c r="AD988" s="13">
        <f t="shared" si="1195"/>
        <v>1.8740220987310915E-2</v>
      </c>
      <c r="AE988" s="13">
        <f t="shared" si="1196"/>
        <v>2.4802414759263286E-2</v>
      </c>
      <c r="AF988" s="13">
        <f t="shared" si="1197"/>
        <v>1.6412820806837036E-2</v>
      </c>
      <c r="AG988" s="13">
        <f t="shared" si="1198"/>
        <v>7.2407112896600394E-3</v>
      </c>
      <c r="AH988" s="13">
        <f t="shared" si="1199"/>
        <v>5.748227401563645E-3</v>
      </c>
      <c r="AI988" s="13">
        <f t="shared" si="1200"/>
        <v>1.0222647610940784E-2</v>
      </c>
      <c r="AJ988" s="13">
        <f t="shared" si="1201"/>
        <v>9.0899782556485495E-3</v>
      </c>
      <c r="AK988" s="13">
        <f t="shared" si="1202"/>
        <v>5.3885391099484621E-3</v>
      </c>
      <c r="AL988" s="13">
        <f t="shared" si="1203"/>
        <v>2.2555330574814262E-4</v>
      </c>
      <c r="AM988" s="13">
        <f t="shared" si="1204"/>
        <v>6.6655218007667426E-3</v>
      </c>
      <c r="AN988" s="13">
        <f t="shared" si="1205"/>
        <v>8.82172288157476E-3</v>
      </c>
      <c r="AO988" s="13">
        <f t="shared" si="1206"/>
        <v>5.8377121045757926E-3</v>
      </c>
      <c r="AP988" s="13">
        <f t="shared" si="1207"/>
        <v>2.5753761915062812E-3</v>
      </c>
      <c r="AQ988" s="13">
        <f t="shared" si="1208"/>
        <v>8.5211839959252759E-4</v>
      </c>
      <c r="AR988" s="13">
        <f t="shared" si="1209"/>
        <v>1.5215393696870313E-3</v>
      </c>
      <c r="AS988" s="13">
        <f t="shared" si="1210"/>
        <v>2.7059056150514158E-3</v>
      </c>
      <c r="AT988" s="13">
        <f t="shared" si="1211"/>
        <v>2.40609127290372E-3</v>
      </c>
      <c r="AU988" s="13">
        <f t="shared" si="1212"/>
        <v>1.4263309065773258E-3</v>
      </c>
      <c r="AV988" s="13">
        <f t="shared" si="1213"/>
        <v>6.3414672106427907E-4</v>
      </c>
      <c r="AW988" s="13">
        <f t="shared" si="1214"/>
        <v>1.4746718951598705E-5</v>
      </c>
      <c r="AX988" s="13">
        <f t="shared" si="1215"/>
        <v>1.9756606617472657E-3</v>
      </c>
      <c r="AY988" s="13">
        <f t="shared" si="1216"/>
        <v>2.6147586620987625E-3</v>
      </c>
      <c r="AZ988" s="13">
        <f t="shared" si="1217"/>
        <v>1.7302978677962676E-3</v>
      </c>
      <c r="BA988" s="13">
        <f t="shared" si="1218"/>
        <v>7.6334150316246293E-4</v>
      </c>
      <c r="BB988" s="13">
        <f t="shared" si="1219"/>
        <v>2.5256789363922554E-4</v>
      </c>
      <c r="BC988" s="13">
        <f t="shared" si="1220"/>
        <v>6.6853999823749581E-5</v>
      </c>
      <c r="BD988" s="13">
        <f t="shared" si="1221"/>
        <v>3.3562260325067938E-4</v>
      </c>
      <c r="BE988" s="13">
        <f t="shared" si="1222"/>
        <v>5.9687123762100806E-4</v>
      </c>
      <c r="BF988" s="13">
        <f t="shared" si="1223"/>
        <v>5.3073790449260059E-4</v>
      </c>
      <c r="BG988" s="13">
        <f t="shared" si="1224"/>
        <v>3.1462142978321375E-4</v>
      </c>
      <c r="BH988" s="13">
        <f t="shared" si="1225"/>
        <v>1.3988068768161683E-4</v>
      </c>
      <c r="BI988" s="13">
        <f t="shared" si="1226"/>
        <v>4.9752762994597449E-5</v>
      </c>
      <c r="BJ988" s="14">
        <f t="shared" si="1227"/>
        <v>0.47937952526313021</v>
      </c>
      <c r="BK988" s="14">
        <f t="shared" si="1228"/>
        <v>0.23459208364454345</v>
      </c>
      <c r="BL988" s="14">
        <f t="shared" si="1229"/>
        <v>0.26840315241902435</v>
      </c>
      <c r="BM988" s="14">
        <f t="shared" si="1230"/>
        <v>0.59639264404924552</v>
      </c>
      <c r="BN988" s="14">
        <f t="shared" si="1231"/>
        <v>0.40075509951026761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</v>
      </c>
      <c r="F989" s="10">
        <f>VLOOKUP(B989,home!$B$2:$E$405,3,FALSE)</f>
        <v>1</v>
      </c>
      <c r="G989" s="10">
        <f>VLOOKUP(C989,away!$B$2:$E$405,4,FALSE)</f>
        <v>1</v>
      </c>
      <c r="H989" s="10">
        <f>VLOOKUP(A989,away!$A$2:$E$405,3,FALSE)</f>
        <v>1.2619047619047601</v>
      </c>
      <c r="I989" s="10">
        <f>VLOOKUP(C989,away!$B$2:$E$405,3,FALSE)</f>
        <v>1.1100000000000001</v>
      </c>
      <c r="J989" s="10">
        <f>VLOOKUP(B989,home!$B$2:$E$405,4,FALSE)</f>
        <v>1.06</v>
      </c>
      <c r="K989" s="12">
        <f t="shared" si="1176"/>
        <v>1.5</v>
      </c>
      <c r="L989" s="12">
        <f t="shared" si="1177"/>
        <v>1.4847571428571409</v>
      </c>
      <c r="M989" s="13">
        <f t="shared" si="1178"/>
        <v>5.0551778919088457E-2</v>
      </c>
      <c r="N989" s="13">
        <f t="shared" si="1179"/>
        <v>7.5827668378632682E-2</v>
      </c>
      <c r="O989" s="13">
        <f t="shared" si="1180"/>
        <v>7.505711483425162E-2</v>
      </c>
      <c r="P989" s="13">
        <f t="shared" si="1181"/>
        <v>0.11258567225137743</v>
      </c>
      <c r="Q989" s="13">
        <f t="shared" si="1182"/>
        <v>5.6870751283974522E-2</v>
      </c>
      <c r="R989" s="13">
        <f t="shared" si="1183"/>
        <v>5.5720793686201885E-2</v>
      </c>
      <c r="S989" s="13">
        <f t="shared" si="1184"/>
        <v>6.2685892896977138E-2</v>
      </c>
      <c r="T989" s="13">
        <f t="shared" si="1185"/>
        <v>8.4439254188533083E-2</v>
      </c>
      <c r="U989" s="13">
        <f t="shared" si="1186"/>
        <v>8.3581190529302837E-2</v>
      </c>
      <c r="V989" s="13">
        <f t="shared" si="1187"/>
        <v>1.5512221205860755E-2</v>
      </c>
      <c r="W989" s="13">
        <f t="shared" si="1188"/>
        <v>2.8435375641987268E-2</v>
      </c>
      <c r="X989" s="13">
        <f t="shared" si="1189"/>
        <v>4.2219627094266549E-2</v>
      </c>
      <c r="Y989" s="13">
        <f t="shared" si="1190"/>
        <v>3.1342946448488576E-2</v>
      </c>
      <c r="Z989" s="13">
        <f t="shared" si="1191"/>
        <v>2.7577282143752446E-2</v>
      </c>
      <c r="AA989" s="13">
        <f t="shared" si="1192"/>
        <v>4.1365923215628667E-2</v>
      </c>
      <c r="AB989" s="13">
        <f t="shared" si="1193"/>
        <v>3.1024442411721503E-2</v>
      </c>
      <c r="AC989" s="13">
        <f t="shared" si="1194"/>
        <v>2.159238865967042E-3</v>
      </c>
      <c r="AD989" s="13">
        <f t="shared" si="1195"/>
        <v>1.0663265865745227E-2</v>
      </c>
      <c r="AE989" s="13">
        <f t="shared" si="1196"/>
        <v>1.5832360160349959E-2</v>
      </c>
      <c r="AF989" s="13">
        <f t="shared" si="1197"/>
        <v>1.1753604918183216E-2</v>
      </c>
      <c r="AG989" s="13">
        <f t="shared" si="1198"/>
        <v>5.8170829521977845E-3</v>
      </c>
      <c r="AH989" s="13">
        <f t="shared" si="1199"/>
        <v>1.0236391660880785E-2</v>
      </c>
      <c r="AI989" s="13">
        <f t="shared" si="1200"/>
        <v>1.5354587491321179E-2</v>
      </c>
      <c r="AJ989" s="13">
        <f t="shared" si="1201"/>
        <v>1.1515940618490886E-2</v>
      </c>
      <c r="AK989" s="13">
        <f t="shared" si="1202"/>
        <v>5.7579703092454438E-3</v>
      </c>
      <c r="AL989" s="13">
        <f t="shared" si="1203"/>
        <v>1.9235671976275867E-4</v>
      </c>
      <c r="AM989" s="13">
        <f t="shared" si="1204"/>
        <v>3.1989797597235647E-3</v>
      </c>
      <c r="AN989" s="13">
        <f t="shared" si="1205"/>
        <v>4.7497080481049827E-3</v>
      </c>
      <c r="AO989" s="13">
        <f t="shared" si="1206"/>
        <v>3.5260814754549618E-3</v>
      </c>
      <c r="AP989" s="13">
        <f t="shared" si="1207"/>
        <v>1.7451248856593334E-3</v>
      </c>
      <c r="AQ989" s="13">
        <f t="shared" si="1208"/>
        <v>6.4777165979011187E-4</v>
      </c>
      <c r="AR989" s="13">
        <f t="shared" si="1209"/>
        <v>3.0397111271152004E-3</v>
      </c>
      <c r="AS989" s="13">
        <f t="shared" si="1210"/>
        <v>4.5595666906728003E-3</v>
      </c>
      <c r="AT989" s="13">
        <f t="shared" si="1211"/>
        <v>3.4196750180046009E-3</v>
      </c>
      <c r="AU989" s="13">
        <f t="shared" si="1212"/>
        <v>1.7098375090023007E-3</v>
      </c>
      <c r="AV989" s="13">
        <f t="shared" si="1213"/>
        <v>6.4118906587586283E-4</v>
      </c>
      <c r="AW989" s="13">
        <f t="shared" si="1214"/>
        <v>1.1900125568513586E-5</v>
      </c>
      <c r="AX989" s="13">
        <f t="shared" si="1215"/>
        <v>7.9974493993089214E-4</v>
      </c>
      <c r="AY989" s="13">
        <f t="shared" si="1216"/>
        <v>1.1874270120262472E-3</v>
      </c>
      <c r="AZ989" s="13">
        <f t="shared" si="1217"/>
        <v>8.8152036886374153E-4</v>
      </c>
      <c r="BA989" s="13">
        <f t="shared" si="1218"/>
        <v>4.362812214148339E-4</v>
      </c>
      <c r="BB989" s="13">
        <f t="shared" si="1219"/>
        <v>1.6194291494752818E-4</v>
      </c>
      <c r="BC989" s="13">
        <f t="shared" si="1220"/>
        <v>4.8089179940689729E-5</v>
      </c>
      <c r="BD989" s="13">
        <f t="shared" si="1221"/>
        <v>7.5220546803443839E-4</v>
      </c>
      <c r="BE989" s="13">
        <f t="shared" si="1222"/>
        <v>1.1283082020516577E-3</v>
      </c>
      <c r="BF989" s="13">
        <f t="shared" si="1223"/>
        <v>8.4623115153874338E-4</v>
      </c>
      <c r="BG989" s="13">
        <f t="shared" si="1224"/>
        <v>4.2311557576937175E-4</v>
      </c>
      <c r="BH989" s="13">
        <f t="shared" si="1225"/>
        <v>1.5866834091351442E-4</v>
      </c>
      <c r="BI989" s="13">
        <f t="shared" si="1226"/>
        <v>4.7600502274054283E-5</v>
      </c>
      <c r="BJ989" s="14">
        <f t="shared" si="1227"/>
        <v>0.38058460839821578</v>
      </c>
      <c r="BK989" s="14">
        <f t="shared" si="1228"/>
        <v>0.24487458787105984</v>
      </c>
      <c r="BL989" s="14">
        <f t="shared" si="1229"/>
        <v>0.34634046340829733</v>
      </c>
      <c r="BM989" s="14">
        <f t="shared" si="1230"/>
        <v>0.57158763558134085</v>
      </c>
      <c r="BN989" s="14">
        <f t="shared" si="1231"/>
        <v>0.42661377935352657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</v>
      </c>
      <c r="F990" s="10">
        <f>VLOOKUP(B990,home!$B$2:$E$405,3,FALSE)</f>
        <v>0.67</v>
      </c>
      <c r="G990" s="10">
        <f>VLOOKUP(C990,away!$B$2:$E$405,4,FALSE)</f>
        <v>1.05</v>
      </c>
      <c r="H990" s="10">
        <f>VLOOKUP(A990,away!$A$2:$E$405,3,FALSE)</f>
        <v>1.2619047619047601</v>
      </c>
      <c r="I990" s="10">
        <f>VLOOKUP(C990,away!$B$2:$E$405,3,FALSE)</f>
        <v>1.24</v>
      </c>
      <c r="J990" s="10">
        <f>VLOOKUP(B990,home!$B$2:$E$405,4,FALSE)</f>
        <v>1.25</v>
      </c>
      <c r="K990" s="12">
        <f t="shared" si="1176"/>
        <v>1.0552500000000002</v>
      </c>
      <c r="L990" s="12">
        <f t="shared" si="1177"/>
        <v>1.9559523809523782</v>
      </c>
      <c r="M990" s="13">
        <f t="shared" si="1178"/>
        <v>4.9232447001515231E-2</v>
      </c>
      <c r="N990" s="13">
        <f t="shared" si="1179"/>
        <v>5.1952539698348968E-2</v>
      </c>
      <c r="O990" s="13">
        <f t="shared" si="1180"/>
        <v>9.6296321932725498E-2</v>
      </c>
      <c r="P990" s="13">
        <f t="shared" si="1181"/>
        <v>0.10161669371950861</v>
      </c>
      <c r="Q990" s="13">
        <f t="shared" si="1182"/>
        <v>2.7411458758341372E-2</v>
      </c>
      <c r="R990" s="13">
        <f t="shared" si="1183"/>
        <v>9.4175510080635585E-2</v>
      </c>
      <c r="S990" s="13">
        <f t="shared" si="1184"/>
        <v>5.2434690287518182E-2</v>
      </c>
      <c r="T990" s="13">
        <f t="shared" si="1185"/>
        <v>5.3615508023755733E-2</v>
      </c>
      <c r="U990" s="13">
        <f t="shared" si="1186"/>
        <v>9.9378707012590731E-2</v>
      </c>
      <c r="V990" s="13">
        <f t="shared" si="1187"/>
        <v>1.202513154487559E-2</v>
      </c>
      <c r="W990" s="13">
        <f t="shared" si="1188"/>
        <v>9.641980618246582E-3</v>
      </c>
      <c r="X990" s="13">
        <f t="shared" si="1189"/>
        <v>1.8859254947356088E-2</v>
      </c>
      <c r="Y990" s="13">
        <f t="shared" si="1190"/>
        <v>1.8443902308634529E-2</v>
      </c>
      <c r="Z990" s="13">
        <f t="shared" si="1191"/>
        <v>6.1400937723207955E-2</v>
      </c>
      <c r="AA990" s="13">
        <f t="shared" si="1192"/>
        <v>6.4793339532415214E-2</v>
      </c>
      <c r="AB990" s="13">
        <f t="shared" si="1193"/>
        <v>3.4186585770790576E-2</v>
      </c>
      <c r="AC990" s="13">
        <f t="shared" si="1194"/>
        <v>1.5512560612399792E-3</v>
      </c>
      <c r="AD990" s="13">
        <f t="shared" si="1195"/>
        <v>2.5436750118511767E-3</v>
      </c>
      <c r="AE990" s="13">
        <f t="shared" si="1196"/>
        <v>4.9753071957993784E-3</v>
      </c>
      <c r="AF990" s="13">
        <f t="shared" si="1197"/>
        <v>4.8657319777966473E-3</v>
      </c>
      <c r="AG990" s="13">
        <f t="shared" si="1198"/>
        <v>3.172380015682492E-3</v>
      </c>
      <c r="AH990" s="13">
        <f t="shared" si="1199"/>
        <v>3.0024327583104343E-2</v>
      </c>
      <c r="AI990" s="13">
        <f t="shared" si="1200"/>
        <v>3.1683171682070868E-2</v>
      </c>
      <c r="AJ990" s="13">
        <f t="shared" si="1201"/>
        <v>1.671683345875264E-2</v>
      </c>
      <c r="AK990" s="13">
        <f t="shared" si="1202"/>
        <v>5.8801461691162437E-3</v>
      </c>
      <c r="AL990" s="13">
        <f t="shared" si="1203"/>
        <v>1.2807286385801842E-4</v>
      </c>
      <c r="AM990" s="13">
        <f t="shared" si="1204"/>
        <v>5.368426112511912E-4</v>
      </c>
      <c r="AN990" s="13">
        <f t="shared" si="1205"/>
        <v>1.0500385836734595E-3</v>
      </c>
      <c r="AO990" s="13">
        <f t="shared" si="1206"/>
        <v>1.026912733913983E-3</v>
      </c>
      <c r="AP990" s="13">
        <f t="shared" si="1207"/>
        <v>6.6953080230979043E-4</v>
      </c>
      <c r="AQ990" s="13">
        <f t="shared" si="1208"/>
        <v>3.2739259172469786E-4</v>
      </c>
      <c r="AR990" s="13">
        <f t="shared" si="1209"/>
        <v>1.1745231004533412E-2</v>
      </c>
      <c r="AS990" s="13">
        <f t="shared" si="1210"/>
        <v>1.2394155017533888E-2</v>
      </c>
      <c r="AT990" s="13">
        <f t="shared" si="1211"/>
        <v>6.5394660411263166E-3</v>
      </c>
      <c r="AU990" s="13">
        <f t="shared" si="1212"/>
        <v>2.300257179966183E-3</v>
      </c>
      <c r="AV990" s="13">
        <f t="shared" si="1213"/>
        <v>6.0683659728982874E-4</v>
      </c>
      <c r="AW990" s="13">
        <f t="shared" si="1214"/>
        <v>7.3429108991429786E-6</v>
      </c>
      <c r="AX990" s="13">
        <f t="shared" si="1215"/>
        <v>9.4417194253803229E-5</v>
      </c>
      <c r="AY990" s="13">
        <f t="shared" si="1216"/>
        <v>1.8467553590356965E-4</v>
      </c>
      <c r="AZ990" s="13">
        <f t="shared" si="1217"/>
        <v>1.8060827707712173E-4</v>
      </c>
      <c r="BA990" s="13">
        <f t="shared" si="1218"/>
        <v>1.1775372985623436E-4</v>
      </c>
      <c r="BB990" s="13">
        <f t="shared" si="1219"/>
        <v>5.758017206958122E-5</v>
      </c>
      <c r="BC990" s="13">
        <f t="shared" si="1220"/>
        <v>2.2524814931028986E-5</v>
      </c>
      <c r="BD990" s="13">
        <f t="shared" si="1221"/>
        <v>3.8288520913588074E-3</v>
      </c>
      <c r="BE990" s="13">
        <f t="shared" si="1222"/>
        <v>4.0403961694063829E-3</v>
      </c>
      <c r="BF990" s="13">
        <f t="shared" si="1223"/>
        <v>2.1318140288830428E-3</v>
      </c>
      <c r="BG990" s="13">
        <f t="shared" si="1224"/>
        <v>7.4986558465961061E-4</v>
      </c>
      <c r="BH990" s="13">
        <f t="shared" si="1225"/>
        <v>1.9782391455301355E-4</v>
      </c>
      <c r="BI990" s="13">
        <f t="shared" si="1226"/>
        <v>4.1750737166413535E-5</v>
      </c>
      <c r="BJ990" s="14">
        <f t="shared" si="1227"/>
        <v>0.19975001560277741</v>
      </c>
      <c r="BK990" s="14">
        <f t="shared" si="1228"/>
        <v>0.21717296701441918</v>
      </c>
      <c r="BL990" s="14">
        <f t="shared" si="1229"/>
        <v>0.51771139158867874</v>
      </c>
      <c r="BM990" s="14">
        <f t="shared" si="1230"/>
        <v>0.57517300811300365</v>
      </c>
      <c r="BN990" s="14">
        <f t="shared" si="1231"/>
        <v>0.42068497119107529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</v>
      </c>
      <c r="F991" s="10">
        <f>VLOOKUP(B991,home!$B$2:$E$405,3,FALSE)</f>
        <v>0.67</v>
      </c>
      <c r="G991" s="10">
        <f>VLOOKUP(C991,away!$B$2:$E$405,4,FALSE)</f>
        <v>0.89</v>
      </c>
      <c r="H991" s="10">
        <f>VLOOKUP(A991,away!$A$2:$E$405,3,FALSE)</f>
        <v>1.2619047619047601</v>
      </c>
      <c r="I991" s="10">
        <f>VLOOKUP(C991,away!$B$2:$E$405,3,FALSE)</f>
        <v>1.1100000000000001</v>
      </c>
      <c r="J991" s="10">
        <f>VLOOKUP(B991,home!$B$2:$E$405,4,FALSE)</f>
        <v>0.91</v>
      </c>
      <c r="K991" s="12">
        <f t="shared" si="1176"/>
        <v>0.89445000000000008</v>
      </c>
      <c r="L991" s="12">
        <f t="shared" si="1177"/>
        <v>1.2746499999999983</v>
      </c>
      <c r="M991" s="13">
        <f t="shared" si="1178"/>
        <v>0.11428042302186697</v>
      </c>
      <c r="N991" s="13">
        <f t="shared" si="1179"/>
        <v>0.10221812437190891</v>
      </c>
      <c r="O991" s="13">
        <f t="shared" si="1180"/>
        <v>0.14566754120482253</v>
      </c>
      <c r="P991" s="13">
        <f t="shared" si="1181"/>
        <v>0.13029233223065351</v>
      </c>
      <c r="Q991" s="13">
        <f t="shared" si="1182"/>
        <v>4.5714500672226974E-2</v>
      </c>
      <c r="R991" s="13">
        <f t="shared" si="1183"/>
        <v>9.283756569836342E-2</v>
      </c>
      <c r="S991" s="13">
        <f t="shared" si="1184"/>
        <v>3.7136920281732572E-2</v>
      </c>
      <c r="T991" s="13">
        <f t="shared" si="1185"/>
        <v>5.8269988281854028E-2</v>
      </c>
      <c r="U991" s="13">
        <f t="shared" si="1186"/>
        <v>8.3038560638901165E-2</v>
      </c>
      <c r="V991" s="13">
        <f t="shared" si="1187"/>
        <v>4.7044666555248185E-3</v>
      </c>
      <c r="W991" s="13">
        <f t="shared" si="1188"/>
        <v>1.3629778375424471E-2</v>
      </c>
      <c r="X991" s="13">
        <f t="shared" si="1189"/>
        <v>1.737319700623478E-2</v>
      </c>
      <c r="Y991" s="13">
        <f t="shared" si="1190"/>
        <v>1.1072372781998569E-2</v>
      </c>
      <c r="Z991" s="13">
        <f t="shared" si="1191"/>
        <v>3.944513437247292E-2</v>
      </c>
      <c r="AA991" s="13">
        <f t="shared" si="1192"/>
        <v>3.5281700439458406E-2</v>
      </c>
      <c r="AB991" s="13">
        <f t="shared" si="1193"/>
        <v>1.5778858479036786E-2</v>
      </c>
      <c r="AC991" s="13">
        <f t="shared" si="1194"/>
        <v>3.3522579602959703E-4</v>
      </c>
      <c r="AD991" s="13">
        <f t="shared" si="1195"/>
        <v>3.0477888169746043E-3</v>
      </c>
      <c r="AE991" s="13">
        <f t="shared" si="1196"/>
        <v>3.8848640155566745E-3</v>
      </c>
      <c r="AF991" s="13">
        <f t="shared" si="1197"/>
        <v>2.4759209587146545E-3</v>
      </c>
      <c r="AG991" s="13">
        <f t="shared" si="1198"/>
        <v>1.0519775500085432E-3</v>
      </c>
      <c r="AH991" s="13">
        <f t="shared" si="1199"/>
        <v>1.2569685131968137E-2</v>
      </c>
      <c r="AI991" s="13">
        <f t="shared" si="1200"/>
        <v>1.1242954866288899E-2</v>
      </c>
      <c r="AJ991" s="13">
        <f t="shared" si="1201"/>
        <v>5.028130490076054E-3</v>
      </c>
      <c r="AK991" s="13">
        <f t="shared" si="1202"/>
        <v>1.4991371056161755E-3</v>
      </c>
      <c r="AL991" s="13">
        <f t="shared" si="1203"/>
        <v>1.5287780578206684E-5</v>
      </c>
      <c r="AM991" s="13">
        <f t="shared" si="1204"/>
        <v>5.4521894146858732E-4</v>
      </c>
      <c r="AN991" s="13">
        <f t="shared" si="1205"/>
        <v>6.9496332374293377E-4</v>
      </c>
      <c r="AO991" s="13">
        <f t="shared" si="1206"/>
        <v>4.4291750030446477E-4</v>
      </c>
      <c r="AP991" s="13">
        <f t="shared" si="1207"/>
        <v>1.8818826392102842E-4</v>
      </c>
      <c r="AQ991" s="13">
        <f t="shared" si="1208"/>
        <v>5.9968542651734643E-5</v>
      </c>
      <c r="AR991" s="13">
        <f t="shared" si="1209"/>
        <v>3.2043898306926312E-3</v>
      </c>
      <c r="AS991" s="13">
        <f t="shared" si="1210"/>
        <v>2.8661664840630239E-3</v>
      </c>
      <c r="AT991" s="13">
        <f t="shared" si="1211"/>
        <v>1.281821305835086E-3</v>
      </c>
      <c r="AU991" s="13">
        <f t="shared" si="1212"/>
        <v>3.8217502233473091E-4</v>
      </c>
      <c r="AV991" s="13">
        <f t="shared" si="1213"/>
        <v>8.545911218182501E-5</v>
      </c>
      <c r="AW991" s="13">
        <f t="shared" si="1214"/>
        <v>4.8416005838353399E-7</v>
      </c>
      <c r="AX991" s="13">
        <f t="shared" si="1215"/>
        <v>8.1278513699429623E-5</v>
      </c>
      <c r="AY991" s="13">
        <f t="shared" si="1216"/>
        <v>1.0360165748697781E-4</v>
      </c>
      <c r="AZ991" s="13">
        <f t="shared" si="1217"/>
        <v>6.6027926357888059E-5</v>
      </c>
      <c r="BA991" s="13">
        <f t="shared" si="1218"/>
        <v>2.8054165444027299E-5</v>
      </c>
      <c r="BB991" s="13">
        <f t="shared" si="1219"/>
        <v>8.9398104958073384E-6</v>
      </c>
      <c r="BC991" s="13">
        <f t="shared" si="1220"/>
        <v>2.2790258896961606E-6</v>
      </c>
      <c r="BD991" s="13">
        <f t="shared" si="1221"/>
        <v>6.8074591628205876E-4</v>
      </c>
      <c r="BE991" s="13">
        <f t="shared" si="1222"/>
        <v>6.0889318481848744E-4</v>
      </c>
      <c r="BF991" s="13">
        <f t="shared" si="1223"/>
        <v>2.7231225458044806E-4</v>
      </c>
      <c r="BG991" s="13">
        <f t="shared" si="1224"/>
        <v>8.1189898703160594E-5</v>
      </c>
      <c r="BH991" s="13">
        <f t="shared" si="1225"/>
        <v>1.8155076223760497E-5</v>
      </c>
      <c r="BI991" s="13">
        <f t="shared" si="1226"/>
        <v>3.2477615856685169E-6</v>
      </c>
      <c r="BJ991" s="14">
        <f t="shared" si="1227"/>
        <v>0.2609599505023647</v>
      </c>
      <c r="BK991" s="14">
        <f t="shared" si="1228"/>
        <v>0.28686825742387262</v>
      </c>
      <c r="BL991" s="14">
        <f t="shared" si="1229"/>
        <v>0.4124286899018324</v>
      </c>
      <c r="BM991" s="14">
        <f t="shared" si="1230"/>
        <v>0.36858842750327175</v>
      </c>
      <c r="BN991" s="14">
        <f t="shared" si="1231"/>
        <v>0.63101048719984232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</v>
      </c>
      <c r="F992" s="10">
        <f>VLOOKUP(B992,home!$B$2:$E$405,3,FALSE)</f>
        <v>1.1100000000000001</v>
      </c>
      <c r="G992" s="10">
        <f>VLOOKUP(C992,away!$B$2:$E$405,4,FALSE)</f>
        <v>1.33</v>
      </c>
      <c r="H992" s="10">
        <f>VLOOKUP(A992,away!$A$2:$E$405,3,FALSE)</f>
        <v>1.2619047619047601</v>
      </c>
      <c r="I992" s="10">
        <f>VLOOKUP(C992,away!$B$2:$E$405,3,FALSE)</f>
        <v>0.93</v>
      </c>
      <c r="J992" s="10">
        <f>VLOOKUP(B992,home!$B$2:$E$405,4,FALSE)</f>
        <v>1.06</v>
      </c>
      <c r="K992" s="12">
        <f t="shared" si="1176"/>
        <v>2.2144500000000003</v>
      </c>
      <c r="L992" s="12">
        <f t="shared" si="1177"/>
        <v>1.2439857142857127</v>
      </c>
      <c r="M992" s="13">
        <f t="shared" si="1178"/>
        <v>3.1478965620308892E-2</v>
      </c>
      <c r="N992" s="13">
        <f t="shared" si="1179"/>
        <v>6.9708595417893024E-2</v>
      </c>
      <c r="O992" s="13">
        <f t="shared" si="1180"/>
        <v>3.9159383532155354E-2</v>
      </c>
      <c r="P992" s="13">
        <f t="shared" si="1181"/>
        <v>8.671649686278142E-2</v>
      </c>
      <c r="Q992" s="13">
        <f t="shared" si="1182"/>
        <v>7.7183099561576637E-2</v>
      </c>
      <c r="R992" s="13">
        <f t="shared" si="1183"/>
        <v>2.4356856847118229E-2</v>
      </c>
      <c r="S992" s="13">
        <f t="shared" si="1184"/>
        <v>5.9720440935496936E-2</v>
      </c>
      <c r="T992" s="13">
        <f t="shared" si="1185"/>
        <v>9.6014673238893206E-2</v>
      </c>
      <c r="U992" s="13">
        <f t="shared" si="1186"/>
        <v>5.3937041645100964E-2</v>
      </c>
      <c r="V992" s="13">
        <f t="shared" si="1187"/>
        <v>1.8279392910920803E-2</v>
      </c>
      <c r="W992" s="13">
        <f t="shared" si="1188"/>
        <v>5.6972704941377808E-2</v>
      </c>
      <c r="X992" s="13">
        <f t="shared" si="1189"/>
        <v>7.0873231051289023E-2</v>
      </c>
      <c r="Y992" s="13">
        <f t="shared" si="1190"/>
        <v>4.4082643476537071E-2</v>
      </c>
      <c r="Z992" s="13">
        <f t="shared" si="1191"/>
        <v>1.0099860654239078E-2</v>
      </c>
      <c r="AA992" s="13">
        <f t="shared" si="1192"/>
        <v>2.2365636425779725E-2</v>
      </c>
      <c r="AB992" s="13">
        <f t="shared" si="1193"/>
        <v>2.4763791791533967E-2</v>
      </c>
      <c r="AC992" s="13">
        <f t="shared" si="1194"/>
        <v>3.1471906850688348E-3</v>
      </c>
      <c r="AD992" s="13">
        <f t="shared" si="1195"/>
        <v>3.1540801614358523E-2</v>
      </c>
      <c r="AE992" s="13">
        <f t="shared" si="1196"/>
        <v>3.9236306625381752E-2</v>
      </c>
      <c r="AF992" s="13">
        <f t="shared" si="1197"/>
        <v>2.4404702461654382E-2</v>
      </c>
      <c r="AG992" s="13">
        <f t="shared" si="1198"/>
        <v>1.0119700407897144E-2</v>
      </c>
      <c r="AH992" s="13">
        <f t="shared" si="1199"/>
        <v>3.1410205925374397E-3</v>
      </c>
      <c r="AI992" s="13">
        <f t="shared" si="1200"/>
        <v>6.9556330511445332E-3</v>
      </c>
      <c r="AJ992" s="13">
        <f t="shared" si="1201"/>
        <v>7.7014508050535094E-3</v>
      </c>
      <c r="AK992" s="13">
        <f t="shared" si="1202"/>
        <v>5.6848259117502483E-3</v>
      </c>
      <c r="AL992" s="13">
        <f t="shared" si="1203"/>
        <v>3.4678820703342849E-4</v>
      </c>
      <c r="AM992" s="13">
        <f t="shared" si="1204"/>
        <v>1.3969105626983251E-2</v>
      </c>
      <c r="AN992" s="13">
        <f t="shared" si="1205"/>
        <v>1.7377367841315331E-2</v>
      </c>
      <c r="AO992" s="13">
        <f t="shared" si="1206"/>
        <v>1.0808598673242114E-2</v>
      </c>
      <c r="AP992" s="13">
        <f t="shared" si="1207"/>
        <v>4.4819141136535675E-3</v>
      </c>
      <c r="AQ992" s="13">
        <f t="shared" si="1208"/>
        <v>1.3938592825101367E-3</v>
      </c>
      <c r="AR992" s="13">
        <f t="shared" si="1209"/>
        <v>7.814769490787633E-4</v>
      </c>
      <c r="AS992" s="13">
        <f t="shared" si="1210"/>
        <v>1.7305416298874674E-3</v>
      </c>
      <c r="AT992" s="13">
        <f t="shared" si="1211"/>
        <v>1.916098956152152E-3</v>
      </c>
      <c r="AU992" s="13">
        <f t="shared" si="1212"/>
        <v>1.4143684444837112E-3</v>
      </c>
      <c r="AV992" s="13">
        <f t="shared" si="1213"/>
        <v>7.8301205047173869E-4</v>
      </c>
      <c r="AW992" s="13">
        <f t="shared" si="1214"/>
        <v>2.6536466383781917E-5</v>
      </c>
      <c r="AX992" s="13">
        <f t="shared" si="1215"/>
        <v>5.1556476592788435E-3</v>
      </c>
      <c r="AY992" s="13">
        <f t="shared" si="1216"/>
        <v>6.4135520360334552E-3</v>
      </c>
      <c r="AZ992" s="13">
        <f t="shared" si="1217"/>
        <v>3.9891835553268326E-3</v>
      </c>
      <c r="BA992" s="13">
        <f t="shared" si="1218"/>
        <v>1.6541624514966903E-3</v>
      </c>
      <c r="BB992" s="13">
        <f t="shared" si="1219"/>
        <v>5.1443861469242878E-4</v>
      </c>
      <c r="BC992" s="13">
        <f t="shared" si="1220"/>
        <v>1.2799085751086261E-4</v>
      </c>
      <c r="BD992" s="13">
        <f t="shared" si="1221"/>
        <v>1.6202436011626104E-4</v>
      </c>
      <c r="BE992" s="13">
        <f t="shared" si="1222"/>
        <v>3.5879484425945424E-4</v>
      </c>
      <c r="BF992" s="13">
        <f t="shared" si="1223"/>
        <v>3.9726662143517438E-4</v>
      </c>
      <c r="BG992" s="13">
        <f t="shared" si="1224"/>
        <v>2.93242356612374E-4</v>
      </c>
      <c r="BH992" s="13">
        <f t="shared" si="1225"/>
        <v>1.6234263415006793E-4</v>
      </c>
      <c r="BI992" s="13">
        <f t="shared" si="1226"/>
        <v>7.1899929238723617E-5</v>
      </c>
      <c r="BJ992" s="14">
        <f t="shared" si="1227"/>
        <v>0.5860222795089024</v>
      </c>
      <c r="BK992" s="14">
        <f t="shared" si="1228"/>
        <v>0.20610282725764376</v>
      </c>
      <c r="BL992" s="14">
        <f t="shared" si="1229"/>
        <v>0.19613670937805983</v>
      </c>
      <c r="BM992" s="14">
        <f t="shared" si="1230"/>
        <v>0.66337126338736174</v>
      </c>
      <c r="BN992" s="14">
        <f t="shared" si="1231"/>
        <v>0.32860339784183362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</v>
      </c>
      <c r="F993" s="10">
        <f>VLOOKUP(B993,home!$B$2:$E$405,3,FALSE)</f>
        <v>0.78</v>
      </c>
      <c r="G993" s="10">
        <f>VLOOKUP(C993,away!$B$2:$E$405,4,FALSE)</f>
        <v>1.05</v>
      </c>
      <c r="H993" s="10">
        <f>VLOOKUP(A993,away!$A$2:$E$405,3,FALSE)</f>
        <v>1.2619047619047601</v>
      </c>
      <c r="I993" s="10">
        <f>VLOOKUP(C993,away!$B$2:$E$405,3,FALSE)</f>
        <v>0.28999999999999998</v>
      </c>
      <c r="J993" s="10">
        <f>VLOOKUP(B993,home!$B$2:$E$405,4,FALSE)</f>
        <v>0.53</v>
      </c>
      <c r="K993" s="12">
        <f t="shared" si="1176"/>
        <v>1.2284999999999999</v>
      </c>
      <c r="L993" s="12">
        <f t="shared" si="1177"/>
        <v>0.19395476190476163</v>
      </c>
      <c r="M993" s="13">
        <f t="shared" si="1178"/>
        <v>0.24112139420789952</v>
      </c>
      <c r="N993" s="13">
        <f t="shared" si="1179"/>
        <v>0.29621763278440455</v>
      </c>
      <c r="O993" s="13">
        <f t="shared" si="1180"/>
        <v>4.6766642603737307E-2</v>
      </c>
      <c r="P993" s="13">
        <f t="shared" si="1181"/>
        <v>5.7452820438691286E-2</v>
      </c>
      <c r="Q993" s="13">
        <f t="shared" si="1182"/>
        <v>0.18195168093782052</v>
      </c>
      <c r="R993" s="13">
        <f t="shared" si="1183"/>
        <v>4.5353065156464754E-3</v>
      </c>
      <c r="S993" s="13">
        <f t="shared" si="1184"/>
        <v>3.4223700754592392E-3</v>
      </c>
      <c r="T993" s="13">
        <f t="shared" si="1185"/>
        <v>3.5290394954466127E-2</v>
      </c>
      <c r="U993" s="13">
        <f t="shared" si="1186"/>
        <v>5.5716240544716952E-3</v>
      </c>
      <c r="V993" s="13">
        <f t="shared" si="1187"/>
        <v>9.0606648833019992E-5</v>
      </c>
      <c r="W993" s="13">
        <f t="shared" si="1188"/>
        <v>7.4509213344037484E-2</v>
      </c>
      <c r="X993" s="13">
        <f t="shared" si="1189"/>
        <v>1.4451416733853875E-2</v>
      </c>
      <c r="Y993" s="13">
        <f t="shared" si="1190"/>
        <v>1.401460545900558E-3</v>
      </c>
      <c r="Z993" s="13">
        <f t="shared" si="1191"/>
        <v>2.932147651357754E-4</v>
      </c>
      <c r="AA993" s="13">
        <f t="shared" si="1192"/>
        <v>3.6021433896930003E-4</v>
      </c>
      <c r="AB993" s="13">
        <f t="shared" si="1193"/>
        <v>2.2126165771189259E-4</v>
      </c>
      <c r="AC993" s="13">
        <f t="shared" si="1194"/>
        <v>1.3493222840759938E-6</v>
      </c>
      <c r="AD993" s="13">
        <f t="shared" si="1195"/>
        <v>2.2883642148287517E-2</v>
      </c>
      <c r="AE993" s="13">
        <f t="shared" si="1196"/>
        <v>4.4383913643848728E-3</v>
      </c>
      <c r="AF993" s="13">
        <f t="shared" si="1197"/>
        <v>4.3042357015970903E-4</v>
      </c>
      <c r="AG993" s="13">
        <f t="shared" si="1198"/>
        <v>2.7827567022841274E-5</v>
      </c>
      <c r="AH993" s="13">
        <f t="shared" si="1199"/>
        <v>1.4217599989717478E-5</v>
      </c>
      <c r="AI993" s="13">
        <f t="shared" si="1200"/>
        <v>1.7466321587367923E-5</v>
      </c>
      <c r="AJ993" s="13">
        <f t="shared" si="1201"/>
        <v>1.0728688035040748E-5</v>
      </c>
      <c r="AK993" s="13">
        <f t="shared" si="1202"/>
        <v>4.3933977503491849E-6</v>
      </c>
      <c r="AL993" s="13">
        <f t="shared" si="1203"/>
        <v>1.286030568222439E-8</v>
      </c>
      <c r="AM993" s="13">
        <f t="shared" si="1204"/>
        <v>5.6225108758342409E-3</v>
      </c>
      <c r="AN993" s="13">
        <f t="shared" si="1205"/>
        <v>1.0905127582293628E-3</v>
      </c>
      <c r="AO993" s="13">
        <f t="shared" si="1206"/>
        <v>1.0575507118824046E-4</v>
      </c>
      <c r="AP993" s="13">
        <f t="shared" si="1207"/>
        <v>6.8372332175120984E-6</v>
      </c>
      <c r="AQ993" s="13">
        <f t="shared" si="1208"/>
        <v>3.3152848519747156E-7</v>
      </c>
      <c r="AR993" s="13">
        <f t="shared" si="1209"/>
        <v>5.5151424417255949E-7</v>
      </c>
      <c r="AS993" s="13">
        <f t="shared" si="1210"/>
        <v>6.7753524896598945E-7</v>
      </c>
      <c r="AT993" s="13">
        <f t="shared" si="1211"/>
        <v>4.1617602667735906E-7</v>
      </c>
      <c r="AU993" s="13">
        <f t="shared" si="1212"/>
        <v>1.7042408292437849E-7</v>
      </c>
      <c r="AV993" s="13">
        <f t="shared" si="1213"/>
        <v>5.2341496468149754E-8</v>
      </c>
      <c r="AW993" s="13">
        <f t="shared" si="1214"/>
        <v>8.5118585595848701E-11</v>
      </c>
      <c r="AX993" s="13">
        <f t="shared" si="1215"/>
        <v>1.151209101827059E-3</v>
      </c>
      <c r="AY993" s="13">
        <f t="shared" si="1216"/>
        <v>2.2328248724746166E-4</v>
      </c>
      <c r="AZ993" s="13">
        <f t="shared" si="1217"/>
        <v>2.1653350825792198E-5</v>
      </c>
      <c r="BA993" s="13">
        <f t="shared" si="1218"/>
        <v>1.3999235012855998E-6</v>
      </c>
      <c r="BB993" s="13">
        <f t="shared" si="1219"/>
        <v>6.788045734418219E-8</v>
      </c>
      <c r="BC993" s="13">
        <f t="shared" si="1220"/>
        <v>2.6331475884354395E-9</v>
      </c>
      <c r="BD993" s="13">
        <f t="shared" si="1221"/>
        <v>1.7828135652595534E-8</v>
      </c>
      <c r="BE993" s="13">
        <f t="shared" si="1222"/>
        <v>2.1901864649213613E-8</v>
      </c>
      <c r="BF993" s="13">
        <f t="shared" si="1223"/>
        <v>1.3453220360779465E-8</v>
      </c>
      <c r="BG993" s="13">
        <f t="shared" si="1224"/>
        <v>5.509093737739189E-9</v>
      </c>
      <c r="BH993" s="13">
        <f t="shared" si="1225"/>
        <v>1.6919804142031489E-9</v>
      </c>
      <c r="BI993" s="13">
        <f t="shared" si="1226"/>
        <v>4.1571958776971352E-10</v>
      </c>
      <c r="BJ993" s="14">
        <f t="shared" si="1227"/>
        <v>0.63982564679429899</v>
      </c>
      <c r="BK993" s="14">
        <f t="shared" si="1228"/>
        <v>0.30231183604072032</v>
      </c>
      <c r="BL993" s="14">
        <f t="shared" si="1229"/>
        <v>5.7503783969012762E-2</v>
      </c>
      <c r="BM993" s="14">
        <f t="shared" si="1230"/>
        <v>0.17166572167883942</v>
      </c>
      <c r="BN993" s="14">
        <f t="shared" si="1231"/>
        <v>0.82804547748819968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</v>
      </c>
      <c r="F994" s="10">
        <f>VLOOKUP(B994,home!$B$2:$E$405,3,FALSE)</f>
        <v>1.44</v>
      </c>
      <c r="G994" s="10">
        <f>VLOOKUP(C994,away!$B$2:$E$405,4,FALSE)</f>
        <v>0.95</v>
      </c>
      <c r="H994" s="10">
        <f>VLOOKUP(A994,away!$A$2:$E$405,3,FALSE)</f>
        <v>1.2619047619047601</v>
      </c>
      <c r="I994" s="10">
        <f>VLOOKUP(C994,away!$B$2:$E$405,3,FALSE)</f>
        <v>0.76</v>
      </c>
      <c r="J994" s="10">
        <f>VLOOKUP(B994,home!$B$2:$E$405,4,FALSE)</f>
        <v>0.79</v>
      </c>
      <c r="K994" s="12">
        <f t="shared" si="1176"/>
        <v>2.052</v>
      </c>
      <c r="L994" s="12">
        <f t="shared" si="1177"/>
        <v>0.75764761904761802</v>
      </c>
      <c r="M994" s="13">
        <f t="shared" si="1178"/>
        <v>6.0226211223267268E-2</v>
      </c>
      <c r="N994" s="13">
        <f t="shared" si="1179"/>
        <v>0.12358418543014445</v>
      </c>
      <c r="O994" s="13">
        <f t="shared" si="1180"/>
        <v>4.5630245537567379E-2</v>
      </c>
      <c r="P994" s="13">
        <f t="shared" si="1181"/>
        <v>9.3633263843088274E-2</v>
      </c>
      <c r="Q994" s="13">
        <f t="shared" si="1182"/>
        <v>0.1267973742513282</v>
      </c>
      <c r="R994" s="13">
        <f t="shared" si="1183"/>
        <v>1.7285823444048058E-2</v>
      </c>
      <c r="S994" s="13">
        <f t="shared" si="1184"/>
        <v>3.6392742959573475E-2</v>
      </c>
      <c r="T994" s="13">
        <f t="shared" si="1185"/>
        <v>9.6067728703008573E-2</v>
      </c>
      <c r="U994" s="13">
        <f t="shared" si="1186"/>
        <v>3.5470509707186619E-2</v>
      </c>
      <c r="V994" s="13">
        <f t="shared" si="1187"/>
        <v>6.2866155122966805E-3</v>
      </c>
      <c r="W994" s="13">
        <f t="shared" si="1188"/>
        <v>8.6729403987908502E-2</v>
      </c>
      <c r="X994" s="13">
        <f t="shared" si="1189"/>
        <v>6.5710326432857874E-2</v>
      </c>
      <c r="Y994" s="13">
        <f t="shared" si="1190"/>
        <v>2.4892636184348258E-2</v>
      </c>
      <c r="Z994" s="13">
        <f t="shared" si="1191"/>
        <v>4.365520991886836E-3</v>
      </c>
      <c r="AA994" s="13">
        <f t="shared" si="1192"/>
        <v>8.9580490753517882E-3</v>
      </c>
      <c r="AB994" s="13">
        <f t="shared" si="1193"/>
        <v>9.190958351310936E-3</v>
      </c>
      <c r="AC994" s="13">
        <f t="shared" si="1194"/>
        <v>6.1085978698789342E-4</v>
      </c>
      <c r="AD994" s="13">
        <f t="shared" si="1195"/>
        <v>4.4492184245797081E-2</v>
      </c>
      <c r="AE994" s="13">
        <f t="shared" si="1196"/>
        <v>3.3709397460056099E-2</v>
      </c>
      <c r="AF994" s="13">
        <f t="shared" si="1197"/>
        <v>1.2769922362570661E-2</v>
      </c>
      <c r="AG994" s="13">
        <f t="shared" si="1198"/>
        <v>3.2250337578081981E-3</v>
      </c>
      <c r="AH994" s="13">
        <f t="shared" si="1199"/>
        <v>8.2688164635136415E-4</v>
      </c>
      <c r="AI994" s="13">
        <f t="shared" si="1200"/>
        <v>1.6967611383129995E-3</v>
      </c>
      <c r="AJ994" s="13">
        <f t="shared" si="1201"/>
        <v>1.7408769279091377E-3</v>
      </c>
      <c r="AK994" s="13">
        <f t="shared" si="1202"/>
        <v>1.1907598186898503E-3</v>
      </c>
      <c r="AL994" s="13">
        <f t="shared" si="1203"/>
        <v>3.7987975298086284E-5</v>
      </c>
      <c r="AM994" s="13">
        <f t="shared" si="1204"/>
        <v>1.8259592414475109E-2</v>
      </c>
      <c r="AN994" s="13">
        <f t="shared" si="1205"/>
        <v>1.3834336717607015E-2</v>
      </c>
      <c r="AO994" s="13">
        <f t="shared" si="1206"/>
        <v>5.2407761375989955E-3</v>
      </c>
      <c r="AP994" s="13">
        <f t="shared" si="1207"/>
        <v>1.3235538542044837E-3</v>
      </c>
      <c r="AQ994" s="13">
        <f t="shared" si="1208"/>
        <v>2.5069685657983128E-4</v>
      </c>
      <c r="AR994" s="13">
        <f t="shared" si="1209"/>
        <v>1.2529698211845715E-4</v>
      </c>
      <c r="AS994" s="13">
        <f t="shared" si="1210"/>
        <v>2.5710940730707413E-4</v>
      </c>
      <c r="AT994" s="13">
        <f t="shared" si="1211"/>
        <v>2.6379425189705804E-4</v>
      </c>
      <c r="AU994" s="13">
        <f t="shared" si="1212"/>
        <v>1.8043526829758774E-4</v>
      </c>
      <c r="AV994" s="13">
        <f t="shared" si="1213"/>
        <v>9.2563292636662543E-5</v>
      </c>
      <c r="AW994" s="13">
        <f t="shared" si="1214"/>
        <v>1.6405454451109842E-6</v>
      </c>
      <c r="AX994" s="13">
        <f t="shared" si="1215"/>
        <v>6.2447806057504933E-3</v>
      </c>
      <c r="AY994" s="13">
        <f t="shared" si="1216"/>
        <v>4.7313431574216042E-3</v>
      </c>
      <c r="AZ994" s="13">
        <f t="shared" si="1217"/>
        <v>1.7923454390588584E-3</v>
      </c>
      <c r="BA994" s="13">
        <f t="shared" si="1218"/>
        <v>4.5265541813793389E-4</v>
      </c>
      <c r="BB994" s="13">
        <f t="shared" si="1219"/>
        <v>8.5738324950302382E-5</v>
      </c>
      <c r="BC994" s="13">
        <f t="shared" si="1220"/>
        <v>1.2991887551945521E-5</v>
      </c>
      <c r="BD994" s="13">
        <f t="shared" si="1221"/>
        <v>1.5821826695983496E-5</v>
      </c>
      <c r="BE994" s="13">
        <f t="shared" si="1222"/>
        <v>3.2466388380158136E-5</v>
      </c>
      <c r="BF994" s="13">
        <f t="shared" si="1223"/>
        <v>3.3310514478042252E-5</v>
      </c>
      <c r="BG994" s="13">
        <f t="shared" si="1224"/>
        <v>2.2784391902980904E-5</v>
      </c>
      <c r="BH994" s="13">
        <f t="shared" si="1225"/>
        <v>1.1688393046229207E-5</v>
      </c>
      <c r="BI994" s="13">
        <f t="shared" si="1226"/>
        <v>4.7969165061724637E-6</v>
      </c>
      <c r="BJ994" s="14">
        <f t="shared" si="1227"/>
        <v>0.67020700362916441</v>
      </c>
      <c r="BK994" s="14">
        <f t="shared" si="1228"/>
        <v>0.20191902445793328</v>
      </c>
      <c r="BL994" s="14">
        <f t="shared" si="1229"/>
        <v>0.12303093327999454</v>
      </c>
      <c r="BM994" s="14">
        <f t="shared" si="1230"/>
        <v>0.52763567601755901</v>
      </c>
      <c r="BN994" s="14">
        <f t="shared" si="1231"/>
        <v>0.46715710372944363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1.3293413173652699</v>
      </c>
      <c r="F995" s="10">
        <f>VLOOKUP(B995,home!$B$2:$E$405,3,FALSE)</f>
        <v>1.07</v>
      </c>
      <c r="G995" s="10">
        <f>VLOOKUP(C995,away!$B$2:$E$405,4,FALSE)</f>
        <v>0.54</v>
      </c>
      <c r="H995" s="10">
        <f>VLOOKUP(A995,away!$A$2:$E$405,3,FALSE)</f>
        <v>1.1077844311377201</v>
      </c>
      <c r="I995" s="10">
        <f>VLOOKUP(C995,away!$B$2:$E$405,3,FALSE)</f>
        <v>1.4</v>
      </c>
      <c r="J995" s="10">
        <f>VLOOKUP(B995,home!$B$2:$E$405,4,FALSE)</f>
        <v>0.77</v>
      </c>
      <c r="K995" s="12">
        <f t="shared" si="1176"/>
        <v>0.76809341317365309</v>
      </c>
      <c r="L995" s="12">
        <f t="shared" si="1177"/>
        <v>1.1941916167664621</v>
      </c>
      <c r="M995" s="13">
        <f t="shared" si="1178"/>
        <v>0.14053692266837778</v>
      </c>
      <c r="N995" s="13">
        <f t="shared" si="1179"/>
        <v>0.10794548460927603</v>
      </c>
      <c r="O995" s="13">
        <f t="shared" si="1180"/>
        <v>0.16782801489673332</v>
      </c>
      <c r="P995" s="13">
        <f t="shared" si="1181"/>
        <v>0.12890759278819058</v>
      </c>
      <c r="Q995" s="13">
        <f t="shared" si="1182"/>
        <v>4.1456107855111425E-2</v>
      </c>
      <c r="R995" s="13">
        <f t="shared" si="1183"/>
        <v>0.10020940422411796</v>
      </c>
      <c r="S995" s="13">
        <f t="shared" si="1184"/>
        <v>2.9560145410429211E-2</v>
      </c>
      <c r="T995" s="13">
        <f t="shared" si="1185"/>
        <v>4.9506536464340341E-2</v>
      </c>
      <c r="U995" s="13">
        <f t="shared" si="1186"/>
        <v>7.6970183322601055E-2</v>
      </c>
      <c r="V995" s="13">
        <f t="shared" si="1187"/>
        <v>3.0126738344919083E-3</v>
      </c>
      <c r="W995" s="13">
        <f t="shared" si="1188"/>
        <v>1.0614054459775877E-2</v>
      </c>
      <c r="X995" s="13">
        <f t="shared" si="1189"/>
        <v>1.2675214855767033E-2</v>
      </c>
      <c r="Y995" s="13">
        <f t="shared" si="1190"/>
        <v>7.5683176607353577E-3</v>
      </c>
      <c r="Z995" s="13">
        <f t="shared" si="1191"/>
        <v>3.9889743481867787E-2</v>
      </c>
      <c r="AA995" s="13">
        <f t="shared" si="1192"/>
        <v>3.0639049221609309E-2</v>
      </c>
      <c r="AB995" s="13">
        <f t="shared" si="1193"/>
        <v>1.1766825946510724E-2</v>
      </c>
      <c r="AC995" s="13">
        <f t="shared" si="1194"/>
        <v>1.7271107677905261E-4</v>
      </c>
      <c r="AD995" s="13">
        <f t="shared" si="1195"/>
        <v>2.0381463294050716E-3</v>
      </c>
      <c r="AE995" s="13">
        <f t="shared" si="1196"/>
        <v>2.4339372603188725E-3</v>
      </c>
      <c r="AF995" s="13">
        <f t="shared" si="1197"/>
        <v>1.4532937360041645E-3</v>
      </c>
      <c r="AG995" s="13">
        <f t="shared" si="1198"/>
        <v>5.7850373207846172E-4</v>
      </c>
      <c r="AH995" s="13">
        <f t="shared" si="1199"/>
        <v>1.1908999315252784E-2</v>
      </c>
      <c r="AI995" s="13">
        <f t="shared" si="1200"/>
        <v>9.1472239315352078E-3</v>
      </c>
      <c r="AJ995" s="13">
        <f t="shared" si="1201"/>
        <v>3.5129612253182994E-3</v>
      </c>
      <c r="AK995" s="13">
        <f t="shared" si="1202"/>
        <v>8.9942745930047727E-4</v>
      </c>
      <c r="AL995" s="13">
        <f t="shared" si="1203"/>
        <v>6.3367743459074904E-6</v>
      </c>
      <c r="AM995" s="13">
        <f t="shared" si="1204"/>
        <v>3.1309735414001893E-4</v>
      </c>
      <c r="AN995" s="13">
        <f t="shared" si="1205"/>
        <v>3.7389823554577077E-4</v>
      </c>
      <c r="AO995" s="13">
        <f t="shared" si="1206"/>
        <v>2.232530692062658E-4</v>
      </c>
      <c r="AP995" s="13">
        <f t="shared" si="1207"/>
        <v>8.8868981221168462E-5</v>
      </c>
      <c r="AQ995" s="13">
        <f t="shared" si="1208"/>
        <v>2.6531648091223883E-5</v>
      </c>
      <c r="AR995" s="13">
        <f t="shared" si="1209"/>
        <v>2.8443254292704811E-3</v>
      </c>
      <c r="AS995" s="13">
        <f t="shared" si="1210"/>
        <v>2.1847076271449798E-3</v>
      </c>
      <c r="AT995" s="13">
        <f t="shared" si="1211"/>
        <v>8.3902976906014991E-4</v>
      </c>
      <c r="AU995" s="13">
        <f t="shared" si="1212"/>
        <v>2.1481774635723753E-4</v>
      </c>
      <c r="AV995" s="13">
        <f t="shared" si="1213"/>
        <v>4.1250024002450662E-5</v>
      </c>
      <c r="AW995" s="13">
        <f t="shared" si="1214"/>
        <v>1.6145585552718242E-7</v>
      </c>
      <c r="AX995" s="13">
        <f t="shared" si="1215"/>
        <v>4.0081335899507839E-5</v>
      </c>
      <c r="AY995" s="13">
        <f t="shared" si="1216"/>
        <v>4.7864795319992902E-5</v>
      </c>
      <c r="AZ995" s="13">
        <f t="shared" si="1217"/>
        <v>2.8579868654689068E-5</v>
      </c>
      <c r="BA995" s="13">
        <f t="shared" si="1218"/>
        <v>1.1376613185238756E-5</v>
      </c>
      <c r="BB995" s="13">
        <f t="shared" si="1219"/>
        <v>3.3964640232517302E-6</v>
      </c>
      <c r="BC995" s="13">
        <f t="shared" si="1220"/>
        <v>8.1120577264322076E-7</v>
      </c>
      <c r="BD995" s="13">
        <f t="shared" si="1221"/>
        <v>5.6611159716507921E-4</v>
      </c>
      <c r="BE995" s="13">
        <f t="shared" si="1222"/>
        <v>4.3482658890371385E-4</v>
      </c>
      <c r="BF995" s="13">
        <f t="shared" si="1223"/>
        <v>1.669937194048552E-4</v>
      </c>
      <c r="BG995" s="13">
        <f t="shared" si="1224"/>
        <v>4.2755591972079523E-5</v>
      </c>
      <c r="BH995" s="13">
        <f t="shared" si="1225"/>
        <v>8.2100721425236488E-6</v>
      </c>
      <c r="BI995" s="13">
        <f t="shared" si="1226"/>
        <v>1.2612204668705836E-6</v>
      </c>
      <c r="BJ995" s="14">
        <f t="shared" si="1227"/>
        <v>0.23742735653387231</v>
      </c>
      <c r="BK995" s="14">
        <f t="shared" si="1228"/>
        <v>0.30224424734793442</v>
      </c>
      <c r="BL995" s="14">
        <f t="shared" si="1229"/>
        <v>0.4202263789288696</v>
      </c>
      <c r="BM995" s="14">
        <f t="shared" si="1230"/>
        <v>0.31285649591127279</v>
      </c>
      <c r="BN995" s="14">
        <f t="shared" si="1231"/>
        <v>0.68688352704180711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1.3293413173652699</v>
      </c>
      <c r="F996" s="10">
        <f>VLOOKUP(B996,home!$B$2:$E$405,3,FALSE)</f>
        <v>1.4</v>
      </c>
      <c r="G996" s="10">
        <f>VLOOKUP(C996,away!$B$2:$E$405,4,FALSE)</f>
        <v>0.97</v>
      </c>
      <c r="H996" s="10">
        <f>VLOOKUP(A996,away!$A$2:$E$405,3,FALSE)</f>
        <v>1.1077844311377201</v>
      </c>
      <c r="I996" s="10">
        <f>VLOOKUP(C996,away!$B$2:$E$405,3,FALSE)</f>
        <v>0.97</v>
      </c>
      <c r="J996" s="10">
        <f>VLOOKUP(B996,home!$B$2:$E$405,4,FALSE)</f>
        <v>1.1599999999999999</v>
      </c>
      <c r="K996" s="12">
        <f t="shared" si="1176"/>
        <v>1.8052455089820365</v>
      </c>
      <c r="L996" s="12">
        <f t="shared" si="1177"/>
        <v>1.2464790419161627</v>
      </c>
      <c r="M996" s="13">
        <f t="shared" si="1178"/>
        <v>4.7277321899593806E-2</v>
      </c>
      <c r="N996" s="13">
        <f t="shared" si="1179"/>
        <v>8.5347173035939805E-2</v>
      </c>
      <c r="O996" s="13">
        <f t="shared" si="1180"/>
        <v>5.8930190905767711E-2</v>
      </c>
      <c r="P996" s="13">
        <f t="shared" si="1181"/>
        <v>0.10638346247609121</v>
      </c>
      <c r="Q996" s="13">
        <f t="shared" si="1182"/>
        <v>7.7036300413721559E-2</v>
      </c>
      <c r="R996" s="13">
        <f t="shared" si="1183"/>
        <v>3.6727623950078954E-2</v>
      </c>
      <c r="S996" s="13">
        <f t="shared" si="1184"/>
        <v>5.9846035232481859E-2</v>
      </c>
      <c r="T996" s="13">
        <f t="shared" si="1185"/>
        <v>9.6024133932461342E-2</v>
      </c>
      <c r="U996" s="13">
        <f t="shared" si="1186"/>
        <v>6.630237819146112E-2</v>
      </c>
      <c r="V996" s="13">
        <f t="shared" si="1187"/>
        <v>1.4962843324564374E-2</v>
      </c>
      <c r="W996" s="13">
        <f t="shared" si="1188"/>
        <v>4.6356478450153955E-2</v>
      </c>
      <c r="X996" s="13">
        <f t="shared" si="1189"/>
        <v>5.778237884515515E-2</v>
      </c>
      <c r="Y996" s="13">
        <f t="shared" si="1190"/>
        <v>3.6012262111272876E-2</v>
      </c>
      <c r="Z996" s="13">
        <f t="shared" si="1191"/>
        <v>1.52600711710505E-2</v>
      </c>
      <c r="AA996" s="13">
        <f t="shared" si="1192"/>
        <v>2.7548174948285164E-2</v>
      </c>
      <c r="AB996" s="13">
        <f t="shared" si="1193"/>
        <v>2.4865609553021625E-2</v>
      </c>
      <c r="AC996" s="13">
        <f t="shared" si="1194"/>
        <v>2.1043375256310035E-3</v>
      </c>
      <c r="AD996" s="13">
        <f t="shared" si="1195"/>
        <v>2.0921206133590758E-2</v>
      </c>
      <c r="AE996" s="13">
        <f t="shared" si="1196"/>
        <v>2.6077844977128752E-2</v>
      </c>
      <c r="AF996" s="13">
        <f t="shared" si="1197"/>
        <v>1.6252743611164834E-2</v>
      </c>
      <c r="AG996" s="13">
        <f t="shared" si="1198"/>
        <v>6.7529014283179223E-3</v>
      </c>
      <c r="AH996" s="13">
        <f t="shared" si="1199"/>
        <v>4.7553397232158725E-3</v>
      </c>
      <c r="AI996" s="13">
        <f t="shared" si="1200"/>
        <v>8.5845556790193345E-3</v>
      </c>
      <c r="AJ996" s="13">
        <f t="shared" si="1201"/>
        <v>7.7486152930779468E-3</v>
      </c>
      <c r="AK996" s="13">
        <f t="shared" si="1202"/>
        <v>4.6627176528861647E-3</v>
      </c>
      <c r="AL996" s="13">
        <f t="shared" si="1203"/>
        <v>1.8940727029372596E-4</v>
      </c>
      <c r="AM996" s="13">
        <f t="shared" si="1204"/>
        <v>7.5535826830304296E-3</v>
      </c>
      <c r="AN996" s="13">
        <f t="shared" si="1205"/>
        <v>9.4153825057782872E-3</v>
      </c>
      <c r="AO996" s="13">
        <f t="shared" si="1206"/>
        <v>5.8680384825383599E-3</v>
      </c>
      <c r="AP996" s="13">
        <f t="shared" si="1207"/>
        <v>2.4381289952138618E-3</v>
      </c>
      <c r="AQ996" s="13">
        <f t="shared" si="1208"/>
        <v>7.5976917350554802E-4</v>
      </c>
      <c r="AR996" s="13">
        <f t="shared" si="1209"/>
        <v>1.1854862604359976E-3</v>
      </c>
      <c r="AS996" s="13">
        <f t="shared" si="1210"/>
        <v>2.1400937476119936E-3</v>
      </c>
      <c r="AT996" s="13">
        <f t="shared" si="1211"/>
        <v>1.9316973133385441E-3</v>
      </c>
      <c r="AU996" s="13">
        <f t="shared" si="1212"/>
        <v>1.1623959665390243E-3</v>
      </c>
      <c r="AV996" s="13">
        <f t="shared" si="1213"/>
        <v>5.2460252456335205E-4</v>
      </c>
      <c r="AW996" s="13">
        <f t="shared" si="1214"/>
        <v>1.1839010299216186E-5</v>
      </c>
      <c r="AX996" s="13">
        <f t="shared" si="1215"/>
        <v>2.2726785358775248E-3</v>
      </c>
      <c r="AY996" s="13">
        <f t="shared" si="1216"/>
        <v>2.8328461639840446E-3</v>
      </c>
      <c r="AZ996" s="13">
        <f t="shared" si="1217"/>
        <v>1.7655416861893543E-3</v>
      </c>
      <c r="BA996" s="13">
        <f t="shared" si="1218"/>
        <v>7.335702364881173E-4</v>
      </c>
      <c r="BB996" s="13">
        <f t="shared" si="1219"/>
        <v>2.2859498138898043E-4</v>
      </c>
      <c r="BC996" s="13">
        <f t="shared" si="1220"/>
        <v>5.698777067771584E-5</v>
      </c>
      <c r="BD996" s="13">
        <f t="shared" si="1221"/>
        <v>2.4628062968550576E-4</v>
      </c>
      <c r="BE996" s="13">
        <f t="shared" si="1222"/>
        <v>4.4459700068902726E-4</v>
      </c>
      <c r="BF996" s="13">
        <f t="shared" si="1223"/>
        <v>4.0130336940037502E-4</v>
      </c>
      <c r="BG996" s="13">
        <f t="shared" si="1224"/>
        <v>2.4148370178312878E-4</v>
      </c>
      <c r="BH996" s="13">
        <f t="shared" si="1225"/>
        <v>1.089843420340877E-4</v>
      </c>
      <c r="BI996" s="13">
        <f t="shared" si="1226"/>
        <v>3.9348698801279798E-5</v>
      </c>
      <c r="BJ996" s="14">
        <f t="shared" si="1227"/>
        <v>0.50248854415357913</v>
      </c>
      <c r="BK996" s="14">
        <f t="shared" si="1228"/>
        <v>0.23359625389264002</v>
      </c>
      <c r="BL996" s="14">
        <f t="shared" si="1229"/>
        <v>0.24855147945169617</v>
      </c>
      <c r="BM996" s="14">
        <f t="shared" si="1230"/>
        <v>0.58537326883408791</v>
      </c>
      <c r="BN996" s="14">
        <f t="shared" si="1231"/>
        <v>0.41170207268119302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1.3293413173652699</v>
      </c>
      <c r="F997" s="10">
        <f>VLOOKUP(B997,home!$B$2:$E$405,3,FALSE)</f>
        <v>0.86</v>
      </c>
      <c r="G997" s="10">
        <f>VLOOKUP(C997,away!$B$2:$E$405,4,FALSE)</f>
        <v>0.97</v>
      </c>
      <c r="H997" s="10">
        <f>VLOOKUP(A997,away!$A$2:$E$405,3,FALSE)</f>
        <v>1.1077844311377201</v>
      </c>
      <c r="I997" s="10">
        <f>VLOOKUP(C997,away!$B$2:$E$405,3,FALSE)</f>
        <v>1.07</v>
      </c>
      <c r="J997" s="10">
        <f>VLOOKUP(B997,home!$B$2:$E$405,4,FALSE)</f>
        <v>1.42</v>
      </c>
      <c r="K997" s="12">
        <f t="shared" si="1176"/>
        <v>1.108936526946108</v>
      </c>
      <c r="L997" s="12">
        <f t="shared" si="1177"/>
        <v>1.6831676646706517</v>
      </c>
      <c r="M997" s="13">
        <f t="shared" si="1178"/>
        <v>6.1292107791236727E-2</v>
      </c>
      <c r="N997" s="13">
        <f t="shared" si="1179"/>
        <v>6.7969057143220532E-2</v>
      </c>
      <c r="O997" s="13">
        <f t="shared" si="1180"/>
        <v>0.10316489393371778</v>
      </c>
      <c r="P997" s="13">
        <f t="shared" si="1181"/>
        <v>0.11440331918162058</v>
      </c>
      <c r="Q997" s="13">
        <f t="shared" si="1182"/>
        <v>3.7686685084102271E-2</v>
      </c>
      <c r="R997" s="13">
        <f t="shared" si="1183"/>
        <v>8.6821906799205636E-2</v>
      </c>
      <c r="S997" s="13">
        <f t="shared" si="1184"/>
        <v>5.3384195418561882E-2</v>
      </c>
      <c r="T997" s="13">
        <f t="shared" si="1185"/>
        <v>6.3433009722186698E-2</v>
      </c>
      <c r="U997" s="13">
        <f t="shared" si="1186"/>
        <v>9.6279983788749759E-2</v>
      </c>
      <c r="V997" s="13">
        <f t="shared" si="1187"/>
        <v>1.1071443811920633E-2</v>
      </c>
      <c r="W997" s="13">
        <f t="shared" si="1188"/>
        <v>1.3930713889758695E-2</v>
      </c>
      <c r="X997" s="13">
        <f t="shared" si="1189"/>
        <v>2.3447727165020152E-2</v>
      </c>
      <c r="Y997" s="13">
        <f t="shared" si="1190"/>
        <v>1.9733228087090788E-2</v>
      </c>
      <c r="Z997" s="13">
        <f t="shared" si="1191"/>
        <v>4.8711942036490624E-2</v>
      </c>
      <c r="AA997" s="13">
        <f t="shared" si="1192"/>
        <v>5.4018451822746026E-2</v>
      </c>
      <c r="AB997" s="13">
        <f t="shared" si="1193"/>
        <v>2.9951517177660824E-2</v>
      </c>
      <c r="AC997" s="13">
        <f t="shared" si="1194"/>
        <v>1.2915711804718161E-3</v>
      </c>
      <c r="AD997" s="13">
        <f t="shared" si="1195"/>
        <v>3.8620693696972291E-3</v>
      </c>
      <c r="AE997" s="13">
        <f t="shared" si="1196"/>
        <v>6.5005102817893403E-3</v>
      </c>
      <c r="AF997" s="13">
        <f t="shared" si="1197"/>
        <v>5.4707243550834632E-3</v>
      </c>
      <c r="AG997" s="13">
        <f t="shared" si="1198"/>
        <v>3.0693821122675623E-3</v>
      </c>
      <c r="AH997" s="13">
        <f t="shared" si="1199"/>
        <v>2.0497591429783017E-2</v>
      </c>
      <c r="AI997" s="13">
        <f t="shared" si="1200"/>
        <v>2.2730527850903886E-2</v>
      </c>
      <c r="AJ997" s="13">
        <f t="shared" si="1201"/>
        <v>1.260335630531657E-2</v>
      </c>
      <c r="AK997" s="13">
        <f t="shared" si="1202"/>
        <v>4.6587740563606974E-3</v>
      </c>
      <c r="AL997" s="13">
        <f t="shared" si="1203"/>
        <v>9.6430052957927753E-5</v>
      </c>
      <c r="AM997" s="13">
        <f t="shared" si="1204"/>
        <v>8.5655795873139688E-4</v>
      </c>
      <c r="AN997" s="13">
        <f t="shared" si="1205"/>
        <v>1.4417306590529856E-3</v>
      </c>
      <c r="AO997" s="13">
        <f t="shared" si="1206"/>
        <v>1.2133372132411471E-3</v>
      </c>
      <c r="AP997" s="13">
        <f t="shared" si="1207"/>
        <v>6.8074998788969911E-4</v>
      </c>
      <c r="AQ997" s="13">
        <f t="shared" si="1208"/>
        <v>2.8645409183521977E-4</v>
      </c>
      <c r="AR997" s="13">
        <f t="shared" si="1209"/>
        <v>6.9001766196482017E-3</v>
      </c>
      <c r="AS997" s="13">
        <f t="shared" si="1210"/>
        <v>7.6518578959074114E-3</v>
      </c>
      <c r="AT997" s="13">
        <f t="shared" si="1211"/>
        <v>4.2427123598863603E-3</v>
      </c>
      <c r="AU997" s="13">
        <f t="shared" si="1212"/>
        <v>1.5682995697345692E-3</v>
      </c>
      <c r="AV997" s="13">
        <f t="shared" si="1213"/>
        <v>4.3478616951813227E-4</v>
      </c>
      <c r="AW997" s="13">
        <f t="shared" si="1214"/>
        <v>4.9997003079914124E-6</v>
      </c>
      <c r="AX997" s="13">
        <f t="shared" si="1215"/>
        <v>1.5831140131394056E-4</v>
      </c>
      <c r="AY997" s="13">
        <f t="shared" si="1216"/>
        <v>2.6646463164032365E-4</v>
      </c>
      <c r="AZ997" s="13">
        <f t="shared" si="1217"/>
        <v>2.2425232587768457E-4</v>
      </c>
      <c r="BA997" s="13">
        <f t="shared" si="1218"/>
        <v>1.258180878815014E-4</v>
      </c>
      <c r="BB997" s="13">
        <f t="shared" si="1219"/>
        <v>5.2943234288208379E-5</v>
      </c>
      <c r="BC997" s="13">
        <f t="shared" si="1220"/>
        <v>1.7822468003398953E-5</v>
      </c>
      <c r="BD997" s="13">
        <f t="shared" si="1221"/>
        <v>1.9356923611180523E-3</v>
      </c>
      <c r="BE997" s="13">
        <f t="shared" si="1222"/>
        <v>2.1465599641743642E-3</v>
      </c>
      <c r="BF997" s="13">
        <f t="shared" si="1223"/>
        <v>1.1901993757765408E-3</v>
      </c>
      <c r="BG997" s="13">
        <f t="shared" si="1224"/>
        <v>4.3995185404902112E-4</v>
      </c>
      <c r="BH997" s="13">
        <f t="shared" si="1225"/>
        <v>1.2196967026315564E-4</v>
      </c>
      <c r="BI997" s="13">
        <f t="shared" si="1226"/>
        <v>2.7051324506877128E-5</v>
      </c>
      <c r="BJ997" s="14">
        <f t="shared" si="1227"/>
        <v>0.25042754926997229</v>
      </c>
      <c r="BK997" s="14">
        <f t="shared" si="1228"/>
        <v>0.24180553206840988</v>
      </c>
      <c r="BL997" s="14">
        <f t="shared" si="1229"/>
        <v>0.45738626032902685</v>
      </c>
      <c r="BM997" s="14">
        <f t="shared" si="1230"/>
        <v>0.52673184883946345</v>
      </c>
      <c r="BN997" s="14">
        <f t="shared" si="1231"/>
        <v>0.47133796993310356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1.3293413173652699</v>
      </c>
      <c r="F998" s="10">
        <f>VLOOKUP(B998,home!$B$2:$E$405,3,FALSE)</f>
        <v>0.54</v>
      </c>
      <c r="G998" s="10">
        <f>VLOOKUP(C998,away!$B$2:$E$405,4,FALSE)</f>
        <v>1.61</v>
      </c>
      <c r="H998" s="10">
        <f>VLOOKUP(A998,away!$A$2:$E$405,3,FALSE)</f>
        <v>1.1077844311377201</v>
      </c>
      <c r="I998" s="10">
        <f>VLOOKUP(C998,away!$B$2:$E$405,3,FALSE)</f>
        <v>0.54</v>
      </c>
      <c r="J998" s="10">
        <f>VLOOKUP(B998,home!$B$2:$E$405,4,FALSE)</f>
        <v>0.9</v>
      </c>
      <c r="K998" s="12">
        <f t="shared" si="1176"/>
        <v>1.1557293413173657</v>
      </c>
      <c r="L998" s="12">
        <f t="shared" si="1177"/>
        <v>0.53838323353293194</v>
      </c>
      <c r="M998" s="13">
        <f t="shared" si="1178"/>
        <v>0.18376223191675725</v>
      </c>
      <c r="N998" s="13">
        <f t="shared" si="1179"/>
        <v>0.21237940325216287</v>
      </c>
      <c r="O998" s="13">
        <f t="shared" si="1180"/>
        <v>9.8934504620572308E-2</v>
      </c>
      <c r="P998" s="13">
        <f t="shared" si="1181"/>
        <v>0.11434150985869392</v>
      </c>
      <c r="Q998" s="13">
        <f t="shared" si="1182"/>
        <v>0.12272655391499872</v>
      </c>
      <c r="R998" s="13">
        <f t="shared" si="1183"/>
        <v>2.6632339252801257E-2</v>
      </c>
      <c r="S998" s="13">
        <f t="shared" si="1184"/>
        <v>1.7786545064777247E-2</v>
      </c>
      <c r="T998" s="13">
        <f t="shared" si="1185"/>
        <v>6.6073918937110718E-2</v>
      </c>
      <c r="U998" s="13">
        <f t="shared" si="1186"/>
        <v>3.077977590238062E-2</v>
      </c>
      <c r="V998" s="13">
        <f t="shared" si="1187"/>
        <v>1.2296931485038646E-3</v>
      </c>
      <c r="W998" s="13">
        <f t="shared" si="1188"/>
        <v>4.7279559772777209E-2</v>
      </c>
      <c r="X998" s="13">
        <f t="shared" si="1189"/>
        <v>2.5454522270481325E-2</v>
      </c>
      <c r="Y998" s="13">
        <f t="shared" si="1190"/>
        <v>6.8521440040088819E-3</v>
      </c>
      <c r="Z998" s="13">
        <f t="shared" si="1191"/>
        <v>4.7794683078230581E-3</v>
      </c>
      <c r="AA998" s="13">
        <f t="shared" si="1192"/>
        <v>5.523771759247567E-3</v>
      </c>
      <c r="AB998" s="13">
        <f t="shared" si="1193"/>
        <v>3.1919925484513293E-3</v>
      </c>
      <c r="AC998" s="13">
        <f t="shared" si="1194"/>
        <v>4.7821636754538557E-5</v>
      </c>
      <c r="AD998" s="13">
        <f t="shared" si="1195"/>
        <v>1.3660593618491708E-2</v>
      </c>
      <c r="AE998" s="13">
        <f t="shared" si="1196"/>
        <v>7.3546345643029001E-3</v>
      </c>
      <c r="AF998" s="13">
        <f t="shared" si="1197"/>
        <v>1.9798059690912307E-3</v>
      </c>
      <c r="AG998" s="13">
        <f t="shared" si="1198"/>
        <v>3.5529811313571232E-4</v>
      </c>
      <c r="AH998" s="13">
        <f t="shared" si="1199"/>
        <v>6.4329640053348693E-4</v>
      </c>
      <c r="AI998" s="13">
        <f t="shared" si="1200"/>
        <v>7.4347652526039916E-4</v>
      </c>
      <c r="AJ998" s="13">
        <f t="shared" si="1201"/>
        <v>4.2962881741206256E-4</v>
      </c>
      <c r="AK998" s="13">
        <f t="shared" si="1202"/>
        <v>1.6551154338620059E-4</v>
      </c>
      <c r="AL998" s="13">
        <f t="shared" si="1203"/>
        <v>1.1902332907895695E-6</v>
      </c>
      <c r="AM998" s="13">
        <f t="shared" si="1204"/>
        <v>3.1575897729407263E-3</v>
      </c>
      <c r="AN998" s="13">
        <f t="shared" si="1205"/>
        <v>1.6999933921263443E-3</v>
      </c>
      <c r="AO998" s="13">
        <f t="shared" si="1206"/>
        <v>4.5762396971879939E-4</v>
      </c>
      <c r="AP998" s="13">
        <f t="shared" si="1207"/>
        <v>8.2125690853127937E-5</v>
      </c>
      <c r="AQ998" s="13">
        <f t="shared" si="1208"/>
        <v>1.1053773749408235E-5</v>
      </c>
      <c r="AR998" s="13">
        <f t="shared" si="1209"/>
        <v>6.9267999247862974E-5</v>
      </c>
      <c r="AS998" s="13">
        <f t="shared" si="1210"/>
        <v>8.0055059145104455E-5</v>
      </c>
      <c r="AT998" s="13">
        <f t="shared" si="1211"/>
        <v>4.6260990387447177E-5</v>
      </c>
      <c r="AU998" s="13">
        <f t="shared" si="1212"/>
        <v>1.7821727983057768E-5</v>
      </c>
      <c r="AV998" s="13">
        <f t="shared" si="1213"/>
        <v>5.149273485749156E-6</v>
      </c>
      <c r="AW998" s="13">
        <f t="shared" si="1214"/>
        <v>2.0572035174267174E-8</v>
      </c>
      <c r="AX998" s="13">
        <f t="shared" si="1215"/>
        <v>6.0821985807187322E-4</v>
      </c>
      <c r="AY998" s="13">
        <f t="shared" si="1216"/>
        <v>3.2745537388767602E-4</v>
      </c>
      <c r="AZ998" s="13">
        <f t="shared" si="1217"/>
        <v>8.814824151569111E-5</v>
      </c>
      <c r="BA998" s="13">
        <f t="shared" si="1218"/>
        <v>1.5819178432486541E-5</v>
      </c>
      <c r="BB998" s="13">
        <f t="shared" si="1219"/>
        <v>2.1291951090791301E-6</v>
      </c>
      <c r="BC998" s="13">
        <f t="shared" si="1220"/>
        <v>2.2926458952970521E-7</v>
      </c>
      <c r="BD998" s="13">
        <f t="shared" si="1221"/>
        <v>6.2154549025701939E-6</v>
      </c>
      <c r="BE998" s="13">
        <f t="shared" si="1222"/>
        <v>7.1833836005352413E-6</v>
      </c>
      <c r="BF998" s="13">
        <f t="shared" si="1223"/>
        <v>4.1510235985382818E-6</v>
      </c>
      <c r="BG998" s="13">
        <f t="shared" si="1224"/>
        <v>1.5991532564438297E-6</v>
      </c>
      <c r="BH998" s="13">
        <f t="shared" si="1225"/>
        <v>4.6204708493383693E-7</v>
      </c>
      <c r="BI998" s="13">
        <f t="shared" si="1226"/>
        <v>1.0680027462563847E-7</v>
      </c>
      <c r="BJ998" s="14">
        <f t="shared" si="1227"/>
        <v>0.51056682212755611</v>
      </c>
      <c r="BK998" s="14">
        <f t="shared" si="1228"/>
        <v>0.31749644723266529</v>
      </c>
      <c r="BL998" s="14">
        <f t="shared" si="1229"/>
        <v>0.16728257028301213</v>
      </c>
      <c r="BM998" s="14">
        <f t="shared" si="1230"/>
        <v>0.24102133033321765</v>
      </c>
      <c r="BN998" s="14">
        <f t="shared" si="1231"/>
        <v>0.75877654281598639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1.3293413173652699</v>
      </c>
      <c r="F999" s="10">
        <f>VLOOKUP(B999,home!$B$2:$E$405,3,FALSE)</f>
        <v>0.38</v>
      </c>
      <c r="G999" s="10">
        <f>VLOOKUP(C999,away!$B$2:$E$405,4,FALSE)</f>
        <v>1.29</v>
      </c>
      <c r="H999" s="10">
        <f>VLOOKUP(A999,away!$A$2:$E$405,3,FALSE)</f>
        <v>1.1077844311377201</v>
      </c>
      <c r="I999" s="10">
        <f>VLOOKUP(C999,away!$B$2:$E$405,3,FALSE)</f>
        <v>0.75</v>
      </c>
      <c r="J999" s="10">
        <f>VLOOKUP(B999,home!$B$2:$E$405,4,FALSE)</f>
        <v>0.9</v>
      </c>
      <c r="K999" s="12">
        <f t="shared" ref="K999:K1005" si="1232">E999*F999*G999</f>
        <v>0.65164311377245532</v>
      </c>
      <c r="L999" s="12">
        <f t="shared" ref="L999:L1005" si="1233">H999*I999*J999</f>
        <v>0.7477544910179611</v>
      </c>
      <c r="M999" s="13">
        <f t="shared" ref="M999:M1005" si="1234">_xlfn.POISSON.DIST(0,K999,FALSE) * _xlfn.POISSON.DIST(0,L999,FALSE)</f>
        <v>0.24674555752292007</v>
      </c>
      <c r="N999" s="13">
        <f t="shared" ref="N999:N1005" si="1235">_xlfn.POISSON.DIST(1,K999,FALSE) * _xlfn.POISSON.DIST(0,L999,FALSE)</f>
        <v>0.16079004341375611</v>
      </c>
      <c r="O999" s="13">
        <f t="shared" ref="O999:O1005" si="1236">_xlfn.POISSON.DIST(0,K999,FALSE) * _xlfn.POISSON.DIST(1,L999,FALSE)</f>
        <v>0.18450509877649413</v>
      </c>
      <c r="P999" s="13">
        <f t="shared" ref="P999:P1005" si="1237">_xlfn.POISSON.DIST(1,K999,FALSE) * _xlfn.POISSON.DIST(1,L999,FALSE)</f>
        <v>0.12023147707360904</v>
      </c>
      <c r="Q999" s="13">
        <f t="shared" ref="Q999:Q1005" si="1238">_xlfn.POISSON.DIST(2,K999,FALSE) * _xlfn.POISSON.DIST(0,L999,FALSE)</f>
        <v>5.238886227687415E-2</v>
      </c>
      <c r="R999" s="13">
        <f t="shared" ref="R999:R1005" si="1239">_xlfn.POISSON.DIST(0,K999,FALSE) * _xlfn.POISSON.DIST(2,L999,FALSE)</f>
        <v>6.8982258112917999E-2</v>
      </c>
      <c r="S999" s="13">
        <f t="shared" ref="S999:S1005" si="1240">_xlfn.POISSON.DIST(2,K999,FALSE) * _xlfn.POISSON.DIST(2,L999,FALSE)</f>
        <v>1.4646269850227198E-2</v>
      </c>
      <c r="T999" s="13">
        <f t="shared" ref="T999:T1005" si="1241">_xlfn.POISSON.DIST(2,K999,FALSE) * _xlfn.POISSON.DIST(1,L999,FALSE)</f>
        <v>3.9174007046854087E-2</v>
      </c>
      <c r="U999" s="13">
        <f t="shared" ref="U999:U1005" si="1242">_xlfn.POISSON.DIST(1,K999,FALSE) * _xlfn.POISSON.DIST(2,L999,FALSE)</f>
        <v>4.4951813471757092E-2</v>
      </c>
      <c r="V999" s="13">
        <f t="shared" ref="V999:V1005" si="1243">_xlfn.POISSON.DIST(3,K999,FALSE) * _xlfn.POISSON.DIST(3,L999,FALSE)</f>
        <v>7.9296380151890327E-4</v>
      </c>
      <c r="W999" s="13">
        <f t="shared" ref="W999:W1005" si="1244">_xlfn.POISSON.DIST(3,K999,FALSE) * _xlfn.POISSON.DIST(0,L999,FALSE)</f>
        <v>1.1379613780366197E-2</v>
      </c>
      <c r="X999" s="13">
        <f t="shared" ref="X999:X1005" si="1245">_xlfn.POISSON.DIST(3,K999,FALSE) * _xlfn.POISSON.DIST(1,L999,FALSE)</f>
        <v>8.5091573103187011E-3</v>
      </c>
      <c r="Y999" s="13">
        <f t="shared" ref="Y999:Y1005" si="1246">_xlfn.POISSON.DIST(3,K999,FALSE) * _xlfn.POISSON.DIST(2,L999,FALSE)</f>
        <v>3.1813802967845615E-3</v>
      </c>
      <c r="Z999" s="13">
        <f t="shared" ref="Z999:Z1005" si="1247">_xlfn.POISSON.DIST(0,K999,FALSE) * _xlfn.POISSON.DIST(3,L999,FALSE)</f>
        <v>1.7193931101498205E-2</v>
      </c>
      <c r="AA999" s="13">
        <f t="shared" ref="AA999:AA1005" si="1248">_xlfn.POISSON.DIST(1,K999,FALSE) * _xlfn.POISSON.DIST(3,L999,FALSE)</f>
        <v>1.1204306800969351E-2</v>
      </c>
      <c r="AB999" s="13">
        <f t="shared" ref="AB999:AB1005" si="1249">_xlfn.POISSON.DIST(2,K999,FALSE) * _xlfn.POISSON.DIST(3,L999,FALSE)</f>
        <v>3.6506046857227828E-3</v>
      </c>
      <c r="AC999" s="13">
        <f t="shared" ref="AC999:AC1005" si="1250">_xlfn.POISSON.DIST(4,K999,FALSE) * _xlfn.POISSON.DIST(4,L999,FALSE)</f>
        <v>2.4149170627333858E-5</v>
      </c>
      <c r="AD999" s="13">
        <f t="shared" ref="AD999:AD1005" si="1251">_xlfn.POISSON.DIST(4,K999,FALSE) * _xlfn.POISSON.DIST(0,L999,FALSE)</f>
        <v>1.8538617393414423E-3</v>
      </c>
      <c r="AE999" s="13">
        <f t="shared" ref="AE999:AE1005" si="1252">_xlfn.POISSON.DIST(4,K999,FALSE) * _xlfn.POISSON.DIST(1,L999,FALSE)</f>
        <v>1.3862334413189321E-3</v>
      </c>
      <c r="AF999" s="13">
        <f t="shared" ref="AF999:AF1005" si="1253">_xlfn.POISSON.DIST(4,K999,FALSE) * _xlfn.POISSON.DIST(2,L999,FALSE)</f>
        <v>5.1828114067275729E-4</v>
      </c>
      <c r="AG999" s="13">
        <f t="shared" ref="AG999:AG1005" si="1254">_xlfn.POISSON.DIST(4,K999,FALSE) * _xlfn.POISSON.DIST(3,L999,FALSE)</f>
        <v>1.2918235018265532E-4</v>
      </c>
      <c r="AH999" s="13">
        <f t="shared" ref="AH999:AH1005" si="1255">_xlfn.POISSON.DIST(0,K999,FALSE) * _xlfn.POISSON.DIST(4,L999,FALSE)</f>
        <v>3.2142097998496704E-3</v>
      </c>
      <c r="AI999" s="13">
        <f t="shared" ref="AI999:AI1005" si="1256">_xlfn.POISSON.DIST(1,K999,FALSE) * _xlfn.POISSON.DIST(4,L999,FALSE)</f>
        <v>2.0945176822919792E-3</v>
      </c>
      <c r="AJ999" s="13">
        <f t="shared" ref="AJ999:AJ1005" si="1257">_xlfn.POISSON.DIST(2,K999,FALSE) * _xlfn.POISSON.DIST(4,L999,FALSE)</f>
        <v>6.8243901217010581E-4</v>
      </c>
      <c r="AK999" s="13">
        <f t="shared" ref="AK999:AK1005" si="1258">_xlfn.POISSON.DIST(3,K999,FALSE) * _xlfn.POISSON.DIST(4,L999,FALSE)</f>
        <v>1.4823556095010874E-4</v>
      </c>
      <c r="AL999" s="13">
        <f t="shared" ref="AL999:AL1005" si="1259">_xlfn.POISSON.DIST(5,K999,FALSE) * _xlfn.POISSON.DIST(5,L999,FALSE)</f>
        <v>4.7068575155315813E-7</v>
      </c>
      <c r="AM999" s="13">
        <f t="shared" ref="AM999:AM1005" si="1260">_xlfn.POISSON.DIST(5,K999,FALSE) * _xlfn.POISSON.DIST(0,L999,FALSE)</f>
        <v>2.4161124726561554E-4</v>
      </c>
      <c r="AN999" s="13">
        <f t="shared" ref="AN999:AN1005" si="1261">_xlfn.POISSON.DIST(5,K999,FALSE) * _xlfn.POISSON.DIST(1,L999,FALSE)</f>
        <v>1.8066589522331507E-4</v>
      </c>
      <c r="AO999" s="13">
        <f t="shared" ref="AO999:AO1005" si="1262">_xlfn.POISSON.DIST(5,K999,FALSE) * _xlfn.POISSON.DIST(2,L999,FALSE)</f>
        <v>6.754686726350711E-5</v>
      </c>
      <c r="AP999" s="13">
        <f t="shared" ref="AP999:AP1005" si="1263">_xlfn.POISSON.DIST(5,K999,FALSE) * _xlfn.POISSON.DIST(3,L999,FALSE)</f>
        <v>1.683615778349385E-5</v>
      </c>
      <c r="AQ999" s="13">
        <f t="shared" ref="AQ999:AQ1005" si="1264">_xlfn.POISSON.DIST(5,K999,FALSE) * _xlfn.POISSON.DIST(4,L999,FALSE)</f>
        <v>3.1473281485236315E-6</v>
      </c>
      <c r="AR999" s="13">
        <f t="shared" ref="AR999:AR1005" si="1265">_xlfn.POISSON.DIST(0,K999,FALSE) * _xlfn.POISSON.DIST(5,L999,FALSE)</f>
        <v>4.8068796258230666E-4</v>
      </c>
      <c r="AS999" s="13">
        <f t="shared" ref="AS999:AS1005" si="1266">_xlfn.POISSON.DIST(1,K999,FALSE) * _xlfn.POISSON.DIST(5,L999,FALSE)</f>
        <v>3.1323700069007176E-4</v>
      </c>
      <c r="AT999" s="13">
        <f t="shared" ref="AT999:AT1005" si="1267">_xlfn.POISSON.DIST(2,K999,FALSE) * _xlfn.POISSON.DIST(5,L999,FALSE)</f>
        <v>1.0205936723921155E-4</v>
      </c>
      <c r="AU999" s="13">
        <f t="shared" ref="AU999:AU1005" si="1268">_xlfn.POISSON.DIST(3,K999,FALSE) * _xlfn.POISSON.DIST(5,L999,FALSE)</f>
        <v>2.216876128580211E-5</v>
      </c>
      <c r="AV999" s="13">
        <f t="shared" ref="AV999:AV1005" si="1269">_xlfn.POISSON.DIST(4,K999,FALSE) * _xlfn.POISSON.DIST(5,L999,FALSE)</f>
        <v>3.6115301581895859E-6</v>
      </c>
      <c r="AW999" s="13">
        <f t="shared" ref="AW999:AW1005" si="1270">_xlfn.POISSON.DIST(6,K999,FALSE) * _xlfn.POISSON.DIST(6,L999,FALSE)</f>
        <v>6.3708501667846881E-9</v>
      </c>
      <c r="AX999" s="13">
        <f t="shared" ref="AX999:AX1005" si="1271">_xlfn.POISSON.DIST(6,K999,FALSE) * _xlfn.POISSON.DIST(0,L999,FALSE)</f>
        <v>2.6240717581768711E-5</v>
      </c>
      <c r="AY999" s="13">
        <f t="shared" ref="AY999:AY1005" si="1272">_xlfn.POISSON.DIST(6,K999,FALSE) * _xlfn.POISSON.DIST(1,L999,FALSE)</f>
        <v>1.9621614419301523E-5</v>
      </c>
      <c r="AZ999" s="13">
        <f t="shared" ref="AZ999:AZ1005" si="1273">_xlfn.POISSON.DIST(6,K999,FALSE) * _xlfn.POISSON.DIST(2,L999,FALSE)</f>
        <v>7.3360751515277474E-6</v>
      </c>
      <c r="BA999" s="13">
        <f t="shared" ref="BA999:BA1005" si="1274">_xlfn.POISSON.DIST(6,K999,FALSE) * _xlfn.POISSON.DIST(3,L999,FALSE)</f>
        <v>1.8285277136667144E-6</v>
      </c>
      <c r="BB999" s="13">
        <f t="shared" ref="BB999:BB1005" si="1275">_xlfn.POISSON.DIST(6,K999,FALSE) * _xlfn.POISSON.DIST(4,L999,FALSE)</f>
        <v>3.4182245246127252E-7</v>
      </c>
      <c r="BC999" s="13">
        <f t="shared" ref="BC999:BC1005" si="1276">_xlfn.POISSON.DIST(6,K999,FALSE) * _xlfn.POISSON.DIST(5,L999,FALSE)</f>
        <v>5.1119854791738018E-8</v>
      </c>
      <c r="BD999" s="13">
        <f t="shared" ref="BD999:BD1005" si="1277">_xlfn.POISSON.DIST(0,K999,FALSE) * _xlfn.POISSON.DIST(6,L999,FALSE)</f>
        <v>5.990609713319889E-5</v>
      </c>
      <c r="BE999" s="13">
        <f t="shared" ref="BE999:BE1005" si="1278">_xlfn.POISSON.DIST(1,K999,FALSE) * _xlfn.POISSON.DIST(6,L999,FALSE)</f>
        <v>3.9037395669832875E-5</v>
      </c>
      <c r="BF999" s="13">
        <f t="shared" ref="BF999:BF1005" si="1279">_xlfn.POISSON.DIST(2,K999,FALSE) * _xlfn.POISSON.DIST(6,L999,FALSE)</f>
        <v>1.271922503392863E-5</v>
      </c>
      <c r="BG999" s="13">
        <f t="shared" ref="BG999:BG1005" si="1280">_xlfn.POISSON.DIST(3,K999,FALSE) * _xlfn.POISSON.DIST(6,L999,FALSE)</f>
        <v>2.7627984686272719E-6</v>
      </c>
      <c r="BH999" s="13">
        <f t="shared" ref="BH999:BH1005" si="1281">_xlfn.POISSON.DIST(4,K999,FALSE) * _xlfn.POISSON.DIST(6,L999,FALSE)</f>
        <v>4.5008964920551161E-7</v>
      </c>
      <c r="BI999" s="13">
        <f t="shared" ref="BI999:BI1005" si="1282">_xlfn.POISSON.DIST(5,K999,FALSE) * _xlfn.POISSON.DIST(6,L999,FALSE)</f>
        <v>5.8659564097006353E-8</v>
      </c>
      <c r="BJ999" s="14">
        <f t="shared" ref="BJ999:BJ1005" si="1283">SUM(N999,Q999,T999,W999,X999,Y999,AD999,AE999,AF999,AG999,AM999,AN999,AO999,AP999,AQ999,AX999,AY999,AZ999,BA999,BB999,BC999)</f>
        <v>0.27987585016932759</v>
      </c>
      <c r="BK999" s="14">
        <f t="shared" ref="BK999:BK1005" si="1284">SUM(M999,P999,S999,V999,AC999,AL999,AY999)</f>
        <v>0.38246050971907336</v>
      </c>
      <c r="BL999" s="14">
        <f t="shared" ref="BL999:BL1005" si="1285">SUM(O999,R999,U999,AA999,AB999,AH999,AI999,AJ999,AK999,AR999,AS999,AT999,AU999,AV999,BD999,BE999,BF999,BG999,BH999,BI999)</f>
        <v>0.32047018279059775</v>
      </c>
      <c r="BM999" s="14">
        <f t="shared" ref="BM999:BM1005" si="1286">SUM(S999:BI999)</f>
        <v>0.16633756136035621</v>
      </c>
      <c r="BN999" s="14">
        <f t="shared" ref="BN999:BN1005" si="1287">SUM(M999:R999)</f>
        <v>0.83364329717657148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1.3293413173652699</v>
      </c>
      <c r="F1000" s="10">
        <f>VLOOKUP(B1000,home!$B$2:$E$405,3,FALSE)</f>
        <v>1.29</v>
      </c>
      <c r="G1000" s="10">
        <f>VLOOKUP(C1000,away!$B$2:$E$405,4,FALSE)</f>
        <v>0.86</v>
      </c>
      <c r="H1000" s="10">
        <f>VLOOKUP(A1000,away!$A$2:$E$405,3,FALSE)</f>
        <v>1.1077844311377201</v>
      </c>
      <c r="I1000" s="10">
        <f>VLOOKUP(C1000,away!$B$2:$E$405,3,FALSE)</f>
        <v>0.75</v>
      </c>
      <c r="J1000" s="10">
        <f>VLOOKUP(B1000,home!$B$2:$E$405,4,FALSE)</f>
        <v>0.77</v>
      </c>
      <c r="K1000" s="12">
        <f t="shared" si="1232"/>
        <v>1.4747712574850305</v>
      </c>
      <c r="L1000" s="12">
        <f t="shared" si="1233"/>
        <v>0.63974550898203342</v>
      </c>
      <c r="M1000" s="13">
        <f t="shared" si="1234"/>
        <v>0.12069159769094784</v>
      </c>
      <c r="N1000" s="13">
        <f t="shared" si="1235"/>
        <v>0.17799249929455654</v>
      </c>
      <c r="O1000" s="13">
        <f t="shared" si="1236"/>
        <v>7.7211907594650228E-2</v>
      </c>
      <c r="P1000" s="13">
        <f t="shared" si="1237"/>
        <v>0.11386990205618029</v>
      </c>
      <c r="Q1000" s="13">
        <f t="shared" si="1238"/>
        <v>0.13124911100376829</v>
      </c>
      <c r="R1000" s="13">
        <f t="shared" si="1239"/>
        <v>2.4697985561806621E-2</v>
      </c>
      <c r="S1000" s="13">
        <f t="shared" si="1240"/>
        <v>2.6858445083075992E-2</v>
      </c>
      <c r="T1000" s="13">
        <f t="shared" si="1241"/>
        <v>8.3966029322545155E-2</v>
      </c>
      <c r="U1000" s="13">
        <f t="shared" si="1242"/>
        <v>3.6423879224332677E-2</v>
      </c>
      <c r="V1000" s="13">
        <f t="shared" si="1243"/>
        <v>2.8155955339461843E-3</v>
      </c>
      <c r="W1000" s="13">
        <f t="shared" si="1244"/>
        <v>6.4520805492939926E-2</v>
      </c>
      <c r="X1000" s="13">
        <f t="shared" si="1245"/>
        <v>4.1276895550011627E-2</v>
      </c>
      <c r="Y1000" s="13">
        <f t="shared" si="1246"/>
        <v>1.3203354276420208E-2</v>
      </c>
      <c r="Z1000" s="13">
        <f t="shared" si="1247"/>
        <v>5.2668084480229629E-3</v>
      </c>
      <c r="AA1000" s="13">
        <f t="shared" si="1248"/>
        <v>7.7673377178236061E-3</v>
      </c>
      <c r="AB1000" s="13">
        <f t="shared" si="1249"/>
        <v>5.7275232067128144E-3</v>
      </c>
      <c r="AC1000" s="13">
        <f t="shared" si="1250"/>
        <v>1.6602832851155333E-4</v>
      </c>
      <c r="AD1000" s="13">
        <f t="shared" si="1251"/>
        <v>2.3788357362692518E-2</v>
      </c>
      <c r="AE1000" s="13">
        <f t="shared" si="1252"/>
        <v>1.5218494788842225E-2</v>
      </c>
      <c r="AF1000" s="13">
        <f t="shared" si="1253"/>
        <v>4.8679818473141463E-3</v>
      </c>
      <c r="AG1000" s="13">
        <f t="shared" si="1254"/>
        <v>1.0380898415417626E-3</v>
      </c>
      <c r="AH1000" s="13">
        <f t="shared" si="1255"/>
        <v>8.4235426282283101E-4</v>
      </c>
      <c r="AI1000" s="13">
        <f t="shared" si="1256"/>
        <v>1.2422798554311023E-3</v>
      </c>
      <c r="AJ1000" s="13">
        <f t="shared" si="1257"/>
        <v>9.160393122712244E-4</v>
      </c>
      <c r="AK1000" s="13">
        <f t="shared" si="1258"/>
        <v>4.503161494879855E-4</v>
      </c>
      <c r="AL1000" s="13">
        <f t="shared" si="1259"/>
        <v>6.2657649307363103E-6</v>
      </c>
      <c r="AM1000" s="13">
        <f t="shared" si="1260"/>
        <v>7.0164771402562668E-3</v>
      </c>
      <c r="AN1000" s="13">
        <f t="shared" si="1261"/>
        <v>4.4887597393540478E-3</v>
      </c>
      <c r="AO1000" s="13">
        <f t="shared" si="1262"/>
        <v>1.4358319420755571E-3</v>
      </c>
      <c r="AP1000" s="13">
        <f t="shared" si="1263"/>
        <v>3.0618901219859625E-4</v>
      </c>
      <c r="AQ1000" s="13">
        <f t="shared" si="1264"/>
        <v>4.8970761363424259E-5</v>
      </c>
      <c r="AR1000" s="13">
        <f t="shared" si="1265"/>
        <v>1.0777847132255553E-4</v>
      </c>
      <c r="AS1000" s="13">
        <f t="shared" si="1266"/>
        <v>1.589485916821795E-4</v>
      </c>
      <c r="AT1000" s="13">
        <f t="shared" si="1267"/>
        <v>1.1720640721530128E-4</v>
      </c>
      <c r="AU1000" s="13">
        <f t="shared" si="1268"/>
        <v>5.7617546851404147E-5</v>
      </c>
      <c r="AV1000" s="13">
        <f t="shared" si="1269"/>
        <v>2.1243175505811988E-5</v>
      </c>
      <c r="AW1000" s="13">
        <f t="shared" si="1270"/>
        <v>1.6421147707145406E-7</v>
      </c>
      <c r="AX1000" s="13">
        <f t="shared" si="1271"/>
        <v>1.7246164692084503E-3</v>
      </c>
      <c r="AY1000" s="13">
        <f t="shared" si="1272"/>
        <v>1.1033156408925572E-3</v>
      </c>
      <c r="AZ1000" s="13">
        <f t="shared" si="1273"/>
        <v>3.5292061312532373E-4</v>
      </c>
      <c r="BA1000" s="13">
        <f t="shared" si="1274"/>
        <v>7.5259792424703836E-5</v>
      </c>
      <c r="BB1000" s="13">
        <f t="shared" si="1275"/>
        <v>1.2036778552656085E-5</v>
      </c>
      <c r="BC1000" s="13">
        <f t="shared" si="1276"/>
        <v>1.5400950043345983E-6</v>
      </c>
      <c r="BD1000" s="13">
        <f t="shared" si="1277"/>
        <v>1.1491798832258958E-5</v>
      </c>
      <c r="BE1000" s="13">
        <f t="shared" si="1278"/>
        <v>1.6947774614615549E-5</v>
      </c>
      <c r="BF1000" s="13">
        <f t="shared" si="1279"/>
        <v>1.2497045439984728E-5</v>
      </c>
      <c r="BG1000" s="13">
        <f t="shared" si="1280"/>
        <v>6.1434278061246153E-6</v>
      </c>
      <c r="BH1000" s="13">
        <f t="shared" si="1281"/>
        <v>2.2650376877267254E-6</v>
      </c>
      <c r="BI1000" s="13">
        <f t="shared" si="1282"/>
        <v>6.6808249579594578E-7</v>
      </c>
      <c r="BJ1000" s="14">
        <f t="shared" si="1283"/>
        <v>0.57368753676508821</v>
      </c>
      <c r="BK1000" s="14">
        <f t="shared" si="1284"/>
        <v>0.26551115009848514</v>
      </c>
      <c r="BL1000" s="14">
        <f t="shared" si="1285"/>
        <v>0.15579243024479286</v>
      </c>
      <c r="BM1000" s="14">
        <f t="shared" si="1286"/>
        <v>0.35344177092506412</v>
      </c>
      <c r="BN1000" s="14">
        <f t="shared" si="1287"/>
        <v>0.64571300320190983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1.3293413173652699</v>
      </c>
      <c r="F1001" s="10">
        <f>VLOOKUP(B1001,home!$B$2:$E$405,3,FALSE)</f>
        <v>0.85</v>
      </c>
      <c r="G1001" s="10">
        <f>VLOOKUP(C1001,away!$B$2:$E$405,4,FALSE)</f>
        <v>1.18</v>
      </c>
      <c r="H1001" s="10">
        <f>VLOOKUP(A1001,away!$A$2:$E$405,3,FALSE)</f>
        <v>1.1077844311377201</v>
      </c>
      <c r="I1001" s="10">
        <f>VLOOKUP(C1001,away!$B$2:$E$405,3,FALSE)</f>
        <v>1.18</v>
      </c>
      <c r="J1001" s="10">
        <f>VLOOKUP(B1001,home!$B$2:$E$405,4,FALSE)</f>
        <v>1.24</v>
      </c>
      <c r="K1001" s="12">
        <f t="shared" si="1232"/>
        <v>1.3333293413173657</v>
      </c>
      <c r="L1001" s="12">
        <f t="shared" si="1233"/>
        <v>1.6209101796407119</v>
      </c>
      <c r="M1001" s="13">
        <f t="shared" si="1234"/>
        <v>5.2118280368966784E-2</v>
      </c>
      <c r="N1001" s="13">
        <f t="shared" si="1235"/>
        <v>6.949083243494826E-2</v>
      </c>
      <c r="O1001" s="13">
        <f t="shared" si="1236"/>
        <v>8.4479051195426938E-2</v>
      </c>
      <c r="P1001" s="13">
        <f t="shared" si="1237"/>
        <v>0.11263839768551459</v>
      </c>
      <c r="Q1001" s="13">
        <f t="shared" si="1238"/>
        <v>4.6327082919042507E-2</v>
      </c>
      <c r="R1001" s="13">
        <f t="shared" si="1239"/>
        <v>6.8466477024528197E-2</v>
      </c>
      <c r="S1001" s="13">
        <f t="shared" si="1240"/>
        <v>6.0858726263322345E-2</v>
      </c>
      <c r="T1001" s="13">
        <f t="shared" si="1241"/>
        <v>7.5092040296535337E-2</v>
      </c>
      <c r="U1001" s="13">
        <f t="shared" si="1242"/>
        <v>9.1288362713434726E-2</v>
      </c>
      <c r="V1001" s="13">
        <f t="shared" si="1243"/>
        <v>1.4614256825377453E-2</v>
      </c>
      <c r="W1001" s="13">
        <f t="shared" si="1244"/>
        <v>2.0589752984533975E-2</v>
      </c>
      <c r="X1001" s="13">
        <f t="shared" si="1245"/>
        <v>3.3374140208918844E-2</v>
      </c>
      <c r="Y1001" s="13">
        <f t="shared" si="1246"/>
        <v>2.7048241800696482E-2</v>
      </c>
      <c r="Z1001" s="13">
        <f t="shared" si="1247"/>
        <v>3.6992669857731565E-2</v>
      </c>
      <c r="AA1001" s="13">
        <f t="shared" si="1248"/>
        <v>4.9323412134979989E-2</v>
      </c>
      <c r="AB1001" s="13">
        <f t="shared" si="1249"/>
        <v>3.2882176306728919E-2</v>
      </c>
      <c r="AC1001" s="13">
        <f t="shared" si="1250"/>
        <v>1.9740272277326506E-3</v>
      </c>
      <c r="AD1001" s="13">
        <f t="shared" si="1251"/>
        <v>6.8632304461889908E-3</v>
      </c>
      <c r="AE1001" s="13">
        <f t="shared" si="1252"/>
        <v>1.11246800954478E-2</v>
      </c>
      <c r="AF1001" s="13">
        <f t="shared" si="1253"/>
        <v>9.0160536059788743E-3</v>
      </c>
      <c r="AG1001" s="13">
        <f t="shared" si="1254"/>
        <v>4.8714043567058369E-3</v>
      </c>
      <c r="AH1001" s="13">
        <f t="shared" si="1255"/>
        <v>1.4990448786121302E-2</v>
      </c>
      <c r="AI1001" s="13">
        <f t="shared" si="1256"/>
        <v>1.998720520605082E-2</v>
      </c>
      <c r="AJ1001" s="13">
        <f t="shared" si="1257"/>
        <v>1.3324763576079382E-2</v>
      </c>
      <c r="AK1001" s="13">
        <f t="shared" si="1258"/>
        <v>5.9220994140345151E-3</v>
      </c>
      <c r="AL1001" s="13">
        <f t="shared" si="1259"/>
        <v>1.7065126657692291E-4</v>
      </c>
      <c r="AM1001" s="13">
        <f t="shared" si="1260"/>
        <v>1.8301893060252892E-3</v>
      </c>
      <c r="AN1001" s="13">
        <f t="shared" si="1261"/>
        <v>2.9665724768059613E-3</v>
      </c>
      <c r="AO1001" s="13">
        <f t="shared" si="1262"/>
        <v>2.4042737631483715E-3</v>
      </c>
      <c r="AP1001" s="13">
        <f t="shared" si="1263"/>
        <v>1.2990372724434262E-3</v>
      </c>
      <c r="AQ1001" s="13">
        <f t="shared" si="1264"/>
        <v>5.2640568465906346E-4</v>
      </c>
      <c r="AR1001" s="13">
        <f t="shared" si="1265"/>
        <v>4.859634206961355E-3</v>
      </c>
      <c r="AS1001" s="13">
        <f t="shared" si="1266"/>
        <v>6.4794928762111218E-3</v>
      </c>
      <c r="AT1001" s="13">
        <f t="shared" si="1267"/>
        <v>4.3196489843545698E-3</v>
      </c>
      <c r="AU1001" s="13">
        <f t="shared" si="1268"/>
        <v>1.9198382450105684E-3</v>
      </c>
      <c r="AV1001" s="13">
        <f t="shared" si="1269"/>
        <v>6.3994416566395752E-4</v>
      </c>
      <c r="AW1001" s="13">
        <f t="shared" si="1270"/>
        <v>1.0244798036605164E-5</v>
      </c>
      <c r="AX1001" s="13">
        <f t="shared" si="1271"/>
        <v>4.0670751698146444E-4</v>
      </c>
      <c r="AY1001" s="13">
        <f t="shared" si="1272"/>
        <v>6.5923635441165335E-4</v>
      </c>
      <c r="AZ1001" s="13">
        <f t="shared" si="1273"/>
        <v>5.3428145882754058E-4</v>
      </c>
      <c r="BA1001" s="13">
        <f t="shared" si="1274"/>
        <v>2.8867408513561692E-4</v>
      </c>
      <c r="BB1001" s="13">
        <f t="shared" si="1275"/>
        <v>1.1697869079869772E-4</v>
      </c>
      <c r="BC1001" s="13">
        <f t="shared" si="1276"/>
        <v>3.7922390143330484E-5</v>
      </c>
      <c r="BD1001" s="13">
        <f t="shared" si="1277"/>
        <v>1.3128384258989799E-3</v>
      </c>
      <c r="BE1001" s="13">
        <f t="shared" si="1278"/>
        <v>1.7504459936600139E-3</v>
      </c>
      <c r="BF1001" s="13">
        <f t="shared" si="1279"/>
        <v>1.1669605018691642E-3</v>
      </c>
      <c r="BG1001" s="13">
        <f t="shared" si="1280"/>
        <v>5.1864755910019833E-4</v>
      </c>
      <c r="BH1001" s="13">
        <f t="shared" si="1281"/>
        <v>1.7288200208773183E-4</v>
      </c>
      <c r="BI1001" s="13">
        <f t="shared" si="1282"/>
        <v>4.6101729193852528E-5</v>
      </c>
      <c r="BJ1001" s="14">
        <f t="shared" si="1283"/>
        <v>0.31486773814837737</v>
      </c>
      <c r="BK1001" s="14">
        <f t="shared" si="1284"/>
        <v>0.2430335759919024</v>
      </c>
      <c r="BL1001" s="14">
        <f t="shared" si="1285"/>
        <v>0.40385043104739621</v>
      </c>
      <c r="BM1001" s="14">
        <f t="shared" si="1286"/>
        <v>0.56457530186060534</v>
      </c>
      <c r="BN1001" s="14">
        <f t="shared" si="1287"/>
        <v>0.43352012162842729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1.3293413173652699</v>
      </c>
      <c r="F1002" s="10">
        <f>VLOOKUP(B1002,home!$B$2:$E$405,3,FALSE)</f>
        <v>1.1299999999999999</v>
      </c>
      <c r="G1002" s="10">
        <f>VLOOKUP(C1002,away!$B$2:$E$405,4,FALSE)</f>
        <v>0.97</v>
      </c>
      <c r="H1002" s="10">
        <f>VLOOKUP(A1002,away!$A$2:$E$405,3,FALSE)</f>
        <v>1.1077844311377201</v>
      </c>
      <c r="I1002" s="10">
        <f>VLOOKUP(C1002,away!$B$2:$E$405,3,FALSE)</f>
        <v>0.75</v>
      </c>
      <c r="J1002" s="10">
        <f>VLOOKUP(B1002,home!$B$2:$E$405,4,FALSE)</f>
        <v>0.9</v>
      </c>
      <c r="K1002" s="12">
        <f t="shared" si="1232"/>
        <v>1.4570910179640724</v>
      </c>
      <c r="L1002" s="12">
        <f t="shared" si="1233"/>
        <v>0.7477544910179611</v>
      </c>
      <c r="M1002" s="13">
        <f t="shared" si="1234"/>
        <v>0.11026755933613942</v>
      </c>
      <c r="N1002" s="13">
        <f t="shared" si="1235"/>
        <v>0.16066987028150914</v>
      </c>
      <c r="O1002" s="13">
        <f t="shared" si="1236"/>
        <v>8.2453062707187746E-2</v>
      </c>
      <c r="P1002" s="13">
        <f t="shared" si="1237"/>
        <v>0.12014161707427169</v>
      </c>
      <c r="Q1002" s="13">
        <f t="shared" si="1238"/>
        <v>0.11705531242231983</v>
      </c>
      <c r="R1002" s="13">
        <f t="shared" si="1239"/>
        <v>3.08273239687426E-2</v>
      </c>
      <c r="S1002" s="13">
        <f t="shared" si="1240"/>
        <v>3.2724965166818311E-2</v>
      </c>
      <c r="T1002" s="13">
        <f t="shared" si="1241"/>
        <v>8.752863556130018E-2</v>
      </c>
      <c r="U1002" s="13">
        <f t="shared" si="1242"/>
        <v>4.4918216862723404E-2</v>
      </c>
      <c r="V1002" s="13">
        <f t="shared" si="1243"/>
        <v>3.9617073814828827E-3</v>
      </c>
      <c r="W1002" s="13">
        <f t="shared" si="1244"/>
        <v>5.6853414778513543E-2</v>
      </c>
      <c r="X1002" s="13">
        <f t="shared" si="1245"/>
        <v>4.2512396230340414E-2</v>
      </c>
      <c r="Y1002" s="13">
        <f t="shared" si="1246"/>
        <v>1.5894417602586041E-2</v>
      </c>
      <c r="Z1002" s="13">
        <f t="shared" si="1247"/>
        <v>7.68375664789764E-3</v>
      </c>
      <c r="AA1002" s="13">
        <f t="shared" si="1248"/>
        <v>1.119593279587338E-2</v>
      </c>
      <c r="AB1002" s="13">
        <f t="shared" si="1249"/>
        <v>8.1567465572982435E-3</v>
      </c>
      <c r="AC1002" s="13">
        <f t="shared" si="1250"/>
        <v>2.6977898919906839E-4</v>
      </c>
      <c r="AD1002" s="13">
        <f t="shared" si="1251"/>
        <v>2.0710150003589473E-2</v>
      </c>
      <c r="AE1002" s="13">
        <f t="shared" si="1252"/>
        <v>1.5486107674839669E-2</v>
      </c>
      <c r="AF1002" s="13">
        <f t="shared" si="1253"/>
        <v>5.7899032811245385E-3</v>
      </c>
      <c r="AG1002" s="13">
        <f t="shared" si="1254"/>
        <v>1.4431420603401674E-3</v>
      </c>
      <c r="AH1002" s="13">
        <f t="shared" si="1255"/>
        <v>1.4363908853386436E-3</v>
      </c>
      <c r="AI1002" s="13">
        <f t="shared" si="1256"/>
        <v>2.0929522573123992E-3</v>
      </c>
      <c r="AJ1002" s="13">
        <f t="shared" si="1257"/>
        <v>1.5248109675787638E-3</v>
      </c>
      <c r="AK1002" s="13">
        <f t="shared" si="1258"/>
        <v>7.40596121650708E-4</v>
      </c>
      <c r="AL1002" s="13">
        <f t="shared" si="1259"/>
        <v>1.1757468546568568E-5</v>
      </c>
      <c r="AM1002" s="13">
        <f t="shared" si="1260"/>
        <v>6.0353147101837633E-3</v>
      </c>
      <c r="AN1002" s="13">
        <f t="shared" si="1261"/>
        <v>4.512933679246673E-3</v>
      </c>
      <c r="AO1002" s="13">
        <f t="shared" si="1262"/>
        <v>1.6872832131614552E-3</v>
      </c>
      <c r="AP1002" s="13">
        <f t="shared" si="1263"/>
        <v>4.2055786675356465E-4</v>
      </c>
      <c r="AQ1002" s="13">
        <f t="shared" si="1264"/>
        <v>7.8618508399477802E-5</v>
      </c>
      <c r="AR1002" s="13">
        <f t="shared" si="1265"/>
        <v>2.1481354707384722E-4</v>
      </c>
      <c r="AS1002" s="13">
        <f t="shared" si="1266"/>
        <v>3.1300288997830524E-4</v>
      </c>
      <c r="AT1002" s="13">
        <f t="shared" si="1267"/>
        <v>2.2803684979209269E-4</v>
      </c>
      <c r="AU1002" s="13">
        <f t="shared" si="1268"/>
        <v>1.1075681519896026E-4</v>
      </c>
      <c r="AV1002" s="13">
        <f t="shared" si="1269"/>
        <v>4.0345690151177893E-5</v>
      </c>
      <c r="AW1002" s="13">
        <f t="shared" si="1270"/>
        <v>3.5584186026669389E-7</v>
      </c>
      <c r="AX1002" s="13">
        <f t="shared" si="1271"/>
        <v>1.4656671424658691E-3</v>
      </c>
      <c r="AY1002" s="13">
        <f t="shared" si="1272"/>
        <v>1.0959591881163151E-3</v>
      </c>
      <c r="AZ1002" s="13">
        <f t="shared" si="1273"/>
        <v>4.0975420244318658E-4</v>
      </c>
      <c r="BA1002" s="13">
        <f t="shared" si="1274"/>
        <v>1.0213184836345853E-4</v>
      </c>
      <c r="BB1002" s="13">
        <f t="shared" si="1275"/>
        <v>1.9092387072435379E-5</v>
      </c>
      <c r="BC1002" s="13">
        <f t="shared" si="1276"/>
        <v>2.855283635533364E-6</v>
      </c>
      <c r="BD1002" s="13">
        <f t="shared" si="1277"/>
        <v>2.6771299092661237E-5</v>
      </c>
      <c r="BE1002" s="13">
        <f t="shared" si="1278"/>
        <v>3.9008219447146405E-5</v>
      </c>
      <c r="BF1002" s="13">
        <f t="shared" si="1279"/>
        <v>2.8419263091604245E-5</v>
      </c>
      <c r="BG1002" s="13">
        <f t="shared" si="1280"/>
        <v>1.3803150995978148E-5</v>
      </c>
      <c r="BH1002" s="13">
        <f t="shared" si="1281"/>
        <v>5.0281118339603967E-6</v>
      </c>
      <c r="BI1002" s="13">
        <f t="shared" si="1282"/>
        <v>1.4652833181165107E-6</v>
      </c>
      <c r="BJ1002" s="14">
        <f t="shared" si="1283"/>
        <v>0.53977351792630479</v>
      </c>
      <c r="BK1002" s="14">
        <f t="shared" si="1284"/>
        <v>0.26847334460457428</v>
      </c>
      <c r="BL1002" s="14">
        <f t="shared" si="1285"/>
        <v>0.18436748424367969</v>
      </c>
      <c r="BM1002" s="14">
        <f t="shared" si="1286"/>
        <v>0.37778775428602995</v>
      </c>
      <c r="BN1002" s="14">
        <f t="shared" si="1287"/>
        <v>0.62141474579017042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1.3293413173652699</v>
      </c>
      <c r="F1003" s="10">
        <f>VLOOKUP(B1003,home!$B$2:$E$405,3,FALSE)</f>
        <v>0.64</v>
      </c>
      <c r="G1003" s="10">
        <f>VLOOKUP(C1003,away!$B$2:$E$405,4,FALSE)</f>
        <v>1.07</v>
      </c>
      <c r="H1003" s="10">
        <f>VLOOKUP(A1003,away!$A$2:$E$405,3,FALSE)</f>
        <v>1.1077844311377201</v>
      </c>
      <c r="I1003" s="10">
        <f>VLOOKUP(C1003,away!$B$2:$E$405,3,FALSE)</f>
        <v>0.54</v>
      </c>
      <c r="J1003" s="10">
        <f>VLOOKUP(B1003,home!$B$2:$E$405,4,FALSE)</f>
        <v>1.42</v>
      </c>
      <c r="K1003" s="12">
        <f t="shared" si="1232"/>
        <v>0.91033293413173699</v>
      </c>
      <c r="L1003" s="12">
        <f t="shared" si="1233"/>
        <v>0.84944910179640376</v>
      </c>
      <c r="M1003" s="13">
        <f t="shared" si="1234"/>
        <v>0.17208236750919145</v>
      </c>
      <c r="N1003" s="13">
        <f t="shared" si="1235"/>
        <v>0.15665224652697815</v>
      </c>
      <c r="O1003" s="13">
        <f t="shared" si="1236"/>
        <v>0.14617521251568133</v>
      </c>
      <c r="P1003" s="13">
        <f t="shared" si="1237"/>
        <v>0.13306811010673039</v>
      </c>
      <c r="Q1003" s="13">
        <f t="shared" si="1238"/>
        <v>7.1302849609616095E-2</v>
      </c>
      <c r="R1003" s="13">
        <f t="shared" si="1239"/>
        <v>6.2084201488171974E-2</v>
      </c>
      <c r="S1003" s="13">
        <f t="shared" si="1240"/>
        <v>2.5724776721285994E-2</v>
      </c>
      <c r="T1003" s="13">
        <f t="shared" si="1241"/>
        <v>6.056814155641245E-2</v>
      </c>
      <c r="U1003" s="13">
        <f t="shared" si="1242"/>
        <v>5.6517293303953546E-2</v>
      </c>
      <c r="V1003" s="13">
        <f t="shared" si="1243"/>
        <v>2.2102770840160468E-3</v>
      </c>
      <c r="W1003" s="13">
        <f t="shared" si="1244"/>
        <v>2.1636444099025268E-2</v>
      </c>
      <c r="X1003" s="13">
        <f t="shared" si="1245"/>
        <v>1.8379058005985115E-2</v>
      </c>
      <c r="Y1003" s="13">
        <f t="shared" si="1246"/>
        <v>7.8060371575240295E-3</v>
      </c>
      <c r="Z1003" s="13">
        <f t="shared" si="1247"/>
        <v>1.7579123063291548E-2</v>
      </c>
      <c r="AA1003" s="13">
        <f t="shared" si="1248"/>
        <v>1.6002854677669084E-2</v>
      </c>
      <c r="AB1003" s="13">
        <f t="shared" si="1249"/>
        <v>7.2839628266031424E-3</v>
      </c>
      <c r="AC1003" s="13">
        <f t="shared" si="1250"/>
        <v>1.0682289774928586E-4</v>
      </c>
      <c r="AD1003" s="13">
        <f t="shared" si="1251"/>
        <v>4.9240919102107438E-3</v>
      </c>
      <c r="AE1003" s="13">
        <f t="shared" si="1252"/>
        <v>4.1827654502914549E-3</v>
      </c>
      <c r="AF1003" s="13">
        <f t="shared" si="1253"/>
        <v>1.7765231773875531E-3</v>
      </c>
      <c r="AG1003" s="13">
        <f t="shared" si="1254"/>
        <v>5.0302200578411678E-4</v>
      </c>
      <c r="AH1003" s="13">
        <f t="shared" si="1255"/>
        <v>3.7331425741203624E-3</v>
      </c>
      <c r="AI1003" s="13">
        <f t="shared" si="1256"/>
        <v>3.398402633031095E-3</v>
      </c>
      <c r="AJ1003" s="13">
        <f t="shared" si="1257"/>
        <v>1.5468389201441083E-3</v>
      </c>
      <c r="AK1003" s="13">
        <f t="shared" si="1258"/>
        <v>4.6937947093465132E-4</v>
      </c>
      <c r="AL1003" s="13">
        <f t="shared" si="1259"/>
        <v>3.3041667953255533E-6</v>
      </c>
      <c r="AM1003" s="13">
        <f t="shared" si="1260"/>
        <v>8.9651260731129958E-4</v>
      </c>
      <c r="AN1003" s="13">
        <f t="shared" si="1261"/>
        <v>7.615418290297354E-4</v>
      </c>
      <c r="AO1003" s="13">
        <f t="shared" si="1262"/>
        <v>3.234455113248496E-4</v>
      </c>
      <c r="AP1003" s="13">
        <f t="shared" si="1263"/>
        <v>9.1583499691657363E-5</v>
      </c>
      <c r="AQ1003" s="13">
        <f t="shared" si="1264"/>
        <v>1.9448880388112392E-5</v>
      </c>
      <c r="AR1003" s="13">
        <f t="shared" si="1265"/>
        <v>6.3422292129289152E-4</v>
      </c>
      <c r="AS1003" s="13">
        <f t="shared" si="1266"/>
        <v>5.773540128341596E-4</v>
      </c>
      <c r="AT1003" s="13">
        <f t="shared" si="1267"/>
        <v>2.6279218626802648E-4</v>
      </c>
      <c r="AU1003" s="13">
        <f t="shared" si="1268"/>
        <v>7.9742793997422169E-5</v>
      </c>
      <c r="AV1003" s="13">
        <f t="shared" si="1269"/>
        <v>1.8148122908883995E-5</v>
      </c>
      <c r="AW1003" s="13">
        <f t="shared" si="1270"/>
        <v>7.0973639816199279E-8</v>
      </c>
      <c r="AX1003" s="13">
        <f t="shared" si="1271"/>
        <v>1.3602082538329813E-4</v>
      </c>
      <c r="AY1003" s="13">
        <f t="shared" si="1272"/>
        <v>1.1554276794744806E-4</v>
      </c>
      <c r="AZ1003" s="13">
        <f t="shared" si="1273"/>
        <v>4.9073850226015036E-5</v>
      </c>
      <c r="BA1003" s="13">
        <f t="shared" si="1274"/>
        <v>1.3895245998726574E-5</v>
      </c>
      <c r="BB1003" s="13">
        <f t="shared" si="1275"/>
        <v>2.9508260582145899E-6</v>
      </c>
      <c r="BC1003" s="13">
        <f t="shared" si="1276"/>
        <v>5.0131530894156142E-7</v>
      </c>
      <c r="BD1003" s="13">
        <f t="shared" si="1277"/>
        <v>8.9790015138489589E-5</v>
      </c>
      <c r="BE1003" s="13">
        <f t="shared" si="1278"/>
        <v>8.1738807936754319E-5</v>
      </c>
      <c r="BF1003" s="13">
        <f t="shared" si="1279"/>
        <v>3.7204764430748022E-5</v>
      </c>
      <c r="BG1003" s="13">
        <f t="shared" si="1280"/>
        <v>1.1289574122640979E-5</v>
      </c>
      <c r="BH1003" s="13">
        <f t="shared" si="1281"/>
        <v>2.5693177840403728E-6</v>
      </c>
      <c r="BI1003" s="13">
        <f t="shared" si="1282"/>
        <v>4.6778691941246521E-7</v>
      </c>
      <c r="BJ1003" s="14">
        <f t="shared" si="1283"/>
        <v>0.35014169665788325</v>
      </c>
      <c r="BK1003" s="14">
        <f t="shared" si="1284"/>
        <v>0.33331120125371594</v>
      </c>
      <c r="BL1003" s="14">
        <f t="shared" si="1285"/>
        <v>0.29900660871394286</v>
      </c>
      <c r="BM1003" s="14">
        <f t="shared" si="1286"/>
        <v>0.25855817013815652</v>
      </c>
      <c r="BN1003" s="14">
        <f t="shared" si="1287"/>
        <v>0.74136498775636939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1.3293413173652699</v>
      </c>
      <c r="F1004" s="10">
        <f>VLOOKUP(B1004,home!$B$2:$E$405,3,FALSE)</f>
        <v>1.4</v>
      </c>
      <c r="G1004" s="10">
        <f>VLOOKUP(C1004,away!$B$2:$E$405,4,FALSE)</f>
        <v>1.07</v>
      </c>
      <c r="H1004" s="10">
        <f>VLOOKUP(A1004,away!$A$2:$E$405,3,FALSE)</f>
        <v>1.1077844311377201</v>
      </c>
      <c r="I1004" s="10">
        <f>VLOOKUP(C1004,away!$B$2:$E$405,3,FALSE)</f>
        <v>1.18</v>
      </c>
      <c r="J1004" s="10">
        <f>VLOOKUP(B1004,home!$B$2:$E$405,4,FALSE)</f>
        <v>0.77</v>
      </c>
      <c r="K1004" s="12">
        <f t="shared" si="1232"/>
        <v>1.9913532934131744</v>
      </c>
      <c r="L1004" s="12">
        <f t="shared" si="1233"/>
        <v>1.0065329341317324</v>
      </c>
      <c r="M1004" s="13">
        <f t="shared" si="1234"/>
        <v>4.9892418205166343E-2</v>
      </c>
      <c r="N1004" s="13">
        <f t="shared" si="1235"/>
        <v>9.9353431309205417E-2</v>
      </c>
      <c r="O1004" s="13">
        <f t="shared" si="1236"/>
        <v>5.0218362086973542E-2</v>
      </c>
      <c r="P1004" s="13">
        <f t="shared" si="1237"/>
        <v>0.10000250073171006</v>
      </c>
      <c r="Q1004" s="13">
        <f t="shared" si="1238"/>
        <v>9.8923891324742913E-2</v>
      </c>
      <c r="R1004" s="13">
        <f t="shared" si="1239"/>
        <v>2.5273217669345611E-2</v>
      </c>
      <c r="S1004" s="13">
        <f t="shared" si="1240"/>
        <v>5.0110319926125184E-2</v>
      </c>
      <c r="T1004" s="13">
        <f t="shared" si="1241"/>
        <v>9.9570154590822121E-2</v>
      </c>
      <c r="U1004" s="13">
        <f t="shared" si="1242"/>
        <v>5.0327905240999421E-2</v>
      </c>
      <c r="V1004" s="13">
        <f t="shared" si="1243"/>
        <v>1.1159917200850047E-2</v>
      </c>
      <c r="W1004" s="13">
        <f t="shared" si="1244"/>
        <v>6.5664138928924573E-2</v>
      </c>
      <c r="X1004" s="13">
        <f t="shared" si="1245"/>
        <v>6.6093118423364169E-2</v>
      </c>
      <c r="Y1004" s="13">
        <f t="shared" si="1246"/>
        <v>3.3262450206292399E-2</v>
      </c>
      <c r="Z1004" s="13">
        <f t="shared" si="1247"/>
        <v>8.4794419785587955E-3</v>
      </c>
      <c r="AA1004" s="13">
        <f t="shared" si="1248"/>
        <v>1.6885564710308981E-2</v>
      </c>
      <c r="AB1004" s="13">
        <f t="shared" si="1249"/>
        <v>1.6812562448507536E-2</v>
      </c>
      <c r="AC1004" s="13">
        <f t="shared" si="1250"/>
        <v>1.3980325921648094E-3</v>
      </c>
      <c r="AD1004" s="13">
        <f t="shared" si="1251"/>
        <v>3.2690124828813567E-2</v>
      </c>
      <c r="AE1004" s="13">
        <f t="shared" si="1252"/>
        <v>3.290368726107832E-2</v>
      </c>
      <c r="AF1004" s="13">
        <f t="shared" si="1253"/>
        <v>1.6559322441323032E-2</v>
      </c>
      <c r="AG1004" s="13">
        <f t="shared" si="1254"/>
        <v>5.5558344680327713E-3</v>
      </c>
      <c r="AH1004" s="13">
        <f t="shared" si="1255"/>
        <v>2.1337094036196413E-3</v>
      </c>
      <c r="AI1004" s="13">
        <f t="shared" si="1256"/>
        <v>4.2489692480846327E-3</v>
      </c>
      <c r="AJ1004" s="13">
        <f t="shared" si="1257"/>
        <v>4.2305994528923172E-3</v>
      </c>
      <c r="AK1004" s="13">
        <f t="shared" si="1258"/>
        <v>2.8082060512096964E-3</v>
      </c>
      <c r="AL1004" s="13">
        <f t="shared" si="1259"/>
        <v>1.1208657375235331E-4</v>
      </c>
      <c r="AM1004" s="13">
        <f t="shared" si="1260"/>
        <v>1.3019517547989129E-2</v>
      </c>
      <c r="AN1004" s="13">
        <f t="shared" si="1261"/>
        <v>1.3104573198557077E-2</v>
      </c>
      <c r="AO1004" s="13">
        <f t="shared" si="1262"/>
        <v>6.5950922560438574E-3</v>
      </c>
      <c r="AP1004" s="13">
        <f t="shared" si="1263"/>
        <v>2.2127258531150973E-3</v>
      </c>
      <c r="AQ1004" s="13">
        <f t="shared" si="1264"/>
        <v>5.5679536134126974E-4</v>
      </c>
      <c r="AR1004" s="13">
        <f t="shared" si="1265"/>
        <v>4.295297573219494E-4</v>
      </c>
      <c r="AS1004" s="13">
        <f t="shared" si="1266"/>
        <v>8.5534549686202546E-4</v>
      </c>
      <c r="AT1004" s="13">
        <f t="shared" si="1267"/>
        <v>8.5164753609116145E-4</v>
      </c>
      <c r="AU1004" s="13">
        <f t="shared" si="1268"/>
        <v>5.6531037527411644E-4</v>
      </c>
      <c r="AV1004" s="13">
        <f t="shared" si="1269"/>
        <v>2.8143316940068747E-4</v>
      </c>
      <c r="AW1004" s="13">
        <f t="shared" si="1270"/>
        <v>6.2406151280181975E-6</v>
      </c>
      <c r="AX1004" s="13">
        <f t="shared" si="1271"/>
        <v>4.3210765246397935E-3</v>
      </c>
      <c r="AY1004" s="13">
        <f t="shared" si="1272"/>
        <v>4.349305832953441E-3</v>
      </c>
      <c r="AZ1004" s="13">
        <f t="shared" si="1273"/>
        <v>2.1888597807394423E-3</v>
      </c>
      <c r="BA1004" s="13">
        <f t="shared" si="1274"/>
        <v>7.3438648583687058E-4</v>
      </c>
      <c r="BB1004" s="13">
        <f t="shared" si="1275"/>
        <v>1.8479604609401929E-4</v>
      </c>
      <c r="BC1004" s="13">
        <f t="shared" si="1276"/>
        <v>3.7200661298191232E-5</v>
      </c>
      <c r="BD1004" s="13">
        <f t="shared" si="1277"/>
        <v>7.2055974489025417E-5</v>
      </c>
      <c r="BE1004" s="13">
        <f t="shared" si="1278"/>
        <v>1.4348890210881646E-4</v>
      </c>
      <c r="BF1004" s="13">
        <f t="shared" si="1279"/>
        <v>1.4286854889131615E-4</v>
      </c>
      <c r="BG1004" s="13">
        <f t="shared" si="1280"/>
        <v>9.4833918453294502E-5</v>
      </c>
      <c r="BH1004" s="13">
        <f t="shared" si="1281"/>
        <v>4.7211958959811128E-5</v>
      </c>
      <c r="BI1004" s="13">
        <f t="shared" si="1282"/>
        <v>1.8803137992621493E-5</v>
      </c>
      <c r="BJ1004" s="14">
        <f t="shared" si="1283"/>
        <v>0.59788048333120747</v>
      </c>
      <c r="BK1004" s="14">
        <f t="shared" si="1284"/>
        <v>0.21702458106272227</v>
      </c>
      <c r="BL1004" s="14">
        <f t="shared" si="1285"/>
        <v>0.17644162508778619</v>
      </c>
      <c r="BM1004" s="14">
        <f t="shared" si="1286"/>
        <v>0.57181924491530522</v>
      </c>
      <c r="BN1004" s="14">
        <f t="shared" si="1287"/>
        <v>0.42366382132714392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1.3293413173652699</v>
      </c>
      <c r="F1005" s="10">
        <f>VLOOKUP(B1005,home!$B$2:$E$405,3,FALSE)</f>
        <v>0.75</v>
      </c>
      <c r="G1005" s="10">
        <f>VLOOKUP(C1005,away!$B$2:$E$405,4,FALSE)</f>
        <v>0.32</v>
      </c>
      <c r="H1005" s="10">
        <f>VLOOKUP(A1005,away!$A$2:$E$405,3,FALSE)</f>
        <v>1.1077844311377201</v>
      </c>
      <c r="I1005" s="10">
        <f>VLOOKUP(C1005,away!$B$2:$E$405,3,FALSE)</f>
        <v>1.5</v>
      </c>
      <c r="J1005" s="10">
        <f>VLOOKUP(B1005,home!$B$2:$E$405,4,FALSE)</f>
        <v>1.03</v>
      </c>
      <c r="K1005" s="12">
        <f t="shared" si="1232"/>
        <v>0.31904191616766481</v>
      </c>
      <c r="L1005" s="12">
        <f t="shared" si="1233"/>
        <v>1.7115269461077776</v>
      </c>
      <c r="M1005" s="13">
        <f t="shared" si="1234"/>
        <v>0.13126083057142615</v>
      </c>
      <c r="N1005" s="13">
        <f t="shared" si="1235"/>
        <v>4.187770690326699E-2</v>
      </c>
      <c r="O1005" s="13">
        <f t="shared" si="1236"/>
        <v>0.22465644849148339</v>
      </c>
      <c r="P1005" s="13">
        <f t="shared" si="1237"/>
        <v>7.1674823806145135E-2</v>
      </c>
      <c r="Q1005" s="13">
        <f t="shared" si="1238"/>
        <v>6.6803719275630707E-3</v>
      </c>
      <c r="R1005" s="13">
        <f t="shared" si="1239"/>
        <v>0.19225278260502393</v>
      </c>
      <c r="S1005" s="13">
        <f t="shared" si="1240"/>
        <v>9.7844885356840657E-3</v>
      </c>
      <c r="T1005" s="13">
        <f t="shared" si="1241"/>
        <v>1.1433636564046149E-2</v>
      </c>
      <c r="U1005" s="13">
        <f t="shared" si="1242"/>
        <v>6.1336696150872325E-2</v>
      </c>
      <c r="V1005" s="13">
        <f t="shared" si="1243"/>
        <v>5.9364539780610204E-4</v>
      </c>
      <c r="W1005" s="13">
        <f t="shared" si="1244"/>
        <v>7.1043955349413279E-4</v>
      </c>
      <c r="X1005" s="13">
        <f t="shared" si="1245"/>
        <v>1.2159364393859861E-3</v>
      </c>
      <c r="Y1005" s="13">
        <f t="shared" si="1246"/>
        <v>1.0405539903817311E-3</v>
      </c>
      <c r="Z1005" s="13">
        <f t="shared" si="1247"/>
        <v>0.10968193929756637</v>
      </c>
      <c r="AA1005" s="13">
        <f t="shared" si="1248"/>
        <v>3.4993136082481065E-2</v>
      </c>
      <c r="AB1005" s="13">
        <f t="shared" si="1249"/>
        <v>5.5821385942353037E-3</v>
      </c>
      <c r="AC1005" s="13">
        <f t="shared" si="1250"/>
        <v>2.0259961171322099E-5</v>
      </c>
      <c r="AD1005" s="13">
        <f t="shared" si="1251"/>
        <v>5.6664999117017084E-5</v>
      </c>
      <c r="AE1005" s="13">
        <f t="shared" si="1252"/>
        <v>9.6983672889948164E-5</v>
      </c>
      <c r="AF1005" s="13">
        <f t="shared" si="1253"/>
        <v>8.299508474182433E-5</v>
      </c>
      <c r="AG1005" s="13">
        <f t="shared" si="1254"/>
        <v>4.7349441310043606E-5</v>
      </c>
      <c r="AH1005" s="13">
        <f t="shared" si="1255"/>
        <v>4.6930898652285613E-2</v>
      </c>
      <c r="AI1005" s="13">
        <f t="shared" si="1256"/>
        <v>1.4972923833495678E-2</v>
      </c>
      <c r="AJ1005" s="13">
        <f t="shared" si="1257"/>
        <v>2.3884951552354786E-3</v>
      </c>
      <c r="AK1005" s="13">
        <f t="shared" si="1258"/>
        <v>2.540100236945037E-4</v>
      </c>
      <c r="AL1005" s="13">
        <f t="shared" si="1259"/>
        <v>4.4251712897204917E-7</v>
      </c>
      <c r="AM1005" s="13">
        <f t="shared" si="1260"/>
        <v>3.615701979586434E-6</v>
      </c>
      <c r="AN1005" s="13">
        <f t="shared" si="1261"/>
        <v>6.1883713671574151E-6</v>
      </c>
      <c r="AO1005" s="13">
        <f t="shared" si="1262"/>
        <v>5.2957821737058722E-6</v>
      </c>
      <c r="AP1005" s="13">
        <f t="shared" si="1263"/>
        <v>3.0212912970049402E-6</v>
      </c>
      <c r="AQ1005" s="13">
        <f t="shared" si="1264"/>
        <v>1.2927553667162183E-6</v>
      </c>
      <c r="AR1005" s="13">
        <f t="shared" si="1265"/>
        <v>1.6064699529687976E-2</v>
      </c>
      <c r="AS1005" s="13">
        <f t="shared" si="1266"/>
        <v>5.1253125206094348E-3</v>
      </c>
      <c r="AT1005" s="13">
        <f t="shared" si="1267"/>
        <v>8.1759476376667896E-4</v>
      </c>
      <c r="AU1005" s="13">
        <f t="shared" si="1268"/>
        <v>8.6949000026923488E-5</v>
      </c>
      <c r="AV1005" s="13">
        <f t="shared" si="1269"/>
        <v>6.9350938943630027E-6</v>
      </c>
      <c r="AW1005" s="13">
        <f t="shared" si="1270"/>
        <v>6.7121100941189902E-9</v>
      </c>
      <c r="AX1005" s="13">
        <f t="shared" si="1271"/>
        <v>1.9226008130974558E-7</v>
      </c>
      <c r="AY1005" s="13">
        <f t="shared" si="1272"/>
        <v>3.2905830982250183E-7</v>
      </c>
      <c r="AZ1005" s="13">
        <f t="shared" si="1273"/>
        <v>2.8159608205094676E-7</v>
      </c>
      <c r="BA1005" s="13">
        <f t="shared" si="1274"/>
        <v>1.6065309411619071E-7</v>
      </c>
      <c r="BB1005" s="13">
        <f t="shared" si="1275"/>
        <v>6.8740524888862333E-8</v>
      </c>
      <c r="BC1005" s="13">
        <f t="shared" si="1276"/>
        <v>2.3530252127376008E-8</v>
      </c>
      <c r="BD1005" s="13">
        <f t="shared" si="1277"/>
        <v>4.5825276876976569E-3</v>
      </c>
      <c r="BE1005" s="13">
        <f t="shared" si="1278"/>
        <v>1.4620184143744387E-3</v>
      </c>
      <c r="BF1005" s="13">
        <f t="shared" si="1279"/>
        <v>2.3322257819721588E-4</v>
      </c>
      <c r="BG1005" s="13">
        <f t="shared" si="1280"/>
        <v>2.4802592747200933E-5</v>
      </c>
      <c r="BH1005" s="13">
        <f t="shared" si="1281"/>
        <v>1.9782666789983027E-6</v>
      </c>
      <c r="BI1005" s="13">
        <f t="shared" si="1282"/>
        <v>1.2622999839165226E-7</v>
      </c>
      <c r="BJ1005" s="14">
        <f t="shared" si="1283"/>
        <v>6.326310831672538E-2</v>
      </c>
      <c r="BK1005" s="14">
        <f t="shared" si="1284"/>
        <v>0.21333481984767155</v>
      </c>
      <c r="BL1005" s="14">
        <f t="shared" si="1285"/>
        <v>0.61177369626648648</v>
      </c>
      <c r="BM1005" s="14">
        <f t="shared" si="1286"/>
        <v>0.32965027707734162</v>
      </c>
      <c r="BN1005" s="14">
        <f t="shared" si="1287"/>
        <v>0.66840296430490875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1.3293413173652699</v>
      </c>
      <c r="F1006" s="10">
        <f>VLOOKUP(B1006,home!$B$2:$E$405,3,FALSE)</f>
        <v>0.86</v>
      </c>
      <c r="G1006" s="10">
        <f>VLOOKUP(C1006,away!$B$2:$E$405,4,FALSE)</f>
        <v>1.38</v>
      </c>
      <c r="H1006" s="10">
        <f>VLOOKUP(A1006,away!$A$2:$E$405,3,FALSE)</f>
        <v>1.1077844311377201</v>
      </c>
      <c r="I1006" s="10">
        <f>VLOOKUP(C1006,away!$B$2:$E$405,3,FALSE)</f>
        <v>0.75</v>
      </c>
      <c r="J1006" s="10">
        <f>VLOOKUP(B1006,home!$B$2:$E$405,4,FALSE)</f>
        <v>0.52</v>
      </c>
      <c r="K1006" s="12">
        <f t="shared" ref="K1006:K1069" si="1288">E1006*F1006*G1006</f>
        <v>1.5776622754491021</v>
      </c>
      <c r="L1006" s="12">
        <f t="shared" ref="L1006:L1069" si="1289">H1006*I1006*J1006</f>
        <v>0.43203592814371089</v>
      </c>
      <c r="M1006" s="13">
        <f t="shared" ref="M1006:M1069" si="1290">_xlfn.POISSON.DIST(0,K1006,FALSE) * _xlfn.POISSON.DIST(0,L1006,FALSE)</f>
        <v>0.1340291180719537</v>
      </c>
      <c r="N1006" s="13">
        <f t="shared" ref="N1006:N1069" si="1291">_xlfn.POISSON.DIST(1,K1006,FALSE) * _xlfn.POISSON.DIST(0,L1006,FALSE)</f>
        <v>0.2114526833938348</v>
      </c>
      <c r="O1006" s="13">
        <f t="shared" ref="O1006:O1069" si="1292">_xlfn.POISSON.DIST(0,K1006,FALSE) * _xlfn.POISSON.DIST(1,L1006,FALSE)</f>
        <v>5.7905394424499532E-2</v>
      </c>
      <c r="P1006" s="13">
        <f t="shared" ref="P1006:P1069" si="1293">_xlfn.POISSON.DIST(1,K1006,FALSE) * _xlfn.POISSON.DIST(1,L1006,FALSE)</f>
        <v>9.1355156328533679E-2</v>
      </c>
      <c r="Q1006" s="13">
        <f t="shared" ref="Q1006:Q1069" si="1294">_xlfn.POISSON.DIST(2,K1006,FALSE) * _xlfn.POISSON.DIST(0,L1006,FALSE)</f>
        <v>0.16680046081646804</v>
      </c>
      <c r="R1006" s="13">
        <f t="shared" ref="R1006:R1069" si="1295">_xlfn.POISSON.DIST(0,K1006,FALSE) * _xlfn.POISSON.DIST(2,L1006,FALSE)</f>
        <v>1.2508605412358155E-2</v>
      </c>
      <c r="S1006" s="13">
        <f t="shared" ref="S1006:S1069" si="1296">_xlfn.POISSON.DIST(2,K1006,FALSE) * _xlfn.POISSON.DIST(2,L1006,FALSE)</f>
        <v>1.5567073610322484E-2</v>
      </c>
      <c r="T1006" s="13">
        <f t="shared" ref="T1006:T1069" si="1297">_xlfn.POISSON.DIST(2,K1006,FALSE) * _xlfn.POISSON.DIST(1,L1006,FALSE)</f>
        <v>7.2063791903641455E-2</v>
      </c>
      <c r="U1006" s="13">
        <f t="shared" ref="U1006:U1069" si="1298">_xlfn.POISSON.DIST(1,K1006,FALSE) * _xlfn.POISSON.DIST(2,L1006,FALSE)</f>
        <v>1.9734354877555919E-2</v>
      </c>
      <c r="V1006" s="13">
        <f t="shared" ref="V1006:V1069" si="1299">_xlfn.POISSON.DIST(3,K1006,FALSE) * _xlfn.POISSON.DIST(3,L1006,FALSE)</f>
        <v>1.178958111413545E-3</v>
      </c>
      <c r="W1006" s="13">
        <f t="shared" ref="W1006:W1069" si="1300">_xlfn.POISSON.DIST(3,K1006,FALSE) * _xlfn.POISSON.DIST(0,L1006,FALSE)</f>
        <v>8.7718264852555905E-2</v>
      </c>
      <c r="X1006" s="13">
        <f t="shared" ref="X1006:X1069" si="1301">_xlfn.POISSON.DIST(3,K1006,FALSE) * _xlfn.POISSON.DIST(1,L1006,FALSE)</f>
        <v>3.7897441970729841E-2</v>
      </c>
      <c r="Y1006" s="13">
        <f t="shared" ref="Y1006:Y1069" si="1302">_xlfn.POISSON.DIST(3,K1006,FALSE) * _xlfn.POISSON.DIST(2,L1006,FALSE)</f>
        <v>8.1865282580483451E-3</v>
      </c>
      <c r="Z1006" s="13">
        <f t="shared" ref="Z1006:Z1069" si="1303">_xlfn.POISSON.DIST(0,K1006,FALSE) * _xlfn.POISSON.DIST(3,L1006,FALSE)</f>
        <v>1.8013889830372012E-3</v>
      </c>
      <c r="AA1006" s="13">
        <f t="shared" ref="AA1006:AA1069" si="1304">_xlfn.POISSON.DIST(1,K1006,FALSE) * _xlfn.POISSON.DIST(3,L1006,FALSE)</f>
        <v>2.8419834419474146E-3</v>
      </c>
      <c r="AB1006" s="13">
        <f t="shared" ref="AB1006:AB1069" si="1305">_xlfn.POISSON.DIST(2,K1006,FALSE) * _xlfn.POISSON.DIST(3,L1006,FALSE)</f>
        <v>2.2418450319057152E-3</v>
      </c>
      <c r="AC1006" s="13">
        <f t="shared" ref="AC1006:AC1069" si="1306">_xlfn.POISSON.DIST(4,K1006,FALSE) * _xlfn.POISSON.DIST(4,L1006,FALSE)</f>
        <v>5.0224115532844622E-5</v>
      </c>
      <c r="AD1006" s="13">
        <f t="shared" ref="AD1006:AD1069" si="1307">_xlfn.POISSON.DIST(4,K1006,FALSE) * _xlfn.POISSON.DIST(0,L1006,FALSE)</f>
        <v>3.4597449331432599E-2</v>
      </c>
      <c r="AE1006" s="13">
        <f t="shared" ref="AE1006:AE1069" si="1308">_xlfn.POISSON.DIST(4,K1006,FALSE) * _xlfn.POISSON.DIST(1,L1006,FALSE)</f>
        <v>1.4947341133310494E-2</v>
      </c>
      <c r="AF1006" s="13">
        <f t="shared" ref="AF1006:AF1069" si="1309">_xlfn.POISSON.DIST(4,K1006,FALSE) * _xlfn.POISSON.DIST(2,L1006,FALSE)</f>
        <v>3.2288941999052325E-3</v>
      </c>
      <c r="AG1006" s="13">
        <f t="shared" ref="AG1006:AG1069" si="1310">_xlfn.POISSON.DIST(4,K1006,FALSE) * _xlfn.POISSON.DIST(3,L1006,FALSE)</f>
        <v>4.6499943417796752E-4</v>
      </c>
      <c r="AH1006" s="13">
        <f t="shared" ref="AH1006:AH1069" si="1311">_xlfn.POISSON.DIST(0,K1006,FALSE) * _xlfn.POISSON.DIST(4,L1006,FALSE)</f>
        <v>1.9456619030858307E-4</v>
      </c>
      <c r="AI1006" s="13">
        <f t="shared" ref="AI1006:AI1069" si="1312">_xlfn.POISSON.DIST(1,K1006,FALSE) * _xlfn.POISSON.DIST(4,L1006,FALSE)</f>
        <v>3.069597385277022E-4</v>
      </c>
      <c r="AJ1006" s="13">
        <f t="shared" ref="AJ1006:AJ1069" si="1313">_xlfn.POISSON.DIST(2,K1006,FALSE) * _xlfn.POISSON.DIST(4,L1006,FALSE)</f>
        <v>2.421393997784381E-4</v>
      </c>
      <c r="AK1006" s="13">
        <f t="shared" ref="AK1006:AK1069" si="1314">_xlfn.POISSON.DIST(3,K1006,FALSE) * _xlfn.POISSON.DIST(4,L1006,FALSE)</f>
        <v>1.2733806547677678E-4</v>
      </c>
      <c r="AL1006" s="13">
        <f t="shared" ref="AL1006:AL1069" si="1315">_xlfn.POISSON.DIST(5,K1006,FALSE) * _xlfn.POISSON.DIST(5,L1006,FALSE)</f>
        <v>1.3693239176585971E-6</v>
      </c>
      <c r="AM1006" s="13">
        <f t="shared" ref="AM1006:AM1069" si="1316">_xlfn.POISSON.DIST(5,K1006,FALSE) * _xlfn.POISSON.DIST(0,L1006,FALSE)</f>
        <v>1.0916618127392586E-2</v>
      </c>
      <c r="AN1006" s="13">
        <f t="shared" ref="AN1006:AN1069" si="1317">_xlfn.POISSON.DIST(5,K1006,FALSE) * _xlfn.POISSON.DIST(1,L1006,FALSE)</f>
        <v>4.7163712448585159E-3</v>
      </c>
      <c r="AO1006" s="13">
        <f t="shared" ref="AO1006:AO1069" si="1318">_xlfn.POISSON.DIST(5,K1006,FALSE) * _xlfn.POISSON.DIST(2,L1006,FALSE)</f>
        <v>1.0188209141213788E-3</v>
      </c>
      <c r="AP1006" s="13">
        <f t="shared" ref="AP1006:AP1069" si="1319">_xlfn.POISSON.DIST(5,K1006,FALSE) * _xlfn.POISSON.DIST(3,L1006,FALSE)</f>
        <v>1.4672241308155134E-4</v>
      </c>
      <c r="AQ1006" s="13">
        <f t="shared" ref="AQ1006:AQ1069" si="1320">_xlfn.POISSON.DIST(5,K1006,FALSE) * _xlfn.POISSON.DIST(4,L1006,FALSE)</f>
        <v>1.5847338478793238E-5</v>
      </c>
      <c r="AR1006" s="13">
        <f t="shared" ref="AR1006:AR1069" si="1321">_xlfn.POISSON.DIST(0,K1006,FALSE) * _xlfn.POISSON.DIST(5,L1006,FALSE)</f>
        <v>1.6811916923070927E-5</v>
      </c>
      <c r="AS1006" s="13">
        <f t="shared" ref="AS1006:AS1069" si="1322">_xlfn.POISSON.DIST(1,K1006,FALSE) * _xlfn.POISSON.DIST(5,L1006,FALSE)</f>
        <v>2.6523527107513348E-5</v>
      </c>
      <c r="AT1006" s="13">
        <f t="shared" ref="AT1006:AT1069" si="1323">_xlfn.POISSON.DIST(2,K1006,FALSE) * _xlfn.POISSON.DIST(5,L1006,FALSE)</f>
        <v>2.0922584064687728E-5</v>
      </c>
      <c r="AU1006" s="13">
        <f t="shared" ref="AU1006:AU1069" si="1324">_xlfn.POISSON.DIST(3,K1006,FALSE) * _xlfn.POISSON.DIST(5,L1006,FALSE)</f>
        <v>1.1002923861256786E-5</v>
      </c>
      <c r="AV1006" s="13">
        <f t="shared" ref="AV1006:AV1069" si="1325">_xlfn.POISSON.DIST(4,K1006,FALSE) * _xlfn.POISSON.DIST(5,L1006,FALSE)</f>
        <v>4.3397244738859019E-6</v>
      </c>
      <c r="AW1006" s="13">
        <f t="shared" ref="AW1006:AW1069" si="1326">_xlfn.POISSON.DIST(6,K1006,FALSE) * _xlfn.POISSON.DIST(6,L1006,FALSE)</f>
        <v>2.5926124271772076E-8</v>
      </c>
      <c r="AX1006" s="13">
        <f t="shared" ref="AX1006:AX1069" si="1327">_xlfn.POISSON.DIST(6,K1006,FALSE) * _xlfn.POISSON.DIST(0,L1006,FALSE)</f>
        <v>2.8704560991785213E-3</v>
      </c>
      <c r="AY1006" s="13">
        <f t="shared" ref="AY1006:AY1069" si="1328">_xlfn.POISSON.DIST(6,K1006,FALSE) * _xlfn.POISSON.DIST(1,L1006,FALSE)</f>
        <v>1.2401401650043683E-3</v>
      </c>
      <c r="AZ1006" s="13">
        <f t="shared" ref="AZ1006:AZ1069" si="1329">_xlfn.POISSON.DIST(6,K1006,FALSE) * _xlfn.POISSON.DIST(2,L1006,FALSE)</f>
        <v>2.6789255360797846E-4</v>
      </c>
      <c r="BA1006" s="13">
        <f t="shared" ref="BA1006:BA1069" si="1330">_xlfn.POISSON.DIST(6,K1006,FALSE) * _xlfn.POISSON.DIST(3,L1006,FALSE)</f>
        <v>3.857973601360395E-5</v>
      </c>
      <c r="BB1006" s="13">
        <f t="shared" ref="BB1006:BB1069" si="1331">_xlfn.POISSON.DIST(6,K1006,FALSE) * _xlfn.POISSON.DIST(4,L1006,FALSE)</f>
        <v>4.1669580140441808E-6</v>
      </c>
      <c r="BC1006" s="13">
        <f t="shared" ref="BC1006:BC1069" si="1332">_xlfn.POISSON.DIST(6,K1006,FALSE) * _xlfn.POISSON.DIST(5,L1006,FALSE)</f>
        <v>3.6005511462669069E-7</v>
      </c>
      <c r="BD1006" s="13">
        <f t="shared" ref="BD1006:BD1069" si="1333">_xlfn.POISSON.DIST(0,K1006,FALSE) * _xlfn.POISSON.DIST(6,L1006,FALSE)</f>
        <v>1.2105586886223176E-6</v>
      </c>
      <c r="BE1006" s="13">
        <f t="shared" ref="BE1006:BE1069" si="1334">_xlfn.POISSON.DIST(1,K1006,FALSE) * _xlfn.POISSON.DIST(6,L1006,FALSE)</f>
        <v>1.9098527752565667E-6</v>
      </c>
      <c r="BF1006" s="13">
        <f t="shared" ref="BF1006:BF1069" si="1335">_xlfn.POISSON.DIST(2,K1006,FALSE) * _xlfn.POISSON.DIST(6,L1006,FALSE)</f>
        <v>1.5065513375920291E-6</v>
      </c>
      <c r="BG1006" s="13">
        <f t="shared" ref="BG1006:BG1069" si="1336">_xlfn.POISSON.DIST(3,K1006,FALSE) * _xlfn.POISSON.DIST(6,L1006,FALSE)</f>
        <v>7.9227640378210943E-7</v>
      </c>
      <c r="BH1006" s="13">
        <f t="shared" ref="BH1006:BH1069" si="1337">_xlfn.POISSON.DIST(4,K1006,FALSE) * _xlfn.POISSON.DIST(6,L1006,FALSE)</f>
        <v>3.1248614849387872E-7</v>
      </c>
      <c r="BI1006" s="13">
        <f t="shared" ref="BI1006:BI1069" si="1338">_xlfn.POISSON.DIST(5,K1006,FALSE) * _xlfn.POISSON.DIST(6,L1006,FALSE)</f>
        <v>9.859952161583568E-8</v>
      </c>
      <c r="BJ1006" s="14">
        <f t="shared" ref="BJ1006:BJ1069" si="1339">SUM(N1006,Q1006,T1006,W1006,X1006,Y1006,AD1006,AE1006,AF1006,AG1006,AM1006,AN1006,AO1006,AP1006,AQ1006,AX1006,AY1006,AZ1006,BA1006,BB1006,BC1006)</f>
        <v>0.65859383089897083</v>
      </c>
      <c r="BK1006" s="14">
        <f t="shared" ref="BK1006:BK1069" si="1340">SUM(M1006,P1006,S1006,V1006,AC1006,AL1006,AY1006)</f>
        <v>0.24342203972667828</v>
      </c>
      <c r="BL1006" s="14">
        <f t="shared" ref="BL1006:BL1069" si="1341">SUM(O1006,R1006,U1006,AA1006,AB1006,AH1006,AI1006,AJ1006,AK1006,AR1006,AS1006,AT1006,AU1006,AV1006,BD1006,BE1006,BF1006,BG1006,BH1006,BI1006)</f>
        <v>9.6188617583664052E-2</v>
      </c>
      <c r="BM1006" s="14">
        <f t="shared" ref="BM1006:BM1069" si="1342">SUM(S1006:BI1006)</f>
        <v>0.32471434450582209</v>
      </c>
      <c r="BN1006" s="14">
        <f t="shared" ref="BN1006:BN1069" si="1343">SUM(M1006:R1006)</f>
        <v>0.67405141844764804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1.57692307692308</v>
      </c>
      <c r="F1007" s="10">
        <f>VLOOKUP(B1007,home!$B$2:$E$405,3,FALSE)</f>
        <v>1.59</v>
      </c>
      <c r="G1007" s="10">
        <f>VLOOKUP(C1007,away!$B$2:$E$405,4,FALSE)</f>
        <v>1.37</v>
      </c>
      <c r="H1007" s="10">
        <f>VLOOKUP(A1007,away!$A$2:$E$405,3,FALSE)</f>
        <v>1.31538461538462</v>
      </c>
      <c r="I1007" s="10">
        <f>VLOOKUP(C1007,away!$B$2:$E$405,3,FALSE)</f>
        <v>0.95</v>
      </c>
      <c r="J1007" s="10">
        <f>VLOOKUP(B1007,home!$B$2:$E$405,4,FALSE)</f>
        <v>0.51</v>
      </c>
      <c r="K1007" s="12">
        <f t="shared" si="1288"/>
        <v>3.4350115384615458</v>
      </c>
      <c r="L1007" s="12">
        <f t="shared" si="1289"/>
        <v>0.63730384615384839</v>
      </c>
      <c r="M1007" s="13">
        <f t="shared" si="1290"/>
        <v>1.7037893525544644E-2</v>
      </c>
      <c r="N1007" s="13">
        <f t="shared" si="1291"/>
        <v>5.8525360851325134E-2</v>
      </c>
      <c r="O1007" s="13">
        <f t="shared" si="1292"/>
        <v>1.0858315074189355E-2</v>
      </c>
      <c r="P1007" s="13">
        <f t="shared" si="1293"/>
        <v>3.7298437568091369E-2</v>
      </c>
      <c r="Q1007" s="13">
        <f t="shared" si="1294"/>
        <v>0.10051764490846378</v>
      </c>
      <c r="R1007" s="13">
        <f t="shared" si="1295"/>
        <v>3.4600229797655917E-3</v>
      </c>
      <c r="S1007" s="13">
        <f t="shared" si="1296"/>
        <v>2.0412931958622784E-2</v>
      </c>
      <c r="T1007" s="13">
        <f t="shared" si="1297"/>
        <v>6.4060281706490751E-2</v>
      </c>
      <c r="U1007" s="13">
        <f t="shared" si="1298"/>
        <v>1.1885218858836909E-2</v>
      </c>
      <c r="V1007" s="13">
        <f t="shared" si="1299"/>
        <v>4.9652099636931053E-3</v>
      </c>
      <c r="W1007" s="13">
        <f t="shared" si="1300"/>
        <v>0.1150930900265178</v>
      </c>
      <c r="X1007" s="13">
        <f t="shared" si="1301"/>
        <v>7.334926893963091E-2</v>
      </c>
      <c r="Y1007" s="13">
        <f t="shared" si="1302"/>
        <v>2.3372885603899891E-2</v>
      </c>
      <c r="Z1007" s="13">
        <f t="shared" si="1303"/>
        <v>7.35028650928437E-4</v>
      </c>
      <c r="AA1007" s="13">
        <f t="shared" si="1304"/>
        <v>2.5248318970390051E-3</v>
      </c>
      <c r="AB1007" s="13">
        <f t="shared" si="1305"/>
        <v>4.3364133495023705E-3</v>
      </c>
      <c r="AC1007" s="13">
        <f t="shared" si="1306"/>
        <v>6.7934811588362288E-4</v>
      </c>
      <c r="AD1007" s="13">
        <f t="shared" si="1307"/>
        <v>9.8836523059570525E-2</v>
      </c>
      <c r="AE1007" s="13">
        <f t="shared" si="1308"/>
        <v>6.2988896286337817E-2</v>
      </c>
      <c r="AF1007" s="13">
        <f t="shared" si="1309"/>
        <v>2.0071532934134471E-2</v>
      </c>
      <c r="AG1007" s="13">
        <f t="shared" si="1310"/>
        <v>4.2638883790425131E-3</v>
      </c>
      <c r="AH1007" s="13">
        <f t="shared" si="1311"/>
        <v>1.1710914656749183E-4</v>
      </c>
      <c r="AI1007" s="13">
        <f t="shared" si="1312"/>
        <v>4.0227126971871882E-4</v>
      </c>
      <c r="AJ1007" s="13">
        <f t="shared" si="1313"/>
        <v>6.9090322653768822E-4</v>
      </c>
      <c r="AK1007" s="13">
        <f t="shared" si="1314"/>
        <v>7.9108685170575647E-4</v>
      </c>
      <c r="AL1007" s="13">
        <f t="shared" si="1315"/>
        <v>5.948769018727814E-5</v>
      </c>
      <c r="AM1007" s="13">
        <f t="shared" si="1316"/>
        <v>6.7900919426209058E-2</v>
      </c>
      <c r="AN1007" s="13">
        <f t="shared" si="1317"/>
        <v>4.3273517107705592E-2</v>
      </c>
      <c r="AO1007" s="13">
        <f t="shared" si="1318"/>
        <v>1.3789189444672563E-2</v>
      </c>
      <c r="AP1007" s="13">
        <f t="shared" si="1319"/>
        <v>2.9293011561446246E-3</v>
      </c>
      <c r="AQ1007" s="13">
        <f t="shared" si="1320"/>
        <v>4.6671372333847099E-4</v>
      </c>
      <c r="AR1007" s="13">
        <f t="shared" si="1321"/>
        <v>1.4926821905451459E-5</v>
      </c>
      <c r="AS1007" s="13">
        <f t="shared" si="1322"/>
        <v>5.1273805477786326E-5</v>
      </c>
      <c r="AT1007" s="13">
        <f t="shared" si="1323"/>
        <v>8.8063056718514461E-5</v>
      </c>
      <c r="AU1007" s="13">
        <f t="shared" si="1324"/>
        <v>1.0083253864676354E-4</v>
      </c>
      <c r="AV1007" s="13">
        <f t="shared" si="1325"/>
        <v>8.6590233426000625E-5</v>
      </c>
      <c r="AW1007" s="13">
        <f t="shared" si="1326"/>
        <v>3.6174234136683276E-6</v>
      </c>
      <c r="AX1007" s="13">
        <f t="shared" si="1327"/>
        <v>3.8873406950195991E-2</v>
      </c>
      <c r="AY1007" s="13">
        <f t="shared" si="1328"/>
        <v>2.4774171762463645E-2</v>
      </c>
      <c r="AZ1007" s="13">
        <f t="shared" si="1329"/>
        <v>7.8943374747470711E-3</v>
      </c>
      <c r="BA1007" s="13">
        <f t="shared" si="1330"/>
        <v>1.6770305451642561E-3</v>
      </c>
      <c r="BB1007" s="13">
        <f t="shared" si="1331"/>
        <v>2.6719450413766635E-4</v>
      </c>
      <c r="BC1007" s="13">
        <f t="shared" si="1332"/>
        <v>3.405681703162103E-5</v>
      </c>
      <c r="BD1007" s="13">
        <f t="shared" si="1333"/>
        <v>1.5854868351996214E-6</v>
      </c>
      <c r="BE1007" s="13">
        <f t="shared" si="1334"/>
        <v>5.4461655729895798E-6</v>
      </c>
      <c r="BF1007" s="13">
        <f t="shared" si="1335"/>
        <v>9.3538207917956247E-6</v>
      </c>
      <c r="BG1007" s="13">
        <f t="shared" si="1336"/>
        <v>1.0710160782839824E-5</v>
      </c>
      <c r="BH1007" s="13">
        <f t="shared" si="1337"/>
        <v>9.1973814669582853E-6</v>
      </c>
      <c r="BI1007" s="13">
        <f t="shared" si="1338"/>
        <v>6.3186222925268154E-6</v>
      </c>
      <c r="BJ1007" s="14">
        <f t="shared" si="1339"/>
        <v>0.82295921160722418</v>
      </c>
      <c r="BK1007" s="14">
        <f t="shared" si="1340"/>
        <v>0.10522748058448646</v>
      </c>
      <c r="BL1007" s="14">
        <f t="shared" si="1341"/>
        <v>3.5450470747779718E-2</v>
      </c>
      <c r="BM1007" s="14">
        <f t="shared" si="1342"/>
        <v>0.71190396234398878</v>
      </c>
      <c r="BN1007" s="14">
        <f t="shared" si="1343"/>
        <v>0.22769767490737988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1.57692307692308</v>
      </c>
      <c r="F1008" s="10">
        <f>VLOOKUP(B1008,home!$B$2:$E$405,3,FALSE)</f>
        <v>1.9</v>
      </c>
      <c r="G1008" s="10">
        <f>VLOOKUP(C1008,away!$B$2:$E$405,4,FALSE)</f>
        <v>1.01</v>
      </c>
      <c r="H1008" s="10">
        <f>VLOOKUP(A1008,away!$A$2:$E$405,3,FALSE)</f>
        <v>1.31538461538462</v>
      </c>
      <c r="I1008" s="10">
        <f>VLOOKUP(C1008,away!$B$2:$E$405,3,FALSE)</f>
        <v>0.38</v>
      </c>
      <c r="J1008" s="10">
        <f>VLOOKUP(B1008,home!$B$2:$E$405,4,FALSE)</f>
        <v>0.51</v>
      </c>
      <c r="K1008" s="12">
        <f t="shared" si="1288"/>
        <v>3.0261153846153905</v>
      </c>
      <c r="L1008" s="12">
        <f t="shared" si="1289"/>
        <v>0.25492153846153937</v>
      </c>
      <c r="M1008" s="13">
        <f t="shared" si="1290"/>
        <v>3.7589259421486984E-2</v>
      </c>
      <c r="N1008" s="13">
        <f t="shared" si="1291"/>
        <v>0.11374943623166077</v>
      </c>
      <c r="O1008" s="13">
        <f t="shared" si="1292"/>
        <v>9.5823118413553756E-3</v>
      </c>
      <c r="P1008" s="13">
        <f t="shared" si="1293"/>
        <v>2.8997181283307735E-2</v>
      </c>
      <c r="Q1008" s="13">
        <f t="shared" si="1294"/>
        <v>0.172109459485978</v>
      </c>
      <c r="R1008" s="13">
        <f t="shared" si="1295"/>
        <v>1.2213688383082694E-3</v>
      </c>
      <c r="S1008" s="13">
        <f t="shared" si="1296"/>
        <v>5.5922658182005099E-3</v>
      </c>
      <c r="T1008" s="13">
        <f t="shared" si="1297"/>
        <v>4.3874408195949503E-2</v>
      </c>
      <c r="U1008" s="13">
        <f t="shared" si="1298"/>
        <v>3.6960030318944812E-3</v>
      </c>
      <c r="V1008" s="13">
        <f t="shared" si="1299"/>
        <v>4.7933298030846744E-4</v>
      </c>
      <c r="W1008" s="13">
        <f t="shared" si="1300"/>
        <v>0.17360769439611912</v>
      </c>
      <c r="X1008" s="13">
        <f t="shared" si="1301"/>
        <v>4.4256340544219459E-2</v>
      </c>
      <c r="Y1008" s="13">
        <f t="shared" si="1302"/>
        <v>5.6409472091051129E-3</v>
      </c>
      <c r="Z1008" s="13">
        <f t="shared" si="1303"/>
        <v>1.0378440776350906E-4</v>
      </c>
      <c r="AA1008" s="13">
        <f t="shared" si="1304"/>
        <v>3.1406359301635174E-4</v>
      </c>
      <c r="AB1008" s="13">
        <f t="shared" si="1305"/>
        <v>4.751963352871844E-4</v>
      </c>
      <c r="AC1008" s="13">
        <f t="shared" si="1306"/>
        <v>2.3110500078660109E-5</v>
      </c>
      <c r="AD1008" s="13">
        <f t="shared" si="1307"/>
        <v>0.13133922872492579</v>
      </c>
      <c r="AE1008" s="13">
        <f t="shared" si="1308"/>
        <v>3.3481198246910093E-2</v>
      </c>
      <c r="AF1008" s="13">
        <f t="shared" si="1309"/>
        <v>4.2675392833190573E-3</v>
      </c>
      <c r="AG1008" s="13">
        <f t="shared" si="1310"/>
        <v>3.6262922651624977E-4</v>
      </c>
      <c r="AH1008" s="13">
        <f t="shared" si="1311"/>
        <v>6.6142202238483648E-6</v>
      </c>
      <c r="AI1008" s="13">
        <f t="shared" si="1312"/>
        <v>2.0015393576621788E-5</v>
      </c>
      <c r="AJ1008" s="13">
        <f t="shared" si="1313"/>
        <v>3.0284445215673634E-5</v>
      </c>
      <c r="AK1008" s="13">
        <f t="shared" si="1314"/>
        <v>3.0548075193897319E-5</v>
      </c>
      <c r="AL1008" s="13">
        <f t="shared" si="1315"/>
        <v>7.1311791787601554E-7</v>
      </c>
      <c r="AM1008" s="13">
        <f t="shared" si="1316"/>
        <v>7.9489532129603496E-2</v>
      </c>
      <c r="AN1008" s="13">
        <f t="shared" si="1317"/>
        <v>2.0263593822066491E-2</v>
      </c>
      <c r="AO1008" s="13">
        <f t="shared" si="1318"/>
        <v>2.5828132559404674E-3</v>
      </c>
      <c r="AP1008" s="13">
        <f t="shared" si="1319"/>
        <v>2.1947157625440053E-4</v>
      </c>
      <c r="AQ1008" s="13">
        <f t="shared" si="1320"/>
        <v>1.3987007966837708E-5</v>
      </c>
      <c r="AR1008" s="13">
        <f t="shared" si="1321"/>
        <v>3.3722143903737059E-7</v>
      </c>
      <c r="AS1008" s="13">
        <f t="shared" si="1322"/>
        <v>1.0204709846931281E-6</v>
      </c>
      <c r="AT1008" s="13">
        <f t="shared" si="1323"/>
        <v>1.5440314731667462E-6</v>
      </c>
      <c r="AU1008" s="13">
        <f t="shared" si="1324"/>
        <v>1.5574724650934189E-6</v>
      </c>
      <c r="AV1008" s="13">
        <f t="shared" si="1325"/>
        <v>1.1782728469335129E-6</v>
      </c>
      <c r="AW1008" s="13">
        <f t="shared" si="1326"/>
        <v>1.5280967858072548E-8</v>
      </c>
      <c r="AX1008" s="13">
        <f t="shared" si="1327"/>
        <v>4.0090749348878733E-2</v>
      </c>
      <c r="AY1008" s="13">
        <f t="shared" si="1328"/>
        <v>1.0219995502092126E-2</v>
      </c>
      <c r="AZ1008" s="13">
        <f t="shared" si="1329"/>
        <v>1.3026484882316686E-3</v>
      </c>
      <c r="BA1008" s="13">
        <f t="shared" si="1330"/>
        <v>1.1069105223153847E-4</v>
      </c>
      <c r="BB1008" s="13">
        <f t="shared" si="1331"/>
        <v>7.0543833321975999E-6</v>
      </c>
      <c r="BC1008" s="13">
        <f t="shared" si="1332"/>
        <v>3.5966285038825067E-7</v>
      </c>
      <c r="BD1008" s="13">
        <f t="shared" si="1333"/>
        <v>1.4327501340270114E-8</v>
      </c>
      <c r="BE1008" s="13">
        <f t="shared" si="1334"/>
        <v>4.3356672228889019E-8</v>
      </c>
      <c r="BF1008" s="13">
        <f t="shared" si="1335"/>
        <v>6.5601146428783966E-8</v>
      </c>
      <c r="BG1008" s="13">
        <f t="shared" si="1336"/>
        <v>6.6172212818850063E-8</v>
      </c>
      <c r="BH1008" s="13">
        <f t="shared" si="1337"/>
        <v>5.0061187811291476E-8</v>
      </c>
      <c r="BI1008" s="13">
        <f t="shared" si="1338"/>
        <v>3.0298186121573915E-8</v>
      </c>
      <c r="BJ1008" s="14">
        <f t="shared" si="1339"/>
        <v>0.87698977777415121</v>
      </c>
      <c r="BK1008" s="14">
        <f t="shared" si="1340"/>
        <v>8.290185862339236E-2</v>
      </c>
      <c r="BL1008" s="14">
        <f t="shared" si="1341"/>
        <v>1.5382313060187376E-2</v>
      </c>
      <c r="BM1008" s="14">
        <f t="shared" si="1342"/>
        <v>0.60190873654227295</v>
      </c>
      <c r="BN1008" s="14">
        <f t="shared" si="1343"/>
        <v>0.36324901710209712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1.57692307692308</v>
      </c>
      <c r="F1009" s="10">
        <f>VLOOKUP(B1009,home!$B$2:$E$405,3,FALSE)</f>
        <v>1.48</v>
      </c>
      <c r="G1009" s="10">
        <f>VLOOKUP(C1009,away!$B$2:$E$405,4,FALSE)</f>
        <v>0.63</v>
      </c>
      <c r="H1009" s="10">
        <f>VLOOKUP(A1009,away!$A$2:$E$405,3,FALSE)</f>
        <v>1.31538461538462</v>
      </c>
      <c r="I1009" s="10">
        <f>VLOOKUP(C1009,away!$B$2:$E$405,3,FALSE)</f>
        <v>0.63</v>
      </c>
      <c r="J1009" s="10">
        <f>VLOOKUP(B1009,home!$B$2:$E$405,4,FALSE)</f>
        <v>0.63</v>
      </c>
      <c r="K1009" s="12">
        <f t="shared" si="1288"/>
        <v>1.4703230769230797</v>
      </c>
      <c r="L1009" s="12">
        <f t="shared" si="1289"/>
        <v>0.52207615384615569</v>
      </c>
      <c r="M1009" s="13">
        <f t="shared" si="1290"/>
        <v>0.13636785469083129</v>
      </c>
      <c r="N1009" s="13">
        <f t="shared" si="1291"/>
        <v>0.20050480370242249</v>
      </c>
      <c r="O1009" s="13">
        <f t="shared" si="1292"/>
        <v>7.1194405085240636E-2</v>
      </c>
      <c r="P1009" s="13">
        <f t="shared" si="1293"/>
        <v>0.10467877674463916</v>
      </c>
      <c r="Q1009" s="13">
        <f t="shared" si="1294"/>
        <v>0.14740341995880199</v>
      </c>
      <c r="R1009" s="13">
        <f t="shared" si="1295"/>
        <v>1.8584450591133807E-2</v>
      </c>
      <c r="S1009" s="13">
        <f t="shared" si="1296"/>
        <v>2.0088396795558648E-2</v>
      </c>
      <c r="T1009" s="13">
        <f t="shared" si="1297"/>
        <v>7.6955810555860996E-2</v>
      </c>
      <c r="U1009" s="13">
        <f t="shared" si="1298"/>
        <v>2.7325146576080806E-2</v>
      </c>
      <c r="V1009" s="13">
        <f t="shared" si="1299"/>
        <v>1.7133630601071826E-3</v>
      </c>
      <c r="W1009" s="13">
        <f t="shared" si="1300"/>
        <v>7.2243549994270198E-2</v>
      </c>
      <c r="X1009" s="13">
        <f t="shared" si="1301"/>
        <v>3.7716634721201042E-2</v>
      </c>
      <c r="Y1009" s="13">
        <f t="shared" si="1302"/>
        <v>9.8454777956325061E-3</v>
      </c>
      <c r="Z1009" s="13">
        <f t="shared" si="1303"/>
        <v>3.2341661619876851E-3</v>
      </c>
      <c r="AA1009" s="13">
        <f t="shared" si="1304"/>
        <v>4.7552691425742409E-3</v>
      </c>
      <c r="AB1009" s="13">
        <f t="shared" si="1305"/>
        <v>3.4958909786535668E-3</v>
      </c>
      <c r="AC1009" s="13">
        <f t="shared" si="1306"/>
        <v>8.2200800574526044E-5</v>
      </c>
      <c r="AD1009" s="13">
        <f t="shared" si="1307"/>
        <v>2.6555339678855424E-2</v>
      </c>
      <c r="AE1009" s="13">
        <f t="shared" si="1308"/>
        <v>1.3863909603615046E-2</v>
      </c>
      <c r="AF1009" s="13">
        <f t="shared" si="1309"/>
        <v>3.6190083015630618E-3</v>
      </c>
      <c r="AG1009" s="13">
        <f t="shared" si="1310"/>
        <v>6.2979931160578404E-4</v>
      </c>
      <c r="AH1009" s="13">
        <f t="shared" si="1311"/>
        <v>4.2212025768747829E-4</v>
      </c>
      <c r="AI1009" s="13">
        <f t="shared" si="1312"/>
        <v>6.2065315611461644E-4</v>
      </c>
      <c r="AJ1009" s="13">
        <f t="shared" si="1313"/>
        <v>4.5628032910023176E-4</v>
      </c>
      <c r="AK1009" s="13">
        <f t="shared" si="1314"/>
        <v>2.2362649914070933E-4</v>
      </c>
      <c r="AL1009" s="13">
        <f t="shared" si="1315"/>
        <v>2.5239611699046422E-6</v>
      </c>
      <c r="AM1009" s="13">
        <f t="shared" si="1316"/>
        <v>7.8089857490704481E-3</v>
      </c>
      <c r="AN1009" s="13">
        <f t="shared" si="1317"/>
        <v>4.0768852453141402E-3</v>
      </c>
      <c r="AO1009" s="13">
        <f t="shared" si="1318"/>
        <v>1.0642222842728736E-3</v>
      </c>
      <c r="AP1009" s="13">
        <f t="shared" si="1319"/>
        <v>1.8520169233685071E-4</v>
      </c>
      <c r="AQ1009" s="13">
        <f t="shared" si="1320"/>
        <v>2.4172346805255512E-5</v>
      </c>
      <c r="AR1009" s="13">
        <f t="shared" si="1321"/>
        <v>4.4075784118805375E-5</v>
      </c>
      <c r="AS1009" s="13">
        <f t="shared" si="1322"/>
        <v>6.4805642523359334E-5</v>
      </c>
      <c r="AT1009" s="13">
        <f t="shared" si="1323"/>
        <v>4.7642615858461439E-5</v>
      </c>
      <c r="AU1009" s="13">
        <f t="shared" si="1324"/>
        <v>2.3350012513892441E-5</v>
      </c>
      <c r="AV1009" s="13">
        <f t="shared" si="1325"/>
        <v>8.5830155614046876E-6</v>
      </c>
      <c r="AW1009" s="13">
        <f t="shared" si="1326"/>
        <v>5.3817906397284283E-8</v>
      </c>
      <c r="AX1009" s="13">
        <f t="shared" si="1327"/>
        <v>1.913621992370292E-3</v>
      </c>
      <c r="AY1009" s="13">
        <f t="shared" si="1328"/>
        <v>9.9905640969209938E-4</v>
      </c>
      <c r="AZ1009" s="13">
        <f t="shared" si="1329"/>
        <v>2.6079176392370025E-4</v>
      </c>
      <c r="BA1009" s="13">
        <f t="shared" si="1330"/>
        <v>4.538438702134669E-5</v>
      </c>
      <c r="BB1009" s="13">
        <f t="shared" si="1331"/>
        <v>5.9235265551925153E-6</v>
      </c>
      <c r="BC1009" s="13">
        <f t="shared" si="1332"/>
        <v>6.1850639222809548E-7</v>
      </c>
      <c r="BD1009" s="13">
        <f t="shared" si="1333"/>
        <v>3.835152641749895E-6</v>
      </c>
      <c r="BE1009" s="13">
        <f t="shared" si="1334"/>
        <v>5.6389134326873833E-6</v>
      </c>
      <c r="BF1009" s="13">
        <f t="shared" si="1335"/>
        <v>4.1455122744258998E-6</v>
      </c>
      <c r="BG1009" s="13">
        <f t="shared" si="1336"/>
        <v>2.0317474542520939E-6</v>
      </c>
      <c r="BH1009" s="13">
        <f t="shared" si="1337"/>
        <v>7.4683129211664332E-7</v>
      </c>
      <c r="BI1009" s="13">
        <f t="shared" si="1338"/>
        <v>2.196166566734764E-7</v>
      </c>
      <c r="BJ1009" s="14">
        <f t="shared" si="1339"/>
        <v>0.60572261752758283</v>
      </c>
      <c r="BK1009" s="14">
        <f t="shared" si="1340"/>
        <v>0.26393217246257278</v>
      </c>
      <c r="BL1009" s="14">
        <f t="shared" si="1341"/>
        <v>0.12728291746005388</v>
      </c>
      <c r="BM1009" s="14">
        <f t="shared" si="1342"/>
        <v>0.32043916024734231</v>
      </c>
      <c r="BN1009" s="14">
        <f t="shared" si="1343"/>
        <v>0.67873371077306932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1.57692307692308</v>
      </c>
      <c r="F1010" s="10">
        <f>VLOOKUP(B1010,home!$B$2:$E$405,3,FALSE)</f>
        <v>1.1599999999999999</v>
      </c>
      <c r="G1010" s="10">
        <f>VLOOKUP(C1010,away!$B$2:$E$405,4,FALSE)</f>
        <v>0.89</v>
      </c>
      <c r="H1010" s="10">
        <f>VLOOKUP(A1010,away!$A$2:$E$405,3,FALSE)</f>
        <v>1.31538461538462</v>
      </c>
      <c r="I1010" s="10">
        <f>VLOOKUP(C1010,away!$B$2:$E$405,3,FALSE)</f>
        <v>0.38</v>
      </c>
      <c r="J1010" s="10">
        <f>VLOOKUP(B1010,home!$B$2:$E$405,4,FALSE)</f>
        <v>1.27</v>
      </c>
      <c r="K1010" s="12">
        <f t="shared" si="1288"/>
        <v>1.6280153846153875</v>
      </c>
      <c r="L1010" s="12">
        <f t="shared" si="1289"/>
        <v>0.63480461538461763</v>
      </c>
      <c r="M1010" s="13">
        <f t="shared" si="1290"/>
        <v>0.10405663091640505</v>
      </c>
      <c r="N1010" s="13">
        <f t="shared" si="1291"/>
        <v>0.16940579600315259</v>
      </c>
      <c r="O1010" s="13">
        <f t="shared" si="1292"/>
        <v>6.6055629567107615E-2</v>
      </c>
      <c r="P1010" s="13">
        <f t="shared" si="1293"/>
        <v>0.10753958117570626</v>
      </c>
      <c r="Q1010" s="13">
        <f t="shared" si="1294"/>
        <v>0.13789762106807421</v>
      </c>
      <c r="R1010" s="13">
        <f t="shared" si="1295"/>
        <v>2.0966209260668261E-2</v>
      </c>
      <c r="S1010" s="13">
        <f t="shared" si="1296"/>
        <v>2.7784777907947519E-2</v>
      </c>
      <c r="T1010" s="13">
        <f t="shared" si="1297"/>
        <v>8.7538046304572584E-2</v>
      </c>
      <c r="U1010" s="13">
        <f t="shared" si="1298"/>
        <v>3.4133311233433536E-2</v>
      </c>
      <c r="V1010" s="13">
        <f t="shared" si="1299"/>
        <v>3.1905312338807159E-3</v>
      </c>
      <c r="W1010" s="13">
        <f t="shared" si="1300"/>
        <v>7.4833149533562585E-2</v>
      </c>
      <c r="X1010" s="13">
        <f t="shared" si="1301"/>
        <v>4.7504428707672776E-2</v>
      </c>
      <c r="Y1010" s="13">
        <f t="shared" si="1302"/>
        <v>1.5078015297420099E-2</v>
      </c>
      <c r="Z1010" s="13">
        <f t="shared" si="1303"/>
        <v>4.4364821352639748E-3</v>
      </c>
      <c r="AA1010" s="13">
        <f t="shared" si="1304"/>
        <v>7.2226611697810755E-3</v>
      </c>
      <c r="AB1010" s="13">
        <f t="shared" si="1305"/>
        <v>5.8793017511338834E-3</v>
      </c>
      <c r="AC1010" s="13">
        <f t="shared" si="1306"/>
        <v>2.0608272966235881E-4</v>
      </c>
      <c r="AD1010" s="13">
        <f t="shared" si="1307"/>
        <v>3.045737967996593E-2</v>
      </c>
      <c r="AE1010" s="13">
        <f t="shared" si="1308"/>
        <v>1.9334485193364039E-2</v>
      </c>
      <c r="AF1010" s="13">
        <f t="shared" si="1309"/>
        <v>6.1368102184165205E-3</v>
      </c>
      <c r="AG1010" s="13">
        <f t="shared" si="1310"/>
        <v>1.2985584834634303E-3</v>
      </c>
      <c r="AH1010" s="13">
        <f t="shared" si="1311"/>
        <v>7.0407483388424362E-4</v>
      </c>
      <c r="AI1010" s="13">
        <f t="shared" si="1312"/>
        <v>1.146244661484072E-3</v>
      </c>
      <c r="AJ1010" s="13">
        <f t="shared" si="1313"/>
        <v>9.3305197171466333E-4</v>
      </c>
      <c r="AK1010" s="13">
        <f t="shared" si="1314"/>
        <v>5.0634098819906433E-4</v>
      </c>
      <c r="AL1010" s="13">
        <f t="shared" si="1315"/>
        <v>8.5192265943111205E-6</v>
      </c>
      <c r="AM1010" s="13">
        <f t="shared" si="1316"/>
        <v>9.9170165388113227E-3</v>
      </c>
      <c r="AN1010" s="13">
        <f t="shared" si="1317"/>
        <v>6.2953678696830127E-3</v>
      </c>
      <c r="AO1010" s="13">
        <f t="shared" si="1318"/>
        <v>1.9981642896094022E-3</v>
      </c>
      <c r="AP1010" s="13">
        <f t="shared" si="1319"/>
        <v>4.2281463778025811E-4</v>
      </c>
      <c r="AQ1010" s="13">
        <f t="shared" si="1320"/>
        <v>6.7101170878770789E-5</v>
      </c>
      <c r="AR1010" s="13">
        <f t="shared" si="1321"/>
        <v>8.9389990825175183E-5</v>
      </c>
      <c r="AS1010" s="13">
        <f t="shared" si="1322"/>
        <v>1.4552828029401352E-4</v>
      </c>
      <c r="AT1010" s="13">
        <f t="shared" si="1323"/>
        <v>1.1846113960763722E-4</v>
      </c>
      <c r="AU1010" s="13">
        <f t="shared" si="1324"/>
        <v>6.4285519253434858E-5</v>
      </c>
      <c r="AV1010" s="13">
        <f t="shared" si="1325"/>
        <v>2.6164453588145168E-5</v>
      </c>
      <c r="AW1010" s="13">
        <f t="shared" si="1326"/>
        <v>2.445660950368986E-7</v>
      </c>
      <c r="AX1010" s="13">
        <f t="shared" si="1327"/>
        <v>2.6908425824450121E-3</v>
      </c>
      <c r="AY1010" s="13">
        <f t="shared" si="1328"/>
        <v>1.7081592906095571E-3</v>
      </c>
      <c r="AZ1010" s="13">
        <f t="shared" si="1329"/>
        <v>5.4217370074553046E-4</v>
      </c>
      <c r="BA1010" s="13">
        <f t="shared" si="1330"/>
        <v>1.1472478919114044E-4</v>
      </c>
      <c r="BB1010" s="13">
        <f t="shared" si="1331"/>
        <v>1.820695641939081E-5</v>
      </c>
      <c r="BC1010" s="13">
        <f t="shared" si="1332"/>
        <v>2.311571993427176E-6</v>
      </c>
      <c r="BD1010" s="13">
        <f t="shared" si="1333"/>
        <v>9.4575297908349673E-6</v>
      </c>
      <c r="BE1010" s="13">
        <f t="shared" si="1334"/>
        <v>1.5397003999937675E-5</v>
      </c>
      <c r="BF1010" s="13">
        <f t="shared" si="1335"/>
        <v>1.25332796944416E-5</v>
      </c>
      <c r="BG1010" s="13">
        <f t="shared" si="1336"/>
        <v>6.8014573874128546E-6</v>
      </c>
      <c r="BH1010" s="13">
        <f t="shared" si="1337"/>
        <v>2.7682193161285273E-6</v>
      </c>
      <c r="BI1010" s="13">
        <f t="shared" si="1338"/>
        <v>9.0134072692934569E-7</v>
      </c>
      <c r="BJ1010" s="14">
        <f t="shared" si="1339"/>
        <v>0.61326117388783141</v>
      </c>
      <c r="BK1010" s="14">
        <f t="shared" si="1340"/>
        <v>0.24449428248080579</v>
      </c>
      <c r="BL1010" s="14">
        <f t="shared" si="1341"/>
        <v>0.13803851365189052</v>
      </c>
      <c r="BM1010" s="14">
        <f t="shared" si="1342"/>
        <v>0.39260106944016343</v>
      </c>
      <c r="BN1010" s="14">
        <f t="shared" si="1343"/>
        <v>0.60592146799111402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1.57692307692308</v>
      </c>
      <c r="F1011" s="10">
        <f>VLOOKUP(B1011,home!$B$2:$E$405,3,FALSE)</f>
        <v>1.27</v>
      </c>
      <c r="G1011" s="10">
        <f>VLOOKUP(C1011,away!$B$2:$E$405,4,FALSE)</f>
        <v>0.85</v>
      </c>
      <c r="H1011" s="10">
        <f>VLOOKUP(A1011,away!$A$2:$E$405,3,FALSE)</f>
        <v>1.31538461538462</v>
      </c>
      <c r="I1011" s="10">
        <f>VLOOKUP(C1011,away!$B$2:$E$405,3,FALSE)</f>
        <v>0.95</v>
      </c>
      <c r="J1011" s="10">
        <f>VLOOKUP(B1011,home!$B$2:$E$405,4,FALSE)</f>
        <v>0.98</v>
      </c>
      <c r="K1011" s="12">
        <f t="shared" si="1288"/>
        <v>1.702288461538465</v>
      </c>
      <c r="L1011" s="12">
        <f t="shared" si="1289"/>
        <v>1.2246230769230813</v>
      </c>
      <c r="M1011" s="13">
        <f t="shared" si="1290"/>
        <v>5.3562207772506011E-2</v>
      </c>
      <c r="N1011" s="13">
        <f t="shared" si="1291"/>
        <v>9.117832826566287E-2</v>
      </c>
      <c r="O1011" s="13">
        <f t="shared" si="1292"/>
        <v>6.5593515689159693E-2</v>
      </c>
      <c r="P1011" s="13">
        <f t="shared" si="1293"/>
        <v>0.11165908490939881</v>
      </c>
      <c r="Q1011" s="13">
        <f t="shared" si="1294"/>
        <v>7.7605908074502211E-2</v>
      </c>
      <c r="R1011" s="13">
        <f t="shared" si="1295"/>
        <v>4.0163666504730577E-2</v>
      </c>
      <c r="S1011" s="13">
        <f t="shared" si="1296"/>
        <v>5.8192855379292988E-2</v>
      </c>
      <c r="T1011" s="13">
        <f t="shared" si="1297"/>
        <v>9.5037985933606697E-2</v>
      </c>
      <c r="U1011" s="13">
        <f t="shared" si="1298"/>
        <v>6.8370146064081788E-2</v>
      </c>
      <c r="V1011" s="13">
        <f t="shared" si="1299"/>
        <v>1.3479157641884549E-2</v>
      </c>
      <c r="W1011" s="13">
        <f t="shared" si="1300"/>
        <v>4.4035880620813289E-2</v>
      </c>
      <c r="X1011" s="13">
        <f t="shared" si="1301"/>
        <v>5.3927355620877852E-2</v>
      </c>
      <c r="Y1011" s="13">
        <f t="shared" si="1302"/>
        <v>3.3020342085382334E-2</v>
      </c>
      <c r="Z1011" s="13">
        <f t="shared" si="1303"/>
        <v>1.6395117618511895E-2</v>
      </c>
      <c r="AA1011" s="13">
        <f t="shared" si="1304"/>
        <v>2.7909219547558792E-2</v>
      </c>
      <c r="AB1011" s="13">
        <f t="shared" si="1305"/>
        <v>2.3754771203176563E-2</v>
      </c>
      <c r="AC1011" s="13">
        <f t="shared" si="1306"/>
        <v>1.7562177585579814E-3</v>
      </c>
      <c r="AD1011" s="13">
        <f t="shared" si="1307"/>
        <v>1.8740442868623947E-2</v>
      </c>
      <c r="AE1011" s="13">
        <f t="shared" si="1308"/>
        <v>2.2949978808675473E-2</v>
      </c>
      <c r="AF1011" s="13">
        <f t="shared" si="1309"/>
        <v>1.4052536831999836E-2</v>
      </c>
      <c r="AG1011" s="13">
        <f t="shared" si="1310"/>
        <v>5.736353631259526E-3</v>
      </c>
      <c r="AH1011" s="13">
        <f t="shared" si="1311"/>
        <v>5.01945984612446E-3</v>
      </c>
      <c r="AI1011" s="13">
        <f t="shared" si="1312"/>
        <v>8.5445685792133082E-3</v>
      </c>
      <c r="AJ1011" s="13">
        <f t="shared" si="1313"/>
        <v>7.2726602506094666E-3</v>
      </c>
      <c r="AK1011" s="13">
        <f t="shared" si="1314"/>
        <v>4.1267218764339773E-3</v>
      </c>
      <c r="AL1011" s="13">
        <f t="shared" si="1315"/>
        <v>1.4644479828397101E-4</v>
      </c>
      <c r="AM1011" s="13">
        <f t="shared" si="1316"/>
        <v>6.3803279318758723E-3</v>
      </c>
      <c r="AN1011" s="13">
        <f t="shared" si="1317"/>
        <v>7.8134968237121103E-3</v>
      </c>
      <c r="AO1011" s="13">
        <f t="shared" si="1318"/>
        <v>4.7842942608915242E-3</v>
      </c>
      <c r="AP1011" s="13">
        <f t="shared" si="1319"/>
        <v>1.9529857195594732E-3</v>
      </c>
      <c r="AQ1011" s="13">
        <f t="shared" si="1320"/>
        <v>5.9791784526843955E-4</v>
      </c>
      <c r="AR1011" s="13">
        <f t="shared" si="1321"/>
        <v>1.229389272250558E-3</v>
      </c>
      <c r="AS1011" s="13">
        <f t="shared" si="1322"/>
        <v>2.0927751728912957E-3</v>
      </c>
      <c r="AT1011" s="13">
        <f t="shared" si="1323"/>
        <v>1.7812535147035101E-3</v>
      </c>
      <c r="AU1011" s="13">
        <f t="shared" si="1324"/>
        <v>1.0107357683848735E-3</v>
      </c>
      <c r="AV1011" s="13">
        <f t="shared" si="1325"/>
        <v>4.3014095904644629E-4</v>
      </c>
      <c r="AW1011" s="13">
        <f t="shared" si="1326"/>
        <v>8.4802185295672363E-6</v>
      </c>
      <c r="AX1011" s="13">
        <f t="shared" si="1327"/>
        <v>1.8101931032106443E-3</v>
      </c>
      <c r="AY1011" s="13">
        <f t="shared" si="1328"/>
        <v>2.2168042478787602E-3</v>
      </c>
      <c r="AZ1011" s="13">
        <f t="shared" si="1329"/>
        <v>1.3573748194867224E-3</v>
      </c>
      <c r="BA1011" s="13">
        <f t="shared" si="1330"/>
        <v>5.5409084265924753E-4</v>
      </c>
      <c r="BB1011" s="13">
        <f t="shared" si="1331"/>
        <v>1.6963810815806752E-4</v>
      </c>
      <c r="BC1011" s="13">
        <f t="shared" si="1332"/>
        <v>4.154854839518861E-5</v>
      </c>
      <c r="BD1011" s="13">
        <f t="shared" si="1333"/>
        <v>2.5092307888661768E-4</v>
      </c>
      <c r="BE1011" s="13">
        <f t="shared" si="1334"/>
        <v>4.271434619223953E-4</v>
      </c>
      <c r="BF1011" s="13">
        <f t="shared" si="1335"/>
        <v>3.6356069332604422E-4</v>
      </c>
      <c r="BG1011" s="13">
        <f t="shared" si="1336"/>
        <v>2.0629505777261642E-4</v>
      </c>
      <c r="BH1011" s="13">
        <f t="shared" si="1337"/>
        <v>8.7793424129684028E-5</v>
      </c>
      <c r="BI1011" s="13">
        <f t="shared" si="1338"/>
        <v>2.9889946578982757E-5</v>
      </c>
      <c r="BJ1011" s="14">
        <f t="shared" si="1339"/>
        <v>0.48396378499250003</v>
      </c>
      <c r="BK1011" s="14">
        <f t="shared" si="1340"/>
        <v>0.24101277250780304</v>
      </c>
      <c r="BL1011" s="14">
        <f t="shared" si="1341"/>
        <v>0.25866462991098171</v>
      </c>
      <c r="BM1011" s="14">
        <f t="shared" si="1342"/>
        <v>0.55806526978448712</v>
      </c>
      <c r="BN1011" s="14">
        <f t="shared" si="1343"/>
        <v>0.43976271121596022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1.57692307692308</v>
      </c>
      <c r="F1012" s="10">
        <f>VLOOKUP(B1012,home!$B$2:$E$405,3,FALSE)</f>
        <v>1.06</v>
      </c>
      <c r="G1012" s="10">
        <f>VLOOKUP(C1012,away!$B$2:$E$405,4,FALSE)</f>
        <v>0.95</v>
      </c>
      <c r="H1012" s="10">
        <f>VLOOKUP(A1012,away!$A$2:$E$405,3,FALSE)</f>
        <v>1.31538461538462</v>
      </c>
      <c r="I1012" s="10">
        <f>VLOOKUP(C1012,away!$B$2:$E$405,3,FALSE)</f>
        <v>0.21</v>
      </c>
      <c r="J1012" s="10">
        <f>VLOOKUP(B1012,home!$B$2:$E$405,4,FALSE)</f>
        <v>1.27</v>
      </c>
      <c r="K1012" s="12">
        <f t="shared" si="1288"/>
        <v>1.5879615384615418</v>
      </c>
      <c r="L1012" s="12">
        <f t="shared" si="1289"/>
        <v>0.35081307692307817</v>
      </c>
      <c r="M1012" s="13">
        <f t="shared" si="1290"/>
        <v>0.14388015032159965</v>
      </c>
      <c r="N1012" s="13">
        <f t="shared" si="1291"/>
        <v>0.22847614485876525</v>
      </c>
      <c r="O1012" s="13">
        <f t="shared" si="1292"/>
        <v>5.0475038242475387E-2</v>
      </c>
      <c r="P1012" s="13">
        <f t="shared" si="1293"/>
        <v>8.0152419381426365E-2</v>
      </c>
      <c r="Q1012" s="13">
        <f t="shared" si="1294"/>
        <v>0.18140566524584351</v>
      </c>
      <c r="R1012" s="13">
        <f t="shared" si="1295"/>
        <v>8.8536517368264147E-3</v>
      </c>
      <c r="S1012" s="13">
        <f t="shared" si="1296"/>
        <v>1.116278082545832E-2</v>
      </c>
      <c r="T1012" s="13">
        <f t="shared" si="1297"/>
        <v>6.3639479596172263E-2</v>
      </c>
      <c r="U1012" s="13">
        <f t="shared" si="1298"/>
        <v>1.4059258433013573E-2</v>
      </c>
      <c r="V1012" s="13">
        <f t="shared" si="1299"/>
        <v>6.9094844114293179E-4</v>
      </c>
      <c r="W1012" s="13">
        <f t="shared" si="1300"/>
        <v>9.6021739756476321E-2</v>
      </c>
      <c r="X1012" s="13">
        <f t="shared" si="1301"/>
        <v>3.3685681975476521E-2</v>
      </c>
      <c r="Y1012" s="13">
        <f t="shared" si="1302"/>
        <v>5.9086888710345956E-3</v>
      </c>
      <c r="Z1012" s="13">
        <f t="shared" si="1303"/>
        <v>1.0353256026004762E-3</v>
      </c>
      <c r="AA1012" s="13">
        <f t="shared" si="1304"/>
        <v>1.644057236714075E-3</v>
      </c>
      <c r="AB1012" s="13">
        <f t="shared" si="1305"/>
        <v>1.3053498294656571E-3</v>
      </c>
      <c r="AC1012" s="13">
        <f t="shared" si="1306"/>
        <v>2.4056996874500893E-5</v>
      </c>
      <c r="AD1012" s="13">
        <f t="shared" si="1307"/>
        <v>3.8119707397361986E-2</v>
      </c>
      <c r="AE1012" s="13">
        <f t="shared" si="1308"/>
        <v>1.3372891843475981E-2</v>
      </c>
      <c r="AF1012" s="13">
        <f t="shared" si="1309"/>
        <v>2.3456926674846721E-3</v>
      </c>
      <c r="AG1012" s="13">
        <f t="shared" si="1310"/>
        <v>2.7429988739873347E-4</v>
      </c>
      <c r="AH1012" s="13">
        <f t="shared" si="1311"/>
        <v>9.0801440066378276E-5</v>
      </c>
      <c r="AI1012" s="13">
        <f t="shared" si="1312"/>
        <v>1.4418919446232954E-4</v>
      </c>
      <c r="AJ1012" s="13">
        <f t="shared" si="1313"/>
        <v>1.1448344753396562E-4</v>
      </c>
      <c r="AK1012" s="13">
        <f t="shared" si="1314"/>
        <v>6.0598437158139066E-5</v>
      </c>
      <c r="AL1012" s="13">
        <f t="shared" si="1315"/>
        <v>5.3606463385886226E-7</v>
      </c>
      <c r="AM1012" s="13">
        <f t="shared" si="1316"/>
        <v>1.2106525840883748E-2</v>
      </c>
      <c r="AN1012" s="13">
        <f t="shared" si="1317"/>
        <v>4.2471275810891836E-3</v>
      </c>
      <c r="AO1012" s="13">
        <f t="shared" si="1318"/>
        <v>7.4497394740338329E-4</v>
      </c>
      <c r="AP1012" s="13">
        <f t="shared" si="1319"/>
        <v>8.7115534238704079E-5</v>
      </c>
      <c r="AQ1012" s="13">
        <f t="shared" si="1320"/>
        <v>7.6403171535193856E-6</v>
      </c>
      <c r="AR1012" s="13">
        <f t="shared" si="1321"/>
        <v>6.3708665157465308E-6</v>
      </c>
      <c r="AS1012" s="13">
        <f t="shared" si="1322"/>
        <v>1.0116690993677983E-5</v>
      </c>
      <c r="AT1012" s="13">
        <f t="shared" si="1323"/>
        <v>8.0324580972304579E-6</v>
      </c>
      <c r="AU1012" s="13">
        <f t="shared" si="1324"/>
        <v>4.2517448392353142E-6</v>
      </c>
      <c r="AV1012" s="13">
        <f t="shared" si="1325"/>
        <v>1.6879018190145075E-6</v>
      </c>
      <c r="AW1012" s="13">
        <f t="shared" si="1326"/>
        <v>8.2952677497685608E-9</v>
      </c>
      <c r="AX1012" s="13">
        <f t="shared" si="1327"/>
        <v>3.2041162332856945E-3</v>
      </c>
      <c r="AY1012" s="13">
        <f t="shared" si="1328"/>
        <v>1.1240458746181378E-3</v>
      </c>
      <c r="AZ1012" s="13">
        <f t="shared" si="1329"/>
        <v>1.9716499593874074E-4</v>
      </c>
      <c r="BA1012" s="13">
        <f t="shared" si="1330"/>
        <v>2.3056019628931944E-5</v>
      </c>
      <c r="BB1012" s="13">
        <f t="shared" si="1331"/>
        <v>2.0220882969061253E-6</v>
      </c>
      <c r="BC1012" s="13">
        <f t="shared" si="1332"/>
        <v>1.4187500344955702E-7</v>
      </c>
      <c r="BD1012" s="13">
        <f t="shared" si="1333"/>
        <v>3.7249721417587468E-7</v>
      </c>
      <c r="BE1012" s="13">
        <f t="shared" si="1334"/>
        <v>5.9151124929536029E-7</v>
      </c>
      <c r="BF1012" s="13">
        <f t="shared" si="1335"/>
        <v>4.6964855672418456E-7</v>
      </c>
      <c r="BG1012" s="13">
        <f t="shared" si="1336"/>
        <v>2.4859461489065952E-7</v>
      </c>
      <c r="BH1012" s="13">
        <f t="shared" si="1337"/>
        <v>9.868967177875655E-8</v>
      </c>
      <c r="BI1012" s="13">
        <f t="shared" si="1338"/>
        <v>3.1343080605611759E-8</v>
      </c>
      <c r="BJ1012" s="14">
        <f t="shared" si="1339"/>
        <v>0.68499392240703005</v>
      </c>
      <c r="BK1012" s="14">
        <f t="shared" si="1340"/>
        <v>0.23703493790575375</v>
      </c>
      <c r="BL1012" s="14">
        <f t="shared" si="1341"/>
        <v>7.6779699944368271E-2</v>
      </c>
      <c r="BM1012" s="14">
        <f t="shared" si="1342"/>
        <v>0.30547677849346588</v>
      </c>
      <c r="BN1012" s="14">
        <f t="shared" si="1343"/>
        <v>0.69324306978693662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1.57692307692308</v>
      </c>
      <c r="F1013" s="10">
        <f>VLOOKUP(B1013,home!$B$2:$E$405,3,FALSE)</f>
        <v>0.53</v>
      </c>
      <c r="G1013" s="10">
        <f>VLOOKUP(C1013,away!$B$2:$E$405,4,FALSE)</f>
        <v>1.06</v>
      </c>
      <c r="H1013" s="10">
        <f>VLOOKUP(A1013,away!$A$2:$E$405,3,FALSE)</f>
        <v>1.31538461538462</v>
      </c>
      <c r="I1013" s="10">
        <f>VLOOKUP(C1013,away!$B$2:$E$405,3,FALSE)</f>
        <v>0.95</v>
      </c>
      <c r="J1013" s="10">
        <f>VLOOKUP(B1013,home!$B$2:$E$405,4,FALSE)</f>
        <v>0.76</v>
      </c>
      <c r="K1013" s="12">
        <f t="shared" si="1288"/>
        <v>0.88591538461538644</v>
      </c>
      <c r="L1013" s="12">
        <f t="shared" si="1289"/>
        <v>0.94970769230769569</v>
      </c>
      <c r="M1013" s="13">
        <f t="shared" si="1290"/>
        <v>0.15951408125508409</v>
      </c>
      <c r="N1013" s="13">
        <f t="shared" si="1291"/>
        <v>0.14131597864666784</v>
      </c>
      <c r="O1013" s="13">
        <f t="shared" si="1292"/>
        <v>0.15149174999934817</v>
      </c>
      <c r="P1013" s="13">
        <f t="shared" si="1293"/>
        <v>0.13420887196673051</v>
      </c>
      <c r="Q1013" s="13">
        <f t="shared" si="1294"/>
        <v>6.2596999787531221E-2</v>
      </c>
      <c r="R1013" s="13">
        <f t="shared" si="1295"/>
        <v>7.1936440147767663E-2</v>
      </c>
      <c r="S1013" s="13">
        <f t="shared" si="1296"/>
        <v>2.8229516123060412E-2</v>
      </c>
      <c r="T1013" s="13">
        <f t="shared" si="1297"/>
        <v>5.9448852213601598E-2</v>
      </c>
      <c r="U1013" s="13">
        <f t="shared" si="1298"/>
        <v>6.3729599041371307E-2</v>
      </c>
      <c r="V1013" s="13">
        <f t="shared" si="1299"/>
        <v>2.6390226877588425E-3</v>
      </c>
      <c r="W1013" s="13">
        <f t="shared" si="1300"/>
        <v>1.8485215047513333E-2</v>
      </c>
      <c r="X1013" s="13">
        <f t="shared" si="1301"/>
        <v>1.7555550924585377E-2</v>
      </c>
      <c r="Y1013" s="13">
        <f t="shared" si="1302"/>
        <v>8.3363208778891064E-3</v>
      </c>
      <c r="Z1013" s="13">
        <f t="shared" si="1303"/>
        <v>2.2772863521855698E-2</v>
      </c>
      <c r="AA1013" s="13">
        <f t="shared" si="1304"/>
        <v>2.0174830145758493E-2</v>
      </c>
      <c r="AB1013" s="13">
        <f t="shared" si="1305"/>
        <v>8.9365962040648637E-3</v>
      </c>
      <c r="AC1013" s="13">
        <f t="shared" si="1306"/>
        <v>1.3877311615374821E-4</v>
      </c>
      <c r="AD1013" s="13">
        <f t="shared" si="1307"/>
        <v>4.0940840996289756E-3</v>
      </c>
      <c r="AE1013" s="13">
        <f t="shared" si="1308"/>
        <v>3.888183162372264E-3</v>
      </c>
      <c r="AF1013" s="13">
        <f t="shared" si="1309"/>
        <v>1.8463187292031007E-3</v>
      </c>
      <c r="AG1013" s="13">
        <f t="shared" si="1310"/>
        <v>5.8448769985865135E-4</v>
      </c>
      <c r="AH1013" s="13">
        <f t="shared" si="1311"/>
        <v>5.4068909156449203E-3</v>
      </c>
      <c r="AI1013" s="13">
        <f t="shared" si="1312"/>
        <v>4.7900478451070082E-3</v>
      </c>
      <c r="AJ1013" s="13">
        <f t="shared" si="1313"/>
        <v>2.1217885395120387E-3</v>
      </c>
      <c r="AK1013" s="13">
        <f t="shared" si="1314"/>
        <v>6.2657503668477575E-4</v>
      </c>
      <c r="AL1013" s="13">
        <f t="shared" si="1315"/>
        <v>4.6703295989322606E-6</v>
      </c>
      <c r="AM1013" s="13">
        <f t="shared" si="1316"/>
        <v>7.2540241795410849E-4</v>
      </c>
      <c r="AN1013" s="13">
        <f t="shared" si="1317"/>
        <v>6.8892025634961882E-4</v>
      </c>
      <c r="AO1013" s="13">
        <f t="shared" si="1318"/>
        <v>3.2713643342091136E-4</v>
      </c>
      <c r="AP1013" s="13">
        <f t="shared" si="1319"/>
        <v>1.0356132908464795E-4</v>
      </c>
      <c r="AQ1013" s="13">
        <f t="shared" si="1320"/>
        <v>2.4588247714324716E-5</v>
      </c>
      <c r="AR1013" s="13">
        <f t="shared" si="1321"/>
        <v>1.0269931788113164E-3</v>
      </c>
      <c r="AS1013" s="13">
        <f t="shared" si="1322"/>
        <v>9.098290570040057E-4</v>
      </c>
      <c r="AT1013" s="13">
        <f t="shared" si="1323"/>
        <v>4.0301577948497895E-4</v>
      </c>
      <c r="AU1013" s="13">
        <f t="shared" si="1324"/>
        <v>1.1901262642950166E-4</v>
      </c>
      <c r="AV1013" s="13">
        <f t="shared" si="1325"/>
        <v>2.6358779179344812E-5</v>
      </c>
      <c r="AW1013" s="13">
        <f t="shared" si="1326"/>
        <v>1.0915087702145933E-7</v>
      </c>
      <c r="AX1013" s="13">
        <f t="shared" si="1327"/>
        <v>1.071075270171242E-4</v>
      </c>
      <c r="AY1013" s="13">
        <f t="shared" si="1328"/>
        <v>1.0172084231221719E-4</v>
      </c>
      <c r="AZ1013" s="13">
        <f t="shared" si="1329"/>
        <v>4.8302533205965403E-5</v>
      </c>
      <c r="BA1013" s="13">
        <f t="shared" si="1330"/>
        <v>1.5291095781217748E-5</v>
      </c>
      <c r="BB1013" s="13">
        <f t="shared" si="1331"/>
        <v>3.6305178218090621E-6</v>
      </c>
      <c r="BC1013" s="13">
        <f t="shared" si="1332"/>
        <v>6.8958614048644938E-7</v>
      </c>
      <c r="BD1013" s="13">
        <f t="shared" si="1333"/>
        <v>1.6255722031077323E-4</v>
      </c>
      <c r="BE1013" s="13">
        <f t="shared" si="1334"/>
        <v>1.4401194235362676E-4</v>
      </c>
      <c r="BF1013" s="13">
        <f t="shared" si="1335"/>
        <v>6.3791197649711051E-5</v>
      </c>
      <c r="BG1013" s="13">
        <f t="shared" si="1336"/>
        <v>1.8837867800306637E-5</v>
      </c>
      <c r="BH1013" s="13">
        <f t="shared" si="1337"/>
        <v>4.172189224410614E-6</v>
      </c>
      <c r="BI1013" s="13">
        <f t="shared" si="1338"/>
        <v>7.3924132428638007E-7</v>
      </c>
      <c r="BJ1013" s="14">
        <f t="shared" si="1339"/>
        <v>0.32029834197565393</v>
      </c>
      <c r="BK1013" s="14">
        <f t="shared" si="1340"/>
        <v>0.32483665632069875</v>
      </c>
      <c r="BL1013" s="14">
        <f t="shared" si="1341"/>
        <v>0.33209383695483152</v>
      </c>
      <c r="BM1013" s="14">
        <f t="shared" si="1342"/>
        <v>0.27883596527847515</v>
      </c>
      <c r="BN1013" s="14">
        <f t="shared" si="1343"/>
        <v>0.72106412180312951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1.57692307692308</v>
      </c>
      <c r="F1014" s="10">
        <f>VLOOKUP(B1014,home!$B$2:$E$405,3,FALSE)</f>
        <v>0.63</v>
      </c>
      <c r="G1014" s="10">
        <f>VLOOKUP(C1014,away!$B$2:$E$405,4,FALSE)</f>
        <v>0.63</v>
      </c>
      <c r="H1014" s="10">
        <f>VLOOKUP(A1014,away!$A$2:$E$405,3,FALSE)</f>
        <v>1.31538461538462</v>
      </c>
      <c r="I1014" s="10">
        <f>VLOOKUP(C1014,away!$B$2:$E$405,3,FALSE)</f>
        <v>0.74</v>
      </c>
      <c r="J1014" s="10">
        <f>VLOOKUP(B1014,home!$B$2:$E$405,4,FALSE)</f>
        <v>0.38</v>
      </c>
      <c r="K1014" s="12">
        <f t="shared" si="1288"/>
        <v>0.62588076923077041</v>
      </c>
      <c r="L1014" s="12">
        <f t="shared" si="1289"/>
        <v>0.36988615384615514</v>
      </c>
      <c r="M1014" s="13">
        <f t="shared" si="1290"/>
        <v>0.3694400038048723</v>
      </c>
      <c r="N1014" s="13">
        <f t="shared" si="1291"/>
        <v>0.2312253937660122</v>
      </c>
      <c r="O1014" s="13">
        <f t="shared" si="1292"/>
        <v>0.13665074208429312</v>
      </c>
      <c r="P1014" s="13">
        <f t="shared" si="1293"/>
        <v>8.5527071571672983E-2</v>
      </c>
      <c r="Q1014" s="13">
        <f t="shared" si="1294"/>
        <v>7.2359763657979748E-2</v>
      </c>
      <c r="R1014" s="13">
        <f t="shared" si="1295"/>
        <v>2.5272608704891064E-2</v>
      </c>
      <c r="S1014" s="13">
        <f t="shared" si="1296"/>
        <v>4.9499782754235701E-3</v>
      </c>
      <c r="T1014" s="13">
        <f t="shared" si="1297"/>
        <v>2.676487467266692E-2</v>
      </c>
      <c r="U1014" s="13">
        <f t="shared" si="1298"/>
        <v>1.5817639776685481E-2</v>
      </c>
      <c r="V1014" s="13">
        <f t="shared" si="1299"/>
        <v>1.2732698795781357E-4</v>
      </c>
      <c r="W1014" s="13">
        <f t="shared" si="1300"/>
        <v>1.5096194846537707E-2</v>
      </c>
      <c r="X1014" s="13">
        <f t="shared" si="1301"/>
        <v>5.5838734494979801E-3</v>
      </c>
      <c r="Y1014" s="13">
        <f t="shared" si="1302"/>
        <v>1.0326987368992357E-3</v>
      </c>
      <c r="Z1014" s="13">
        <f t="shared" si="1303"/>
        <v>3.1159960105036715E-3</v>
      </c>
      <c r="AA1014" s="13">
        <f t="shared" si="1304"/>
        <v>1.9502419799740495E-3</v>
      </c>
      <c r="AB1014" s="13">
        <f t="shared" si="1305"/>
        <v>6.1030947530614943E-4</v>
      </c>
      <c r="AC1014" s="13">
        <f t="shared" si="1306"/>
        <v>1.8422992062171896E-6</v>
      </c>
      <c r="AD1014" s="13">
        <f t="shared" si="1307"/>
        <v>2.3621045107521527E-3</v>
      </c>
      <c r="AE1014" s="13">
        <f t="shared" si="1308"/>
        <v>8.7370975246476765E-4</v>
      </c>
      <c r="AF1014" s="13">
        <f t="shared" si="1309"/>
        <v>1.6158656995853465E-4</v>
      </c>
      <c r="AG1014" s="13">
        <f t="shared" si="1310"/>
        <v>1.9922878291718349E-5</v>
      </c>
      <c r="AH1014" s="13">
        <f t="shared" si="1311"/>
        <v>2.8814094493129168E-4</v>
      </c>
      <c r="AI1014" s="13">
        <f t="shared" si="1312"/>
        <v>1.8034187626047787E-4</v>
      </c>
      <c r="AJ1014" s="13">
        <f t="shared" si="1313"/>
        <v>5.6436256119214155E-5</v>
      </c>
      <c r="AK1014" s="13">
        <f t="shared" si="1314"/>
        <v>1.1774122464132847E-5</v>
      </c>
      <c r="AL1014" s="13">
        <f t="shared" si="1315"/>
        <v>1.7060031880012223E-8</v>
      </c>
      <c r="AM1014" s="13">
        <f t="shared" si="1316"/>
        <v>2.9567915763860603E-4</v>
      </c>
      <c r="AN1014" s="13">
        <f t="shared" si="1317"/>
        <v>1.0936762639141497E-4</v>
      </c>
      <c r="AO1014" s="13">
        <f t="shared" si="1318"/>
        <v>2.0226785340601875E-5</v>
      </c>
      <c r="AP1014" s="13">
        <f t="shared" si="1319"/>
        <v>2.4938692781023399E-6</v>
      </c>
      <c r="AQ1014" s="13">
        <f t="shared" si="1320"/>
        <v>2.3061192886809051E-7</v>
      </c>
      <c r="AR1014" s="13">
        <f t="shared" si="1321"/>
        <v>2.1315869177246458E-5</v>
      </c>
      <c r="AS1014" s="13">
        <f t="shared" si="1322"/>
        <v>1.334119259747748E-5</v>
      </c>
      <c r="AT1014" s="13">
        <f t="shared" si="1323"/>
        <v>4.1749979426825326E-6</v>
      </c>
      <c r="AU1014" s="13">
        <f t="shared" si="1324"/>
        <v>8.7101697463434261E-7</v>
      </c>
      <c r="AV1014" s="13">
        <f t="shared" si="1325"/>
        <v>1.3628819352430018E-7</v>
      </c>
      <c r="AW1014" s="13">
        <f t="shared" si="1326"/>
        <v>1.0970767712916656E-10</v>
      </c>
      <c r="AX1014" s="13">
        <f t="shared" si="1327"/>
        <v>3.0843316438059494E-5</v>
      </c>
      <c r="AY1014" s="13">
        <f t="shared" si="1328"/>
        <v>1.1408515689133717E-5</v>
      </c>
      <c r="AZ1014" s="13">
        <f t="shared" si="1329"/>
        <v>2.1099259946735953E-6</v>
      </c>
      <c r="BA1014" s="13">
        <f t="shared" si="1330"/>
        <v>2.6014413702327977E-7</v>
      </c>
      <c r="BB1014" s="13">
        <f t="shared" si="1331"/>
        <v>2.4055928572292031E-8</v>
      </c>
      <c r="BC1014" s="13">
        <f t="shared" si="1332"/>
        <v>1.7795909793605859E-9</v>
      </c>
      <c r="BD1014" s="13">
        <f t="shared" si="1333"/>
        <v>1.3140741443099161E-6</v>
      </c>
      <c r="BE1014" s="13">
        <f t="shared" si="1334"/>
        <v>8.2245373626695658E-7</v>
      </c>
      <c r="BF1014" s="13">
        <f t="shared" si="1335"/>
        <v>2.57378988555742E-7</v>
      </c>
      <c r="BG1014" s="13">
        <f t="shared" si="1336"/>
        <v>5.3696186447035164E-8</v>
      </c>
      <c r="BH1014" s="13">
        <f t="shared" si="1337"/>
        <v>8.4018526195573082E-9</v>
      </c>
      <c r="BI1014" s="13">
        <f t="shared" si="1338"/>
        <v>1.0517115960984184E-9</v>
      </c>
      <c r="BJ1014" s="14">
        <f t="shared" si="1339"/>
        <v>0.35595276862941694</v>
      </c>
      <c r="BK1014" s="14">
        <f t="shared" si="1340"/>
        <v>0.46005764851485392</v>
      </c>
      <c r="BL1014" s="14">
        <f t="shared" si="1341"/>
        <v>0.18088053164243037</v>
      </c>
      <c r="BM1014" s="14">
        <f t="shared" si="1342"/>
        <v>7.9519952801501995E-2</v>
      </c>
      <c r="BN1014" s="14">
        <f t="shared" si="1343"/>
        <v>0.92047558358972137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1.57692307692308</v>
      </c>
      <c r="F1015" s="10">
        <f>VLOOKUP(B1015,home!$B$2:$E$405,3,FALSE)</f>
        <v>0.32</v>
      </c>
      <c r="G1015" s="10">
        <f>VLOOKUP(C1015,away!$B$2:$E$405,4,FALSE)</f>
        <v>0.36</v>
      </c>
      <c r="H1015" s="10">
        <f>VLOOKUP(A1015,away!$A$2:$E$405,3,FALSE)</f>
        <v>1.31538461538462</v>
      </c>
      <c r="I1015" s="10">
        <f>VLOOKUP(C1015,away!$B$2:$E$405,3,FALSE)</f>
        <v>1.0900000000000001</v>
      </c>
      <c r="J1015" s="10">
        <f>VLOOKUP(B1015,home!$B$2:$E$405,4,FALSE)</f>
        <v>0.89</v>
      </c>
      <c r="K1015" s="12">
        <f t="shared" si="1288"/>
        <v>0.18166153846153879</v>
      </c>
      <c r="L1015" s="12">
        <f t="shared" si="1289"/>
        <v>1.2760546153846202</v>
      </c>
      <c r="M1015" s="13">
        <f t="shared" si="1290"/>
        <v>0.23276727278070586</v>
      </c>
      <c r="N1015" s="13">
        <f t="shared" si="1291"/>
        <v>4.2284860876839685E-2</v>
      </c>
      <c r="O1015" s="13">
        <f t="shared" si="1292"/>
        <v>0.29702375274231063</v>
      </c>
      <c r="P1015" s="13">
        <f t="shared" si="1293"/>
        <v>5.3957791882787841E-2</v>
      </c>
      <c r="Q1015" s="13">
        <f t="shared" si="1294"/>
        <v>3.8407664402594142E-3</v>
      </c>
      <c r="R1015" s="13">
        <f t="shared" si="1295"/>
        <v>0.18950926528284284</v>
      </c>
      <c r="S1015" s="13">
        <f t="shared" si="1296"/>
        <v>3.1269895356049121E-3</v>
      </c>
      <c r="T1015" s="13">
        <f t="shared" si="1297"/>
        <v>4.9010277427073839E-3</v>
      </c>
      <c r="U1015" s="13">
        <f t="shared" si="1298"/>
        <v>3.4426544683997112E-2</v>
      </c>
      <c r="V1015" s="13">
        <f t="shared" si="1299"/>
        <v>8.054084263182312E-5</v>
      </c>
      <c r="W1015" s="13">
        <f t="shared" si="1300"/>
        <v>2.3257318013632434E-4</v>
      </c>
      <c r="X1015" s="13">
        <f t="shared" si="1301"/>
        <v>2.9677607992763537E-4</v>
      </c>
      <c r="Y1015" s="13">
        <f t="shared" si="1302"/>
        <v>1.8935124326370704E-4</v>
      </c>
      <c r="Z1015" s="13">
        <f t="shared" si="1303"/>
        <v>8.0608057540773326E-2</v>
      </c>
      <c r="AA1015" s="13">
        <f t="shared" si="1304"/>
        <v>1.4643383745253124E-2</v>
      </c>
      <c r="AB1015" s="13">
        <f t="shared" si="1305"/>
        <v>1.3300698097226862E-3</v>
      </c>
      <c r="AC1015" s="13">
        <f t="shared" si="1306"/>
        <v>1.1668860201210873E-6</v>
      </c>
      <c r="AD1015" s="13">
        <f t="shared" si="1307"/>
        <v>1.0562400427114318E-5</v>
      </c>
      <c r="AE1015" s="13">
        <f t="shared" si="1308"/>
        <v>1.3478199814559711E-5</v>
      </c>
      <c r="AF1015" s="13">
        <f t="shared" si="1309"/>
        <v>8.5994595402225255E-6</v>
      </c>
      <c r="AG1015" s="13">
        <f t="shared" si="1310"/>
        <v>3.6577933453714196E-6</v>
      </c>
      <c r="AH1015" s="13">
        <f t="shared" si="1311"/>
        <v>2.5715070965523206E-2</v>
      </c>
      <c r="AI1015" s="13">
        <f t="shared" si="1312"/>
        <v>4.6714393532445928E-3</v>
      </c>
      <c r="AJ1015" s="13">
        <f t="shared" si="1313"/>
        <v>4.2431042987009423E-4</v>
      </c>
      <c r="AK1015" s="13">
        <f t="shared" si="1314"/>
        <v>2.569362849182606E-5</v>
      </c>
      <c r="AL1015" s="13">
        <f t="shared" si="1315"/>
        <v>1.0819836014308826E-8</v>
      </c>
      <c r="AM1015" s="13">
        <f t="shared" si="1316"/>
        <v>3.8375638228728038E-7</v>
      </c>
      <c r="AN1015" s="13">
        <f t="shared" si="1317"/>
        <v>4.8969410280098891E-7</v>
      </c>
      <c r="AO1015" s="13">
        <f t="shared" si="1318"/>
        <v>3.1243821000291626E-7</v>
      </c>
      <c r="AP1015" s="13">
        <f t="shared" si="1319"/>
        <v>1.3289607329891017E-7</v>
      </c>
      <c r="AQ1015" s="13">
        <f t="shared" si="1320"/>
        <v>4.2395661924891765E-8</v>
      </c>
      <c r="AR1015" s="13">
        <f t="shared" si="1321"/>
        <v>6.5627669980997828E-3</v>
      </c>
      <c r="AS1015" s="13">
        <f t="shared" si="1322"/>
        <v>1.192202349439421E-3</v>
      </c>
      <c r="AT1015" s="13">
        <f t="shared" si="1323"/>
        <v>1.0828865647831315E-4</v>
      </c>
      <c r="AU1015" s="13">
        <f t="shared" si="1324"/>
        <v>6.557294644594482E-6</v>
      </c>
      <c r="AV1015" s="13">
        <f t="shared" si="1325"/>
        <v>2.9780205832066071E-7</v>
      </c>
      <c r="AW1015" s="13">
        <f t="shared" si="1326"/>
        <v>6.9670740804222102E-11</v>
      </c>
      <c r="AX1015" s="13">
        <f t="shared" si="1327"/>
        <v>1.1618962466790288E-8</v>
      </c>
      <c r="AY1015" s="13">
        <f t="shared" si="1328"/>
        <v>1.4826430681728421E-8</v>
      </c>
      <c r="AZ1015" s="13">
        <f t="shared" si="1329"/>
        <v>9.4596676505498459E-9</v>
      </c>
      <c r="BA1015" s="13">
        <f t="shared" si="1330"/>
        <v>4.0236841884962392E-9</v>
      </c>
      <c r="BB1015" s="13">
        <f t="shared" si="1331"/>
        <v>1.2836101948951863E-9</v>
      </c>
      <c r="BC1015" s="13">
        <f t="shared" si="1332"/>
        <v>3.2759134271015075E-10</v>
      </c>
      <c r="BD1015" s="13">
        <f t="shared" si="1333"/>
        <v>1.3957415196031826E-3</v>
      </c>
      <c r="BE1015" s="13">
        <f t="shared" si="1334"/>
        <v>2.5355255174576012E-4</v>
      </c>
      <c r="BF1015" s="13">
        <f t="shared" si="1335"/>
        <v>2.3030373315491853E-5</v>
      </c>
      <c r="BG1015" s="13">
        <f t="shared" si="1336"/>
        <v>1.3945776826119401E-6</v>
      </c>
      <c r="BH1015" s="13">
        <f t="shared" si="1337"/>
        <v>6.3335281831853142E-8</v>
      </c>
      <c r="BI1015" s="13">
        <f t="shared" si="1338"/>
        <v>2.3011169472939182E-9</v>
      </c>
      <c r="BJ1015" s="14">
        <f t="shared" si="1339"/>
        <v>5.1783056136638264E-2</v>
      </c>
      <c r="BK1015" s="14">
        <f t="shared" si="1340"/>
        <v>0.28993378757401728</v>
      </c>
      <c r="BL1015" s="14">
        <f t="shared" si="1341"/>
        <v>0.57731342840072231</v>
      </c>
      <c r="BM1015" s="14">
        <f t="shared" si="1342"/>
        <v>0.18025460488964501</v>
      </c>
      <c r="BN1015" s="14">
        <f t="shared" si="1343"/>
        <v>0.81938371000574628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1.57692307692308</v>
      </c>
      <c r="F1016" s="10">
        <f>VLOOKUP(B1016,home!$B$2:$E$405,3,FALSE)</f>
        <v>0.74</v>
      </c>
      <c r="G1016" s="10">
        <f>VLOOKUP(C1016,away!$B$2:$E$405,4,FALSE)</f>
        <v>2.0299999999999998</v>
      </c>
      <c r="H1016" s="10">
        <f>VLOOKUP(A1016,away!$A$2:$E$405,3,FALSE)</f>
        <v>1.31538461538462</v>
      </c>
      <c r="I1016" s="10">
        <f>VLOOKUP(C1016,away!$B$2:$E$405,3,FALSE)</f>
        <v>0.51</v>
      </c>
      <c r="J1016" s="10">
        <f>VLOOKUP(B1016,home!$B$2:$E$405,4,FALSE)</f>
        <v>1.01</v>
      </c>
      <c r="K1016" s="12">
        <f t="shared" si="1288"/>
        <v>2.3688538461538506</v>
      </c>
      <c r="L1016" s="12">
        <f t="shared" si="1289"/>
        <v>0.67755461538461781</v>
      </c>
      <c r="M1016" s="13">
        <f t="shared" si="1290"/>
        <v>4.7529321600489151E-2</v>
      </c>
      <c r="N1016" s="13">
        <f t="shared" si="1291"/>
        <v>0.11259001627840202</v>
      </c>
      <c r="O1016" s="13">
        <f t="shared" si="1292"/>
        <v>3.2203711216511235E-2</v>
      </c>
      <c r="P1016" s="13">
        <f t="shared" si="1293"/>
        <v>7.6285885175660553E-2</v>
      </c>
      <c r="Q1016" s="13">
        <f t="shared" si="1294"/>
        <v>0.13335464654980866</v>
      </c>
      <c r="R1016" s="13">
        <f t="shared" si="1295"/>
        <v>1.0909886583630285E-2</v>
      </c>
      <c r="S1016" s="13">
        <f t="shared" si="1296"/>
        <v>3.0610242693713163E-2</v>
      </c>
      <c r="T1016" s="13">
        <f t="shared" si="1297"/>
        <v>9.0355056252807278E-2</v>
      </c>
      <c r="U1016" s="13">
        <f t="shared" si="1298"/>
        <v>2.5843926794734896E-2</v>
      </c>
      <c r="V1016" s="13">
        <f t="shared" si="1299"/>
        <v>5.4589213579678691E-3</v>
      </c>
      <c r="W1016" s="13">
        <f t="shared" si="1300"/>
        <v>0.1052992224606672</v>
      </c>
      <c r="X1016" s="13">
        <f t="shared" si="1301"/>
        <v>7.1345974174636673E-2</v>
      </c>
      <c r="Y1016" s="13">
        <f t="shared" si="1302"/>
        <v>2.417039704556841E-2</v>
      </c>
      <c r="Z1016" s="13">
        <f t="shared" si="1303"/>
        <v>2.4640146693538068E-3</v>
      </c>
      <c r="AA1016" s="13">
        <f t="shared" si="1304"/>
        <v>5.8368906264782737E-3</v>
      </c>
      <c r="AB1016" s="13">
        <f t="shared" si="1305"/>
        <v>6.9133704050562102E-3</v>
      </c>
      <c r="AC1016" s="13">
        <f t="shared" si="1306"/>
        <v>5.4760755291925409E-4</v>
      </c>
      <c r="AD1016" s="13">
        <f t="shared" si="1307"/>
        <v>6.2359617030740368E-2</v>
      </c>
      <c r="AE1016" s="13">
        <f t="shared" si="1308"/>
        <v>4.2252046332795355E-2</v>
      </c>
      <c r="AF1016" s="13">
        <f t="shared" si="1309"/>
        <v>1.4314034501115101E-2</v>
      </c>
      <c r="AG1016" s="13">
        <f t="shared" si="1310"/>
        <v>3.2328467136683975E-3</v>
      </c>
      <c r="AH1016" s="13">
        <f t="shared" si="1311"/>
        <v>4.1737612789901859E-4</v>
      </c>
      <c r="AI1016" s="13">
        <f t="shared" si="1312"/>
        <v>9.887030458663917E-4</v>
      </c>
      <c r="AJ1016" s="13">
        <f t="shared" si="1313"/>
        <v>1.1710465064523146E-3</v>
      </c>
      <c r="AK1016" s="13">
        <f t="shared" si="1314"/>
        <v>9.246793402781985E-4</v>
      </c>
      <c r="AL1016" s="13">
        <f t="shared" si="1315"/>
        <v>3.5157015077524443E-5</v>
      </c>
      <c r="AM1016" s="13">
        <f t="shared" si="1316"/>
        <v>2.9544163729590064E-2</v>
      </c>
      <c r="AN1016" s="13">
        <f t="shared" si="1317"/>
        <v>2.0017784492662574E-2</v>
      </c>
      <c r="AO1016" s="13">
        <f t="shared" si="1318"/>
        <v>6.7815711363890772E-3</v>
      </c>
      <c r="AP1016" s="13">
        <f t="shared" si="1319"/>
        <v>1.5316282743398422E-3</v>
      </c>
      <c r="AQ1016" s="13">
        <f t="shared" si="1320"/>
        <v>2.5944045158313438E-4</v>
      </c>
      <c r="AR1016" s="13">
        <f t="shared" si="1321"/>
        <v>5.6559024361868139E-5</v>
      </c>
      <c r="AS1016" s="13">
        <f t="shared" si="1322"/>
        <v>1.3398006239432068E-4</v>
      </c>
      <c r="AT1016" s="13">
        <f t="shared" si="1323"/>
        <v>1.5868959305535976E-4</v>
      </c>
      <c r="AU1016" s="13">
        <f t="shared" si="1324"/>
        <v>1.2530415095125943E-4</v>
      </c>
      <c r="AV1016" s="13">
        <f t="shared" si="1325"/>
        <v>7.4206804979983415E-5</v>
      </c>
      <c r="AW1016" s="13">
        <f t="shared" si="1326"/>
        <v>1.5674441265416176E-6</v>
      </c>
      <c r="AX1016" s="13">
        <f t="shared" si="1327"/>
        <v>1.1664300980373092E-2</v>
      </c>
      <c r="AY1016" s="13">
        <f t="shared" si="1328"/>
        <v>7.9032009644871126E-3</v>
      </c>
      <c r="AZ1016" s="13">
        <f t="shared" si="1329"/>
        <v>2.6774251449002023E-3</v>
      </c>
      <c r="BA1016" s="13">
        <f t="shared" si="1330"/>
        <v>6.0470058809132044E-4</v>
      </c>
      <c r="BB1016" s="13">
        <f t="shared" si="1331"/>
        <v>1.0242941859676667E-4</v>
      </c>
      <c r="BC1016" s="13">
        <f t="shared" si="1332"/>
        <v>1.3880305064280458E-5</v>
      </c>
      <c r="BD1016" s="13">
        <f t="shared" si="1333"/>
        <v>6.3869713330057972E-6</v>
      </c>
      <c r="BE1016" s="13">
        <f t="shared" si="1334"/>
        <v>1.512980160746517E-5</v>
      </c>
      <c r="BF1016" s="13">
        <f t="shared" si="1335"/>
        <v>1.7920144364694293E-5</v>
      </c>
      <c r="BG1016" s="13">
        <f t="shared" si="1336"/>
        <v>1.4150067633979443E-5</v>
      </c>
      <c r="BH1016" s="13">
        <f t="shared" si="1337"/>
        <v>8.3798605345223316E-6</v>
      </c>
      <c r="BI1016" s="13">
        <f t="shared" si="1338"/>
        <v>3.9701329714872131E-6</v>
      </c>
      <c r="BJ1016" s="14">
        <f t="shared" si="1339"/>
        <v>0.74037438282628698</v>
      </c>
      <c r="BK1016" s="14">
        <f t="shared" si="1340"/>
        <v>0.16837033636031462</v>
      </c>
      <c r="BL1016" s="14">
        <f t="shared" si="1341"/>
        <v>8.5824267261094767E-2</v>
      </c>
      <c r="BM1016" s="14">
        <f t="shared" si="1342"/>
        <v>0.57625790019218748</v>
      </c>
      <c r="BN1016" s="14">
        <f t="shared" si="1343"/>
        <v>0.41287346740450193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1.65137614678899</v>
      </c>
      <c r="F1017" s="10">
        <f>VLOOKUP(B1017,home!$B$2:$E$405,3,FALSE)</f>
        <v>1.1100000000000001</v>
      </c>
      <c r="G1017" s="10">
        <f>VLOOKUP(C1017,away!$B$2:$E$405,4,FALSE)</f>
        <v>0.91</v>
      </c>
      <c r="H1017" s="10">
        <f>VLOOKUP(A1017,away!$A$2:$E$405,3,FALSE)</f>
        <v>1.2201834862385299</v>
      </c>
      <c r="I1017" s="10">
        <f>VLOOKUP(C1017,away!$B$2:$E$405,3,FALSE)</f>
        <v>0.71</v>
      </c>
      <c r="J1017" s="10">
        <f>VLOOKUP(B1017,home!$B$2:$E$405,4,FALSE)</f>
        <v>0.82</v>
      </c>
      <c r="K1017" s="12">
        <f t="shared" si="1288"/>
        <v>1.6680550458715591</v>
      </c>
      <c r="L1017" s="12">
        <f t="shared" si="1289"/>
        <v>0.7103908256880721</v>
      </c>
      <c r="M1017" s="13">
        <f t="shared" si="1290"/>
        <v>9.2694524822357238E-2</v>
      </c>
      <c r="N1017" s="13">
        <f t="shared" si="1291"/>
        <v>0.15461956985459946</v>
      </c>
      <c r="O1017" s="13">
        <f t="shared" si="1292"/>
        <v>6.5849340025317851E-2</v>
      </c>
      <c r="P1017" s="13">
        <f t="shared" si="1293"/>
        <v>0.10984032389654347</v>
      </c>
      <c r="Q1017" s="13">
        <f t="shared" si="1294"/>
        <v>0.12895697684322735</v>
      </c>
      <c r="R1017" s="13">
        <f t="shared" si="1295"/>
        <v>2.3389383515800076E-2</v>
      </c>
      <c r="S1017" s="13">
        <f t="shared" si="1296"/>
        <v>3.2539399648520595E-2</v>
      </c>
      <c r="T1017" s="13">
        <f t="shared" si="1297"/>
        <v>9.1609853257897889E-2</v>
      </c>
      <c r="U1017" s="13">
        <f t="shared" si="1298"/>
        <v>3.9014779193355387E-2</v>
      </c>
      <c r="V1017" s="13">
        <f t="shared" si="1299"/>
        <v>4.2842494426866308E-3</v>
      </c>
      <c r="W1017" s="13">
        <f t="shared" si="1300"/>
        <v>7.1702445307895726E-2</v>
      </c>
      <c r="X1017" s="13">
        <f t="shared" si="1301"/>
        <v>5.0936759326129885E-2</v>
      </c>
      <c r="Y1017" s="13">
        <f t="shared" si="1302"/>
        <v>1.8092503257782003E-2</v>
      </c>
      <c r="Z1017" s="13">
        <f t="shared" si="1303"/>
        <v>5.5385344893747329E-3</v>
      </c>
      <c r="AA1017" s="13">
        <f t="shared" si="1304"/>
        <v>9.238580401735183E-3</v>
      </c>
      <c r="AB1017" s="13">
        <f t="shared" si="1305"/>
        <v>7.7052303279022362E-3</v>
      </c>
      <c r="AC1017" s="13">
        <f t="shared" si="1306"/>
        <v>3.1729445950295226E-4</v>
      </c>
      <c r="AD1017" s="13">
        <f t="shared" si="1307"/>
        <v>2.9900906424291246E-2</v>
      </c>
      <c r="AE1017" s="13">
        <f t="shared" si="1308"/>
        <v>2.1241329603574038E-2</v>
      </c>
      <c r="AF1017" s="13">
        <f t="shared" si="1309"/>
        <v>7.5448228378977239E-3</v>
      </c>
      <c r="AG1017" s="13">
        <f t="shared" si="1310"/>
        <v>1.7865909751614624E-3</v>
      </c>
      <c r="AH1017" s="13">
        <f t="shared" si="1311"/>
        <v>9.8363102225219531E-4</v>
      </c>
      <c r="AI1017" s="13">
        <f t="shared" si="1312"/>
        <v>1.6407506899435741E-3</v>
      </c>
      <c r="AJ1017" s="13">
        <f t="shared" si="1313"/>
        <v>1.3684312336888107E-3</v>
      </c>
      <c r="AK1017" s="13">
        <f t="shared" si="1314"/>
        <v>7.6087287476095454E-4</v>
      </c>
      <c r="AL1017" s="13">
        <f t="shared" si="1315"/>
        <v>1.5039389335745102E-5</v>
      </c>
      <c r="AM1017" s="13">
        <f t="shared" si="1316"/>
        <v>9.9752715674344631E-3</v>
      </c>
      <c r="AN1017" s="13">
        <f t="shared" si="1317"/>
        <v>7.0863414052525176E-3</v>
      </c>
      <c r="AO1017" s="13">
        <f t="shared" si="1318"/>
        <v>2.5170359609924539E-3</v>
      </c>
      <c r="AP1017" s="13">
        <f t="shared" si="1319"/>
        <v>5.9602641820533315E-4</v>
      </c>
      <c r="AQ1017" s="13">
        <f t="shared" si="1320"/>
        <v>1.0585292484019769E-4</v>
      </c>
      <c r="AR1017" s="13">
        <f t="shared" si="1321"/>
        <v>1.3975249081402794E-4</v>
      </c>
      <c r="AS1017" s="13">
        <f t="shared" si="1322"/>
        <v>2.3311484747545803E-4</v>
      </c>
      <c r="AT1017" s="13">
        <f t="shared" si="1323"/>
        <v>1.9442419879950838E-4</v>
      </c>
      <c r="AU1017" s="13">
        <f t="shared" si="1324"/>
        <v>1.0810342194901836E-4</v>
      </c>
      <c r="AV1017" s="13">
        <f t="shared" si="1325"/>
        <v>4.5080614614510587E-5</v>
      </c>
      <c r="AW1017" s="13">
        <f t="shared" si="1326"/>
        <v>4.9503445112687119E-7</v>
      </c>
      <c r="AX1017" s="13">
        <f t="shared" si="1327"/>
        <v>2.773217011999693E-3</v>
      </c>
      <c r="AY1017" s="13">
        <f t="shared" si="1328"/>
        <v>1.9700679229666704E-3</v>
      </c>
      <c r="AZ1017" s="13">
        <f t="shared" si="1329"/>
        <v>6.997590892289389E-4</v>
      </c>
      <c r="BA1017" s="13">
        <f t="shared" si="1330"/>
        <v>1.6570081239335974E-4</v>
      </c>
      <c r="BB1017" s="13">
        <f t="shared" si="1331"/>
        <v>2.9428084233325786E-5</v>
      </c>
      <c r="BC1017" s="13">
        <f t="shared" si="1332"/>
        <v>4.1810882113860905E-6</v>
      </c>
      <c r="BD1017" s="13">
        <f t="shared" si="1333"/>
        <v>1.6546481223556992E-5</v>
      </c>
      <c r="BE1017" s="13">
        <f t="shared" si="1334"/>
        <v>2.7600441496373247E-5</v>
      </c>
      <c r="BF1017" s="13">
        <f t="shared" si="1335"/>
        <v>2.3019527853154088E-5</v>
      </c>
      <c r="BG1017" s="13">
        <f t="shared" si="1336"/>
        <v>1.2799279863011525E-5</v>
      </c>
      <c r="BH1017" s="13">
        <f t="shared" si="1337"/>
        <v>5.3374758397546533E-6</v>
      </c>
      <c r="BI1017" s="13">
        <f t="shared" si="1338"/>
        <v>1.7806407013440566E-6</v>
      </c>
      <c r="BJ1017" s="14">
        <f t="shared" si="1339"/>
        <v>0.6023146399742153</v>
      </c>
      <c r="BK1017" s="14">
        <f t="shared" si="1340"/>
        <v>0.24166089958191331</v>
      </c>
      <c r="BL1017" s="14">
        <f t="shared" si="1341"/>
        <v>0.15075855870538596</v>
      </c>
      <c r="BM1017" s="14">
        <f t="shared" si="1342"/>
        <v>0.42295294090452806</v>
      </c>
      <c r="BN1017" s="14">
        <f t="shared" si="1343"/>
        <v>0.57535011895784549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1.65137614678899</v>
      </c>
      <c r="F1018" s="10">
        <f>VLOOKUP(B1018,home!$B$2:$E$405,3,FALSE)</f>
        <v>0.61</v>
      </c>
      <c r="G1018" s="10">
        <f>VLOOKUP(C1018,away!$B$2:$E$405,4,FALSE)</f>
        <v>1.41</v>
      </c>
      <c r="H1018" s="10">
        <f>VLOOKUP(A1018,away!$A$2:$E$405,3,FALSE)</f>
        <v>1.2201834862385299</v>
      </c>
      <c r="I1018" s="10">
        <f>VLOOKUP(C1018,away!$B$2:$E$405,3,FALSE)</f>
        <v>0.81</v>
      </c>
      <c r="J1018" s="10">
        <f>VLOOKUP(B1018,home!$B$2:$E$405,4,FALSE)</f>
        <v>1.37</v>
      </c>
      <c r="K1018" s="12">
        <f t="shared" si="1288"/>
        <v>1.4203486238532104</v>
      </c>
      <c r="L1018" s="12">
        <f t="shared" si="1289"/>
        <v>1.3540376146788968</v>
      </c>
      <c r="M1018" s="13">
        <f t="shared" si="1290"/>
        <v>6.2387756142033589E-2</v>
      </c>
      <c r="N1018" s="13">
        <f t="shared" si="1291"/>
        <v>8.8612363581627079E-2</v>
      </c>
      <c r="O1018" s="13">
        <f t="shared" si="1292"/>
        <v>8.4475368511727864E-2</v>
      </c>
      <c r="P1018" s="13">
        <f t="shared" si="1293"/>
        <v>0.11998447341512548</v>
      </c>
      <c r="Q1018" s="13">
        <f t="shared" si="1294"/>
        <v>6.2930224334772189E-2</v>
      </c>
      <c r="R1018" s="13">
        <f t="shared" si="1295"/>
        <v>5.7191413239370402E-2</v>
      </c>
      <c r="S1018" s="13">
        <f t="shared" si="1296"/>
        <v>5.7688698676427903E-2</v>
      </c>
      <c r="T1018" s="13">
        <f t="shared" si="1297"/>
        <v>8.5209890849462816E-2</v>
      </c>
      <c r="U1018" s="13">
        <f t="shared" si="1298"/>
        <v>8.1231745090760019E-2</v>
      </c>
      <c r="V1018" s="13">
        <f t="shared" si="1299"/>
        <v>1.2327468936438275E-2</v>
      </c>
      <c r="W1018" s="13">
        <f t="shared" si="1300"/>
        <v>2.9794285844222498E-2</v>
      </c>
      <c r="X1018" s="13">
        <f t="shared" si="1301"/>
        <v>4.0342583735572257E-2</v>
      </c>
      <c r="Y1018" s="13">
        <f t="shared" si="1302"/>
        <v>2.7312687925648962E-2</v>
      </c>
      <c r="Z1018" s="13">
        <f t="shared" si="1303"/>
        <v>2.5813108254250726E-2</v>
      </c>
      <c r="AA1018" s="13">
        <f t="shared" si="1304"/>
        <v>3.6663612786298962E-2</v>
      </c>
      <c r="AB1018" s="13">
        <f t="shared" si="1305"/>
        <v>2.6037555983253354E-2</v>
      </c>
      <c r="AC1018" s="13">
        <f t="shared" si="1306"/>
        <v>1.4817659749539779E-3</v>
      </c>
      <c r="AD1018" s="13">
        <f t="shared" si="1307"/>
        <v>1.0579568224382649E-2</v>
      </c>
      <c r="AE1018" s="13">
        <f t="shared" si="1308"/>
        <v>1.4325133322875735E-2</v>
      </c>
      <c r="AF1018" s="13">
        <f t="shared" si="1309"/>
        <v>9.6983846772319224E-3</v>
      </c>
      <c r="AG1018" s="13">
        <f t="shared" si="1310"/>
        <v>4.3773258848658243E-3</v>
      </c>
      <c r="AH1018" s="13">
        <f t="shared" si="1311"/>
        <v>8.7379798820084488E-3</v>
      </c>
      <c r="AI1018" s="13">
        <f t="shared" si="1312"/>
        <v>1.2410977700667736E-2</v>
      </c>
      <c r="AJ1018" s="13">
        <f t="shared" si="1313"/>
        <v>8.8139575489081523E-3</v>
      </c>
      <c r="AK1018" s="13">
        <f t="shared" si="1314"/>
        <v>4.1729641584307697E-3</v>
      </c>
      <c r="AL1018" s="13">
        <f t="shared" si="1315"/>
        <v>1.1398961669629166E-4</v>
      </c>
      <c r="AM1018" s="13">
        <f t="shared" si="1316"/>
        <v>3.0053350336926095E-3</v>
      </c>
      <c r="AN1018" s="13">
        <f t="shared" si="1317"/>
        <v>4.069336680332063E-3</v>
      </c>
      <c r="AO1018" s="13">
        <f t="shared" si="1318"/>
        <v>2.7550174659810842E-3</v>
      </c>
      <c r="AP1018" s="13">
        <f t="shared" si="1319"/>
        <v>1.2434657593452421E-3</v>
      </c>
      <c r="AQ1018" s="13">
        <f t="shared" si="1320"/>
        <v>4.2092485267967864E-4</v>
      </c>
      <c r="AR1018" s="13">
        <f t="shared" si="1321"/>
        <v>2.3663106873093821E-3</v>
      </c>
      <c r="AS1018" s="13">
        <f t="shared" si="1322"/>
        <v>3.3609861283290252E-3</v>
      </c>
      <c r="AT1018" s="13">
        <f t="shared" si="1323"/>
        <v>2.3868860110809308E-3</v>
      </c>
      <c r="AU1018" s="13">
        <f t="shared" si="1324"/>
        <v>1.1300700870444263E-3</v>
      </c>
      <c r="AV1018" s="13">
        <f t="shared" si="1325"/>
        <v>4.0127337324780696E-4</v>
      </c>
      <c r="AW1018" s="13">
        <f t="shared" si="1326"/>
        <v>6.089595931006057E-6</v>
      </c>
      <c r="AX1018" s="13">
        <f t="shared" si="1327"/>
        <v>7.1143724655385653E-4</v>
      </c>
      <c r="AY1018" s="13">
        <f t="shared" si="1328"/>
        <v>9.6331279231750622E-4</v>
      </c>
      <c r="AZ1018" s="13">
        <f t="shared" si="1329"/>
        <v>6.5218087774963191E-4</v>
      </c>
      <c r="BA1018" s="13">
        <f t="shared" si="1330"/>
        <v>2.9435914668243357E-4</v>
      </c>
      <c r="BB1018" s="13">
        <f t="shared" si="1331"/>
        <v>9.964333920819946E-5</v>
      </c>
      <c r="BC1018" s="13">
        <f t="shared" si="1332"/>
        <v>2.6984165868022128E-5</v>
      </c>
      <c r="BD1018" s="13">
        <f t="shared" si="1333"/>
        <v>5.3401227977226216E-4</v>
      </c>
      <c r="BE1018" s="13">
        <f t="shared" si="1334"/>
        <v>7.5848360669524809E-4</v>
      </c>
      <c r="BF1018" s="13">
        <f t="shared" si="1335"/>
        <v>5.3865557349240772E-4</v>
      </c>
      <c r="BG1018" s="13">
        <f t="shared" si="1336"/>
        <v>2.5502623418026773E-4</v>
      </c>
      <c r="BH1018" s="13">
        <f t="shared" si="1337"/>
        <v>9.0556540191102426E-5</v>
      </c>
      <c r="BI1018" s="13">
        <f t="shared" si="1338"/>
        <v>2.5724371448268052E-5</v>
      </c>
      <c r="BJ1018" s="14">
        <f t="shared" si="1339"/>
        <v>0.38742444574107227</v>
      </c>
      <c r="BK1018" s="14">
        <f t="shared" si="1340"/>
        <v>0.254947465553993</v>
      </c>
      <c r="BL1018" s="14">
        <f t="shared" si="1341"/>
        <v>0.33158355979421683</v>
      </c>
      <c r="BM1018" s="14">
        <f t="shared" si="1342"/>
        <v>0.52322975692248974</v>
      </c>
      <c r="BN1018" s="14">
        <f t="shared" si="1343"/>
        <v>0.47558159922465659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1.18604651162791</v>
      </c>
      <c r="F1019" s="10">
        <f>VLOOKUP(B1019,home!$B$2:$E$405,3,FALSE)</f>
        <v>0.72</v>
      </c>
      <c r="G1019" s="10">
        <f>VLOOKUP(C1019,away!$B$2:$E$405,4,FALSE)</f>
        <v>1.08</v>
      </c>
      <c r="H1019" s="10">
        <f>VLOOKUP(A1019,away!$A$2:$E$405,3,FALSE)</f>
        <v>1.0465116279069799</v>
      </c>
      <c r="I1019" s="10">
        <f>VLOOKUP(C1019,away!$B$2:$E$405,3,FALSE)</f>
        <v>0.96</v>
      </c>
      <c r="J1019" s="10">
        <f>VLOOKUP(B1019,home!$B$2:$E$405,4,FALSE)</f>
        <v>0.41</v>
      </c>
      <c r="K1019" s="12">
        <f t="shared" si="1288"/>
        <v>0.92226976744186284</v>
      </c>
      <c r="L1019" s="12">
        <f t="shared" si="1289"/>
        <v>0.41190697674418725</v>
      </c>
      <c r="M1019" s="13">
        <f t="shared" si="1290"/>
        <v>0.26337491115618294</v>
      </c>
      <c r="N1019" s="13">
        <f t="shared" si="1291"/>
        <v>0.24290271806203409</v>
      </c>
      <c r="O1019" s="13">
        <f t="shared" si="1292"/>
        <v>0.10848596340461221</v>
      </c>
      <c r="P1019" s="13">
        <f t="shared" si="1293"/>
        <v>0.10005332423987813</v>
      </c>
      <c r="Q1019" s="13">
        <f t="shared" si="1294"/>
        <v>0.11201091664903427</v>
      </c>
      <c r="R1019" s="13">
        <f t="shared" si="1295"/>
        <v>2.2343062602587175E-2</v>
      </c>
      <c r="S1019" s="13">
        <f t="shared" si="1296"/>
        <v>9.5022981189671878E-3</v>
      </c>
      <c r="T1019" s="13">
        <f t="shared" si="1297"/>
        <v>4.6138078039248846E-2</v>
      </c>
      <c r="U1019" s="13">
        <f t="shared" si="1298"/>
        <v>2.0606331150427058E-2</v>
      </c>
      <c r="V1019" s="13">
        <f t="shared" si="1299"/>
        <v>4.0109131906612347E-4</v>
      </c>
      <c r="W1019" s="13">
        <f t="shared" si="1300"/>
        <v>3.4434760682951579E-2</v>
      </c>
      <c r="X1019" s="13">
        <f t="shared" si="1301"/>
        <v>1.4183918167824187E-2</v>
      </c>
      <c r="Y1019" s="13">
        <f t="shared" si="1302"/>
        <v>2.9212274254477063E-3</v>
      </c>
      <c r="Z1019" s="13">
        <f t="shared" si="1303"/>
        <v>3.0677544559459318E-3</v>
      </c>
      <c r="AA1019" s="13">
        <f t="shared" si="1304"/>
        <v>2.8292971886539932E-3</v>
      </c>
      <c r="AB1019" s="13">
        <f t="shared" si="1305"/>
        <v>1.3046876301019172E-3</v>
      </c>
      <c r="AC1019" s="13">
        <f t="shared" si="1306"/>
        <v>9.5231450720180871E-6</v>
      </c>
      <c r="AD1019" s="13">
        <f t="shared" si="1307"/>
        <v>7.939534681745488E-3</v>
      </c>
      <c r="AE1019" s="13">
        <f t="shared" si="1308"/>
        <v>3.2703497275134064E-3</v>
      </c>
      <c r="AF1019" s="13">
        <f t="shared" si="1309"/>
        <v>6.7353993457811197E-4</v>
      </c>
      <c r="AG1019" s="13">
        <f t="shared" si="1310"/>
        <v>9.2478599389515917E-5</v>
      </c>
      <c r="AH1019" s="13">
        <f t="shared" si="1311"/>
        <v>3.1590736583554945E-4</v>
      </c>
      <c r="AI1019" s="13">
        <f t="shared" si="1312"/>
        <v>2.9135181282232369E-4</v>
      </c>
      <c r="AJ1019" s="13">
        <f t="shared" si="1313"/>
        <v>1.343524843277048E-4</v>
      </c>
      <c r="AK1019" s="13">
        <f t="shared" si="1314"/>
        <v>4.1303078158716276E-5</v>
      </c>
      <c r="AL1019" s="13">
        <f t="shared" si="1315"/>
        <v>1.4470965628293942E-7</v>
      </c>
      <c r="AM1019" s="13">
        <f t="shared" si="1316"/>
        <v>1.4644785609060032E-3</v>
      </c>
      <c r="AN1019" s="13">
        <f t="shared" si="1317"/>
        <v>6.0322893652946978E-4</v>
      </c>
      <c r="AO1019" s="13">
        <f t="shared" si="1318"/>
        <v>1.2423710376523257E-4</v>
      </c>
      <c r="AP1019" s="13">
        <f t="shared" si="1319"/>
        <v>1.7058043270463613E-5</v>
      </c>
      <c r="AQ1019" s="13">
        <f t="shared" si="1320"/>
        <v>1.7565817581770487E-6</v>
      </c>
      <c r="AR1019" s="13">
        <f t="shared" si="1321"/>
        <v>2.6024889598508224E-5</v>
      </c>
      <c r="AS1019" s="13">
        <f t="shared" si="1322"/>
        <v>2.4001968877716334E-5</v>
      </c>
      <c r="AT1019" s="13">
        <f t="shared" si="1323"/>
        <v>1.1068145127499136E-5</v>
      </c>
      <c r="AU1019" s="13">
        <f t="shared" si="1324"/>
        <v>3.4026052109171388E-6</v>
      </c>
      <c r="AV1019" s="13">
        <f t="shared" si="1325"/>
        <v>7.8452997914225503E-7</v>
      </c>
      <c r="AW1019" s="13">
        <f t="shared" si="1326"/>
        <v>1.5270460417431654E-9</v>
      </c>
      <c r="AX1019" s="13">
        <f t="shared" si="1327"/>
        <v>2.2510738363172887E-4</v>
      </c>
      <c r="AY1019" s="13">
        <f t="shared" si="1328"/>
        <v>9.2723301834539377E-5</v>
      </c>
      <c r="AZ1019" s="13">
        <f t="shared" si="1329"/>
        <v>1.9096687466201934E-5</v>
      </c>
      <c r="BA1019" s="13">
        <f t="shared" si="1330"/>
        <v>2.6220196000106176E-6</v>
      </c>
      <c r="BB1019" s="13">
        <f t="shared" si="1331"/>
        <v>2.7000704160109416E-7</v>
      </c>
      <c r="BC1019" s="13">
        <f t="shared" si="1332"/>
        <v>2.2243556841109736E-8</v>
      </c>
      <c r="BD1019" s="13">
        <f t="shared" si="1333"/>
        <v>1.7866389324371276E-6</v>
      </c>
      <c r="BE1019" s="13">
        <f t="shared" si="1334"/>
        <v>1.6477630727213676E-6</v>
      </c>
      <c r="BF1019" s="13">
        <f t="shared" si="1335"/>
        <v>7.5984103293901246E-7</v>
      </c>
      <c r="BG1019" s="13">
        <f t="shared" si="1336"/>
        <v>2.3359280424714931E-7</v>
      </c>
      <c r="BH1019" s="13">
        <f t="shared" si="1337"/>
        <v>5.385889531227775E-8</v>
      </c>
      <c r="BI1019" s="13">
        <f t="shared" si="1338"/>
        <v>9.9344861708660083E-9</v>
      </c>
      <c r="BJ1019" s="14">
        <f t="shared" si="1339"/>
        <v>0.46711812283912735</v>
      </c>
      <c r="BK1019" s="14">
        <f t="shared" si="1340"/>
        <v>0.37343401599065718</v>
      </c>
      <c r="BL1019" s="14">
        <f t="shared" si="1341"/>
        <v>0.15642203048554429</v>
      </c>
      <c r="BM1019" s="14">
        <f t="shared" si="1342"/>
        <v>0.15077830588215765</v>
      </c>
      <c r="BN1019" s="14">
        <f t="shared" si="1343"/>
        <v>0.84917089611432894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1.18604651162791</v>
      </c>
      <c r="F1020" s="10">
        <f>VLOOKUP(B1020,home!$B$2:$E$405,3,FALSE)</f>
        <v>2.25</v>
      </c>
      <c r="G1020" s="10">
        <f>VLOOKUP(C1020,away!$B$2:$E$405,4,FALSE)</f>
        <v>1.41</v>
      </c>
      <c r="H1020" s="10">
        <f>VLOOKUP(A1020,away!$A$2:$E$405,3,FALSE)</f>
        <v>1.0465116279069799</v>
      </c>
      <c r="I1020" s="10">
        <f>VLOOKUP(C1020,away!$B$2:$E$405,3,FALSE)</f>
        <v>0.28000000000000003</v>
      </c>
      <c r="J1020" s="10">
        <f>VLOOKUP(B1020,home!$B$2:$E$405,4,FALSE)</f>
        <v>0.96</v>
      </c>
      <c r="K1020" s="12">
        <f t="shared" si="1288"/>
        <v>3.7627325581395445</v>
      </c>
      <c r="L1020" s="12">
        <f t="shared" si="1289"/>
        <v>0.28130232558139617</v>
      </c>
      <c r="M1020" s="13">
        <f t="shared" si="1290"/>
        <v>1.7526611714125374E-2</v>
      </c>
      <c r="N1020" s="13">
        <f t="shared" si="1291"/>
        <v>6.5947952530609477E-2</v>
      </c>
      <c r="O1020" s="13">
        <f t="shared" si="1292"/>
        <v>4.9302766347456084E-3</v>
      </c>
      <c r="P1020" s="13">
        <f t="shared" si="1293"/>
        <v>1.8551312414191966E-2</v>
      </c>
      <c r="Q1020" s="13">
        <f t="shared" si="1294"/>
        <v>0.12407225406478274</v>
      </c>
      <c r="R1020" s="13">
        <f t="shared" si="1295"/>
        <v>6.9344914155677971E-4</v>
      </c>
      <c r="S1020" s="13">
        <f t="shared" si="1296"/>
        <v>4.908980667546658E-3</v>
      </c>
      <c r="T1020" s="13">
        <f t="shared" si="1297"/>
        <v>3.4901813608549222E-2</v>
      </c>
      <c r="U1020" s="13">
        <f t="shared" si="1298"/>
        <v>2.6092636623496128E-3</v>
      </c>
      <c r="V1020" s="13">
        <f t="shared" si="1299"/>
        <v>5.7733180887243121E-4</v>
      </c>
      <c r="W1020" s="13">
        <f t="shared" si="1300"/>
        <v>0.15561690331043984</v>
      </c>
      <c r="X1020" s="13">
        <f t="shared" si="1301"/>
        <v>4.3775396801001995E-2</v>
      </c>
      <c r="Y1020" s="13">
        <f t="shared" si="1302"/>
        <v>6.1570604616851361E-3</v>
      </c>
      <c r="Z1020" s="13">
        <f t="shared" si="1303"/>
        <v>6.5022952064114966E-5</v>
      </c>
      <c r="AA1020" s="13">
        <f t="shared" si="1304"/>
        <v>2.446639787579923E-4</v>
      </c>
      <c r="AB1020" s="13">
        <f t="shared" si="1305"/>
        <v>4.6030255933832983E-4</v>
      </c>
      <c r="AC1020" s="13">
        <f t="shared" si="1306"/>
        <v>3.8192859691511362E-5</v>
      </c>
      <c r="AD1020" s="13">
        <f t="shared" si="1307"/>
        <v>0.14638619717076135</v>
      </c>
      <c r="AE1020" s="13">
        <f t="shared" si="1308"/>
        <v>4.1178777697151968E-2</v>
      </c>
      <c r="AF1020" s="13">
        <f t="shared" si="1309"/>
        <v>5.7918429654040884E-3</v>
      </c>
      <c r="AG1020" s="13">
        <f t="shared" si="1310"/>
        <v>5.4308629852347333E-4</v>
      </c>
      <c r="AH1020" s="13">
        <f t="shared" si="1311"/>
        <v>4.5727769079507977E-6</v>
      </c>
      <c r="AI1020" s="13">
        <f t="shared" si="1312"/>
        <v>1.720613655265514E-5</v>
      </c>
      <c r="AJ1020" s="13">
        <f t="shared" si="1313"/>
        <v>3.2371045103235205E-5</v>
      </c>
      <c r="AK1020" s="13">
        <f t="shared" si="1314"/>
        <v>4.0601195116982263E-5</v>
      </c>
      <c r="AL1020" s="13">
        <f t="shared" si="1315"/>
        <v>1.6170328496696187E-6</v>
      </c>
      <c r="AM1020" s="13">
        <f t="shared" si="1316"/>
        <v>0.11016242203133171</v>
      </c>
      <c r="AN1020" s="13">
        <f t="shared" si="1317"/>
        <v>3.0988945509092845E-2</v>
      </c>
      <c r="AO1020" s="13">
        <f t="shared" si="1318"/>
        <v>4.3586312195114897E-3</v>
      </c>
      <c r="AP1020" s="13">
        <f t="shared" si="1319"/>
        <v>4.0869769946675299E-4</v>
      </c>
      <c r="AQ1020" s="13">
        <f t="shared" si="1320"/>
        <v>2.8741903329941042E-5</v>
      </c>
      <c r="AR1020" s="13">
        <f t="shared" si="1321"/>
        <v>2.5726655571429317E-7</v>
      </c>
      <c r="AS1020" s="13">
        <f t="shared" si="1322"/>
        <v>9.6802524530659192E-7</v>
      </c>
      <c r="AT1020" s="13">
        <f t="shared" si="1323"/>
        <v>1.8212100538080669E-6</v>
      </c>
      <c r="AU1020" s="13">
        <f t="shared" si="1324"/>
        <v>2.2842421215582285E-6</v>
      </c>
      <c r="AV1020" s="13">
        <f t="shared" si="1325"/>
        <v>2.1487480503652231E-6</v>
      </c>
      <c r="AW1020" s="13">
        <f t="shared" si="1326"/>
        <v>4.7543704249932705E-8</v>
      </c>
      <c r="AX1020" s="13">
        <f t="shared" si="1327"/>
        <v>6.9085288676800152E-2</v>
      </c>
      <c r="AY1020" s="13">
        <f t="shared" si="1328"/>
        <v>1.943385236824598E-2</v>
      </c>
      <c r="AZ1020" s="13">
        <f t="shared" si="1329"/>
        <v>2.7333939330965585E-3</v>
      </c>
      <c r="BA1020" s="13">
        <f t="shared" si="1330"/>
        <v>2.5630335670338036E-4</v>
      </c>
      <c r="BB1020" s="13">
        <f t="shared" si="1331"/>
        <v>1.8024682573744761E-5</v>
      </c>
      <c r="BC1020" s="13">
        <f t="shared" si="1332"/>
        <v>1.0140770251721738E-6</v>
      </c>
      <c r="BD1020" s="13">
        <f t="shared" si="1333"/>
        <v>1.2061613402791071E-8</v>
      </c>
      <c r="BE1020" s="13">
        <f t="shared" si="1334"/>
        <v>4.5384625454374256E-8</v>
      </c>
      <c r="BF1020" s="13">
        <f t="shared" si="1335"/>
        <v>8.5385103918071387E-8</v>
      </c>
      <c r="BG1020" s="13">
        <f t="shared" si="1336"/>
        <v>1.0709377016421854E-7</v>
      </c>
      <c r="BH1020" s="13">
        <f t="shared" si="1337"/>
        <v>1.0074130394270461E-7</v>
      </c>
      <c r="BI1020" s="13">
        <f t="shared" si="1338"/>
        <v>7.5812516858929244E-8</v>
      </c>
      <c r="BJ1020" s="14">
        <f t="shared" si="1339"/>
        <v>0.86184660036608707</v>
      </c>
      <c r="BK1020" s="14">
        <f t="shared" si="1340"/>
        <v>6.103789886552359E-2</v>
      </c>
      <c r="BL1020" s="14">
        <f t="shared" si="1341"/>
        <v>9.0406131013896426E-3</v>
      </c>
      <c r="BM1020" s="14">
        <f t="shared" si="1342"/>
        <v>0.68083447396051044</v>
      </c>
      <c r="BN1020" s="14">
        <f t="shared" si="1343"/>
        <v>0.23172185650001192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1.18604651162791</v>
      </c>
      <c r="F1021" s="10">
        <f>VLOOKUP(B1021,home!$B$2:$E$405,3,FALSE)</f>
        <v>0.7</v>
      </c>
      <c r="G1021" s="10">
        <f>VLOOKUP(C1021,away!$B$2:$E$405,4,FALSE)</f>
        <v>0.84</v>
      </c>
      <c r="H1021" s="10">
        <f>VLOOKUP(A1021,away!$A$2:$E$405,3,FALSE)</f>
        <v>1.0465116279069799</v>
      </c>
      <c r="I1021" s="10">
        <f>VLOOKUP(C1021,away!$B$2:$E$405,3,FALSE)</f>
        <v>0.84</v>
      </c>
      <c r="J1021" s="10">
        <f>VLOOKUP(B1021,home!$B$2:$E$405,4,FALSE)</f>
        <v>0.48</v>
      </c>
      <c r="K1021" s="12">
        <f t="shared" si="1288"/>
        <v>0.69739534883721099</v>
      </c>
      <c r="L1021" s="12">
        <f t="shared" si="1289"/>
        <v>0.42195348837209429</v>
      </c>
      <c r="M1021" s="13">
        <f t="shared" si="1290"/>
        <v>0.32649232507310438</v>
      </c>
      <c r="N1021" s="13">
        <f t="shared" si="1291"/>
        <v>0.22769422893702973</v>
      </c>
      <c r="O1021" s="13">
        <f t="shared" si="1292"/>
        <v>0.13776457549131216</v>
      </c>
      <c r="P1021" s="13">
        <f t="shared" si="1293"/>
        <v>9.6076374182173935E-2</v>
      </c>
      <c r="Q1021" s="13">
        <f t="shared" si="1294"/>
        <v>7.9396448108879802E-2</v>
      </c>
      <c r="R1021" s="13">
        <f t="shared" si="1295"/>
        <v>2.9065121601329947E-2</v>
      </c>
      <c r="S1021" s="13">
        <f t="shared" si="1296"/>
        <v>7.0680602322935717E-3</v>
      </c>
      <c r="T1021" s="13">
        <f t="shared" si="1297"/>
        <v>3.3501608243895795E-2</v>
      </c>
      <c r="U1021" s="13">
        <f t="shared" si="1298"/>
        <v>2.0269880618155454E-2</v>
      </c>
      <c r="V1021" s="13">
        <f t="shared" si="1299"/>
        <v>2.3110075302108058E-4</v>
      </c>
      <c r="W1021" s="13">
        <f t="shared" si="1300"/>
        <v>1.8456904541775915E-2</v>
      </c>
      <c r="X1021" s="13">
        <f t="shared" si="1301"/>
        <v>7.7879552559530973E-3</v>
      </c>
      <c r="Y1021" s="13">
        <f t="shared" si="1302"/>
        <v>1.6430774437675979E-3</v>
      </c>
      <c r="Z1021" s="13">
        <f t="shared" si="1303"/>
        <v>4.0880431498800949E-3</v>
      </c>
      <c r="AA1021" s="13">
        <f t="shared" si="1304"/>
        <v>2.8509822785721998E-3</v>
      </c>
      <c r="AB1021" s="13">
        <f t="shared" si="1305"/>
        <v>9.9413089034678282E-4</v>
      </c>
      <c r="AC1021" s="13">
        <f t="shared" si="1306"/>
        <v>4.2503530550189774E-6</v>
      </c>
      <c r="AD1021" s="13">
        <f t="shared" si="1307"/>
        <v>3.2179398453417293E-3</v>
      </c>
      <c r="AE1021" s="13">
        <f t="shared" si="1308"/>
        <v>1.3578209431135001E-3</v>
      </c>
      <c r="AF1021" s="13">
        <f t="shared" si="1309"/>
        <v>2.864686417657142E-4</v>
      </c>
      <c r="AG1021" s="13">
        <f t="shared" si="1310"/>
        <v>4.0292147567419655E-5</v>
      </c>
      <c r="AH1021" s="13">
        <f t="shared" si="1311"/>
        <v>4.3124101692688742E-4</v>
      </c>
      <c r="AI1021" s="13">
        <f t="shared" si="1312"/>
        <v>3.0074547943264028E-4</v>
      </c>
      <c r="AJ1021" s="13">
        <f t="shared" si="1313"/>
        <v>1.048692492700702E-4</v>
      </c>
      <c r="AK1021" s="13">
        <f t="shared" si="1314"/>
        <v>2.4378442225665683E-5</v>
      </c>
      <c r="AL1021" s="13">
        <f t="shared" si="1315"/>
        <v>5.0029783754201828E-8</v>
      </c>
      <c r="AM1021" s="13">
        <f t="shared" si="1316"/>
        <v>4.4883525619585128E-4</v>
      </c>
      <c r="AN1021" s="13">
        <f t="shared" si="1317"/>
        <v>1.8938760205622208E-4</v>
      </c>
      <c r="AO1021" s="13">
        <f t="shared" si="1318"/>
        <v>3.9956379671024459E-5</v>
      </c>
      <c r="AP1021" s="13">
        <f t="shared" si="1319"/>
        <v>5.6199112616362025E-6</v>
      </c>
      <c r="AQ1021" s="13">
        <f t="shared" si="1320"/>
        <v>5.9283529029725316E-7</v>
      </c>
      <c r="AR1021" s="13">
        <f t="shared" si="1321"/>
        <v>3.6392730284285904E-5</v>
      </c>
      <c r="AS1021" s="13">
        <f t="shared" si="1322"/>
        <v>2.5380120831748101E-5</v>
      </c>
      <c r="AT1021" s="13">
        <f t="shared" si="1323"/>
        <v>8.8499891104937656E-6</v>
      </c>
      <c r="AU1021" s="13">
        <f t="shared" si="1324"/>
        <v>2.0573137476394393E-6</v>
      </c>
      <c r="AV1021" s="13">
        <f t="shared" si="1325"/>
        <v>3.586902596756491E-7</v>
      </c>
      <c r="AW1021" s="13">
        <f t="shared" si="1326"/>
        <v>4.0894956745883728E-10</v>
      </c>
      <c r="AX1021" s="13">
        <f t="shared" si="1327"/>
        <v>5.2169270010857438E-5</v>
      </c>
      <c r="AY1021" s="13">
        <f t="shared" si="1328"/>
        <v>2.2013005466906978E-5</v>
      </c>
      <c r="AZ1021" s="13">
        <f t="shared" si="1329"/>
        <v>4.6442322231576905E-6</v>
      </c>
      <c r="BA1021" s="13">
        <f t="shared" si="1330"/>
        <v>6.5321666245715822E-7</v>
      </c>
      <c r="BB1021" s="13">
        <f t="shared" si="1331"/>
        <v>6.8906762346643674E-8</v>
      </c>
      <c r="BC1021" s="13">
        <f t="shared" si="1332"/>
        <v>5.815089748918635E-9</v>
      </c>
      <c r="BD1021" s="13">
        <f t="shared" si="1333"/>
        <v>2.5593399158065323E-6</v>
      </c>
      <c r="BE1021" s="13">
        <f t="shared" si="1334"/>
        <v>1.7848717533768949E-6</v>
      </c>
      <c r="BF1021" s="13">
        <f t="shared" si="1335"/>
        <v>6.2238062953798196E-7</v>
      </c>
      <c r="BG1021" s="13">
        <f t="shared" si="1336"/>
        <v>1.4468178541538796E-7</v>
      </c>
      <c r="BH1021" s="13">
        <f t="shared" si="1337"/>
        <v>2.5225101052538746E-8</v>
      </c>
      <c r="BI1021" s="13">
        <f t="shared" si="1338"/>
        <v>3.5183736295978318E-9</v>
      </c>
      <c r="BJ1021" s="14">
        <f t="shared" si="1339"/>
        <v>0.37414669053978084</v>
      </c>
      <c r="BK1021" s="14">
        <f t="shared" si="1340"/>
        <v>0.42989417362889859</v>
      </c>
      <c r="BL1021" s="14">
        <f t="shared" si="1341"/>
        <v>0.19188410392936445</v>
      </c>
      <c r="BM1021" s="14">
        <f t="shared" si="1342"/>
        <v>0.10350192525757669</v>
      </c>
      <c r="BN1021" s="14">
        <f t="shared" si="1343"/>
        <v>0.89648907339382988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1.18604651162791</v>
      </c>
      <c r="F1022" s="10">
        <f>VLOOKUP(B1022,home!$B$2:$E$405,3,FALSE)</f>
        <v>1.08</v>
      </c>
      <c r="G1022" s="10">
        <f>VLOOKUP(C1022,away!$B$2:$E$405,4,FALSE)</f>
        <v>1.26</v>
      </c>
      <c r="H1022" s="10">
        <f>VLOOKUP(A1022,away!$A$2:$E$405,3,FALSE)</f>
        <v>1.0465116279069799</v>
      </c>
      <c r="I1022" s="10">
        <f>VLOOKUP(C1022,away!$B$2:$E$405,3,FALSE)</f>
        <v>1.1200000000000001</v>
      </c>
      <c r="J1022" s="10">
        <f>VLOOKUP(B1022,home!$B$2:$E$405,4,FALSE)</f>
        <v>1.37</v>
      </c>
      <c r="K1022" s="12">
        <f t="shared" si="1288"/>
        <v>1.6139720930232599</v>
      </c>
      <c r="L1022" s="12">
        <f t="shared" si="1289"/>
        <v>1.6057674418604702</v>
      </c>
      <c r="M1022" s="13">
        <f t="shared" si="1290"/>
        <v>3.9965466514984081E-2</v>
      </c>
      <c r="N1022" s="13">
        <f t="shared" si="1291"/>
        <v>6.4503147639839858E-2</v>
      </c>
      <c r="O1022" s="13">
        <f t="shared" si="1292"/>
        <v>6.4175244928526262E-2</v>
      </c>
      <c r="P1022" s="13">
        <f t="shared" si="1293"/>
        <v>0.10357705437757386</v>
      </c>
      <c r="Q1022" s="13">
        <f t="shared" si="1294"/>
        <v>5.2053140101430362E-2</v>
      </c>
      <c r="R1022" s="13">
        <f t="shared" si="1295"/>
        <v>5.1525259439824382E-2</v>
      </c>
      <c r="S1022" s="13">
        <f t="shared" si="1296"/>
        <v>6.7109226596370544E-2</v>
      </c>
      <c r="T1022" s="13">
        <f t="shared" si="1297"/>
        <v>8.3585237621478473E-2</v>
      </c>
      <c r="U1022" s="13">
        <f t="shared" si="1298"/>
        <v>8.3160330821659842E-2</v>
      </c>
      <c r="V1022" s="13">
        <f t="shared" si="1299"/>
        <v>1.9324950648477977E-2</v>
      </c>
      <c r="W1022" s="13">
        <f t="shared" si="1300"/>
        <v>2.8004105159312846E-2</v>
      </c>
      <c r="X1022" s="13">
        <f t="shared" si="1301"/>
        <v>4.4968080303261375E-2</v>
      </c>
      <c r="Y1022" s="13">
        <f t="shared" si="1302"/>
        <v>3.6104139636972121E-2</v>
      </c>
      <c r="Z1022" s="13">
        <f t="shared" si="1303"/>
        <v>2.7579194680627948E-2</v>
      </c>
      <c r="AA1022" s="13">
        <f t="shared" si="1304"/>
        <v>4.4512050562589042E-2</v>
      </c>
      <c r="AB1022" s="13">
        <f t="shared" si="1305"/>
        <v>3.5920603705629515E-2</v>
      </c>
      <c r="AC1022" s="13">
        <f t="shared" si="1306"/>
        <v>3.1302359866906535E-3</v>
      </c>
      <c r="AD1022" s="13">
        <f t="shared" si="1307"/>
        <v>1.1299461054304913E-2</v>
      </c>
      <c r="AE1022" s="13">
        <f t="shared" si="1308"/>
        <v>1.8144306671573209E-2</v>
      </c>
      <c r="AF1022" s="13">
        <f t="shared" si="1309"/>
        <v>1.4567768454171993E-2</v>
      </c>
      <c r="AG1022" s="13">
        <f t="shared" si="1310"/>
        <v>7.7974827614238056E-3</v>
      </c>
      <c r="AH1022" s="13">
        <f t="shared" si="1311"/>
        <v>1.1071443222720951E-2</v>
      </c>
      <c r="AI1022" s="13">
        <f t="shared" si="1312"/>
        <v>1.7869000390963119E-2</v>
      </c>
      <c r="AJ1022" s="13">
        <f t="shared" si="1313"/>
        <v>1.4420033980618103E-2</v>
      </c>
      <c r="AK1022" s="13">
        <f t="shared" si="1314"/>
        <v>7.7578441417215753E-3</v>
      </c>
      <c r="AL1022" s="13">
        <f t="shared" si="1315"/>
        <v>3.2450077657573473E-4</v>
      </c>
      <c r="AM1022" s="13">
        <f t="shared" si="1316"/>
        <v>3.647402961570261E-3</v>
      </c>
      <c r="AN1022" s="13">
        <f t="shared" si="1317"/>
        <v>5.8568809230349801E-3</v>
      </c>
      <c r="AO1022" s="13">
        <f t="shared" si="1318"/>
        <v>4.7023943485316362E-3</v>
      </c>
      <c r="AP1022" s="13">
        <f t="shared" si="1319"/>
        <v>2.5169839145535926E-3</v>
      </c>
      <c r="AQ1022" s="13">
        <f t="shared" si="1320"/>
        <v>1.0104227054191684E-3</v>
      </c>
      <c r="AR1022" s="13">
        <f t="shared" si="1321"/>
        <v>3.5556326122904137E-3</v>
      </c>
      <c r="AS1022" s="13">
        <f t="shared" si="1322"/>
        <v>5.7386918092801192E-3</v>
      </c>
      <c r="AT1022" s="13">
        <f t="shared" si="1323"/>
        <v>4.6310442153196379E-3</v>
      </c>
      <c r="AU1022" s="13">
        <f t="shared" si="1324"/>
        <v>2.4914587083608984E-3</v>
      </c>
      <c r="AV1022" s="13">
        <f t="shared" si="1325"/>
        <v>1.0052862065535674E-3</v>
      </c>
      <c r="AW1022" s="13">
        <f t="shared" si="1326"/>
        <v>2.3361025788732629E-5</v>
      </c>
      <c r="AX1022" s="13">
        <f t="shared" si="1327"/>
        <v>9.8113443199746475E-4</v>
      </c>
      <c r="AY1022" s="13">
        <f t="shared" si="1328"/>
        <v>1.5754737269897941E-3</v>
      </c>
      <c r="AZ1022" s="13">
        <f t="shared" si="1329"/>
        <v>1.2649222081533918E-3</v>
      </c>
      <c r="BA1022" s="13">
        <f t="shared" si="1330"/>
        <v>6.7705696611298973E-4</v>
      </c>
      <c r="BB1022" s="13">
        <f t="shared" si="1331"/>
        <v>2.7179900811726655E-4</v>
      </c>
      <c r="BC1022" s="13">
        <f t="shared" si="1332"/>
        <v>8.7289199592935276E-5</v>
      </c>
      <c r="BD1022" s="13">
        <f t="shared" si="1333"/>
        <v>9.5158651400554042E-4</v>
      </c>
      <c r="BE1022" s="13">
        <f t="shared" si="1334"/>
        <v>1.5358340777022297E-3</v>
      </c>
      <c r="BF1022" s="13">
        <f t="shared" si="1335"/>
        <v>1.239396670462758E-3</v>
      </c>
      <c r="BG1022" s="13">
        <f t="shared" si="1336"/>
        <v>6.6678387943761236E-4</v>
      </c>
      <c r="BH1022" s="13">
        <f t="shared" si="1337"/>
        <v>2.6904264337252322E-4</v>
      </c>
      <c r="BI1022" s="13">
        <f t="shared" si="1338"/>
        <v>8.6845463647292325E-5</v>
      </c>
      <c r="BJ1022" s="14">
        <f t="shared" si="1339"/>
        <v>0.38361862979784239</v>
      </c>
      <c r="BK1022" s="14">
        <f t="shared" si="1340"/>
        <v>0.23500690862766266</v>
      </c>
      <c r="BL1022" s="14">
        <f t="shared" si="1341"/>
        <v>0.35258341399468535</v>
      </c>
      <c r="BM1022" s="14">
        <f t="shared" si="1342"/>
        <v>0.62143672139743844</v>
      </c>
      <c r="BN1022" s="14">
        <f t="shared" si="1343"/>
        <v>0.37579931300217884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1.18604651162791</v>
      </c>
      <c r="F1023" s="10">
        <f>VLOOKUP(B1023,home!$B$2:$E$405,3,FALSE)</f>
        <v>0.7</v>
      </c>
      <c r="G1023" s="10">
        <f>VLOOKUP(C1023,away!$B$2:$E$405,4,FALSE)</f>
        <v>0.42</v>
      </c>
      <c r="H1023" s="10">
        <f>VLOOKUP(A1023,away!$A$2:$E$405,3,FALSE)</f>
        <v>1.0465116279069799</v>
      </c>
      <c r="I1023" s="10">
        <f>VLOOKUP(C1023,away!$B$2:$E$405,3,FALSE)</f>
        <v>0.84</v>
      </c>
      <c r="J1023" s="10">
        <f>VLOOKUP(B1023,home!$B$2:$E$405,4,FALSE)</f>
        <v>1.91</v>
      </c>
      <c r="K1023" s="12">
        <f t="shared" si="1288"/>
        <v>0.3486976744186055</v>
      </c>
      <c r="L1023" s="12">
        <f t="shared" si="1289"/>
        <v>1.6790232558139586</v>
      </c>
      <c r="M1023" s="13">
        <f t="shared" si="1290"/>
        <v>0.1316351853121924</v>
      </c>
      <c r="N1023" s="13">
        <f t="shared" si="1291"/>
        <v>4.5900882990023671E-2</v>
      </c>
      <c r="O1023" s="13">
        <f t="shared" si="1292"/>
        <v>0.22101853742255104</v>
      </c>
      <c r="P1023" s="13">
        <f t="shared" si="1293"/>
        <v>7.7068650002645081E-2</v>
      </c>
      <c r="Q1023" s="13">
        <f t="shared" si="1294"/>
        <v>8.0027655761908886E-3</v>
      </c>
      <c r="R1023" s="13">
        <f t="shared" si="1295"/>
        <v>0.18554763214922546</v>
      </c>
      <c r="S1023" s="13">
        <f t="shared" si="1296"/>
        <v>1.1280374618578646E-2</v>
      </c>
      <c r="T1023" s="13">
        <f t="shared" si="1297"/>
        <v>1.3436829513251897E-2</v>
      </c>
      <c r="U1023" s="13">
        <f t="shared" si="1298"/>
        <v>6.4700027824313819E-2</v>
      </c>
      <c r="V1023" s="13">
        <f t="shared" si="1299"/>
        <v>7.3381532226199819E-4</v>
      </c>
      <c r="W1023" s="13">
        <f t="shared" si="1300"/>
        <v>9.3018191511167814E-4</v>
      </c>
      <c r="X1023" s="13">
        <f t="shared" si="1301"/>
        <v>1.5617970676100729E-3</v>
      </c>
      <c r="Y1023" s="13">
        <f t="shared" si="1302"/>
        <v>1.3111467986896793E-3</v>
      </c>
      <c r="Z1023" s="13">
        <f t="shared" si="1303"/>
        <v>0.10384626314658779</v>
      </c>
      <c r="AA1023" s="13">
        <f t="shared" si="1304"/>
        <v>3.6210950456277709E-2</v>
      </c>
      <c r="AB1023" s="13">
        <f t="shared" si="1305"/>
        <v>6.313337106295688E-3</v>
      </c>
      <c r="AC1023" s="13">
        <f t="shared" si="1306"/>
        <v>2.6851747551320326E-5</v>
      </c>
      <c r="AD1023" s="13">
        <f t="shared" si="1307"/>
        <v>8.1088067646421742E-5</v>
      </c>
      <c r="AE1023" s="13">
        <f t="shared" si="1308"/>
        <v>1.3614875134735754E-4</v>
      </c>
      <c r="AF1023" s="13">
        <f t="shared" si="1309"/>
        <v>1.1429845988112268E-4</v>
      </c>
      <c r="AG1023" s="13">
        <f t="shared" si="1310"/>
        <v>6.3969924081374595E-5</v>
      </c>
      <c r="AH1023" s="13">
        <f t="shared" si="1311"/>
        <v>4.359007271312422E-2</v>
      </c>
      <c r="AI1023" s="13">
        <f t="shared" si="1312"/>
        <v>1.5199756982804333E-2</v>
      </c>
      <c r="AJ1023" s="13">
        <f t="shared" si="1313"/>
        <v>2.6500599558159149E-3</v>
      </c>
      <c r="AK1023" s="13">
        <f t="shared" si="1314"/>
        <v>3.080232478876273E-4</v>
      </c>
      <c r="AL1023" s="13">
        <f t="shared" si="1315"/>
        <v>6.2883732159730252E-7</v>
      </c>
      <c r="AM1023" s="13">
        <f t="shared" si="1316"/>
        <v>5.6550441222811682E-6</v>
      </c>
      <c r="AN1023" s="13">
        <f t="shared" si="1317"/>
        <v>9.4949505939641153E-6</v>
      </c>
      <c r="AO1023" s="13">
        <f t="shared" si="1318"/>
        <v>7.9711214300351559E-6</v>
      </c>
      <c r="AP1023" s="13">
        <f t="shared" si="1319"/>
        <v>4.4612327519820166E-6</v>
      </c>
      <c r="AQ1023" s="13">
        <f t="shared" si="1320"/>
        <v>1.8726283850441775E-6</v>
      </c>
      <c r="AR1023" s="13">
        <f t="shared" si="1321"/>
        <v>1.4637749161591416E-2</v>
      </c>
      <c r="AS1023" s="13">
        <f t="shared" si="1322"/>
        <v>5.1041490913698202E-3</v>
      </c>
      <c r="AT1023" s="13">
        <f t="shared" si="1323"/>
        <v>8.8990245902324718E-4</v>
      </c>
      <c r="AU1023" s="13">
        <f t="shared" si="1324"/>
        <v>1.0343563930693488E-4</v>
      </c>
      <c r="AV1023" s="13">
        <f t="shared" si="1325"/>
        <v>9.0169417195824752E-6</v>
      </c>
      <c r="AW1023" s="13">
        <f t="shared" si="1326"/>
        <v>1.022684257839921E-8</v>
      </c>
      <c r="AX1023" s="13">
        <f t="shared" si="1327"/>
        <v>3.2865012236234088E-7</v>
      </c>
      <c r="AY1023" s="13">
        <f t="shared" si="1328"/>
        <v>5.5181119847247352E-7</v>
      </c>
      <c r="AZ1023" s="13">
        <f t="shared" si="1329"/>
        <v>4.6325191752692754E-7</v>
      </c>
      <c r="BA1023" s="13">
        <f t="shared" si="1330"/>
        <v>2.5927024760937383E-7</v>
      </c>
      <c r="BB1023" s="13">
        <f t="shared" si="1331"/>
        <v>1.0883019381919549E-7</v>
      </c>
      <c r="BC1023" s="13">
        <f t="shared" si="1332"/>
        <v>3.6545685271433982E-8</v>
      </c>
      <c r="BD1023" s="13">
        <f t="shared" si="1333"/>
        <v>4.0961868758472072E-3</v>
      </c>
      <c r="BE1023" s="13">
        <f t="shared" si="1334"/>
        <v>1.4283308375919344E-3</v>
      </c>
      <c r="BF1023" s="13">
        <f t="shared" si="1335"/>
        <v>2.4902782068434316E-4</v>
      </c>
      <c r="BG1023" s="13">
        <f t="shared" si="1336"/>
        <v>2.8945140646054656E-5</v>
      </c>
      <c r="BH1023" s="13">
        <f t="shared" si="1337"/>
        <v>2.5232758072496783E-6</v>
      </c>
      <c r="BI1023" s="13">
        <f t="shared" si="1338"/>
        <v>1.7597208118093853E-7</v>
      </c>
      <c r="BJ1023" s="14">
        <f t="shared" si="1339"/>
        <v>7.1570312400482533E-2</v>
      </c>
      <c r="BK1023" s="14">
        <f t="shared" si="1340"/>
        <v>0.22074605765174954</v>
      </c>
      <c r="BL1023" s="14">
        <f t="shared" si="1341"/>
        <v>0.60208784107396485</v>
      </c>
      <c r="BM1023" s="14">
        <f t="shared" si="1342"/>
        <v>0.32907627923560018</v>
      </c>
      <c r="BN1023" s="14">
        <f t="shared" si="1343"/>
        <v>0.66917365345282853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1.18604651162791</v>
      </c>
      <c r="F1024" s="10">
        <f>VLOOKUP(B1024,home!$B$2:$E$405,3,FALSE)</f>
        <v>0.7</v>
      </c>
      <c r="G1024" s="10">
        <f>VLOOKUP(C1024,away!$B$2:$E$405,4,FALSE)</f>
        <v>1.1200000000000001</v>
      </c>
      <c r="H1024" s="10">
        <f>VLOOKUP(A1024,away!$A$2:$E$405,3,FALSE)</f>
        <v>1.0465116279069799</v>
      </c>
      <c r="I1024" s="10">
        <f>VLOOKUP(C1024,away!$B$2:$E$405,3,FALSE)</f>
        <v>0.98</v>
      </c>
      <c r="J1024" s="10">
        <f>VLOOKUP(B1024,home!$B$2:$E$405,4,FALSE)</f>
        <v>1.1100000000000001</v>
      </c>
      <c r="K1024" s="12">
        <f t="shared" si="1288"/>
        <v>0.9298604651162814</v>
      </c>
      <c r="L1024" s="12">
        <f t="shared" si="1289"/>
        <v>1.1383953488372129</v>
      </c>
      <c r="M1024" s="13">
        <f t="shared" si="1290"/>
        <v>0.12640606523664186</v>
      </c>
      <c r="N1024" s="13">
        <f t="shared" si="1291"/>
        <v>0.11754000261446279</v>
      </c>
      <c r="O1024" s="13">
        <f t="shared" si="1292"/>
        <v>0.14390007673020641</v>
      </c>
      <c r="P1024" s="13">
        <f t="shared" si="1293"/>
        <v>0.13380699227861831</v>
      </c>
      <c r="Q1024" s="13">
        <f t="shared" si="1294"/>
        <v>5.4647900750426651E-2</v>
      </c>
      <c r="R1024" s="13">
        <f t="shared" si="1295"/>
        <v>8.1907589023492516E-2</v>
      </c>
      <c r="S1024" s="13">
        <f t="shared" si="1296"/>
        <v>3.5410308732282694E-2</v>
      </c>
      <c r="T1024" s="13">
        <f t="shared" si="1297"/>
        <v>6.2210916038003349E-2</v>
      </c>
      <c r="U1024" s="13">
        <f t="shared" si="1298"/>
        <v>7.6162628825937967E-2</v>
      </c>
      <c r="V1024" s="13">
        <f t="shared" si="1299"/>
        <v>4.1648378697070575E-3</v>
      </c>
      <c r="W1024" s="13">
        <f t="shared" si="1300"/>
        <v>1.6938307469806704E-2</v>
      </c>
      <c r="X1024" s="13">
        <f t="shared" si="1301"/>
        <v>1.9282490440802574E-2</v>
      </c>
      <c r="Y1024" s="13">
        <f t="shared" si="1302"/>
        <v>1.0975548715903836E-2</v>
      </c>
      <c r="Z1024" s="13">
        <f t="shared" si="1303"/>
        <v>3.1081072792937946E-2</v>
      </c>
      <c r="AA1024" s="13">
        <f t="shared" si="1304"/>
        <v>2.8901060803554274E-2</v>
      </c>
      <c r="AB1024" s="13">
        <f t="shared" si="1305"/>
        <v>1.3436976920573454E-2</v>
      </c>
      <c r="AC1024" s="13">
        <f t="shared" si="1306"/>
        <v>2.7554276550649992E-4</v>
      </c>
      <c r="AD1024" s="13">
        <f t="shared" si="1307"/>
        <v>3.9375656155392607E-3</v>
      </c>
      <c r="AE1024" s="13">
        <f t="shared" si="1308"/>
        <v>4.4825063824712325E-3</v>
      </c>
      <c r="AF1024" s="13">
        <f t="shared" si="1309"/>
        <v>2.5514322084691861E-3</v>
      </c>
      <c r="AG1024" s="13">
        <f t="shared" si="1310"/>
        <v>9.6817951966492654E-4</v>
      </c>
      <c r="AH1024" s="13">
        <f t="shared" si="1311"/>
        <v>8.8456371760878526E-3</v>
      </c>
      <c r="AI1024" s="13">
        <f t="shared" si="1312"/>
        <v>8.2252082988069214E-3</v>
      </c>
      <c r="AJ1024" s="13">
        <f t="shared" si="1313"/>
        <v>3.8241480072034504E-3</v>
      </c>
      <c r="AK1024" s="13">
        <f t="shared" si="1314"/>
        <v>1.1853080148839005E-3</v>
      </c>
      <c r="AL1024" s="13">
        <f t="shared" si="1315"/>
        <v>1.1667018865759248E-5</v>
      </c>
      <c r="AM1024" s="13">
        <f t="shared" si="1316"/>
        <v>7.3227731893824304E-4</v>
      </c>
      <c r="AN1024" s="13">
        <f t="shared" si="1317"/>
        <v>8.3362109393828032E-4</v>
      </c>
      <c r="AO1024" s="13">
        <f t="shared" si="1318"/>
        <v>4.7449518801596382E-4</v>
      </c>
      <c r="AP1024" s="13">
        <f t="shared" si="1319"/>
        <v>1.8005437169433736E-4</v>
      </c>
      <c r="AQ1024" s="13">
        <f t="shared" si="1320"/>
        <v>5.1243264818660108E-5</v>
      </c>
      <c r="AR1024" s="13">
        <f t="shared" si="1321"/>
        <v>2.0139664437519894E-3</v>
      </c>
      <c r="AS1024" s="13">
        <f t="shared" si="1322"/>
        <v>1.8727077741158081E-3</v>
      </c>
      <c r="AT1024" s="13">
        <f t="shared" si="1323"/>
        <v>8.7067846093310066E-4</v>
      </c>
      <c r="AU1024" s="13">
        <f t="shared" si="1324"/>
        <v>2.6986982621666036E-4</v>
      </c>
      <c r="AV1024" s="13">
        <f t="shared" si="1325"/>
        <v>6.2735320531668456E-5</v>
      </c>
      <c r="AW1024" s="13">
        <f t="shared" si="1326"/>
        <v>3.4305858758583352E-7</v>
      </c>
      <c r="AX1024" s="13">
        <f t="shared" si="1327"/>
        <v>1.1348595473033634E-4</v>
      </c>
      <c r="AY1024" s="13">
        <f t="shared" si="1328"/>
        <v>1.2919188302336541E-4</v>
      </c>
      <c r="AZ1024" s="13">
        <f t="shared" si="1329"/>
        <v>7.3535719370660229E-5</v>
      </c>
      <c r="BA1024" s="13">
        <f t="shared" si="1330"/>
        <v>2.7904240301652718E-5</v>
      </c>
      <c r="BB1024" s="13">
        <f t="shared" si="1331"/>
        <v>7.9415143430593433E-6</v>
      </c>
      <c r="BC1024" s="13">
        <f t="shared" si="1332"/>
        <v>1.8081165981725535E-6</v>
      </c>
      <c r="BD1024" s="13">
        <f t="shared" si="1333"/>
        <v>3.8211500538024831E-4</v>
      </c>
      <c r="BE1024" s="13">
        <f t="shared" si="1334"/>
        <v>3.5531363663078802E-4</v>
      </c>
      <c r="BF1024" s="13">
        <f t="shared" si="1335"/>
        <v>1.6519605170983099E-4</v>
      </c>
      <c r="BG1024" s="13">
        <f t="shared" si="1336"/>
        <v>5.1203092492758912E-5</v>
      </c>
      <c r="BH1024" s="13">
        <f t="shared" si="1337"/>
        <v>1.1902932850177191E-5</v>
      </c>
      <c r="BI1024" s="13">
        <f t="shared" si="1338"/>
        <v>2.2136133352627264E-6</v>
      </c>
      <c r="BJ1024" s="14">
        <f t="shared" si="1339"/>
        <v>0.29616040842132318</v>
      </c>
      <c r="BK1024" s="14">
        <f t="shared" si="1340"/>
        <v>0.30020460578464547</v>
      </c>
      <c r="BL1024" s="14">
        <f t="shared" si="1341"/>
        <v>0.37244653595869498</v>
      </c>
      <c r="BM1024" s="14">
        <f t="shared" si="1342"/>
        <v>0.34155514749931737</v>
      </c>
      <c r="BN1024" s="14">
        <f t="shared" si="1343"/>
        <v>0.65820862663384849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1.18604651162791</v>
      </c>
      <c r="F1025" s="10">
        <f>VLOOKUP(B1025,home!$B$2:$E$405,3,FALSE)</f>
        <v>0.98</v>
      </c>
      <c r="G1025" s="10">
        <f>VLOOKUP(C1025,away!$B$2:$E$405,4,FALSE)</f>
        <v>0.84</v>
      </c>
      <c r="H1025" s="10">
        <f>VLOOKUP(A1025,away!$A$2:$E$405,3,FALSE)</f>
        <v>1.0465116279069799</v>
      </c>
      <c r="I1025" s="10">
        <f>VLOOKUP(C1025,away!$B$2:$E$405,3,FALSE)</f>
        <v>0.72</v>
      </c>
      <c r="J1025" s="10">
        <f>VLOOKUP(B1025,home!$B$2:$E$405,4,FALSE)</f>
        <v>0.64</v>
      </c>
      <c r="K1025" s="12">
        <f t="shared" si="1288"/>
        <v>0.97635348837209535</v>
      </c>
      <c r="L1025" s="12">
        <f t="shared" si="1289"/>
        <v>0.48223255813953636</v>
      </c>
      <c r="M1025" s="13">
        <f t="shared" si="1290"/>
        <v>0.2325648782808602</v>
      </c>
      <c r="N1025" s="13">
        <f t="shared" si="1291"/>
        <v>0.2270655301823496</v>
      </c>
      <c r="O1025" s="13">
        <f t="shared" si="1292"/>
        <v>0.11215035618678909</v>
      </c>
      <c r="P1025" s="13">
        <f t="shared" si="1293"/>
        <v>0.10949839148514454</v>
      </c>
      <c r="Q1025" s="13">
        <f t="shared" si="1294"/>
        <v>0.11084811124129816</v>
      </c>
      <c r="R1025" s="13">
        <f t="shared" si="1295"/>
        <v>2.7041276580107739E-2</v>
      </c>
      <c r="S1025" s="13">
        <f t="shared" si="1296"/>
        <v>1.2888766595438163E-2</v>
      </c>
      <c r="T1025" s="13">
        <f t="shared" si="1297"/>
        <v>5.3454568248827099E-2</v>
      </c>
      <c r="U1025" s="13">
        <f t="shared" si="1298"/>
        <v>2.6401844719022835E-2</v>
      </c>
      <c r="V1025" s="13">
        <f t="shared" si="1299"/>
        <v>6.7426786254245769E-4</v>
      </c>
      <c r="W1025" s="13">
        <f t="shared" si="1300"/>
        <v>3.6075646696633185E-2</v>
      </c>
      <c r="X1025" s="13">
        <f t="shared" si="1301"/>
        <v>1.7396851393055534E-2</v>
      </c>
      <c r="Y1025" s="13">
        <f t="shared" si="1302"/>
        <v>4.1946640754232621E-3</v>
      </c>
      <c r="Z1025" s="13">
        <f t="shared" si="1303"/>
        <v>4.3467279935280297E-3</v>
      </c>
      <c r="AA1025" s="13">
        <f t="shared" si="1304"/>
        <v>4.2439430394857307E-3</v>
      </c>
      <c r="AB1025" s="13">
        <f t="shared" si="1305"/>
        <v>2.0717942955271827E-3</v>
      </c>
      <c r="AC1025" s="13">
        <f t="shared" si="1306"/>
        <v>1.9841572522765642E-5</v>
      </c>
      <c r="AD1025" s="13">
        <f t="shared" si="1307"/>
        <v>8.8056458743842655E-3</v>
      </c>
      <c r="AE1025" s="13">
        <f t="shared" si="1308"/>
        <v>4.2463691360751779E-3</v>
      </c>
      <c r="AF1025" s="13">
        <f t="shared" si="1309"/>
        <v>1.0238687256471529E-3</v>
      </c>
      <c r="AG1025" s="13">
        <f t="shared" si="1310"/>
        <v>1.6458094492263124E-4</v>
      </c>
      <c r="AH1025" s="13">
        <f t="shared" si="1311"/>
        <v>5.2403343996393879E-4</v>
      </c>
      <c r="AI1025" s="13">
        <f t="shared" si="1312"/>
        <v>5.1164187713242059E-4</v>
      </c>
      <c r="AJ1025" s="13">
        <f t="shared" si="1313"/>
        <v>2.4977166576774294E-4</v>
      </c>
      <c r="AK1025" s="13">
        <f t="shared" si="1314"/>
        <v>8.1288479056281635E-5</v>
      </c>
      <c r="AL1025" s="13">
        <f t="shared" si="1315"/>
        <v>3.7367985945924068E-7</v>
      </c>
      <c r="AM1025" s="13">
        <f t="shared" si="1316"/>
        <v>1.7194846133648861E-3</v>
      </c>
      <c r="AN1025" s="13">
        <f t="shared" si="1317"/>
        <v>8.291914637845204E-4</v>
      </c>
      <c r="AO1025" s="13">
        <f t="shared" si="1318"/>
        <v>1.9993156038413797E-4</v>
      </c>
      <c r="AP1025" s="13">
        <f t="shared" si="1319"/>
        <v>3.2137835938957352E-5</v>
      </c>
      <c r="AQ1025" s="13">
        <f t="shared" si="1320"/>
        <v>3.8744777094780318E-6</v>
      </c>
      <c r="AR1025" s="13">
        <f t="shared" si="1321"/>
        <v>5.0541197260894295E-5</v>
      </c>
      <c r="AS1025" s="13">
        <f t="shared" si="1322"/>
        <v>4.9346074252176332E-5</v>
      </c>
      <c r="AT1025" s="13">
        <f t="shared" si="1323"/>
        <v>2.4089605866790398E-5</v>
      </c>
      <c r="AU1025" s="13">
        <f t="shared" si="1324"/>
        <v>7.8399902405165678E-6</v>
      </c>
      <c r="AV1025" s="13">
        <f t="shared" si="1325"/>
        <v>1.913650455032883E-6</v>
      </c>
      <c r="AW1025" s="13">
        <f t="shared" si="1326"/>
        <v>4.8872077527171314E-9</v>
      </c>
      <c r="AX1025" s="13">
        <f t="shared" si="1327"/>
        <v>2.7980413341015823E-4</v>
      </c>
      <c r="AY1025" s="13">
        <f t="shared" si="1328"/>
        <v>1.3493066303239671E-4</v>
      </c>
      <c r="AZ1025" s="13">
        <f t="shared" si="1329"/>
        <v>3.2533979402788208E-5</v>
      </c>
      <c r="BA1025" s="13">
        <f t="shared" si="1330"/>
        <v>5.2296480379551816E-6</v>
      </c>
      <c r="BB1025" s="13">
        <f t="shared" si="1331"/>
        <v>6.3047663787813345E-7</v>
      </c>
      <c r="BC1025" s="13">
        <f t="shared" si="1332"/>
        <v>6.0807272386237313E-8</v>
      </c>
      <c r="BD1025" s="13">
        <f t="shared" si="1333"/>
        <v>4.0621018077593277E-6</v>
      </c>
      <c r="BE1025" s="13">
        <f t="shared" si="1334"/>
        <v>3.966047270128414E-6</v>
      </c>
      <c r="BF1025" s="13">
        <f t="shared" si="1335"/>
        <v>1.9361320436192517E-6</v>
      </c>
      <c r="BG1025" s="13">
        <f t="shared" si="1336"/>
        <v>6.3011642491221677E-7</v>
      </c>
      <c r="BH1025" s="13">
        <f t="shared" si="1337"/>
        <v>1.5380409238589906E-7</v>
      </c>
      <c r="BI1025" s="13">
        <f t="shared" si="1338"/>
        <v>3.0033432425375321E-8</v>
      </c>
      <c r="BJ1025" s="14">
        <f t="shared" si="1339"/>
        <v>0.46651364617759161</v>
      </c>
      <c r="BK1025" s="14">
        <f t="shared" si="1340"/>
        <v>0.35578145013939994</v>
      </c>
      <c r="BL1025" s="14">
        <f t="shared" si="1341"/>
        <v>0.17342045903599956</v>
      </c>
      <c r="BM1025" s="14">
        <f t="shared" si="1342"/>
        <v>0.18075881361414517</v>
      </c>
      <c r="BN1025" s="14">
        <f t="shared" si="1343"/>
        <v>0.81916854395654914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1.18604651162791</v>
      </c>
      <c r="F1026" s="10">
        <f>VLOOKUP(B1026,home!$B$2:$E$405,3,FALSE)</f>
        <v>1.08</v>
      </c>
      <c r="G1026" s="10">
        <f>VLOOKUP(C1026,away!$B$2:$E$405,4,FALSE)</f>
        <v>0.84</v>
      </c>
      <c r="H1026" s="10">
        <f>VLOOKUP(A1026,away!$A$2:$E$405,3,FALSE)</f>
        <v>1.0465116279069799</v>
      </c>
      <c r="I1026" s="10">
        <f>VLOOKUP(C1026,away!$B$2:$E$405,3,FALSE)</f>
        <v>0.72</v>
      </c>
      <c r="J1026" s="10">
        <f>VLOOKUP(B1026,home!$B$2:$E$405,4,FALSE)</f>
        <v>0.68</v>
      </c>
      <c r="K1026" s="12">
        <f t="shared" si="1288"/>
        <v>1.07598139534884</v>
      </c>
      <c r="L1026" s="12">
        <f t="shared" si="1289"/>
        <v>0.51237209302325737</v>
      </c>
      <c r="M1026" s="13">
        <f t="shared" si="1290"/>
        <v>0.20426165419815553</v>
      </c>
      <c r="N1026" s="13">
        <f t="shared" si="1291"/>
        <v>0.21978173970039361</v>
      </c>
      <c r="O1026" s="13">
        <f t="shared" si="1292"/>
        <v>0.10465797128590178</v>
      </c>
      <c r="P1026" s="13">
        <f t="shared" si="1293"/>
        <v>0.11261002997858342</v>
      </c>
      <c r="Q1026" s="13">
        <f t="shared" si="1294"/>
        <v>0.11824053147751253</v>
      </c>
      <c r="R1026" s="13">
        <f t="shared" si="1295"/>
        <v>2.6811911899662734E-2</v>
      </c>
      <c r="S1026" s="13">
        <f t="shared" si="1296"/>
        <v>1.5520557323348023E-2</v>
      </c>
      <c r="T1026" s="13">
        <f t="shared" si="1297"/>
        <v>6.0583148593315442E-2</v>
      </c>
      <c r="U1026" s="13">
        <f t="shared" si="1298"/>
        <v>2.8849118377769278E-2</v>
      </c>
      <c r="V1026" s="13">
        <f t="shared" si="1299"/>
        <v>9.5072525826279453E-4</v>
      </c>
      <c r="W1026" s="13">
        <f t="shared" si="1300"/>
        <v>4.2408204015320791E-2</v>
      </c>
      <c r="X1026" s="13">
        <f t="shared" si="1301"/>
        <v>2.1728780252687221E-2</v>
      </c>
      <c r="Y1026" s="13">
        <f t="shared" si="1302"/>
        <v>5.566610308455888E-3</v>
      </c>
      <c r="Z1026" s="13">
        <f t="shared" si="1303"/>
        <v>4.5792251393284586E-3</v>
      </c>
      <c r="AA1026" s="13">
        <f t="shared" si="1304"/>
        <v>4.9271610550311205E-3</v>
      </c>
      <c r="AB1026" s="13">
        <f t="shared" si="1305"/>
        <v>2.6507668135504234E-3</v>
      </c>
      <c r="AC1026" s="13">
        <f t="shared" si="1306"/>
        <v>3.2758595909327221E-5</v>
      </c>
      <c r="AD1026" s="13">
        <f t="shared" si="1307"/>
        <v>1.1407609632660784E-2</v>
      </c>
      <c r="AE1026" s="13">
        <f t="shared" si="1308"/>
        <v>5.8449408238786778E-3</v>
      </c>
      <c r="AF1026" s="13">
        <f t="shared" si="1309"/>
        <v>1.4973922817639004E-3</v>
      </c>
      <c r="AG1026" s="13">
        <f t="shared" si="1310"/>
        <v>2.5574067249474692E-4</v>
      </c>
      <c r="AH1026" s="13">
        <f t="shared" si="1311"/>
        <v>5.8656679226560995E-4</v>
      </c>
      <c r="AI1026" s="13">
        <f t="shared" si="1312"/>
        <v>6.3113495560724415E-4</v>
      </c>
      <c r="AJ1026" s="13">
        <f t="shared" si="1313"/>
        <v>3.3954473509385536E-4</v>
      </c>
      <c r="AK1026" s="13">
        <f t="shared" si="1314"/>
        <v>1.2178127261654625E-4</v>
      </c>
      <c r="AL1026" s="13">
        <f t="shared" si="1315"/>
        <v>7.2239627783038928E-7</v>
      </c>
      <c r="AM1026" s="13">
        <f t="shared" si="1316"/>
        <v>2.4548751460290444E-3</v>
      </c>
      <c r="AN1026" s="13">
        <f t="shared" si="1317"/>
        <v>1.2578095166816761E-3</v>
      </c>
      <c r="AO1026" s="13">
        <f t="shared" si="1318"/>
        <v>3.2223324734338113E-4</v>
      </c>
      <c r="AP1026" s="13">
        <f t="shared" si="1319"/>
        <v>5.5034441127669713E-5</v>
      </c>
      <c r="AQ1026" s="13">
        <f t="shared" si="1320"/>
        <v>7.0495279472373436E-6</v>
      </c>
      <c r="AR1026" s="13">
        <f t="shared" si="1321"/>
        <v>6.0108091010213784E-5</v>
      </c>
      <c r="AS1026" s="13">
        <f t="shared" si="1322"/>
        <v>6.4675187636924891E-5</v>
      </c>
      <c r="AT1026" s="13">
        <f t="shared" si="1323"/>
        <v>3.4794649319013243E-5</v>
      </c>
      <c r="AU1026" s="13">
        <f t="shared" si="1324"/>
        <v>1.2479465108315147E-5</v>
      </c>
      <c r="AV1026" s="13">
        <f t="shared" si="1325"/>
        <v>3.3569180701130223E-6</v>
      </c>
      <c r="AW1026" s="13">
        <f t="shared" si="1326"/>
        <v>1.1062753313233211E-8</v>
      </c>
      <c r="AX1026" s="13">
        <f t="shared" si="1327"/>
        <v>4.4023333083858623E-4</v>
      </c>
      <c r="AY1026" s="13">
        <f t="shared" si="1328"/>
        <v>2.2556327314036655E-4</v>
      </c>
      <c r="AZ1026" s="13">
        <f t="shared" si="1329"/>
        <v>5.7786163184053156E-5</v>
      </c>
      <c r="BA1026" s="13">
        <f t="shared" si="1330"/>
        <v>9.8693391261322696E-6</v>
      </c>
      <c r="BB1026" s="13">
        <f t="shared" si="1331"/>
        <v>1.2641934862031795E-6</v>
      </c>
      <c r="BC1026" s="13">
        <f t="shared" si="1332"/>
        <v>1.2954749250245836E-7</v>
      </c>
      <c r="BD1026" s="13">
        <f t="shared" si="1333"/>
        <v>5.1329513997559416E-6</v>
      </c>
      <c r="BE1026" s="13">
        <f t="shared" si="1334"/>
        <v>5.5229602093671789E-6</v>
      </c>
      <c r="BF1026" s="13">
        <f t="shared" si="1335"/>
        <v>2.9713012162655088E-6</v>
      </c>
      <c r="BG1026" s="13">
        <f t="shared" si="1336"/>
        <v>1.0656882762263561E-6</v>
      </c>
      <c r="BH1026" s="13">
        <f t="shared" si="1337"/>
        <v>2.8666518961523357E-7</v>
      </c>
      <c r="BI1026" s="13">
        <f t="shared" si="1338"/>
        <v>6.1689282144027783E-8</v>
      </c>
      <c r="BJ1026" s="14">
        <f t="shared" si="1339"/>
        <v>0.49214654548488035</v>
      </c>
      <c r="BK1026" s="14">
        <f t="shared" si="1340"/>
        <v>0.33360201102367731</v>
      </c>
      <c r="BL1026" s="14">
        <f t="shared" si="1341"/>
        <v>0.16976641275421653</v>
      </c>
      <c r="BM1026" s="14">
        <f t="shared" si="1342"/>
        <v>0.21350480365150612</v>
      </c>
      <c r="BN1026" s="14">
        <f t="shared" si="1343"/>
        <v>0.78636383854020964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1.18604651162791</v>
      </c>
      <c r="F1027" s="10">
        <f>VLOOKUP(B1027,home!$B$2:$E$405,3,FALSE)</f>
        <v>0.7</v>
      </c>
      <c r="G1027" s="10">
        <f>VLOOKUP(C1027,away!$B$2:$E$405,4,FALSE)</f>
        <v>1.26</v>
      </c>
      <c r="H1027" s="10">
        <f>VLOOKUP(A1027,away!$A$2:$E$405,3,FALSE)</f>
        <v>1.0465116279069799</v>
      </c>
      <c r="I1027" s="10">
        <f>VLOOKUP(C1027,away!$B$2:$E$405,3,FALSE)</f>
        <v>0.98</v>
      </c>
      <c r="J1027" s="10">
        <f>VLOOKUP(B1027,home!$B$2:$E$405,4,FALSE)</f>
        <v>1.43</v>
      </c>
      <c r="K1027" s="12">
        <f t="shared" si="1288"/>
        <v>1.0460930232558165</v>
      </c>
      <c r="L1027" s="12">
        <f t="shared" si="1289"/>
        <v>1.4665813953488418</v>
      </c>
      <c r="M1027" s="13">
        <f t="shared" si="1290"/>
        <v>8.1051184327121856E-2</v>
      </c>
      <c r="N1027" s="13">
        <f t="shared" si="1291"/>
        <v>8.4787078451223352E-2</v>
      </c>
      <c r="O1027" s="13">
        <f t="shared" si="1292"/>
        <v>0.11886815900514655</v>
      </c>
      <c r="P1027" s="13">
        <f t="shared" si="1293"/>
        <v>0.12434715182254687</v>
      </c>
      <c r="Q1027" s="13">
        <f t="shared" si="1294"/>
        <v>4.4347585615034164E-2</v>
      </c>
      <c r="R1027" s="13">
        <f t="shared" si="1295"/>
        <v>8.7164915248157934E-2</v>
      </c>
      <c r="S1027" s="13">
        <f t="shared" si="1296"/>
        <v>4.7692745931922985E-2</v>
      </c>
      <c r="T1027" s="13">
        <f t="shared" si="1297"/>
        <v>6.5039343991649026E-2</v>
      </c>
      <c r="U1027" s="13">
        <f t="shared" si="1298"/>
        <v>9.1182609713782559E-2</v>
      </c>
      <c r="V1027" s="13">
        <f t="shared" si="1299"/>
        <v>8.1299204371287018E-3</v>
      </c>
      <c r="W1027" s="13">
        <f t="shared" si="1300"/>
        <v>1.5463899970042419E-2</v>
      </c>
      <c r="X1027" s="13">
        <f t="shared" si="1301"/>
        <v>2.2679067995599725E-2</v>
      </c>
      <c r="Y1027" s="13">
        <f t="shared" si="1302"/>
        <v>1.6630349593098958E-2</v>
      </c>
      <c r="Z1027" s="13">
        <f t="shared" si="1303"/>
        <v>4.2611481010035653E-2</v>
      </c>
      <c r="AA1027" s="13">
        <f t="shared" si="1304"/>
        <v>4.457557299519601E-2</v>
      </c>
      <c r="AB1027" s="13">
        <f t="shared" si="1305"/>
        <v>2.3315097958952462E-2</v>
      </c>
      <c r="AC1027" s="13">
        <f t="shared" si="1306"/>
        <v>7.795478709638244E-4</v>
      </c>
      <c r="AD1027" s="13">
        <f t="shared" si="1307"/>
        <v>4.0441694677468007E-3</v>
      </c>
      <c r="AE1027" s="13">
        <f t="shared" si="1308"/>
        <v>5.9311037010352854E-3</v>
      </c>
      <c r="AF1027" s="13">
        <f t="shared" si="1309"/>
        <v>4.3492231709115056E-3</v>
      </c>
      <c r="AG1027" s="13">
        <f t="shared" si="1310"/>
        <v>2.1261632622263027E-3</v>
      </c>
      <c r="AH1027" s="13">
        <f t="shared" si="1311"/>
        <v>1.5623301319394696E-2</v>
      </c>
      <c r="AI1027" s="13">
        <f t="shared" si="1312"/>
        <v>1.6343426510442186E-2</v>
      </c>
      <c r="AJ1027" s="13">
        <f t="shared" si="1313"/>
        <v>8.5483722243338625E-3</v>
      </c>
      <c r="AK1027" s="13">
        <f t="shared" si="1314"/>
        <v>2.9807975146898206E-3</v>
      </c>
      <c r="AL1027" s="13">
        <f t="shared" si="1315"/>
        <v>4.7838687746969792E-5</v>
      </c>
      <c r="AM1027" s="13">
        <f t="shared" si="1316"/>
        <v>8.4611549301482378E-4</v>
      </c>
      <c r="AN1027" s="13">
        <f t="shared" si="1317"/>
        <v>1.2408972403719534E-3</v>
      </c>
      <c r="AO1027" s="13">
        <f t="shared" si="1318"/>
        <v>9.0993840313461347E-4</v>
      </c>
      <c r="AP1027" s="13">
        <f t="shared" si="1319"/>
        <v>4.4483291098355268E-4</v>
      </c>
      <c r="AQ1027" s="13">
        <f t="shared" si="1320"/>
        <v>1.6309591782183653E-4</v>
      </c>
      <c r="AR1027" s="13">
        <f t="shared" si="1321"/>
        <v>4.5825686097906533E-3</v>
      </c>
      <c r="AS1027" s="13">
        <f t="shared" si="1322"/>
        <v>4.7937930512931088E-3</v>
      </c>
      <c r="AT1027" s="13">
        <f t="shared" si="1323"/>
        <v>2.5073767329449668E-3</v>
      </c>
      <c r="AU1027" s="13">
        <f t="shared" si="1324"/>
        <v>8.7431643566923103E-4</v>
      </c>
      <c r="AV1027" s="13">
        <f t="shared" si="1325"/>
        <v>2.2865408086786883E-4</v>
      </c>
      <c r="AW1027" s="13">
        <f t="shared" si="1326"/>
        <v>2.0386995841813246E-6</v>
      </c>
      <c r="AX1027" s="13">
        <f t="shared" si="1327"/>
        <v>1.4751925235191037E-4</v>
      </c>
      <c r="AY1027" s="13">
        <f t="shared" si="1328"/>
        <v>2.1634899095508264E-4</v>
      </c>
      <c r="AZ1027" s="13">
        <f t="shared" si="1329"/>
        <v>1.5864670251860955E-4</v>
      </c>
      <c r="BA1027" s="13">
        <f t="shared" si="1330"/>
        <v>7.7556100782411646E-5</v>
      </c>
      <c r="BB1027" s="13">
        <f t="shared" si="1331"/>
        <v>2.8435583625821182E-5</v>
      </c>
      <c r="BC1027" s="13">
        <f t="shared" si="1332"/>
        <v>8.3406195823030992E-6</v>
      </c>
      <c r="BD1027" s="13">
        <f t="shared" si="1333"/>
        <v>1.1201183110047628E-3</v>
      </c>
      <c r="BE1027" s="13">
        <f t="shared" si="1334"/>
        <v>1.1717479503631713E-3</v>
      </c>
      <c r="BF1027" s="13">
        <f t="shared" si="1335"/>
        <v>6.1287867794460808E-4</v>
      </c>
      <c r="BG1027" s="13">
        <f t="shared" si="1336"/>
        <v>2.1370936970003439E-4</v>
      </c>
      <c r="BH1027" s="13">
        <f t="shared" si="1337"/>
        <v>5.5889970161900983E-5</v>
      </c>
      <c r="BI1027" s="13">
        <f t="shared" si="1338"/>
        <v>1.1693221571268079E-5</v>
      </c>
      <c r="BJ1027" s="14">
        <f t="shared" si="1339"/>
        <v>0.26963971243371049</v>
      </c>
      <c r="BK1027" s="14">
        <f t="shared" si="1340"/>
        <v>0.26226473806838629</v>
      </c>
      <c r="BL1027" s="14">
        <f t="shared" si="1341"/>
        <v>0.42477499890140774</v>
      </c>
      <c r="BM1027" s="14">
        <f t="shared" si="1342"/>
        <v>0.45851054565293864</v>
      </c>
      <c r="BN1027" s="14">
        <f t="shared" si="1343"/>
        <v>0.54056607446923066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1.18604651162791</v>
      </c>
      <c r="F1028" s="10">
        <f>VLOOKUP(B1028,home!$B$2:$E$405,3,FALSE)</f>
        <v>0.56000000000000005</v>
      </c>
      <c r="G1028" s="10">
        <f>VLOOKUP(C1028,away!$B$2:$E$405,4,FALSE)</f>
        <v>0.7</v>
      </c>
      <c r="H1028" s="10">
        <f>VLOOKUP(A1028,away!$A$2:$E$405,3,FALSE)</f>
        <v>1.0465116279069799</v>
      </c>
      <c r="I1028" s="10">
        <f>VLOOKUP(C1028,away!$B$2:$E$405,3,FALSE)</f>
        <v>0.98</v>
      </c>
      <c r="J1028" s="10">
        <f>VLOOKUP(B1028,home!$B$2:$E$405,4,FALSE)</f>
        <v>0.96</v>
      </c>
      <c r="K1028" s="12">
        <f t="shared" si="1288"/>
        <v>0.4649302325581407</v>
      </c>
      <c r="L1028" s="12">
        <f t="shared" si="1289"/>
        <v>0.9845581395348868</v>
      </c>
      <c r="M1028" s="13">
        <f t="shared" si="1290"/>
        <v>0.23469033150549415</v>
      </c>
      <c r="N1028" s="13">
        <f t="shared" si="1291"/>
        <v>0.10911463040599655</v>
      </c>
      <c r="O1028" s="13">
        <f t="shared" si="1292"/>
        <v>0.23106627615387515</v>
      </c>
      <c r="P1028" s="13">
        <f t="shared" si="1293"/>
        <v>0.10742969750856475</v>
      </c>
      <c r="Q1028" s="13">
        <f t="shared" si="1294"/>
        <v>2.5365345245077765E-2</v>
      </c>
      <c r="R1028" s="13">
        <f t="shared" si="1295"/>
        <v>0.11374909147965684</v>
      </c>
      <c r="S1028" s="13">
        <f t="shared" si="1296"/>
        <v>1.2294008697277262E-2</v>
      </c>
      <c r="T1028" s="13">
        <f t="shared" si="1297"/>
        <v>2.4973657123153852E-2</v>
      </c>
      <c r="U1028" s="13">
        <f t="shared" si="1298"/>
        <v>5.2885391554914077E-2</v>
      </c>
      <c r="V1028" s="13">
        <f t="shared" si="1299"/>
        <v>6.2528809632480024E-4</v>
      </c>
      <c r="W1028" s="13">
        <f t="shared" si="1300"/>
        <v>3.9310386212371776E-3</v>
      </c>
      <c r="X1028" s="13">
        <f t="shared" si="1301"/>
        <v>3.8703360713650621E-3</v>
      </c>
      <c r="Y1028" s="13">
        <f t="shared" si="1302"/>
        <v>1.9052854408989741E-3</v>
      </c>
      <c r="Z1028" s="13">
        <f t="shared" si="1303"/>
        <v>3.7330864626998202E-2</v>
      </c>
      <c r="AA1028" s="13">
        <f t="shared" si="1304"/>
        <v>1.7356247572626743E-2</v>
      </c>
      <c r="AB1028" s="13">
        <f t="shared" si="1305"/>
        <v>4.0347221101390074E-3</v>
      </c>
      <c r="AC1028" s="13">
        <f t="shared" si="1306"/>
        <v>1.7889134645259925E-5</v>
      </c>
      <c r="AD1028" s="13">
        <f t="shared" si="1307"/>
        <v>4.5691467509170833E-4</v>
      </c>
      <c r="AE1028" s="13">
        <f t="shared" si="1308"/>
        <v>4.4985906243447967E-4</v>
      </c>
      <c r="AF1028" s="13">
        <f t="shared" si="1309"/>
        <v>2.2145620078169986E-4</v>
      </c>
      <c r="AG1028" s="13">
        <f t="shared" si="1310"/>
        <v>7.2678835010031603E-5</v>
      </c>
      <c r="AH1028" s="13">
        <f t="shared" si="1311"/>
        <v>9.188601656096515E-3</v>
      </c>
      <c r="AI1028" s="13">
        <f t="shared" si="1312"/>
        <v>4.2720587048530696E-3</v>
      </c>
      <c r="AJ1028" s="13">
        <f t="shared" si="1313"/>
        <v>9.9310462357468329E-4</v>
      </c>
      <c r="AK1028" s="13">
        <f t="shared" si="1314"/>
        <v>1.5390812119771407E-4</v>
      </c>
      <c r="AL1028" s="13">
        <f t="shared" si="1315"/>
        <v>3.2755065985072686E-7</v>
      </c>
      <c r="AM1028" s="13">
        <f t="shared" si="1316"/>
        <v>4.2486689229923079E-5</v>
      </c>
      <c r="AN1028" s="13">
        <f t="shared" si="1317"/>
        <v>4.1830615703209978E-5</v>
      </c>
      <c r="AO1028" s="13">
        <f t="shared" si="1318"/>
        <v>2.0592336586175617E-5</v>
      </c>
      <c r="AP1028" s="13">
        <f t="shared" si="1319"/>
        <v>6.7581175326537504E-6</v>
      </c>
      <c r="AQ1028" s="13">
        <f t="shared" si="1320"/>
        <v>1.6634399061769189E-6</v>
      </c>
      <c r="AR1028" s="13">
        <f t="shared" si="1321"/>
        <v>1.8093425102907134E-3</v>
      </c>
      <c r="AS1028" s="13">
        <f t="shared" si="1322"/>
        <v>8.4121803408679146E-4</v>
      </c>
      <c r="AT1028" s="13">
        <f t="shared" si="1323"/>
        <v>1.955538481100369E-4</v>
      </c>
      <c r="AU1028" s="13">
        <f t="shared" si="1324"/>
        <v>3.0306298693146257E-5</v>
      </c>
      <c r="AV1028" s="13">
        <f t="shared" si="1325"/>
        <v>3.522578624845241E-6</v>
      </c>
      <c r="AW1028" s="13">
        <f t="shared" si="1326"/>
        <v>4.1649053126453507E-9</v>
      </c>
      <c r="AX1028" s="13">
        <f t="shared" si="1327"/>
        <v>3.2922243840489288E-6</v>
      </c>
      <c r="AY1028" s="13">
        <f t="shared" si="1328"/>
        <v>3.241386314490602E-6</v>
      </c>
      <c r="AZ1028" s="13">
        <f t="shared" si="1329"/>
        <v>1.5956666396543552E-6</v>
      </c>
      <c r="BA1028" s="13">
        <f t="shared" si="1330"/>
        <v>5.2367552601865888E-7</v>
      </c>
      <c r="BB1028" s="13">
        <f t="shared" si="1331"/>
        <v>1.2889725040422098E-7</v>
      </c>
      <c r="BC1028" s="13">
        <f t="shared" si="1332"/>
        <v>2.538136740982846E-8</v>
      </c>
      <c r="BD1028" s="13">
        <f t="shared" si="1333"/>
        <v>2.9690048261886762E-4</v>
      </c>
      <c r="BE1028" s="13">
        <f t="shared" si="1334"/>
        <v>1.3803801043061435E-4</v>
      </c>
      <c r="BF1028" s="13">
        <f t="shared" si="1335"/>
        <v>3.2089022145684284E-5</v>
      </c>
      <c r="BG1028" s="13">
        <f t="shared" si="1336"/>
        <v>4.9730521762521067E-6</v>
      </c>
      <c r="BH1028" s="13">
        <f t="shared" si="1337"/>
        <v>5.7803057620716485E-7</v>
      </c>
      <c r="BI1028" s="13">
        <f t="shared" si="1338"/>
        <v>5.3748778044342674E-8</v>
      </c>
      <c r="BJ1028" s="14">
        <f t="shared" si="1339"/>
        <v>0.17048334011148744</v>
      </c>
      <c r="BK1028" s="14">
        <f t="shared" si="1340"/>
        <v>0.35506078387928053</v>
      </c>
      <c r="BL1028" s="14">
        <f t="shared" si="1341"/>
        <v>0.43705197759346492</v>
      </c>
      <c r="BM1028" s="14">
        <f t="shared" si="1342"/>
        <v>0.17850835669115686</v>
      </c>
      <c r="BN1028" s="14">
        <f t="shared" si="1343"/>
        <v>0.82141537229866513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1.3877551020408201</v>
      </c>
      <c r="F1029" s="10">
        <f>VLOOKUP(B1029,home!$B$2:$E$405,3,FALSE)</f>
        <v>0</v>
      </c>
      <c r="G1029" s="10">
        <f>VLOOKUP(C1029,away!$B$2:$E$405,4,FALSE)</f>
        <v>0.72</v>
      </c>
      <c r="H1029" s="10">
        <f>VLOOKUP(A1029,away!$A$2:$E$405,3,FALSE)</f>
        <v>1.1020408163265301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1.75555555555556</v>
      </c>
      <c r="F1030" s="10">
        <f>VLOOKUP(B1030,home!$B$2:$E$405,3,FALSE)</f>
        <v>1</v>
      </c>
      <c r="G1030" s="10">
        <f>VLOOKUP(C1030,away!$B$2:$E$405,4,FALSE)</f>
        <v>0.68</v>
      </c>
      <c r="H1030" s="10">
        <f>VLOOKUP(A1030,away!$A$2:$E$405,3,FALSE)</f>
        <v>1.4666666666666699</v>
      </c>
      <c r="I1030" s="10">
        <f>VLOOKUP(C1030,away!$B$2:$E$405,3,FALSE)</f>
        <v>0.68</v>
      </c>
      <c r="J1030" s="10">
        <f>VLOOKUP(B1030,home!$B$2:$E$405,4,FALSE)</f>
        <v>1.53</v>
      </c>
      <c r="K1030" s="12">
        <f t="shared" si="1288"/>
        <v>1.1937777777777809</v>
      </c>
      <c r="L1030" s="12">
        <f t="shared" si="1289"/>
        <v>1.5259200000000035</v>
      </c>
      <c r="M1030" s="13">
        <f t="shared" si="1290"/>
        <v>6.5894666249819822E-2</v>
      </c>
      <c r="N1030" s="13">
        <f t="shared" si="1291"/>
        <v>7.8663588243118449E-2</v>
      </c>
      <c r="O1030" s="13">
        <f t="shared" si="1292"/>
        <v>0.10054998912392529</v>
      </c>
      <c r="P1030" s="13">
        <f t="shared" si="1293"/>
        <v>0.12003434257193958</v>
      </c>
      <c r="Q1030" s="13">
        <f t="shared" si="1294"/>
        <v>4.6953421782448178E-2</v>
      </c>
      <c r="R1030" s="13">
        <f t="shared" si="1295"/>
        <v>7.6715619701990215E-2</v>
      </c>
      <c r="S1030" s="13">
        <f t="shared" si="1296"/>
        <v>5.4663921287852149E-2</v>
      </c>
      <c r="T1030" s="13">
        <f t="shared" si="1297"/>
        <v>7.1647165366273483E-2</v>
      </c>
      <c r="U1030" s="13">
        <f t="shared" si="1298"/>
        <v>9.1581402008687238E-2</v>
      </c>
      <c r="V1030" s="13">
        <f t="shared" si="1299"/>
        <v>1.1064034681106642E-2</v>
      </c>
      <c r="W1030" s="13">
        <f t="shared" si="1300"/>
        <v>1.868398383817127E-2</v>
      </c>
      <c r="X1030" s="13">
        <f t="shared" si="1301"/>
        <v>2.8510264618342371E-2</v>
      </c>
      <c r="Y1030" s="13">
        <f t="shared" si="1302"/>
        <v>2.1752191493210546E-2</v>
      </c>
      <c r="Z1030" s="13">
        <f t="shared" si="1303"/>
        <v>3.9020632805220411E-2</v>
      </c>
      <c r="AA1030" s="13">
        <f t="shared" si="1304"/>
        <v>4.6581964317698801E-2</v>
      </c>
      <c r="AB1030" s="13">
        <f t="shared" si="1305"/>
        <v>2.7804256923853191E-2</v>
      </c>
      <c r="AC1030" s="13">
        <f t="shared" si="1306"/>
        <v>1.2596468393443439E-3</v>
      </c>
      <c r="AD1030" s="13">
        <f t="shared" si="1307"/>
        <v>5.5761311765920212E-3</v>
      </c>
      <c r="AE1030" s="13">
        <f t="shared" si="1308"/>
        <v>8.5087300849853165E-3</v>
      </c>
      <c r="AF1030" s="13">
        <f t="shared" si="1309"/>
        <v>6.4918207056404121E-3</v>
      </c>
      <c r="AG1030" s="13">
        <f t="shared" si="1310"/>
        <v>3.301999683716948E-3</v>
      </c>
      <c r="AH1030" s="13">
        <f t="shared" si="1311"/>
        <v>1.4885591002535514E-2</v>
      </c>
      <c r="AI1030" s="13">
        <f t="shared" si="1312"/>
        <v>1.7770087747915775E-2</v>
      </c>
      <c r="AJ1030" s="13">
        <f t="shared" si="1313"/>
        <v>1.0606767931311538E-2</v>
      </c>
      <c r="AK1030" s="13">
        <f t="shared" si="1314"/>
        <v>4.2207079501485707E-3</v>
      </c>
      <c r="AL1030" s="13">
        <f t="shared" si="1315"/>
        <v>9.1783380257386585E-5</v>
      </c>
      <c r="AM1030" s="13">
        <f t="shared" si="1316"/>
        <v>1.3313322969178852E-3</v>
      </c>
      <c r="AN1030" s="13">
        <f t="shared" si="1317"/>
        <v>2.0315065785129439E-3</v>
      </c>
      <c r="AO1030" s="13">
        <f t="shared" si="1318"/>
        <v>1.5499582591422393E-3</v>
      </c>
      <c r="AP1030" s="13">
        <f t="shared" si="1319"/>
        <v>7.8837076893011071E-4</v>
      </c>
      <c r="AQ1030" s="13">
        <f t="shared" si="1320"/>
        <v>3.0074768093145925E-4</v>
      </c>
      <c r="AR1030" s="13">
        <f t="shared" si="1321"/>
        <v>4.5428442045178036E-3</v>
      </c>
      <c r="AS1030" s="13">
        <f t="shared" si="1322"/>
        <v>5.423146459259935E-3</v>
      </c>
      <c r="AT1030" s="13">
        <f t="shared" si="1323"/>
        <v>3.2370158643493844E-3</v>
      </c>
      <c r="AU1030" s="13">
        <f t="shared" si="1324"/>
        <v>1.288092535058143E-3</v>
      </c>
      <c r="AV1030" s="13">
        <f t="shared" si="1325"/>
        <v>3.8442406101846477E-4</v>
      </c>
      <c r="AW1030" s="13">
        <f t="shared" si="1326"/>
        <v>4.6442629726903493E-6</v>
      </c>
      <c r="AX1030" s="13">
        <f t="shared" si="1327"/>
        <v>2.648858184830704E-4</v>
      </c>
      <c r="AY1030" s="13">
        <f t="shared" si="1328"/>
        <v>4.0419456813968777E-4</v>
      </c>
      <c r="AZ1030" s="13">
        <f t="shared" si="1329"/>
        <v>3.0838428770785687E-4</v>
      </c>
      <c r="BA1030" s="13">
        <f t="shared" si="1330"/>
        <v>1.5685658409972475E-4</v>
      </c>
      <c r="BB1030" s="13">
        <f t="shared" si="1331"/>
        <v>5.983764970236312E-5</v>
      </c>
      <c r="BC1030" s="13">
        <f t="shared" si="1332"/>
        <v>1.8261493286766012E-5</v>
      </c>
      <c r="BD1030" s="13">
        <f t="shared" si="1333"/>
        <v>1.1553361380929723E-3</v>
      </c>
      <c r="BE1030" s="13">
        <f t="shared" si="1334"/>
        <v>1.3792146075189918E-3</v>
      </c>
      <c r="BF1030" s="13">
        <f t="shared" si="1335"/>
        <v>8.2323787462133856E-4</v>
      </c>
      <c r="BG1030" s="13">
        <f t="shared" si="1336"/>
        <v>3.2758769351598819E-4</v>
      </c>
      <c r="BH1030" s="13">
        <f t="shared" si="1337"/>
        <v>9.7766727198216342E-5</v>
      </c>
      <c r="BI1030" s="13">
        <f t="shared" si="1338"/>
        <v>2.3342349267058645E-5</v>
      </c>
      <c r="BJ1030" s="14">
        <f t="shared" si="1339"/>
        <v>0.29730363297835311</v>
      </c>
      <c r="BK1030" s="14">
        <f t="shared" si="1340"/>
        <v>0.25341258957845952</v>
      </c>
      <c r="BL1030" s="14">
        <f t="shared" si="1341"/>
        <v>0.40939839522248439</v>
      </c>
      <c r="BM1030" s="14">
        <f t="shared" si="1342"/>
        <v>0.50992407260610884</v>
      </c>
      <c r="BN1030" s="14">
        <f t="shared" si="1343"/>
        <v>0.48881162767324149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1.75555555555556</v>
      </c>
      <c r="F1031" s="10">
        <f>VLOOKUP(B1031,home!$B$2:$E$405,3,FALSE)</f>
        <v>1.85</v>
      </c>
      <c r="G1031" s="10">
        <f>VLOOKUP(C1031,away!$B$2:$E$405,4,FALSE)</f>
        <v>1.57</v>
      </c>
      <c r="H1031" s="10">
        <f>VLOOKUP(A1031,away!$A$2:$E$405,3,FALSE)</f>
        <v>1.4666666666666699</v>
      </c>
      <c r="I1031" s="10">
        <f>VLOOKUP(C1031,away!$B$2:$E$405,3,FALSE)</f>
        <v>0.56999999999999995</v>
      </c>
      <c r="J1031" s="10">
        <f>VLOOKUP(B1031,home!$B$2:$E$405,4,FALSE)</f>
        <v>0.68</v>
      </c>
      <c r="K1031" s="12">
        <f t="shared" si="1288"/>
        <v>5.0990111111111247</v>
      </c>
      <c r="L1031" s="12">
        <f t="shared" si="1289"/>
        <v>0.56848000000000121</v>
      </c>
      <c r="M1031" s="13">
        <f t="shared" si="1290"/>
        <v>3.4565264473997298E-3</v>
      </c>
      <c r="N1031" s="13">
        <f t="shared" si="1291"/>
        <v>1.7624866761140688E-2</v>
      </c>
      <c r="O1031" s="13">
        <f t="shared" si="1292"/>
        <v>1.9649661548178025E-3</v>
      </c>
      <c r="P1031" s="13">
        <f t="shared" si="1293"/>
        <v>1.0019384256373279E-2</v>
      </c>
      <c r="Q1031" s="13">
        <f t="shared" si="1294"/>
        <v>4.4934695723454751E-2</v>
      </c>
      <c r="R1031" s="13">
        <f t="shared" si="1295"/>
        <v>5.5852197984541333E-4</v>
      </c>
      <c r="S1031" s="13">
        <f t="shared" si="1296"/>
        <v>7.2607618084609537E-3</v>
      </c>
      <c r="T1031" s="13">
        <f t="shared" si="1297"/>
        <v>2.5544475824869614E-2</v>
      </c>
      <c r="U1031" s="13">
        <f t="shared" si="1298"/>
        <v>2.8479097810315463E-3</v>
      </c>
      <c r="V1031" s="13">
        <f t="shared" si="1299"/>
        <v>2.3385186017758474E-3</v>
      </c>
      <c r="W1031" s="13">
        <f t="shared" si="1300"/>
        <v>7.6374170922764467E-2</v>
      </c>
      <c r="X1031" s="13">
        <f t="shared" si="1301"/>
        <v>4.3417188686173239E-2</v>
      </c>
      <c r="Y1031" s="13">
        <f t="shared" si="1302"/>
        <v>1.2340901712157905E-2</v>
      </c>
      <c r="Z1031" s="13">
        <f t="shared" si="1303"/>
        <v>1.0583619170084043E-4</v>
      </c>
      <c r="AA1031" s="13">
        <f t="shared" si="1304"/>
        <v>5.3965991744027247E-4</v>
      </c>
      <c r="AB1031" s="13">
        <f t="shared" si="1305"/>
        <v>1.3758659576246308E-3</v>
      </c>
      <c r="AC1031" s="13">
        <f t="shared" si="1306"/>
        <v>4.2366442182684665E-4</v>
      </c>
      <c r="AD1031" s="13">
        <f t="shared" si="1307"/>
        <v>9.7358186534269045E-2</v>
      </c>
      <c r="AE1031" s="13">
        <f t="shared" si="1308"/>
        <v>5.5346181881001384E-2</v>
      </c>
      <c r="AF1031" s="13">
        <f t="shared" si="1309"/>
        <v>1.5731598737855863E-2</v>
      </c>
      <c r="AG1031" s="13">
        <f t="shared" si="1310"/>
        <v>2.981033083498774E-3</v>
      </c>
      <c r="AH1031" s="13">
        <f t="shared" si="1311"/>
        <v>1.5041439564523474E-5</v>
      </c>
      <c r="AI1031" s="13">
        <f t="shared" si="1312"/>
        <v>7.6696467466611683E-5</v>
      </c>
      <c r="AJ1031" s="13">
        <f t="shared" si="1313"/>
        <v>1.9553806989761294E-4</v>
      </c>
      <c r="AK1031" s="13">
        <f t="shared" si="1314"/>
        <v>3.3235026368438414E-4</v>
      </c>
      <c r="AL1031" s="13">
        <f t="shared" si="1315"/>
        <v>4.9122802358196419E-5</v>
      </c>
      <c r="AM1031" s="13">
        <f t="shared" si="1316"/>
        <v>9.9286094979173428E-2</v>
      </c>
      <c r="AN1031" s="13">
        <f t="shared" si="1317"/>
        <v>5.6442159273760631E-2</v>
      </c>
      <c r="AO1031" s="13">
        <f t="shared" si="1318"/>
        <v>1.6043119351973754E-2</v>
      </c>
      <c r="AP1031" s="13">
        <f t="shared" si="1319"/>
        <v>3.04006416307002E-3</v>
      </c>
      <c r="AQ1031" s="13">
        <f t="shared" si="1320"/>
        <v>4.3205391885551219E-4</v>
      </c>
      <c r="AR1031" s="13">
        <f t="shared" si="1321"/>
        <v>1.7101515127280647E-6</v>
      </c>
      <c r="AS1031" s="13">
        <f t="shared" si="1322"/>
        <v>8.7200815650839E-6</v>
      </c>
      <c r="AT1031" s="13">
        <f t="shared" si="1323"/>
        <v>2.2231896395079049E-5</v>
      </c>
      <c r="AU1031" s="13">
        <f t="shared" si="1324"/>
        <v>3.7786895579859818E-5</v>
      </c>
      <c r="AV1031" s="13">
        <f t="shared" si="1325"/>
        <v>4.8168950104025264E-5</v>
      </c>
      <c r="AW1031" s="13">
        <f t="shared" si="1326"/>
        <v>3.9553214289490109E-6</v>
      </c>
      <c r="AX1031" s="13">
        <f t="shared" si="1327"/>
        <v>8.4376816912939967E-2</v>
      </c>
      <c r="AY1031" s="13">
        <f t="shared" si="1328"/>
        <v>4.7966532878668214E-2</v>
      </c>
      <c r="AZ1031" s="13">
        <f t="shared" si="1329"/>
        <v>1.3634007305432679E-2</v>
      </c>
      <c r="BA1031" s="13">
        <f t="shared" si="1330"/>
        <v>2.5835534909974625E-3</v>
      </c>
      <c r="BB1031" s="13">
        <f t="shared" si="1331"/>
        <v>3.6717462214056016E-4</v>
      </c>
      <c r="BC1031" s="13">
        <f t="shared" si="1332"/>
        <v>4.1746285838893221E-5</v>
      </c>
      <c r="BD1031" s="13">
        <f t="shared" si="1333"/>
        <v>1.6203115532594205E-7</v>
      </c>
      <c r="BE1031" s="13">
        <f t="shared" si="1334"/>
        <v>8.2619866135315105E-7</v>
      </c>
      <c r="BF1031" s="13">
        <f t="shared" si="1335"/>
        <v>2.1063980771124271E-6</v>
      </c>
      <c r="BG1031" s="13">
        <f t="shared" si="1336"/>
        <v>3.5801823998731261E-6</v>
      </c>
      <c r="BH1031" s="13">
        <f t="shared" si="1337"/>
        <v>4.5638474591893895E-6</v>
      </c>
      <c r="BI1031" s="13">
        <f t="shared" si="1338"/>
        <v>4.654221780764593E-6</v>
      </c>
      <c r="BJ1031" s="14">
        <f t="shared" si="1339"/>
        <v>0.71586662305003668</v>
      </c>
      <c r="BK1031" s="14">
        <f t="shared" si="1340"/>
        <v>7.1514511216863058E-2</v>
      </c>
      <c r="BL1031" s="14">
        <f t="shared" si="1341"/>
        <v>8.0410608860631925E-3</v>
      </c>
      <c r="BM1031" s="14">
        <f t="shared" si="1342"/>
        <v>0.66900649246439281</v>
      </c>
      <c r="BN1031" s="14">
        <f t="shared" si="1343"/>
        <v>7.8558961323031667E-2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1.75555555555556</v>
      </c>
      <c r="F1032" s="10">
        <f>VLOOKUP(B1032,home!$B$2:$E$405,3,FALSE)</f>
        <v>0.56999999999999995</v>
      </c>
      <c r="G1032" s="10">
        <f>VLOOKUP(C1032,away!$B$2:$E$405,4,FALSE)</f>
        <v>0.56999999999999995</v>
      </c>
      <c r="H1032" s="10">
        <f>VLOOKUP(A1032,away!$A$2:$E$405,3,FALSE)</f>
        <v>1.4666666666666699</v>
      </c>
      <c r="I1032" s="10">
        <f>VLOOKUP(C1032,away!$B$2:$E$405,3,FALSE)</f>
        <v>1.28</v>
      </c>
      <c r="J1032" s="10">
        <f>VLOOKUP(B1032,home!$B$2:$E$405,4,FALSE)</f>
        <v>1.5</v>
      </c>
      <c r="K1032" s="12">
        <f t="shared" si="1288"/>
        <v>0.57038000000000133</v>
      </c>
      <c r="L1032" s="12">
        <f t="shared" si="1289"/>
        <v>2.8160000000000061</v>
      </c>
      <c r="M1032" s="13">
        <f t="shared" si="1290"/>
        <v>3.3830923442694387E-2</v>
      </c>
      <c r="N1032" s="13">
        <f t="shared" si="1291"/>
        <v>1.9296482113244071E-2</v>
      </c>
      <c r="O1032" s="13">
        <f t="shared" si="1292"/>
        <v>9.5267880414627595E-2</v>
      </c>
      <c r="P1032" s="13">
        <f t="shared" si="1293"/>
        <v>5.4338893630895418E-2</v>
      </c>
      <c r="Q1032" s="13">
        <f t="shared" si="1294"/>
        <v>5.5031637338760885E-3</v>
      </c>
      <c r="R1032" s="13">
        <f t="shared" si="1295"/>
        <v>0.13413717562379598</v>
      </c>
      <c r="S1032" s="13">
        <f t="shared" si="1296"/>
        <v>2.1819647977029951E-2</v>
      </c>
      <c r="T1032" s="13">
        <f t="shared" si="1297"/>
        <v>1.5496909074595099E-2</v>
      </c>
      <c r="U1032" s="13">
        <f t="shared" si="1298"/>
        <v>7.650916223230092E-2</v>
      </c>
      <c r="V1032" s="13">
        <f t="shared" si="1299"/>
        <v>3.8940557921997489E-3</v>
      </c>
      <c r="W1032" s="13">
        <f t="shared" si="1300"/>
        <v>1.0462981768427505E-3</v>
      </c>
      <c r="X1032" s="13">
        <f t="shared" si="1301"/>
        <v>2.9463756659891915E-3</v>
      </c>
      <c r="Y1032" s="13">
        <f t="shared" si="1302"/>
        <v>4.1484969377127917E-3</v>
      </c>
      <c r="Z1032" s="13">
        <f t="shared" si="1303"/>
        <v>0.12591009551887009</v>
      </c>
      <c r="AA1032" s="13">
        <f t="shared" si="1304"/>
        <v>7.1816600282053292E-2</v>
      </c>
      <c r="AB1032" s="13">
        <f t="shared" si="1305"/>
        <v>2.0481376234438825E-2</v>
      </c>
      <c r="AC1032" s="13">
        <f t="shared" si="1306"/>
        <v>3.9091211152486279E-4</v>
      </c>
      <c r="AD1032" s="13">
        <f t="shared" si="1307"/>
        <v>1.4919688852689232E-4</v>
      </c>
      <c r="AE1032" s="13">
        <f t="shared" si="1308"/>
        <v>4.2013843809172969E-4</v>
      </c>
      <c r="AF1032" s="13">
        <f t="shared" si="1309"/>
        <v>5.9155492083315679E-4</v>
      </c>
      <c r="AG1032" s="13">
        <f t="shared" si="1310"/>
        <v>5.5527288568872439E-4</v>
      </c>
      <c r="AH1032" s="13">
        <f t="shared" si="1311"/>
        <v>8.8640707245284722E-2</v>
      </c>
      <c r="AI1032" s="13">
        <f t="shared" si="1312"/>
        <v>5.0558886598565618E-2</v>
      </c>
      <c r="AJ1032" s="13">
        <f t="shared" si="1313"/>
        <v>1.4418888869044962E-2</v>
      </c>
      <c r="AK1032" s="13">
        <f t="shared" si="1314"/>
        <v>2.7414152777086287E-3</v>
      </c>
      <c r="AL1032" s="13">
        <f t="shared" si="1315"/>
        <v>2.5115166227323623E-5</v>
      </c>
      <c r="AM1032" s="13">
        <f t="shared" si="1316"/>
        <v>1.701978425559381E-5</v>
      </c>
      <c r="AN1032" s="13">
        <f t="shared" si="1317"/>
        <v>4.7927712463752271E-5</v>
      </c>
      <c r="AO1032" s="13">
        <f t="shared" si="1318"/>
        <v>6.7482219148963356E-5</v>
      </c>
      <c r="AP1032" s="13">
        <f t="shared" si="1319"/>
        <v>6.3343309707827072E-5</v>
      </c>
      <c r="AQ1032" s="13">
        <f t="shared" si="1320"/>
        <v>4.4593690034310349E-5</v>
      </c>
      <c r="AR1032" s="13">
        <f t="shared" si="1321"/>
        <v>4.9922446320544427E-2</v>
      </c>
      <c r="AS1032" s="13">
        <f t="shared" si="1322"/>
        <v>2.8474764932312196E-2</v>
      </c>
      <c r="AT1032" s="13">
        <f t="shared" si="1323"/>
        <v>8.1207182110461327E-3</v>
      </c>
      <c r="AU1032" s="13">
        <f t="shared" si="1324"/>
        <v>1.5439650844055017E-3</v>
      </c>
      <c r="AV1032" s="13">
        <f t="shared" si="1325"/>
        <v>2.2016170121080301E-4</v>
      </c>
      <c r="AW1032" s="13">
        <f t="shared" si="1326"/>
        <v>1.1205480792188455E-6</v>
      </c>
      <c r="AX1032" s="13">
        <f t="shared" si="1327"/>
        <v>1.6179574239509364E-6</v>
      </c>
      <c r="AY1032" s="13">
        <f t="shared" si="1328"/>
        <v>4.5561681058458466E-6</v>
      </c>
      <c r="AZ1032" s="13">
        <f t="shared" si="1329"/>
        <v>6.4150846930309676E-6</v>
      </c>
      <c r="BA1032" s="13">
        <f t="shared" si="1330"/>
        <v>6.021626165191748E-6</v>
      </c>
      <c r="BB1032" s="13">
        <f t="shared" si="1331"/>
        <v>4.2392248202949994E-6</v>
      </c>
      <c r="BC1032" s="13">
        <f t="shared" si="1332"/>
        <v>2.3875314187901465E-6</v>
      </c>
      <c r="BD1032" s="13">
        <f t="shared" si="1333"/>
        <v>2.3430268139775584E-2</v>
      </c>
      <c r="BE1032" s="13">
        <f t="shared" si="1334"/>
        <v>1.336415634156523E-2</v>
      </c>
      <c r="BF1032" s="13">
        <f t="shared" si="1335"/>
        <v>3.8113237470509967E-3</v>
      </c>
      <c r="BG1032" s="13">
        <f t="shared" si="1336"/>
        <v>7.2463427961431764E-4</v>
      </c>
      <c r="BH1032" s="13">
        <f t="shared" si="1337"/>
        <v>1.0332922510160385E-4</v>
      </c>
      <c r="BI1032" s="13">
        <f t="shared" si="1338"/>
        <v>1.1787384682690588E-5</v>
      </c>
      <c r="BJ1032" s="14">
        <f t="shared" si="1339"/>
        <v>5.0419493143638042E-2</v>
      </c>
      <c r="BK1032" s="14">
        <f t="shared" si="1340"/>
        <v>0.11430410428867756</v>
      </c>
      <c r="BL1032" s="14">
        <f t="shared" si="1341"/>
        <v>0.68429964814512978</v>
      </c>
      <c r="BM1032" s="14">
        <f t="shared" si="1342"/>
        <v>0.63255538651715504</v>
      </c>
      <c r="BN1032" s="14">
        <f t="shared" si="1343"/>
        <v>0.34237451895913351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1.43333333333333</v>
      </c>
      <c r="F1033" s="10">
        <f>VLOOKUP(B1033,home!$B$2:$E$405,3,FALSE)</f>
        <v>0.7</v>
      </c>
      <c r="G1033" s="10">
        <f>VLOOKUP(C1033,away!$B$2:$E$405,4,FALSE)</f>
        <v>0.52</v>
      </c>
      <c r="H1033" s="10">
        <f>VLOOKUP(A1033,away!$A$2:$E$405,3,FALSE)</f>
        <v>1.1555555555555601</v>
      </c>
      <c r="I1033" s="10">
        <f>VLOOKUP(C1033,away!$B$2:$E$405,3,FALSE)</f>
        <v>0.7</v>
      </c>
      <c r="J1033" s="10">
        <f>VLOOKUP(B1033,home!$B$2:$E$405,4,FALSE)</f>
        <v>1.3</v>
      </c>
      <c r="K1033" s="12">
        <f t="shared" si="1288"/>
        <v>0.52173333333333216</v>
      </c>
      <c r="L1033" s="12">
        <f t="shared" si="1289"/>
        <v>1.0515555555555596</v>
      </c>
      <c r="M1033" s="13">
        <f t="shared" si="1290"/>
        <v>0.20736206882638725</v>
      </c>
      <c r="N1033" s="13">
        <f t="shared" si="1291"/>
        <v>0.10818770337568685</v>
      </c>
      <c r="O1033" s="13">
        <f t="shared" si="1292"/>
        <v>0.2180527354858818</v>
      </c>
      <c r="P1033" s="13">
        <f t="shared" si="1293"/>
        <v>0.11376538052750046</v>
      </c>
      <c r="Q1033" s="13">
        <f t="shared" si="1294"/>
        <v>2.8222565553937446E-2</v>
      </c>
      <c r="R1033" s="13">
        <f t="shared" si="1295"/>
        <v>0.11464728270213297</v>
      </c>
      <c r="S1033" s="13">
        <f t="shared" si="1296"/>
        <v>1.5603820264499619E-2</v>
      </c>
      <c r="T1033" s="13">
        <f t="shared" si="1297"/>
        <v>2.9677595600273887E-2</v>
      </c>
      <c r="U1033" s="13">
        <f t="shared" si="1298"/>
        <v>5.9815308961792692E-2</v>
      </c>
      <c r="V1033" s="13">
        <f t="shared" si="1299"/>
        <v>9.511942940730175E-4</v>
      </c>
      <c r="W1033" s="13">
        <f t="shared" si="1300"/>
        <v>4.9082177338914219E-3</v>
      </c>
      <c r="X1033" s="13">
        <f t="shared" si="1301"/>
        <v>5.1612636259498433E-3</v>
      </c>
      <c r="Y1033" s="13">
        <f t="shared" si="1302"/>
        <v>2.7136777197771947E-3</v>
      </c>
      <c r="Z1033" s="13">
        <f t="shared" si="1303"/>
        <v>4.0185995684925584E-2</v>
      </c>
      <c r="AA1033" s="13">
        <f t="shared" si="1304"/>
        <v>2.0966373482015122E-2</v>
      </c>
      <c r="AB1033" s="13">
        <f t="shared" si="1305"/>
        <v>5.4694279623416662E-3</v>
      </c>
      <c r="AC1033" s="13">
        <f t="shared" si="1306"/>
        <v>3.2615952086023964E-5</v>
      </c>
      <c r="AD1033" s="13">
        <f t="shared" si="1307"/>
        <v>6.4019519975723623E-4</v>
      </c>
      <c r="AE1033" s="13">
        <f t="shared" si="1308"/>
        <v>6.7320081894472301E-4</v>
      </c>
      <c r="AF1033" s="13">
        <f t="shared" si="1309"/>
        <v>3.5395403058293789E-4</v>
      </c>
      <c r="AG1033" s="13">
        <f t="shared" si="1310"/>
        <v>1.2406744242359028E-4</v>
      </c>
      <c r="AH1033" s="13">
        <f t="shared" si="1311"/>
        <v>1.0564451754503807E-2</v>
      </c>
      <c r="AI1033" s="13">
        <f t="shared" si="1312"/>
        <v>5.5118266287164401E-3</v>
      </c>
      <c r="AJ1033" s="13">
        <f t="shared" si="1313"/>
        <v>1.4378518398778255E-3</v>
      </c>
      <c r="AK1033" s="13">
        <f t="shared" si="1314"/>
        <v>2.5005841108630752E-4</v>
      </c>
      <c r="AL1033" s="13">
        <f t="shared" si="1315"/>
        <v>7.1576565981117649E-7</v>
      </c>
      <c r="AM1033" s="13">
        <f t="shared" si="1316"/>
        <v>6.6802235110668281E-5</v>
      </c>
      <c r="AN1033" s="13">
        <f t="shared" si="1317"/>
        <v>7.0246261454151885E-5</v>
      </c>
      <c r="AO1033" s="13">
        <f t="shared" si="1318"/>
        <v>3.6933923244560887E-5</v>
      </c>
      <c r="AP1033" s="13">
        <f t="shared" si="1319"/>
        <v>1.2946024058760209E-5</v>
      </c>
      <c r="AQ1033" s="13">
        <f t="shared" si="1320"/>
        <v>3.403365880336307E-6</v>
      </c>
      <c r="AR1033" s="13">
        <f t="shared" si="1321"/>
        <v>2.2218215867694318E-3</v>
      </c>
      <c r="AS1033" s="13">
        <f t="shared" si="1322"/>
        <v>1.1591983825371688E-3</v>
      </c>
      <c r="AT1033" s="13">
        <f t="shared" si="1323"/>
        <v>3.023962180578621E-4</v>
      </c>
      <c r="AU1033" s="13">
        <f t="shared" si="1324"/>
        <v>5.2590062278240531E-5</v>
      </c>
      <c r="AV1033" s="13">
        <f t="shared" si="1325"/>
        <v>6.85949712315849E-6</v>
      </c>
      <c r="AW1033" s="13">
        <f t="shared" si="1326"/>
        <v>1.0908101348981283E-8</v>
      </c>
      <c r="AX1033" s="13">
        <f t="shared" si="1327"/>
        <v>5.8088254664009854E-6</v>
      </c>
      <c r="AY1033" s="13">
        <f t="shared" si="1328"/>
        <v>6.10830269044657E-6</v>
      </c>
      <c r="AZ1033" s="13">
        <f t="shared" si="1329"/>
        <v>3.2116098145770311E-6</v>
      </c>
      <c r="BA1033" s="13">
        <f t="shared" si="1330"/>
        <v>1.1257287142650794E-6</v>
      </c>
      <c r="BB1033" s="13">
        <f t="shared" si="1331"/>
        <v>2.9594157088346528E-7</v>
      </c>
      <c r="BC1033" s="13">
        <f t="shared" si="1332"/>
        <v>6.223980059646948E-8</v>
      </c>
      <c r="BD1033" s="13">
        <f t="shared" si="1333"/>
        <v>3.893948055034441E-4</v>
      </c>
      <c r="BE1033" s="13">
        <f t="shared" si="1334"/>
        <v>2.0316024985799641E-4</v>
      </c>
      <c r="BF1033" s="13">
        <f t="shared" si="1335"/>
        <v>5.2997737179622542E-5</v>
      </c>
      <c r="BG1033" s="13">
        <f t="shared" si="1336"/>
        <v>9.2168953592827815E-6</v>
      </c>
      <c r="BH1033" s="13">
        <f t="shared" si="1337"/>
        <v>1.2021903846957812E-6</v>
      </c>
      <c r="BI1033" s="13">
        <f t="shared" si="1338"/>
        <v>1.2544455934172219E-7</v>
      </c>
      <c r="BJ1033" s="14">
        <f t="shared" si="1339"/>
        <v>0.18086938555903084</v>
      </c>
      <c r="BK1033" s="14">
        <f t="shared" si="1340"/>
        <v>0.33772190393289664</v>
      </c>
      <c r="BL1033" s="14">
        <f t="shared" si="1341"/>
        <v>0.44111428029795896</v>
      </c>
      <c r="BM1033" s="14">
        <f t="shared" si="1342"/>
        <v>0.20964773160869604</v>
      </c>
      <c r="BN1033" s="14">
        <f t="shared" si="1343"/>
        <v>0.79023773647152673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1.43333333333333</v>
      </c>
      <c r="F1034" s="10">
        <f>VLOOKUP(B1034,home!$B$2:$E$405,3,FALSE)</f>
        <v>1.22</v>
      </c>
      <c r="G1034" s="10">
        <f>VLOOKUP(C1034,away!$B$2:$E$405,4,FALSE)</f>
        <v>1.67</v>
      </c>
      <c r="H1034" s="10">
        <f>VLOOKUP(A1034,away!$A$2:$E$405,3,FALSE)</f>
        <v>1.1555555555555601</v>
      </c>
      <c r="I1034" s="10">
        <f>VLOOKUP(C1034,away!$B$2:$E$405,3,FALSE)</f>
        <v>0.84</v>
      </c>
      <c r="J1034" s="10">
        <f>VLOOKUP(B1034,home!$B$2:$E$405,4,FALSE)</f>
        <v>0.65</v>
      </c>
      <c r="K1034" s="12">
        <f t="shared" si="1288"/>
        <v>2.9202733333333266</v>
      </c>
      <c r="L1034" s="12">
        <f t="shared" si="1289"/>
        <v>0.63093333333333579</v>
      </c>
      <c r="M1034" s="13">
        <f t="shared" si="1290"/>
        <v>2.8689999492823959E-2</v>
      </c>
      <c r="N1034" s="13">
        <f t="shared" si="1291"/>
        <v>8.3782640452240487E-2</v>
      </c>
      <c r="O1034" s="13">
        <f t="shared" si="1292"/>
        <v>1.810147701333913E-2</v>
      </c>
      <c r="P1034" s="13">
        <f t="shared" si="1293"/>
        <v>5.2861260616000459E-2</v>
      </c>
      <c r="Q1034" s="13">
        <f t="shared" si="1294"/>
        <v>0.12233410535446598</v>
      </c>
      <c r="R1034" s="13">
        <f t="shared" si="1295"/>
        <v>5.7104126151414072E-3</v>
      </c>
      <c r="S1034" s="13">
        <f t="shared" si="1296"/>
        <v>2.4349188944841609E-2</v>
      </c>
      <c r="T1034" s="13">
        <f t="shared" si="1297"/>
        <v>7.7184664871644687E-2</v>
      </c>
      <c r="U1034" s="13">
        <f t="shared" si="1298"/>
        <v>1.6675965682327678E-2</v>
      </c>
      <c r="V1034" s="13">
        <f t="shared" si="1299"/>
        <v>4.9848140868096278E-3</v>
      </c>
      <c r="W1034" s="13">
        <f t="shared" si="1300"/>
        <v>0.11908300854127889</v>
      </c>
      <c r="X1034" s="13">
        <f t="shared" si="1301"/>
        <v>7.5133439522311177E-2</v>
      </c>
      <c r="Y1034" s="13">
        <f t="shared" si="1302"/>
        <v>2.3702095721305192E-2</v>
      </c>
      <c r="Z1034" s="13">
        <f t="shared" si="1303"/>
        <v>1.2009632219933E-3</v>
      </c>
      <c r="AA1034" s="13">
        <f t="shared" si="1304"/>
        <v>3.5071408715011063E-3</v>
      </c>
      <c r="AB1034" s="13">
        <f t="shared" si="1305"/>
        <v>5.1209049816440429E-3</v>
      </c>
      <c r="AC1034" s="13">
        <f t="shared" si="1306"/>
        <v>5.7403180817209166E-4</v>
      </c>
      <c r="AD1034" s="13">
        <f t="shared" si="1307"/>
        <v>8.6938733574050395E-2</v>
      </c>
      <c r="AE1034" s="13">
        <f t="shared" si="1308"/>
        <v>5.4852544969654402E-2</v>
      </c>
      <c r="AF1034" s="13">
        <f t="shared" si="1309"/>
        <v>1.7304149519760375E-2</v>
      </c>
      <c r="AG1034" s="13">
        <f t="shared" si="1310"/>
        <v>3.6392549123336194E-3</v>
      </c>
      <c r="AH1034" s="13">
        <f t="shared" si="1311"/>
        <v>1.8943193221574388E-4</v>
      </c>
      <c r="AI1034" s="13">
        <f t="shared" si="1312"/>
        <v>5.5319302013144317E-4</v>
      </c>
      <c r="AJ1034" s="13">
        <f t="shared" si="1313"/>
        <v>8.0773741243799001E-4</v>
      </c>
      <c r="AK1034" s="13">
        <f t="shared" si="1314"/>
        <v>7.8627134195944151E-4</v>
      </c>
      <c r="AL1034" s="13">
        <f t="shared" si="1315"/>
        <v>4.2306093482153833E-5</v>
      </c>
      <c r="AM1034" s="13">
        <f t="shared" si="1316"/>
        <v>5.0776973058014013E-2</v>
      </c>
      <c r="AN1034" s="13">
        <f t="shared" si="1317"/>
        <v>3.2036884868069757E-2</v>
      </c>
      <c r="AO1034" s="13">
        <f t="shared" si="1318"/>
        <v>1.0106569279713781E-2</v>
      </c>
      <c r="AP1034" s="13">
        <f t="shared" si="1319"/>
        <v>2.1255238147380355E-3</v>
      </c>
      <c r="AQ1034" s="13">
        <f t="shared" si="1320"/>
        <v>3.3526595637801406E-4</v>
      </c>
      <c r="AR1034" s="13">
        <f t="shared" si="1321"/>
        <v>2.3903784086530761E-5</v>
      </c>
      <c r="AS1034" s="13">
        <f t="shared" si="1322"/>
        <v>6.9805583233653322E-5</v>
      </c>
      <c r="AT1034" s="13">
        <f t="shared" si="1323"/>
        <v>1.0192569161750889E-4</v>
      </c>
      <c r="AU1034" s="13">
        <f t="shared" si="1324"/>
        <v>9.9216959737389123E-5</v>
      </c>
      <c r="AV1034" s="13">
        <f t="shared" si="1325"/>
        <v>7.2435160433875962E-5</v>
      </c>
      <c r="AW1034" s="13">
        <f t="shared" si="1326"/>
        <v>2.1652467688497929E-6</v>
      </c>
      <c r="AX1034" s="13">
        <f t="shared" si="1327"/>
        <v>2.4713773394783863E-2</v>
      </c>
      <c r="AY1034" s="13">
        <f t="shared" si="1328"/>
        <v>1.5592743427215691E-2</v>
      </c>
      <c r="AZ1034" s="13">
        <f t="shared" si="1329"/>
        <v>4.9189907931723297E-3</v>
      </c>
      <c r="BA1034" s="13">
        <f t="shared" si="1330"/>
        <v>1.0345184192574026E-3</v>
      </c>
      <c r="BB1034" s="13">
        <f t="shared" si="1331"/>
        <v>1.6317803866420158E-4</v>
      </c>
      <c r="BC1034" s="13">
        <f t="shared" si="1332"/>
        <v>2.0590892772240129E-5</v>
      </c>
      <c r="BD1034" s="13">
        <f t="shared" si="1333"/>
        <v>2.5136156954992E-6</v>
      </c>
      <c r="BE1034" s="13">
        <f t="shared" si="1334"/>
        <v>7.3404448858144181E-6</v>
      </c>
      <c r="BF1034" s="13">
        <f t="shared" si="1335"/>
        <v>1.0718052727423422E-5</v>
      </c>
      <c r="BG1034" s="13">
        <f t="shared" si="1336"/>
        <v>1.043321452171838E-5</v>
      </c>
      <c r="BH1034" s="13">
        <f t="shared" si="1337"/>
        <v>7.6169595371800531E-6</v>
      </c>
      <c r="BI1034" s="13">
        <f t="shared" si="1338"/>
        <v>4.4487207635011719E-6</v>
      </c>
      <c r="BJ1034" s="14">
        <f t="shared" si="1339"/>
        <v>0.80577964938182456</v>
      </c>
      <c r="BK1034" s="14">
        <f t="shared" si="1340"/>
        <v>0.12709434446934559</v>
      </c>
      <c r="BL1034" s="14">
        <f t="shared" si="1341"/>
        <v>5.1862893057938092E-2</v>
      </c>
      <c r="BM1034" s="14">
        <f t="shared" si="1342"/>
        <v>0.6588673764066435</v>
      </c>
      <c r="BN1034" s="14">
        <f t="shared" si="1343"/>
        <v>0.3114798955440114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1.43333333333333</v>
      </c>
      <c r="F1035" s="10">
        <f>VLOOKUP(B1035,home!$B$2:$E$405,3,FALSE)</f>
        <v>1.05</v>
      </c>
      <c r="G1035" s="10">
        <f>VLOOKUP(C1035,away!$B$2:$E$405,4,FALSE)</f>
        <v>1.22</v>
      </c>
      <c r="H1035" s="10">
        <f>VLOOKUP(A1035,away!$A$2:$E$405,3,FALSE)</f>
        <v>1.1555555555555601</v>
      </c>
      <c r="I1035" s="10">
        <f>VLOOKUP(C1035,away!$B$2:$E$405,3,FALSE)</f>
        <v>1.05</v>
      </c>
      <c r="J1035" s="10">
        <f>VLOOKUP(B1035,home!$B$2:$E$405,4,FALSE)</f>
        <v>0.43</v>
      </c>
      <c r="K1035" s="12">
        <f t="shared" si="1288"/>
        <v>1.8360999999999958</v>
      </c>
      <c r="L1035" s="12">
        <f t="shared" si="1289"/>
        <v>0.52173333333333549</v>
      </c>
      <c r="M1035" s="13">
        <f t="shared" si="1290"/>
        <v>9.4625022131956713E-2</v>
      </c>
      <c r="N1035" s="13">
        <f t="shared" si="1291"/>
        <v>0.17374100313648533</v>
      </c>
      <c r="O1035" s="13">
        <f t="shared" si="1292"/>
        <v>4.9369028213646415E-2</v>
      </c>
      <c r="P1035" s="13">
        <f t="shared" si="1293"/>
        <v>9.0646472703075978E-2</v>
      </c>
      <c r="Q1035" s="13">
        <f t="shared" si="1294"/>
        <v>0.15950292792945003</v>
      </c>
      <c r="R1035" s="13">
        <f t="shared" si="1295"/>
        <v>1.2878733826666613E-2</v>
      </c>
      <c r="S1035" s="13">
        <f t="shared" si="1296"/>
        <v>2.1708800770611738E-2</v>
      </c>
      <c r="T1035" s="13">
        <f t="shared" si="1297"/>
        <v>8.3217994265058728E-2</v>
      </c>
      <c r="U1035" s="13">
        <f t="shared" si="1298"/>
        <v>2.3646643179142515E-2</v>
      </c>
      <c r="V1035" s="13">
        <f t="shared" si="1299"/>
        <v>2.3106716644210839E-3</v>
      </c>
      <c r="W1035" s="13">
        <f t="shared" si="1300"/>
        <v>9.7621108657087521E-2</v>
      </c>
      <c r="X1035" s="13">
        <f t="shared" si="1301"/>
        <v>5.0932186423357999E-2</v>
      </c>
      <c r="Y1035" s="13">
        <f t="shared" si="1302"/>
        <v>1.3286509698306709E-2</v>
      </c>
      <c r="Z1035" s="13">
        <f t="shared" si="1303"/>
        <v>2.2397549094998527E-3</v>
      </c>
      <c r="AA1035" s="13">
        <f t="shared" si="1304"/>
        <v>4.1124139893326701E-3</v>
      </c>
      <c r="AB1035" s="13">
        <f t="shared" si="1305"/>
        <v>3.7754016629068499E-3</v>
      </c>
      <c r="AC1035" s="13">
        <f t="shared" si="1306"/>
        <v>1.3834490552524541E-4</v>
      </c>
      <c r="AD1035" s="13">
        <f t="shared" si="1307"/>
        <v>4.4810529401319507E-2</v>
      </c>
      <c r="AE1035" s="13">
        <f t="shared" si="1308"/>
        <v>2.3379146872981857E-2</v>
      </c>
      <c r="AF1035" s="13">
        <f t="shared" si="1309"/>
        <v>6.0988401142652252E-3</v>
      </c>
      <c r="AG1035" s="13">
        <f t="shared" si="1310"/>
        <v>1.060656060760886E-3</v>
      </c>
      <c r="AH1035" s="13">
        <f t="shared" si="1311"/>
        <v>2.921386986957652E-4</v>
      </c>
      <c r="AI1035" s="13">
        <f t="shared" si="1312"/>
        <v>5.3639586467529323E-4</v>
      </c>
      <c r="AJ1035" s="13">
        <f t="shared" si="1313"/>
        <v>4.9243822356515195E-4</v>
      </c>
      <c r="AK1035" s="13">
        <f t="shared" si="1314"/>
        <v>3.0138860742932449E-4</v>
      </c>
      <c r="AL1035" s="13">
        <f t="shared" si="1315"/>
        <v>5.3011253978110845E-6</v>
      </c>
      <c r="AM1035" s="13">
        <f t="shared" si="1316"/>
        <v>1.6455322606752521E-2</v>
      </c>
      <c r="AN1035" s="13">
        <f t="shared" si="1317"/>
        <v>8.5852903146963824E-3</v>
      </c>
      <c r="AO1035" s="13">
        <f t="shared" si="1318"/>
        <v>2.239616066760472E-3</v>
      </c>
      <c r="AP1035" s="13">
        <f t="shared" si="1319"/>
        <v>3.8949411863261187E-4</v>
      </c>
      <c r="AQ1035" s="13">
        <f t="shared" si="1320"/>
        <v>5.0803016206980529E-5</v>
      </c>
      <c r="AR1035" s="13">
        <f t="shared" si="1321"/>
        <v>3.0483699413240912E-5</v>
      </c>
      <c r="AS1035" s="13">
        <f t="shared" si="1322"/>
        <v>5.5971120492651511E-5</v>
      </c>
      <c r="AT1035" s="13">
        <f t="shared" si="1323"/>
        <v>5.1384287168278606E-5</v>
      </c>
      <c r="AU1035" s="13">
        <f t="shared" si="1324"/>
        <v>3.1448896556558718E-5</v>
      </c>
      <c r="AV1035" s="13">
        <f t="shared" si="1325"/>
        <v>1.4435829741874336E-5</v>
      </c>
      <c r="AW1035" s="13">
        <f t="shared" si="1326"/>
        <v>1.41062147740184E-7</v>
      </c>
      <c r="AX1035" s="13">
        <f t="shared" si="1327"/>
        <v>5.0356029730430404E-3</v>
      </c>
      <c r="AY1035" s="13">
        <f t="shared" si="1328"/>
        <v>2.6272419244689994E-3</v>
      </c>
      <c r="AZ1035" s="13">
        <f t="shared" si="1329"/>
        <v>6.8535984336314903E-4</v>
      </c>
      <c r="BA1035" s="13">
        <f t="shared" si="1330"/>
        <v>1.1919169187022286E-4</v>
      </c>
      <c r="BB1035" s="13">
        <f t="shared" si="1331"/>
        <v>1.5546569676272792E-5</v>
      </c>
      <c r="BC1035" s="13">
        <f t="shared" si="1332"/>
        <v>1.6222327238201521E-6</v>
      </c>
      <c r="BD1035" s="13">
        <f t="shared" si="1333"/>
        <v>2.6507270178669369E-6</v>
      </c>
      <c r="BE1035" s="13">
        <f t="shared" si="1334"/>
        <v>4.8669998775054724E-6</v>
      </c>
      <c r="BF1035" s="13">
        <f t="shared" si="1335"/>
        <v>4.4681492375438894E-6</v>
      </c>
      <c r="BG1035" s="13">
        <f t="shared" si="1336"/>
        <v>2.7346562716847725E-6</v>
      </c>
      <c r="BH1035" s="13">
        <f t="shared" si="1337"/>
        <v>1.2552755951101001E-6</v>
      </c>
      <c r="BI1035" s="13">
        <f t="shared" si="1338"/>
        <v>4.6096230403633016E-7</v>
      </c>
      <c r="BJ1035" s="14">
        <f t="shared" si="1339"/>
        <v>0.68985599391726815</v>
      </c>
      <c r="BK1035" s="14">
        <f t="shared" si="1340"/>
        <v>0.21206185522545759</v>
      </c>
      <c r="BL1035" s="14">
        <f t="shared" si="1341"/>
        <v>9.5604742869736956E-2</v>
      </c>
      <c r="BM1035" s="14">
        <f t="shared" si="1342"/>
        <v>0.41637205811836042</v>
      </c>
      <c r="BN1035" s="14">
        <f t="shared" si="1343"/>
        <v>0.58076318794128101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1.43333333333333</v>
      </c>
      <c r="F1036" s="10">
        <f>VLOOKUP(B1036,home!$B$2:$E$405,3,FALSE)</f>
        <v>0.87</v>
      </c>
      <c r="G1036" s="10">
        <f>VLOOKUP(C1036,away!$B$2:$E$405,4,FALSE)</f>
        <v>1.53</v>
      </c>
      <c r="H1036" s="10">
        <f>VLOOKUP(A1036,away!$A$2:$E$405,3,FALSE)</f>
        <v>1.1555555555555601</v>
      </c>
      <c r="I1036" s="10">
        <f>VLOOKUP(C1036,away!$B$2:$E$405,3,FALSE)</f>
        <v>0.28000000000000003</v>
      </c>
      <c r="J1036" s="10">
        <f>VLOOKUP(B1036,home!$B$2:$E$405,4,FALSE)</f>
        <v>1.08</v>
      </c>
      <c r="K1036" s="12">
        <f t="shared" si="1288"/>
        <v>1.9079099999999953</v>
      </c>
      <c r="L1036" s="12">
        <f t="shared" si="1289"/>
        <v>0.34944000000000147</v>
      </c>
      <c r="M1036" s="13">
        <f t="shared" si="1290"/>
        <v>0.10462738026387351</v>
      </c>
      <c r="N1036" s="13">
        <f t="shared" si="1291"/>
        <v>0.19961962507924638</v>
      </c>
      <c r="O1036" s="13">
        <f t="shared" si="1292"/>
        <v>3.6560991759408114E-2</v>
      </c>
      <c r="P1036" s="13">
        <f t="shared" si="1293"/>
        <v>6.9755081787692144E-2</v>
      </c>
      <c r="Q1036" s="13">
        <f t="shared" si="1294"/>
        <v>0.19042813944247206</v>
      </c>
      <c r="R1036" s="13">
        <f t="shared" si="1295"/>
        <v>6.3879364802038128E-3</v>
      </c>
      <c r="S1036" s="13">
        <f t="shared" si="1296"/>
        <v>1.1626429484653051E-2</v>
      </c>
      <c r="T1036" s="13">
        <f t="shared" si="1297"/>
        <v>6.6543209046777713E-2</v>
      </c>
      <c r="U1036" s="13">
        <f t="shared" si="1298"/>
        <v>1.2187607889945624E-2</v>
      </c>
      <c r="V1036" s="13">
        <f t="shared" si="1299"/>
        <v>8.6126015065764909E-4</v>
      </c>
      <c r="W1036" s="13">
        <f t="shared" si="1300"/>
        <v>0.12110658384122869</v>
      </c>
      <c r="X1036" s="13">
        <f t="shared" si="1301"/>
        <v>4.2319484657479131E-2</v>
      </c>
      <c r="Y1036" s="13">
        <f t="shared" si="1302"/>
        <v>7.3940603593547847E-3</v>
      </c>
      <c r="Z1036" s="13">
        <f t="shared" si="1303"/>
        <v>7.4406684121414331E-4</v>
      </c>
      <c r="AA1036" s="13">
        <f t="shared" si="1304"/>
        <v>1.4196125670208723E-3</v>
      </c>
      <c r="AB1036" s="13">
        <f t="shared" si="1305"/>
        <v>1.3542465063723934E-3</v>
      </c>
      <c r="AC1036" s="13">
        <f t="shared" si="1306"/>
        <v>3.5887637692260641E-5</v>
      </c>
      <c r="AD1036" s="13">
        <f t="shared" si="1307"/>
        <v>5.7765115594129522E-2</v>
      </c>
      <c r="AE1036" s="13">
        <f t="shared" si="1308"/>
        <v>2.0185441993212705E-2</v>
      </c>
      <c r="AF1036" s="13">
        <f t="shared" si="1309"/>
        <v>3.5268004250541391E-3</v>
      </c>
      <c r="AG1036" s="13">
        <f t="shared" si="1310"/>
        <v>4.1080171351030788E-4</v>
      </c>
      <c r="AH1036" s="13">
        <f t="shared" si="1311"/>
        <v>6.5001679248467812E-5</v>
      </c>
      <c r="AI1036" s="13">
        <f t="shared" si="1312"/>
        <v>1.2401735385494391E-4</v>
      </c>
      <c r="AJ1036" s="13">
        <f t="shared" si="1313"/>
        <v>1.1830697479669275E-4</v>
      </c>
      <c r="AK1036" s="13">
        <f t="shared" si="1314"/>
        <v>7.5239686761452518E-5</v>
      </c>
      <c r="AL1036" s="13">
        <f t="shared" si="1315"/>
        <v>9.5705162303679624E-7</v>
      </c>
      <c r="AM1036" s="13">
        <f t="shared" si="1316"/>
        <v>2.204212833863908E-2</v>
      </c>
      <c r="AN1036" s="13">
        <f t="shared" si="1317"/>
        <v>7.7024013266540721E-3</v>
      </c>
      <c r="AO1036" s="13">
        <f t="shared" si="1318"/>
        <v>1.3457635597930052E-3</v>
      </c>
      <c r="AP1036" s="13">
        <f t="shared" si="1319"/>
        <v>1.5675453944468992E-4</v>
      </c>
      <c r="AQ1036" s="13">
        <f t="shared" si="1320"/>
        <v>1.3694076565888166E-5</v>
      </c>
      <c r="AR1036" s="13">
        <f t="shared" si="1321"/>
        <v>4.5428373593169382E-6</v>
      </c>
      <c r="AS1036" s="13">
        <f t="shared" si="1322"/>
        <v>8.6673248262143562E-6</v>
      </c>
      <c r="AT1036" s="13">
        <f t="shared" si="1323"/>
        <v>8.2682378545912978E-6</v>
      </c>
      <c r="AU1036" s="13">
        <f t="shared" si="1324"/>
        <v>5.2583512283844158E-6</v>
      </c>
      <c r="AV1036" s="13">
        <f t="shared" si="1325"/>
        <v>2.5081152230367223E-6</v>
      </c>
      <c r="AW1036" s="13">
        <f t="shared" si="1326"/>
        <v>1.7724066234862971E-8</v>
      </c>
      <c r="AX1036" s="13">
        <f t="shared" si="1327"/>
        <v>7.009066179762124E-3</v>
      </c>
      <c r="AY1036" s="13">
        <f t="shared" si="1328"/>
        <v>2.4492480858560868E-3</v>
      </c>
      <c r="AZ1036" s="13">
        <f t="shared" si="1329"/>
        <v>4.2793262556077729E-4</v>
      </c>
      <c r="BA1036" s="13">
        <f t="shared" si="1330"/>
        <v>4.984559222531956E-5</v>
      </c>
      <c r="BB1036" s="13">
        <f t="shared" si="1331"/>
        <v>4.3545109368039336E-6</v>
      </c>
      <c r="BC1036" s="13">
        <f t="shared" si="1332"/>
        <v>3.0432806035135459E-7</v>
      </c>
      <c r="BD1036" s="13">
        <f t="shared" si="1333"/>
        <v>2.6457484780661963E-7</v>
      </c>
      <c r="BE1036" s="13">
        <f t="shared" si="1334"/>
        <v>5.047849978787264E-7</v>
      </c>
      <c r="BF1036" s="13">
        <f t="shared" si="1335"/>
        <v>4.8154217265139931E-7</v>
      </c>
      <c r="BG1036" s="13">
        <f t="shared" si="1336"/>
        <v>3.0624637554110975E-7</v>
      </c>
      <c r="BH1036" s="13">
        <f t="shared" si="1337"/>
        <v>1.4607263058965936E-7</v>
      </c>
      <c r="BI1036" s="13">
        <f t="shared" si="1338"/>
        <v>5.573868652566326E-8</v>
      </c>
      <c r="BJ1036" s="14">
        <f t="shared" si="1339"/>
        <v>0.7505007553159635</v>
      </c>
      <c r="BK1036" s="14">
        <f t="shared" si="1340"/>
        <v>0.18935624446204777</v>
      </c>
      <c r="BL1036" s="14">
        <f t="shared" si="1341"/>
        <v>5.8323964723814903E-2</v>
      </c>
      <c r="BM1036" s="14">
        <f t="shared" si="1342"/>
        <v>0.38909664616835432</v>
      </c>
      <c r="BN1036" s="14">
        <f t="shared" si="1343"/>
        <v>0.60737915481289606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1.43333333333333</v>
      </c>
      <c r="F1037" s="10">
        <f>VLOOKUP(B1037,home!$B$2:$E$405,3,FALSE)</f>
        <v>0.98</v>
      </c>
      <c r="G1037" s="10">
        <f>VLOOKUP(C1037,away!$B$2:$E$405,4,FALSE)</f>
        <v>0.7</v>
      </c>
      <c r="H1037" s="10">
        <f>VLOOKUP(A1037,away!$A$2:$E$405,3,FALSE)</f>
        <v>1.1555555555555601</v>
      </c>
      <c r="I1037" s="10">
        <f>VLOOKUP(C1037,away!$B$2:$E$405,3,FALSE)</f>
        <v>0.17</v>
      </c>
      <c r="J1037" s="10">
        <f>VLOOKUP(B1037,home!$B$2:$E$405,4,FALSE)</f>
        <v>0.69</v>
      </c>
      <c r="K1037" s="12">
        <f t="shared" si="1288"/>
        <v>0.98326666666666429</v>
      </c>
      <c r="L1037" s="12">
        <f t="shared" si="1289"/>
        <v>0.1355466666666672</v>
      </c>
      <c r="M1037" s="13">
        <f t="shared" si="1290"/>
        <v>0.32666720980020214</v>
      </c>
      <c r="N1037" s="13">
        <f t="shared" si="1291"/>
        <v>0.3212009784895446</v>
      </c>
      <c r="O1037" s="13">
        <f t="shared" si="1292"/>
        <v>4.4278651397718242E-2</v>
      </c>
      <c r="P1037" s="13">
        <f t="shared" si="1293"/>
        <v>4.3537721964329645E-2</v>
      </c>
      <c r="Q1037" s="13">
        <f t="shared" si="1294"/>
        <v>0.15791310772474271</v>
      </c>
      <c r="R1037" s="13">
        <f t="shared" si="1295"/>
        <v>3.0009118007280362E-3</v>
      </c>
      <c r="S1037" s="13">
        <f t="shared" si="1296"/>
        <v>1.4506607772192897E-3</v>
      </c>
      <c r="T1037" s="13">
        <f t="shared" si="1297"/>
        <v>2.1404595375063212E-2</v>
      </c>
      <c r="U1037" s="13">
        <f t="shared" si="1298"/>
        <v>2.9506965432625131E-3</v>
      </c>
      <c r="V1037" s="13">
        <f t="shared" si="1299"/>
        <v>2.148243556892898E-5</v>
      </c>
      <c r="W1037" s="13">
        <f t="shared" si="1300"/>
        <v>5.1756898351827223E-2</v>
      </c>
      <c r="X1037" s="13">
        <f t="shared" si="1301"/>
        <v>7.0154750485957023E-3</v>
      </c>
      <c r="Y1037" s="13">
        <f t="shared" si="1302"/>
        <v>4.754621289601613E-4</v>
      </c>
      <c r="Z1037" s="13">
        <f t="shared" si="1303"/>
        <v>1.3558786384978378E-4</v>
      </c>
      <c r="AA1037" s="13">
        <f t="shared" si="1304"/>
        <v>1.333190269280304E-4</v>
      </c>
      <c r="AB1037" s="13">
        <f t="shared" si="1305"/>
        <v>6.5544077605383838E-5</v>
      </c>
      <c r="AC1037" s="13">
        <f t="shared" si="1306"/>
        <v>1.7894669997041988E-7</v>
      </c>
      <c r="AD1037" s="13">
        <f t="shared" si="1307"/>
        <v>1.272270822985163E-2</v>
      </c>
      <c r="AE1037" s="13">
        <f t="shared" si="1308"/>
        <v>1.7245206915289626E-3</v>
      </c>
      <c r="AF1037" s="13">
        <f t="shared" si="1309"/>
        <v>1.1687651566722334E-4</v>
      </c>
      <c r="AG1037" s="13">
        <f t="shared" si="1310"/>
        <v>5.2807407034355452E-6</v>
      </c>
      <c r="AH1037" s="13">
        <f t="shared" si="1311"/>
        <v>4.5946207463230233E-6</v>
      </c>
      <c r="AI1037" s="13">
        <f t="shared" si="1312"/>
        <v>4.5177374258345406E-6</v>
      </c>
      <c r="AJ1037" s="13">
        <f t="shared" si="1313"/>
        <v>2.2210703097877821E-6</v>
      </c>
      <c r="AK1037" s="13">
        <f t="shared" si="1314"/>
        <v>7.279681333124429E-7</v>
      </c>
      <c r="AL1037" s="13">
        <f t="shared" si="1315"/>
        <v>9.5399004687511652E-10</v>
      </c>
      <c r="AM1037" s="13">
        <f t="shared" si="1316"/>
        <v>2.5019629824277502E-3</v>
      </c>
      <c r="AN1037" s="13">
        <f t="shared" si="1317"/>
        <v>3.3913274239147481E-4</v>
      </c>
      <c r="AO1037" s="13">
        <f t="shared" si="1318"/>
        <v>2.298415639434498E-5</v>
      </c>
      <c r="AP1037" s="13">
        <f t="shared" si="1319"/>
        <v>1.0384752617996093E-6</v>
      </c>
      <c r="AQ1037" s="13">
        <f t="shared" si="1320"/>
        <v>3.5190465038182894E-8</v>
      </c>
      <c r="AR1037" s="13">
        <f t="shared" si="1321"/>
        <v>1.245571053523201E-7</v>
      </c>
      <c r="AS1037" s="13">
        <f t="shared" si="1322"/>
        <v>1.2247284978942433E-7</v>
      </c>
      <c r="AT1037" s="13">
        <f t="shared" si="1323"/>
        <v>6.0211735384807162E-8</v>
      </c>
      <c r="AU1037" s="13">
        <f t="shared" si="1324"/>
        <v>1.9734730782011529E-8</v>
      </c>
      <c r="AV1037" s="13">
        <f t="shared" si="1325"/>
        <v>4.8511257383981213E-9</v>
      </c>
      <c r="AW1037" s="13">
        <f t="shared" si="1326"/>
        <v>3.531843908173756E-12</v>
      </c>
      <c r="AX1037" s="13">
        <f t="shared" si="1327"/>
        <v>4.1001613364251982E-4</v>
      </c>
      <c r="AY1037" s="13">
        <f t="shared" si="1328"/>
        <v>5.5576320194798313E-5</v>
      </c>
      <c r="AZ1037" s="13">
        <f t="shared" si="1329"/>
        <v>3.7665924740021456E-6</v>
      </c>
      <c r="BA1037" s="13">
        <f t="shared" si="1330"/>
        <v>1.7018301818091549E-7</v>
      </c>
      <c r="BB1037" s="13">
        <f t="shared" si="1331"/>
        <v>5.7669352094239782E-9</v>
      </c>
      <c r="BC1037" s="13">
        <f t="shared" si="1332"/>
        <v>1.5633776890401171E-10</v>
      </c>
      <c r="BD1037" s="13">
        <f t="shared" si="1333"/>
        <v>2.8138834066926489E-9</v>
      </c>
      <c r="BE1037" s="13">
        <f t="shared" si="1334"/>
        <v>2.7667977576873183E-9</v>
      </c>
      <c r="BF1037" s="13">
        <f t="shared" si="1335"/>
        <v>1.3602500042710052E-9</v>
      </c>
      <c r="BG1037" s="13">
        <f t="shared" si="1336"/>
        <v>4.4582949584428911E-10</v>
      </c>
      <c r="BH1037" s="13">
        <f t="shared" si="1337"/>
        <v>1.0959232057012338E-10</v>
      </c>
      <c r="BI1037" s="13">
        <f t="shared" si="1338"/>
        <v>2.1551695147849951E-11</v>
      </c>
      <c r="BJ1037" s="14">
        <f t="shared" si="1339"/>
        <v>0.57767059199602788</v>
      </c>
      <c r="BK1037" s="14">
        <f t="shared" si="1340"/>
        <v>0.37173283119820483</v>
      </c>
      <c r="BL1037" s="14">
        <f t="shared" si="1341"/>
        <v>5.0441523588309188E-2</v>
      </c>
      <c r="BM1037" s="14">
        <f t="shared" si="1342"/>
        <v>0.10332637715246323</v>
      </c>
      <c r="BN1037" s="14">
        <f t="shared" si="1343"/>
        <v>0.89659858117726532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1.43333333333333</v>
      </c>
      <c r="F1038" s="10">
        <f>VLOOKUP(B1038,home!$B$2:$E$405,3,FALSE)</f>
        <v>0.17</v>
      </c>
      <c r="G1038" s="10">
        <f>VLOOKUP(C1038,away!$B$2:$E$405,4,FALSE)</f>
        <v>0.87</v>
      </c>
      <c r="H1038" s="10">
        <f>VLOOKUP(A1038,away!$A$2:$E$405,3,FALSE)</f>
        <v>1.1555555555555601</v>
      </c>
      <c r="I1038" s="10">
        <f>VLOOKUP(C1038,away!$B$2:$E$405,3,FALSE)</f>
        <v>1.57</v>
      </c>
      <c r="J1038" s="10">
        <f>VLOOKUP(B1038,home!$B$2:$E$405,4,FALSE)</f>
        <v>1.51</v>
      </c>
      <c r="K1038" s="12">
        <f t="shared" si="1288"/>
        <v>0.21198999999999951</v>
      </c>
      <c r="L1038" s="12">
        <f t="shared" si="1289"/>
        <v>2.7394755555555665</v>
      </c>
      <c r="M1038" s="13">
        <f t="shared" si="1290"/>
        <v>5.2263055383153387E-2</v>
      </c>
      <c r="N1038" s="13">
        <f t="shared" si="1291"/>
        <v>1.1079245110674662E-2</v>
      </c>
      <c r="O1038" s="13">
        <f t="shared" si="1292"/>
        <v>0.14317336268079542</v>
      </c>
      <c r="P1038" s="13">
        <f t="shared" si="1293"/>
        <v>3.0351321154701755E-2</v>
      </c>
      <c r="Q1038" s="13">
        <f t="shared" si="1294"/>
        <v>1.1743445855059581E-3</v>
      </c>
      <c r="R1038" s="13">
        <f t="shared" si="1295"/>
        <v>0.1961099636353654</v>
      </c>
      <c r="S1038" s="13">
        <f t="shared" si="1296"/>
        <v>4.406567359496503E-3</v>
      </c>
      <c r="T1038" s="13">
        <f t="shared" si="1297"/>
        <v>3.2170882857926052E-3</v>
      </c>
      <c r="U1038" s="13">
        <f t="shared" si="1298"/>
        <v>4.1573351191061023E-2</v>
      </c>
      <c r="V1038" s="13">
        <f t="shared" si="1299"/>
        <v>2.8434179988858681E-4</v>
      </c>
      <c r="W1038" s="13">
        <f t="shared" si="1300"/>
        <v>8.2983102893802543E-5</v>
      </c>
      <c r="X1038" s="13">
        <f t="shared" si="1301"/>
        <v>2.2733018190172443E-4</v>
      </c>
      <c r="Y1038" s="13">
        <f t="shared" si="1302"/>
        <v>3.1138273817988736E-4</v>
      </c>
      <c r="Z1038" s="13">
        <f t="shared" si="1303"/>
        <v>0.17907948385999151</v>
      </c>
      <c r="AA1038" s="13">
        <f t="shared" si="1304"/>
        <v>3.7963059783479518E-2</v>
      </c>
      <c r="AB1038" s="13">
        <f t="shared" si="1305"/>
        <v>4.023894521749902E-3</v>
      </c>
      <c r="AC1038" s="13">
        <f t="shared" si="1306"/>
        <v>1.0320566343249876E-5</v>
      </c>
      <c r="AD1038" s="13">
        <f t="shared" si="1307"/>
        <v>4.397896995614287E-6</v>
      </c>
      <c r="AE1038" s="13">
        <f t="shared" si="1308"/>
        <v>1.2047931315336604E-5</v>
      </c>
      <c r="AF1038" s="13">
        <f t="shared" si="1309"/>
        <v>1.650250666668853E-5</v>
      </c>
      <c r="AG1038" s="13">
        <f t="shared" si="1310"/>
        <v>1.5069404539595333E-5</v>
      </c>
      <c r="AH1038" s="13">
        <f t="shared" si="1311"/>
        <v>0.12264596713398859</v>
      </c>
      <c r="AI1038" s="13">
        <f t="shared" si="1312"/>
        <v>2.5999718572734185E-2</v>
      </c>
      <c r="AJ1038" s="13">
        <f t="shared" si="1313"/>
        <v>2.7558401701169538E-3</v>
      </c>
      <c r="AK1038" s="13">
        <f t="shared" si="1314"/>
        <v>1.9473685255436401E-4</v>
      </c>
      <c r="AL1038" s="13">
        <f t="shared" si="1315"/>
        <v>2.3974321538296759E-7</v>
      </c>
      <c r="AM1038" s="13">
        <f t="shared" si="1316"/>
        <v>1.8646203682005409E-7</v>
      </c>
      <c r="AN1038" s="13">
        <f t="shared" si="1317"/>
        <v>5.1080819190764007E-7</v>
      </c>
      <c r="AO1038" s="13">
        <f t="shared" si="1318"/>
        <v>6.9967327765425862E-7</v>
      </c>
      <c r="AP1038" s="13">
        <f t="shared" si="1319"/>
        <v>6.3891261366976139E-7</v>
      </c>
      <c r="AQ1038" s="13">
        <f t="shared" si="1320"/>
        <v>4.3757137182110714E-7</v>
      </c>
      <c r="AR1038" s="13">
        <f t="shared" si="1321"/>
        <v>6.7197125790206577E-2</v>
      </c>
      <c r="AS1038" s="13">
        <f t="shared" si="1322"/>
        <v>1.4245118696265862E-2</v>
      </c>
      <c r="AT1038" s="13">
        <f t="shared" si="1323"/>
        <v>1.5099113562106964E-3</v>
      </c>
      <c r="AU1038" s="13">
        <f t="shared" si="1324"/>
        <v>1.0669536946770168E-4</v>
      </c>
      <c r="AV1038" s="13">
        <f t="shared" si="1325"/>
        <v>5.6545878433645021E-6</v>
      </c>
      <c r="AW1038" s="13">
        <f t="shared" si="1326"/>
        <v>3.867467112817449E-9</v>
      </c>
      <c r="AX1038" s="13">
        <f t="shared" si="1327"/>
        <v>6.5880145309138691E-9</v>
      </c>
      <c r="AY1038" s="13">
        <f t="shared" si="1328"/>
        <v>1.8047704767083415E-8</v>
      </c>
      <c r="AZ1038" s="13">
        <f t="shared" si="1329"/>
        <v>2.472062302165435E-8</v>
      </c>
      <c r="BA1038" s="13">
        <f t="shared" si="1330"/>
        <v>2.2573847495308758E-8</v>
      </c>
      <c r="BB1038" s="13">
        <f t="shared" si="1331"/>
        <v>1.5460125852059397E-8</v>
      </c>
      <c r="BC1038" s="13">
        <f t="shared" si="1332"/>
        <v>8.470527371505873E-9</v>
      </c>
      <c r="BD1038" s="13">
        <f t="shared" si="1333"/>
        <v>3.0680813917643924E-2</v>
      </c>
      <c r="BE1038" s="13">
        <f t="shared" si="1334"/>
        <v>6.5040257424013219E-3</v>
      </c>
      <c r="BF1038" s="13">
        <f t="shared" si="1335"/>
        <v>6.8939420856582647E-4</v>
      </c>
      <c r="BG1038" s="13">
        <f t="shared" si="1336"/>
        <v>4.8714892757956443E-5</v>
      </c>
      <c r="BH1038" s="13">
        <f t="shared" si="1337"/>
        <v>2.5817675289397885E-6</v>
      </c>
      <c r="BI1038" s="13">
        <f t="shared" si="1338"/>
        <v>1.094617796919889E-7</v>
      </c>
      <c r="BJ1038" s="14">
        <f t="shared" si="1339"/>
        <v>1.6142961032800787E-2</v>
      </c>
      <c r="BK1038" s="14">
        <f t="shared" si="1340"/>
        <v>8.7315864054503617E-2</v>
      </c>
      <c r="BL1038" s="14">
        <f t="shared" si="1341"/>
        <v>0.69543004033251721</v>
      </c>
      <c r="BM1038" s="14">
        <f t="shared" si="1342"/>
        <v>0.54381704254937879</v>
      </c>
      <c r="BN1038" s="14">
        <f t="shared" si="1343"/>
        <v>0.43415129255019658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1.43333333333333</v>
      </c>
      <c r="F1039" s="10">
        <f>VLOOKUP(B1039,home!$B$2:$E$405,3,FALSE)</f>
        <v>0.98</v>
      </c>
      <c r="G1039" s="10">
        <f>VLOOKUP(C1039,away!$B$2:$E$405,4,FALSE)</f>
        <v>1.74</v>
      </c>
      <c r="H1039" s="10">
        <f>VLOOKUP(A1039,away!$A$2:$E$405,3,FALSE)</f>
        <v>1.1555555555555601</v>
      </c>
      <c r="I1039" s="10">
        <f>VLOOKUP(C1039,away!$B$2:$E$405,3,FALSE)</f>
        <v>0.35</v>
      </c>
      <c r="J1039" s="10">
        <f>VLOOKUP(B1039,home!$B$2:$E$405,4,FALSE)</f>
        <v>0.69</v>
      </c>
      <c r="K1039" s="12">
        <f t="shared" si="1288"/>
        <v>2.4441199999999945</v>
      </c>
      <c r="L1039" s="12">
        <f t="shared" si="1289"/>
        <v>0.27906666666666774</v>
      </c>
      <c r="M1039" s="13">
        <f t="shared" si="1290"/>
        <v>6.5665167661236992E-2</v>
      </c>
      <c r="N1039" s="13">
        <f t="shared" si="1291"/>
        <v>0.16049354958418222</v>
      </c>
      <c r="O1039" s="13">
        <f t="shared" si="1292"/>
        <v>1.8324959455329276E-2</v>
      </c>
      <c r="P1039" s="13">
        <f t="shared" si="1293"/>
        <v>4.4788399903959289E-2</v>
      </c>
      <c r="Q1039" s="13">
        <f t="shared" si="1294"/>
        <v>0.1961327472048453</v>
      </c>
      <c r="R1039" s="13">
        <f t="shared" si="1295"/>
        <v>2.5569426760002878E-3</v>
      </c>
      <c r="S1039" s="13">
        <f t="shared" si="1296"/>
        <v>7.6372330925347995E-3</v>
      </c>
      <c r="T1039" s="13">
        <f t="shared" si="1297"/>
        <v>5.4734111986632375E-2</v>
      </c>
      <c r="U1039" s="13">
        <f t="shared" si="1298"/>
        <v>6.2494747332658088E-3</v>
      </c>
      <c r="V1039" s="13">
        <f t="shared" si="1299"/>
        <v>5.7879400752358656E-4</v>
      </c>
      <c r="W1039" s="13">
        <f t="shared" si="1300"/>
        <v>0.15979065669943512</v>
      </c>
      <c r="X1039" s="13">
        <f t="shared" si="1301"/>
        <v>4.4592245929589207E-2</v>
      </c>
      <c r="Y1039" s="13">
        <f t="shared" si="1302"/>
        <v>6.2221047153753701E-3</v>
      </c>
      <c r="Z1039" s="13">
        <f t="shared" si="1303"/>
        <v>2.3785248981638319E-4</v>
      </c>
      <c r="AA1039" s="13">
        <f t="shared" si="1304"/>
        <v>5.8134002741001714E-4</v>
      </c>
      <c r="AB1039" s="13">
        <f t="shared" si="1305"/>
        <v>7.1043239389668414E-4</v>
      </c>
      <c r="AC1039" s="13">
        <f t="shared" si="1306"/>
        <v>2.467371438530231E-5</v>
      </c>
      <c r="AD1039" s="13">
        <f t="shared" si="1307"/>
        <v>9.7636884963055656E-2</v>
      </c>
      <c r="AE1039" s="13">
        <f t="shared" si="1308"/>
        <v>2.7247200030356838E-2</v>
      </c>
      <c r="AF1039" s="13">
        <f t="shared" si="1309"/>
        <v>3.8018926442358048E-3</v>
      </c>
      <c r="AG1039" s="13">
        <f t="shared" si="1310"/>
        <v>3.5366050241713638E-4</v>
      </c>
      <c r="AH1039" s="13">
        <f t="shared" si="1311"/>
        <v>1.6594175372856398E-5</v>
      </c>
      <c r="AI1039" s="13">
        <f t="shared" si="1312"/>
        <v>4.055815591230569E-5</v>
      </c>
      <c r="AJ1039" s="13">
        <f t="shared" si="1313"/>
        <v>4.9564500014192189E-5</v>
      </c>
      <c r="AK1039" s="13">
        <f t="shared" si="1314"/>
        <v>4.0380528591562376E-5</v>
      </c>
      <c r="AL1039" s="13">
        <f t="shared" si="1315"/>
        <v>6.731704045628109E-7</v>
      </c>
      <c r="AM1039" s="13">
        <f t="shared" si="1316"/>
        <v>4.7727252655180595E-2</v>
      </c>
      <c r="AN1039" s="13">
        <f t="shared" si="1317"/>
        <v>1.3319085307639115E-2</v>
      </c>
      <c r="AO1039" s="13">
        <f t="shared" si="1318"/>
        <v>1.8584563699259183E-3</v>
      </c>
      <c r="AP1039" s="13">
        <f t="shared" si="1319"/>
        <v>1.7287774143355381E-4</v>
      </c>
      <c r="AQ1039" s="13">
        <f t="shared" si="1320"/>
        <v>1.2061103760680985E-5</v>
      </c>
      <c r="AR1039" s="13">
        <f t="shared" si="1321"/>
        <v>9.2617624147702907E-7</v>
      </c>
      <c r="AS1039" s="13">
        <f t="shared" si="1322"/>
        <v>2.263685875318831E-6</v>
      </c>
      <c r="AT1039" s="13">
        <f t="shared" si="1323"/>
        <v>2.7663599607921252E-6</v>
      </c>
      <c r="AU1039" s="13">
        <f t="shared" si="1324"/>
        <v>2.2537719024570779E-6</v>
      </c>
      <c r="AV1039" s="13">
        <f t="shared" si="1325"/>
        <v>1.3771222455583455E-6</v>
      </c>
      <c r="AW1039" s="13">
        <f t="shared" si="1326"/>
        <v>1.275419355028046E-8</v>
      </c>
      <c r="AX1039" s="13">
        <f t="shared" si="1327"/>
        <v>1.944185545992997E-2</v>
      </c>
      <c r="AY1039" s="13">
        <f t="shared" si="1328"/>
        <v>5.4255737970178115E-3</v>
      </c>
      <c r="AZ1039" s="13">
        <f t="shared" si="1329"/>
        <v>7.5704839714388805E-4</v>
      </c>
      <c r="BA1039" s="13">
        <f t="shared" si="1330"/>
        <v>7.0422324232096152E-5</v>
      </c>
      <c r="BB1039" s="13">
        <f t="shared" si="1331"/>
        <v>4.9131308205925944E-6</v>
      </c>
      <c r="BC1039" s="13">
        <f t="shared" si="1332"/>
        <v>2.7421820820000914E-7</v>
      </c>
      <c r="BD1039" s="13">
        <f t="shared" si="1333"/>
        <v>4.3077486075809487E-8</v>
      </c>
      <c r="BE1039" s="13">
        <f t="shared" si="1334"/>
        <v>1.0528654526760725E-7</v>
      </c>
      <c r="BF1039" s="13">
        <f t="shared" si="1335"/>
        <v>1.2866647550973185E-7</v>
      </c>
      <c r="BG1039" s="13">
        <f t="shared" si="1336"/>
        <v>1.0482543537428169E-7</v>
      </c>
      <c r="BH1039" s="13">
        <f t="shared" si="1337"/>
        <v>6.405148577674722E-8</v>
      </c>
      <c r="BI1039" s="13">
        <f t="shared" si="1338"/>
        <v>3.1309903483332603E-8</v>
      </c>
      <c r="BJ1039" s="14">
        <f t="shared" si="1339"/>
        <v>0.83979487476541748</v>
      </c>
      <c r="BK1039" s="14">
        <f t="shared" si="1340"/>
        <v>0.12412051534706235</v>
      </c>
      <c r="BL1039" s="14">
        <f t="shared" si="1341"/>
        <v>2.8580310979350078E-2</v>
      </c>
      <c r="BM1039" s="14">
        <f t="shared" si="1342"/>
        <v>0.49934622605326867</v>
      </c>
      <c r="BN1039" s="14">
        <f t="shared" si="1343"/>
        <v>0.48796176648555334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1.7840909090909101</v>
      </c>
      <c r="F1040" s="10">
        <f>VLOOKUP(B1040,home!$B$2:$E$405,3,FALSE)</f>
        <v>0.78</v>
      </c>
      <c r="G1040" s="10">
        <f>VLOOKUP(C1040,away!$B$2:$E$405,4,FALSE)</f>
        <v>0.84</v>
      </c>
      <c r="H1040" s="10">
        <f>VLOOKUP(A1040,away!$A$2:$E$405,3,FALSE)</f>
        <v>1.3295454545454499</v>
      </c>
      <c r="I1040" s="10">
        <f>VLOOKUP(C1040,away!$B$2:$E$405,3,FALSE)</f>
        <v>0.42</v>
      </c>
      <c r="J1040" s="10">
        <f>VLOOKUP(B1040,home!$B$2:$E$405,4,FALSE)</f>
        <v>1.5</v>
      </c>
      <c r="K1040" s="12">
        <f t="shared" si="1288"/>
        <v>1.1689363636363643</v>
      </c>
      <c r="L1040" s="12">
        <f t="shared" si="1289"/>
        <v>0.83761363636363351</v>
      </c>
      <c r="M1040" s="13">
        <f t="shared" si="1290"/>
        <v>0.13445173391431434</v>
      </c>
      <c r="N1040" s="13">
        <f t="shared" si="1291"/>
        <v>0.15716552092640262</v>
      </c>
      <c r="O1040" s="13">
        <f t="shared" si="1292"/>
        <v>0.1126186057593645</v>
      </c>
      <c r="P1040" s="13">
        <f t="shared" si="1293"/>
        <v>0.13164398349414885</v>
      </c>
      <c r="Q1040" s="13">
        <f t="shared" si="1294"/>
        <v>9.1858246260362056E-2</v>
      </c>
      <c r="R1040" s="13">
        <f t="shared" si="1295"/>
        <v>4.7165439946151869E-2</v>
      </c>
      <c r="S1040" s="13">
        <f t="shared" si="1296"/>
        <v>3.2223716804671676E-2</v>
      </c>
      <c r="T1040" s="13">
        <f t="shared" si="1297"/>
        <v>7.6941719680128001E-2</v>
      </c>
      <c r="U1040" s="13">
        <f t="shared" si="1298"/>
        <v>5.513339785996408E-2</v>
      </c>
      <c r="V1040" s="13">
        <f t="shared" si="1299"/>
        <v>3.5056433509256975E-3</v>
      </c>
      <c r="W1040" s="13">
        <f t="shared" si="1300"/>
        <v>3.579214811786708E-2</v>
      </c>
      <c r="X1040" s="13">
        <f t="shared" si="1301"/>
        <v>2.9979991338272425E-2</v>
      </c>
      <c r="Y1040" s="13">
        <f t="shared" si="1302"/>
        <v>1.25558247815003E-2</v>
      </c>
      <c r="Z1040" s="13">
        <f t="shared" si="1303"/>
        <v>1.316880522132895E-2</v>
      </c>
      <c r="AA1040" s="13">
        <f t="shared" si="1304"/>
        <v>1.539349528885583E-2</v>
      </c>
      <c r="AB1040" s="13">
        <f t="shared" si="1305"/>
        <v>8.9970082033043238E-3</v>
      </c>
      <c r="AC1040" s="13">
        <f t="shared" si="1306"/>
        <v>2.1452719592656284E-4</v>
      </c>
      <c r="AD1040" s="13">
        <f t="shared" si="1307"/>
        <v>1.0459685866908425E-2</v>
      </c>
      <c r="AE1040" s="13">
        <f t="shared" si="1308"/>
        <v>8.7611755142024701E-3</v>
      </c>
      <c r="AF1040" s="13">
        <f t="shared" si="1309"/>
        <v>3.6692400406355789E-3</v>
      </c>
      <c r="AG1040" s="13">
        <f t="shared" si="1310"/>
        <v>1.0244684977092713E-3</v>
      </c>
      <c r="AH1040" s="13">
        <f t="shared" si="1311"/>
        <v>2.7575927070004357E-3</v>
      </c>
      <c r="AI1040" s="13">
        <f t="shared" si="1312"/>
        <v>3.2234503913112474E-3</v>
      </c>
      <c r="AJ1040" s="13">
        <f t="shared" si="1313"/>
        <v>1.8840041893907935E-3</v>
      </c>
      <c r="AK1040" s="13">
        <f t="shared" si="1314"/>
        <v>7.3409366874071656E-4</v>
      </c>
      <c r="AL1040" s="13">
        <f t="shared" si="1315"/>
        <v>8.4018893077572409E-6</v>
      </c>
      <c r="AM1040" s="13">
        <f t="shared" si="1316"/>
        <v>2.4453414324085211E-3</v>
      </c>
      <c r="AN1040" s="13">
        <f t="shared" si="1317"/>
        <v>2.0482513293503578E-3</v>
      </c>
      <c r="AO1040" s="13">
        <f t="shared" si="1318"/>
        <v>8.578216220818997E-4</v>
      </c>
      <c r="AP1040" s="13">
        <f t="shared" si="1319"/>
        <v>2.3950769607445689E-4</v>
      </c>
      <c r="AQ1040" s="13">
        <f t="shared" si="1320"/>
        <v>5.0153728061500437E-5</v>
      </c>
      <c r="AR1040" s="13">
        <f t="shared" si="1321"/>
        <v>4.6195945098409432E-4</v>
      </c>
      <c r="AS1040" s="13">
        <f t="shared" si="1322"/>
        <v>5.4000120078079848E-4</v>
      </c>
      <c r="AT1040" s="13">
        <f t="shared" si="1323"/>
        <v>3.1561351999998856E-4</v>
      </c>
      <c r="AU1040" s="13">
        <f t="shared" si="1324"/>
        <v>1.2297737346108646E-4</v>
      </c>
      <c r="AV1040" s="13">
        <f t="shared" si="1325"/>
        <v>3.59381809357884E-5</v>
      </c>
      <c r="AW1040" s="13">
        <f t="shared" si="1326"/>
        <v>2.2851202706916428E-7</v>
      </c>
      <c r="AX1040" s="13">
        <f t="shared" si="1327"/>
        <v>4.7640808697482583E-4</v>
      </c>
      <c r="AY1040" s="13">
        <f t="shared" si="1328"/>
        <v>3.99045910124026E-4</v>
      </c>
      <c r="AZ1040" s="13">
        <f t="shared" si="1329"/>
        <v>1.6712314792751055E-4</v>
      </c>
      <c r="BA1040" s="13">
        <f t="shared" si="1330"/>
        <v>4.6661542552033193E-5</v>
      </c>
      <c r="BB1040" s="13">
        <f t="shared" si="1331"/>
        <v>9.7710860838362332E-6</v>
      </c>
      <c r="BC1040" s="13">
        <f t="shared" si="1332"/>
        <v>1.6368789891808329E-6</v>
      </c>
      <c r="BD1040" s="13">
        <f t="shared" si="1333"/>
        <v>6.4490589265222474E-5</v>
      </c>
      <c r="BE1040" s="13">
        <f t="shared" si="1334"/>
        <v>7.5385394904455501E-5</v>
      </c>
      <c r="BF1040" s="13">
        <f t="shared" si="1335"/>
        <v>4.406036469545278E-5</v>
      </c>
      <c r="BG1040" s="13">
        <f t="shared" si="1336"/>
        <v>1.7167920829198201E-5</v>
      </c>
      <c r="BH1040" s="13">
        <f t="shared" si="1337"/>
        <v>5.0170517363199871E-6</v>
      </c>
      <c r="BI1040" s="13">
        <f t="shared" si="1338"/>
        <v>1.1729228425658784E-6</v>
      </c>
      <c r="BJ1040" s="14">
        <f t="shared" si="1339"/>
        <v>0.43494974348461635</v>
      </c>
      <c r="BK1040" s="14">
        <f t="shared" si="1340"/>
        <v>0.30244705255941884</v>
      </c>
      <c r="BL1040" s="14">
        <f t="shared" si="1341"/>
        <v>0.24959087198451876</v>
      </c>
      <c r="BM1040" s="14">
        <f t="shared" si="1342"/>
        <v>0.32485412555104171</v>
      </c>
      <c r="BN1040" s="14">
        <f t="shared" si="1343"/>
        <v>0.67490353030074424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1.7840909090909101</v>
      </c>
      <c r="F1041" s="10">
        <f>VLOOKUP(B1041,home!$B$2:$E$405,3,FALSE)</f>
        <v>0.67</v>
      </c>
      <c r="G1041" s="10">
        <f>VLOOKUP(C1041,away!$B$2:$E$405,4,FALSE)</f>
        <v>1.35</v>
      </c>
      <c r="H1041" s="10">
        <f>VLOOKUP(A1041,away!$A$2:$E$405,3,FALSE)</f>
        <v>1.3295454545454499</v>
      </c>
      <c r="I1041" s="10">
        <f>VLOOKUP(C1041,away!$B$2:$E$405,3,FALSE)</f>
        <v>0.67</v>
      </c>
      <c r="J1041" s="10">
        <f>VLOOKUP(B1041,home!$B$2:$E$405,4,FALSE)</f>
        <v>1.05</v>
      </c>
      <c r="K1041" s="12">
        <f t="shared" si="1288"/>
        <v>1.6137102272727282</v>
      </c>
      <c r="L1041" s="12">
        <f t="shared" si="1289"/>
        <v>0.93533522727272411</v>
      </c>
      <c r="M1041" s="13">
        <f t="shared" si="1290"/>
        <v>7.8156234084168469E-2</v>
      </c>
      <c r="N1041" s="13">
        <f t="shared" si="1291"/>
        <v>0.12612151426674406</v>
      </c>
      <c r="O1041" s="13">
        <f t="shared" si="1292"/>
        <v>7.3102278969895948E-2</v>
      </c>
      <c r="P1041" s="13">
        <f t="shared" si="1293"/>
        <v>0.11796589521066517</v>
      </c>
      <c r="Q1041" s="13">
        <f t="shared" si="1294"/>
        <v>0.1017617887256841</v>
      </c>
      <c r="R1041" s="13">
        <f t="shared" si="1295"/>
        <v>3.4187568357230844E-2</v>
      </c>
      <c r="S1041" s="13">
        <f t="shared" si="1296"/>
        <v>4.4513251552867762E-2</v>
      </c>
      <c r="T1041" s="13">
        <f t="shared" si="1297"/>
        <v>9.5181385785416683E-2</v>
      </c>
      <c r="U1041" s="13">
        <f t="shared" si="1298"/>
        <v>5.5168828703648913E-2</v>
      </c>
      <c r="V1041" s="13">
        <f t="shared" si="1299"/>
        <v>7.4651691501190802E-3</v>
      </c>
      <c r="W1041" s="13">
        <f t="shared" si="1300"/>
        <v>5.4738013070734351E-2</v>
      </c>
      <c r="X1041" s="13">
        <f t="shared" si="1301"/>
        <v>5.119839189597266E-2</v>
      </c>
      <c r="Y1041" s="13">
        <f t="shared" si="1302"/>
        <v>2.3943829760008785E-2</v>
      </c>
      <c r="Z1041" s="13">
        <f t="shared" si="1303"/>
        <v>1.0658945673104105E-2</v>
      </c>
      <c r="AA1041" s="13">
        <f t="shared" si="1304"/>
        <v>1.7200449644632486E-2</v>
      </c>
      <c r="AB1041" s="13">
        <f t="shared" si="1305"/>
        <v>1.3878270752616507E-2</v>
      </c>
      <c r="AC1041" s="13">
        <f t="shared" si="1306"/>
        <v>7.0422674212435412E-4</v>
      </c>
      <c r="AD1041" s="13">
        <f t="shared" si="1307"/>
        <v>2.2082822878208085E-2</v>
      </c>
      <c r="AE1041" s="13">
        <f t="shared" si="1308"/>
        <v>2.0654842155612071E-2</v>
      </c>
      <c r="AF1041" s="13">
        <f t="shared" si="1309"/>
        <v>9.6596007409508276E-3</v>
      </c>
      <c r="AG1041" s="13">
        <f t="shared" si="1310"/>
        <v>3.0116549514670062E-3</v>
      </c>
      <c r="AH1041" s="13">
        <f t="shared" si="1311"/>
        <v>2.4924218434101112E-3</v>
      </c>
      <c r="AI1041" s="13">
        <f t="shared" si="1312"/>
        <v>4.0220466193888419E-3</v>
      </c>
      <c r="AJ1041" s="13">
        <f t="shared" si="1313"/>
        <v>3.245208882137739E-3</v>
      </c>
      <c r="AK1041" s="13">
        <f t="shared" si="1314"/>
        <v>1.745608920913989E-3</v>
      </c>
      <c r="AL1041" s="13">
        <f t="shared" si="1315"/>
        <v>4.2517267644459092E-5</v>
      </c>
      <c r="AM1041" s="13">
        <f t="shared" si="1316"/>
        <v>7.12705542512331E-3</v>
      </c>
      <c r="AN1041" s="13">
        <f t="shared" si="1317"/>
        <v>6.6661860058430129E-3</v>
      </c>
      <c r="AO1041" s="13">
        <f t="shared" si="1318"/>
        <v>3.1175593014087129E-3</v>
      </c>
      <c r="AP1041" s="13">
        <f t="shared" si="1319"/>
        <v>9.7198767923977153E-4</v>
      </c>
      <c r="AQ1041" s="13">
        <f t="shared" si="1320"/>
        <v>2.2728357921700476E-4</v>
      </c>
      <c r="AR1041" s="13">
        <f t="shared" si="1321"/>
        <v>4.6624999027309986E-4</v>
      </c>
      <c r="AS1041" s="13">
        <f t="shared" si="1322"/>
        <v>7.5239237776951126E-4</v>
      </c>
      <c r="AT1041" s="13">
        <f t="shared" si="1323"/>
        <v>6.0707163746435326E-4</v>
      </c>
      <c r="AU1041" s="13">
        <f t="shared" si="1324"/>
        <v>3.2654590335447626E-4</v>
      </c>
      <c r="AV1041" s="13">
        <f t="shared" si="1325"/>
        <v>1.3173761597928263E-4</v>
      </c>
      <c r="AW1041" s="13">
        <f t="shared" si="1326"/>
        <v>1.7826073343002249E-6</v>
      </c>
      <c r="AX1041" s="13">
        <f t="shared" si="1327"/>
        <v>1.9168337049768442E-3</v>
      </c>
      <c r="AY1041" s="13">
        <f t="shared" si="1328"/>
        <v>1.7928820890885345E-3</v>
      </c>
      <c r="AZ1041" s="13">
        <f t="shared" si="1329"/>
        <v>8.384728881354102E-4</v>
      </c>
      <c r="BA1041" s="13">
        <f t="shared" si="1330"/>
        <v>2.6141774312871715E-4</v>
      </c>
      <c r="BB1041" s="13">
        <f t="shared" si="1331"/>
        <v>6.1128306045605296E-5</v>
      </c>
      <c r="BC1041" s="13">
        <f t="shared" si="1332"/>
        <v>1.1435091605592579E-5</v>
      </c>
      <c r="BD1041" s="13">
        <f t="shared" si="1333"/>
        <v>7.2683340102999171E-5</v>
      </c>
      <c r="BE1041" s="13">
        <f t="shared" si="1334"/>
        <v>1.1728984927655179E-4</v>
      </c>
      <c r="BF1041" s="13">
        <f t="shared" si="1335"/>
        <v>9.463591466642423E-5</v>
      </c>
      <c r="BG1041" s="13">
        <f t="shared" si="1336"/>
        <v>5.0904981121505985E-5</v>
      </c>
      <c r="BH1041" s="13">
        <f t="shared" si="1337"/>
        <v>2.0536472163724851E-5</v>
      </c>
      <c r="BI1041" s="13">
        <f t="shared" si="1338"/>
        <v>6.6279830325408934E-6</v>
      </c>
      <c r="BJ1041" s="14">
        <f t="shared" si="1339"/>
        <v>0.5313460860446112</v>
      </c>
      <c r="BK1041" s="14">
        <f t="shared" si="1340"/>
        <v>0.25064017609667782</v>
      </c>
      <c r="BL1041" s="14">
        <f t="shared" si="1341"/>
        <v>0.20768935875907987</v>
      </c>
      <c r="BM1041" s="14">
        <f t="shared" si="1342"/>
        <v>0.4672481874773301</v>
      </c>
      <c r="BN1041" s="14">
        <f t="shared" si="1343"/>
        <v>0.53129527961438849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1.7840909090909101</v>
      </c>
      <c r="F1042" s="10">
        <f>VLOOKUP(B1042,home!$B$2:$E$405,3,FALSE)</f>
        <v>2.52</v>
      </c>
      <c r="G1042" s="10">
        <f>VLOOKUP(C1042,away!$B$2:$E$405,4,FALSE)</f>
        <v>1.96</v>
      </c>
      <c r="H1042" s="10">
        <f>VLOOKUP(A1042,away!$A$2:$E$405,3,FALSE)</f>
        <v>1.3295454545454499</v>
      </c>
      <c r="I1042" s="10">
        <f>VLOOKUP(C1042,away!$B$2:$E$405,3,FALSE)</f>
        <v>0.7</v>
      </c>
      <c r="J1042" s="10">
        <f>VLOOKUP(B1042,home!$B$2:$E$405,4,FALSE)</f>
        <v>0.13</v>
      </c>
      <c r="K1042" s="12">
        <f t="shared" si="1288"/>
        <v>8.8119818181818239</v>
      </c>
      <c r="L1042" s="12">
        <f t="shared" si="1289"/>
        <v>0.12098863636363594</v>
      </c>
      <c r="M1042" s="13">
        <f t="shared" si="1290"/>
        <v>1.3196544439373996E-4</v>
      </c>
      <c r="N1042" s="13">
        <f t="shared" si="1291"/>
        <v>1.1628770966259211E-3</v>
      </c>
      <c r="O1042" s="13">
        <f t="shared" si="1292"/>
        <v>1.5966319164319826E-5</v>
      </c>
      <c r="P1042" s="13">
        <f t="shared" si="1293"/>
        <v>1.4069491417927432E-4</v>
      </c>
      <c r="Q1042" s="13">
        <f t="shared" si="1294"/>
        <v>5.1236259161238423E-3</v>
      </c>
      <c r="R1042" s="13">
        <f t="shared" si="1295"/>
        <v>9.6587159171882171E-7</v>
      </c>
      <c r="S1042" s="13">
        <f t="shared" si="1296"/>
        <v>3.7500458864162294E-5</v>
      </c>
      <c r="T1042" s="13">
        <f t="shared" si="1297"/>
        <v>6.1990051282920873E-4</v>
      </c>
      <c r="U1042" s="13">
        <f t="shared" si="1298"/>
        <v>8.5112429049245955E-6</v>
      </c>
      <c r="V1042" s="13">
        <f t="shared" si="1299"/>
        <v>4.4423446235537635E-6</v>
      </c>
      <c r="W1042" s="13">
        <f t="shared" si="1300"/>
        <v>1.5049766138682835E-2</v>
      </c>
      <c r="X1042" s="13">
        <f t="shared" si="1301"/>
        <v>1.8208506827108594E-3</v>
      </c>
      <c r="Y1042" s="13">
        <f t="shared" si="1302"/>
        <v>1.1015112056149122E-4</v>
      </c>
      <c r="Z1042" s="13">
        <f t="shared" si="1303"/>
        <v>3.8953162261478274E-8</v>
      </c>
      <c r="AA1042" s="13">
        <f t="shared" si="1304"/>
        <v>3.4325455760883296E-7</v>
      </c>
      <c r="AB1042" s="13">
        <f t="shared" si="1305"/>
        <v>1.5123764603285406E-6</v>
      </c>
      <c r="AC1042" s="13">
        <f t="shared" si="1306"/>
        <v>2.960127641922798E-7</v>
      </c>
      <c r="AD1042" s="13">
        <f t="shared" si="1307"/>
        <v>3.3154566395490394E-2</v>
      </c>
      <c r="AE1042" s="13">
        <f t="shared" si="1308"/>
        <v>4.0113257774180124E-3</v>
      </c>
      <c r="AF1042" s="13">
        <f t="shared" si="1309"/>
        <v>2.4266241791005361E-4</v>
      </c>
      <c r="AG1042" s="13">
        <f t="shared" si="1310"/>
        <v>9.7864650132133831E-6</v>
      </c>
      <c r="AH1042" s="13">
        <f t="shared" si="1311"/>
        <v>1.1782224960169248E-9</v>
      </c>
      <c r="AI1042" s="13">
        <f t="shared" si="1312"/>
        <v>1.038247521267395E-8</v>
      </c>
      <c r="AJ1042" s="13">
        <f t="shared" si="1313"/>
        <v>4.5745091400903152E-8</v>
      </c>
      <c r="AK1042" s="13">
        <f t="shared" si="1314"/>
        <v>1.3436830456527482E-7</v>
      </c>
      <c r="AL1042" s="13">
        <f t="shared" si="1315"/>
        <v>1.2623756361473123E-8</v>
      </c>
      <c r="AM1042" s="13">
        <f t="shared" si="1316"/>
        <v>5.8431487253352683E-2</v>
      </c>
      <c r="AN1042" s="13">
        <f t="shared" si="1317"/>
        <v>7.0695459634823182E-3</v>
      </c>
      <c r="AO1042" s="13">
        <f t="shared" si="1318"/>
        <v>4.2766736291588626E-4</v>
      </c>
      <c r="AP1042" s="13">
        <f t="shared" si="1319"/>
        <v>1.7247630352141774E-5</v>
      </c>
      <c r="AQ1042" s="13">
        <f t="shared" si="1320"/>
        <v>5.2169181920242255E-7</v>
      </c>
      <c r="AR1042" s="13">
        <f t="shared" si="1321"/>
        <v>2.8510306625209447E-11</v>
      </c>
      <c r="AS1042" s="13">
        <f t="shared" si="1322"/>
        <v>2.5123230361213445E-10</v>
      </c>
      <c r="AT1042" s="13">
        <f t="shared" si="1323"/>
        <v>1.1069272457850323E-9</v>
      </c>
      <c r="AU1042" s="13">
        <f t="shared" si="1324"/>
        <v>3.251407587969264E-9</v>
      </c>
      <c r="AV1042" s="13">
        <f t="shared" si="1325"/>
        <v>7.1628361371708912E-9</v>
      </c>
      <c r="AW1042" s="13">
        <f t="shared" si="1326"/>
        <v>3.7385593336722661E-10</v>
      </c>
      <c r="AX1042" s="13">
        <f t="shared" si="1327"/>
        <v>8.5816200547644453E-2</v>
      </c>
      <c r="AY1042" s="13">
        <f t="shared" si="1328"/>
        <v>1.0382785082167813E-2</v>
      </c>
      <c r="AZ1042" s="13">
        <f t="shared" si="1329"/>
        <v>6.2809950437409275E-4</v>
      </c>
      <c r="BA1042" s="13">
        <f t="shared" si="1330"/>
        <v>2.5330967511632371E-5</v>
      </c>
      <c r="BB1042" s="13">
        <f t="shared" si="1331"/>
        <v>7.6618980425099093E-7</v>
      </c>
      <c r="BC1042" s="13">
        <f t="shared" si="1332"/>
        <v>1.854005192240971E-8</v>
      </c>
      <c r="BD1042" s="13">
        <f t="shared" si="1333"/>
        <v>5.7490385348220481E-13</v>
      </c>
      <c r="BE1042" s="13">
        <f t="shared" si="1334"/>
        <v>5.0660423040878569E-12</v>
      </c>
      <c r="BF1042" s="13">
        <f t="shared" si="1335"/>
        <v>2.2320936336881073E-11</v>
      </c>
      <c r="BG1042" s="13">
        <f t="shared" si="1336"/>
        <v>6.5563895055130034E-11</v>
      </c>
      <c r="BH1042" s="13">
        <f t="shared" si="1337"/>
        <v>1.4443696278874674E-10</v>
      </c>
      <c r="BI1042" s="13">
        <f t="shared" si="1338"/>
        <v>2.5455517799356815E-10</v>
      </c>
      <c r="BJ1042" s="14">
        <f t="shared" si="1339"/>
        <v>0.2241051832568422</v>
      </c>
      <c r="BK1042" s="14">
        <f t="shared" si="1340"/>
        <v>1.0697696880749097E-2</v>
      </c>
      <c r="BL1042" s="14">
        <f t="shared" si="1341"/>
        <v>2.7503032204074979E-5</v>
      </c>
      <c r="BM1042" s="14">
        <f t="shared" si="1342"/>
        <v>0.21787154185256694</v>
      </c>
      <c r="BN1042" s="14">
        <f t="shared" si="1343"/>
        <v>6.5760955620788155E-3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1.7840909090909101</v>
      </c>
      <c r="F1043" s="10">
        <f>VLOOKUP(B1043,home!$B$2:$E$405,3,FALSE)</f>
        <v>1.79</v>
      </c>
      <c r="G1043" s="10">
        <f>VLOOKUP(C1043,away!$B$2:$E$405,4,FALSE)</f>
        <v>1.1200000000000001</v>
      </c>
      <c r="H1043" s="10">
        <f>VLOOKUP(A1043,away!$A$2:$E$405,3,FALSE)</f>
        <v>1.3295454545454499</v>
      </c>
      <c r="I1043" s="10">
        <f>VLOOKUP(C1043,away!$B$2:$E$405,3,FALSE)</f>
        <v>0.9</v>
      </c>
      <c r="J1043" s="10">
        <f>VLOOKUP(B1043,home!$B$2:$E$405,4,FALSE)</f>
        <v>0.75</v>
      </c>
      <c r="K1043" s="12">
        <f t="shared" si="1288"/>
        <v>3.5767454545454567</v>
      </c>
      <c r="L1043" s="12">
        <f t="shared" si="1289"/>
        <v>0.89744318181817873</v>
      </c>
      <c r="M1043" s="13">
        <f t="shared" si="1290"/>
        <v>1.1399467486723477E-2</v>
      </c>
      <c r="N1043" s="13">
        <f t="shared" si="1291"/>
        <v>4.0772993517376913E-2</v>
      </c>
      <c r="O1043" s="13">
        <f t="shared" si="1292"/>
        <v>1.0230374372317993E-2</v>
      </c>
      <c r="P1043" s="13">
        <f t="shared" si="1293"/>
        <v>3.6591445034486712E-2</v>
      </c>
      <c r="Q1043" s="13">
        <f t="shared" si="1294"/>
        <v>7.2917309615744649E-2</v>
      </c>
      <c r="R1043" s="13">
        <f t="shared" si="1295"/>
        <v>4.5905898639421062E-3</v>
      </c>
      <c r="S1043" s="13">
        <f t="shared" si="1296"/>
        <v>2.9363956063545679E-2</v>
      </c>
      <c r="T1043" s="13">
        <f t="shared" si="1297"/>
        <v>6.543914235117515E-2</v>
      </c>
      <c r="U1043" s="13">
        <f t="shared" si="1298"/>
        <v>1.6419371429537376E-2</v>
      </c>
      <c r="V1043" s="13">
        <f t="shared" si="1299"/>
        <v>1.0472902309259506E-2</v>
      </c>
      <c r="W1043" s="13">
        <f t="shared" si="1300"/>
        <v>8.6935551908599445E-2</v>
      </c>
      <c r="X1043" s="13">
        <f t="shared" si="1301"/>
        <v>7.8019718317972928E-2</v>
      </c>
      <c r="Y1043" s="13">
        <f t="shared" si="1302"/>
        <v>3.5009132125919828E-2</v>
      </c>
      <c r="Z1043" s="13">
        <f t="shared" si="1303"/>
        <v>1.373264524639495E-3</v>
      </c>
      <c r="AA1043" s="13">
        <f t="shared" si="1304"/>
        <v>4.9118176463928409E-3</v>
      </c>
      <c r="AB1043" s="13">
        <f t="shared" si="1305"/>
        <v>8.7841607201458796E-3</v>
      </c>
      <c r="AC1043" s="13">
        <f t="shared" si="1306"/>
        <v>2.1010774716403321E-3</v>
      </c>
      <c r="AD1043" s="13">
        <f t="shared" si="1307"/>
        <v>7.773658503187092E-2</v>
      </c>
      <c r="AE1043" s="13">
        <f t="shared" si="1308"/>
        <v>6.9764168214681635E-2</v>
      </c>
      <c r="AF1043" s="13">
        <f t="shared" si="1309"/>
        <v>3.1304688549741271E-2</v>
      </c>
      <c r="AG1043" s="13">
        <f t="shared" si="1310"/>
        <v>9.3647264326356394E-3</v>
      </c>
      <c r="AH1043" s="13">
        <f t="shared" si="1311"/>
        <v>3.0810672111762416E-4</v>
      </c>
      <c r="AI1043" s="13">
        <f t="shared" si="1312"/>
        <v>1.1020193142723669E-3</v>
      </c>
      <c r="AJ1043" s="13">
        <f t="shared" si="1313"/>
        <v>1.9708212865724951E-3</v>
      </c>
      <c r="AK1043" s="13">
        <f t="shared" si="1314"/>
        <v>2.3497086928232001E-3</v>
      </c>
      <c r="AL1043" s="13">
        <f t="shared" si="1315"/>
        <v>2.6977211314920251E-4</v>
      </c>
      <c r="AM1043" s="13">
        <f t="shared" si="1316"/>
        <v>5.5608795432926128E-2</v>
      </c>
      <c r="AN1043" s="13">
        <f t="shared" si="1317"/>
        <v>4.9905734310401427E-2</v>
      </c>
      <c r="AO1043" s="13">
        <f t="shared" si="1318"/>
        <v>2.2393780495249652E-2</v>
      </c>
      <c r="AP1043" s="13">
        <f t="shared" si="1319"/>
        <v>6.6990485401982403E-3</v>
      </c>
      <c r="AQ1043" s="13">
        <f t="shared" si="1320"/>
        <v>1.5030038592674833E-3</v>
      </c>
      <c r="AR1043" s="13">
        <f t="shared" si="1321"/>
        <v>5.5301655227873387E-5</v>
      </c>
      <c r="AS1043" s="13">
        <f t="shared" si="1322"/>
        <v>1.9779994396513611E-4</v>
      </c>
      <c r="AT1043" s="13">
        <f t="shared" si="1323"/>
        <v>3.5374002524332339E-4</v>
      </c>
      <c r="AU1043" s="13">
        <f t="shared" si="1324"/>
        <v>4.2174600912661729E-4</v>
      </c>
      <c r="AV1043" s="13">
        <f t="shared" si="1325"/>
        <v>3.7711953027907882E-4</v>
      </c>
      <c r="AW1043" s="13">
        <f t="shared" si="1326"/>
        <v>2.4054124218310006E-5</v>
      </c>
      <c r="AX1043" s="13">
        <f t="shared" si="1327"/>
        <v>3.3149751049577798E-2</v>
      </c>
      <c r="AY1043" s="13">
        <f t="shared" si="1328"/>
        <v>2.9750018058413607E-2</v>
      </c>
      <c r="AZ1043" s="13">
        <f t="shared" si="1329"/>
        <v>1.3349475432745492E-2</v>
      </c>
      <c r="BA1043" s="13">
        <f t="shared" si="1330"/>
        <v>3.993465235988908E-3</v>
      </c>
      <c r="BB1043" s="13">
        <f t="shared" si="1331"/>
        <v>8.9597703696654208E-4</v>
      </c>
      <c r="BC1043" s="13">
        <f t="shared" si="1332"/>
        <v>1.6081769657825553E-4</v>
      </c>
      <c r="BD1043" s="13">
        <f t="shared" si="1333"/>
        <v>8.2716822379191E-6</v>
      </c>
      <c r="BE1043" s="13">
        <f t="shared" si="1334"/>
        <v>2.9585701845921528E-5</v>
      </c>
      <c r="BF1043" s="13">
        <f t="shared" si="1335"/>
        <v>5.2910262298468488E-5</v>
      </c>
      <c r="BG1043" s="13">
        <f t="shared" si="1336"/>
        <v>6.308218005828499E-5</v>
      </c>
      <c r="BH1043" s="13">
        <f t="shared" si="1337"/>
        <v>5.640722519657223E-5</v>
      </c>
      <c r="BI1043" s="13">
        <f t="shared" si="1338"/>
        <v>4.0350857265072329E-5</v>
      </c>
      <c r="BJ1043" s="14">
        <f t="shared" si="1339"/>
        <v>0.78467388321403175</v>
      </c>
      <c r="BK1043" s="14">
        <f t="shared" si="1340"/>
        <v>0.11994863853721853</v>
      </c>
      <c r="BL1043" s="14">
        <f t="shared" si="1341"/>
        <v>5.2323285119866149E-2</v>
      </c>
      <c r="BM1043" s="14">
        <f t="shared" si="1342"/>
        <v>0.75209092757096874</v>
      </c>
      <c r="BN1043" s="14">
        <f t="shared" si="1343"/>
        <v>0.17650217989059186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1.29113924050633</v>
      </c>
      <c r="F1044" s="10">
        <f>VLOOKUP(B1044,home!$B$2:$E$405,3,FALSE)</f>
        <v>0.57999999999999996</v>
      </c>
      <c r="G1044" s="10">
        <f>VLOOKUP(C1044,away!$B$2:$E$405,4,FALSE)</f>
        <v>0.93</v>
      </c>
      <c r="H1044" s="10">
        <f>VLOOKUP(A1044,away!$A$2:$E$405,3,FALSE)</f>
        <v>1.17721518987342</v>
      </c>
      <c r="I1044" s="10">
        <f>VLOOKUP(C1044,away!$B$2:$E$405,3,FALSE)</f>
        <v>0.62</v>
      </c>
      <c r="J1044" s="10">
        <f>VLOOKUP(B1044,home!$B$2:$E$405,4,FALSE)</f>
        <v>1.06</v>
      </c>
      <c r="K1044" s="12">
        <f t="shared" si="1288"/>
        <v>0.69644050632911436</v>
      </c>
      <c r="L1044" s="12">
        <f t="shared" si="1289"/>
        <v>0.77366582278481166</v>
      </c>
      <c r="M1044" s="13">
        <f t="shared" si="1290"/>
        <v>0.2299010387133239</v>
      </c>
      <c r="N1044" s="13">
        <f t="shared" si="1291"/>
        <v>0.1601123958070966</v>
      </c>
      <c r="O1044" s="13">
        <f t="shared" si="1292"/>
        <v>0.17786657627522659</v>
      </c>
      <c r="P1044" s="13">
        <f t="shared" si="1293"/>
        <v>0.12387348844014484</v>
      </c>
      <c r="Q1044" s="13">
        <f t="shared" si="1294"/>
        <v>5.5754379002730961E-2</v>
      </c>
      <c r="R1044" s="13">
        <f t="shared" si="1295"/>
        <v>6.8804645539945294E-2</v>
      </c>
      <c r="S1044" s="13">
        <f t="shared" si="1296"/>
        <v>1.6686137244321848E-2</v>
      </c>
      <c r="T1044" s="13">
        <f t="shared" si="1297"/>
        <v>4.3135257505004083E-2</v>
      </c>
      <c r="U1044" s="13">
        <f t="shared" si="1298"/>
        <v>4.7918342177634743E-2</v>
      </c>
      <c r="V1044" s="13">
        <f t="shared" si="1299"/>
        <v>9.989660675128768E-4</v>
      </c>
      <c r="W1044" s="13">
        <f t="shared" si="1300"/>
        <v>1.2943202647575768E-2</v>
      </c>
      <c r="X1044" s="13">
        <f t="shared" si="1301"/>
        <v>1.0013713525807259E-2</v>
      </c>
      <c r="Y1044" s="13">
        <f t="shared" si="1302"/>
        <v>3.8736339570375343E-3</v>
      </c>
      <c r="Z1044" s="13">
        <f t="shared" si="1303"/>
        <v>1.7743934234359705E-2</v>
      </c>
      <c r="AA1044" s="13">
        <f t="shared" si="1304"/>
        <v>1.2357594542447977E-2</v>
      </c>
      <c r="AB1044" s="13">
        <f t="shared" si="1305"/>
        <v>4.3031647000761845E-3</v>
      </c>
      <c r="AC1044" s="13">
        <f t="shared" si="1306"/>
        <v>3.3640945118363003E-5</v>
      </c>
      <c r="AD1044" s="13">
        <f t="shared" si="1307"/>
        <v>2.2535426513495002E-3</v>
      </c>
      <c r="AE1044" s="13">
        <f t="shared" si="1308"/>
        <v>1.743488929536977E-3</v>
      </c>
      <c r="AF1044" s="13">
        <f t="shared" si="1309"/>
        <v>6.7443889859321771E-4</v>
      </c>
      <c r="AG1044" s="13">
        <f t="shared" si="1310"/>
        <v>1.7393010846606801E-4</v>
      </c>
      <c r="AH1044" s="13">
        <f t="shared" si="1311"/>
        <v>3.4319688697163711E-3</v>
      </c>
      <c r="AI1044" s="13">
        <f t="shared" si="1312"/>
        <v>2.3901621373310276E-3</v>
      </c>
      <c r="AJ1044" s="13">
        <f t="shared" si="1313"/>
        <v>8.3230286456574944E-4</v>
      </c>
      <c r="AK1044" s="13">
        <f t="shared" si="1314"/>
        <v>1.9321647613911434E-4</v>
      </c>
      <c r="AL1044" s="13">
        <f t="shared" si="1315"/>
        <v>7.2504608931870435E-7</v>
      </c>
      <c r="AM1044" s="13">
        <f t="shared" si="1316"/>
        <v>3.1389167702802024E-4</v>
      </c>
      <c r="AN1044" s="13">
        <f t="shared" si="1317"/>
        <v>2.4284726257318764E-4</v>
      </c>
      <c r="AO1044" s="13">
        <f t="shared" si="1318"/>
        <v>9.3941313604862186E-5</v>
      </c>
      <c r="AP1044" s="13">
        <f t="shared" si="1319"/>
        <v>2.4226394561197243E-5</v>
      </c>
      <c r="AQ1044" s="13">
        <f t="shared" si="1320"/>
        <v>4.685783370324537E-6</v>
      </c>
      <c r="AR1044" s="13">
        <f t="shared" si="1321"/>
        <v>5.3103940387219542E-4</v>
      </c>
      <c r="AS1044" s="13">
        <f t="shared" si="1322"/>
        <v>3.6983735131346283E-4</v>
      </c>
      <c r="AT1044" s="13">
        <f t="shared" si="1323"/>
        <v>1.287848561040833E-4</v>
      </c>
      <c r="AU1044" s="13">
        <f t="shared" si="1324"/>
        <v>2.9896996797549975E-5</v>
      </c>
      <c r="AV1044" s="13">
        <f t="shared" si="1325"/>
        <v>5.205369896851403E-6</v>
      </c>
      <c r="AW1044" s="13">
        <f t="shared" si="1326"/>
        <v>1.0851769196294475E-8</v>
      </c>
      <c r="AX1044" s="13">
        <f t="shared" si="1327"/>
        <v>3.6434479746981532E-5</v>
      </c>
      <c r="AY1044" s="13">
        <f t="shared" si="1328"/>
        <v>2.8188111751185025E-5</v>
      </c>
      <c r="AZ1044" s="13">
        <f t="shared" si="1329"/>
        <v>1.0904089335365387E-5</v>
      </c>
      <c r="BA1044" s="13">
        <f t="shared" si="1330"/>
        <v>2.8120404157881846E-6</v>
      </c>
      <c r="BB1044" s="13">
        <f t="shared" si="1331"/>
        <v>5.4389489049622725E-7</v>
      </c>
      <c r="BC1044" s="13">
        <f t="shared" si="1332"/>
        <v>8.4158577592843766E-8</v>
      </c>
      <c r="BD1044" s="13">
        <f t="shared" si="1333"/>
        <v>6.8474506221322953E-5</v>
      </c>
      <c r="BE1044" s="13">
        <f t="shared" si="1334"/>
        <v>4.7688419783414248E-5</v>
      </c>
      <c r="BF1044" s="13">
        <f t="shared" si="1335"/>
        <v>1.6606073609998186E-5</v>
      </c>
      <c r="BG1044" s="13">
        <f t="shared" si="1336"/>
        <v>3.8550474376952281E-6</v>
      </c>
      <c r="BH1044" s="13">
        <f t="shared" si="1337"/>
        <v>6.7120279735780473E-7</v>
      </c>
      <c r="BI1044" s="13">
        <f t="shared" si="1338"/>
        <v>9.349056320827753E-8</v>
      </c>
      <c r="BJ1044" s="14">
        <f t="shared" si="1339"/>
        <v>0.29143654223905296</v>
      </c>
      <c r="BK1044" s="14">
        <f t="shared" si="1340"/>
        <v>0.37152218456826236</v>
      </c>
      <c r="BL1044" s="14">
        <f t="shared" si="1341"/>
        <v>0.31930012630148019</v>
      </c>
      <c r="BM1044" s="14">
        <f t="shared" si="1342"/>
        <v>0.1836620863047051</v>
      </c>
      <c r="BN1044" s="14">
        <f t="shared" si="1343"/>
        <v>0.81631252377846808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1.29113924050633</v>
      </c>
      <c r="F1045" s="10">
        <f>VLOOKUP(B1045,home!$B$2:$E$405,3,FALSE)</f>
        <v>0.57999999999999996</v>
      </c>
      <c r="G1045" s="10">
        <f>VLOOKUP(C1045,away!$B$2:$E$405,4,FALSE)</f>
        <v>0.77</v>
      </c>
      <c r="H1045" s="10">
        <f>VLOOKUP(A1045,away!$A$2:$E$405,3,FALSE)</f>
        <v>1.17721518987342</v>
      </c>
      <c r="I1045" s="10">
        <f>VLOOKUP(C1045,away!$B$2:$E$405,3,FALSE)</f>
        <v>0.77</v>
      </c>
      <c r="J1045" s="10">
        <f>VLOOKUP(B1045,home!$B$2:$E$405,4,FALSE)</f>
        <v>1.27</v>
      </c>
      <c r="K1045" s="12">
        <f t="shared" si="1288"/>
        <v>0.57662278481012696</v>
      </c>
      <c r="L1045" s="12">
        <f t="shared" si="1289"/>
        <v>1.1511987341772174</v>
      </c>
      <c r="M1045" s="13">
        <f t="shared" si="1290"/>
        <v>0.17767104167284323</v>
      </c>
      <c r="N1045" s="13">
        <f t="shared" si="1291"/>
        <v>0.10244917082951098</v>
      </c>
      <c r="O1045" s="13">
        <f t="shared" si="1292"/>
        <v>0.20453467827372476</v>
      </c>
      <c r="P1045" s="13">
        <f t="shared" si="1293"/>
        <v>0.11793935577643853</v>
      </c>
      <c r="Q1045" s="13">
        <f t="shared" si="1294"/>
        <v>2.9537263092600519E-2</v>
      </c>
      <c r="R1045" s="13">
        <f t="shared" si="1295"/>
        <v>0.11773003136202821</v>
      </c>
      <c r="S1045" s="13">
        <f t="shared" si="1296"/>
        <v>1.9572254867754605E-2</v>
      </c>
      <c r="T1045" s="13">
        <f t="shared" si="1297"/>
        <v>3.400325988326116E-2</v>
      </c>
      <c r="U1045" s="13">
        <f t="shared" si="1298"/>
        <v>6.7885818539756282E-2</v>
      </c>
      <c r="V1045" s="13">
        <f t="shared" si="1299"/>
        <v>1.4435786674202402E-3</v>
      </c>
      <c r="W1045" s="13">
        <f t="shared" si="1300"/>
        <v>5.6772863000415655E-3</v>
      </c>
      <c r="X1045" s="13">
        <f t="shared" si="1301"/>
        <v>6.5356848021695078E-3</v>
      </c>
      <c r="Y1045" s="13">
        <f t="shared" si="1302"/>
        <v>3.761936035619408E-3</v>
      </c>
      <c r="Z1045" s="13">
        <f t="shared" si="1303"/>
        <v>4.5176887692870309E-2</v>
      </c>
      <c r="AA1045" s="13">
        <f t="shared" si="1304"/>
        <v>2.6050022790517227E-2</v>
      </c>
      <c r="AB1045" s="13">
        <f t="shared" si="1305"/>
        <v>7.5105183429176586E-3</v>
      </c>
      <c r="AC1045" s="13">
        <f t="shared" si="1306"/>
        <v>5.9891139421602186E-5</v>
      </c>
      <c r="AD1045" s="13">
        <f t="shared" si="1307"/>
        <v>8.1841315912358707E-4</v>
      </c>
      <c r="AE1045" s="13">
        <f t="shared" si="1308"/>
        <v>9.4215619281705105E-4</v>
      </c>
      <c r="AF1045" s="13">
        <f t="shared" si="1309"/>
        <v>5.423045082841078E-4</v>
      </c>
      <c r="AG1045" s="13">
        <f t="shared" si="1310"/>
        <v>2.0810008782508769E-4</v>
      </c>
      <c r="AH1045" s="13">
        <f t="shared" si="1311"/>
        <v>1.3001893981524654E-2</v>
      </c>
      <c r="AI1045" s="13">
        <f t="shared" si="1312"/>
        <v>7.4971883154327746E-3</v>
      </c>
      <c r="AJ1045" s="13">
        <f t="shared" si="1313"/>
        <v>2.1615248023453952E-3</v>
      </c>
      <c r="AK1045" s="13">
        <f t="shared" si="1314"/>
        <v>4.1546148365485374E-4</v>
      </c>
      <c r="AL1045" s="13">
        <f t="shared" si="1315"/>
        <v>1.5902473095434722E-6</v>
      </c>
      <c r="AM1045" s="13">
        <f t="shared" si="1316"/>
        <v>9.4383134987819297E-5</v>
      </c>
      <c r="AN1045" s="13">
        <f t="shared" si="1317"/>
        <v>1.0865374552565501E-4</v>
      </c>
      <c r="AO1045" s="13">
        <f t="shared" si="1318"/>
        <v>6.2541027156373785E-5</v>
      </c>
      <c r="AP1045" s="13">
        <f t="shared" si="1319"/>
        <v>2.399905043218682E-5</v>
      </c>
      <c r="AQ1045" s="13">
        <f t="shared" si="1320"/>
        <v>6.9069191197471681E-6</v>
      </c>
      <c r="AR1045" s="13">
        <f t="shared" si="1321"/>
        <v>2.9935527786875134E-3</v>
      </c>
      <c r="AS1045" s="13">
        <f t="shared" si="1322"/>
        <v>1.7261507397228874E-3</v>
      </c>
      <c r="AT1045" s="13">
        <f t="shared" si="1323"/>
        <v>4.9766892327053592E-4</v>
      </c>
      <c r="AU1045" s="13">
        <f t="shared" si="1324"/>
        <v>9.565574681657129E-5</v>
      </c>
      <c r="AV1045" s="13">
        <f t="shared" si="1325"/>
        <v>1.3789320778115938E-5</v>
      </c>
      <c r="AW1045" s="13">
        <f t="shared" si="1326"/>
        <v>2.9322721212892511E-8</v>
      </c>
      <c r="AX1045" s="13">
        <f t="shared" si="1327"/>
        <v>9.0705776892977481E-6</v>
      </c>
      <c r="AY1045" s="13">
        <f t="shared" si="1328"/>
        <v>1.0442037554175677E-5</v>
      </c>
      <c r="AZ1045" s="13">
        <f t="shared" si="1329"/>
        <v>6.0104302072990044E-6</v>
      </c>
      <c r="BA1045" s="13">
        <f t="shared" si="1330"/>
        <v>2.3063998821677073E-6</v>
      </c>
      <c r="BB1045" s="13">
        <f t="shared" si="1331"/>
        <v>6.637811562144871E-7</v>
      </c>
      <c r="BC1045" s="13">
        <f t="shared" si="1332"/>
        <v>1.5282880536096148E-7</v>
      </c>
      <c r="BD1045" s="13">
        <f t="shared" si="1333"/>
        <v>5.743623615862924E-4</v>
      </c>
      <c r="BE1045" s="13">
        <f t="shared" si="1334"/>
        <v>3.3119042442800899E-4</v>
      </c>
      <c r="BF1045" s="13">
        <f t="shared" si="1335"/>
        <v>9.5485972418063211E-5</v>
      </c>
      <c r="BG1045" s="13">
        <f t="shared" si="1336"/>
        <v>1.8353129108668864E-5</v>
      </c>
      <c r="BH1045" s="13">
        <f t="shared" si="1337"/>
        <v>2.6457081041551096E-6</v>
      </c>
      <c r="BI1045" s="13">
        <f t="shared" si="1338"/>
        <v>3.0511511496252825E-7</v>
      </c>
      <c r="BJ1045" s="14">
        <f t="shared" si="1339"/>
        <v>0.18480070482376931</v>
      </c>
      <c r="BK1045" s="14">
        <f t="shared" si="1340"/>
        <v>0.31669815440874194</v>
      </c>
      <c r="BL1045" s="14">
        <f t="shared" si="1341"/>
        <v>0.45313629811193762</v>
      </c>
      <c r="BM1045" s="14">
        <f t="shared" si="1342"/>
        <v>0.24994009131533987</v>
      </c>
      <c r="BN1045" s="14">
        <f t="shared" si="1343"/>
        <v>0.74986154100714619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1.29113924050633</v>
      </c>
      <c r="F1046" s="10">
        <f>VLOOKUP(B1046,home!$B$2:$E$405,3,FALSE)</f>
        <v>0.97</v>
      </c>
      <c r="G1046" s="10">
        <f>VLOOKUP(C1046,away!$B$2:$E$405,4,FALSE)</f>
        <v>0.57999999999999996</v>
      </c>
      <c r="H1046" s="10">
        <f>VLOOKUP(A1046,away!$A$2:$E$405,3,FALSE)</f>
        <v>1.17721518987342</v>
      </c>
      <c r="I1046" s="10">
        <f>VLOOKUP(C1046,away!$B$2:$E$405,3,FALSE)</f>
        <v>0.77</v>
      </c>
      <c r="J1046" s="10">
        <f>VLOOKUP(B1046,home!$B$2:$E$405,4,FALSE)</f>
        <v>1.49</v>
      </c>
      <c r="K1046" s="12">
        <f t="shared" si="1288"/>
        <v>0.72639493670886124</v>
      </c>
      <c r="L1046" s="12">
        <f t="shared" si="1289"/>
        <v>1.3506189873417749</v>
      </c>
      <c r="M1046" s="13">
        <f t="shared" si="1290"/>
        <v>0.12530382083484773</v>
      </c>
      <c r="N1046" s="13">
        <f t="shared" si="1291"/>
        <v>9.102006100470772E-2</v>
      </c>
      <c r="O1046" s="13">
        <f t="shared" si="1292"/>
        <v>0.16923771960601727</v>
      </c>
      <c r="P1046" s="13">
        <f t="shared" si="1293"/>
        <v>0.12293342262196491</v>
      </c>
      <c r="Q1046" s="13">
        <f t="shared" si="1294"/>
        <v>3.3058255726375677E-2</v>
      </c>
      <c r="R1046" s="13">
        <f t="shared" si="1295"/>
        <v>0.11428783873715515</v>
      </c>
      <c r="S1046" s="13">
        <f t="shared" si="1296"/>
        <v>3.0151966430196284E-2</v>
      </c>
      <c r="T1046" s="13">
        <f t="shared" si="1297"/>
        <v>4.4649107872442945E-2</v>
      </c>
      <c r="U1046" s="13">
        <f t="shared" si="1298"/>
        <v>8.3018107386068352E-2</v>
      </c>
      <c r="V1046" s="13">
        <f t="shared" si="1299"/>
        <v>3.2868417183047204E-3</v>
      </c>
      <c r="W1046" s="13">
        <f t="shared" si="1300"/>
        <v>8.0044498586886691E-3</v>
      </c>
      <c r="X1046" s="13">
        <f t="shared" si="1301"/>
        <v>1.0810961962370103E-2</v>
      </c>
      <c r="Y1046" s="13">
        <f t="shared" si="1302"/>
        <v>7.3007452489033788E-3</v>
      </c>
      <c r="Z1046" s="13">
        <f t="shared" si="1303"/>
        <v>5.1453108340218878E-2</v>
      </c>
      <c r="AA1046" s="13">
        <f t="shared" si="1304"/>
        <v>3.7375277376267474E-2</v>
      </c>
      <c r="AB1046" s="13">
        <f t="shared" si="1305"/>
        <v>1.3574606122104971E-2</v>
      </c>
      <c r="AC1046" s="13">
        <f t="shared" si="1306"/>
        <v>2.0154149099153363E-4</v>
      </c>
      <c r="AD1046" s="13">
        <f t="shared" si="1307"/>
        <v>1.4535979621228521E-3</v>
      </c>
      <c r="AE1046" s="13">
        <f t="shared" si="1308"/>
        <v>1.9632570076044344E-3</v>
      </c>
      <c r="AF1046" s="13">
        <f t="shared" si="1309"/>
        <v>1.3258060957511721E-3</v>
      </c>
      <c r="AG1046" s="13">
        <f t="shared" si="1310"/>
        <v>5.9688629548500043E-4</v>
      </c>
      <c r="AH1046" s="13">
        <f t="shared" si="1311"/>
        <v>1.7373386270513259E-2</v>
      </c>
      <c r="AI1046" s="13">
        <f t="shared" si="1312"/>
        <v>1.2619939820388077E-2</v>
      </c>
      <c r="AJ1046" s="13">
        <f t="shared" si="1313"/>
        <v>4.5835301935502181E-3</v>
      </c>
      <c r="AK1046" s="13">
        <f t="shared" si="1314"/>
        <v>1.1098177082823548E-3</v>
      </c>
      <c r="AL1046" s="13">
        <f t="shared" si="1315"/>
        <v>7.9091555621686967E-6</v>
      </c>
      <c r="AM1046" s="13">
        <f t="shared" si="1316"/>
        <v>2.1117723993927182E-4</v>
      </c>
      <c r="AN1046" s="13">
        <f t="shared" si="1317"/>
        <v>2.8521998995641033E-4</v>
      </c>
      <c r="AO1046" s="13">
        <f t="shared" si="1318"/>
        <v>1.9261176700227908E-4</v>
      </c>
      <c r="AP1046" s="13">
        <f t="shared" si="1319"/>
        <v>8.6715036566242736E-5</v>
      </c>
      <c r="AQ1046" s="13">
        <f t="shared" si="1320"/>
        <v>2.9279743718600927E-5</v>
      </c>
      <c r="AR1046" s="13">
        <f t="shared" si="1321"/>
        <v>4.6929650742756233E-3</v>
      </c>
      <c r="AS1046" s="13">
        <f t="shared" si="1322"/>
        <v>3.4089460681053377E-3</v>
      </c>
      <c r="AT1046" s="13">
        <f t="shared" si="1323"/>
        <v>1.238120581692649E-3</v>
      </c>
      <c r="AU1046" s="13">
        <f t="shared" si="1324"/>
        <v>2.9978817385885672E-4</v>
      </c>
      <c r="AV1046" s="13">
        <f t="shared" si="1325"/>
        <v>5.4441152894067323E-5</v>
      </c>
      <c r="AW1046" s="13">
        <f t="shared" si="1326"/>
        <v>2.1554267877089015E-7</v>
      </c>
      <c r="AX1046" s="13">
        <f t="shared" si="1327"/>
        <v>2.5566346306673214E-5</v>
      </c>
      <c r="AY1046" s="13">
        <f t="shared" si="1328"/>
        <v>3.4530392758748101E-5</v>
      </c>
      <c r="AZ1046" s="13">
        <f t="shared" si="1329"/>
        <v>2.3318702050167061E-5</v>
      </c>
      <c r="BA1046" s="13">
        <f t="shared" si="1330"/>
        <v>1.0498227249707074E-5</v>
      </c>
      <c r="BB1046" s="13">
        <f t="shared" si="1331"/>
        <v>3.544776264220798E-6</v>
      </c>
      <c r="BC1046" s="13">
        <f t="shared" si="1332"/>
        <v>9.5752842566701095E-7</v>
      </c>
      <c r="BD1046" s="13">
        <f t="shared" si="1333"/>
        <v>1.056401289374742E-3</v>
      </c>
      <c r="BE1046" s="13">
        <f t="shared" si="1334"/>
        <v>7.6736454773452525E-4</v>
      </c>
      <c r="BF1046" s="13">
        <f t="shared" si="1335"/>
        <v>2.7870486104212221E-4</v>
      </c>
      <c r="BG1046" s="13">
        <f t="shared" si="1336"/>
        <v>6.7483266632381434E-5</v>
      </c>
      <c r="BH1046" s="13">
        <f t="shared" si="1337"/>
        <v>1.2254875798583979E-5</v>
      </c>
      <c r="BI1046" s="13">
        <f t="shared" si="1338"/>
        <v>1.7803759460174734E-6</v>
      </c>
      <c r="BJ1046" s="14">
        <f t="shared" si="1339"/>
        <v>0.20108654878468993</v>
      </c>
      <c r="BK1046" s="14">
        <f t="shared" si="1340"/>
        <v>0.28192003264462612</v>
      </c>
      <c r="BL1046" s="14">
        <f t="shared" si="1341"/>
        <v>0.46505847348770196</v>
      </c>
      <c r="BM1046" s="14">
        <f t="shared" si="1342"/>
        <v>0.34364272987608846</v>
      </c>
      <c r="BN1046" s="14">
        <f t="shared" si="1343"/>
        <v>0.65584111853106841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1.45</v>
      </c>
      <c r="F1047" s="10">
        <f>VLOOKUP(B1047,home!$B$2:$E$405,3,FALSE)</f>
        <v>0.69</v>
      </c>
      <c r="G1047" s="10">
        <f>VLOOKUP(C1047,away!$B$2:$E$405,4,FALSE)</f>
        <v>0.41</v>
      </c>
      <c r="H1047" s="10">
        <f>VLOOKUP(A1047,away!$A$2:$E$405,3,FALSE)</f>
        <v>1.0333333333333301</v>
      </c>
      <c r="I1047" s="10">
        <f>VLOOKUP(C1047,away!$B$2:$E$405,3,FALSE)</f>
        <v>0.14000000000000001</v>
      </c>
      <c r="J1047" s="10">
        <f>VLOOKUP(B1047,home!$B$2:$E$405,4,FALSE)</f>
        <v>0.77</v>
      </c>
      <c r="K1047" s="12">
        <f t="shared" si="1288"/>
        <v>0.41020499999999993</v>
      </c>
      <c r="L1047" s="12">
        <f t="shared" si="1289"/>
        <v>0.111393333333333</v>
      </c>
      <c r="M1047" s="13">
        <f t="shared" si="1290"/>
        <v>0.59357106495833045</v>
      </c>
      <c r="N1047" s="13">
        <f t="shared" si="1291"/>
        <v>0.2434858187012319</v>
      </c>
      <c r="O1047" s="13">
        <f t="shared" si="1292"/>
        <v>6.6119859495924749E-2</v>
      </c>
      <c r="P1047" s="13">
        <f t="shared" si="1293"/>
        <v>2.7122696964525808E-2</v>
      </c>
      <c r="Q1047" s="13">
        <f t="shared" si="1294"/>
        <v>4.9939550130169402E-2</v>
      </c>
      <c r="R1047" s="13">
        <f t="shared" si="1295"/>
        <v>3.682655774391344E-3</v>
      </c>
      <c r="S1047" s="13">
        <f t="shared" si="1296"/>
        <v>3.0983682243723438E-4</v>
      </c>
      <c r="T1047" s="13">
        <f t="shared" si="1297"/>
        <v>5.5629329541666533E-3</v>
      </c>
      <c r="U1047" s="13">
        <f t="shared" si="1298"/>
        <v>1.5106438119342012E-3</v>
      </c>
      <c r="V1047" s="13">
        <f t="shared" si="1299"/>
        <v>1.5730794956393206E-6</v>
      </c>
      <c r="W1047" s="13">
        <f t="shared" si="1300"/>
        <v>6.8284843870487126E-3</v>
      </c>
      <c r="X1047" s="13">
        <f t="shared" si="1301"/>
        <v>7.6064763748797727E-4</v>
      </c>
      <c r="Y1047" s="13">
        <f t="shared" si="1302"/>
        <v>4.2365537915955246E-5</v>
      </c>
      <c r="Z1047" s="13">
        <f t="shared" si="1303"/>
        <v>1.3674110074289957E-4</v>
      </c>
      <c r="AA1047" s="13">
        <f t="shared" si="1304"/>
        <v>5.609188323024111E-5</v>
      </c>
      <c r="AB1047" s="13">
        <f t="shared" si="1305"/>
        <v>1.1504585480230524E-5</v>
      </c>
      <c r="AC1047" s="13">
        <f t="shared" si="1306"/>
        <v>4.4925284624859525E-9</v>
      </c>
      <c r="AD1047" s="13">
        <f t="shared" si="1307"/>
        <v>7.0026960949732913E-4</v>
      </c>
      <c r="AE1047" s="13">
        <f t="shared" si="1308"/>
        <v>7.80053660339389E-5</v>
      </c>
      <c r="AF1047" s="13">
        <f t="shared" si="1309"/>
        <v>4.3446388702036035E-6</v>
      </c>
      <c r="AG1047" s="13">
        <f t="shared" si="1310"/>
        <v>1.6132126862718183E-7</v>
      </c>
      <c r="AH1047" s="13">
        <f t="shared" si="1311"/>
        <v>3.8080117538551678E-6</v>
      </c>
      <c r="AI1047" s="13">
        <f t="shared" si="1312"/>
        <v>1.5620654614901589E-6</v>
      </c>
      <c r="AJ1047" s="13">
        <f t="shared" si="1313"/>
        <v>3.2038353131528526E-7</v>
      </c>
      <c r="AK1047" s="13">
        <f t="shared" si="1314"/>
        <v>4.3807642154395527E-8</v>
      </c>
      <c r="AL1047" s="13">
        <f t="shared" si="1315"/>
        <v>8.2112822060197683E-12</v>
      </c>
      <c r="AM1047" s="13">
        <f t="shared" si="1316"/>
        <v>5.7450819032770384E-5</v>
      </c>
      <c r="AN1047" s="13">
        <f t="shared" si="1317"/>
        <v>6.3996382347903826E-6</v>
      </c>
      <c r="AO1047" s="13">
        <f t="shared" si="1318"/>
        <v>3.564385175503739E-7</v>
      </c>
      <c r="AP1047" s="13">
        <f t="shared" si="1319"/>
        <v>1.3234958199442626E-8</v>
      </c>
      <c r="AQ1047" s="13">
        <f t="shared" si="1320"/>
        <v>3.6857152759081009E-10</v>
      </c>
      <c r="AR1047" s="13">
        <f t="shared" si="1321"/>
        <v>8.4837424526887736E-8</v>
      </c>
      <c r="AS1047" s="13">
        <f t="shared" si="1322"/>
        <v>3.4800735728051976E-8</v>
      </c>
      <c r="AT1047" s="13">
        <f t="shared" si="1323"/>
        <v>7.1377178996627785E-9</v>
      </c>
      <c r="AU1047" s="13">
        <f t="shared" si="1324"/>
        <v>9.7597585701039012E-10</v>
      </c>
      <c r="AV1047" s="13">
        <f t="shared" si="1325"/>
        <v>1.0008754410623672E-10</v>
      </c>
      <c r="AW1047" s="13">
        <f t="shared" si="1326"/>
        <v>1.0422421364889888E-14</v>
      </c>
      <c r="AX1047" s="13">
        <f t="shared" si="1327"/>
        <v>3.9277688702229271E-6</v>
      </c>
      <c r="AY1047" s="13">
        <f t="shared" si="1328"/>
        <v>4.3752726701703125E-7</v>
      </c>
      <c r="AZ1047" s="13">
        <f t="shared" si="1329"/>
        <v>2.4368810348625176E-8</v>
      </c>
      <c r="BA1047" s="13">
        <f t="shared" si="1330"/>
        <v>9.048410047003933E-10</v>
      </c>
      <c r="BB1047" s="13">
        <f t="shared" si="1331"/>
        <v>2.5198313912564696E-11</v>
      </c>
      <c r="BC1047" s="13">
        <f t="shared" si="1332"/>
        <v>5.6138483622005629E-13</v>
      </c>
      <c r="BD1047" s="13">
        <f t="shared" si="1333"/>
        <v>1.5750539182441821E-9</v>
      </c>
      <c r="BE1047" s="13">
        <f t="shared" si="1334"/>
        <v>6.4609499253335466E-10</v>
      </c>
      <c r="BF1047" s="13">
        <f t="shared" si="1335"/>
        <v>1.3251569820607234E-10</v>
      </c>
      <c r="BG1047" s="13">
        <f t="shared" si="1336"/>
        <v>1.81195339942073E-11</v>
      </c>
      <c r="BH1047" s="13">
        <f t="shared" si="1337"/>
        <v>1.8581808605234509E-12</v>
      </c>
      <c r="BI1047" s="13">
        <f t="shared" si="1338"/>
        <v>1.5244701597820445E-13</v>
      </c>
      <c r="BJ1047" s="14">
        <f t="shared" si="1339"/>
        <v>0.30747119137855367</v>
      </c>
      <c r="BK1047" s="14">
        <f t="shared" si="1340"/>
        <v>0.62100561385279596</v>
      </c>
      <c r="BL1047" s="14">
        <f t="shared" si="1341"/>
        <v>7.1386620045085933E-2</v>
      </c>
      <c r="BM1047" s="14">
        <f t="shared" si="1342"/>
        <v>1.6078082825348276E-2</v>
      </c>
      <c r="BN1047" s="14">
        <f t="shared" si="1343"/>
        <v>0.98392164602457366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1.45</v>
      </c>
      <c r="F1048" s="10">
        <f>VLOOKUP(B1048,home!$B$2:$E$405,3,FALSE)</f>
        <v>1.1000000000000001</v>
      </c>
      <c r="G1048" s="10">
        <f>VLOOKUP(C1048,away!$B$2:$E$405,4,FALSE)</f>
        <v>1.66</v>
      </c>
      <c r="H1048" s="10">
        <f>VLOOKUP(A1048,away!$A$2:$E$405,3,FALSE)</f>
        <v>1.0333333333333301</v>
      </c>
      <c r="I1048" s="10">
        <f>VLOOKUP(C1048,away!$B$2:$E$405,3,FALSE)</f>
        <v>1.1000000000000001</v>
      </c>
      <c r="J1048" s="10">
        <f>VLOOKUP(B1048,home!$B$2:$E$405,4,FALSE)</f>
        <v>0.97</v>
      </c>
      <c r="K1048" s="12">
        <f t="shared" si="1288"/>
        <v>2.6476999999999999</v>
      </c>
      <c r="L1048" s="12">
        <f t="shared" si="1289"/>
        <v>1.1025666666666631</v>
      </c>
      <c r="M1048" s="13">
        <f t="shared" si="1290"/>
        <v>2.3511475293226454E-2</v>
      </c>
      <c r="N1048" s="13">
        <f t="shared" si="1291"/>
        <v>6.225133313387568E-2</v>
      </c>
      <c r="O1048" s="13">
        <f t="shared" si="1292"/>
        <v>2.5922968942468295E-2</v>
      </c>
      <c r="P1048" s="13">
        <f t="shared" si="1293"/>
        <v>6.8636244868973309E-2</v>
      </c>
      <c r="Q1048" s="13">
        <f t="shared" si="1294"/>
        <v>8.2411427369281323E-2</v>
      </c>
      <c r="R1048" s="13">
        <f t="shared" si="1295"/>
        <v>1.4290900728500353E-2</v>
      </c>
      <c r="S1048" s="13">
        <f t="shared" si="1296"/>
        <v>5.0091859942439088E-2</v>
      </c>
      <c r="T1048" s="13">
        <f t="shared" si="1297"/>
        <v>9.0864092769790322E-2</v>
      </c>
      <c r="U1048" s="13">
        <f t="shared" si="1298"/>
        <v>3.7838017858850388E-2</v>
      </c>
      <c r="V1048" s="13">
        <f t="shared" si="1299"/>
        <v>1.6247939083516714E-2</v>
      </c>
      <c r="W1048" s="13">
        <f t="shared" si="1300"/>
        <v>7.273357874854873E-2</v>
      </c>
      <c r="X1048" s="13">
        <f t="shared" si="1301"/>
        <v>8.0193619475524613E-2</v>
      </c>
      <c r="Y1048" s="13">
        <f t="shared" si="1302"/>
        <v>4.4209405856531991E-2</v>
      </c>
      <c r="Z1048" s="13">
        <f t="shared" si="1303"/>
        <v>5.2522235932956083E-3</v>
      </c>
      <c r="AA1048" s="13">
        <f t="shared" si="1304"/>
        <v>1.3906312407968783E-2</v>
      </c>
      <c r="AB1048" s="13">
        <f t="shared" si="1305"/>
        <v>1.8409871681289474E-2</v>
      </c>
      <c r="AC1048" s="13">
        <f t="shared" si="1306"/>
        <v>2.9645032682022359E-3</v>
      </c>
      <c r="AD1048" s="13">
        <f t="shared" si="1307"/>
        <v>4.8144174113133126E-2</v>
      </c>
      <c r="AE1048" s="13">
        <f t="shared" si="1308"/>
        <v>5.308216157133664E-2</v>
      </c>
      <c r="AF1048" s="13">
        <f t="shared" si="1309"/>
        <v>2.9263310971584945E-2</v>
      </c>
      <c r="AG1048" s="13">
        <f t="shared" si="1310"/>
        <v>1.0754917077856804E-2</v>
      </c>
      <c r="AH1048" s="13">
        <f t="shared" si="1311"/>
        <v>1.4477316649619855E-3</v>
      </c>
      <c r="AI1048" s="13">
        <f t="shared" si="1312"/>
        <v>3.8331591293198491E-3</v>
      </c>
      <c r="AJ1048" s="13">
        <f t="shared" si="1313"/>
        <v>5.0745277133500827E-3</v>
      </c>
      <c r="AK1048" s="13">
        <f t="shared" si="1314"/>
        <v>4.4786090088790049E-3</v>
      </c>
      <c r="AL1048" s="13">
        <f t="shared" si="1315"/>
        <v>3.4616691584610112E-4</v>
      </c>
      <c r="AM1048" s="13">
        <f t="shared" si="1316"/>
        <v>2.5494265959868499E-2</v>
      </c>
      <c r="AN1048" s="13">
        <f t="shared" si="1317"/>
        <v>2.8109127838485584E-2</v>
      </c>
      <c r="AO1048" s="13">
        <f t="shared" si="1318"/>
        <v>1.549609369189308E-2</v>
      </c>
      <c r="AP1048" s="13">
        <f t="shared" si="1319"/>
        <v>5.6951587894082875E-3</v>
      </c>
      <c r="AQ1048" s="13">
        <f t="shared" si="1320"/>
        <v>1.5698230606438109E-3</v>
      </c>
      <c r="AR1048" s="13">
        <f t="shared" si="1321"/>
        <v>3.19244135212983E-4</v>
      </c>
      <c r="AS1048" s="13">
        <f t="shared" si="1322"/>
        <v>8.4526269680341504E-4</v>
      </c>
      <c r="AT1048" s="13">
        <f t="shared" si="1323"/>
        <v>1.1190010211632011E-3</v>
      </c>
      <c r="AU1048" s="13">
        <f t="shared" si="1324"/>
        <v>9.8759300124460266E-4</v>
      </c>
      <c r="AV1048" s="13">
        <f t="shared" si="1325"/>
        <v>6.5371249734883375E-4</v>
      </c>
      <c r="AW1048" s="13">
        <f t="shared" si="1326"/>
        <v>2.8070922939672537E-5</v>
      </c>
      <c r="AX1048" s="13">
        <f t="shared" si="1327"/>
        <v>1.1250194663657311E-2</v>
      </c>
      <c r="AY1048" s="13">
        <f t="shared" si="1328"/>
        <v>1.2404089629659722E-2</v>
      </c>
      <c r="AZ1048" s="13">
        <f t="shared" si="1329"/>
        <v>6.8381678780042223E-3</v>
      </c>
      <c r="BA1048" s="13">
        <f t="shared" si="1330"/>
        <v>2.5131786544527221E-3</v>
      </c>
      <c r="BB1048" s="13">
        <f t="shared" si="1331"/>
        <v>6.9273675294443673E-4</v>
      </c>
      <c r="BC1048" s="13">
        <f t="shared" si="1332"/>
        <v>1.5275769051428711E-4</v>
      </c>
      <c r="BD1048" s="13">
        <f t="shared" si="1333"/>
        <v>5.8664657002443341E-5</v>
      </c>
      <c r="BE1048" s="13">
        <f t="shared" si="1334"/>
        <v>1.5532641234536923E-4</v>
      </c>
      <c r="BF1048" s="13">
        <f t="shared" si="1335"/>
        <v>2.0562887098341708E-4</v>
      </c>
      <c r="BG1048" s="13">
        <f t="shared" si="1336"/>
        <v>1.8148118723426446E-4</v>
      </c>
      <c r="BH1048" s="13">
        <f t="shared" si="1337"/>
        <v>1.2012693486004053E-4</v>
      </c>
      <c r="BI1048" s="13">
        <f t="shared" si="1338"/>
        <v>6.3612017085785816E-5</v>
      </c>
      <c r="BJ1048" s="14">
        <f t="shared" si="1339"/>
        <v>0.6841236156969962</v>
      </c>
      <c r="BK1048" s="14">
        <f t="shared" si="1340"/>
        <v>0.17420227900186364</v>
      </c>
      <c r="BL1048" s="14">
        <f t="shared" si="1341"/>
        <v>0.12991175256687254</v>
      </c>
      <c r="BM1048" s="14">
        <f t="shared" si="1342"/>
        <v>0.70408950181598262</v>
      </c>
      <c r="BN1048" s="14">
        <f t="shared" si="1343"/>
        <v>0.27702435033632539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1.45</v>
      </c>
      <c r="F1049" s="10">
        <f>VLOOKUP(B1049,home!$B$2:$E$405,3,FALSE)</f>
        <v>1.1000000000000001</v>
      </c>
      <c r="G1049" s="10">
        <f>VLOOKUP(C1049,away!$B$2:$E$405,4,FALSE)</f>
        <v>0.69</v>
      </c>
      <c r="H1049" s="10">
        <f>VLOOKUP(A1049,away!$A$2:$E$405,3,FALSE)</f>
        <v>1.0333333333333301</v>
      </c>
      <c r="I1049" s="10">
        <f>VLOOKUP(C1049,away!$B$2:$E$405,3,FALSE)</f>
        <v>1.21</v>
      </c>
      <c r="J1049" s="10">
        <f>VLOOKUP(B1049,home!$B$2:$E$405,4,FALSE)</f>
        <v>2.3199999999999998</v>
      </c>
      <c r="K1049" s="12">
        <f t="shared" si="1288"/>
        <v>1.1005499999999999</v>
      </c>
      <c r="L1049" s="12">
        <f t="shared" si="1289"/>
        <v>2.9007733333333237</v>
      </c>
      <c r="M1049" s="13">
        <f t="shared" si="1290"/>
        <v>1.8291417223474885E-2</v>
      </c>
      <c r="N1049" s="13">
        <f t="shared" si="1291"/>
        <v>2.0130619225295285E-2</v>
      </c>
      <c r="O1049" s="13">
        <f t="shared" si="1292"/>
        <v>5.305925531072981E-2</v>
      </c>
      <c r="P1049" s="13">
        <f t="shared" si="1293"/>
        <v>5.8394363432223685E-2</v>
      </c>
      <c r="Q1049" s="13">
        <f t="shared" si="1294"/>
        <v>1.1077376494199364E-2</v>
      </c>
      <c r="R1049" s="13">
        <f t="shared" si="1295"/>
        <v>7.6956436445944812E-2</v>
      </c>
      <c r="S1049" s="13">
        <f t="shared" si="1296"/>
        <v>4.6605214333507415E-2</v>
      </c>
      <c r="T1049" s="13">
        <f t="shared" si="1297"/>
        <v>3.2132958337666891E-2</v>
      </c>
      <c r="U1049" s="13">
        <f t="shared" si="1298"/>
        <v>8.4694406130584543E-2</v>
      </c>
      <c r="V1049" s="13">
        <f t="shared" si="1299"/>
        <v>1.6531626040647514E-2</v>
      </c>
      <c r="W1049" s="13">
        <f t="shared" si="1300"/>
        <v>4.0637355668970369E-3</v>
      </c>
      <c r="X1049" s="13">
        <f t="shared" si="1301"/>
        <v>1.17879757661731E-2</v>
      </c>
      <c r="Y1049" s="13">
        <f t="shared" si="1302"/>
        <v>1.7097122878247197E-2</v>
      </c>
      <c r="Z1049" s="13">
        <f t="shared" si="1303"/>
        <v>7.4411059556919124E-2</v>
      </c>
      <c r="AA1049" s="13">
        <f t="shared" si="1304"/>
        <v>8.1893091595367326E-2</v>
      </c>
      <c r="AB1049" s="13">
        <f t="shared" si="1305"/>
        <v>4.5063720977640762E-2</v>
      </c>
      <c r="AC1049" s="13">
        <f t="shared" si="1306"/>
        <v>3.2985203092418982E-3</v>
      </c>
      <c r="AD1049" s="13">
        <f t="shared" si="1307"/>
        <v>1.1180860445371326E-3</v>
      </c>
      <c r="AE1049" s="13">
        <f t="shared" si="1308"/>
        <v>3.2433141823654489E-3</v>
      </c>
      <c r="AF1049" s="13">
        <f t="shared" si="1309"/>
        <v>4.7040596459137348E-3</v>
      </c>
      <c r="AG1049" s="13">
        <f t="shared" si="1310"/>
        <v>4.5484702597586527E-3</v>
      </c>
      <c r="AH1049" s="13">
        <f t="shared" si="1311"/>
        <v>5.3962404316947182E-2</v>
      </c>
      <c r="AI1049" s="13">
        <f t="shared" si="1312"/>
        <v>5.9388324071016213E-2</v>
      </c>
      <c r="AJ1049" s="13">
        <f t="shared" si="1313"/>
        <v>3.2679910028178452E-2</v>
      </c>
      <c r="AK1049" s="13">
        <f t="shared" si="1314"/>
        <v>1.1988624993837264E-2</v>
      </c>
      <c r="AL1049" s="13">
        <f t="shared" si="1315"/>
        <v>4.2121393082487582E-4</v>
      </c>
      <c r="AM1049" s="13">
        <f t="shared" si="1316"/>
        <v>2.4610191926306821E-4</v>
      </c>
      <c r="AN1049" s="13">
        <f t="shared" si="1317"/>
        <v>7.1388588468045881E-4</v>
      </c>
      <c r="AO1049" s="13">
        <f t="shared" si="1318"/>
        <v>1.0354105686620719E-3</v>
      </c>
      <c r="AP1049" s="13">
        <f t="shared" si="1319"/>
        <v>1.0011637888754769E-3</v>
      </c>
      <c r="AQ1049" s="13">
        <f t="shared" si="1320"/>
        <v>7.2603730526723414E-4</v>
      </c>
      <c r="AR1049" s="13">
        <f t="shared" si="1321"/>
        <v>3.1306540689030292E-2</v>
      </c>
      <c r="AS1049" s="13">
        <f t="shared" si="1322"/>
        <v>3.4454413355312283E-2</v>
      </c>
      <c r="AT1049" s="13">
        <f t="shared" si="1323"/>
        <v>1.8959402309094469E-2</v>
      </c>
      <c r="AU1049" s="13">
        <f t="shared" si="1324"/>
        <v>6.9552567370913055E-3</v>
      </c>
      <c r="AV1049" s="13">
        <f t="shared" si="1325"/>
        <v>1.9136519505014579E-3</v>
      </c>
      <c r="AW1049" s="13">
        <f t="shared" si="1326"/>
        <v>3.735285464882858E-5</v>
      </c>
      <c r="AX1049" s="13">
        <f t="shared" si="1327"/>
        <v>4.5141244540828275E-5</v>
      </c>
      <c r="AY1049" s="13">
        <f t="shared" si="1328"/>
        <v>1.3094451839751312E-4</v>
      </c>
      <c r="AZ1049" s="13">
        <f t="shared" si="1329"/>
        <v>1.8992018355684049E-4</v>
      </c>
      <c r="BA1049" s="13">
        <f t="shared" si="1330"/>
        <v>1.8363846797448427E-4</v>
      </c>
      <c r="BB1049" s="13">
        <f t="shared" si="1331"/>
        <v>1.3317339271864238E-4</v>
      </c>
      <c r="BC1049" s="13">
        <f t="shared" si="1332"/>
        <v>7.7261165261552819E-5</v>
      </c>
      <c r="BD1049" s="13">
        <f t="shared" si="1333"/>
        <v>1.5135529731608963E-2</v>
      </c>
      <c r="BE1049" s="13">
        <f t="shared" si="1334"/>
        <v>1.665740724612224E-2</v>
      </c>
      <c r="BF1049" s="13">
        <f t="shared" si="1335"/>
        <v>9.1661547723599184E-3</v>
      </c>
      <c r="BG1049" s="13">
        <f t="shared" si="1336"/>
        <v>3.3626038782402358E-3</v>
      </c>
      <c r="BH1049" s="13">
        <f t="shared" si="1337"/>
        <v>9.2517842454932226E-4</v>
      </c>
      <c r="BI1049" s="13">
        <f t="shared" si="1338"/>
        <v>2.0364102302755129E-4</v>
      </c>
      <c r="BJ1049" s="14">
        <f t="shared" si="1339"/>
        <v>0.11438639684025202</v>
      </c>
      <c r="BK1049" s="14">
        <f t="shared" si="1340"/>
        <v>0.14367329978831778</v>
      </c>
      <c r="BL1049" s="14">
        <f t="shared" si="1341"/>
        <v>0.63872595398718424</v>
      </c>
      <c r="BM1049" s="14">
        <f t="shared" si="1342"/>
        <v>0.73319365037705653</v>
      </c>
      <c r="BN1049" s="14">
        <f t="shared" si="1343"/>
        <v>0.23790946813186786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1.28</v>
      </c>
      <c r="F1050" s="10">
        <f>VLOOKUP(B1050,home!$B$2:$E$405,3,FALSE)</f>
        <v>0.31</v>
      </c>
      <c r="G1050" s="10">
        <f>VLOOKUP(C1050,away!$B$2:$E$405,4,FALSE)</f>
        <v>0.47</v>
      </c>
      <c r="H1050" s="10">
        <f>VLOOKUP(A1050,away!$A$2:$E$405,3,FALSE)</f>
        <v>1.26</v>
      </c>
      <c r="I1050" s="10">
        <f>VLOOKUP(C1050,away!$B$2:$E$405,3,FALSE)</f>
        <v>0.63</v>
      </c>
      <c r="J1050" s="10">
        <f>VLOOKUP(B1050,home!$B$2:$E$405,4,FALSE)</f>
        <v>1.27</v>
      </c>
      <c r="K1050" s="12">
        <f t="shared" si="1288"/>
        <v>0.186496</v>
      </c>
      <c r="L1050" s="12">
        <f t="shared" si="1289"/>
        <v>1.0081260000000001</v>
      </c>
      <c r="M1050" s="13">
        <f t="shared" si="1290"/>
        <v>0.30281839790532472</v>
      </c>
      <c r="N1050" s="13">
        <f t="shared" si="1291"/>
        <v>5.647441993575144E-2</v>
      </c>
      <c r="O1050" s="13">
        <f t="shared" si="1292"/>
        <v>0.3052791002067034</v>
      </c>
      <c r="P1050" s="13">
        <f t="shared" si="1293"/>
        <v>5.6933331072149353E-2</v>
      </c>
      <c r="Q1050" s="13">
        <f t="shared" si="1294"/>
        <v>5.26612671016895E-3</v>
      </c>
      <c r="R1050" s="13">
        <f t="shared" si="1295"/>
        <v>0.15387989908749153</v>
      </c>
      <c r="S1050" s="13">
        <f t="shared" si="1296"/>
        <v>2.6760297668442712E-3</v>
      </c>
      <c r="T1050" s="13">
        <f t="shared" si="1297"/>
        <v>5.3089192558157831E-3</v>
      </c>
      <c r="U1050" s="13">
        <f t="shared" si="1298"/>
        <v>2.8697985660220818E-2</v>
      </c>
      <c r="V1050" s="13">
        <f t="shared" si="1299"/>
        <v>5.5902697872371173E-5</v>
      </c>
      <c r="W1050" s="13">
        <f t="shared" si="1300"/>
        <v>3.2737052231322295E-4</v>
      </c>
      <c r="X1050" s="13">
        <f t="shared" si="1301"/>
        <v>3.3003073517754019E-4</v>
      </c>
      <c r="Y1050" s="13">
        <f t="shared" si="1302"/>
        <v>1.6635628246579643E-4</v>
      </c>
      <c r="Z1050" s="13">
        <f t="shared" si="1303"/>
        <v>5.1710109049158834E-2</v>
      </c>
      <c r="AA1050" s="13">
        <f t="shared" si="1304"/>
        <v>9.6437284972319265E-3</v>
      </c>
      <c r="AB1050" s="13">
        <f t="shared" si="1305"/>
        <v>8.9925839490988268E-4</v>
      </c>
      <c r="AC1050" s="13">
        <f t="shared" si="1306"/>
        <v>6.5689676300420766E-7</v>
      </c>
      <c r="AD1050" s="13">
        <f t="shared" si="1307"/>
        <v>1.5263323232331704E-5</v>
      </c>
      <c r="AE1050" s="13">
        <f t="shared" si="1308"/>
        <v>1.5387352996917633E-5</v>
      </c>
      <c r="AF1050" s="13">
        <f t="shared" si="1309"/>
        <v>7.7561953136852926E-6</v>
      </c>
      <c r="AG1050" s="13">
        <f t="shared" si="1310"/>
        <v>2.6064073856014334E-6</v>
      </c>
      <c r="AH1050" s="13">
        <f t="shared" si="1311"/>
        <v>1.3032576348823075E-2</v>
      </c>
      <c r="AI1050" s="13">
        <f t="shared" si="1312"/>
        <v>2.4305233587501082E-3</v>
      </c>
      <c r="AJ1050" s="13">
        <f t="shared" si="1313"/>
        <v>2.2664144215673012E-4</v>
      </c>
      <c r="AK1050" s="13">
        <f t="shared" si="1314"/>
        <v>1.4089240798820516E-5</v>
      </c>
      <c r="AL1050" s="13">
        <f t="shared" si="1315"/>
        <v>4.940164949955857E-9</v>
      </c>
      <c r="AM1050" s="13">
        <f t="shared" si="1316"/>
        <v>5.6930974590738646E-7</v>
      </c>
      <c r="AN1050" s="13">
        <f t="shared" si="1317"/>
        <v>5.7393595690262987E-7</v>
      </c>
      <c r="AO1050" s="13">
        <f t="shared" si="1318"/>
        <v>2.8929988024421031E-7</v>
      </c>
      <c r="AP1050" s="13">
        <f t="shared" si="1319"/>
        <v>9.7216910357024937E-8</v>
      </c>
      <c r="AQ1050" s="13">
        <f t="shared" si="1320"/>
        <v>2.4501723742646534E-8</v>
      </c>
      <c r="AR1050" s="13">
        <f t="shared" si="1321"/>
        <v>2.6276958128467233E-3</v>
      </c>
      <c r="AS1050" s="13">
        <f t="shared" si="1322"/>
        <v>4.9005475831266241E-4</v>
      </c>
      <c r="AT1050" s="13">
        <f t="shared" si="1323"/>
        <v>4.5696626103139153E-5</v>
      </c>
      <c r="AU1050" s="13">
        <f t="shared" si="1324"/>
        <v>2.840745993910347E-6</v>
      </c>
      <c r="AV1050" s="13">
        <f t="shared" si="1325"/>
        <v>1.3244694122007601E-7</v>
      </c>
      <c r="AW1050" s="13">
        <f t="shared" si="1326"/>
        <v>2.580021269370387E-11</v>
      </c>
      <c r="AX1050" s="13">
        <f t="shared" si="1327"/>
        <v>1.7695665062123998E-8</v>
      </c>
      <c r="AY1050" s="13">
        <f t="shared" si="1328"/>
        <v>1.7839460036418816E-8</v>
      </c>
      <c r="AZ1050" s="13">
        <f t="shared" si="1329"/>
        <v>8.9922117443373788E-9</v>
      </c>
      <c r="BA1050" s="13">
        <f t="shared" si="1330"/>
        <v>3.0217608189906217E-9</v>
      </c>
      <c r="BB1050" s="13">
        <f t="shared" si="1331"/>
        <v>7.6157891185143491E-10</v>
      </c>
      <c r="BC1050" s="13">
        <f t="shared" si="1332"/>
        <v>1.5355350041782798E-10</v>
      </c>
      <c r="BD1050" s="13">
        <f t="shared" si="1333"/>
        <v>4.4150807817031914E-4</v>
      </c>
      <c r="BE1050" s="13">
        <f t="shared" si="1334"/>
        <v>8.2339490546451847E-5</v>
      </c>
      <c r="BF1050" s="13">
        <f t="shared" si="1335"/>
        <v>7.6779928144755417E-6</v>
      </c>
      <c r="BG1050" s="13">
        <f t="shared" si="1336"/>
        <v>4.7730498264281038E-7</v>
      </c>
      <c r="BH1050" s="13">
        <f t="shared" si="1337"/>
        <v>2.2253867510738387E-8</v>
      </c>
      <c r="BI1050" s="13">
        <f t="shared" si="1338"/>
        <v>8.3005145505653284E-10</v>
      </c>
      <c r="BJ1050" s="14">
        <f t="shared" si="1339"/>
        <v>6.7915839449068469E-2</v>
      </c>
      <c r="BK1050" s="14">
        <f t="shared" si="1340"/>
        <v>0.36248434111857869</v>
      </c>
      <c r="BL1050" s="14">
        <f t="shared" si="1341"/>
        <v>0.51780224857771684</v>
      </c>
      <c r="BM1050" s="14">
        <f t="shared" si="1342"/>
        <v>0.11926124546327359</v>
      </c>
      <c r="BN1050" s="14">
        <f t="shared" si="1343"/>
        <v>0.88065127491758943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1.28</v>
      </c>
      <c r="F1051" s="10">
        <f>VLOOKUP(B1051,home!$B$2:$E$405,3,FALSE)</f>
        <v>0.47</v>
      </c>
      <c r="G1051" s="10">
        <f>VLOOKUP(C1051,away!$B$2:$E$405,4,FALSE)</f>
        <v>1.25</v>
      </c>
      <c r="H1051" s="10">
        <f>VLOOKUP(A1051,away!$A$2:$E$405,3,FALSE)</f>
        <v>1.26</v>
      </c>
      <c r="I1051" s="10">
        <f>VLOOKUP(C1051,away!$B$2:$E$405,3,FALSE)</f>
        <v>0.47</v>
      </c>
      <c r="J1051" s="10">
        <f>VLOOKUP(B1051,home!$B$2:$E$405,4,FALSE)</f>
        <v>1.9</v>
      </c>
      <c r="K1051" s="12">
        <f t="shared" si="1288"/>
        <v>0.752</v>
      </c>
      <c r="L1051" s="12">
        <f t="shared" si="1289"/>
        <v>1.1251799999999998</v>
      </c>
      <c r="M1051" s="13">
        <f t="shared" si="1290"/>
        <v>0.15302101715462418</v>
      </c>
      <c r="N1051" s="13">
        <f t="shared" si="1291"/>
        <v>0.11507180490027739</v>
      </c>
      <c r="O1051" s="13">
        <f t="shared" si="1292"/>
        <v>0.17217618808204002</v>
      </c>
      <c r="P1051" s="13">
        <f t="shared" si="1293"/>
        <v>0.1294764934376941</v>
      </c>
      <c r="Q1051" s="13">
        <f t="shared" si="1294"/>
        <v>4.3266998642504294E-2</v>
      </c>
      <c r="R1051" s="13">
        <f t="shared" si="1295"/>
        <v>9.6864601653074908E-2</v>
      </c>
      <c r="S1051" s="13">
        <f t="shared" si="1296"/>
        <v>2.7388659846610236E-2</v>
      </c>
      <c r="T1051" s="13">
        <f t="shared" si="1297"/>
        <v>4.8683161532572974E-2</v>
      </c>
      <c r="U1051" s="13">
        <f t="shared" si="1298"/>
        <v>7.2842180443112331E-2</v>
      </c>
      <c r="V1051" s="13">
        <f t="shared" si="1299"/>
        <v>2.5749459510254541E-3</v>
      </c>
      <c r="W1051" s="13">
        <f t="shared" si="1300"/>
        <v>1.0845594326387745E-2</v>
      </c>
      <c r="X1051" s="13">
        <f t="shared" si="1301"/>
        <v>1.220324582416496E-2</v>
      </c>
      <c r="Y1051" s="13">
        <f t="shared" si="1302"/>
        <v>6.8654240682169661E-3</v>
      </c>
      <c r="Z1051" s="13">
        <f t="shared" si="1303"/>
        <v>3.6330037496002256E-2</v>
      </c>
      <c r="AA1051" s="13">
        <f t="shared" si="1304"/>
        <v>2.7320188196993698E-2</v>
      </c>
      <c r="AB1051" s="13">
        <f t="shared" si="1305"/>
        <v>1.0272390762069629E-2</v>
      </c>
      <c r="AC1051" s="13">
        <f t="shared" si="1306"/>
        <v>1.3617205120321658E-4</v>
      </c>
      <c r="AD1051" s="13">
        <f t="shared" si="1307"/>
        <v>2.0389717333608955E-3</v>
      </c>
      <c r="AE1051" s="13">
        <f t="shared" si="1308"/>
        <v>2.2942102149430118E-3</v>
      </c>
      <c r="AF1051" s="13">
        <f t="shared" si="1309"/>
        <v>1.2906997248247894E-3</v>
      </c>
      <c r="AG1051" s="13">
        <f t="shared" si="1310"/>
        <v>4.8408983879278528E-4</v>
      </c>
      <c r="AH1051" s="13">
        <f t="shared" si="1311"/>
        <v>1.0219457897437959E-2</v>
      </c>
      <c r="AI1051" s="13">
        <f t="shared" si="1312"/>
        <v>7.6850323388733448E-3</v>
      </c>
      <c r="AJ1051" s="13">
        <f t="shared" si="1313"/>
        <v>2.8895721594163772E-3</v>
      </c>
      <c r="AK1051" s="13">
        <f t="shared" si="1314"/>
        <v>7.2431942129370539E-4</v>
      </c>
      <c r="AL1051" s="13">
        <f t="shared" si="1315"/>
        <v>4.6087995026708847E-6</v>
      </c>
      <c r="AM1051" s="13">
        <f t="shared" si="1316"/>
        <v>3.0666134869747878E-4</v>
      </c>
      <c r="AN1051" s="13">
        <f t="shared" si="1317"/>
        <v>3.4504921632742911E-4</v>
      </c>
      <c r="AO1051" s="13">
        <f t="shared" si="1318"/>
        <v>1.9412123861364838E-4</v>
      </c>
      <c r="AP1051" s="13">
        <f t="shared" si="1319"/>
        <v>7.2807111754434926E-5</v>
      </c>
      <c r="AQ1051" s="13">
        <f t="shared" si="1320"/>
        <v>2.0480276500963778E-5</v>
      </c>
      <c r="AR1051" s="13">
        <f t="shared" si="1321"/>
        <v>2.2997459274078482E-3</v>
      </c>
      <c r="AS1051" s="13">
        <f t="shared" si="1322"/>
        <v>1.729408937410702E-3</v>
      </c>
      <c r="AT1051" s="13">
        <f t="shared" si="1323"/>
        <v>6.5025776046642389E-4</v>
      </c>
      <c r="AU1051" s="13">
        <f t="shared" si="1324"/>
        <v>1.6299794529025028E-4</v>
      </c>
      <c r="AV1051" s="13">
        <f t="shared" si="1325"/>
        <v>3.0643613714567045E-5</v>
      </c>
      <c r="AW1051" s="13">
        <f t="shared" si="1326"/>
        <v>1.0832411739889565E-7</v>
      </c>
      <c r="AX1051" s="13">
        <f t="shared" si="1327"/>
        <v>3.8434889036750656E-5</v>
      </c>
      <c r="AY1051" s="13">
        <f t="shared" si="1328"/>
        <v>4.3246168446371095E-5</v>
      </c>
      <c r="AZ1051" s="13">
        <f t="shared" si="1329"/>
        <v>2.432986190624392E-5</v>
      </c>
      <c r="BA1051" s="13">
        <f t="shared" si="1330"/>
        <v>9.1251580065558406E-6</v>
      </c>
      <c r="BB1051" s="13">
        <f t="shared" si="1331"/>
        <v>2.5668613214541258E-6</v>
      </c>
      <c r="BC1051" s="13">
        <f t="shared" si="1332"/>
        <v>5.7763620433475062E-7</v>
      </c>
      <c r="BD1051" s="13">
        <f t="shared" si="1333"/>
        <v>4.3127135376679326E-4</v>
      </c>
      <c r="BE1051" s="13">
        <f t="shared" si="1334"/>
        <v>3.2431605803262851E-4</v>
      </c>
      <c r="BF1051" s="13">
        <f t="shared" si="1335"/>
        <v>1.2194283782026831E-4</v>
      </c>
      <c r="BG1051" s="13">
        <f t="shared" si="1336"/>
        <v>3.0567004680280598E-5</v>
      </c>
      <c r="BH1051" s="13">
        <f t="shared" si="1337"/>
        <v>5.7465968798927502E-6</v>
      </c>
      <c r="BI1051" s="13">
        <f t="shared" si="1338"/>
        <v>8.6428817073586993E-7</v>
      </c>
      <c r="BJ1051" s="14">
        <f t="shared" si="1339"/>
        <v>0.24410160057286143</v>
      </c>
      <c r="BK1051" s="14">
        <f t="shared" si="1340"/>
        <v>0.31264514340910621</v>
      </c>
      <c r="BL1051" s="14">
        <f t="shared" si="1341"/>
        <v>0.40678169327795233</v>
      </c>
      <c r="BM1051" s="14">
        <f t="shared" si="1342"/>
        <v>0.28993823304137839</v>
      </c>
      <c r="BN1051" s="14">
        <f t="shared" si="1343"/>
        <v>0.70987710387021485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1.28</v>
      </c>
      <c r="F1052" s="10">
        <f>VLOOKUP(B1052,home!$B$2:$E$405,3,FALSE)</f>
        <v>1.17</v>
      </c>
      <c r="G1052" s="10">
        <f>VLOOKUP(C1052,away!$B$2:$E$405,4,FALSE)</f>
        <v>0.39</v>
      </c>
      <c r="H1052" s="10">
        <f>VLOOKUP(A1052,away!$A$2:$E$405,3,FALSE)</f>
        <v>1.26</v>
      </c>
      <c r="I1052" s="10">
        <f>VLOOKUP(C1052,away!$B$2:$E$405,3,FALSE)</f>
        <v>1.17</v>
      </c>
      <c r="J1052" s="10">
        <f>VLOOKUP(B1052,home!$B$2:$E$405,4,FALSE)</f>
        <v>1.59</v>
      </c>
      <c r="K1052" s="12">
        <f t="shared" si="1288"/>
        <v>0.58406400000000003</v>
      </c>
      <c r="L1052" s="12">
        <f t="shared" si="1289"/>
        <v>2.3439779999999999</v>
      </c>
      <c r="M1052" s="13">
        <f t="shared" si="1290"/>
        <v>5.3501691968543603E-2</v>
      </c>
      <c r="N1052" s="13">
        <f t="shared" si="1291"/>
        <v>3.1248412217915453E-2</v>
      </c>
      <c r="O1052" s="13">
        <f t="shared" si="1292"/>
        <v>0.12540678893704291</v>
      </c>
      <c r="P1052" s="13">
        <f t="shared" si="1293"/>
        <v>7.3245590773725028E-2</v>
      </c>
      <c r="Q1052" s="13">
        <f t="shared" si="1294"/>
        <v>9.1255363168222837E-3</v>
      </c>
      <c r="R1052" s="13">
        <f t="shared" si="1295"/>
        <v>0.14697537715953599</v>
      </c>
      <c r="S1052" s="13">
        <f t="shared" si="1296"/>
        <v>2.5068910768963639E-2</v>
      </c>
      <c r="T1052" s="13">
        <f t="shared" si="1297"/>
        <v>2.1390056364832464E-2</v>
      </c>
      <c r="U1052" s="13">
        <f t="shared" si="1298"/>
        <v>8.584302668530723E-2</v>
      </c>
      <c r="V1052" s="13">
        <f t="shared" si="1299"/>
        <v>3.8133522547829537E-3</v>
      </c>
      <c r="W1052" s="13">
        <f t="shared" si="1300"/>
        <v>1.7766324144494973E-3</v>
      </c>
      <c r="X1052" s="13">
        <f t="shared" si="1301"/>
        <v>4.1643872935565041E-3</v>
      </c>
      <c r="Y1052" s="13">
        <f t="shared" si="1302"/>
        <v>4.8806160997879938E-3</v>
      </c>
      <c r="Z1052" s="13">
        <f t="shared" si="1303"/>
        <v>0.11483568353455159</v>
      </c>
      <c r="AA1052" s="13">
        <f t="shared" si="1304"/>
        <v>6.7071388667924337E-2</v>
      </c>
      <c r="AB1052" s="13">
        <f t="shared" si="1305"/>
        <v>1.9586991775471279E-2</v>
      </c>
      <c r="AC1052" s="13">
        <f t="shared" si="1306"/>
        <v>3.2628785704351567E-4</v>
      </c>
      <c r="AD1052" s="13">
        <f t="shared" si="1307"/>
        <v>2.5941675862825776E-4</v>
      </c>
      <c r="AE1052" s="13">
        <f t="shared" si="1308"/>
        <v>6.0806717505594631E-4</v>
      </c>
      <c r="AF1052" s="13">
        <f t="shared" si="1309"/>
        <v>7.1264804042664356E-4</v>
      </c>
      <c r="AG1052" s="13">
        <f t="shared" si="1310"/>
        <v>5.5681044283438757E-4</v>
      </c>
      <c r="AH1052" s="13">
        <f t="shared" si="1311"/>
        <v>6.7293078954987831E-2</v>
      </c>
      <c r="AI1052" s="13">
        <f t="shared" si="1312"/>
        <v>3.9303464866766009E-2</v>
      </c>
      <c r="AJ1052" s="13">
        <f t="shared" si="1313"/>
        <v>1.147786945197141E-2</v>
      </c>
      <c r="AK1052" s="13">
        <f t="shared" si="1314"/>
        <v>2.2346034478654105E-3</v>
      </c>
      <c r="AL1052" s="13">
        <f t="shared" si="1315"/>
        <v>1.7867955925952094E-5</v>
      </c>
      <c r="AM1052" s="13">
        <f t="shared" si="1316"/>
        <v>3.030319794229096E-5</v>
      </c>
      <c r="AN1052" s="13">
        <f t="shared" si="1317"/>
        <v>7.1030029306375282E-5</v>
      </c>
      <c r="AO1052" s="13">
        <f t="shared" si="1318"/>
        <v>8.3246413016749472E-5</v>
      </c>
      <c r="AP1052" s="13">
        <f t="shared" si="1319"/>
        <v>6.5042586896724787E-5</v>
      </c>
      <c r="AQ1052" s="13">
        <f t="shared" si="1320"/>
        <v>3.8114598187252812E-5</v>
      </c>
      <c r="AR1052" s="13">
        <f t="shared" si="1321"/>
        <v>3.1546699324550891E-2</v>
      </c>
      <c r="AS1052" s="13">
        <f t="shared" si="1322"/>
        <v>1.8425291394294493E-2</v>
      </c>
      <c r="AT1052" s="13">
        <f t="shared" si="1323"/>
        <v>5.3807746964586083E-3</v>
      </c>
      <c r="AU1052" s="13">
        <f t="shared" si="1324"/>
        <v>1.0475722641041338E-3</v>
      </c>
      <c r="AV1052" s="13">
        <f t="shared" si="1325"/>
        <v>1.5296231171542916E-4</v>
      </c>
      <c r="AW1052" s="13">
        <f t="shared" si="1326"/>
        <v>6.7949511893979046E-7</v>
      </c>
      <c r="AX1052" s="13">
        <f t="shared" si="1327"/>
        <v>2.9498345004943703E-6</v>
      </c>
      <c r="AY1052" s="13">
        <f t="shared" si="1328"/>
        <v>6.9143471727997927E-6</v>
      </c>
      <c r="AZ1052" s="13">
        <f t="shared" si="1329"/>
        <v>8.1035388287024565E-6</v>
      </c>
      <c r="BA1052" s="13">
        <f t="shared" si="1330"/>
        <v>6.3315055788747749E-6</v>
      </c>
      <c r="BB1052" s="13">
        <f t="shared" si="1331"/>
        <v>3.7102274459399359E-6</v>
      </c>
      <c r="BC1052" s="13">
        <f t="shared" si="1332"/>
        <v>1.7393383016558798E-6</v>
      </c>
      <c r="BD1052" s="13">
        <f t="shared" si="1333"/>
        <v>1.2324128198227015E-2</v>
      </c>
      <c r="BE1052" s="13">
        <f t="shared" si="1334"/>
        <v>7.1980796119692639E-3</v>
      </c>
      <c r="BF1052" s="13">
        <f t="shared" si="1335"/>
        <v>2.1020695852426077E-3</v>
      </c>
      <c r="BG1052" s="13">
        <f t="shared" si="1336"/>
        <v>4.0924772341171292E-4</v>
      </c>
      <c r="BH1052" s="13">
        <f t="shared" si="1337"/>
        <v>5.9756715581684661E-5</v>
      </c>
      <c r="BI1052" s="13">
        <f t="shared" si="1338"/>
        <v>6.9803492659002175E-6</v>
      </c>
      <c r="BJ1052" s="14">
        <f t="shared" si="1339"/>
        <v>7.504006874148729E-2</v>
      </c>
      <c r="BK1052" s="14">
        <f t="shared" si="1340"/>
        <v>0.1559806159261575</v>
      </c>
      <c r="BL1052" s="14">
        <f t="shared" si="1341"/>
        <v>0.64384615212169427</v>
      </c>
      <c r="BM1052" s="14">
        <f t="shared" si="1342"/>
        <v>0.5501928880982514</v>
      </c>
      <c r="BN1052" s="14">
        <f t="shared" si="1343"/>
        <v>0.43950339737358524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1.28</v>
      </c>
      <c r="F1053" s="10">
        <f>VLOOKUP(B1053,home!$B$2:$E$405,3,FALSE)</f>
        <v>1.56</v>
      </c>
      <c r="G1053" s="10">
        <f>VLOOKUP(C1053,away!$B$2:$E$405,4,FALSE)</f>
        <v>0.31</v>
      </c>
      <c r="H1053" s="10">
        <f>VLOOKUP(A1053,away!$A$2:$E$405,3,FALSE)</f>
        <v>1.26</v>
      </c>
      <c r="I1053" s="10">
        <f>VLOOKUP(C1053,away!$B$2:$E$405,3,FALSE)</f>
        <v>1.0900000000000001</v>
      </c>
      <c r="J1053" s="10">
        <f>VLOOKUP(B1053,home!$B$2:$E$405,4,FALSE)</f>
        <v>0.63</v>
      </c>
      <c r="K1053" s="12">
        <f t="shared" si="1288"/>
        <v>0.619008</v>
      </c>
      <c r="L1053" s="12">
        <f t="shared" si="1289"/>
        <v>0.86524200000000007</v>
      </c>
      <c r="M1053" s="13">
        <f t="shared" si="1290"/>
        <v>0.22667228115168836</v>
      </c>
      <c r="N1053" s="13">
        <f t="shared" si="1291"/>
        <v>0.1403119554111443</v>
      </c>
      <c r="O1053" s="13">
        <f t="shared" si="1292"/>
        <v>0.19612637788824913</v>
      </c>
      <c r="P1053" s="13">
        <f t="shared" si="1293"/>
        <v>0.12140379692384932</v>
      </c>
      <c r="Q1053" s="13">
        <f t="shared" si="1294"/>
        <v>4.3427111447570804E-2</v>
      </c>
      <c r="R1053" s="13">
        <f t="shared" si="1295"/>
        <v>8.4848389728392232E-2</v>
      </c>
      <c r="S1053" s="13">
        <f t="shared" si="1296"/>
        <v>1.6255717100301329E-2</v>
      </c>
      <c r="T1053" s="13">
        <f t="shared" si="1297"/>
        <v>3.7574960763119059E-2</v>
      </c>
      <c r="U1053" s="13">
        <f t="shared" si="1298"/>
        <v>5.2521832028992625E-2</v>
      </c>
      <c r="V1053" s="13">
        <f t="shared" si="1299"/>
        <v>9.6738083117149328E-4</v>
      </c>
      <c r="W1053" s="13">
        <f t="shared" si="1300"/>
        <v>8.9605764676459702E-3</v>
      </c>
      <c r="X1053" s="13">
        <f t="shared" si="1301"/>
        <v>7.7530671040189347E-3</v>
      </c>
      <c r="Y1053" s="13">
        <f t="shared" si="1302"/>
        <v>3.3541396436077759E-3</v>
      </c>
      <c r="Z1053" s="13">
        <f t="shared" si="1303"/>
        <v>2.4471463475124522E-2</v>
      </c>
      <c r="AA1053" s="13">
        <f t="shared" si="1304"/>
        <v>1.5148031662809881E-2</v>
      </c>
      <c r="AB1053" s="13">
        <f t="shared" si="1305"/>
        <v>4.6883763917663088E-3</v>
      </c>
      <c r="AC1053" s="13">
        <f t="shared" si="1306"/>
        <v>3.2382572700016075E-5</v>
      </c>
      <c r="AD1053" s="13">
        <f t="shared" si="1307"/>
        <v>1.3866671295211491E-3</v>
      </c>
      <c r="AE1053" s="13">
        <f t="shared" si="1308"/>
        <v>1.199802640481138E-3</v>
      </c>
      <c r="AF1053" s="13">
        <f t="shared" si="1309"/>
        <v>5.1905981812759051E-4</v>
      </c>
      <c r="AG1053" s="13">
        <f t="shared" si="1310"/>
        <v>1.497041183854509E-4</v>
      </c>
      <c r="AH1053" s="13">
        <f t="shared" si="1311"/>
        <v>5.293434500035922E-3</v>
      </c>
      <c r="AI1053" s="13">
        <f t="shared" si="1312"/>
        <v>3.2766783029982366E-3</v>
      </c>
      <c r="AJ1053" s="13">
        <f t="shared" si="1313"/>
        <v>1.0141450414911661E-3</v>
      </c>
      <c r="AK1053" s="13">
        <f t="shared" si="1314"/>
        <v>2.0925463128112129E-4</v>
      </c>
      <c r="AL1053" s="13">
        <f t="shared" si="1315"/>
        <v>6.9375351233416727E-7</v>
      </c>
      <c r="AM1053" s="13">
        <f t="shared" si="1316"/>
        <v>1.7167160930212555E-4</v>
      </c>
      <c r="AN1053" s="13">
        <f t="shared" si="1317"/>
        <v>1.4853748657578971E-4</v>
      </c>
      <c r="AO1053" s="13">
        <f t="shared" si="1318"/>
        <v>6.4260435979904723E-5</v>
      </c>
      <c r="AP1053" s="13">
        <f t="shared" si="1319"/>
        <v>1.8533609382708245E-5</v>
      </c>
      <c r="AQ1053" s="13">
        <f t="shared" si="1320"/>
        <v>4.0090143123783115E-6</v>
      </c>
      <c r="AR1053" s="13">
        <f t="shared" si="1321"/>
        <v>9.1602037073601678E-4</v>
      </c>
      <c r="AS1053" s="13">
        <f t="shared" si="1322"/>
        <v>5.670239376485603E-4</v>
      </c>
      <c r="AT1053" s="13">
        <f t="shared" si="1323"/>
        <v>1.7549617679797998E-4</v>
      </c>
      <c r="AU1053" s="13">
        <f t="shared" si="1324"/>
        <v>3.6211179135788007E-5</v>
      </c>
      <c r="AV1053" s="13">
        <f t="shared" si="1325"/>
        <v>5.6037523936214639E-6</v>
      </c>
      <c r="AW1053" s="13">
        <f t="shared" si="1326"/>
        <v>1.0321351024519368E-8</v>
      </c>
      <c r="AX1053" s="13">
        <f t="shared" si="1327"/>
        <v>1.7711016588481674E-5</v>
      </c>
      <c r="AY1053" s="13">
        <f t="shared" si="1328"/>
        <v>1.5324315415051063E-5</v>
      </c>
      <c r="AZ1053" s="13">
        <f t="shared" si="1329"/>
        <v>6.6296206591748061E-6</v>
      </c>
      <c r="BA1053" s="13">
        <f t="shared" si="1330"/>
        <v>1.9120754127952429E-6</v>
      </c>
      <c r="BB1053" s="13">
        <f t="shared" si="1331"/>
        <v>4.1360198857944535E-7</v>
      </c>
      <c r="BC1053" s="13">
        <f t="shared" si="1332"/>
        <v>7.1573162360491313E-8</v>
      </c>
      <c r="BD1053" s="13">
        <f t="shared" si="1333"/>
        <v>1.320965496027287E-4</v>
      </c>
      <c r="BE1053" s="13">
        <f t="shared" si="1334"/>
        <v>8.1768820976485897E-5</v>
      </c>
      <c r="BF1053" s="13">
        <f t="shared" si="1335"/>
        <v>2.5307777167506287E-5</v>
      </c>
      <c r="BG1053" s="13">
        <f t="shared" si="1336"/>
        <v>5.2219055096345788E-6</v>
      </c>
      <c r="BH1053" s="13">
        <f t="shared" si="1337"/>
        <v>8.0810032142697019E-7</v>
      </c>
      <c r="BI1053" s="13">
        <f t="shared" si="1338"/>
        <v>1.0004411275317323E-7</v>
      </c>
      <c r="BJ1053" s="14">
        <f t="shared" si="1339"/>
        <v>0.24508611890240151</v>
      </c>
      <c r="BK1053" s="14">
        <f t="shared" si="1340"/>
        <v>0.36534757664863793</v>
      </c>
      <c r="BL1053" s="14">
        <f t="shared" si="1341"/>
        <v>0.36507217879041914</v>
      </c>
      <c r="BM1053" s="14">
        <f t="shared" si="1342"/>
        <v>0.18717211127162489</v>
      </c>
      <c r="BN1053" s="14">
        <f t="shared" si="1343"/>
        <v>0.81278991255089417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1.28</v>
      </c>
      <c r="F1054" s="10">
        <f>VLOOKUP(B1054,home!$B$2:$E$405,3,FALSE)</f>
        <v>0.31</v>
      </c>
      <c r="G1054" s="10">
        <f>VLOOKUP(C1054,away!$B$2:$E$405,4,FALSE)</f>
        <v>0.94</v>
      </c>
      <c r="H1054" s="10">
        <f>VLOOKUP(A1054,away!$A$2:$E$405,3,FALSE)</f>
        <v>1.26</v>
      </c>
      <c r="I1054" s="10">
        <f>VLOOKUP(C1054,away!$B$2:$E$405,3,FALSE)</f>
        <v>1.56</v>
      </c>
      <c r="J1054" s="10">
        <f>VLOOKUP(B1054,home!$B$2:$E$405,4,FALSE)</f>
        <v>0.79</v>
      </c>
      <c r="K1054" s="12">
        <f t="shared" si="1288"/>
        <v>0.37299199999999999</v>
      </c>
      <c r="L1054" s="12">
        <f t="shared" si="1289"/>
        <v>1.552824</v>
      </c>
      <c r="M1054" s="13">
        <f t="shared" si="1290"/>
        <v>0.14575677079154939</v>
      </c>
      <c r="N1054" s="13">
        <f t="shared" si="1291"/>
        <v>5.4366109451081591E-2</v>
      </c>
      <c r="O1054" s="13">
        <f t="shared" si="1292"/>
        <v>0.22633461184761694</v>
      </c>
      <c r="P1054" s="13">
        <f t="shared" si="1293"/>
        <v>8.4420999542266326E-2</v>
      </c>
      <c r="Q1054" s="13">
        <f t="shared" si="1294"/>
        <v>1.0139061948188909E-2</v>
      </c>
      <c r="R1054" s="13">
        <f t="shared" si="1295"/>
        <v>0.17572890865383195</v>
      </c>
      <c r="S1054" s="13">
        <f t="shared" si="1296"/>
        <v>1.2223969296609391E-2</v>
      </c>
      <c r="T1054" s="13">
        <f t="shared" si="1297"/>
        <v>1.5744178730634498E-2</v>
      </c>
      <c r="U1054" s="13">
        <f t="shared" si="1298"/>
        <v>6.5545477096610086E-2</v>
      </c>
      <c r="V1054" s="13">
        <f t="shared" si="1299"/>
        <v>7.8666801532867195E-4</v>
      </c>
      <c r="W1054" s="13">
        <f t="shared" si="1300"/>
        <v>1.2605963313929592E-3</v>
      </c>
      <c r="X1054" s="13">
        <f t="shared" si="1301"/>
        <v>1.9574842376989406E-3</v>
      </c>
      <c r="Y1054" s="13">
        <f t="shared" si="1302"/>
        <v>1.51981425196031E-3</v>
      </c>
      <c r="Z1054" s="13">
        <f t="shared" si="1303"/>
        <v>9.0958688950492639E-2</v>
      </c>
      <c r="AA1054" s="13">
        <f t="shared" si="1304"/>
        <v>3.392686330902215E-2</v>
      </c>
      <c r="AB1054" s="13">
        <f t="shared" si="1305"/>
        <v>6.3272242996793926E-3</v>
      </c>
      <c r="AC1054" s="13">
        <f t="shared" si="1306"/>
        <v>2.8476936183360004E-5</v>
      </c>
      <c r="AD1054" s="13">
        <f t="shared" si="1307"/>
        <v>1.1754808670973066E-4</v>
      </c>
      <c r="AE1054" s="13">
        <f t="shared" si="1308"/>
        <v>1.8253149019695081E-4</v>
      </c>
      <c r="AF1054" s="13">
        <f t="shared" si="1309"/>
        <v>1.4171963936679497E-4</v>
      </c>
      <c r="AG1054" s="13">
        <f t="shared" si="1310"/>
        <v>7.3355219093368005E-5</v>
      </c>
      <c r="AH1054" s="13">
        <f t="shared" si="1311"/>
        <v>3.5310708802714925E-2</v>
      </c>
      <c r="AI1054" s="13">
        <f t="shared" si="1312"/>
        <v>1.3170611897742246E-2</v>
      </c>
      <c r="AJ1054" s="13">
        <f t="shared" si="1313"/>
        <v>2.4562664364813371E-3</v>
      </c>
      <c r="AK1054" s="13">
        <f t="shared" si="1314"/>
        <v>3.0538924355868227E-4</v>
      </c>
      <c r="AL1054" s="13">
        <f t="shared" si="1315"/>
        <v>6.597433253893038E-7</v>
      </c>
      <c r="AM1054" s="13">
        <f t="shared" si="1316"/>
        <v>8.7688991916071745E-6</v>
      </c>
      <c r="AN1054" s="13">
        <f t="shared" si="1317"/>
        <v>1.3616557118308221E-5</v>
      </c>
      <c r="AO1054" s="13">
        <f t="shared" si="1318"/>
        <v>1.0572058345339922E-5</v>
      </c>
      <c r="AP1054" s="13">
        <f t="shared" si="1319"/>
        <v>5.4721819760147059E-6</v>
      </c>
      <c r="AQ1054" s="13">
        <f t="shared" si="1320"/>
        <v>2.1243338761807638E-6</v>
      </c>
      <c r="AR1054" s="13">
        <f t="shared" si="1321"/>
        <v>1.0966263217173403E-2</v>
      </c>
      <c r="AS1054" s="13">
        <f t="shared" si="1322"/>
        <v>4.0903284498999418E-3</v>
      </c>
      <c r="AT1054" s="13">
        <f t="shared" si="1323"/>
        <v>7.6282989459253939E-4</v>
      </c>
      <c r="AU1054" s="13">
        <f t="shared" si="1324"/>
        <v>9.4843149347953478E-5</v>
      </c>
      <c r="AV1054" s="13">
        <f t="shared" si="1325"/>
        <v>8.8439339903979649E-6</v>
      </c>
      <c r="AW1054" s="13">
        <f t="shared" si="1326"/>
        <v>1.0614370827859849E-8</v>
      </c>
      <c r="AX1054" s="13">
        <f t="shared" si="1327"/>
        <v>5.451215412126566E-7</v>
      </c>
      <c r="AY1054" s="13">
        <f t="shared" si="1328"/>
        <v>8.4647781211200237E-7</v>
      </c>
      <c r="AZ1054" s="13">
        <f t="shared" si="1329"/>
        <v>6.5721553105750395E-7</v>
      </c>
      <c r="BA1054" s="13">
        <f t="shared" si="1330"/>
        <v>3.4018001659961248E-7</v>
      </c>
      <c r="BB1054" s="13">
        <f t="shared" si="1331"/>
        <v>1.320599235240691E-7</v>
      </c>
      <c r="BC1054" s="13">
        <f t="shared" si="1332"/>
        <v>4.1013163737267821E-8</v>
      </c>
      <c r="BD1054" s="13">
        <f t="shared" si="1333"/>
        <v>2.8381127856573424E-3</v>
      </c>
      <c r="BE1054" s="13">
        <f t="shared" si="1334"/>
        <v>1.0585933641479033E-3</v>
      </c>
      <c r="BF1054" s="13">
        <f t="shared" si="1335"/>
        <v>1.9742342804012733E-4</v>
      </c>
      <c r="BG1054" s="13">
        <f t="shared" si="1336"/>
        <v>2.4545786423847724E-5</v>
      </c>
      <c r="BH1054" s="13">
        <f t="shared" si="1337"/>
        <v>2.2888454924509522E-6</v>
      </c>
      <c r="BI1054" s="13">
        <f t="shared" si="1338"/>
        <v>1.7074421158405318E-7</v>
      </c>
      <c r="BJ1054" s="14">
        <f t="shared" si="1339"/>
        <v>8.5545515484819729E-2</v>
      </c>
      <c r="BK1054" s="14">
        <f t="shared" si="1340"/>
        <v>0.24321839080307464</v>
      </c>
      <c r="BL1054" s="14">
        <f t="shared" si="1341"/>
        <v>0.57915030518623523</v>
      </c>
      <c r="BM1054" s="14">
        <f t="shared" si="1342"/>
        <v>0.30212560232664587</v>
      </c>
      <c r="BN1054" s="14">
        <f t="shared" si="1343"/>
        <v>0.69674646223453507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1.74545454545455</v>
      </c>
      <c r="F1055" s="10">
        <f>VLOOKUP(B1055,home!$B$2:$E$405,3,FALSE)</f>
        <v>1.05</v>
      </c>
      <c r="G1055" s="10">
        <f>VLOOKUP(C1055,away!$B$2:$E$405,4,FALSE)</f>
        <v>2.1</v>
      </c>
      <c r="H1055" s="10">
        <f>VLOOKUP(A1055,away!$A$2:$E$405,3,FALSE)</f>
        <v>1.4545454545454499</v>
      </c>
      <c r="I1055" s="10">
        <f>VLOOKUP(C1055,away!$B$2:$E$405,3,FALSE)</f>
        <v>0.48</v>
      </c>
      <c r="J1055" s="10">
        <f>VLOOKUP(B1055,home!$B$2:$E$405,4,FALSE)</f>
        <v>1.03</v>
      </c>
      <c r="K1055" s="12">
        <f t="shared" si="1288"/>
        <v>3.8487272727272832</v>
      </c>
      <c r="L1055" s="12">
        <f t="shared" si="1289"/>
        <v>0.71912727272727039</v>
      </c>
      <c r="M1055" s="13">
        <f t="shared" si="1290"/>
        <v>1.0380206105144733E-2</v>
      </c>
      <c r="N1055" s="13">
        <f t="shared" si="1291"/>
        <v>3.9950582333400778E-2</v>
      </c>
      <c r="O1055" s="13">
        <f t="shared" si="1292"/>
        <v>7.4646893067396936E-3</v>
      </c>
      <c r="P1055" s="13">
        <f t="shared" si="1293"/>
        <v>2.8729553317284773E-2</v>
      </c>
      <c r="Q1055" s="13">
        <f t="shared" si="1294"/>
        <v>7.6879447893948197E-2</v>
      </c>
      <c r="R1055" s="13">
        <f t="shared" si="1295"/>
        <v>2.6840308314560668E-3</v>
      </c>
      <c r="S1055" s="13">
        <f t="shared" si="1296"/>
        <v>1.9878873922397903E-2</v>
      </c>
      <c r="T1055" s="13">
        <f t="shared" si="1297"/>
        <v>5.5286107692753259E-2</v>
      </c>
      <c r="U1055" s="13">
        <f t="shared" si="1298"/>
        <v>1.0330102661865849E-2</v>
      </c>
      <c r="V1055" s="13">
        <f t="shared" si="1299"/>
        <v>6.1132501444054847E-3</v>
      </c>
      <c r="W1055" s="13">
        <f t="shared" si="1300"/>
        <v>9.8629342607218159E-2</v>
      </c>
      <c r="X1055" s="13">
        <f t="shared" si="1301"/>
        <v>7.092705016001237E-2</v>
      </c>
      <c r="Y1055" s="13">
        <f t="shared" si="1302"/>
        <v>2.5502788072079997E-2</v>
      </c>
      <c r="Z1055" s="13">
        <f t="shared" si="1303"/>
        <v>6.4338659058030322E-4</v>
      </c>
      <c r="AA1055" s="13">
        <f t="shared" si="1304"/>
        <v>2.4762195180734357E-3</v>
      </c>
      <c r="AB1055" s="13">
        <f t="shared" si="1305"/>
        <v>4.7651467962344218E-3</v>
      </c>
      <c r="AC1055" s="13">
        <f t="shared" si="1306"/>
        <v>1.0574871068705731E-3</v>
      </c>
      <c r="AD1055" s="13">
        <f t="shared" si="1307"/>
        <v>9.4899360195890903E-2</v>
      </c>
      <c r="AE1055" s="13">
        <f t="shared" si="1308"/>
        <v>6.8244718081233918E-2</v>
      </c>
      <c r="AF1055" s="13">
        <f t="shared" si="1309"/>
        <v>2.4538318995899585E-2</v>
      </c>
      <c r="AG1055" s="13">
        <f t="shared" si="1310"/>
        <v>5.8820581389443481E-3</v>
      </c>
      <c r="AH1055" s="13">
        <f t="shared" si="1311"/>
        <v>1.1566921104832758E-4</v>
      </c>
      <c r="AI1055" s="13">
        <f t="shared" si="1312"/>
        <v>4.4517924717654635E-4</v>
      </c>
      <c r="AJ1055" s="13">
        <f t="shared" si="1313"/>
        <v>8.5668675493028729E-4</v>
      </c>
      <c r="AK1055" s="13">
        <f t="shared" si="1314"/>
        <v>1.0990512259614769E-3</v>
      </c>
      <c r="AL1055" s="13">
        <f t="shared" si="1315"/>
        <v>1.1707332941730929E-4</v>
      </c>
      <c r="AM1055" s="13">
        <f t="shared" si="1316"/>
        <v>7.3048351150059046E-2</v>
      </c>
      <c r="AN1055" s="13">
        <f t="shared" si="1317"/>
        <v>5.2531061539765937E-2</v>
      </c>
      <c r="AO1055" s="13">
        <f t="shared" si="1318"/>
        <v>1.8888259509280136E-2</v>
      </c>
      <c r="AP1055" s="13">
        <f t="shared" si="1319"/>
        <v>4.5276875158245201E-3</v>
      </c>
      <c r="AQ1055" s="13">
        <f t="shared" si="1320"/>
        <v>8.1399589375404915E-4</v>
      </c>
      <c r="AR1055" s="13">
        <f t="shared" si="1321"/>
        <v>1.6636176855939779E-5</v>
      </c>
      <c r="AS1055" s="13">
        <f t="shared" si="1322"/>
        <v>6.4028107579369842E-5</v>
      </c>
      <c r="AT1055" s="13">
        <f t="shared" si="1323"/>
        <v>1.2321336193091861E-4</v>
      </c>
      <c r="AU1055" s="13">
        <f t="shared" si="1324"/>
        <v>1.5807154214264802E-4</v>
      </c>
      <c r="AV1055" s="13">
        <f t="shared" si="1325"/>
        <v>1.5209356382161739E-4</v>
      </c>
      <c r="AW1055" s="13">
        <f t="shared" si="1326"/>
        <v>9.0007430848485551E-6</v>
      </c>
      <c r="AX1055" s="13">
        <f t="shared" si="1327"/>
        <v>4.6857196883165302E-2</v>
      </c>
      <c r="AY1055" s="13">
        <f t="shared" si="1328"/>
        <v>3.3696288202235421E-2</v>
      </c>
      <c r="AZ1055" s="13">
        <f t="shared" si="1329"/>
        <v>1.2115959917952826E-2</v>
      </c>
      <c r="BA1055" s="13">
        <f t="shared" si="1330"/>
        <v>2.9043057374234468E-3</v>
      </c>
      <c r="BB1055" s="13">
        <f t="shared" si="1331"/>
        <v>5.2214136602987172E-4</v>
      </c>
      <c r="BC1055" s="13">
        <f t="shared" si="1332"/>
        <v>7.5097219306230635E-5</v>
      </c>
      <c r="BD1055" s="13">
        <f t="shared" si="1333"/>
        <v>1.9939214151700837E-6</v>
      </c>
      <c r="BE1055" s="13">
        <f t="shared" si="1334"/>
        <v>7.6740597302400815E-6</v>
      </c>
      <c r="BF1055" s="13">
        <f t="shared" si="1335"/>
        <v>1.4767681488156593E-5</v>
      </c>
      <c r="BG1055" s="13">
        <f t="shared" si="1336"/>
        <v>1.8945592832806035E-5</v>
      </c>
      <c r="BH1055" s="13">
        <f t="shared" si="1337"/>
        <v>1.8229104958401787E-5</v>
      </c>
      <c r="BI1055" s="13">
        <f t="shared" si="1338"/>
        <v>1.4031770682161819E-5</v>
      </c>
      <c r="BJ1055" s="14">
        <f t="shared" si="1339"/>
        <v>0.80672011910617836</v>
      </c>
      <c r="BK1055" s="14">
        <f t="shared" si="1340"/>
        <v>9.9972732127756203E-2</v>
      </c>
      <c r="BL1055" s="14">
        <f t="shared" si="1341"/>
        <v>3.0826460436923532E-2</v>
      </c>
      <c r="BM1055" s="14">
        <f t="shared" si="1342"/>
        <v>0.73838690101431348</v>
      </c>
      <c r="BN1055" s="14">
        <f t="shared" si="1343"/>
        <v>0.16608850978797424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1.74545454545455</v>
      </c>
      <c r="F1056" s="10">
        <f>VLOOKUP(B1056,home!$B$2:$E$405,3,FALSE)</f>
        <v>0.69</v>
      </c>
      <c r="G1056" s="10">
        <f>VLOOKUP(C1056,away!$B$2:$E$405,4,FALSE)</f>
        <v>0.46</v>
      </c>
      <c r="H1056" s="10">
        <f>VLOOKUP(A1056,away!$A$2:$E$405,3,FALSE)</f>
        <v>1.4545454545454499</v>
      </c>
      <c r="I1056" s="10">
        <f>VLOOKUP(C1056,away!$B$2:$E$405,3,FALSE)</f>
        <v>0.92</v>
      </c>
      <c r="J1056" s="10">
        <f>VLOOKUP(B1056,home!$B$2:$E$405,4,FALSE)</f>
        <v>1.65</v>
      </c>
      <c r="K1056" s="12">
        <f t="shared" si="1288"/>
        <v>0.55400727272727412</v>
      </c>
      <c r="L1056" s="12">
        <f t="shared" si="1289"/>
        <v>2.2079999999999926</v>
      </c>
      <c r="M1056" s="13">
        <f t="shared" si="1290"/>
        <v>6.3164851939699826E-2</v>
      </c>
      <c r="N1056" s="13">
        <f t="shared" si="1291"/>
        <v>3.4993787355335176E-2</v>
      </c>
      <c r="O1056" s="13">
        <f t="shared" si="1292"/>
        <v>0.13946799308285673</v>
      </c>
      <c r="P1056" s="13">
        <f t="shared" si="1293"/>
        <v>7.7266282480579804E-2</v>
      </c>
      <c r="Q1056" s="13">
        <f t="shared" si="1294"/>
        <v>9.6934063475637034E-3</v>
      </c>
      <c r="R1056" s="13">
        <f t="shared" si="1295"/>
        <v>0.15397266436347337</v>
      </c>
      <c r="S1056" s="13">
        <f t="shared" si="1296"/>
        <v>2.3628957501824251E-2</v>
      </c>
      <c r="T1056" s="13">
        <f t="shared" si="1297"/>
        <v>2.1403041215420582E-2</v>
      </c>
      <c r="U1056" s="13">
        <f t="shared" si="1298"/>
        <v>8.5301975858559836E-2</v>
      </c>
      <c r="V1056" s="13">
        <f t="shared" si="1299"/>
        <v>3.2115640423296889E-3</v>
      </c>
      <c r="W1056" s="13">
        <f t="shared" si="1300"/>
        <v>1.7900725380170051E-3</v>
      </c>
      <c r="X1056" s="13">
        <f t="shared" si="1301"/>
        <v>3.9524801639415335E-3</v>
      </c>
      <c r="Y1056" s="13">
        <f t="shared" si="1302"/>
        <v>4.3635381009914402E-3</v>
      </c>
      <c r="Z1056" s="13">
        <f t="shared" si="1303"/>
        <v>0.11332388097151601</v>
      </c>
      <c r="AA1056" s="13">
        <f t="shared" si="1304"/>
        <v>6.2782254231899828E-2</v>
      </c>
      <c r="AB1056" s="13">
        <f t="shared" si="1305"/>
        <v>1.7390912721342591E-2</v>
      </c>
      <c r="AC1056" s="13">
        <f t="shared" si="1306"/>
        <v>2.4553371740664628E-4</v>
      </c>
      <c r="AD1056" s="13">
        <f t="shared" si="1307"/>
        <v>2.479283011926977E-4</v>
      </c>
      <c r="AE1056" s="13">
        <f t="shared" si="1308"/>
        <v>5.4742568903347463E-4</v>
      </c>
      <c r="AF1056" s="13">
        <f t="shared" si="1309"/>
        <v>6.0435796069295414E-4</v>
      </c>
      <c r="AG1056" s="13">
        <f t="shared" si="1310"/>
        <v>4.4480745907001277E-4</v>
      </c>
      <c r="AH1056" s="13">
        <f t="shared" si="1311"/>
        <v>6.2554782296276645E-2</v>
      </c>
      <c r="AI1056" s="13">
        <f t="shared" si="1312"/>
        <v>3.4655804336008601E-2</v>
      </c>
      <c r="AJ1056" s="13">
        <f t="shared" si="1313"/>
        <v>9.5997838221810808E-3</v>
      </c>
      <c r="AK1056" s="13">
        <f t="shared" si="1314"/>
        <v>1.7727833513659827E-3</v>
      </c>
      <c r="AL1056" s="13">
        <f t="shared" si="1315"/>
        <v>1.2013945721433721E-5</v>
      </c>
      <c r="AM1056" s="13">
        <f t="shared" si="1316"/>
        <v>2.7470816395134536E-5</v>
      </c>
      <c r="AN1056" s="13">
        <f t="shared" si="1317"/>
        <v>6.0655562600456844E-5</v>
      </c>
      <c r="AO1056" s="13">
        <f t="shared" si="1318"/>
        <v>6.6963741110904161E-5</v>
      </c>
      <c r="AP1056" s="13">
        <f t="shared" si="1319"/>
        <v>4.9285313457625294E-5</v>
      </c>
      <c r="AQ1056" s="13">
        <f t="shared" si="1320"/>
        <v>2.7205493028609076E-5</v>
      </c>
      <c r="AR1056" s="13">
        <f t="shared" si="1321"/>
        <v>2.7624191862035657E-2</v>
      </c>
      <c r="AS1056" s="13">
        <f t="shared" si="1322"/>
        <v>1.5304003194781337E-2</v>
      </c>
      <c r="AT1056" s="13">
        <f t="shared" si="1323"/>
        <v>4.2392645358751485E-3</v>
      </c>
      <c r="AU1056" s="13">
        <f t="shared" si="1324"/>
        <v>7.8286112796321493E-4</v>
      </c>
      <c r="AV1056" s="13">
        <f t="shared" si="1325"/>
        <v>1.0842768960677457E-4</v>
      </c>
      <c r="AW1056" s="13">
        <f t="shared" si="1326"/>
        <v>4.0822321596793192E-7</v>
      </c>
      <c r="AX1056" s="13">
        <f t="shared" si="1327"/>
        <v>2.536505345110027E-6</v>
      </c>
      <c r="AY1056" s="13">
        <f t="shared" si="1328"/>
        <v>5.6006038020029208E-6</v>
      </c>
      <c r="AZ1056" s="13">
        <f t="shared" si="1329"/>
        <v>6.1830665974112057E-6</v>
      </c>
      <c r="BA1056" s="13">
        <f t="shared" si="1330"/>
        <v>4.5507370156946318E-6</v>
      </c>
      <c r="BB1056" s="13">
        <f t="shared" si="1331"/>
        <v>2.5120068326634289E-6</v>
      </c>
      <c r="BC1056" s="13">
        <f t="shared" si="1332"/>
        <v>1.1093022173041659E-6</v>
      </c>
      <c r="BD1056" s="13">
        <f t="shared" si="1333"/>
        <v>1.0165702605229095E-2</v>
      </c>
      <c r="BE1056" s="13">
        <f t="shared" si="1334"/>
        <v>5.6318731756795169E-3</v>
      </c>
      <c r="BF1056" s="13">
        <f t="shared" si="1335"/>
        <v>1.5600493492020503E-3</v>
      </c>
      <c r="BG1056" s="13">
        <f t="shared" si="1336"/>
        <v>2.880928950904623E-4</v>
      </c>
      <c r="BH1056" s="13">
        <f t="shared" si="1337"/>
        <v>3.990138977529293E-5</v>
      </c>
      <c r="BI1056" s="13">
        <f t="shared" si="1338"/>
        <v>4.4211320254875974E-6</v>
      </c>
      <c r="BJ1056" s="14">
        <f t="shared" si="1339"/>
        <v>7.8294918279661507E-2</v>
      </c>
      <c r="BK1056" s="14">
        <f t="shared" si="1340"/>
        <v>0.16753480423136366</v>
      </c>
      <c r="BL1056" s="14">
        <f t="shared" si="1341"/>
        <v>0.63324774302122855</v>
      </c>
      <c r="BM1056" s="14">
        <f t="shared" si="1342"/>
        <v>0.51383716855367512</v>
      </c>
      <c r="BN1056" s="14">
        <f t="shared" si="1343"/>
        <v>0.4785589855695086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1.74545454545455</v>
      </c>
      <c r="F1057" s="10">
        <f>VLOOKUP(B1057,home!$B$2:$E$405,3,FALSE)</f>
        <v>0.76</v>
      </c>
      <c r="G1057" s="10">
        <f>VLOOKUP(C1057,away!$B$2:$E$405,4,FALSE)</f>
        <v>1.24</v>
      </c>
      <c r="H1057" s="10">
        <f>VLOOKUP(A1057,away!$A$2:$E$405,3,FALSE)</f>
        <v>1.4545454545454499</v>
      </c>
      <c r="I1057" s="10">
        <f>VLOOKUP(C1057,away!$B$2:$E$405,3,FALSE)</f>
        <v>0.86</v>
      </c>
      <c r="J1057" s="10">
        <f>VLOOKUP(B1057,home!$B$2:$E$405,4,FALSE)</f>
        <v>0.92</v>
      </c>
      <c r="K1057" s="12">
        <f t="shared" si="1288"/>
        <v>1.644916363636368</v>
      </c>
      <c r="L1057" s="12">
        <f t="shared" si="1289"/>
        <v>1.1508363636363601</v>
      </c>
      <c r="M1057" s="13">
        <f t="shared" si="1290"/>
        <v>6.1068888809358894E-2</v>
      </c>
      <c r="N1057" s="13">
        <f t="shared" si="1291"/>
        <v>0.10045321451160431</v>
      </c>
      <c r="O1057" s="13">
        <f t="shared" si="1292"/>
        <v>7.0280297928675781E-2</v>
      </c>
      <c r="P1057" s="13">
        <f t="shared" si="1293"/>
        <v>0.11560521210411792</v>
      </c>
      <c r="Q1057" s="13">
        <f t="shared" si="1294"/>
        <v>8.2618568165006109E-2</v>
      </c>
      <c r="R1057" s="13">
        <f t="shared" si="1295"/>
        <v>4.0440561251758635E-2</v>
      </c>
      <c r="S1057" s="13">
        <f t="shared" si="1296"/>
        <v>5.4711021136141756E-2</v>
      </c>
      <c r="T1057" s="13">
        <f t="shared" si="1297"/>
        <v>9.5080452555858355E-2</v>
      </c>
      <c r="U1057" s="13">
        <f t="shared" si="1298"/>
        <v>6.6521340957656619E-2</v>
      </c>
      <c r="V1057" s="13">
        <f t="shared" si="1299"/>
        <v>1.150773117993056E-2</v>
      </c>
      <c r="W1057" s="13">
        <f t="shared" si="1300"/>
        <v>4.5300211571608427E-2</v>
      </c>
      <c r="X1057" s="13">
        <f t="shared" si="1301"/>
        <v>5.21331307570276E-2</v>
      </c>
      <c r="Y1057" s="13">
        <f t="shared" si="1302"/>
        <v>2.9998351312698266E-2</v>
      </c>
      <c r="Z1057" s="13">
        <f t="shared" si="1303"/>
        <v>1.5513489484795787E-2</v>
      </c>
      <c r="AA1057" s="13">
        <f t="shared" si="1304"/>
        <v>2.5518392710641317E-2</v>
      </c>
      <c r="AB1057" s="13">
        <f t="shared" si="1305"/>
        <v>2.0987810871716459E-2</v>
      </c>
      <c r="AC1057" s="13">
        <f t="shared" si="1306"/>
        <v>1.3615297103714919E-3</v>
      </c>
      <c r="AD1057" s="13">
        <f t="shared" si="1307"/>
        <v>1.862876482258205E-2</v>
      </c>
      <c r="AE1057" s="13">
        <f t="shared" si="1308"/>
        <v>2.1438659967457266E-2</v>
      </c>
      <c r="AF1057" s="13">
        <f t="shared" si="1309"/>
        <v>1.2336194739092466E-2</v>
      </c>
      <c r="AG1057" s="13">
        <f t="shared" si="1310"/>
        <v>4.7323138315490537E-3</v>
      </c>
      <c r="AH1057" s="13">
        <f t="shared" si="1311"/>
        <v>4.4633719564983274E-3</v>
      </c>
      <c r="AI1057" s="13">
        <f t="shared" si="1312"/>
        <v>7.3418735682397691E-3</v>
      </c>
      <c r="AJ1057" s="13">
        <f t="shared" si="1313"/>
        <v>6.0383839860734638E-3</v>
      </c>
      <c r="AK1057" s="13">
        <f t="shared" si="1314"/>
        <v>3.3108788762040145E-3</v>
      </c>
      <c r="AL1057" s="13">
        <f t="shared" si="1315"/>
        <v>1.0309663989133041E-4</v>
      </c>
      <c r="AM1057" s="13">
        <f t="shared" si="1316"/>
        <v>6.1285520181997479E-3</v>
      </c>
      <c r="AN1057" s="13">
        <f t="shared" si="1317"/>
        <v>7.0529605189812725E-3</v>
      </c>
      <c r="AO1057" s="13">
        <f t="shared" si="1318"/>
        <v>4.0584017182676126E-3</v>
      </c>
      <c r="AP1057" s="13">
        <f t="shared" si="1319"/>
        <v>1.5568520918755506E-3</v>
      </c>
      <c r="AQ1057" s="13">
        <f t="shared" si="1320"/>
        <v>4.4792050003343012E-4</v>
      </c>
      <c r="AR1057" s="13">
        <f t="shared" si="1321"/>
        <v>1.0273221503946065E-3</v>
      </c>
      <c r="AS1057" s="13">
        <f t="shared" si="1322"/>
        <v>1.68985901591019E-3</v>
      </c>
      <c r="AT1057" s="13">
        <f t="shared" si="1323"/>
        <v>1.3898383737545607E-3</v>
      </c>
      <c r="AU1057" s="13">
        <f t="shared" si="1324"/>
        <v>7.6205596126621201E-4</v>
      </c>
      <c r="AV1057" s="13">
        <f t="shared" si="1325"/>
        <v>3.1337958017335838E-4</v>
      </c>
      <c r="AW1057" s="13">
        <f t="shared" si="1326"/>
        <v>5.4212496531151612E-6</v>
      </c>
      <c r="AX1057" s="13">
        <f t="shared" si="1327"/>
        <v>1.6801592500222447E-3</v>
      </c>
      <c r="AY1057" s="13">
        <f t="shared" si="1328"/>
        <v>1.933588361625594E-3</v>
      </c>
      <c r="AZ1057" s="13">
        <f t="shared" si="1329"/>
        <v>1.1126218994313931E-3</v>
      </c>
      <c r="BA1057" s="13">
        <f t="shared" si="1330"/>
        <v>4.2681524694793453E-4</v>
      </c>
      <c r="BB1057" s="13">
        <f t="shared" si="1331"/>
        <v>1.227986266855291E-4</v>
      </c>
      <c r="BC1057" s="13">
        <f t="shared" si="1332"/>
        <v>2.8264224998862599E-5</v>
      </c>
      <c r="BD1057" s="13">
        <f t="shared" si="1333"/>
        <v>1.9704661464053601E-4</v>
      </c>
      <c r="BE1057" s="13">
        <f t="shared" si="1334"/>
        <v>3.2412520082136716E-4</v>
      </c>
      <c r="BF1057" s="13">
        <f t="shared" si="1335"/>
        <v>2.6657942334899542E-4</v>
      </c>
      <c r="BG1057" s="13">
        <f t="shared" si="1336"/>
        <v>1.4616695189183655E-4</v>
      </c>
      <c r="BH1057" s="13">
        <f t="shared" si="1337"/>
        <v>6.0108102747432884E-5</v>
      </c>
      <c r="BI1057" s="13">
        <f t="shared" si="1338"/>
        <v>1.9774560359277684E-5</v>
      </c>
      <c r="BJ1057" s="14">
        <f t="shared" si="1339"/>
        <v>0.4872687966915531</v>
      </c>
      <c r="BK1057" s="14">
        <f t="shared" si="1340"/>
        <v>0.24629106794143757</v>
      </c>
      <c r="BL1057" s="14">
        <f t="shared" si="1341"/>
        <v>0.25109916804277282</v>
      </c>
      <c r="BM1057" s="14">
        <f t="shared" si="1342"/>
        <v>0.52777761227806541</v>
      </c>
      <c r="BN1057" s="14">
        <f t="shared" si="1343"/>
        <v>0.4704667427705217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1.74545454545455</v>
      </c>
      <c r="F1058" s="10">
        <f>VLOOKUP(B1058,home!$B$2:$E$405,3,FALSE)</f>
        <v>0.95</v>
      </c>
      <c r="G1058" s="10">
        <f>VLOOKUP(C1058,away!$B$2:$E$405,4,FALSE)</f>
        <v>0.95</v>
      </c>
      <c r="H1058" s="10">
        <f>VLOOKUP(A1058,away!$A$2:$E$405,3,FALSE)</f>
        <v>1.4545454545454499</v>
      </c>
      <c r="I1058" s="10">
        <f>VLOOKUP(C1058,away!$B$2:$E$405,3,FALSE)</f>
        <v>0.86</v>
      </c>
      <c r="J1058" s="10">
        <f>VLOOKUP(B1058,home!$B$2:$E$405,4,FALSE)</f>
        <v>1.03</v>
      </c>
      <c r="K1058" s="12">
        <f t="shared" si="1288"/>
        <v>1.5752727272727312</v>
      </c>
      <c r="L1058" s="12">
        <f t="shared" si="1289"/>
        <v>1.2884363636363596</v>
      </c>
      <c r="M1058" s="13">
        <f t="shared" si="1290"/>
        <v>5.7056738674141572E-2</v>
      </c>
      <c r="N1058" s="13">
        <f t="shared" si="1291"/>
        <v>8.9879924340502501E-2</v>
      </c>
      <c r="O1058" s="13">
        <f t="shared" si="1292"/>
        <v>7.3513976898261002E-2</v>
      </c>
      <c r="P1058" s="13">
        <f t="shared" si="1293"/>
        <v>0.11580456288118816</v>
      </c>
      <c r="Q1058" s="13">
        <f t="shared" si="1294"/>
        <v>7.0792696771465075E-2</v>
      </c>
      <c r="R1058" s="13">
        <f t="shared" si="1295"/>
        <v>4.7359040535621393E-2</v>
      </c>
      <c r="S1058" s="13">
        <f t="shared" si="1296"/>
        <v>5.8760354586218561E-2</v>
      </c>
      <c r="T1058" s="13">
        <f t="shared" si="1297"/>
        <v>9.1211884800237911E-2</v>
      </c>
      <c r="U1058" s="13">
        <f t="shared" si="1298"/>
        <v>7.4603404945568136E-2</v>
      </c>
      <c r="V1058" s="13">
        <f t="shared" si="1299"/>
        <v>1.325136528952597E-2</v>
      </c>
      <c r="W1058" s="13">
        <f t="shared" si="1300"/>
        <v>3.7172601504725761E-2</v>
      </c>
      <c r="X1058" s="13">
        <f t="shared" si="1301"/>
        <v>4.7894531509652324E-2</v>
      </c>
      <c r="Y1058" s="13">
        <f t="shared" si="1302"/>
        <v>3.0854528008181753E-2</v>
      </c>
      <c r="Z1058" s="13">
        <f t="shared" si="1303"/>
        <v>2.0339703324340996E-2</v>
      </c>
      <c r="AA1058" s="13">
        <f t="shared" si="1304"/>
        <v>3.2040579927652878E-2</v>
      </c>
      <c r="AB1058" s="13">
        <f t="shared" si="1305"/>
        <v>2.5236325863016846E-2</v>
      </c>
      <c r="AC1058" s="13">
        <f t="shared" si="1306"/>
        <v>1.680967709283894E-3</v>
      </c>
      <c r="AD1058" s="13">
        <f t="shared" si="1307"/>
        <v>1.4639246338042942E-2</v>
      </c>
      <c r="AE1058" s="13">
        <f t="shared" si="1308"/>
        <v>1.8861737318164942E-2</v>
      </c>
      <c r="AF1058" s="13">
        <f t="shared" si="1309"/>
        <v>1.2151074121040334E-2</v>
      </c>
      <c r="AG1058" s="13">
        <f t="shared" si="1310"/>
        <v>5.2186285849296944E-3</v>
      </c>
      <c r="AH1058" s="13">
        <f t="shared" si="1311"/>
        <v>6.5516033471640714E-3</v>
      </c>
      <c r="AI1058" s="13">
        <f t="shared" si="1312"/>
        <v>1.0320562072696301E-2</v>
      </c>
      <c r="AJ1058" s="13">
        <f t="shared" si="1313"/>
        <v>8.1288499816219092E-3</v>
      </c>
      <c r="AK1058" s="13">
        <f t="shared" si="1314"/>
        <v>4.2683852267134791E-3</v>
      </c>
      <c r="AL1058" s="13">
        <f t="shared" si="1315"/>
        <v>1.3647028225904272E-4</v>
      </c>
      <c r="AM1058" s="13">
        <f t="shared" si="1316"/>
        <v>4.6121611008292469E-3</v>
      </c>
      <c r="AN1058" s="13">
        <f t="shared" si="1317"/>
        <v>5.9424760772575046E-3</v>
      </c>
      <c r="AO1058" s="13">
        <f t="shared" si="1318"/>
        <v>3.8282511339888599E-3</v>
      </c>
      <c r="AP1058" s="13">
        <f t="shared" si="1319"/>
        <v>1.6441526567211259E-3</v>
      </c>
      <c r="AQ1058" s="13">
        <f t="shared" si="1320"/>
        <v>5.2959651757220679E-4</v>
      </c>
      <c r="AR1058" s="13">
        <f t="shared" si="1321"/>
        <v>1.688264798521576E-3</v>
      </c>
      <c r="AS1058" s="13">
        <f t="shared" si="1322"/>
        <v>2.6594774935256309E-3</v>
      </c>
      <c r="AT1058" s="13">
        <f t="shared" si="1323"/>
        <v>2.0947011821732843E-3</v>
      </c>
      <c r="AU1058" s="13">
        <f t="shared" si="1324"/>
        <v>1.0999085480211748E-3</v>
      </c>
      <c r="AV1058" s="13">
        <f t="shared" si="1325"/>
        <v>4.3316398454797638E-4</v>
      </c>
      <c r="AW1058" s="13">
        <f t="shared" si="1326"/>
        <v>7.6940378173084968E-6</v>
      </c>
      <c r="AX1058" s="13">
        <f t="shared" si="1327"/>
        <v>1.2109019326540817E-3</v>
      </c>
      <c r="AY1058" s="13">
        <f t="shared" si="1328"/>
        <v>1.5601700828290648E-3</v>
      </c>
      <c r="AZ1058" s="13">
        <f t="shared" si="1329"/>
        <v>1.0050899340872594E-3</v>
      </c>
      <c r="BA1058" s="13">
        <f t="shared" si="1330"/>
        <v>4.3166480660096571E-4</v>
      </c>
      <c r="BB1058" s="13">
        <f t="shared" si="1331"/>
        <v>1.3904315843168516E-4</v>
      </c>
      <c r="BC1058" s="13">
        <f t="shared" si="1332"/>
        <v>3.5829652287646936E-5</v>
      </c>
      <c r="BD1058" s="13">
        <f t="shared" si="1333"/>
        <v>3.6253695964373503E-4</v>
      </c>
      <c r="BE1058" s="13">
        <f t="shared" si="1334"/>
        <v>5.7109458515515053E-4</v>
      </c>
      <c r="BF1058" s="13">
        <f t="shared" si="1335"/>
        <v>4.4981486234402159E-4</v>
      </c>
      <c r="BG1058" s="13">
        <f t="shared" si="1336"/>
        <v>2.3619369499082506E-4</v>
      </c>
      <c r="BH1058" s="13">
        <f t="shared" si="1337"/>
        <v>9.3017371518205137E-5</v>
      </c>
      <c r="BI1058" s="13">
        <f t="shared" si="1338"/>
        <v>2.9305545703044758E-5</v>
      </c>
      <c r="BJ1058" s="14">
        <f t="shared" si="1339"/>
        <v>0.43961619035020288</v>
      </c>
      <c r="BK1058" s="14">
        <f t="shared" si="1340"/>
        <v>0.2482506295054463</v>
      </c>
      <c r="BL1058" s="14">
        <f t="shared" si="1341"/>
        <v>0.29174020782446058</v>
      </c>
      <c r="BM1058" s="14">
        <f t="shared" si="1342"/>
        <v>0.54398731485825924</v>
      </c>
      <c r="BN1058" s="14">
        <f t="shared" si="1343"/>
        <v>0.45440694010117971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1.74545454545455</v>
      </c>
      <c r="F1059" s="10">
        <f>VLOOKUP(B1059,home!$B$2:$E$405,3,FALSE)</f>
        <v>1.1499999999999999</v>
      </c>
      <c r="G1059" s="10">
        <f>VLOOKUP(C1059,away!$B$2:$E$405,4,FALSE)</f>
        <v>0.95</v>
      </c>
      <c r="H1059" s="10">
        <f>VLOOKUP(A1059,away!$A$2:$E$405,3,FALSE)</f>
        <v>1.4545454545454499</v>
      </c>
      <c r="I1059" s="10">
        <f>VLOOKUP(C1059,away!$B$2:$E$405,3,FALSE)</f>
        <v>0.95</v>
      </c>
      <c r="J1059" s="10">
        <f>VLOOKUP(B1059,home!$B$2:$E$405,4,FALSE)</f>
        <v>0.69</v>
      </c>
      <c r="K1059" s="12">
        <f t="shared" si="1288"/>
        <v>1.9069090909090955</v>
      </c>
      <c r="L1059" s="12">
        <f t="shared" si="1289"/>
        <v>0.95345454545454233</v>
      </c>
      <c r="M1059" s="13">
        <f t="shared" si="1290"/>
        <v>5.7247939047639772E-2</v>
      </c>
      <c r="N1059" s="13">
        <f t="shared" si="1291"/>
        <v>0.10916661540575406</v>
      </c>
      <c r="O1059" s="13">
        <f t="shared" si="1292"/>
        <v>5.4583307702876713E-2</v>
      </c>
      <c r="P1059" s="13">
        <f t="shared" si="1293"/>
        <v>0.10408540567050406</v>
      </c>
      <c r="Q1059" s="13">
        <f t="shared" si="1294"/>
        <v>0.1040854056705047</v>
      </c>
      <c r="R1059" s="13">
        <f t="shared" si="1295"/>
        <v>2.602135141762587E-2</v>
      </c>
      <c r="S1059" s="13">
        <f t="shared" si="1296"/>
        <v>4.7310749757200475E-2</v>
      </c>
      <c r="T1059" s="13">
        <f t="shared" si="1297"/>
        <v>9.9240703152022686E-2</v>
      </c>
      <c r="U1059" s="13">
        <f t="shared" si="1298"/>
        <v>4.9620351576011044E-2</v>
      </c>
      <c r="V1059" s="13">
        <f t="shared" si="1299"/>
        <v>9.5575659587520644E-3</v>
      </c>
      <c r="W1059" s="13">
        <f t="shared" si="1300"/>
        <v>6.6160468768015498E-2</v>
      </c>
      <c r="X1059" s="13">
        <f t="shared" si="1301"/>
        <v>6.3080999676267652E-2</v>
      </c>
      <c r="Y1059" s="13">
        <f t="shared" si="1302"/>
        <v>3.0072432936576955E-2</v>
      </c>
      <c r="Z1059" s="13">
        <f t="shared" si="1303"/>
        <v>8.2700585960017968E-3</v>
      </c>
      <c r="AA1059" s="13">
        <f t="shared" si="1304"/>
        <v>1.5770249919066736E-2</v>
      </c>
      <c r="AB1059" s="13">
        <f t="shared" si="1305"/>
        <v>1.5036216468288396E-2</v>
      </c>
      <c r="AC1059" s="13">
        <f t="shared" si="1306"/>
        <v>1.086068715516846E-3</v>
      </c>
      <c r="AD1059" s="13">
        <f t="shared" si="1307"/>
        <v>3.1540499838134027E-2</v>
      </c>
      <c r="AE1059" s="13">
        <f t="shared" si="1308"/>
        <v>3.0072432936577138E-2</v>
      </c>
      <c r="AF1059" s="13">
        <f t="shared" si="1309"/>
        <v>1.4336348938128182E-2</v>
      </c>
      <c r="AG1059" s="13">
        <f t="shared" si="1310"/>
        <v>4.5563523534269063E-3</v>
      </c>
      <c r="AH1059" s="13">
        <f t="shared" si="1311"/>
        <v>1.9712812398833303E-3</v>
      </c>
      <c r="AI1059" s="13">
        <f t="shared" si="1312"/>
        <v>3.7590541170720759E-3</v>
      </c>
      <c r="AJ1059" s="13">
        <f t="shared" si="1313"/>
        <v>3.5840872345320033E-3</v>
      </c>
      <c r="AK1059" s="13">
        <f t="shared" si="1314"/>
        <v>2.2781761767134384E-3</v>
      </c>
      <c r="AL1059" s="13">
        <f t="shared" si="1315"/>
        <v>7.8985482950953348E-5</v>
      </c>
      <c r="AM1059" s="13">
        <f t="shared" si="1316"/>
        <v>1.2028973174630919E-2</v>
      </c>
      <c r="AN1059" s="13">
        <f t="shared" si="1317"/>
        <v>1.1469079150502605E-2</v>
      </c>
      <c r="AO1059" s="13">
        <f t="shared" si="1318"/>
        <v>5.467622824112315E-3</v>
      </c>
      <c r="AP1059" s="13">
        <f t="shared" si="1319"/>
        <v>1.737709944826963E-3</v>
      </c>
      <c r="AQ1059" s="13">
        <f t="shared" si="1320"/>
        <v>4.1420686139420734E-4</v>
      </c>
      <c r="AR1059" s="13">
        <f t="shared" si="1321"/>
        <v>3.759054117072056E-4</v>
      </c>
      <c r="AS1059" s="13">
        <f t="shared" si="1322"/>
        <v>7.1681744690639657E-4</v>
      </c>
      <c r="AT1059" s="13">
        <f t="shared" si="1323"/>
        <v>6.8345285301402799E-4</v>
      </c>
      <c r="AU1059" s="13">
        <f t="shared" si="1324"/>
        <v>4.3442748620673588E-4</v>
      </c>
      <c r="AV1059" s="13">
        <f t="shared" si="1325"/>
        <v>2.071034306971027E-4</v>
      </c>
      <c r="AW1059" s="13">
        <f t="shared" si="1326"/>
        <v>3.989098497497014E-6</v>
      </c>
      <c r="AX1059" s="13">
        <f t="shared" si="1327"/>
        <v>3.8230263835008884E-3</v>
      </c>
      <c r="AY1059" s="13">
        <f t="shared" si="1328"/>
        <v>3.6450818827415618E-3</v>
      </c>
      <c r="AZ1059" s="13">
        <f t="shared" si="1329"/>
        <v>1.7377099448269717E-3</v>
      </c>
      <c r="BA1059" s="13">
        <f t="shared" si="1330"/>
        <v>5.5227581519227942E-4</v>
      </c>
      <c r="BB1059" s="13">
        <f t="shared" si="1331"/>
        <v>1.3164247158492287E-4</v>
      </c>
      <c r="BC1059" s="13">
        <f t="shared" si="1332"/>
        <v>2.5103022581503036E-5</v>
      </c>
      <c r="BD1059" s="13">
        <f t="shared" si="1333"/>
        <v>5.9734787242199361E-5</v>
      </c>
      <c r="BE1059" s="13">
        <f t="shared" si="1334"/>
        <v>1.1390880883567061E-4</v>
      </c>
      <c r="BF1059" s="13">
        <f t="shared" si="1335"/>
        <v>1.0860687155168333E-4</v>
      </c>
      <c r="BG1059" s="13">
        <f t="shared" si="1336"/>
        <v>6.9034476899033776E-5</v>
      </c>
      <c r="BH1059" s="13">
        <f t="shared" si="1337"/>
        <v>3.2910617896230379E-5</v>
      </c>
      <c r="BI1059" s="13">
        <f t="shared" si="1338"/>
        <v>1.255151129075145E-5</v>
      </c>
      <c r="BJ1059" s="14">
        <f t="shared" si="1339"/>
        <v>0.59334469115130306</v>
      </c>
      <c r="BK1059" s="14">
        <f t="shared" si="1340"/>
        <v>0.22301179651530575</v>
      </c>
      <c r="BL1059" s="14">
        <f t="shared" si="1341"/>
        <v>0.17543852955431663</v>
      </c>
      <c r="BM1059" s="14">
        <f t="shared" si="1342"/>
        <v>0.54123395811777775</v>
      </c>
      <c r="BN1059" s="14">
        <f t="shared" si="1343"/>
        <v>0.45519002491490512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1.3684210526315801</v>
      </c>
      <c r="F1064" s="10">
        <f>VLOOKUP(B1064,home!$B$2:$E$405,3,FALSE)</f>
        <v>2.19</v>
      </c>
      <c r="G1064" s="10">
        <f>VLOOKUP(C1064,away!$B$2:$E$405,4,FALSE)</f>
        <v>1.17</v>
      </c>
      <c r="H1064" s="10">
        <f>VLOOKUP(A1064,away!$A$2:$E$405,3,FALSE)</f>
        <v>1.0105263157894699</v>
      </c>
      <c r="I1064" s="10">
        <f>VLOOKUP(C1064,away!$B$2:$E$405,3,FALSE)</f>
        <v>0.15</v>
      </c>
      <c r="J1064" s="10">
        <f>VLOOKUP(B1064,home!$B$2:$E$405,4,FALSE)</f>
        <v>0.49</v>
      </c>
      <c r="K1064" s="12">
        <f t="shared" si="1288"/>
        <v>3.5063052631578975</v>
      </c>
      <c r="L1064" s="12">
        <f t="shared" si="1289"/>
        <v>7.4273684210526034E-2</v>
      </c>
      <c r="M1064" s="13">
        <f t="shared" si="1290"/>
        <v>2.7859564363886796E-2</v>
      </c>
      <c r="N1064" s="13">
        <f t="shared" si="1291"/>
        <v>9.7684137158382464E-2</v>
      </c>
      <c r="O1064" s="13">
        <f t="shared" si="1292"/>
        <v>2.0692324858061525E-3</v>
      </c>
      <c r="P1064" s="13">
        <f t="shared" si="1293"/>
        <v>7.2553607556794112E-3</v>
      </c>
      <c r="Q1064" s="13">
        <f t="shared" si="1294"/>
        <v>0.17125520212273726</v>
      </c>
      <c r="R1064" s="13">
        <f t="shared" si="1295"/>
        <v>7.6844760104463974E-5</v>
      </c>
      <c r="S1064" s="13">
        <f t="shared" si="1296"/>
        <v>4.7237152569485561E-4</v>
      </c>
      <c r="T1064" s="13">
        <f t="shared" si="1297"/>
        <v>1.2719754801873996E-2</v>
      </c>
      <c r="U1064" s="13">
        <f t="shared" si="1298"/>
        <v>2.6944118680038802E-4</v>
      </c>
      <c r="V1064" s="13">
        <f t="shared" si="1299"/>
        <v>1.3668658453689229E-5</v>
      </c>
      <c r="W1064" s="13">
        <f t="shared" si="1300"/>
        <v>0.20015767218204103</v>
      </c>
      <c r="X1064" s="13">
        <f t="shared" si="1301"/>
        <v>1.4866447735962907E-2</v>
      </c>
      <c r="Y1064" s="13">
        <f t="shared" si="1302"/>
        <v>5.5209292223659927E-4</v>
      </c>
      <c r="Z1064" s="13">
        <f t="shared" si="1303"/>
        <v>1.9025144817441959E-6</v>
      </c>
      <c r="AA1064" s="13">
        <f t="shared" si="1304"/>
        <v>6.6707965405737931E-6</v>
      </c>
      <c r="AB1064" s="13">
        <f t="shared" si="1305"/>
        <v>1.1694924509834699E-5</v>
      </c>
      <c r="AC1064" s="13">
        <f t="shared" si="1306"/>
        <v>2.2247980718659813E-7</v>
      </c>
      <c r="AD1064" s="13">
        <f t="shared" si="1307"/>
        <v>0.1754534748583309</v>
      </c>
      <c r="AE1064" s="13">
        <f t="shared" si="1308"/>
        <v>1.3031575985267139E-2</v>
      </c>
      <c r="AF1064" s="13">
        <f t="shared" si="1309"/>
        <v>4.8395157974760299E-4</v>
      </c>
      <c r="AG1064" s="13">
        <f t="shared" si="1310"/>
        <v>1.198162226911956E-5</v>
      </c>
      <c r="AH1064" s="13">
        <f t="shared" si="1311"/>
        <v>3.532668995575525E-8</v>
      </c>
      <c r="AI1064" s="13">
        <f t="shared" si="1312"/>
        <v>1.2386615892181187E-7</v>
      </c>
      <c r="AJ1064" s="13">
        <f t="shared" si="1313"/>
        <v>2.1715628247735085E-7</v>
      </c>
      <c r="AK1064" s="13">
        <f t="shared" si="1314"/>
        <v>2.5380540539271272E-7</v>
      </c>
      <c r="AL1064" s="13">
        <f t="shared" si="1315"/>
        <v>2.317582918252877E-9</v>
      </c>
      <c r="AM1064" s="13">
        <f t="shared" si="1316"/>
        <v>0.12303868846702148</v>
      </c>
      <c r="AN1064" s="13">
        <f t="shared" si="1317"/>
        <v>9.1385366928768454E-3</v>
      </c>
      <c r="AO1064" s="13">
        <f t="shared" si="1318"/>
        <v>3.393763942365198E-4</v>
      </c>
      <c r="AP1064" s="13">
        <f t="shared" si="1319"/>
        <v>8.4022450446767549E-6</v>
      </c>
      <c r="AQ1064" s="13">
        <f t="shared" si="1320"/>
        <v>1.5601642377694464E-7</v>
      </c>
      <c r="AR1064" s="13">
        <f t="shared" si="1321"/>
        <v>5.2476868279538518E-10</v>
      </c>
      <c r="AS1064" s="13">
        <f t="shared" si="1322"/>
        <v>1.8399991944258962E-9</v>
      </c>
      <c r="AT1064" s="13">
        <f t="shared" si="1323"/>
        <v>3.2257994298109072E-9</v>
      </c>
      <c r="AU1064" s="13">
        <f t="shared" si="1324"/>
        <v>3.7702125062125755E-9</v>
      </c>
      <c r="AV1064" s="13">
        <f t="shared" si="1325"/>
        <v>3.3048789884392203E-9</v>
      </c>
      <c r="AW1064" s="13">
        <f t="shared" si="1326"/>
        <v>1.6765537095565009E-11</v>
      </c>
      <c r="AX1064" s="13">
        <f t="shared" si="1327"/>
        <v>7.1901866823993729E-2</v>
      </c>
      <c r="AY1064" s="13">
        <f t="shared" si="1328"/>
        <v>5.3404165506326087E-3</v>
      </c>
      <c r="AZ1064" s="13">
        <f t="shared" si="1329"/>
        <v>1.9832620621717653E-4</v>
      </c>
      <c r="BA1064" s="13">
        <f t="shared" si="1330"/>
        <v>4.9101393370820797E-6</v>
      </c>
      <c r="BB1064" s="13">
        <f t="shared" si="1331"/>
        <v>9.1173534638029007E-8</v>
      </c>
      <c r="BC1064" s="13">
        <f t="shared" si="1332"/>
        <v>1.3543588640124839E-9</v>
      </c>
      <c r="BD1064" s="13">
        <f t="shared" si="1333"/>
        <v>6.4960839049196944E-12</v>
      </c>
      <c r="BE1064" s="13">
        <f t="shared" si="1334"/>
        <v>2.277725318573523E-11</v>
      </c>
      <c r="BF1064" s="13">
        <f t="shared" si="1335"/>
        <v>3.9932001362711729E-11</v>
      </c>
      <c r="BG1064" s="13">
        <f t="shared" si="1336"/>
        <v>4.6671262182168148E-11</v>
      </c>
      <c r="BH1064" s="13">
        <f t="shared" si="1337"/>
        <v>4.091092305688958E-11</v>
      </c>
      <c r="BI1064" s="13">
        <f t="shared" si="1338"/>
        <v>2.8689236967003939E-11</v>
      </c>
      <c r="BJ1064" s="14">
        <f t="shared" si="1339"/>
        <v>0.89618706303252649</v>
      </c>
      <c r="BK1064" s="14">
        <f t="shared" si="1340"/>
        <v>4.0941606651737468E-2</v>
      </c>
      <c r="BL1064" s="14">
        <f t="shared" si="1341"/>
        <v>2.4345271594337229E-3</v>
      </c>
      <c r="BM1064" s="14">
        <f t="shared" si="1342"/>
        <v>0.62802434117771577</v>
      </c>
      <c r="BN1064" s="14">
        <f t="shared" si="1343"/>
        <v>0.30620034164659654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1.3684210526315801</v>
      </c>
      <c r="F1065" s="10">
        <f>VLOOKUP(B1065,home!$B$2:$E$405,3,FALSE)</f>
        <v>1.02</v>
      </c>
      <c r="G1065" s="10">
        <f>VLOOKUP(C1065,away!$B$2:$E$405,4,FALSE)</f>
        <v>0.18</v>
      </c>
      <c r="H1065" s="10">
        <f>VLOOKUP(A1065,away!$A$2:$E$405,3,FALSE)</f>
        <v>1.0105263157894699</v>
      </c>
      <c r="I1065" s="10">
        <f>VLOOKUP(C1065,away!$B$2:$E$405,3,FALSE)</f>
        <v>0.37</v>
      </c>
      <c r="J1065" s="10">
        <f>VLOOKUP(B1065,home!$B$2:$E$405,4,FALSE)</f>
        <v>0.79</v>
      </c>
      <c r="K1065" s="12">
        <f t="shared" si="1288"/>
        <v>0.2512421052631581</v>
      </c>
      <c r="L1065" s="12">
        <f t="shared" si="1289"/>
        <v>0.29537684210526211</v>
      </c>
      <c r="M1065" s="13">
        <f t="shared" si="1290"/>
        <v>0.57890380948063214</v>
      </c>
      <c r="N1065" s="13">
        <f t="shared" si="1291"/>
        <v>0.1454450118387762</v>
      </c>
      <c r="O1065" s="13">
        <f t="shared" si="1292"/>
        <v>0.17099477912709543</v>
      </c>
      <c r="P1065" s="13">
        <f t="shared" si="1293"/>
        <v>4.2961088296900179E-2</v>
      </c>
      <c r="Q1065" s="13">
        <f t="shared" si="1294"/>
        <v>1.8270955487199543E-2</v>
      </c>
      <c r="R1065" s="13">
        <f t="shared" si="1295"/>
        <v>2.5253948937524116E-2</v>
      </c>
      <c r="S1065" s="13">
        <f t="shared" si="1296"/>
        <v>7.9704740123834057E-4</v>
      </c>
      <c r="T1065" s="13">
        <f t="shared" si="1297"/>
        <v>5.3968171340548115E-3</v>
      </c>
      <c r="U1065" s="13">
        <f t="shared" si="1298"/>
        <v>6.3448552972718538E-3</v>
      </c>
      <c r="V1065" s="13">
        <f t="shared" si="1299"/>
        <v>6.572196013806711E-6</v>
      </c>
      <c r="W1065" s="13">
        <f t="shared" si="1300"/>
        <v>1.5301444405911545E-3</v>
      </c>
      <c r="X1065" s="13">
        <f t="shared" si="1301"/>
        <v>4.5196923282673807E-4</v>
      </c>
      <c r="Y1065" s="13">
        <f t="shared" si="1302"/>
        <v>6.6750622360549919E-5</v>
      </c>
      <c r="Z1065" s="13">
        <f t="shared" si="1303"/>
        <v>2.4864772292844711E-3</v>
      </c>
      <c r="AA1065" s="13">
        <f t="shared" si="1304"/>
        <v>6.2470777377433482E-4</v>
      </c>
      <c r="AB1065" s="13">
        <f t="shared" si="1305"/>
        <v>7.8476448128662283E-5</v>
      </c>
      <c r="AC1065" s="13">
        <f t="shared" si="1306"/>
        <v>3.0483118333920274E-8</v>
      </c>
      <c r="AD1065" s="13">
        <f t="shared" si="1307"/>
        <v>9.6109177652709761E-5</v>
      </c>
      <c r="AE1065" s="13">
        <f t="shared" si="1308"/>
        <v>2.8388425392391034E-5</v>
      </c>
      <c r="AF1065" s="13">
        <f t="shared" si="1309"/>
        <v>4.1926417223726503E-6</v>
      </c>
      <c r="AG1065" s="13">
        <f t="shared" si="1310"/>
        <v>4.1280309067773348E-7</v>
      </c>
      <c r="AH1065" s="13">
        <f t="shared" si="1311"/>
        <v>1.8361194798817223E-4</v>
      </c>
      <c r="AI1065" s="13">
        <f t="shared" si="1312"/>
        <v>4.6131052364017882E-5</v>
      </c>
      <c r="AJ1065" s="13">
        <f t="shared" si="1313"/>
        <v>5.7950313569704188E-6</v>
      </c>
      <c r="AK1065" s="13">
        <f t="shared" si="1314"/>
        <v>4.8531862606375453E-7</v>
      </c>
      <c r="AL1065" s="13">
        <f t="shared" si="1315"/>
        <v>9.0487429300789274E-11</v>
      </c>
      <c r="AM1065" s="13">
        <f t="shared" si="1316"/>
        <v>4.8293344257155365E-6</v>
      </c>
      <c r="AN1065" s="13">
        <f t="shared" si="1317"/>
        <v>1.4264735521380846E-6</v>
      </c>
      <c r="AO1065" s="13">
        <f t="shared" si="1318"/>
        <v>2.1067362658861168E-7</v>
      </c>
      <c r="AP1065" s="13">
        <f t="shared" si="1319"/>
        <v>2.0742703512202435E-8</v>
      </c>
      <c r="AQ1065" s="13">
        <f t="shared" si="1320"/>
        <v>1.5317285650400214E-9</v>
      </c>
      <c r="AR1065" s="13">
        <f t="shared" si="1321"/>
        <v>1.0846943473908397E-5</v>
      </c>
      <c r="AS1065" s="13">
        <f t="shared" si="1322"/>
        <v>2.725208914055219E-6</v>
      </c>
      <c r="AT1065" s="13">
        <f t="shared" si="1323"/>
        <v>3.4234361242457903E-7</v>
      </c>
      <c r="AU1065" s="13">
        <f t="shared" si="1324"/>
        <v>2.8670376636315292E-8</v>
      </c>
      <c r="AV1065" s="13">
        <f t="shared" si="1325"/>
        <v>1.8008014461988791E-9</v>
      </c>
      <c r="AW1065" s="13">
        <f t="shared" si="1326"/>
        <v>1.8653254537506159E-13</v>
      </c>
      <c r="AX1065" s="13">
        <f t="shared" si="1327"/>
        <v>2.0222202468943577E-7</v>
      </c>
      <c r="AY1065" s="13">
        <f t="shared" si="1328"/>
        <v>5.9731703056897893E-8</v>
      </c>
      <c r="AZ1065" s="13">
        <f t="shared" si="1329"/>
        <v>8.821680911257864E-9</v>
      </c>
      <c r="BA1065" s="13">
        <f t="shared" si="1330"/>
        <v>8.6857341654253969E-10</v>
      </c>
      <c r="BB1065" s="13">
        <f t="shared" si="1331"/>
        <v>6.413911822872846E-11</v>
      </c>
      <c r="BC1065" s="13">
        <f t="shared" si="1332"/>
        <v>3.7890420395635755E-12</v>
      </c>
      <c r="BD1065" s="13">
        <f t="shared" si="1333"/>
        <v>5.3398931830289008E-7</v>
      </c>
      <c r="BE1065" s="13">
        <f t="shared" si="1334"/>
        <v>1.3416060051845675E-7</v>
      </c>
      <c r="BF1065" s="13">
        <f t="shared" si="1335"/>
        <v>1.6853395858813305E-8</v>
      </c>
      <c r="BG1065" s="13">
        <f t="shared" si="1336"/>
        <v>1.4114275521338818E-9</v>
      </c>
      <c r="BH1065" s="13">
        <f t="shared" si="1337"/>
        <v>8.8652507406135579E-11</v>
      </c>
      <c r="BI1065" s="13">
        <f t="shared" si="1338"/>
        <v>4.4546485195150459E-12</v>
      </c>
      <c r="BJ1065" s="14">
        <f t="shared" si="1339"/>
        <v>0.17129751227161391</v>
      </c>
      <c r="BK1065" s="14">
        <f t="shared" si="1340"/>
        <v>0.62266860768009324</v>
      </c>
      <c r="BL1065" s="14">
        <f t="shared" si="1341"/>
        <v>0.20354742240915746</v>
      </c>
      <c r="BM1065" s="14">
        <f t="shared" si="1342"/>
        <v>1.8170366690505004E-2</v>
      </c>
      <c r="BN1065" s="14">
        <f t="shared" si="1343"/>
        <v>0.98182959316812768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1.3684210526315801</v>
      </c>
      <c r="F1066" s="10">
        <f>VLOOKUP(B1066,home!$B$2:$E$405,3,FALSE)</f>
        <v>0.73</v>
      </c>
      <c r="G1066" s="10">
        <f>VLOOKUP(C1066,away!$B$2:$E$405,4,FALSE)</f>
        <v>1.46</v>
      </c>
      <c r="H1066" s="10">
        <f>VLOOKUP(A1066,away!$A$2:$E$405,3,FALSE)</f>
        <v>1.0105263157894699</v>
      </c>
      <c r="I1066" s="10">
        <f>VLOOKUP(C1066,away!$B$2:$E$405,3,FALSE)</f>
        <v>0.61</v>
      </c>
      <c r="J1066" s="10">
        <f>VLOOKUP(B1066,home!$B$2:$E$405,4,FALSE)</f>
        <v>0.79</v>
      </c>
      <c r="K1066" s="12">
        <f t="shared" si="1288"/>
        <v>1.458463157894738</v>
      </c>
      <c r="L1066" s="12">
        <f t="shared" si="1289"/>
        <v>0.48697263157894555</v>
      </c>
      <c r="M1066" s="13">
        <f t="shared" si="1290"/>
        <v>0.14292492458684686</v>
      </c>
      <c r="N1066" s="13">
        <f t="shared" si="1291"/>
        <v>0.20845073685479992</v>
      </c>
      <c r="O1066" s="13">
        <f t="shared" si="1292"/>
        <v>6.9600526644279154E-2</v>
      </c>
      <c r="P1066" s="13">
        <f t="shared" si="1293"/>
        <v>0.1015098038807522</v>
      </c>
      <c r="Q1066" s="13">
        <f t="shared" si="1294"/>
        <v>0.1520088599693683</v>
      </c>
      <c r="R1066" s="13">
        <f t="shared" si="1295"/>
        <v>1.6946775809622568E-2</v>
      </c>
      <c r="S1066" s="13">
        <f t="shared" si="1296"/>
        <v>1.8023868673877654E-2</v>
      </c>
      <c r="T1066" s="13">
        <f t="shared" si="1297"/>
        <v>7.4024154562598712E-2</v>
      </c>
      <c r="U1066" s="13">
        <f t="shared" si="1298"/>
        <v>2.4716248163436282E-2</v>
      </c>
      <c r="V1066" s="13">
        <f t="shared" si="1299"/>
        <v>1.4223468716154284E-3</v>
      </c>
      <c r="W1066" s="13">
        <f t="shared" si="1300"/>
        <v>7.3899773979634639E-2</v>
      </c>
      <c r="X1066" s="13">
        <f t="shared" si="1301"/>
        <v>3.5987167407951964E-2</v>
      </c>
      <c r="Y1066" s="13">
        <f t="shared" si="1302"/>
        <v>8.7623828078612145E-3</v>
      </c>
      <c r="Z1066" s="13">
        <f t="shared" si="1303"/>
        <v>2.7508720042634383E-3</v>
      </c>
      <c r="AA1066" s="13">
        <f t="shared" si="1304"/>
        <v>4.0120454703022812E-3</v>
      </c>
      <c r="AB1066" s="13">
        <f t="shared" si="1305"/>
        <v>2.9257102531171728E-3</v>
      </c>
      <c r="AC1066" s="13">
        <f t="shared" si="1306"/>
        <v>6.3137234637979201E-5</v>
      </c>
      <c r="AD1066" s="13">
        <f t="shared" si="1307"/>
        <v>2.6945024431511349E-2</v>
      </c>
      <c r="AE1066" s="13">
        <f t="shared" si="1308"/>
        <v>1.3121489455372063E-2</v>
      </c>
      <c r="AF1066" s="13">
        <f t="shared" si="1309"/>
        <v>3.1949031251589594E-3</v>
      </c>
      <c r="AG1066" s="13">
        <f t="shared" si="1310"/>
        <v>5.1861012749948511E-4</v>
      </c>
      <c r="AH1066" s="13">
        <f t="shared" si="1311"/>
        <v>3.3489984476325381E-4</v>
      </c>
      <c r="AI1066" s="13">
        <f t="shared" si="1312"/>
        <v>4.8843908517187261E-4</v>
      </c>
      <c r="AJ1066" s="13">
        <f t="shared" si="1313"/>
        <v>3.5618520529949325E-4</v>
      </c>
      <c r="AK1066" s="13">
        <f t="shared" si="1314"/>
        <v>1.7316099977216146E-4</v>
      </c>
      <c r="AL1066" s="13">
        <f t="shared" si="1315"/>
        <v>1.7936824732847523E-6</v>
      </c>
      <c r="AM1066" s="13">
        <f t="shared" si="1316"/>
        <v>7.8596650843865776E-3</v>
      </c>
      <c r="AN1066" s="13">
        <f t="shared" si="1317"/>
        <v>3.8274417894728868E-3</v>
      </c>
      <c r="AO1066" s="13">
        <f t="shared" si="1318"/>
        <v>9.3192970021742003E-4</v>
      </c>
      <c r="AP1066" s="13">
        <f t="shared" si="1319"/>
        <v>1.5127475285381826E-4</v>
      </c>
      <c r="AQ1066" s="13">
        <f t="shared" si="1320"/>
        <v>1.8416666122169625E-5</v>
      </c>
      <c r="AR1066" s="13">
        <f t="shared" si="1321"/>
        <v>3.2617411743948428E-5</v>
      </c>
      <c r="AS1066" s="13">
        <f t="shared" si="1322"/>
        <v>4.7571293334431929E-5</v>
      </c>
      <c r="AT1066" s="13">
        <f t="shared" si="1323"/>
        <v>3.4690489350836255E-5</v>
      </c>
      <c r="AU1066" s="13">
        <f t="shared" si="1324"/>
        <v>1.686493354917814E-5</v>
      </c>
      <c r="AV1066" s="13">
        <f t="shared" si="1325"/>
        <v>6.1492210604548204E-6</v>
      </c>
      <c r="AW1066" s="13">
        <f t="shared" si="1326"/>
        <v>3.5386945787137696E-8</v>
      </c>
      <c r="AX1066" s="13">
        <f t="shared" si="1327"/>
        <v>1.9105053264949115E-3</v>
      </c>
      <c r="AY1066" s="13">
        <f t="shared" si="1328"/>
        <v>9.3036380648881965E-4</v>
      </c>
      <c r="AZ1066" s="13">
        <f t="shared" si="1329"/>
        <v>2.2653085558583267E-4</v>
      </c>
      <c r="BA1066" s="13">
        <f t="shared" si="1330"/>
        <v>3.6771442292820997E-5</v>
      </c>
      <c r="BB1066" s="13">
        <f t="shared" si="1331"/>
        <v>4.4766715050720953E-6</v>
      </c>
      <c r="BC1066" s="13">
        <f t="shared" si="1332"/>
        <v>4.3600330070788761E-7</v>
      </c>
      <c r="BD1066" s="13">
        <f t="shared" si="1333"/>
        <v>2.6472978053740926E-6</v>
      </c>
      <c r="BE1066" s="13">
        <f t="shared" si="1334"/>
        <v>3.8609863171137084E-6</v>
      </c>
      <c r="BF1066" s="13">
        <f t="shared" si="1335"/>
        <v>2.8155531483230174E-6</v>
      </c>
      <c r="BG1066" s="13">
        <f t="shared" si="1336"/>
        <v>1.3687935119745531E-6</v>
      </c>
      <c r="BH1066" s="13">
        <f t="shared" si="1337"/>
        <v>4.9908372699505922E-7</v>
      </c>
      <c r="BI1066" s="13">
        <f t="shared" si="1338"/>
        <v>1.4557904570541779E-7</v>
      </c>
      <c r="BJ1066" s="14">
        <f t="shared" si="1339"/>
        <v>0.61281091482047756</v>
      </c>
      <c r="BK1066" s="14">
        <f t="shared" si="1340"/>
        <v>0.26487623873669219</v>
      </c>
      <c r="BL1066" s="14">
        <f t="shared" si="1341"/>
        <v>0.1197032221183586</v>
      </c>
      <c r="BM1066" s="14">
        <f t="shared" si="1342"/>
        <v>0.30776929151457977</v>
      </c>
      <c r="BN1066" s="14">
        <f t="shared" si="1343"/>
        <v>0.69144162774566909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1.3684210526315801</v>
      </c>
      <c r="F1067" s="10">
        <f>VLOOKUP(B1067,home!$B$2:$E$405,3,FALSE)</f>
        <v>0.28999999999999998</v>
      </c>
      <c r="G1067" s="10">
        <f>VLOOKUP(C1067,away!$B$2:$E$405,4,FALSE)</f>
        <v>0.91</v>
      </c>
      <c r="H1067" s="10">
        <f>VLOOKUP(A1067,away!$A$2:$E$405,3,FALSE)</f>
        <v>1.0105263157894699</v>
      </c>
      <c r="I1067" s="10">
        <f>VLOOKUP(C1067,away!$B$2:$E$405,3,FALSE)</f>
        <v>1.83</v>
      </c>
      <c r="J1067" s="10">
        <f>VLOOKUP(B1067,home!$B$2:$E$405,4,FALSE)</f>
        <v>1.58</v>
      </c>
      <c r="K1067" s="12">
        <f t="shared" si="1288"/>
        <v>0.36112631578947402</v>
      </c>
      <c r="L1067" s="12">
        <f t="shared" si="1289"/>
        <v>2.9218357894736737</v>
      </c>
      <c r="M1067" s="13">
        <f t="shared" si="1290"/>
        <v>3.7516962863208235E-2</v>
      </c>
      <c r="N1067" s="13">
        <f t="shared" si="1291"/>
        <v>1.3548362578400907E-2</v>
      </c>
      <c r="O1067" s="13">
        <f t="shared" si="1292"/>
        <v>0.10961840480607651</v>
      </c>
      <c r="P1067" s="13">
        <f t="shared" si="1293"/>
        <v>3.9586090670337588E-2</v>
      </c>
      <c r="Q1067" s="13">
        <f t="shared" si="1294"/>
        <v>2.4463351314589488E-3</v>
      </c>
      <c r="R1067" s="13">
        <f t="shared" si="1295"/>
        <v>0.16014348917370369</v>
      </c>
      <c r="S1067" s="13">
        <f t="shared" si="1296"/>
        <v>1.0442333647008487E-2</v>
      </c>
      <c r="T1067" s="13">
        <f t="shared" si="1297"/>
        <v>7.1477895401435409E-3</v>
      </c>
      <c r="U1067" s="13">
        <f t="shared" si="1298"/>
        <v>5.783202824297113E-2</v>
      </c>
      <c r="V1067" s="13">
        <f t="shared" si="1299"/>
        <v>1.2242496756810764E-3</v>
      </c>
      <c r="W1067" s="13">
        <f t="shared" si="1300"/>
        <v>2.9447866440337637E-4</v>
      </c>
      <c r="X1067" s="13">
        <f t="shared" si="1301"/>
        <v>8.6041830089019216E-4</v>
      </c>
      <c r="Y1067" s="13">
        <f t="shared" si="1302"/>
        <v>1.2570004927295458E-3</v>
      </c>
      <c r="Z1067" s="13">
        <f t="shared" si="1303"/>
        <v>0.15597099270630574</v>
      </c>
      <c r="AA1067" s="13">
        <f t="shared" si="1304"/>
        <v>5.6325229966055115E-2</v>
      </c>
      <c r="AB1067" s="13">
        <f t="shared" si="1305"/>
        <v>1.0170261391818182E-2</v>
      </c>
      <c r="AC1067" s="13">
        <f t="shared" si="1306"/>
        <v>8.073557759950126E-5</v>
      </c>
      <c r="AD1067" s="13">
        <f t="shared" si="1307"/>
        <v>2.6585998788649054E-5</v>
      </c>
      <c r="AE1067" s="13">
        <f t="shared" si="1308"/>
        <v>7.7679922759578532E-5</v>
      </c>
      <c r="AF1067" s="13">
        <f t="shared" si="1309"/>
        <v>1.1348398922124359E-4</v>
      </c>
      <c r="AG1067" s="13">
        <f t="shared" si="1310"/>
        <v>1.1052719374629138E-4</v>
      </c>
      <c r="AH1067" s="13">
        <f t="shared" si="1311"/>
        <v>0.11393040715225537</v>
      </c>
      <c r="AI1067" s="13">
        <f t="shared" si="1312"/>
        <v>4.1143268191288725E-2</v>
      </c>
      <c r="AJ1067" s="13">
        <f t="shared" si="1313"/>
        <v>7.4289584307291765E-3</v>
      </c>
      <c r="AK1067" s="13">
        <f t="shared" si="1314"/>
        <v>8.9426412941412696E-4</v>
      </c>
      <c r="AL1067" s="13">
        <f t="shared" si="1315"/>
        <v>3.4075315817316989E-6</v>
      </c>
      <c r="AM1067" s="13">
        <f t="shared" si="1316"/>
        <v>1.9201807588256514E-6</v>
      </c>
      <c r="AN1067" s="13">
        <f t="shared" si="1317"/>
        <v>5.6104528633955048E-6</v>
      </c>
      <c r="AO1067" s="13">
        <f t="shared" si="1318"/>
        <v>8.1964109857120196E-6</v>
      </c>
      <c r="AP1067" s="13">
        <f t="shared" si="1319"/>
        <v>7.9828556544295233E-6</v>
      </c>
      <c r="AQ1067" s="13">
        <f t="shared" si="1320"/>
        <v>5.831148338328618E-6</v>
      </c>
      <c r="AR1067" s="13">
        <f t="shared" si="1321"/>
        <v>6.6577188225353426E-2</v>
      </c>
      <c r="AS1067" s="13">
        <f t="shared" si="1322"/>
        <v>2.4042774699444231E-2</v>
      </c>
      <c r="AT1067" s="13">
        <f t="shared" si="1323"/>
        <v>4.3412393242833365E-3</v>
      </c>
      <c r="AU1067" s="13">
        <f t="shared" si="1324"/>
        <v>5.2257858771294255E-4</v>
      </c>
      <c r="AV1067" s="13">
        <f t="shared" si="1325"/>
        <v>4.7179220022810352E-5</v>
      </c>
      <c r="AW1067" s="13">
        <f t="shared" si="1326"/>
        <v>9.9873973932138059E-8</v>
      </c>
      <c r="AX1067" s="13">
        <f t="shared" si="1327"/>
        <v>1.1557130051409065E-7</v>
      </c>
      <c r="AY1067" s="13">
        <f t="shared" si="1328"/>
        <v>3.3768036207808721E-7</v>
      </c>
      <c r="AZ1067" s="13">
        <f t="shared" si="1329"/>
        <v>4.9332328366109203E-7</v>
      </c>
      <c r="BA1067" s="13">
        <f t="shared" si="1330"/>
        <v>4.8046987532721728E-7</v>
      </c>
      <c r="BB1067" s="13">
        <f t="shared" si="1331"/>
        <v>3.5096351937375442E-7</v>
      </c>
      <c r="BC1067" s="13">
        <f t="shared" si="1332"/>
        <v>2.0509155434117451E-7</v>
      </c>
      <c r="BD1067" s="13">
        <f t="shared" si="1333"/>
        <v>3.2421268553227141E-2</v>
      </c>
      <c r="BE1067" s="13">
        <f t="shared" si="1334"/>
        <v>1.1708173265848047E-2</v>
      </c>
      <c r="BF1067" s="13">
        <f t="shared" si="1335"/>
        <v>2.1140647380602597E-3</v>
      </c>
      <c r="BG1067" s="13">
        <f t="shared" si="1336"/>
        <v>2.5448147006538042E-4</v>
      </c>
      <c r="BH1067" s="13">
        <f t="shared" si="1337"/>
        <v>2.2974988930350032E-5</v>
      </c>
      <c r="BI1067" s="13">
        <f t="shared" si="1338"/>
        <v>1.659374621544252E-6</v>
      </c>
      <c r="BJ1067" s="14">
        <f t="shared" si="1339"/>
        <v>2.5914185961038266E-2</v>
      </c>
      <c r="BK1067" s="14">
        <f t="shared" si="1340"/>
        <v>8.8854117645778691E-2</v>
      </c>
      <c r="BL1067" s="14">
        <f t="shared" si="1341"/>
        <v>0.69953989393188176</v>
      </c>
      <c r="BM1067" s="14">
        <f t="shared" si="1342"/>
        <v>0.60741930721543047</v>
      </c>
      <c r="BN1067" s="14">
        <f t="shared" si="1343"/>
        <v>0.36285964522318587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1.30534351145038</v>
      </c>
      <c r="F1068" s="10">
        <f>VLOOKUP(B1068,home!$B$2:$E$405,3,FALSE)</f>
        <v>1.1499999999999999</v>
      </c>
      <c r="G1068" s="10">
        <f>VLOOKUP(C1068,away!$B$2:$E$405,4,FALSE)</f>
        <v>0.77</v>
      </c>
      <c r="H1068" s="10">
        <f>VLOOKUP(A1068,away!$A$2:$E$405,3,FALSE)</f>
        <v>1.0381679389313001</v>
      </c>
      <c r="I1068" s="10">
        <f>VLOOKUP(C1068,away!$B$2:$E$405,3,FALSE)</f>
        <v>0.89</v>
      </c>
      <c r="J1068" s="10">
        <f>VLOOKUP(B1068,home!$B$2:$E$405,4,FALSE)</f>
        <v>1.1200000000000001</v>
      </c>
      <c r="K1068" s="12">
        <f t="shared" si="1288"/>
        <v>1.1558816793893114</v>
      </c>
      <c r="L1068" s="12">
        <f t="shared" si="1289"/>
        <v>1.0348458015267201</v>
      </c>
      <c r="M1068" s="13">
        <f t="shared" si="1290"/>
        <v>0.11183536092611095</v>
      </c>
      <c r="N1068" s="13">
        <f t="shared" si="1291"/>
        <v>0.12926844480238286</v>
      </c>
      <c r="O1068" s="13">
        <f t="shared" si="1292"/>
        <v>0.11573235371661131</v>
      </c>
      <c r="P1068" s="13">
        <f t="shared" si="1293"/>
        <v>0.13377290737363448</v>
      </c>
      <c r="Q1068" s="13">
        <f t="shared" si="1294"/>
        <v>7.4709513535111446E-2</v>
      </c>
      <c r="R1068" s="13">
        <f t="shared" si="1295"/>
        <v>5.9882570172220255E-2</v>
      </c>
      <c r="S1068" s="13">
        <f t="shared" si="1296"/>
        <v>4.0003426910336218E-2</v>
      </c>
      <c r="T1068" s="13">
        <f t="shared" si="1297"/>
        <v>7.7312826415913735E-2</v>
      </c>
      <c r="U1068" s="13">
        <f t="shared" si="1298"/>
        <v>6.9217165776814221E-2</v>
      </c>
      <c r="V1068" s="13">
        <f t="shared" si="1299"/>
        <v>5.3167190277540509E-3</v>
      </c>
      <c r="W1068" s="13">
        <f t="shared" si="1300"/>
        <v>2.8785119323774366E-2</v>
      </c>
      <c r="X1068" s="13">
        <f t="shared" si="1301"/>
        <v>2.9788159878653558E-2</v>
      </c>
      <c r="Y1068" s="13">
        <f t="shared" si="1302"/>
        <v>1.5413076092815664E-2</v>
      </c>
      <c r="Z1068" s="13">
        <f t="shared" si="1303"/>
        <v>2.0656408775783779E-2</v>
      </c>
      <c r="AA1068" s="13">
        <f t="shared" si="1304"/>
        <v>2.3876364465905058E-2</v>
      </c>
      <c r="AB1068" s="13">
        <f t="shared" si="1305"/>
        <v>1.3799126128280815E-2</v>
      </c>
      <c r="AC1068" s="13">
        <f t="shared" si="1306"/>
        <v>3.974776828979047E-4</v>
      </c>
      <c r="AD1068" s="13">
        <f t="shared" si="1307"/>
        <v>8.3180480163465142E-3</v>
      </c>
      <c r="AE1068" s="13">
        <f t="shared" si="1308"/>
        <v>8.6078970666138514E-3</v>
      </c>
      <c r="AF1068" s="13">
        <f t="shared" si="1309"/>
        <v>4.453923069679757E-3</v>
      </c>
      <c r="AG1068" s="13">
        <f t="shared" si="1310"/>
        <v>1.536374529660366E-3</v>
      </c>
      <c r="AH1068" s="13">
        <f t="shared" si="1311"/>
        <v>5.3440494740598843E-3</v>
      </c>
      <c r="AI1068" s="13">
        <f t="shared" si="1312"/>
        <v>6.1770888808159044E-3</v>
      </c>
      <c r="AJ1068" s="13">
        <f t="shared" si="1313"/>
        <v>3.5699919346472661E-3</v>
      </c>
      <c r="AK1068" s="13">
        <f t="shared" si="1314"/>
        <v>1.3754960909421261E-3</v>
      </c>
      <c r="AL1068" s="13">
        <f t="shared" si="1315"/>
        <v>1.9017865124973681E-5</v>
      </c>
      <c r="AM1068" s="13">
        <f t="shared" si="1316"/>
        <v>1.9229358620751053E-3</v>
      </c>
      <c r="AN1068" s="13">
        <f t="shared" si="1317"/>
        <v>1.9899421034735867E-3</v>
      </c>
      <c r="AO1068" s="13">
        <f t="shared" si="1318"/>
        <v>1.0296416155304456E-3</v>
      </c>
      <c r="AP1068" s="13">
        <f t="shared" si="1319"/>
        <v>3.5517343430295701E-4</v>
      </c>
      <c r="AQ1068" s="13">
        <f t="shared" si="1320"/>
        <v>9.1887434325560336E-5</v>
      </c>
      <c r="AR1068" s="13">
        <f t="shared" si="1321"/>
        <v>1.1060534322763903E-3</v>
      </c>
      <c r="AS1068" s="13">
        <f t="shared" si="1322"/>
        <v>1.2784668987939458E-3</v>
      </c>
      <c r="AT1068" s="13">
        <f t="shared" si="1323"/>
        <v>7.3887823301079566E-4</v>
      </c>
      <c r="AU1068" s="13">
        <f t="shared" si="1324"/>
        <v>2.8468527094557513E-4</v>
      </c>
      <c r="AV1068" s="13">
        <f t="shared" si="1325"/>
        <v>8.2265622269493189E-5</v>
      </c>
      <c r="AW1068" s="13">
        <f t="shared" si="1326"/>
        <v>6.3189989700033604E-7</v>
      </c>
      <c r="AX1068" s="13">
        <f t="shared" si="1327"/>
        <v>3.7044772226888434E-4</v>
      </c>
      <c r="AY1068" s="13">
        <f t="shared" si="1328"/>
        <v>3.8335627007509137E-4</v>
      </c>
      <c r="AZ1068" s="13">
        <f t="shared" si="1329"/>
        <v>1.9835731328807587E-4</v>
      </c>
      <c r="BA1068" s="13">
        <f t="shared" si="1330"/>
        <v>6.8423077619428536E-5</v>
      </c>
      <c r="BB1068" s="13">
        <f t="shared" si="1331"/>
        <v>1.7701833650500626E-5</v>
      </c>
      <c r="BC1068" s="13">
        <f t="shared" si="1332"/>
        <v>3.6637336465089991E-6</v>
      </c>
      <c r="BD1068" s="13">
        <f t="shared" si="1333"/>
        <v>1.9076579177590671E-4</v>
      </c>
      <c r="BE1068" s="13">
        <f t="shared" si="1334"/>
        <v>2.205026837679667E-4</v>
      </c>
      <c r="BF1068" s="13">
        <f t="shared" si="1335"/>
        <v>1.2743750621178386E-4</v>
      </c>
      <c r="BG1068" s="13">
        <f t="shared" si="1336"/>
        <v>4.9100892899087507E-5</v>
      </c>
      <c r="BH1068" s="13">
        <f t="shared" si="1337"/>
        <v>1.4188705635928005E-5</v>
      </c>
      <c r="BI1068" s="13">
        <f t="shared" si="1338"/>
        <v>3.2800929797634056E-6</v>
      </c>
      <c r="BJ1068" s="14">
        <f t="shared" si="1339"/>
        <v>0.38462491313120833</v>
      </c>
      <c r="BK1068" s="14">
        <f t="shared" si="1340"/>
        <v>0.2917282660559336</v>
      </c>
      <c r="BL1068" s="14">
        <f t="shared" si="1341"/>
        <v>0.30306983177086344</v>
      </c>
      <c r="BM1068" s="14">
        <f t="shared" si="1342"/>
        <v>0.37449554483753977</v>
      </c>
      <c r="BN1068" s="14">
        <f t="shared" si="1343"/>
        <v>0.62520115052607128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1.30534351145038</v>
      </c>
      <c r="F1069" s="10">
        <f>VLOOKUP(B1069,home!$B$2:$E$405,3,FALSE)</f>
        <v>0.51</v>
      </c>
      <c r="G1069" s="10">
        <f>VLOOKUP(C1069,away!$B$2:$E$405,4,FALSE)</f>
        <v>1.02</v>
      </c>
      <c r="H1069" s="10">
        <f>VLOOKUP(A1069,away!$A$2:$E$405,3,FALSE)</f>
        <v>1.0381679389313001</v>
      </c>
      <c r="I1069" s="10">
        <f>VLOOKUP(C1069,away!$B$2:$E$405,3,FALSE)</f>
        <v>0.26</v>
      </c>
      <c r="J1069" s="10">
        <f>VLOOKUP(B1069,home!$B$2:$E$405,4,FALSE)</f>
        <v>1.1200000000000001</v>
      </c>
      <c r="K1069" s="12">
        <f t="shared" si="1288"/>
        <v>0.67903969465648772</v>
      </c>
      <c r="L1069" s="12">
        <f t="shared" si="1289"/>
        <v>0.30231450381679464</v>
      </c>
      <c r="M1069" s="13">
        <f t="shared" si="1290"/>
        <v>0.3748031971118273</v>
      </c>
      <c r="N1069" s="13">
        <f t="shared" si="1291"/>
        <v>0.25450624852309056</v>
      </c>
      <c r="O1069" s="13">
        <f t="shared" si="1292"/>
        <v>0.11330844256381034</v>
      </c>
      <c r="P1069" s="13">
        <f t="shared" si="1293"/>
        <v>7.6940930240531946E-2</v>
      </c>
      <c r="Q1069" s="13">
        <f t="shared" si="1294"/>
        <v>8.6409922642643799E-2</v>
      </c>
      <c r="R1069" s="13">
        <f t="shared" si="1295"/>
        <v>1.7127392795966045E-2</v>
      </c>
      <c r="S1069" s="13">
        <f t="shared" si="1296"/>
        <v>3.948676793512065E-3</v>
      </c>
      <c r="T1069" s="13">
        <f t="shared" si="1297"/>
        <v>2.6122972888558464E-2</v>
      </c>
      <c r="U1069" s="13">
        <f t="shared" si="1298"/>
        <v>1.1630179574434511E-2</v>
      </c>
      <c r="V1069" s="13">
        <f t="shared" si="1299"/>
        <v>9.0066487056308589E-5</v>
      </c>
      <c r="W1069" s="13">
        <f t="shared" si="1300"/>
        <v>1.9558589162183861E-2</v>
      </c>
      <c r="X1069" s="13">
        <f t="shared" si="1301"/>
        <v>5.9128451779221509E-3</v>
      </c>
      <c r="Y1069" s="13">
        <f t="shared" si="1302"/>
        <v>8.9376942805453083E-4</v>
      </c>
      <c r="Z1069" s="13">
        <f t="shared" si="1303"/>
        <v>1.7259530849292725E-3</v>
      </c>
      <c r="AA1069" s="13">
        <f t="shared" si="1304"/>
        <v>1.1719906557817962E-3</v>
      </c>
      <c r="AB1069" s="13">
        <f t="shared" si="1305"/>
        <v>3.9791408852116384E-4</v>
      </c>
      <c r="AC1069" s="13">
        <f t="shared" si="1306"/>
        <v>1.1555730032136071E-6</v>
      </c>
      <c r="AD1069" s="13">
        <f t="shared" si="1307"/>
        <v>3.320264603150254E-3</v>
      </c>
      <c r="AE1069" s="13">
        <f t="shared" si="1308"/>
        <v>1.0037641460418356E-3</v>
      </c>
      <c r="AF1069" s="13">
        <f t="shared" si="1309"/>
        <v>1.5172622987986303E-4</v>
      </c>
      <c r="AG1069" s="13">
        <f t="shared" si="1310"/>
        <v>1.528967996737457E-5</v>
      </c>
      <c r="AH1069" s="13">
        <f t="shared" si="1311"/>
        <v>1.3044516262036477E-4</v>
      </c>
      <c r="AI1069" s="13">
        <f t="shared" si="1312"/>
        <v>8.8577443395148386E-5</v>
      </c>
      <c r="AJ1069" s="13">
        <f t="shared" si="1313"/>
        <v>3.0073800058246939E-5</v>
      </c>
      <c r="AK1069" s="13">
        <f t="shared" si="1314"/>
        <v>6.8071013362374227E-6</v>
      </c>
      <c r="AL1069" s="13">
        <f t="shared" si="1315"/>
        <v>9.4888050596401412E-9</v>
      </c>
      <c r="AM1069" s="13">
        <f t="shared" si="1316"/>
        <v>4.5091829246037869E-4</v>
      </c>
      <c r="AN1069" s="13">
        <f t="shared" si="1317"/>
        <v>1.3631913984707566E-4</v>
      </c>
      <c r="AO1069" s="13">
        <f t="shared" si="1318"/>
        <v>2.0605626561800456E-5</v>
      </c>
      <c r="AP1069" s="13">
        <f t="shared" si="1319"/>
        <v>2.0764599232882897E-6</v>
      </c>
      <c r="AQ1069" s="13">
        <f t="shared" si="1320"/>
        <v>1.5693598785108968E-7</v>
      </c>
      <c r="AR1069" s="13">
        <f t="shared" si="1321"/>
        <v>7.8870929225753359E-6</v>
      </c>
      <c r="AS1069" s="13">
        <f t="shared" si="1322"/>
        <v>5.3556491698729013E-6</v>
      </c>
      <c r="AT1069" s="13">
        <f t="shared" si="1323"/>
        <v>1.8183491884988831E-6</v>
      </c>
      <c r="AU1069" s="13">
        <f t="shared" si="1324"/>
        <v>4.1157709257905139E-7</v>
      </c>
      <c r="AV1069" s="13">
        <f t="shared" si="1325"/>
        <v>6.9869295818121E-8</v>
      </c>
      <c r="AW1069" s="13">
        <f t="shared" si="1326"/>
        <v>5.4108210343279762E-11</v>
      </c>
      <c r="AX1069" s="13">
        <f t="shared" si="1327"/>
        <v>5.1031903271220048E-5</v>
      </c>
      <c r="AY1069" s="13">
        <f t="shared" si="1328"/>
        <v>1.5427684516265546E-5</v>
      </c>
      <c r="AZ1069" s="13">
        <f t="shared" si="1329"/>
        <v>2.3320063947884318E-6</v>
      </c>
      <c r="BA1069" s="13">
        <f t="shared" si="1330"/>
        <v>2.3499978537935227E-7</v>
      </c>
      <c r="BB1069" s="13">
        <f t="shared" si="1331"/>
        <v>1.776096087850303E-8</v>
      </c>
      <c r="BC1069" s="13">
        <f t="shared" si="1332"/>
        <v>1.0738792150588292E-9</v>
      </c>
      <c r="BD1069" s="13">
        <f t="shared" si="1333"/>
        <v>3.9739709724088548E-7</v>
      </c>
      <c r="BE1069" s="13">
        <f t="shared" si="1334"/>
        <v>2.6984840356782545E-7</v>
      </c>
      <c r="BF1069" s="13">
        <f t="shared" si="1335"/>
        <v>9.1618888781118417E-8</v>
      </c>
      <c r="BG1069" s="13">
        <f t="shared" si="1336"/>
        <v>2.0737620754232459E-8</v>
      </c>
      <c r="BH1069" s="13">
        <f t="shared" si="1337"/>
        <v>3.5204169162140122E-9</v>
      </c>
      <c r="BI1069" s="13">
        <f t="shared" si="1338"/>
        <v>4.7810056556989949E-10</v>
      </c>
      <c r="BJ1069" s="14">
        <f t="shared" si="1339"/>
        <v>0.39857451436508085</v>
      </c>
      <c r="BK1069" s="14">
        <f t="shared" si="1340"/>
        <v>0.4557994633792522</v>
      </c>
      <c r="BL1069" s="14">
        <f t="shared" si="1341"/>
        <v>0.14390814932412099</v>
      </c>
      <c r="BM1069" s="14">
        <f t="shared" si="1342"/>
        <v>7.6896518645105258E-2</v>
      </c>
      <c r="BN1069" s="14">
        <f t="shared" si="1343"/>
        <v>0.92309613387787004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1.30534351145038</v>
      </c>
      <c r="F1070" s="10">
        <f>VLOOKUP(B1070,home!$B$2:$E$405,3,FALSE)</f>
        <v>0.26</v>
      </c>
      <c r="G1070" s="10">
        <f>VLOOKUP(C1070,away!$B$2:$E$405,4,FALSE)</f>
        <v>0.89</v>
      </c>
      <c r="H1070" s="10">
        <f>VLOOKUP(A1070,away!$A$2:$E$405,3,FALSE)</f>
        <v>1.0381679389313001</v>
      </c>
      <c r="I1070" s="10">
        <f>VLOOKUP(C1070,away!$B$2:$E$405,3,FALSE)</f>
        <v>1.02</v>
      </c>
      <c r="J1070" s="10">
        <f>VLOOKUP(B1070,home!$B$2:$E$405,4,FALSE)</f>
        <v>0.48</v>
      </c>
      <c r="K1070" s="12">
        <f t="shared" ref="K1070:K1133" si="1344">E1070*F1070*G1070</f>
        <v>0.30205648854961792</v>
      </c>
      <c r="L1070" s="12">
        <f t="shared" ref="L1070:L1133" si="1345">H1070*I1070*J1070</f>
        <v>0.50828702290076455</v>
      </c>
      <c r="M1070" s="13">
        <f t="shared" ref="M1070:M1133" si="1346">_xlfn.POISSON.DIST(0,K1070,FALSE) * _xlfn.POISSON.DIST(0,L1070,FALSE)</f>
        <v>0.44470527862704534</v>
      </c>
      <c r="N1070" s="13">
        <f t="shared" ref="N1070:N1133" si="1347">_xlfn.POISSON.DIST(1,K1070,FALSE) * _xlfn.POISSON.DIST(0,L1070,FALSE)</f>
        <v>0.13432611490156476</v>
      </c>
      <c r="O1070" s="13">
        <f t="shared" ref="O1070:O1133" si="1348">_xlfn.POISSON.DIST(0,K1070,FALSE) * _xlfn.POISSON.DIST(1,L1070,FALSE)</f>
        <v>0.22603792214159588</v>
      </c>
      <c r="P1070" s="13">
        <f t="shared" ref="P1070:P1133" si="1349">_xlfn.POISSON.DIST(1,K1070,FALSE) * _xlfn.POISSON.DIST(1,L1070,FALSE)</f>
        <v>6.8276221041142379E-2</v>
      </c>
      <c r="Q1070" s="13">
        <f t="shared" ref="Q1070:Q1133" si="1350">_xlfn.POISSON.DIST(2,K1070,FALSE) * _xlfn.POISSON.DIST(0,L1070,FALSE)</f>
        <v>2.0287037293839578E-2</v>
      </c>
      <c r="R1070" s="13">
        <f t="shared" ref="R1070:R1133" si="1351">_xlfn.POISSON.DIST(0,K1070,FALSE) * _xlfn.POISSON.DIST(2,L1070,FALSE)</f>
        <v>5.7446071254013277E-2</v>
      </c>
      <c r="S1070" s="13">
        <f t="shared" ref="S1070:S1133" si="1352">_xlfn.POISSON.DIST(2,K1070,FALSE) * _xlfn.POISSON.DIST(2,L1070,FALSE)</f>
        <v>2.6206358366438719E-3</v>
      </c>
      <c r="T1070" s="13">
        <f t="shared" ref="T1070:T1133" si="1353">_xlfn.POISSON.DIST(2,K1070,FALSE) * _xlfn.POISSON.DIST(1,L1070,FALSE)</f>
        <v>1.0311637789562502E-2</v>
      </c>
      <c r="U1070" s="13">
        <f t="shared" ref="U1070:U1133" si="1354">_xlfn.POISSON.DIST(1,K1070,FALSE) * _xlfn.POISSON.DIST(2,L1070,FALSE)</f>
        <v>1.7351958563958395E-2</v>
      </c>
      <c r="V1070" s="13">
        <f t="shared" ref="V1070:V1133" si="1355">_xlfn.POISSON.DIST(3,K1070,FALSE) * _xlfn.POISSON.DIST(3,L1070,FALSE)</f>
        <v>4.4705541262804752E-5</v>
      </c>
      <c r="W1070" s="13">
        <f t="shared" ref="W1070:W1133" si="1356">_xlfn.POISSON.DIST(3,K1070,FALSE) * _xlfn.POISSON.DIST(0,L1070,FALSE)</f>
        <v>2.0426104160174425E-3</v>
      </c>
      <c r="X1070" s="13">
        <f t="shared" ref="X1070:X1133" si="1357">_xlfn.POISSON.DIST(3,K1070,FALSE) * _xlfn.POISSON.DIST(1,L1070,FALSE)</f>
        <v>1.038232367303598E-3</v>
      </c>
      <c r="Y1070" s="13">
        <f t="shared" ref="Y1070:Y1133" si="1358">_xlfn.POISSON.DIST(3,K1070,FALSE) * _xlfn.POISSON.DIST(2,L1070,FALSE)</f>
        <v>2.6386001952797942E-4</v>
      </c>
      <c r="Z1070" s="13">
        <f t="shared" ref="Z1070:Z1133" si="1359">_xlfn.POISSON.DIST(0,K1070,FALSE) * _xlfn.POISSON.DIST(3,L1070,FALSE)</f>
        <v>9.7330308450158665E-3</v>
      </c>
      <c r="AA1070" s="13">
        <f t="shared" ref="AA1070:AA1133" si="1360">_xlfn.POISSON.DIST(1,K1070,FALSE) * _xlfn.POISSON.DIST(3,L1070,FALSE)</f>
        <v>2.9399251199906128E-3</v>
      </c>
      <c r="AB1070" s="13">
        <f t="shared" ref="AB1070:AB1133" si="1361">_xlfn.POISSON.DIST(2,K1070,FALSE) * _xlfn.POISSON.DIST(3,L1070,FALSE)</f>
        <v>4.4401172917158933E-4</v>
      </c>
      <c r="AC1070" s="13">
        <f t="shared" ref="AC1070:AC1133" si="1362">_xlfn.POISSON.DIST(4,K1070,FALSE) * _xlfn.POISSON.DIST(4,L1070,FALSE)</f>
        <v>4.2898150242992424E-7</v>
      </c>
      <c r="AD1070" s="13">
        <f t="shared" ref="AD1070:AD1133" si="1363">_xlfn.POISSON.DIST(4,K1070,FALSE) * _xlfn.POISSON.DIST(0,L1070,FALSE)</f>
        <v>1.5424593243427569E-4</v>
      </c>
      <c r="AE1070" s="13">
        <f t="shared" ref="AE1070:AE1133" si="1364">_xlfn.POISSON.DIST(4,K1070,FALSE) * _xlfn.POISSON.DIST(1,L1070,FALSE)</f>
        <v>7.8401205791570468E-5</v>
      </c>
      <c r="AF1070" s="13">
        <f t="shared" ref="AF1070:AF1133" si="1365">_xlfn.POISSON.DIST(4,K1070,FALSE) * _xlfn.POISSON.DIST(2,L1070,FALSE)</f>
        <v>1.9925157741813765E-5</v>
      </c>
      <c r="AG1070" s="13">
        <f t="shared" ref="AG1070:AG1133" si="1366">_xlfn.POISSON.DIST(4,K1070,FALSE) * _xlfn.POISSON.DIST(3,L1070,FALSE)</f>
        <v>3.3758997031382129E-6</v>
      </c>
      <c r="AH1070" s="13">
        <f t="shared" ref="AH1070:AH1133" si="1367">_xlfn.POISSON.DIST(0,K1070,FALSE) * _xlfn.POISSON.DIST(4,L1070,FALSE)</f>
        <v>1.2367933180036069E-3</v>
      </c>
      <c r="AI1070" s="13">
        <f t="shared" ref="AI1070:AI1133" si="1368">_xlfn.POISSON.DIST(1,K1070,FALSE) * _xlfn.POISSON.DIST(4,L1070,FALSE)</f>
        <v>3.7358144669780039E-4</v>
      </c>
      <c r="AJ1070" s="13">
        <f t="shared" ref="AJ1070:AJ1133" si="1369">_xlfn.POISSON.DIST(2,K1070,FALSE) * _xlfn.POISSON.DIST(4,L1070,FALSE)</f>
        <v>5.6421349988411917E-5</v>
      </c>
      <c r="AK1070" s="13">
        <f t="shared" ref="AK1070:AK1133" si="1370">_xlfn.POISSON.DIST(3,K1070,FALSE) * _xlfn.POISSON.DIST(4,L1070,FALSE)</f>
        <v>5.6808116189095782E-6</v>
      </c>
      <c r="AL1070" s="13">
        <f t="shared" ref="AL1070:AL1133" si="1371">_xlfn.POISSON.DIST(5,K1070,FALSE) * _xlfn.POISSON.DIST(5,L1070,FALSE)</f>
        <v>2.6344851109384257E-9</v>
      </c>
      <c r="AM1070" s="13">
        <f t="shared" ref="AM1070:AM1133" si="1372">_xlfn.POISSON.DIST(5,K1070,FALSE) * _xlfn.POISSON.DIST(0,L1070,FALSE)</f>
        <v>9.3181969448317888E-6</v>
      </c>
      <c r="AN1070" s="13">
        <f t="shared" ref="AN1070:AN1133" si="1373">_xlfn.POISSON.DIST(5,K1070,FALSE) * _xlfn.POISSON.DIST(1,L1070,FALSE)</f>
        <v>4.7363185838915497E-6</v>
      </c>
      <c r="AO1070" s="13">
        <f t="shared" ref="AO1070:AO1133" si="1374">_xlfn.POISSON.DIST(5,K1070,FALSE) * _xlfn.POISSON.DIST(2,L1070,FALSE)</f>
        <v>1.2037046362579002E-6</v>
      </c>
      <c r="AP1070" s="13">
        <f t="shared" ref="AP1070:AP1133" si="1375">_xlfn.POISSON.DIST(5,K1070,FALSE) * _xlfn.POISSON.DIST(3,L1070,FALSE)</f>
        <v>2.0394248200512528E-7</v>
      </c>
      <c r="AQ1070" s="13">
        <f t="shared" ref="AQ1070:AQ1133" si="1376">_xlfn.POISSON.DIST(5,K1070,FALSE) * _xlfn.POISSON.DIST(4,L1070,FALSE)</f>
        <v>2.5915329255344468E-8</v>
      </c>
      <c r="AR1070" s="13">
        <f t="shared" ref="AR1070:AR1133" si="1377">_xlfn.POISSON.DIST(0,K1070,FALSE) * _xlfn.POISSON.DIST(5,L1070,FALSE)</f>
        <v>1.2572919871032238E-4</v>
      </c>
      <c r="AS1070" s="13">
        <f t="shared" ref="AS1070:AS1133" si="1378">_xlfn.POISSON.DIST(1,K1070,FALSE) * _xlfn.POISSON.DIST(5,L1070,FALSE)</f>
        <v>3.7977320270597131E-5</v>
      </c>
      <c r="AT1070" s="13">
        <f t="shared" ref="AT1070:AT1133" si="1379">_xlfn.POISSON.DIST(2,K1070,FALSE) * _xlfn.POISSON.DIST(5,L1070,FALSE)</f>
        <v>5.7356480027303974E-6</v>
      </c>
      <c r="AU1070" s="13">
        <f t="shared" ref="AU1070:AU1133" si="1380">_xlfn.POISSON.DIST(3,K1070,FALSE) * _xlfn.POISSON.DIST(5,L1070,FALSE)</f>
        <v>5.7749656508712455E-7</v>
      </c>
      <c r="AV1070" s="13">
        <f t="shared" ref="AV1070:AV1133" si="1381">_xlfn.POISSON.DIST(4,K1070,FALSE) * _xlfn.POISSON.DIST(5,L1070,FALSE)</f>
        <v>4.3609146149920666E-8</v>
      </c>
      <c r="AW1070" s="13">
        <f t="shared" ref="AW1070:AW1133" si="1382">_xlfn.POISSON.DIST(6,K1070,FALSE) * _xlfn.POISSON.DIST(6,L1070,FALSE)</f>
        <v>1.1235449159557107E-11</v>
      </c>
      <c r="AX1070" s="13">
        <f t="shared" ref="AX1070:AX1133" si="1383">_xlfn.POISSON.DIST(6,K1070,FALSE) * _xlfn.POISSON.DIST(0,L1070,FALSE)</f>
        <v>4.6910364146161142E-7</v>
      </c>
      <c r="AY1070" s="13">
        <f t="shared" ref="AY1070:AY1133" si="1384">_xlfn.POISSON.DIST(6,K1070,FALSE) * _xlfn.POISSON.DIST(1,L1070,FALSE)</f>
        <v>2.3843929335043012E-7</v>
      </c>
      <c r="AZ1070" s="13">
        <f t="shared" ref="AZ1070:AZ1133" si="1385">_xlfn.POISSON.DIST(6,K1070,FALSE) * _xlfn.POISSON.DIST(2,L1070,FALSE)</f>
        <v>6.0597799279826092E-8</v>
      </c>
      <c r="BA1070" s="13">
        <f t="shared" ref="BA1070:BA1133" si="1386">_xlfn.POISSON.DIST(6,K1070,FALSE) * _xlfn.POISSON.DIST(3,L1070,FALSE)</f>
        <v>1.0267024996760299E-8</v>
      </c>
      <c r="BB1070" s="13">
        <f t="shared" ref="BB1070:BB1133" si="1387">_xlfn.POISSON.DIST(6,K1070,FALSE) * _xlfn.POISSON.DIST(4,L1070,FALSE)</f>
        <v>1.304648892412756E-9</v>
      </c>
      <c r="BC1070" s="13">
        <f t="shared" ref="BC1070:BC1133" si="1388">_xlfn.POISSON.DIST(6,K1070,FALSE) * _xlfn.POISSON.DIST(5,L1070,FALSE)</f>
        <v>1.3262722029105193E-10</v>
      </c>
      <c r="BD1070" s="13">
        <f t="shared" ref="BD1070:BD1133" si="1389">_xlfn.POISSON.DIST(0,K1070,FALSE) * _xlfn.POISSON.DIST(6,L1070,FALSE)</f>
        <v>1.0651086684028066E-5</v>
      </c>
      <c r="BE1070" s="13">
        <f t="shared" ref="BE1070:BE1133" si="1390">_xlfn.POISSON.DIST(1,K1070,FALSE) * _xlfn.POISSON.DIST(6,L1070,FALSE)</f>
        <v>3.2172298430151109E-6</v>
      </c>
      <c r="BF1070" s="13">
        <f t="shared" ref="BF1070:BF1133" si="1391">_xlfn.POISSON.DIST(2,K1070,FALSE) * _xlfn.POISSON.DIST(6,L1070,FALSE)</f>
        <v>4.8589257461909144E-7</v>
      </c>
      <c r="BG1070" s="13">
        <f t="shared" ref="BG1070:BG1133" si="1392">_xlfn.POISSON.DIST(3,K1070,FALSE) * _xlfn.POISSON.DIST(6,L1070,FALSE)</f>
        <v>4.8922334967258673E-8</v>
      </c>
      <c r="BH1070" s="13">
        <f t="shared" ref="BH1070:BH1133" si="1393">_xlfn.POISSON.DIST(4,K1070,FALSE) * _xlfn.POISSON.DIST(6,L1070,FALSE)</f>
        <v>3.6943271779645842E-9</v>
      </c>
      <c r="BI1070" s="13">
        <f t="shared" ref="BI1070:BI1133" si="1394">_xlfn.POISSON.DIST(5,K1070,FALSE) * _xlfn.POISSON.DIST(6,L1070,FALSE)</f>
        <v>2.2317909898588039E-10</v>
      </c>
      <c r="BJ1070" s="14">
        <f t="shared" ref="BJ1070:BJ1133" si="1395">SUM(N1070,Q1070,T1070,W1070,X1070,Y1070,AD1070,AE1070,AF1070,AG1070,AM1070,AN1070,AO1070,AP1070,AQ1070,AX1070,AY1070,AZ1070,BA1070,BB1070,BC1070)</f>
        <v>0.16854170890649811</v>
      </c>
      <c r="BK1070" s="14">
        <f t="shared" ref="BK1070:BK1133" si="1396">SUM(M1070,P1070,S1070,V1070,AC1070,AL1070,AY1070)</f>
        <v>0.51564751110137519</v>
      </c>
      <c r="BL1070" s="14">
        <f t="shared" ref="BL1070:BL1133" si="1397">SUM(O1070,R1070,U1070,AA1070,AB1070,AH1070,AI1070,AJ1070,AK1070,AR1070,AS1070,AT1070,AU1070,AV1070,BD1070,BE1070,BF1070,BG1070,BH1070,BI1070)</f>
        <v>0.30607683605667618</v>
      </c>
      <c r="BM1070" s="14">
        <f t="shared" ref="BM1070:BM1133" si="1398">SUM(S1070:BI1070)</f>
        <v>4.8920203222306426E-2</v>
      </c>
      <c r="BN1070" s="14">
        <f t="shared" ref="BN1070:BN1133" si="1399">SUM(M1070:R1070)</f>
        <v>0.95107864525920127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1.30534351145038</v>
      </c>
      <c r="F1071" s="10">
        <f>VLOOKUP(B1071,home!$B$2:$E$405,3,FALSE)</f>
        <v>0.77</v>
      </c>
      <c r="G1071" s="10">
        <f>VLOOKUP(C1071,away!$B$2:$E$405,4,FALSE)</f>
        <v>0.88</v>
      </c>
      <c r="H1071" s="10">
        <f>VLOOKUP(A1071,away!$A$2:$E$405,3,FALSE)</f>
        <v>1.0381679389313001</v>
      </c>
      <c r="I1071" s="10">
        <f>VLOOKUP(C1071,away!$B$2:$E$405,3,FALSE)</f>
        <v>0.98</v>
      </c>
      <c r="J1071" s="10">
        <f>VLOOKUP(B1071,home!$B$2:$E$405,4,FALSE)</f>
        <v>1.1200000000000001</v>
      </c>
      <c r="K1071" s="12">
        <f t="shared" si="1344"/>
        <v>0.88450076335877748</v>
      </c>
      <c r="L1071" s="12">
        <f t="shared" si="1345"/>
        <v>1.1394931297709952</v>
      </c>
      <c r="M1071" s="13">
        <f t="shared" si="1346"/>
        <v>0.13212670992815145</v>
      </c>
      <c r="N1071" s="13">
        <f t="shared" si="1347"/>
        <v>0.11686617579153373</v>
      </c>
      <c r="O1071" s="13">
        <f t="shared" si="1348"/>
        <v>0.15055747822237373</v>
      </c>
      <c r="P1071" s="13">
        <f t="shared" si="1349"/>
        <v>0.13316820441706206</v>
      </c>
      <c r="Q1071" s="13">
        <f t="shared" si="1350"/>
        <v>5.1684110849216328E-2</v>
      </c>
      <c r="R1071" s="13">
        <f t="shared" si="1351"/>
        <v>8.577960603502055E-2</v>
      </c>
      <c r="S1071" s="13">
        <f t="shared" si="1352"/>
        <v>3.3554477132798875E-2</v>
      </c>
      <c r="T1071" s="13">
        <f t="shared" si="1353"/>
        <v>5.8893689231004555E-2</v>
      </c>
      <c r="U1071" s="13">
        <f t="shared" si="1354"/>
        <v>7.5872127018590876E-2</v>
      </c>
      <c r="V1071" s="13">
        <f t="shared" si="1355"/>
        <v>3.7576635273132378E-3</v>
      </c>
      <c r="W1071" s="13">
        <f t="shared" si="1356"/>
        <v>1.5238211833217172E-2</v>
      </c>
      <c r="X1071" s="13">
        <f t="shared" si="1357"/>
        <v>1.736383769394605E-2</v>
      </c>
      <c r="Y1071" s="13">
        <f t="shared" si="1358"/>
        <v>9.892986879355083E-3</v>
      </c>
      <c r="Z1071" s="13">
        <f t="shared" si="1359"/>
        <v>3.2581757250456166E-2</v>
      </c>
      <c r="AA1071" s="13">
        <f t="shared" si="1360"/>
        <v>2.8818589159598864E-2</v>
      </c>
      <c r="AB1071" s="13">
        <f t="shared" si="1361"/>
        <v>1.274503205529409E-2</v>
      </c>
      <c r="AC1071" s="13">
        <f t="shared" si="1362"/>
        <v>2.3670521700717192E-4</v>
      </c>
      <c r="AD1071" s="13">
        <f t="shared" si="1363"/>
        <v>3.3695524996758359E-3</v>
      </c>
      <c r="AE1071" s="13">
        <f t="shared" si="1364"/>
        <v>3.839581923783298E-3</v>
      </c>
      <c r="AF1071" s="13">
        <f t="shared" si="1365"/>
        <v>2.1875886116719851E-3</v>
      </c>
      <c r="AG1071" s="13">
        <f t="shared" si="1366"/>
        <v>8.309140645884987E-4</v>
      </c>
      <c r="AH1071" s="13">
        <f t="shared" si="1367"/>
        <v>9.2816721356902832E-3</v>
      </c>
      <c r="AI1071" s="13">
        <f t="shared" si="1368"/>
        <v>8.2096460892639497E-3</v>
      </c>
      <c r="AJ1071" s="13">
        <f t="shared" si="1369"/>
        <v>3.6307191164296829E-3</v>
      </c>
      <c r="AK1071" s="13">
        <f t="shared" si="1370"/>
        <v>1.0704579433411202E-3</v>
      </c>
      <c r="AL1071" s="13">
        <f t="shared" si="1371"/>
        <v>9.5428422435212585E-6</v>
      </c>
      <c r="AM1071" s="13">
        <f t="shared" si="1372"/>
        <v>5.960743516281509E-4</v>
      </c>
      <c r="AN1071" s="13">
        <f t="shared" si="1373"/>
        <v>6.7922262851297837E-4</v>
      </c>
      <c r="AO1071" s="13">
        <f t="shared" si="1374"/>
        <v>3.8698475938776794E-4</v>
      </c>
      <c r="AP1071" s="13">
        <f t="shared" si="1375"/>
        <v>1.4698882488281437E-4</v>
      </c>
      <c r="AQ1071" s="13">
        <f t="shared" si="1376"/>
        <v>4.1873189026769745E-5</v>
      </c>
      <c r="AR1071" s="13">
        <f t="shared" si="1377"/>
        <v>2.1152803262811893E-3</v>
      </c>
      <c r="AS1071" s="13">
        <f t="shared" si="1378"/>
        <v>1.8709670633135157E-3</v>
      </c>
      <c r="AT1071" s="13">
        <f t="shared" si="1379"/>
        <v>8.2743589785996732E-4</v>
      </c>
      <c r="AU1071" s="13">
        <f t="shared" si="1380"/>
        <v>2.4395589442919886E-4</v>
      </c>
      <c r="AV1071" s="13">
        <f t="shared" si="1381"/>
        <v>5.3944793712124919E-5</v>
      </c>
      <c r="AW1071" s="13">
        <f t="shared" si="1382"/>
        <v>2.671684474732325E-7</v>
      </c>
      <c r="AX1071" s="13">
        <f t="shared" si="1383"/>
        <v>8.7871369838947932E-5</v>
      </c>
      <c r="AY1071" s="13">
        <f t="shared" si="1384"/>
        <v>1.0012882223504741E-4</v>
      </c>
      <c r="AZ1071" s="13">
        <f t="shared" si="1385"/>
        <v>5.7048052514448898E-5</v>
      </c>
      <c r="BA1071" s="13">
        <f t="shared" si="1386"/>
        <v>2.1668621302343154E-5</v>
      </c>
      <c r="BB1071" s="13">
        <f t="shared" si="1387"/>
        <v>6.172811276407368E-6</v>
      </c>
      <c r="BC1071" s="13">
        <f t="shared" si="1388"/>
        <v>1.4067752081678229E-6</v>
      </c>
      <c r="BD1071" s="13">
        <f t="shared" si="1389"/>
        <v>4.0172456655619378E-4</v>
      </c>
      <c r="BE1071" s="13">
        <f t="shared" si="1390"/>
        <v>3.5532568577892744E-4</v>
      </c>
      <c r="BF1071" s="13">
        <f t="shared" si="1391"/>
        <v>1.5714292015622119E-4</v>
      </c>
      <c r="BG1071" s="13">
        <f t="shared" si="1392"/>
        <v>4.6331010944868358E-5</v>
      </c>
      <c r="BH1071" s="13">
        <f t="shared" si="1393"/>
        <v>1.0244953636979983E-5</v>
      </c>
      <c r="BI1071" s="13">
        <f t="shared" si="1394"/>
        <v>1.8123338624968164E-6</v>
      </c>
      <c r="BJ1071" s="14">
        <f t="shared" si="1395"/>
        <v>0.28229208958380636</v>
      </c>
      <c r="BK1071" s="14">
        <f t="shared" si="1396"/>
        <v>0.30295343188681134</v>
      </c>
      <c r="BL1071" s="14">
        <f t="shared" si="1397"/>
        <v>0.38204949322213483</v>
      </c>
      <c r="BM1071" s="14">
        <f t="shared" si="1398"/>
        <v>0.32959462504606329</v>
      </c>
      <c r="BN1071" s="14">
        <f t="shared" si="1399"/>
        <v>0.67018228524335777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1.30534351145038</v>
      </c>
      <c r="F1072" s="10">
        <f>VLOOKUP(B1072,home!$B$2:$E$405,3,FALSE)</f>
        <v>1.53</v>
      </c>
      <c r="G1072" s="10">
        <f>VLOOKUP(C1072,away!$B$2:$E$405,4,FALSE)</f>
        <v>1.02</v>
      </c>
      <c r="H1072" s="10">
        <f>VLOOKUP(A1072,away!$A$2:$E$405,3,FALSE)</f>
        <v>1.0381679389313001</v>
      </c>
      <c r="I1072" s="10">
        <f>VLOOKUP(C1072,away!$B$2:$E$405,3,FALSE)</f>
        <v>0.77</v>
      </c>
      <c r="J1072" s="10">
        <f>VLOOKUP(B1072,home!$B$2:$E$405,4,FALSE)</f>
        <v>0.96</v>
      </c>
      <c r="K1072" s="12">
        <f t="shared" si="1344"/>
        <v>2.0371190839694631</v>
      </c>
      <c r="L1072" s="12">
        <f t="shared" si="1345"/>
        <v>0.76741374045801702</v>
      </c>
      <c r="M1072" s="13">
        <f t="shared" si="1346"/>
        <v>6.0535045061965276E-2</v>
      </c>
      <c r="N1072" s="13">
        <f t="shared" si="1347"/>
        <v>0.12331709554468084</v>
      </c>
      <c r="O1072" s="13">
        <f t="shared" si="1348"/>
        <v>4.6455425359797381E-2</v>
      </c>
      <c r="P1072" s="13">
        <f t="shared" si="1349"/>
        <v>9.4635233554362194E-2</v>
      </c>
      <c r="Q1072" s="13">
        <f t="shared" si="1350"/>
        <v>0.12560580435687754</v>
      </c>
      <c r="R1072" s="13">
        <f t="shared" si="1351"/>
        <v>1.7825265869965166E-2</v>
      </c>
      <c r="S1072" s="13">
        <f t="shared" si="1352"/>
        <v>3.6986126882045195E-2</v>
      </c>
      <c r="T1072" s="13">
        <f t="shared" si="1353"/>
        <v>9.6391620144749279E-2</v>
      </c>
      <c r="U1072" s="13">
        <f t="shared" si="1354"/>
        <v>3.6312189280535562E-2</v>
      </c>
      <c r="V1072" s="13">
        <f t="shared" si="1355"/>
        <v>6.4245443870492858E-3</v>
      </c>
      <c r="W1072" s="13">
        <f t="shared" si="1356"/>
        <v>8.529132703757665E-2</v>
      </c>
      <c r="X1072" s="13">
        <f t="shared" si="1357"/>
        <v>6.5453736310534694E-2</v>
      </c>
      <c r="Y1072" s="13">
        <f t="shared" si="1358"/>
        <v>2.5115048304510074E-2</v>
      </c>
      <c r="Z1072" s="13">
        <f t="shared" si="1359"/>
        <v>4.5597846519761995E-3</v>
      </c>
      <c r="AA1072" s="13">
        <f t="shared" si="1360"/>
        <v>9.2888243333317695E-3</v>
      </c>
      <c r="AB1072" s="13">
        <f t="shared" si="1361"/>
        <v>9.4612206585350401E-3</v>
      </c>
      <c r="AC1072" s="13">
        <f t="shared" si="1362"/>
        <v>6.2772343062438365E-4</v>
      </c>
      <c r="AD1072" s="13">
        <f t="shared" si="1363"/>
        <v>4.3437147501332013E-2</v>
      </c>
      <c r="AE1072" s="13">
        <f t="shared" si="1364"/>
        <v>3.3334263838823805E-2</v>
      </c>
      <c r="AF1072" s="13">
        <f t="shared" si="1365"/>
        <v>1.2790586048983097E-2</v>
      </c>
      <c r="AG1072" s="13">
        <f t="shared" si="1366"/>
        <v>3.2718904941667491E-3</v>
      </c>
      <c r="AH1072" s="13">
        <f t="shared" si="1367"/>
        <v>8.7481034886402811E-4</v>
      </c>
      <c r="AI1072" s="13">
        <f t="shared" si="1368"/>
        <v>1.7820928565248949E-3</v>
      </c>
      <c r="AJ1072" s="13">
        <f t="shared" si="1369"/>
        <v>1.8151676837162595E-3</v>
      </c>
      <c r="AK1072" s="13">
        <f t="shared" si="1370"/>
        <v>1.2325709097010125E-3</v>
      </c>
      <c r="AL1072" s="13">
        <f t="shared" si="1371"/>
        <v>3.925313239884487E-5</v>
      </c>
      <c r="AM1072" s="13">
        <f t="shared" si="1372"/>
        <v>1.7697328425631997E-2</v>
      </c>
      <c r="AN1072" s="13">
        <f t="shared" si="1373"/>
        <v>1.3581173003228237E-2</v>
      </c>
      <c r="AO1072" s="13">
        <f t="shared" si="1374"/>
        <v>5.211189387107411E-3</v>
      </c>
      <c r="AP1072" s="13">
        <f t="shared" si="1375"/>
        <v>1.3330461132650734E-3</v>
      </c>
      <c r="AQ1072" s="13">
        <f t="shared" si="1376"/>
        <v>2.5574947599594285E-4</v>
      </c>
      <c r="AR1072" s="13">
        <f t="shared" si="1377"/>
        <v>1.3426829640262534E-4</v>
      </c>
      <c r="AS1072" s="13">
        <f t="shared" si="1378"/>
        <v>2.7352050897385641E-4</v>
      </c>
      <c r="AT1072" s="13">
        <f t="shared" si="1379"/>
        <v>2.7859692434384196E-4</v>
      </c>
      <c r="AU1072" s="13">
        <f t="shared" si="1380"/>
        <v>1.89178370438679E-4</v>
      </c>
      <c r="AV1072" s="13">
        <f t="shared" si="1381"/>
        <v>9.6344717173719389E-5</v>
      </c>
      <c r="AW1072" s="13">
        <f t="shared" si="1382"/>
        <v>1.7045816410525717E-6</v>
      </c>
      <c r="AX1072" s="13">
        <f t="shared" si="1383"/>
        <v>6.0085942451883582E-3</v>
      </c>
      <c r="AY1072" s="13">
        <f t="shared" si="1384"/>
        <v>4.6110777845945125E-3</v>
      </c>
      <c r="AZ1072" s="13">
        <f t="shared" si="1385"/>
        <v>1.7693022251092708E-3</v>
      </c>
      <c r="BA1072" s="13">
        <f t="shared" si="1386"/>
        <v>4.5259561285726599E-4</v>
      </c>
      <c r="BB1072" s="13">
        <f t="shared" si="1387"/>
        <v>8.6832023044420767E-5</v>
      </c>
      <c r="BC1072" s="13">
        <f t="shared" si="1388"/>
        <v>1.3327217519211137E-5</v>
      </c>
      <c r="BD1072" s="13">
        <f t="shared" si="1389"/>
        <v>1.7173222594544064E-5</v>
      </c>
      <c r="BE1072" s="13">
        <f t="shared" si="1390"/>
        <v>3.4983899480601283E-5</v>
      </c>
      <c r="BF1072" s="13">
        <f t="shared" si="1391"/>
        <v>3.5633184631801143E-5</v>
      </c>
      <c r="BG1072" s="13">
        <f t="shared" si="1392"/>
        <v>2.4196346812016493E-5</v>
      </c>
      <c r="BH1072" s="13">
        <f t="shared" si="1393"/>
        <v>1.232270996327562E-5</v>
      </c>
      <c r="BI1072" s="13">
        <f t="shared" si="1394"/>
        <v>5.0205655264818842E-6</v>
      </c>
      <c r="BJ1072" s="14">
        <f t="shared" si="1395"/>
        <v>0.66502873509577642</v>
      </c>
      <c r="BK1072" s="14">
        <f t="shared" si="1396"/>
        <v>0.20385900423303971</v>
      </c>
      <c r="BL1072" s="14">
        <f t="shared" si="1397"/>
        <v>0.12614880604731252</v>
      </c>
      <c r="BM1072" s="14">
        <f t="shared" si="1398"/>
        <v>0.52661308707750332</v>
      </c>
      <c r="BN1072" s="14">
        <f t="shared" si="1399"/>
        <v>0.46837386974764844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1.5858585858585901</v>
      </c>
      <c r="F1073" s="10">
        <f>VLOOKUP(B1073,home!$B$2:$E$405,3,FALSE)</f>
        <v>1.05</v>
      </c>
      <c r="G1073" s="10">
        <f>VLOOKUP(C1073,away!$B$2:$E$405,4,FALSE)</f>
        <v>1.51</v>
      </c>
      <c r="H1073" s="10">
        <f>VLOOKUP(A1073,away!$A$2:$E$405,3,FALSE)</f>
        <v>1.1313131313131299</v>
      </c>
      <c r="I1073" s="10">
        <f>VLOOKUP(C1073,away!$B$2:$E$405,3,FALSE)</f>
        <v>0.5</v>
      </c>
      <c r="J1073" s="10">
        <f>VLOOKUP(B1073,home!$B$2:$E$405,4,FALSE)</f>
        <v>1.03</v>
      </c>
      <c r="K1073" s="12">
        <f t="shared" si="1344"/>
        <v>2.5143787878787949</v>
      </c>
      <c r="L1073" s="12">
        <f t="shared" si="1345"/>
        <v>0.58262626262626194</v>
      </c>
      <c r="M1073" s="13">
        <f t="shared" si="1346"/>
        <v>4.5184324720786026E-2</v>
      </c>
      <c r="N1073" s="13">
        <f t="shared" si="1347"/>
        <v>0.11361050762257184</v>
      </c>
      <c r="O1073" s="13">
        <f t="shared" si="1348"/>
        <v>2.6325574241362983E-2</v>
      </c>
      <c r="P1073" s="13">
        <f t="shared" si="1349"/>
        <v>6.6192465451211491E-2</v>
      </c>
      <c r="Q1073" s="13">
        <f t="shared" si="1350"/>
        <v>0.1428299252231684</v>
      </c>
      <c r="R1073" s="13">
        <f t="shared" si="1351"/>
        <v>7.6689854658677529E-3</v>
      </c>
      <c r="S1073" s="13">
        <f t="shared" si="1352"/>
        <v>2.4242049148596893E-2</v>
      </c>
      <c r="T1073" s="13">
        <f t="shared" si="1353"/>
        <v>8.3216465523963085E-2</v>
      </c>
      <c r="U1073" s="13">
        <f t="shared" si="1354"/>
        <v>1.9282734379928657E-2</v>
      </c>
      <c r="V1073" s="13">
        <f t="shared" si="1355"/>
        <v>3.9459136686865008E-3</v>
      </c>
      <c r="W1073" s="13">
        <f t="shared" si="1356"/>
        <v>0.11970951141848302</v>
      </c>
      <c r="X1073" s="13">
        <f t="shared" si="1357"/>
        <v>6.9745905238566608E-2</v>
      </c>
      <c r="Y1073" s="13">
        <f t="shared" si="1358"/>
        <v>2.0317898051315741E-2</v>
      </c>
      <c r="Z1073" s="13">
        <f t="shared" si="1359"/>
        <v>1.489384113371217E-3</v>
      </c>
      <c r="AA1073" s="13">
        <f t="shared" si="1360"/>
        <v>3.7448758216642548E-3</v>
      </c>
      <c r="AB1073" s="13">
        <f t="shared" si="1361"/>
        <v>4.7080181646163878E-3</v>
      </c>
      <c r="AC1073" s="13">
        <f t="shared" si="1362"/>
        <v>3.6128369158165127E-4</v>
      </c>
      <c r="AD1073" s="13">
        <f t="shared" si="1363"/>
        <v>7.5248764054492018E-2</v>
      </c>
      <c r="AE1073" s="13">
        <f t="shared" si="1364"/>
        <v>4.3841906168314092E-2</v>
      </c>
      <c r="AF1073" s="13">
        <f t="shared" si="1365"/>
        <v>1.277172296862805E-2</v>
      </c>
      <c r="AG1073" s="13">
        <f t="shared" si="1366"/>
        <v>2.480380406836583E-3</v>
      </c>
      <c r="AH1073" s="13">
        <f t="shared" si="1367"/>
        <v>2.1693857489710024E-4</v>
      </c>
      <c r="AI1073" s="13">
        <f t="shared" si="1368"/>
        <v>5.4546575099392403E-4</v>
      </c>
      <c r="AJ1073" s="13">
        <f t="shared" si="1369"/>
        <v>6.8575375690674983E-4</v>
      </c>
      <c r="AK1073" s="13">
        <f t="shared" si="1370"/>
        <v>5.747482333581744E-4</v>
      </c>
      <c r="AL1073" s="13">
        <f t="shared" si="1371"/>
        <v>2.1170402276348184E-5</v>
      </c>
      <c r="AM1073" s="13">
        <f t="shared" si="1372"/>
        <v>3.7840779230542208E-2</v>
      </c>
      <c r="AN1073" s="13">
        <f t="shared" si="1373"/>
        <v>2.2047031777956288E-2</v>
      </c>
      <c r="AO1073" s="13">
        <f t="shared" si="1374"/>
        <v>6.4225898633965516E-3</v>
      </c>
      <c r="AP1073" s="13">
        <f t="shared" si="1375"/>
        <v>1.2473231761640157E-3</v>
      </c>
      <c r="AQ1073" s="13">
        <f t="shared" si="1376"/>
        <v>1.8168081010388974E-4</v>
      </c>
      <c r="AR1073" s="13">
        <f t="shared" si="1377"/>
        <v>2.5278822222352992E-5</v>
      </c>
      <c r="AS1073" s="13">
        <f t="shared" si="1378"/>
        <v>6.3560534378443467E-5</v>
      </c>
      <c r="AT1073" s="13">
        <f t="shared" si="1379"/>
        <v>7.9907629693699587E-5</v>
      </c>
      <c r="AU1073" s="13">
        <f t="shared" si="1380"/>
        <v>6.6972683030503991E-5</v>
      </c>
      <c r="AV1073" s="13">
        <f t="shared" si="1381"/>
        <v>4.2098673394807332E-5</v>
      </c>
      <c r="AW1073" s="13">
        <f t="shared" si="1382"/>
        <v>8.6148430771856903E-7</v>
      </c>
      <c r="AX1073" s="13">
        <f t="shared" si="1383"/>
        <v>1.5857675435679966E-2</v>
      </c>
      <c r="AY1073" s="13">
        <f t="shared" si="1384"/>
        <v>9.2390981730305008E-3</v>
      </c>
      <c r="AZ1073" s="13">
        <f t="shared" si="1385"/>
        <v>2.6914706192949426E-3</v>
      </c>
      <c r="BA1073" s="13">
        <f t="shared" si="1386"/>
        <v>5.2270715596273434E-4</v>
      </c>
      <c r="BB1073" s="13">
        <f t="shared" si="1387"/>
        <v>7.6135729181642627E-5</v>
      </c>
      <c r="BC1073" s="13">
        <f t="shared" si="1388"/>
        <v>8.871735069085138E-6</v>
      </c>
      <c r="BD1073" s="13">
        <f t="shared" si="1389"/>
        <v>2.4546842858338692E-6</v>
      </c>
      <c r="BE1073" s="13">
        <f t="shared" si="1390"/>
        <v>6.1720060992400904E-6</v>
      </c>
      <c r="BF1073" s="13">
        <f t="shared" si="1391"/>
        <v>7.7593806072939148E-6</v>
      </c>
      <c r="BG1073" s="13">
        <f t="shared" si="1392"/>
        <v>6.5033406686859669E-6</v>
      </c>
      <c r="BH1073" s="13">
        <f t="shared" si="1393"/>
        <v>4.0879654569233723E-6</v>
      </c>
      <c r="BI1073" s="13">
        <f t="shared" si="1394"/>
        <v>2.0557387260938747E-6</v>
      </c>
      <c r="BJ1073" s="14">
        <f t="shared" si="1395"/>
        <v>0.77990835038272122</v>
      </c>
      <c r="BK1073" s="14">
        <f t="shared" si="1396"/>
        <v>0.14918630525616938</v>
      </c>
      <c r="BL1073" s="14">
        <f t="shared" si="1397"/>
        <v>6.4059945848159883E-2</v>
      </c>
      <c r="BM1073" s="14">
        <f t="shared" si="1398"/>
        <v>0.58359396618673021</v>
      </c>
      <c r="BN1073" s="14">
        <f t="shared" si="1399"/>
        <v>0.40181178272496848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1.5858585858585901</v>
      </c>
      <c r="F1074" s="10">
        <f>VLOOKUP(B1074,home!$B$2:$E$405,3,FALSE)</f>
        <v>0.88</v>
      </c>
      <c r="G1074" s="10">
        <f>VLOOKUP(C1074,away!$B$2:$E$405,4,FALSE)</f>
        <v>0.42</v>
      </c>
      <c r="H1074" s="10">
        <f>VLOOKUP(A1074,away!$A$2:$E$405,3,FALSE)</f>
        <v>1.1313131313131299</v>
      </c>
      <c r="I1074" s="10">
        <f>VLOOKUP(C1074,away!$B$2:$E$405,3,FALSE)</f>
        <v>1.26</v>
      </c>
      <c r="J1074" s="10">
        <f>VLOOKUP(B1074,home!$B$2:$E$405,4,FALSE)</f>
        <v>1.24</v>
      </c>
      <c r="K1074" s="12">
        <f t="shared" si="1344"/>
        <v>0.58613333333333484</v>
      </c>
      <c r="L1074" s="12">
        <f t="shared" si="1345"/>
        <v>1.7675636363636342</v>
      </c>
      <c r="M1074" s="13">
        <f t="shared" si="1346"/>
        <v>9.5017236243472011E-2</v>
      </c>
      <c r="N1074" s="13">
        <f t="shared" si="1347"/>
        <v>5.5692769403507189E-2</v>
      </c>
      <c r="O1074" s="13">
        <f t="shared" si="1348"/>
        <v>0.16794901161173387</v>
      </c>
      <c r="P1074" s="13">
        <f t="shared" si="1349"/>
        <v>9.8440514006024507E-2</v>
      </c>
      <c r="Q1074" s="13">
        <f t="shared" si="1350"/>
        <v>1.6321694286521214E-2</v>
      </c>
      <c r="R1074" s="13">
        <f t="shared" si="1351"/>
        <v>0.14843028284405732</v>
      </c>
      <c r="S1074" s="13">
        <f t="shared" si="1352"/>
        <v>2.5496781375905581E-2</v>
      </c>
      <c r="T1074" s="13">
        <f t="shared" si="1353"/>
        <v>2.8849633304698988E-2</v>
      </c>
      <c r="U1074" s="13">
        <f t="shared" si="1354"/>
        <v>8.699993645099699E-2</v>
      </c>
      <c r="V1074" s="13">
        <f t="shared" si="1355"/>
        <v>2.935042061107937E-3</v>
      </c>
      <c r="W1074" s="13">
        <f t="shared" si="1356"/>
        <v>3.188896359268775E-3</v>
      </c>
      <c r="X1074" s="13">
        <f t="shared" si="1357"/>
        <v>5.63657724477587E-3</v>
      </c>
      <c r="Y1074" s="13">
        <f t="shared" si="1358"/>
        <v>4.981504485710277E-3</v>
      </c>
      <c r="Z1074" s="13">
        <f t="shared" si="1359"/>
        <v>8.7453323496774885E-2</v>
      </c>
      <c r="AA1074" s="13">
        <f t="shared" si="1360"/>
        <v>5.1259308012243106E-2</v>
      </c>
      <c r="AB1074" s="13">
        <f t="shared" si="1361"/>
        <v>1.5022394534788082E-2</v>
      </c>
      <c r="AC1074" s="13">
        <f t="shared" si="1362"/>
        <v>1.9004910355449928E-4</v>
      </c>
      <c r="AD1074" s="13">
        <f t="shared" si="1363"/>
        <v>4.672796131781856E-4</v>
      </c>
      <c r="AE1074" s="13">
        <f t="shared" si="1364"/>
        <v>8.2594645226782609E-4</v>
      </c>
      <c r="AF1074" s="13">
        <f t="shared" si="1365"/>
        <v>7.2995645730608094E-4</v>
      </c>
      <c r="AG1074" s="13">
        <f t="shared" si="1366"/>
        <v>4.3008149668768406E-4</v>
      </c>
      <c r="AH1074" s="13">
        <f t="shared" si="1367"/>
        <v>3.864482862301117E-2</v>
      </c>
      <c r="AI1074" s="13">
        <f t="shared" si="1368"/>
        <v>2.2651022216901E-2</v>
      </c>
      <c r="AJ1074" s="13">
        <f t="shared" si="1369"/>
        <v>6.6382595776998026E-3</v>
      </c>
      <c r="AK1074" s="13">
        <f t="shared" si="1370"/>
        <v>1.2969684046030404E-3</v>
      </c>
      <c r="AL1074" s="13">
        <f t="shared" si="1371"/>
        <v>7.8758474482883929E-6</v>
      </c>
      <c r="AM1074" s="13">
        <f t="shared" si="1372"/>
        <v>5.4777631454168258E-5</v>
      </c>
      <c r="AN1074" s="13">
        <f t="shared" si="1373"/>
        <v>9.6822949444516634E-5</v>
      </c>
      <c r="AO1074" s="13">
        <f t="shared" si="1374"/>
        <v>8.5570362301801091E-5</v>
      </c>
      <c r="AP1074" s="13">
        <f t="shared" si="1375"/>
        <v>5.041702025170838E-5</v>
      </c>
      <c r="AQ1074" s="13">
        <f t="shared" si="1376"/>
        <v>2.2278822912682166E-5</v>
      </c>
      <c r="AR1074" s="13">
        <f t="shared" si="1377"/>
        <v>1.3661438761507824E-2</v>
      </c>
      <c r="AS1074" s="13">
        <f t="shared" si="1378"/>
        <v>8.0074246394118039E-3</v>
      </c>
      <c r="AT1074" s="13">
        <f t="shared" si="1379"/>
        <v>2.3467092476569585E-3</v>
      </c>
      <c r="AU1074" s="13">
        <f t="shared" si="1380"/>
        <v>4.584948378977785E-4</v>
      </c>
      <c r="AV1074" s="13">
        <f t="shared" si="1381"/>
        <v>6.7184776913287975E-5</v>
      </c>
      <c r="AW1074" s="13">
        <f t="shared" si="1382"/>
        <v>2.2665550591260639E-7</v>
      </c>
      <c r="AX1074" s="13">
        <f t="shared" si="1383"/>
        <v>5.3511659527227595E-6</v>
      </c>
      <c r="AY1074" s="13">
        <f t="shared" si="1384"/>
        <v>9.4585263501799126E-6</v>
      </c>
      <c r="AZ1074" s="13">
        <f t="shared" si="1385"/>
        <v>8.3592736150826317E-6</v>
      </c>
      <c r="BA1074" s="13">
        <f t="shared" si="1386"/>
        <v>4.9251826894780113E-6</v>
      </c>
      <c r="BB1074" s="13">
        <f t="shared" si="1387"/>
        <v>2.1763934560922449E-6</v>
      </c>
      <c r="BC1074" s="13">
        <f t="shared" si="1388"/>
        <v>7.6938278628168559E-7</v>
      </c>
      <c r="BD1074" s="13">
        <f t="shared" si="1389"/>
        <v>4.0245770625416382E-3</v>
      </c>
      <c r="BE1074" s="13">
        <f t="shared" si="1390"/>
        <v>2.3589387689244108E-3</v>
      </c>
      <c r="BF1074" s="13">
        <f t="shared" si="1391"/>
        <v>6.9132632187944901E-4</v>
      </c>
      <c r="BG1074" s="13">
        <f t="shared" si="1392"/>
        <v>1.350698004880918E-4</v>
      </c>
      <c r="BH1074" s="13">
        <f t="shared" si="1393"/>
        <v>1.9792228098188432E-5</v>
      </c>
      <c r="BI1074" s="13">
        <f t="shared" si="1394"/>
        <v>2.3201769258569757E-6</v>
      </c>
      <c r="BJ1074" s="14">
        <f t="shared" si="1395"/>
        <v>0.11746524581513684</v>
      </c>
      <c r="BK1074" s="14">
        <f t="shared" si="1396"/>
        <v>0.22209695716386299</v>
      </c>
      <c r="BL1074" s="14">
        <f t="shared" si="1397"/>
        <v>0.57066528889827961</v>
      </c>
      <c r="BM1074" s="14">
        <f t="shared" si="1398"/>
        <v>0.41582007510789387</v>
      </c>
      <c r="BN1074" s="14">
        <f t="shared" si="1399"/>
        <v>0.58185150839531607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1.5858585858585901</v>
      </c>
      <c r="F1075" s="10">
        <f>VLOOKUP(B1075,home!$B$2:$E$405,3,FALSE)</f>
        <v>1.01</v>
      </c>
      <c r="G1075" s="10">
        <f>VLOOKUP(C1075,away!$B$2:$E$405,4,FALSE)</f>
        <v>1.77</v>
      </c>
      <c r="H1075" s="10">
        <f>VLOOKUP(A1075,away!$A$2:$E$405,3,FALSE)</f>
        <v>1.1313131313131299</v>
      </c>
      <c r="I1075" s="10">
        <f>VLOOKUP(C1075,away!$B$2:$E$405,3,FALSE)</f>
        <v>0.38</v>
      </c>
      <c r="J1075" s="10">
        <f>VLOOKUP(B1075,home!$B$2:$E$405,4,FALSE)</f>
        <v>0.88</v>
      </c>
      <c r="K1075" s="12">
        <f t="shared" si="1344"/>
        <v>2.8350393939394016</v>
      </c>
      <c r="L1075" s="12">
        <f t="shared" si="1345"/>
        <v>0.37831111111111065</v>
      </c>
      <c r="M1075" s="13">
        <f t="shared" si="1346"/>
        <v>4.0221624502000175E-2</v>
      </c>
      <c r="N1075" s="13">
        <f t="shared" si="1347"/>
        <v>0.11402988995140879</v>
      </c>
      <c r="O1075" s="13">
        <f t="shared" si="1348"/>
        <v>1.5216287456045559E-2</v>
      </c>
      <c r="P1075" s="13">
        <f t="shared" si="1349"/>
        <v>4.3138774367395133E-2</v>
      </c>
      <c r="Q1075" s="13">
        <f t="shared" si="1350"/>
        <v>0.16163961504940932</v>
      </c>
      <c r="R1075" s="13">
        <f t="shared" si="1351"/>
        <v>2.8782453072413259E-3</v>
      </c>
      <c r="S1075" s="13">
        <f t="shared" si="1352"/>
        <v>1.1566874019648832E-2</v>
      </c>
      <c r="T1075" s="13">
        <f t="shared" si="1353"/>
        <v>6.1150062368914244E-2</v>
      </c>
      <c r="U1075" s="13">
        <f t="shared" si="1354"/>
        <v>8.1599388314503758E-3</v>
      </c>
      <c r="V1075" s="13">
        <f t="shared" si="1355"/>
        <v>1.3784203968437206E-3</v>
      </c>
      <c r="W1075" s="13">
        <f t="shared" si="1356"/>
        <v>0.15275155876209187</v>
      </c>
      <c r="X1075" s="13">
        <f t="shared" si="1357"/>
        <v>5.7787611919241082E-2</v>
      </c>
      <c r="Y1075" s="13">
        <f t="shared" si="1358"/>
        <v>1.0930847836812878E-2</v>
      </c>
      <c r="Z1075" s="13">
        <f t="shared" si="1359"/>
        <v>3.6295739341093541E-4</v>
      </c>
      <c r="AA1075" s="13">
        <f t="shared" si="1360"/>
        <v>1.0289985086415635E-3</v>
      </c>
      <c r="AB1075" s="13">
        <f t="shared" si="1361"/>
        <v>1.4586256541518634E-3</v>
      </c>
      <c r="AC1075" s="13">
        <f t="shared" si="1362"/>
        <v>9.2399559967890275E-5</v>
      </c>
      <c r="AD1075" s="13">
        <f t="shared" si="1363"/>
        <v>0.10826417164404495</v>
      </c>
      <c r="AE1075" s="13">
        <f t="shared" si="1364"/>
        <v>4.0957539068182641E-2</v>
      </c>
      <c r="AF1075" s="13">
        <f t="shared" si="1365"/>
        <v>7.7473460566304499E-3</v>
      </c>
      <c r="AG1075" s="13">
        <f t="shared" si="1366"/>
        <v>9.7696903161538268E-4</v>
      </c>
      <c r="AH1075" s="13">
        <f t="shared" si="1367"/>
        <v>3.4327703696820858E-5</v>
      </c>
      <c r="AI1075" s="13">
        <f t="shared" si="1368"/>
        <v>9.7320392283966388E-5</v>
      </c>
      <c r="AJ1075" s="13">
        <f t="shared" si="1369"/>
        <v>1.3795357297934045E-4</v>
      </c>
      <c r="AK1075" s="13">
        <f t="shared" si="1370"/>
        <v>1.3036793797704146E-4</v>
      </c>
      <c r="AL1075" s="13">
        <f t="shared" si="1371"/>
        <v>3.9640405562467456E-6</v>
      </c>
      <c r="AM1075" s="13">
        <f t="shared" si="1372"/>
        <v>6.1386638312616884E-2</v>
      </c>
      <c r="AN1075" s="13">
        <f t="shared" si="1373"/>
        <v>2.3223247347421969E-2</v>
      </c>
      <c r="AO1075" s="13">
        <f t="shared" si="1374"/>
        <v>4.3928062538056796E-3</v>
      </c>
      <c r="AP1075" s="13">
        <f t="shared" si="1375"/>
        <v>5.539491382576875E-4</v>
      </c>
      <c r="AQ1075" s="13">
        <f t="shared" si="1376"/>
        <v>5.2391278498326987E-5</v>
      </c>
      <c r="AR1075" s="13">
        <f t="shared" si="1377"/>
        <v>2.5973103454874571E-6</v>
      </c>
      <c r="AS1075" s="13">
        <f t="shared" si="1378"/>
        <v>7.3634771477432995E-6</v>
      </c>
      <c r="AT1075" s="13">
        <f t="shared" si="1379"/>
        <v>1.0437873895112399E-5</v>
      </c>
      <c r="AU1075" s="13">
        <f t="shared" si="1380"/>
        <v>9.8639278938717849E-6</v>
      </c>
      <c r="AV1075" s="13">
        <f t="shared" si="1381"/>
        <v>6.9911560395260553E-6</v>
      </c>
      <c r="AW1075" s="13">
        <f t="shared" si="1382"/>
        <v>1.1809833727254796E-7</v>
      </c>
      <c r="AX1075" s="13">
        <f t="shared" si="1383"/>
        <v>2.9005589646296445E-2</v>
      </c>
      <c r="AY1075" s="13">
        <f t="shared" si="1384"/>
        <v>1.0973136847523336E-2</v>
      </c>
      <c r="AZ1075" s="13">
        <f t="shared" si="1385"/>
        <v>2.0756297965804117E-3</v>
      </c>
      <c r="BA1075" s="13">
        <f t="shared" si="1386"/>
        <v>2.617446048665548E-4</v>
      </c>
      <c r="BB1075" s="13">
        <f t="shared" si="1387"/>
        <v>2.475522307360123E-5</v>
      </c>
      <c r="BC1075" s="13">
        <f t="shared" si="1388"/>
        <v>1.8730351893554976E-6</v>
      </c>
      <c r="BD1075" s="13">
        <f t="shared" si="1389"/>
        <v>1.6376522711695708E-7</v>
      </c>
      <c r="BE1075" s="13">
        <f t="shared" si="1390"/>
        <v>4.6428087023400657E-7</v>
      </c>
      <c r="BF1075" s="13">
        <f t="shared" si="1391"/>
        <v>6.5812727848293801E-7</v>
      </c>
      <c r="BG1075" s="13">
        <f t="shared" si="1392"/>
        <v>6.2193892024175207E-7</v>
      </c>
      <c r="BH1075" s="13">
        <f t="shared" si="1393"/>
        <v>4.4080533487737563E-7</v>
      </c>
      <c r="BI1075" s="13">
        <f t="shared" si="1394"/>
        <v>2.499400978872019E-7</v>
      </c>
      <c r="BJ1075" s="14">
        <f t="shared" si="1395"/>
        <v>0.84818737317248183</v>
      </c>
      <c r="BK1075" s="14">
        <f t="shared" si="1396"/>
        <v>0.10737519373393532</v>
      </c>
      <c r="BL1075" s="14">
        <f t="shared" si="1397"/>
        <v>2.9181917967518439E-2</v>
      </c>
      <c r="BM1075" s="14">
        <f t="shared" si="1398"/>
        <v>0.59700998688466</v>
      </c>
      <c r="BN1075" s="14">
        <f t="shared" si="1399"/>
        <v>0.37712443663350032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1.5858585858585901</v>
      </c>
      <c r="F1076" s="10">
        <f>VLOOKUP(B1076,home!$B$2:$E$405,3,FALSE)</f>
        <v>0.95</v>
      </c>
      <c r="G1076" s="10">
        <f>VLOOKUP(C1076,away!$B$2:$E$405,4,FALSE)</f>
        <v>1.1000000000000001</v>
      </c>
      <c r="H1076" s="10">
        <f>VLOOKUP(A1076,away!$A$2:$E$405,3,FALSE)</f>
        <v>1.1313131313131299</v>
      </c>
      <c r="I1076" s="10">
        <f>VLOOKUP(C1076,away!$B$2:$E$405,3,FALSE)</f>
        <v>0.95</v>
      </c>
      <c r="J1076" s="10">
        <f>VLOOKUP(B1076,home!$B$2:$E$405,4,FALSE)</f>
        <v>1.47</v>
      </c>
      <c r="K1076" s="12">
        <f t="shared" si="1344"/>
        <v>1.6572222222222266</v>
      </c>
      <c r="L1076" s="12">
        <f t="shared" si="1345"/>
        <v>1.5798787878787859</v>
      </c>
      <c r="M1076" s="13">
        <f t="shared" si="1346"/>
        <v>3.9277595563904137E-2</v>
      </c>
      <c r="N1076" s="13">
        <f t="shared" si="1347"/>
        <v>6.5091704203959072E-2</v>
      </c>
      <c r="O1076" s="13">
        <f t="shared" si="1348"/>
        <v>6.2053840070294047E-2</v>
      </c>
      <c r="P1076" s="13">
        <f t="shared" si="1349"/>
        <v>0.10283700273871534</v>
      </c>
      <c r="Q1076" s="13">
        <f t="shared" si="1350"/>
        <v>5.3935709344558463E-2</v>
      </c>
      <c r="R1076" s="13">
        <f t="shared" si="1351"/>
        <v>4.9018772816740101E-2</v>
      </c>
      <c r="S1076" s="13">
        <f t="shared" si="1352"/>
        <v>6.7312223294552442E-2</v>
      </c>
      <c r="T1076" s="13">
        <f t="shared" si="1353"/>
        <v>8.5211883102663533E-2</v>
      </c>
      <c r="U1076" s="13">
        <f t="shared" si="1354"/>
        <v>8.1234999617964501E-2</v>
      </c>
      <c r="V1076" s="13">
        <f t="shared" si="1355"/>
        <v>1.9581950224096017E-2</v>
      </c>
      <c r="W1076" s="13">
        <f t="shared" si="1356"/>
        <v>2.9794485365707103E-2</v>
      </c>
      <c r="X1076" s="13">
        <f t="shared" si="1357"/>
        <v>4.7071675425045562E-2</v>
      </c>
      <c r="Y1076" s="13">
        <f t="shared" si="1358"/>
        <v>3.7183770756972316E-2</v>
      </c>
      <c r="Z1076" s="13">
        <f t="shared" si="1359"/>
        <v>2.5814573127005636E-2</v>
      </c>
      <c r="AA1076" s="13">
        <f t="shared" si="1360"/>
        <v>4.2780484243254445E-2</v>
      </c>
      <c r="AB1076" s="13">
        <f t="shared" si="1361"/>
        <v>3.5448384582674554E-2</v>
      </c>
      <c r="AC1076" s="13">
        <f t="shared" si="1362"/>
        <v>3.2043539069690611E-3</v>
      </c>
      <c r="AD1076" s="13">
        <f t="shared" si="1363"/>
        <v>1.2344020811931186E-2</v>
      </c>
      <c r="AE1076" s="13">
        <f t="shared" si="1364"/>
        <v>1.9502056637904351E-2</v>
      </c>
      <c r="AF1076" s="13">
        <f t="shared" si="1365"/>
        <v>1.540544280111788E-2</v>
      </c>
      <c r="AG1076" s="13">
        <f t="shared" si="1366"/>
        <v>8.1129107664553585E-3</v>
      </c>
      <c r="AH1076" s="13">
        <f t="shared" si="1367"/>
        <v>1.0195974125375486E-2</v>
      </c>
      <c r="AI1076" s="13">
        <f t="shared" si="1368"/>
        <v>1.6896994897775082E-2</v>
      </c>
      <c r="AJ1076" s="13">
        <f t="shared" si="1369"/>
        <v>1.4001037716684228E-2</v>
      </c>
      <c r="AK1076" s="13">
        <f t="shared" si="1370"/>
        <v>7.7342769460868833E-3</v>
      </c>
      <c r="AL1076" s="13">
        <f t="shared" si="1371"/>
        <v>3.3558688792001558E-4</v>
      </c>
      <c r="AM1076" s="13">
        <f t="shared" si="1372"/>
        <v>4.0913571202212005E-3</v>
      </c>
      <c r="AN1076" s="13">
        <f t="shared" si="1373"/>
        <v>6.4638483278743105E-3</v>
      </c>
      <c r="AO1076" s="13">
        <f t="shared" si="1374"/>
        <v>5.1060484306371919E-3</v>
      </c>
      <c r="AP1076" s="13">
        <f t="shared" si="1375"/>
        <v>2.6889792018151538E-3</v>
      </c>
      <c r="AQ1076" s="13">
        <f t="shared" si="1376"/>
        <v>1.0620653004987475E-3</v>
      </c>
      <c r="AR1076" s="13">
        <f t="shared" si="1377"/>
        <v>3.221680648488334E-3</v>
      </c>
      <c r="AS1076" s="13">
        <f t="shared" si="1378"/>
        <v>5.3390407635781796E-3</v>
      </c>
      <c r="AT1076" s="13">
        <f t="shared" si="1379"/>
        <v>4.4239884993760433E-3</v>
      </c>
      <c r="AU1076" s="13">
        <f t="shared" si="1380"/>
        <v>2.4438440173405137E-3</v>
      </c>
      <c r="AV1076" s="13">
        <f t="shared" si="1381"/>
        <v>1.0124981532953854E-3</v>
      </c>
      <c r="AW1076" s="13">
        <f t="shared" si="1382"/>
        <v>2.4406584025433862E-5</v>
      </c>
      <c r="AX1076" s="13">
        <f t="shared" si="1383"/>
        <v>1.1300479897796182E-3</v>
      </c>
      <c r="AY1076" s="13">
        <f t="shared" si="1384"/>
        <v>1.7853388483378817E-3</v>
      </c>
      <c r="AZ1076" s="13">
        <f t="shared" si="1385"/>
        <v>1.4103094878324804E-3</v>
      </c>
      <c r="BA1076" s="13">
        <f t="shared" si="1386"/>
        <v>7.4270601472357662E-4</v>
      </c>
      <c r="BB1076" s="13">
        <f t="shared" si="1387"/>
        <v>2.9334636957294196E-4</v>
      </c>
      <c r="BC1076" s="13">
        <f t="shared" si="1388"/>
        <v>9.2690341357908284E-5</v>
      </c>
      <c r="BD1076" s="13">
        <f t="shared" si="1389"/>
        <v>8.4831081964438244E-4</v>
      </c>
      <c r="BE1076" s="13">
        <f t="shared" si="1390"/>
        <v>1.4058395416662217E-3</v>
      </c>
      <c r="BF1076" s="13">
        <f t="shared" si="1391"/>
        <v>1.1648942646639866E-3</v>
      </c>
      <c r="BG1076" s="13">
        <f t="shared" si="1392"/>
        <v>6.4349622064679296E-4</v>
      </c>
      <c r="BH1076" s="13">
        <f t="shared" si="1393"/>
        <v>2.6660405919297066E-4</v>
      </c>
      <c r="BI1076" s="13">
        <f t="shared" si="1394"/>
        <v>8.8364434285848124E-5</v>
      </c>
      <c r="BJ1076" s="14">
        <f t="shared" si="1395"/>
        <v>0.39852039664896582</v>
      </c>
      <c r="BK1076" s="14">
        <f t="shared" si="1396"/>
        <v>0.23433405146449485</v>
      </c>
      <c r="BL1076" s="14">
        <f t="shared" si="1397"/>
        <v>0.34022332643902792</v>
      </c>
      <c r="BM1076" s="14">
        <f t="shared" si="1398"/>
        <v>0.62491679067701111</v>
      </c>
      <c r="BN1076" s="14">
        <f t="shared" si="1399"/>
        <v>0.37221462473817118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1.62037037037037</v>
      </c>
      <c r="F1077" s="10">
        <f>VLOOKUP(B1077,home!$B$2:$E$405,3,FALSE)</f>
        <v>0.72</v>
      </c>
      <c r="G1077" s="10">
        <f>VLOOKUP(C1077,away!$B$2:$E$405,4,FALSE)</f>
        <v>1.23</v>
      </c>
      <c r="H1077" s="10">
        <f>VLOOKUP(A1077,away!$A$2:$E$405,3,FALSE)</f>
        <v>1.4537037037036999</v>
      </c>
      <c r="I1077" s="10">
        <f>VLOOKUP(C1077,away!$B$2:$E$405,3,FALSE)</f>
        <v>0.93</v>
      </c>
      <c r="J1077" s="10">
        <f>VLOOKUP(B1077,home!$B$2:$E$405,4,FALSE)</f>
        <v>1.26</v>
      </c>
      <c r="K1077" s="12">
        <f t="shared" si="1344"/>
        <v>1.4349999999999996</v>
      </c>
      <c r="L1077" s="12">
        <f t="shared" si="1345"/>
        <v>1.7034499999999957</v>
      </c>
      <c r="M1077" s="13">
        <f t="shared" si="1346"/>
        <v>4.3349938259048836E-2</v>
      </c>
      <c r="N1077" s="13">
        <f t="shared" si="1347"/>
        <v>6.2207161401735052E-2</v>
      </c>
      <c r="O1077" s="13">
        <f t="shared" si="1348"/>
        <v>7.3844452327376547E-2</v>
      </c>
      <c r="P1077" s="13">
        <f t="shared" si="1349"/>
        <v>0.10596678908978531</v>
      </c>
      <c r="Q1077" s="13">
        <f t="shared" si="1350"/>
        <v>4.4633638305744891E-2</v>
      </c>
      <c r="R1077" s="13">
        <f t="shared" si="1351"/>
        <v>6.2895166158534646E-2</v>
      </c>
      <c r="S1077" s="13">
        <f t="shared" si="1352"/>
        <v>6.4757649266404219E-2</v>
      </c>
      <c r="T1077" s="13">
        <f t="shared" si="1353"/>
        <v>7.6031171171920944E-2</v>
      </c>
      <c r="U1077" s="13">
        <f t="shared" si="1354"/>
        <v>9.0254563437497187E-2</v>
      </c>
      <c r="V1077" s="13">
        <f t="shared" si="1355"/>
        <v>1.7588542701944258E-2</v>
      </c>
      <c r="W1077" s="13">
        <f t="shared" si="1356"/>
        <v>2.1349756989581307E-2</v>
      </c>
      <c r="X1077" s="13">
        <f t="shared" si="1357"/>
        <v>3.6368243543902182E-2</v>
      </c>
      <c r="Y1077" s="13">
        <f t="shared" si="1358"/>
        <v>3.0975742232430017E-2</v>
      </c>
      <c r="Z1077" s="13">
        <f t="shared" si="1359"/>
        <v>3.571292359758519E-2</v>
      </c>
      <c r="AA1077" s="13">
        <f t="shared" si="1360"/>
        <v>5.124804536253473E-2</v>
      </c>
      <c r="AB1077" s="13">
        <f t="shared" si="1361"/>
        <v>3.6770472547618657E-2</v>
      </c>
      <c r="AC1077" s="13">
        <f t="shared" si="1362"/>
        <v>2.6871453999484105E-3</v>
      </c>
      <c r="AD1077" s="13">
        <f t="shared" si="1363"/>
        <v>7.659225320012294E-3</v>
      </c>
      <c r="AE1077" s="13">
        <f t="shared" si="1364"/>
        <v>1.3047107371374909E-2</v>
      </c>
      <c r="AF1077" s="13">
        <f t="shared" si="1365"/>
        <v>1.1112547525884269E-2</v>
      </c>
      <c r="AG1077" s="13">
        <f t="shared" si="1366"/>
        <v>6.3098896943225031E-3</v>
      </c>
      <c r="AH1077" s="13">
        <f t="shared" si="1367"/>
        <v>1.5208794925576585E-2</v>
      </c>
      <c r="AI1077" s="13">
        <f t="shared" si="1368"/>
        <v>2.1824620718202393E-2</v>
      </c>
      <c r="AJ1077" s="13">
        <f t="shared" si="1369"/>
        <v>1.5659165365310215E-2</v>
      </c>
      <c r="AK1077" s="13">
        <f t="shared" si="1370"/>
        <v>7.4903007664067194E-3</v>
      </c>
      <c r="AL1077" s="13">
        <f t="shared" si="1371"/>
        <v>2.6274378353051631E-4</v>
      </c>
      <c r="AM1077" s="13">
        <f t="shared" si="1372"/>
        <v>2.1981976668435251E-3</v>
      </c>
      <c r="AN1077" s="13">
        <f t="shared" si="1373"/>
        <v>3.7445198155845929E-3</v>
      </c>
      <c r="AO1077" s="13">
        <f t="shared" si="1374"/>
        <v>3.1893011399287802E-3</v>
      </c>
      <c r="AP1077" s="13">
        <f t="shared" si="1375"/>
        <v>1.8109383422705556E-3</v>
      </c>
      <c r="AQ1077" s="13">
        <f t="shared" si="1376"/>
        <v>7.712107297851926E-4</v>
      </c>
      <c r="AR1077" s="13">
        <f t="shared" si="1377"/>
        <v>5.1814843431946672E-3</v>
      </c>
      <c r="AS1077" s="13">
        <f t="shared" si="1378"/>
        <v>7.4354300324843458E-3</v>
      </c>
      <c r="AT1077" s="13">
        <f t="shared" si="1379"/>
        <v>5.3349210483075171E-3</v>
      </c>
      <c r="AU1077" s="13">
        <f t="shared" si="1380"/>
        <v>2.5518705681070956E-3</v>
      </c>
      <c r="AV1077" s="13">
        <f t="shared" si="1381"/>
        <v>9.1548356630842054E-4</v>
      </c>
      <c r="AW1077" s="13">
        <f t="shared" si="1382"/>
        <v>1.7840673297472428E-5</v>
      </c>
      <c r="AX1077" s="13">
        <f t="shared" si="1383"/>
        <v>5.2573560865341049E-4</v>
      </c>
      <c r="AY1077" s="13">
        <f t="shared" si="1384"/>
        <v>8.955643225606498E-4</v>
      </c>
      <c r="AZ1077" s="13">
        <f t="shared" si="1385"/>
        <v>7.6277452263296775E-4</v>
      </c>
      <c r="BA1077" s="13">
        <f t="shared" si="1386"/>
        <v>4.3311608685970849E-4</v>
      </c>
      <c r="BB1077" s="13">
        <f t="shared" si="1387"/>
        <v>1.8444789954029215E-4</v>
      </c>
      <c r="BC1077" s="13">
        <f t="shared" si="1388"/>
        <v>6.2839554894381907E-5</v>
      </c>
      <c r="BD1077" s="13">
        <f t="shared" si="1389"/>
        <v>1.4710665840691555E-3</v>
      </c>
      <c r="BE1077" s="13">
        <f t="shared" si="1390"/>
        <v>2.1109805481392373E-3</v>
      </c>
      <c r="BF1077" s="13">
        <f t="shared" si="1391"/>
        <v>1.5146285432899025E-3</v>
      </c>
      <c r="BG1077" s="13">
        <f t="shared" si="1392"/>
        <v>7.2449731987367003E-4</v>
      </c>
      <c r="BH1077" s="13">
        <f t="shared" si="1393"/>
        <v>2.5991341350467914E-4</v>
      </c>
      <c r="BI1077" s="13">
        <f t="shared" si="1394"/>
        <v>7.4595149675842792E-5</v>
      </c>
      <c r="BJ1077" s="14">
        <f t="shared" si="1395"/>
        <v>0.3242731292464624</v>
      </c>
      <c r="BK1077" s="14">
        <f t="shared" si="1396"/>
        <v>0.23550837282322223</v>
      </c>
      <c r="BL1077" s="14">
        <f t="shared" si="1397"/>
        <v>0.4027704527260122</v>
      </c>
      <c r="BM1077" s="14">
        <f t="shared" si="1398"/>
        <v>0.60449000920179341</v>
      </c>
      <c r="BN1077" s="14">
        <f t="shared" si="1399"/>
        <v>0.39289714554222527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1.62037037037037</v>
      </c>
      <c r="F1078" s="10">
        <f>VLOOKUP(B1078,home!$B$2:$E$405,3,FALSE)</f>
        <v>1.03</v>
      </c>
      <c r="G1078" s="10">
        <f>VLOOKUP(C1078,away!$B$2:$E$405,4,FALSE)</f>
        <v>1.54</v>
      </c>
      <c r="H1078" s="10">
        <f>VLOOKUP(A1078,away!$A$2:$E$405,3,FALSE)</f>
        <v>1.4537037037036999</v>
      </c>
      <c r="I1078" s="10">
        <f>VLOOKUP(C1078,away!$B$2:$E$405,3,FALSE)</f>
        <v>0.51</v>
      </c>
      <c r="J1078" s="10">
        <f>VLOOKUP(B1078,home!$B$2:$E$405,4,FALSE)</f>
        <v>0.8</v>
      </c>
      <c r="K1078" s="12">
        <f t="shared" si="1344"/>
        <v>2.5702314814814811</v>
      </c>
      <c r="L1078" s="12">
        <f t="shared" si="1345"/>
        <v>0.59311111111110959</v>
      </c>
      <c r="M1078" s="13">
        <f t="shared" si="1346"/>
        <v>4.2284165858601952E-2</v>
      </c>
      <c r="N1078" s="13">
        <f t="shared" si="1347"/>
        <v>0.10868009425796314</v>
      </c>
      <c r="O1078" s="13">
        <f t="shared" si="1348"/>
        <v>2.5079208594801849E-2</v>
      </c>
      <c r="P1078" s="13">
        <f t="shared" si="1349"/>
        <v>6.4459371461000642E-2</v>
      </c>
      <c r="Q1078" s="13">
        <f t="shared" si="1350"/>
        <v>0.13966649983609583</v>
      </c>
      <c r="R1078" s="13">
        <f t="shared" si="1351"/>
        <v>7.4373786377251051E-3</v>
      </c>
      <c r="S1078" s="13">
        <f t="shared" si="1352"/>
        <v>2.456599583305959E-2</v>
      </c>
      <c r="T1078" s="13">
        <f t="shared" si="1353"/>
        <v>8.2837752902786402E-2</v>
      </c>
      <c r="U1078" s="13">
        <f t="shared" si="1354"/>
        <v>1.9115784714378917E-2</v>
      </c>
      <c r="V1078" s="13">
        <f t="shared" si="1355"/>
        <v>4.1610234484249255E-3</v>
      </c>
      <c r="W1078" s="13">
        <f t="shared" si="1356"/>
        <v>0.11965841159568721</v>
      </c>
      <c r="X1078" s="13">
        <f t="shared" si="1357"/>
        <v>7.0970733455308521E-2</v>
      </c>
      <c r="Y1078" s="13">
        <f t="shared" si="1358"/>
        <v>2.1046765288024214E-2</v>
      </c>
      <c r="Z1078" s="13">
        <f t="shared" si="1359"/>
        <v>1.4703973025250562E-3</v>
      </c>
      <c r="AA1078" s="13">
        <f t="shared" si="1360"/>
        <v>3.7792614372353485E-3</v>
      </c>
      <c r="AB1078" s="13">
        <f t="shared" si="1361"/>
        <v>4.8567883613656214E-3</v>
      </c>
      <c r="AC1078" s="13">
        <f t="shared" si="1362"/>
        <v>3.9645005209643997E-4</v>
      </c>
      <c r="AD1078" s="13">
        <f t="shared" si="1363"/>
        <v>7.6887454126825974E-2</v>
      </c>
      <c r="AE1078" s="13">
        <f t="shared" si="1364"/>
        <v>4.5602803347666226E-2</v>
      </c>
      <c r="AF1078" s="13">
        <f t="shared" si="1365"/>
        <v>1.352376468165787E-2</v>
      </c>
      <c r="AG1078" s="13">
        <f t="shared" si="1366"/>
        <v>2.6736983655810936E-3</v>
      </c>
      <c r="AH1078" s="13">
        <f t="shared" si="1367"/>
        <v>2.1802724446885356E-4</v>
      </c>
      <c r="AI1078" s="13">
        <f t="shared" si="1368"/>
        <v>5.603804875545065E-4</v>
      </c>
      <c r="AJ1078" s="13">
        <f t="shared" si="1369"/>
        <v>7.2015378536026712E-4</v>
      </c>
      <c r="AK1078" s="13">
        <f t="shared" si="1370"/>
        <v>6.1698731021367196E-4</v>
      </c>
      <c r="AL1078" s="13">
        <f t="shared" si="1371"/>
        <v>2.4174459308737961E-5</v>
      </c>
      <c r="AM1078" s="13">
        <f t="shared" si="1372"/>
        <v>3.952371102554627E-2</v>
      </c>
      <c r="AN1078" s="13">
        <f t="shared" si="1373"/>
        <v>2.3441952161596159E-2</v>
      </c>
      <c r="AO1078" s="13">
        <f t="shared" si="1374"/>
        <v>6.9518411465888863E-3</v>
      </c>
      <c r="AP1078" s="13">
        <f t="shared" si="1375"/>
        <v>1.3744047422404218E-3</v>
      </c>
      <c r="AQ1078" s="13">
        <f t="shared" si="1376"/>
        <v>2.0379368094664864E-4</v>
      </c>
      <c r="AR1078" s="13">
        <f t="shared" si="1377"/>
        <v>2.5862876243883066E-5</v>
      </c>
      <c r="AS1078" s="13">
        <f t="shared" si="1378"/>
        <v>6.6473578723687772E-5</v>
      </c>
      <c r="AT1078" s="13">
        <f t="shared" si="1379"/>
        <v>8.5426242361179958E-5</v>
      </c>
      <c r="AU1078" s="13">
        <f t="shared" si="1380"/>
        <v>7.3188405820457213E-5</v>
      </c>
      <c r="AV1078" s="13">
        <f t="shared" si="1381"/>
        <v>4.7027786179795387E-5</v>
      </c>
      <c r="AW1078" s="13">
        <f t="shared" si="1382"/>
        <v>1.0236761082292829E-6</v>
      </c>
      <c r="AX1078" s="13">
        <f t="shared" si="1383"/>
        <v>1.6930847723805969E-2</v>
      </c>
      <c r="AY1078" s="13">
        <f t="shared" si="1384"/>
        <v>1.004187390551956E-2</v>
      </c>
      <c r="AZ1078" s="13">
        <f t="shared" si="1385"/>
        <v>2.9779734948701814E-3</v>
      </c>
      <c r="BA1078" s="13">
        <f t="shared" si="1386"/>
        <v>5.8875638946729594E-4</v>
      </c>
      <c r="BB1078" s="13">
        <f t="shared" si="1387"/>
        <v>8.7299489082678252E-5</v>
      </c>
      <c r="BC1078" s="13">
        <f t="shared" si="1388"/>
        <v>1.0355659393851902E-5</v>
      </c>
      <c r="BD1078" s="13">
        <f t="shared" si="1389"/>
        <v>2.5565932109230994E-6</v>
      </c>
      <c r="BE1078" s="13">
        <f t="shared" si="1390"/>
        <v>6.5710363560563747E-6</v>
      </c>
      <c r="BF1078" s="13">
        <f t="shared" si="1391"/>
        <v>8.4445422541477263E-6</v>
      </c>
      <c r="BG1078" s="13">
        <f t="shared" si="1392"/>
        <v>7.2348094494370246E-6</v>
      </c>
      <c r="BH1078" s="13">
        <f t="shared" si="1393"/>
        <v>4.6487837523656851E-6</v>
      </c>
      <c r="BI1078" s="13">
        <f t="shared" si="1394"/>
        <v>2.3896900701859783E-6</v>
      </c>
      <c r="BJ1078" s="14">
        <f t="shared" si="1395"/>
        <v>0.78368078727665424</v>
      </c>
      <c r="BK1078" s="14">
        <f t="shared" si="1396"/>
        <v>0.14593305501801185</v>
      </c>
      <c r="BL1078" s="14">
        <f t="shared" si="1397"/>
        <v>6.2713794917526267E-2</v>
      </c>
      <c r="BM1078" s="14">
        <f t="shared" si="1398"/>
        <v>0.59615046563911767</v>
      </c>
      <c r="BN1078" s="14">
        <f t="shared" si="1399"/>
        <v>0.38760671864618851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1.62037037037037</v>
      </c>
      <c r="F1079" s="10">
        <f>VLOOKUP(B1079,home!$B$2:$E$405,3,FALSE)</f>
        <v>0.72</v>
      </c>
      <c r="G1079" s="10">
        <f>VLOOKUP(C1079,away!$B$2:$E$405,4,FALSE)</f>
        <v>0.72</v>
      </c>
      <c r="H1079" s="10">
        <f>VLOOKUP(A1079,away!$A$2:$E$405,3,FALSE)</f>
        <v>1.4537037037036999</v>
      </c>
      <c r="I1079" s="10">
        <f>VLOOKUP(C1079,away!$B$2:$E$405,3,FALSE)</f>
        <v>0.82</v>
      </c>
      <c r="J1079" s="10">
        <f>VLOOKUP(B1079,home!$B$2:$E$405,4,FALSE)</f>
        <v>1.26</v>
      </c>
      <c r="K1079" s="12">
        <f t="shared" si="1344"/>
        <v>0.83999999999999975</v>
      </c>
      <c r="L1079" s="12">
        <f t="shared" si="1345"/>
        <v>1.5019666666666627</v>
      </c>
      <c r="M1079" s="13">
        <f t="shared" si="1346"/>
        <v>9.6138380040194621E-2</v>
      </c>
      <c r="N1079" s="13">
        <f t="shared" si="1347"/>
        <v>8.075623923376346E-2</v>
      </c>
      <c r="O1079" s="13">
        <f t="shared" si="1348"/>
        <v>0.14439664220770396</v>
      </c>
      <c r="P1079" s="13">
        <f t="shared" si="1349"/>
        <v>0.12129317945447129</v>
      </c>
      <c r="Q1079" s="13">
        <f t="shared" si="1350"/>
        <v>3.3917620478180643E-2</v>
      </c>
      <c r="R1079" s="13">
        <f t="shared" si="1351"/>
        <v>0.10843947168728195</v>
      </c>
      <c r="S1079" s="13">
        <f t="shared" si="1352"/>
        <v>3.8257445611273047E-2</v>
      </c>
      <c r="T1079" s="13">
        <f t="shared" si="1353"/>
        <v>5.0943135370877933E-2</v>
      </c>
      <c r="U1079" s="13">
        <f t="shared" si="1354"/>
        <v>9.1089156217316808E-2</v>
      </c>
      <c r="V1079" s="13">
        <f t="shared" si="1355"/>
        <v>5.363064752261522E-3</v>
      </c>
      <c r="W1079" s="13">
        <f t="shared" si="1356"/>
        <v>9.4969337338905759E-3</v>
      </c>
      <c r="X1079" s="13">
        <f t="shared" si="1357"/>
        <v>1.4264077903845814E-2</v>
      </c>
      <c r="Y1079" s="13">
        <f t="shared" si="1358"/>
        <v>1.071208477115645E-2</v>
      </c>
      <c r="Z1079" s="13">
        <f t="shared" si="1359"/>
        <v>5.4290823941746919E-2</v>
      </c>
      <c r="AA1079" s="13">
        <f t="shared" si="1360"/>
        <v>4.5604292111067396E-2</v>
      </c>
      <c r="AB1079" s="13">
        <f t="shared" si="1361"/>
        <v>1.9153802686648302E-2</v>
      </c>
      <c r="AC1079" s="13">
        <f t="shared" si="1362"/>
        <v>4.2289508567626476E-4</v>
      </c>
      <c r="AD1079" s="13">
        <f t="shared" si="1363"/>
        <v>1.9943560841170207E-3</v>
      </c>
      <c r="AE1079" s="13">
        <f t="shared" si="1364"/>
        <v>2.9954563598076204E-3</v>
      </c>
      <c r="AF1079" s="13">
        <f t="shared" si="1365"/>
        <v>2.2495378019428539E-3</v>
      </c>
      <c r="AG1079" s="13">
        <f t="shared" si="1366"/>
        <v>1.1262435979749194E-3</v>
      </c>
      <c r="AH1079" s="13">
        <f t="shared" si="1367"/>
        <v>2.038575196659307E-2</v>
      </c>
      <c r="AI1079" s="13">
        <f t="shared" si="1368"/>
        <v>1.7124031651938175E-2</v>
      </c>
      <c r="AJ1079" s="13">
        <f t="shared" si="1369"/>
        <v>7.1920932938140314E-3</v>
      </c>
      <c r="AK1079" s="13">
        <f t="shared" si="1370"/>
        <v>2.013786122267928E-3</v>
      </c>
      <c r="AL1079" s="13">
        <f t="shared" si="1371"/>
        <v>2.1341857225345169E-5</v>
      </c>
      <c r="AM1079" s="13">
        <f t="shared" si="1372"/>
        <v>3.3505182213165946E-4</v>
      </c>
      <c r="AN1079" s="13">
        <f t="shared" si="1373"/>
        <v>5.0323666844768024E-4</v>
      </c>
      <c r="AO1079" s="13">
        <f t="shared" si="1374"/>
        <v>3.7792235072639941E-4</v>
      </c>
      <c r="AP1079" s="13">
        <f t="shared" si="1375"/>
        <v>1.8920892445978645E-4</v>
      </c>
      <c r="AQ1079" s="13">
        <f t="shared" si="1376"/>
        <v>7.1046374393612477E-5</v>
      </c>
      <c r="AR1079" s="13">
        <f t="shared" si="1377"/>
        <v>6.1237439857514302E-3</v>
      </c>
      <c r="AS1079" s="13">
        <f t="shared" si="1378"/>
        <v>5.1439449480312005E-3</v>
      </c>
      <c r="AT1079" s="13">
        <f t="shared" si="1379"/>
        <v>2.1604568781731035E-3</v>
      </c>
      <c r="AU1079" s="13">
        <f t="shared" si="1380"/>
        <v>6.0492792588846865E-4</v>
      </c>
      <c r="AV1079" s="13">
        <f t="shared" si="1381"/>
        <v>1.2703486443657841E-4</v>
      </c>
      <c r="AW1079" s="13">
        <f t="shared" si="1382"/>
        <v>7.4794435700197522E-7</v>
      </c>
      <c r="AX1079" s="13">
        <f t="shared" si="1383"/>
        <v>4.690725509843227E-5</v>
      </c>
      <c r="AY1079" s="13">
        <f t="shared" si="1384"/>
        <v>7.0453133582675152E-5</v>
      </c>
      <c r="AZ1079" s="13">
        <f t="shared" si="1385"/>
        <v>5.2909129101695864E-5</v>
      </c>
      <c r="BA1079" s="13">
        <f t="shared" si="1386"/>
        <v>2.6489249424370077E-5</v>
      </c>
      <c r="BB1079" s="13">
        <f t="shared" si="1387"/>
        <v>9.9464924151057365E-6</v>
      </c>
      <c r="BC1079" s="13">
        <f t="shared" si="1388"/>
        <v>2.9878600115483205E-6</v>
      </c>
      <c r="BD1079" s="13">
        <f t="shared" si="1389"/>
        <v>1.5329432236331844E-3</v>
      </c>
      <c r="BE1079" s="13">
        <f t="shared" si="1390"/>
        <v>1.2876723078518745E-3</v>
      </c>
      <c r="BF1079" s="13">
        <f t="shared" si="1391"/>
        <v>5.4082236929778717E-4</v>
      </c>
      <c r="BG1079" s="13">
        <f t="shared" si="1392"/>
        <v>1.5143026340338033E-4</v>
      </c>
      <c r="BH1079" s="13">
        <f t="shared" si="1393"/>
        <v>3.1800355314709865E-5</v>
      </c>
      <c r="BI1079" s="13">
        <f t="shared" si="1394"/>
        <v>5.3424596928712564E-6</v>
      </c>
      <c r="BJ1079" s="14">
        <f t="shared" si="1395"/>
        <v>0.21014184459535024</v>
      </c>
      <c r="BK1079" s="14">
        <f t="shared" si="1396"/>
        <v>0.26156675993468476</v>
      </c>
      <c r="BL1079" s="14">
        <f t="shared" si="1397"/>
        <v>0.47310914752610622</v>
      </c>
      <c r="BM1079" s="14">
        <f t="shared" si="1398"/>
        <v>0.41409733770706669</v>
      </c>
      <c r="BN1079" s="14">
        <f t="shared" si="1399"/>
        <v>0.58494153310159591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1.62037037037037</v>
      </c>
      <c r="F1080" s="10">
        <f>VLOOKUP(B1080,home!$B$2:$E$405,3,FALSE)</f>
        <v>0.93</v>
      </c>
      <c r="G1080" s="10">
        <f>VLOOKUP(C1080,away!$B$2:$E$405,4,FALSE)</f>
        <v>0.62</v>
      </c>
      <c r="H1080" s="10">
        <f>VLOOKUP(A1080,away!$A$2:$E$405,3,FALSE)</f>
        <v>1.4537037037036999</v>
      </c>
      <c r="I1080" s="10">
        <f>VLOOKUP(C1080,away!$B$2:$E$405,3,FALSE)</f>
        <v>0.51</v>
      </c>
      <c r="J1080" s="10">
        <f>VLOOKUP(B1080,home!$B$2:$E$405,4,FALSE)</f>
        <v>0.69</v>
      </c>
      <c r="K1080" s="12">
        <f t="shared" si="1344"/>
        <v>0.93430555555555539</v>
      </c>
      <c r="L1080" s="12">
        <f t="shared" si="1345"/>
        <v>0.511558333333332</v>
      </c>
      <c r="M1080" s="13">
        <f t="shared" si="1346"/>
        <v>0.23554250608352315</v>
      </c>
      <c r="N1080" s="13">
        <f t="shared" si="1347"/>
        <v>0.22006867200331387</v>
      </c>
      <c r="O1080" s="13">
        <f t="shared" si="1348"/>
        <v>0.12049373184124332</v>
      </c>
      <c r="P1080" s="13">
        <f t="shared" si="1349"/>
        <v>0.11257796306889495</v>
      </c>
      <c r="Q1080" s="13">
        <f t="shared" si="1350"/>
        <v>0.10280569142821473</v>
      </c>
      <c r="R1080" s="13">
        <f t="shared" si="1351"/>
        <v>3.0819786318909928E-2</v>
      </c>
      <c r="S1080" s="13">
        <f t="shared" si="1352"/>
        <v>1.3451709820315143E-2</v>
      </c>
      <c r="T1080" s="13">
        <f t="shared" si="1353"/>
        <v>5.259110816419834E-2</v>
      </c>
      <c r="U1080" s="13">
        <f t="shared" si="1354"/>
        <v>2.8795097578792644E-2</v>
      </c>
      <c r="V1080" s="13">
        <f t="shared" si="1355"/>
        <v>7.1436320279653443E-4</v>
      </c>
      <c r="W1080" s="13">
        <f t="shared" si="1356"/>
        <v>3.2017309548037054E-2</v>
      </c>
      <c r="X1080" s="13">
        <f t="shared" si="1357"/>
        <v>1.6378721510211212E-2</v>
      </c>
      <c r="Y1080" s="13">
        <f t="shared" si="1358"/>
        <v>4.18933573894722E-3</v>
      </c>
      <c r="Z1080" s="13">
        <f t="shared" si="1359"/>
        <v>5.2553728409969972E-3</v>
      </c>
      <c r="AA1080" s="13">
        <f t="shared" si="1360"/>
        <v>4.9101240418592774E-3</v>
      </c>
      <c r="AB1080" s="13">
        <f t="shared" si="1361"/>
        <v>2.2937780853880103E-3</v>
      </c>
      <c r="AC1080" s="13">
        <f t="shared" si="1362"/>
        <v>2.133944834400939E-5</v>
      </c>
      <c r="AD1080" s="13">
        <f t="shared" si="1363"/>
        <v>7.4784875461682363E-3</v>
      </c>
      <c r="AE1080" s="13">
        <f t="shared" si="1364"/>
        <v>3.8256826249719027E-3</v>
      </c>
      <c r="AF1080" s="13">
        <f t="shared" si="1365"/>
        <v>9.7852991374645644E-4</v>
      </c>
      <c r="AG1080" s="13">
        <f t="shared" si="1366"/>
        <v>1.6685837726431547E-4</v>
      </c>
      <c r="AH1080" s="13">
        <f t="shared" si="1367"/>
        <v>6.7210744289642041E-4</v>
      </c>
      <c r="AI1080" s="13">
        <f t="shared" si="1368"/>
        <v>6.279537178283638E-4</v>
      </c>
      <c r="AJ1080" s="13">
        <f t="shared" si="1369"/>
        <v>2.9335032359940292E-4</v>
      </c>
      <c r="AK1080" s="13">
        <f t="shared" si="1370"/>
        <v>9.1359612354314042E-5</v>
      </c>
      <c r="AL1080" s="13">
        <f t="shared" si="1371"/>
        <v>4.0796910375583936E-7</v>
      </c>
      <c r="AM1080" s="13">
        <f t="shared" si="1372"/>
        <v>1.3974384923076037E-3</v>
      </c>
      <c r="AN1080" s="13">
        <f t="shared" si="1373"/>
        <v>7.1487130606072207E-4</v>
      </c>
      <c r="AO1080" s="13">
        <f t="shared" si="1374"/>
        <v>1.828491869381226E-4</v>
      </c>
      <c r="AP1080" s="13">
        <f t="shared" si="1375"/>
        <v>3.1179341773806956E-5</v>
      </c>
      <c r="AQ1080" s="13">
        <f t="shared" si="1376"/>
        <v>3.9875130280597554E-6</v>
      </c>
      <c r="AR1080" s="13">
        <f t="shared" si="1377"/>
        <v>6.876443266180411E-5</v>
      </c>
      <c r="AS1080" s="13">
        <f t="shared" si="1378"/>
        <v>6.4246991460549464E-5</v>
      </c>
      <c r="AT1080" s="13">
        <f t="shared" si="1379"/>
        <v>3.0013160524660844E-5</v>
      </c>
      <c r="AU1080" s="13">
        <f t="shared" si="1380"/>
        <v>9.3471542059904389E-6</v>
      </c>
      <c r="AV1080" s="13">
        <f t="shared" si="1381"/>
        <v>2.1832745258228355E-6</v>
      </c>
      <c r="AW1080" s="13">
        <f t="shared" si="1382"/>
        <v>5.4163767932481478E-9</v>
      </c>
      <c r="AX1080" s="13">
        <f t="shared" si="1383"/>
        <v>2.1760575781836213E-4</v>
      </c>
      <c r="AY1080" s="13">
        <f t="shared" si="1384"/>
        <v>1.1131803879329802E-4</v>
      </c>
      <c r="AZ1080" s="13">
        <f t="shared" si="1385"/>
        <v>2.8472835197517358E-5</v>
      </c>
      <c r="BA1080" s="13">
        <f t="shared" si="1386"/>
        <v>4.8551720396388717E-6</v>
      </c>
      <c r="BB1080" s="13">
        <f t="shared" si="1387"/>
        <v>6.2092592916106384E-7</v>
      </c>
      <c r="BC1080" s="13">
        <f t="shared" si="1388"/>
        <v>6.3527966689016893E-8</v>
      </c>
      <c r="BD1080" s="13">
        <f t="shared" si="1389"/>
        <v>5.8628364275141034E-6</v>
      </c>
      <c r="BE1080" s="13">
        <f t="shared" si="1390"/>
        <v>5.4776806455399124E-6</v>
      </c>
      <c r="BF1080" s="13">
        <f t="shared" si="1391"/>
        <v>2.5589137293435404E-6</v>
      </c>
      <c r="BG1080" s="13">
        <f t="shared" si="1392"/>
        <v>7.9693577117101818E-7</v>
      </c>
      <c r="BH1080" s="13">
        <f t="shared" si="1393"/>
        <v>1.8614537960650826E-7</v>
      </c>
      <c r="BI1080" s="13">
        <f t="shared" si="1394"/>
        <v>3.4783332461471703E-8</v>
      </c>
      <c r="BJ1080" s="14">
        <f t="shared" si="1395"/>
        <v>0.44319365895292628</v>
      </c>
      <c r="BK1080" s="14">
        <f t="shared" si="1396"/>
        <v>0.36241960763177083</v>
      </c>
      <c r="BL1080" s="14">
        <f t="shared" si="1397"/>
        <v>0.18918676127153619</v>
      </c>
      <c r="BM1080" s="14">
        <f t="shared" si="1398"/>
        <v>0.17763573733071389</v>
      </c>
      <c r="BN1080" s="14">
        <f t="shared" si="1399"/>
        <v>0.82230835074410003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1.8395061728395099</v>
      </c>
      <c r="F1081" s="10">
        <f>VLOOKUP(B1081,home!$B$2:$E$405,3,FALSE)</f>
        <v>1.3</v>
      </c>
      <c r="G1081" s="10">
        <f>VLOOKUP(C1081,away!$B$2:$E$405,4,FALSE)</f>
        <v>0.54</v>
      </c>
      <c r="H1081" s="10">
        <f>VLOOKUP(A1081,away!$A$2:$E$405,3,FALSE)</f>
        <v>1.2222222222222201</v>
      </c>
      <c r="I1081" s="10">
        <f>VLOOKUP(C1081,away!$B$2:$E$405,3,FALSE)</f>
        <v>1.52</v>
      </c>
      <c r="J1081" s="10">
        <f>VLOOKUP(B1081,home!$B$2:$E$405,4,FALSE)</f>
        <v>1.47</v>
      </c>
      <c r="K1081" s="12">
        <f t="shared" si="1344"/>
        <v>1.2913333333333361</v>
      </c>
      <c r="L1081" s="12">
        <f t="shared" si="1345"/>
        <v>2.7309333333333288</v>
      </c>
      <c r="M1081" s="13">
        <f t="shared" si="1346"/>
        <v>1.7912317636652977E-2</v>
      </c>
      <c r="N1081" s="13">
        <f t="shared" si="1347"/>
        <v>2.3130772841464593E-2</v>
      </c>
      <c r="O1081" s="13">
        <f t="shared" si="1348"/>
        <v>4.8917345311190102E-2</v>
      </c>
      <c r="P1081" s="13">
        <f t="shared" si="1349"/>
        <v>6.3168598578516949E-2</v>
      </c>
      <c r="Q1081" s="13">
        <f t="shared" si="1350"/>
        <v>1.4934768997972343E-2</v>
      </c>
      <c r="R1081" s="13">
        <f t="shared" si="1351"/>
        <v>6.6795004444252931E-2</v>
      </c>
      <c r="S1081" s="13">
        <f t="shared" si="1352"/>
        <v>5.5691730228822303E-2</v>
      </c>
      <c r="T1081" s="13">
        <f t="shared" si="1353"/>
        <v>4.0785858482195882E-2</v>
      </c>
      <c r="U1081" s="13">
        <f t="shared" si="1354"/>
        <v>8.6254615739012122E-2</v>
      </c>
      <c r="V1081" s="13">
        <f t="shared" si="1355"/>
        <v>2.1822156265926256E-2</v>
      </c>
      <c r="W1081" s="13">
        <f t="shared" si="1356"/>
        <v>6.4285883442383304E-3</v>
      </c>
      <c r="X1081" s="13">
        <f t="shared" si="1357"/>
        <v>1.7556046195558572E-2</v>
      </c>
      <c r="Y1081" s="13">
        <f t="shared" si="1358"/>
        <v>2.3972195878495337E-2</v>
      </c>
      <c r="Z1081" s="13">
        <f t="shared" si="1359"/>
        <v>6.080423471231939E-2</v>
      </c>
      <c r="AA1081" s="13">
        <f t="shared" si="1360"/>
        <v>7.8518535091841937E-2</v>
      </c>
      <c r="AB1081" s="13">
        <f t="shared" si="1361"/>
        <v>5.0696800824299407E-2</v>
      </c>
      <c r="AC1081" s="13">
        <f t="shared" si="1362"/>
        <v>4.8098013376953637E-3</v>
      </c>
      <c r="AD1081" s="13">
        <f t="shared" si="1363"/>
        <v>2.075362603798279E-3</v>
      </c>
      <c r="AE1081" s="13">
        <f t="shared" si="1364"/>
        <v>5.6676769134661716E-3</v>
      </c>
      <c r="AF1081" s="13">
        <f t="shared" si="1365"/>
        <v>7.7390239027742619E-3</v>
      </c>
      <c r="AG1081" s="13">
        <f t="shared" si="1366"/>
        <v>7.0449194478498746E-3</v>
      </c>
      <c r="AH1081" s="13">
        <f t="shared" si="1367"/>
        <v>4.1513077845924125E-2</v>
      </c>
      <c r="AI1081" s="13">
        <f t="shared" si="1368"/>
        <v>5.3607221191703469E-2</v>
      </c>
      <c r="AJ1081" s="13">
        <f t="shared" si="1369"/>
        <v>3.4612395816109962E-2</v>
      </c>
      <c r="AK1081" s="13">
        <f t="shared" si="1370"/>
        <v>1.4898713487956695E-2</v>
      </c>
      <c r="AL1081" s="13">
        <f t="shared" si="1371"/>
        <v>6.784792813668845E-4</v>
      </c>
      <c r="AM1081" s="13">
        <f t="shared" si="1372"/>
        <v>5.3599698180763666E-4</v>
      </c>
      <c r="AN1081" s="13">
        <f t="shared" si="1373"/>
        <v>1.463772024184533E-3</v>
      </c>
      <c r="AO1081" s="13">
        <f t="shared" si="1374"/>
        <v>1.9987319066231703E-3</v>
      </c>
      <c r="AP1081" s="13">
        <f t="shared" si="1375"/>
        <v>1.8194678627313648E-3</v>
      </c>
      <c r="AQ1081" s="13">
        <f t="shared" si="1376"/>
        <v>1.2422113588154585E-3</v>
      </c>
      <c r="AR1081" s="13">
        <f t="shared" si="1377"/>
        <v>2.26738896117391E-2</v>
      </c>
      <c r="AS1081" s="13">
        <f t="shared" si="1378"/>
        <v>2.9279549451959149E-2</v>
      </c>
      <c r="AT1081" s="13">
        <f t="shared" si="1379"/>
        <v>1.8904829096148337E-2</v>
      </c>
      <c r="AU1081" s="13">
        <f t="shared" si="1380"/>
        <v>8.1374786576087575E-3</v>
      </c>
      <c r="AV1081" s="13">
        <f t="shared" si="1381"/>
        <v>2.6270493599646993E-3</v>
      </c>
      <c r="AW1081" s="13">
        <f t="shared" si="1382"/>
        <v>6.6463552309957552E-5</v>
      </c>
      <c r="AX1081" s="13">
        <f t="shared" si="1383"/>
        <v>1.1535846152904381E-4</v>
      </c>
      <c r="AY1081" s="13">
        <f t="shared" si="1384"/>
        <v>3.1503626787171627E-4</v>
      </c>
      <c r="AZ1081" s="13">
        <f t="shared" si="1385"/>
        <v>4.3017152256989873E-4</v>
      </c>
      <c r="BA1081" s="13">
        <f t="shared" si="1386"/>
        <v>3.915899166789623E-4</v>
      </c>
      <c r="BB1081" s="13">
        <f t="shared" si="1387"/>
        <v>2.6735148911394979E-4</v>
      </c>
      <c r="BC1081" s="13">
        <f t="shared" si="1388"/>
        <v>1.4602381866751755E-4</v>
      </c>
      <c r="BD1081" s="13">
        <f t="shared" si="1389"/>
        <v>1.0320146822836433E-2</v>
      </c>
      <c r="BE1081" s="13">
        <f t="shared" si="1390"/>
        <v>1.3326749597222808E-2</v>
      </c>
      <c r="BF1081" s="13">
        <f t="shared" si="1391"/>
        <v>8.6046379899402149E-3</v>
      </c>
      <c r="BG1081" s="13">
        <f t="shared" si="1392"/>
        <v>3.7038186192253843E-3</v>
      </c>
      <c r="BH1081" s="13">
        <f t="shared" si="1393"/>
        <v>1.1957161109065976E-3</v>
      </c>
      <c r="BI1081" s="13">
        <f t="shared" si="1394"/>
        <v>3.0881361424347793E-4</v>
      </c>
      <c r="BJ1081" s="14">
        <f t="shared" si="1395"/>
        <v>0.15806092521840695</v>
      </c>
      <c r="BK1081" s="14">
        <f t="shared" si="1396"/>
        <v>0.16439811959685247</v>
      </c>
      <c r="BL1081" s="14">
        <f t="shared" si="1397"/>
        <v>0.59489638868408579</v>
      </c>
      <c r="BM1081" s="14">
        <f t="shared" si="1398"/>
        <v>0.74305228768605269</v>
      </c>
      <c r="BN1081" s="14">
        <f t="shared" si="1399"/>
        <v>0.23485880781004989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1.8395061728395099</v>
      </c>
      <c r="F1082" s="10">
        <f>VLOOKUP(B1082,home!$B$2:$E$405,3,FALSE)</f>
        <v>1.85</v>
      </c>
      <c r="G1082" s="10">
        <f>VLOOKUP(C1082,away!$B$2:$E$405,4,FALSE)</f>
        <v>1.0900000000000001</v>
      </c>
      <c r="H1082" s="10">
        <f>VLOOKUP(A1082,away!$A$2:$E$405,3,FALSE)</f>
        <v>1.2222222222222201</v>
      </c>
      <c r="I1082" s="10">
        <f>VLOOKUP(C1082,away!$B$2:$E$405,3,FALSE)</f>
        <v>0.95</v>
      </c>
      <c r="J1082" s="10">
        <f>VLOOKUP(B1082,home!$B$2:$E$405,4,FALSE)</f>
        <v>1.31</v>
      </c>
      <c r="K1082" s="12">
        <f t="shared" si="1344"/>
        <v>3.7093641975308724</v>
      </c>
      <c r="L1082" s="12">
        <f t="shared" si="1345"/>
        <v>1.5210555555555529</v>
      </c>
      <c r="M1082" s="13">
        <f t="shared" si="1346"/>
        <v>5.3512786154507894E-3</v>
      </c>
      <c r="N1082" s="13">
        <f t="shared" si="1347"/>
        <v>1.9849841307165734E-2</v>
      </c>
      <c r="O1082" s="13">
        <f t="shared" si="1348"/>
        <v>8.1395920673570498E-3</v>
      </c>
      <c r="P1082" s="13">
        <f t="shared" si="1349"/>
        <v>3.0192711397160538E-2</v>
      </c>
      <c r="Q1082" s="13">
        <f t="shared" si="1350"/>
        <v>3.6815145335734989E-2</v>
      </c>
      <c r="R1082" s="13">
        <f t="shared" si="1351"/>
        <v>6.190385867004676E-3</v>
      </c>
      <c r="S1082" s="13">
        <f t="shared" si="1352"/>
        <v>4.2587944256918274E-2</v>
      </c>
      <c r="T1082" s="13">
        <f t="shared" si="1353"/>
        <v>5.5997881341504803E-2</v>
      </c>
      <c r="U1082" s="13">
        <f t="shared" si="1354"/>
        <v>2.2962395703968255E-2</v>
      </c>
      <c r="V1082" s="13">
        <f t="shared" si="1355"/>
        <v>2.6698614218101949E-2</v>
      </c>
      <c r="W1082" s="13">
        <f t="shared" si="1356"/>
        <v>4.5520260678423699E-2</v>
      </c>
      <c r="X1082" s="13">
        <f t="shared" si="1357"/>
        <v>6.9238845395253351E-2</v>
      </c>
      <c r="Y1082" s="13">
        <f t="shared" si="1358"/>
        <v>5.2658065224351069E-2</v>
      </c>
      <c r="Z1082" s="13">
        <f t="shared" si="1359"/>
        <v>3.1386402713466798E-3</v>
      </c>
      <c r="AA1082" s="13">
        <f t="shared" si="1360"/>
        <v>1.1642359851461956E-2</v>
      </c>
      <c r="AB1082" s="13">
        <f t="shared" si="1361"/>
        <v>2.159287640389191E-2</v>
      </c>
      <c r="AC1082" s="13">
        <f t="shared" si="1362"/>
        <v>9.4148475032655044E-3</v>
      </c>
      <c r="AD1082" s="13">
        <f t="shared" si="1363"/>
        <v>4.2212806305704315E-2</v>
      </c>
      <c r="AE1082" s="13">
        <f t="shared" si="1364"/>
        <v>6.4208023546882029E-2</v>
      </c>
      <c r="AF1082" s="13">
        <f t="shared" si="1365"/>
        <v>4.8831985463613344E-2</v>
      </c>
      <c r="AG1082" s="13">
        <f t="shared" si="1366"/>
        <v>2.475872092607902E-2</v>
      </c>
      <c r="AH1082" s="13">
        <f t="shared" si="1367"/>
        <v>1.1935115554055637E-3</v>
      </c>
      <c r="AI1082" s="13">
        <f t="shared" si="1368"/>
        <v>4.4271690329607824E-3</v>
      </c>
      <c r="AJ1082" s="13">
        <f t="shared" si="1369"/>
        <v>8.2109911536410486E-3</v>
      </c>
      <c r="AK1082" s="13">
        <f t="shared" si="1370"/>
        <v>1.0152518870519611E-2</v>
      </c>
      <c r="AL1082" s="13">
        <f t="shared" si="1371"/>
        <v>2.1247989046477762E-3</v>
      </c>
      <c r="AM1082" s="13">
        <f t="shared" si="1372"/>
        <v>3.1316534477537003E-2</v>
      </c>
      <c r="AN1082" s="13">
        <f t="shared" si="1373"/>
        <v>4.7634188747804673E-2</v>
      </c>
      <c r="AO1082" s="13">
        <f t="shared" si="1374"/>
        <v>3.6227123714615062E-2</v>
      </c>
      <c r="AP1082" s="13">
        <f t="shared" si="1375"/>
        <v>1.8367822595971185E-2</v>
      </c>
      <c r="AQ1082" s="13">
        <f t="shared" si="1376"/>
        <v>6.9846196507651961E-3</v>
      </c>
      <c r="AR1082" s="13">
        <f t="shared" si="1377"/>
        <v>3.6307947639387621E-4</v>
      </c>
      <c r="AS1082" s="13">
        <f t="shared" si="1378"/>
        <v>1.3467940105936999E-3</v>
      </c>
      <c r="AT1082" s="13">
        <f t="shared" si="1379"/>
        <v>2.4978747421726421E-3</v>
      </c>
      <c r="AU1082" s="13">
        <f t="shared" si="1380"/>
        <v>3.0885090461772865E-3</v>
      </c>
      <c r="AV1082" s="13">
        <f t="shared" si="1381"/>
        <v>2.8641012199100632E-3</v>
      </c>
      <c r="AW1082" s="13">
        <f t="shared" si="1382"/>
        <v>3.3301200161252889E-4</v>
      </c>
      <c r="AX1082" s="13">
        <f t="shared" si="1383"/>
        <v>1.9360738630286159E-2</v>
      </c>
      <c r="AY1082" s="13">
        <f t="shared" si="1384"/>
        <v>2.9448759053255769E-2</v>
      </c>
      <c r="AZ1082" s="13">
        <f t="shared" si="1385"/>
        <v>2.239659928108579E-2</v>
      </c>
      <c r="BA1082" s="13">
        <f t="shared" si="1386"/>
        <v>1.1355490587349013E-2</v>
      </c>
      <c r="BB1082" s="13">
        <f t="shared" si="1387"/>
        <v>4.3180830109865002E-3</v>
      </c>
      <c r="BC1082" s="13">
        <f t="shared" si="1388"/>
        <v>1.3136088306422127E-3</v>
      </c>
      <c r="BD1082" s="13">
        <f t="shared" si="1389"/>
        <v>9.2044009112851209E-5</v>
      </c>
      <c r="BE1082" s="13">
        <f t="shared" si="1390"/>
        <v>3.4142475200041561E-4</v>
      </c>
      <c r="BF1082" s="13">
        <f t="shared" si="1391"/>
        <v>6.3323437561059925E-4</v>
      </c>
      <c r="BG1082" s="13">
        <f t="shared" si="1392"/>
        <v>7.829656405119248E-4</v>
      </c>
      <c r="BH1082" s="13">
        <f t="shared" si="1393"/>
        <v>7.2607617870294044E-4</v>
      </c>
      <c r="BI1082" s="13">
        <f t="shared" si="1394"/>
        <v>5.3865619639214288E-4</v>
      </c>
      <c r="BJ1082" s="14">
        <f t="shared" si="1395"/>
        <v>0.68881514410501088</v>
      </c>
      <c r="BK1082" s="14">
        <f t="shared" si="1396"/>
        <v>0.14581895394880059</v>
      </c>
      <c r="BL1082" s="14">
        <f t="shared" si="1397"/>
        <v>0.10778656015378925</v>
      </c>
      <c r="BM1082" s="14">
        <f t="shared" si="1398"/>
        <v>0.80990459683743055</v>
      </c>
      <c r="BN1082" s="14">
        <f t="shared" si="1399"/>
        <v>0.10653895458987378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1.8395061728395099</v>
      </c>
      <c r="F1083" s="10">
        <f>VLOOKUP(B1083,home!$B$2:$E$405,3,FALSE)</f>
        <v>0.43</v>
      </c>
      <c r="G1083" s="10">
        <f>VLOOKUP(C1083,away!$B$2:$E$405,4,FALSE)</f>
        <v>1.0900000000000001</v>
      </c>
      <c r="H1083" s="10">
        <f>VLOOKUP(A1083,away!$A$2:$E$405,3,FALSE)</f>
        <v>1.2222222222222201</v>
      </c>
      <c r="I1083" s="10">
        <f>VLOOKUP(C1083,away!$B$2:$E$405,3,FALSE)</f>
        <v>0.65</v>
      </c>
      <c r="J1083" s="10">
        <f>VLOOKUP(B1083,home!$B$2:$E$405,4,FALSE)</f>
        <v>0.98</v>
      </c>
      <c r="K1083" s="12">
        <f t="shared" si="1344"/>
        <v>0.86217654320987835</v>
      </c>
      <c r="L1083" s="12">
        <f t="shared" si="1345"/>
        <v>0.77855555555555422</v>
      </c>
      <c r="M1083" s="13">
        <f t="shared" si="1346"/>
        <v>0.19383808171233485</v>
      </c>
      <c r="N1083" s="13">
        <f t="shared" si="1347"/>
        <v>0.1671226472331748</v>
      </c>
      <c r="O1083" s="13">
        <f t="shared" si="1348"/>
        <v>0.1509137153953698</v>
      </c>
      <c r="P1083" s="13">
        <f t="shared" si="1349"/>
        <v>0.13011426546253932</v>
      </c>
      <c r="Q1083" s="13">
        <f t="shared" si="1350"/>
        <v>7.2044613141791294E-2</v>
      </c>
      <c r="R1083" s="13">
        <f t="shared" si="1351"/>
        <v>5.8747355765297458E-2</v>
      </c>
      <c r="S1083" s="13">
        <f t="shared" si="1352"/>
        <v>2.1834876211245066E-2</v>
      </c>
      <c r="T1083" s="13">
        <f t="shared" si="1353"/>
        <v>5.6090733809392307E-2</v>
      </c>
      <c r="U1083" s="13">
        <f t="shared" si="1354"/>
        <v>5.0650592116445077E-2</v>
      </c>
      <c r="V1083" s="13">
        <f t="shared" si="1355"/>
        <v>1.6285235219659327E-3</v>
      </c>
      <c r="W1083" s="13">
        <f t="shared" si="1356"/>
        <v>2.0705058505160866E-2</v>
      </c>
      <c r="X1083" s="13">
        <f t="shared" si="1357"/>
        <v>1.6120038327295774E-2</v>
      </c>
      <c r="Y1083" s="13">
        <f t="shared" si="1358"/>
        <v>6.2751726977422935E-3</v>
      </c>
      <c r="Z1083" s="13">
        <f t="shared" si="1359"/>
        <v>1.5246026735090321E-2</v>
      </c>
      <c r="AA1083" s="13">
        <f t="shared" si="1360"/>
        <v>1.314476662814556E-2</v>
      </c>
      <c r="AB1083" s="13">
        <f t="shared" si="1361"/>
        <v>5.6665547263775535E-3</v>
      </c>
      <c r="AC1083" s="13">
        <f t="shared" si="1362"/>
        <v>6.8321888808311535E-5</v>
      </c>
      <c r="AD1083" s="13">
        <f t="shared" si="1363"/>
        <v>4.4628539422344711E-3</v>
      </c>
      <c r="AE1083" s="13">
        <f t="shared" si="1364"/>
        <v>3.474579730359654E-3</v>
      </c>
      <c r="AF1083" s="13">
        <f t="shared" si="1365"/>
        <v>1.352576676146114E-3</v>
      </c>
      <c r="AG1083" s="13">
        <f t="shared" si="1366"/>
        <v>3.5101869517614097E-4</v>
      </c>
      <c r="AH1083" s="13">
        <f t="shared" si="1367"/>
        <v>2.9674697036882686E-3</v>
      </c>
      <c r="AI1083" s="13">
        <f t="shared" si="1368"/>
        <v>2.5584827712059935E-3</v>
      </c>
      <c r="AJ1083" s="13">
        <f t="shared" si="1369"/>
        <v>1.1029319157702068E-3</v>
      </c>
      <c r="AK1083" s="13">
        <f t="shared" si="1370"/>
        <v>3.1697400884486855E-4</v>
      </c>
      <c r="AL1083" s="13">
        <f t="shared" si="1371"/>
        <v>1.8344491028340702E-6</v>
      </c>
      <c r="AM1083" s="13">
        <f t="shared" si="1372"/>
        <v>7.6955359695325904E-4</v>
      </c>
      <c r="AN1083" s="13">
        <f t="shared" si="1373"/>
        <v>5.9914022820571969E-4</v>
      </c>
      <c r="AO1083" s="13">
        <f t="shared" si="1374"/>
        <v>2.3323197661319283E-4</v>
      </c>
      <c r="AP1083" s="13">
        <f t="shared" si="1375"/>
        <v>6.0528017041801463E-5</v>
      </c>
      <c r="AQ1083" s="13">
        <f t="shared" si="1376"/>
        <v>1.1781105983663946E-5</v>
      </c>
      <c r="AR1083" s="13">
        <f t="shared" si="1377"/>
        <v>4.6206800474985935E-4</v>
      </c>
      <c r="AS1083" s="13">
        <f t="shared" si="1378"/>
        <v>3.9838419506311936E-4</v>
      </c>
      <c r="AT1083" s="13">
        <f t="shared" si="1379"/>
        <v>1.7173875408448507E-4</v>
      </c>
      <c r="AU1083" s="13">
        <f t="shared" si="1380"/>
        <v>4.9356375110577575E-5</v>
      </c>
      <c r="AV1083" s="13">
        <f t="shared" si="1381"/>
        <v>1.063847721955196E-5</v>
      </c>
      <c r="AW1083" s="13">
        <f t="shared" si="1382"/>
        <v>3.4204951346095044E-8</v>
      </c>
      <c r="AX1083" s="13">
        <f t="shared" si="1383"/>
        <v>1.1058184333931478E-4</v>
      </c>
      <c r="AY1083" s="13">
        <f t="shared" si="1384"/>
        <v>8.609410847539748E-5</v>
      </c>
      <c r="AZ1083" s="13">
        <f t="shared" si="1385"/>
        <v>3.3514523227061617E-5</v>
      </c>
      <c r="BA1083" s="13">
        <f t="shared" si="1386"/>
        <v>8.6976394167414954E-6</v>
      </c>
      <c r="BB1083" s="13">
        <f t="shared" si="1387"/>
        <v>1.6928988720307651E-6</v>
      </c>
      <c r="BC1083" s="13">
        <f t="shared" si="1388"/>
        <v>2.6360316436265678E-7</v>
      </c>
      <c r="BD1083" s="13">
        <f t="shared" si="1389"/>
        <v>5.9957602023745514E-5</v>
      </c>
      <c r="BE1083" s="13">
        <f t="shared" si="1390"/>
        <v>5.1694038051986512E-5</v>
      </c>
      <c r="BF1083" s="13">
        <f t="shared" si="1391"/>
        <v>2.228469351611082E-5</v>
      </c>
      <c r="BG1083" s="13">
        <f t="shared" si="1392"/>
        <v>6.4044466740706736E-6</v>
      </c>
      <c r="BH1083" s="13">
        <f t="shared" si="1393"/>
        <v>1.3804409236555637E-6</v>
      </c>
      <c r="BI1083" s="13">
        <f t="shared" si="1394"/>
        <v>2.3803675673256117E-7</v>
      </c>
      <c r="BJ1083" s="14">
        <f t="shared" si="1395"/>
        <v>0.34991437229976619</v>
      </c>
      <c r="BK1083" s="14">
        <f t="shared" si="1396"/>
        <v>0.3475719973544717</v>
      </c>
      <c r="BL1083" s="14">
        <f t="shared" si="1397"/>
        <v>0.28730298809531879</v>
      </c>
      <c r="BM1083" s="14">
        <f t="shared" si="1398"/>
        <v>0.22716864587061542</v>
      </c>
      <c r="BN1083" s="14">
        <f t="shared" si="1399"/>
        <v>0.7727806787105076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1.52525252525253</v>
      </c>
      <c r="F1084" s="10">
        <f>VLOOKUP(B1084,home!$B$2:$E$405,3,FALSE)</f>
        <v>1.84</v>
      </c>
      <c r="G1084" s="10">
        <f>VLOOKUP(C1084,away!$B$2:$E$405,4,FALSE)</f>
        <v>1.2</v>
      </c>
      <c r="H1084" s="10">
        <f>VLOOKUP(A1084,away!$A$2:$E$405,3,FALSE)</f>
        <v>1.3333333333333299</v>
      </c>
      <c r="I1084" s="10">
        <f>VLOOKUP(C1084,away!$B$2:$E$405,3,FALSE)</f>
        <v>0.55000000000000004</v>
      </c>
      <c r="J1084" s="10">
        <f>VLOOKUP(B1084,home!$B$2:$E$405,4,FALSE)</f>
        <v>0.45</v>
      </c>
      <c r="K1084" s="12">
        <f t="shared" si="1344"/>
        <v>3.3677575757575862</v>
      </c>
      <c r="L1084" s="12">
        <f t="shared" si="1345"/>
        <v>0.32999999999999918</v>
      </c>
      <c r="M1084" s="13">
        <f t="shared" si="1346"/>
        <v>2.477902931265618E-2</v>
      </c>
      <c r="N1084" s="13">
        <f t="shared" si="1347"/>
        <v>8.344976368761714E-2</v>
      </c>
      <c r="O1084" s="13">
        <f t="shared" si="1348"/>
        <v>8.1770796731765183E-3</v>
      </c>
      <c r="P1084" s="13">
        <f t="shared" si="1349"/>
        <v>2.7538422016913592E-2</v>
      </c>
      <c r="Q1084" s="13">
        <f t="shared" si="1350"/>
        <v>0.14051928692707649</v>
      </c>
      <c r="R1084" s="13">
        <f t="shared" si="1351"/>
        <v>1.3492181460741223E-3</v>
      </c>
      <c r="S1084" s="13">
        <f t="shared" si="1352"/>
        <v>7.6512751731792781E-3</v>
      </c>
      <c r="T1084" s="13">
        <f t="shared" si="1353"/>
        <v>4.6371364685935126E-2</v>
      </c>
      <c r="U1084" s="13">
        <f t="shared" si="1354"/>
        <v>4.5438396327907313E-3</v>
      </c>
      <c r="V1084" s="13">
        <f t="shared" si="1355"/>
        <v>9.4481346405161449E-4</v>
      </c>
      <c r="W1084" s="13">
        <f t="shared" si="1356"/>
        <v>0.15774496436290525</v>
      </c>
      <c r="X1084" s="13">
        <f t="shared" si="1357"/>
        <v>5.2055838239758609E-2</v>
      </c>
      <c r="Y1084" s="13">
        <f t="shared" si="1358"/>
        <v>8.5892133095601501E-3</v>
      </c>
      <c r="Z1084" s="13">
        <f t="shared" si="1359"/>
        <v>1.4841399606815316E-4</v>
      </c>
      <c r="AA1084" s="13">
        <f t="shared" si="1360"/>
        <v>4.9982235960697942E-4</v>
      </c>
      <c r="AB1084" s="13">
        <f t="shared" si="1361"/>
        <v>8.4164026904971886E-4</v>
      </c>
      <c r="AC1084" s="13">
        <f t="shared" si="1362"/>
        <v>6.5626743213025165E-5</v>
      </c>
      <c r="AD1084" s="13">
        <f t="shared" si="1363"/>
        <v>0.13281169969269618</v>
      </c>
      <c r="AE1084" s="13">
        <f t="shared" si="1364"/>
        <v>4.382786089858963E-2</v>
      </c>
      <c r="AF1084" s="13">
        <f t="shared" si="1365"/>
        <v>7.2315970482672715E-3</v>
      </c>
      <c r="AG1084" s="13">
        <f t="shared" si="1366"/>
        <v>7.9547567530939827E-4</v>
      </c>
      <c r="AH1084" s="13">
        <f t="shared" si="1367"/>
        <v>1.2244154675622599E-5</v>
      </c>
      <c r="AI1084" s="13">
        <f t="shared" si="1368"/>
        <v>4.1235344667575677E-5</v>
      </c>
      <c r="AJ1084" s="13">
        <f t="shared" si="1369"/>
        <v>6.9435322196601595E-5</v>
      </c>
      <c r="AK1084" s="13">
        <f t="shared" si="1370"/>
        <v>7.7947110784257965E-5</v>
      </c>
      <c r="AL1084" s="13">
        <f t="shared" si="1371"/>
        <v>2.9173974934891077E-6</v>
      </c>
      <c r="AM1084" s="13">
        <f t="shared" si="1372"/>
        <v>8.9455521557863793E-2</v>
      </c>
      <c r="AN1084" s="13">
        <f t="shared" si="1373"/>
        <v>2.9520322114094982E-2</v>
      </c>
      <c r="AO1084" s="13">
        <f t="shared" si="1374"/>
        <v>4.8708531488256598E-3</v>
      </c>
      <c r="AP1084" s="13">
        <f t="shared" si="1375"/>
        <v>5.3579384637082153E-4</v>
      </c>
      <c r="AQ1084" s="13">
        <f t="shared" si="1376"/>
        <v>4.4202992325592643E-5</v>
      </c>
      <c r="AR1084" s="13">
        <f t="shared" si="1377"/>
        <v>8.0811420859108968E-7</v>
      </c>
      <c r="AS1084" s="13">
        <f t="shared" si="1378"/>
        <v>2.7215327480599889E-6</v>
      </c>
      <c r="AT1084" s="13">
        <f t="shared" si="1379"/>
        <v>4.5827312649756948E-6</v>
      </c>
      <c r="AU1084" s="13">
        <f t="shared" si="1380"/>
        <v>5.1445093117610143E-6</v>
      </c>
      <c r="AV1084" s="13">
        <f t="shared" si="1381"/>
        <v>4.331365052059651E-6</v>
      </c>
      <c r="AW1084" s="13">
        <f t="shared" si="1382"/>
        <v>9.006330217677939E-8</v>
      </c>
      <c r="AX1084" s="13">
        <f t="shared" si="1383"/>
        <v>5.0210751736640316E-2</v>
      </c>
      <c r="AY1084" s="13">
        <f t="shared" si="1384"/>
        <v>1.6569548073091266E-2</v>
      </c>
      <c r="AZ1084" s="13">
        <f t="shared" si="1385"/>
        <v>2.7339754320600518E-3</v>
      </c>
      <c r="BA1084" s="13">
        <f t="shared" si="1386"/>
        <v>3.0073729752660511E-4</v>
      </c>
      <c r="BB1084" s="13">
        <f t="shared" si="1387"/>
        <v>2.4810827045944846E-5</v>
      </c>
      <c r="BC1084" s="13">
        <f t="shared" si="1388"/>
        <v>1.6375145850323561E-6</v>
      </c>
      <c r="BD1084" s="13">
        <f t="shared" si="1389"/>
        <v>4.4446281472509839E-8</v>
      </c>
      <c r="BE1084" s="13">
        <f t="shared" si="1390"/>
        <v>1.4968430114329906E-7</v>
      </c>
      <c r="BF1084" s="13">
        <f t="shared" si="1391"/>
        <v>2.5205021957366268E-7</v>
      </c>
      <c r="BG1084" s="13">
        <f t="shared" si="1392"/>
        <v>2.8294801214685515E-7</v>
      </c>
      <c r="BH1084" s="13">
        <f t="shared" si="1393"/>
        <v>2.3822507786328028E-7</v>
      </c>
      <c r="BI1084" s="13">
        <f t="shared" si="1394"/>
        <v>1.6045686214190059E-7</v>
      </c>
      <c r="BJ1084" s="14">
        <f t="shared" si="1395"/>
        <v>0.86766521906814498</v>
      </c>
      <c r="BK1084" s="14">
        <f t="shared" si="1396"/>
        <v>7.7551632180598434E-2</v>
      </c>
      <c r="BL1084" s="14">
        <f t="shared" si="1397"/>
        <v>1.5631178076361919E-2</v>
      </c>
      <c r="BM1084" s="14">
        <f t="shared" si="1398"/>
        <v>0.65861418554787055</v>
      </c>
      <c r="BN1084" s="14">
        <f t="shared" si="1399"/>
        <v>0.28581279976351404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1.52525252525253</v>
      </c>
      <c r="F1085" s="10">
        <f>VLOOKUP(B1085,home!$B$2:$E$405,3,FALSE)</f>
        <v>0.44</v>
      </c>
      <c r="G1085" s="10">
        <f>VLOOKUP(C1085,away!$B$2:$E$405,4,FALSE)</f>
        <v>0.52</v>
      </c>
      <c r="H1085" s="10">
        <f>VLOOKUP(A1085,away!$A$2:$E$405,3,FALSE)</f>
        <v>1.3333333333333299</v>
      </c>
      <c r="I1085" s="10">
        <f>VLOOKUP(C1085,away!$B$2:$E$405,3,FALSE)</f>
        <v>1.84</v>
      </c>
      <c r="J1085" s="10">
        <f>VLOOKUP(B1085,home!$B$2:$E$405,4,FALSE)</f>
        <v>1.1299999999999999</v>
      </c>
      <c r="K1085" s="12">
        <f t="shared" si="1344"/>
        <v>0.34897777777777889</v>
      </c>
      <c r="L1085" s="12">
        <f t="shared" si="1345"/>
        <v>2.7722666666666598</v>
      </c>
      <c r="M1085" s="13">
        <f t="shared" si="1346"/>
        <v>4.4102251454414237E-2</v>
      </c>
      <c r="N1085" s="13">
        <f t="shared" si="1347"/>
        <v>1.5390705707558298E-2</v>
      </c>
      <c r="O1085" s="13">
        <f t="shared" si="1348"/>
        <v>0.1222632016320238</v>
      </c>
      <c r="P1085" s="13">
        <f t="shared" si="1349"/>
        <v>4.2667140409540172E-2</v>
      </c>
      <c r="Q1085" s="13">
        <f t="shared" si="1350"/>
        <v>2.6855071381277369E-3</v>
      </c>
      <c r="R1085" s="13">
        <f t="shared" si="1351"/>
        <v>0.16947309922220222</v>
      </c>
      <c r="S1085" s="13">
        <f t="shared" si="1352"/>
        <v>1.0319682162990812E-2</v>
      </c>
      <c r="T1085" s="13">
        <f t="shared" si="1353"/>
        <v>7.4449419221269009E-3</v>
      </c>
      <c r="U1085" s="13">
        <f t="shared" si="1354"/>
        <v>5.9142345559677158E-2</v>
      </c>
      <c r="V1085" s="13">
        <f t="shared" si="1355"/>
        <v>1.1093193489358822E-3</v>
      </c>
      <c r="W1085" s="13">
        <f t="shared" si="1356"/>
        <v>3.1239410442339345E-4</v>
      </c>
      <c r="X1085" s="13">
        <f t="shared" si="1357"/>
        <v>8.660397625561573E-4</v>
      </c>
      <c r="Y1085" s="13">
        <f t="shared" si="1358"/>
        <v>1.2004465828711721E-3</v>
      </c>
      <c r="Z1085" s="13">
        <f t="shared" si="1359"/>
        <v>0.15660820795680089</v>
      </c>
      <c r="AA1085" s="13">
        <f t="shared" si="1360"/>
        <v>5.4652784394524638E-2</v>
      </c>
      <c r="AB1085" s="13">
        <f t="shared" si="1361"/>
        <v>9.5363036236846416E-3</v>
      </c>
      <c r="AC1085" s="13">
        <f t="shared" si="1362"/>
        <v>6.7076343694423676E-5</v>
      </c>
      <c r="AD1085" s="13">
        <f t="shared" si="1363"/>
        <v>2.7254650088138811E-5</v>
      </c>
      <c r="AE1085" s="13">
        <f t="shared" si="1364"/>
        <v>7.5557157951010759E-5</v>
      </c>
      <c r="AF1085" s="13">
        <f t="shared" si="1365"/>
        <v>1.0473229520782749E-4</v>
      </c>
      <c r="AG1085" s="13">
        <f t="shared" si="1366"/>
        <v>9.678195030938417E-5</v>
      </c>
      <c r="AH1085" s="13">
        <f t="shared" si="1367"/>
        <v>0.10853992866125983</v>
      </c>
      <c r="AI1085" s="13">
        <f t="shared" si="1368"/>
        <v>3.7878023104365111E-2</v>
      </c>
      <c r="AJ1085" s="13">
        <f t="shared" si="1369"/>
        <v>6.6092941647883513E-3</v>
      </c>
      <c r="AK1085" s="13">
        <f t="shared" si="1370"/>
        <v>7.6883226343582676E-4</v>
      </c>
      <c r="AL1085" s="13">
        <f t="shared" si="1371"/>
        <v>2.5957457319627097E-6</v>
      </c>
      <c r="AM1085" s="13">
        <f t="shared" si="1372"/>
        <v>1.9022534443739255E-6</v>
      </c>
      <c r="AN1085" s="13">
        <f t="shared" si="1373"/>
        <v>5.2735538153896738E-6</v>
      </c>
      <c r="AO1085" s="13">
        <f t="shared" si="1374"/>
        <v>7.3098487286387912E-6</v>
      </c>
      <c r="AP1085" s="13">
        <f t="shared" si="1375"/>
        <v>6.7549499895936603E-6</v>
      </c>
      <c r="AQ1085" s="13">
        <f t="shared" si="1376"/>
        <v>4.6816306727877005E-6</v>
      </c>
      <c r="AR1085" s="13">
        <f t="shared" si="1377"/>
        <v>6.0180325245997562E-2</v>
      </c>
      <c r="AS1085" s="13">
        <f t="shared" si="1378"/>
        <v>2.1001596170292194E-2</v>
      </c>
      <c r="AT1085" s="13">
        <f t="shared" si="1379"/>
        <v>3.6645451806474414E-3</v>
      </c>
      <c r="AU1085" s="13">
        <f t="shared" si="1380"/>
        <v>4.2628161123620448E-4</v>
      </c>
      <c r="AV1085" s="13">
        <f t="shared" si="1381"/>
        <v>3.7190702349185424E-5</v>
      </c>
      <c r="AW1085" s="13">
        <f t="shared" si="1382"/>
        <v>6.9757743501797951E-8</v>
      </c>
      <c r="AX1085" s="13">
        <f t="shared" si="1383"/>
        <v>1.1064069663128973E-7</v>
      </c>
      <c r="AY1085" s="13">
        <f t="shared" si="1384"/>
        <v>3.0672551524770264E-7</v>
      </c>
      <c r="AZ1085" s="13">
        <f t="shared" si="1385"/>
        <v>4.2516246086868132E-7</v>
      </c>
      <c r="BA1085" s="13">
        <f t="shared" si="1386"/>
        <v>3.9288790606140443E-7</v>
      </c>
      <c r="BB1085" s="13">
        <f t="shared" si="1387"/>
        <v>2.7229751142762331E-7</v>
      </c>
      <c r="BC1085" s="13">
        <f t="shared" si="1388"/>
        <v>1.5097626286941676E-7</v>
      </c>
      <c r="BD1085" s="13">
        <f t="shared" si="1389"/>
        <v>2.780598494477287E-2</v>
      </c>
      <c r="BE1085" s="13">
        <f t="shared" si="1390"/>
        <v>9.7036708349492115E-3</v>
      </c>
      <c r="BF1085" s="13">
        <f t="shared" si="1391"/>
        <v>1.6931827421338105E-3</v>
      </c>
      <c r="BG1085" s="13">
        <f t="shared" si="1392"/>
        <v>1.9696105024051441E-4</v>
      </c>
      <c r="BH1085" s="13">
        <f t="shared" si="1393"/>
        <v>1.7183757405428043E-5</v>
      </c>
      <c r="BI1085" s="13">
        <f t="shared" si="1394"/>
        <v>1.1993498946437459E-6</v>
      </c>
      <c r="BJ1085" s="14">
        <f t="shared" si="1395"/>
        <v>2.8231942198223916E-2</v>
      </c>
      <c r="BK1085" s="14">
        <f t="shared" si="1396"/>
        <v>9.8268372190822725E-2</v>
      </c>
      <c r="BL1085" s="14">
        <f t="shared" si="1397"/>
        <v>0.69359193421588072</v>
      </c>
      <c r="BM1085" s="14">
        <f t="shared" si="1398"/>
        <v>0.58011831403008973</v>
      </c>
      <c r="BN1085" s="14">
        <f t="shared" si="1399"/>
        <v>0.39658190556386641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1.52525252525253</v>
      </c>
      <c r="F1086" s="10">
        <f>VLOOKUP(B1086,home!$B$2:$E$405,3,FALSE)</f>
        <v>2.08</v>
      </c>
      <c r="G1086" s="10">
        <f>VLOOKUP(C1086,away!$B$2:$E$405,4,FALSE)</f>
        <v>1.86</v>
      </c>
      <c r="H1086" s="10">
        <f>VLOOKUP(A1086,away!$A$2:$E$405,3,FALSE)</f>
        <v>1.3333333333333299</v>
      </c>
      <c r="I1086" s="10">
        <f>VLOOKUP(C1086,away!$B$2:$E$405,3,FALSE)</f>
        <v>0.44</v>
      </c>
      <c r="J1086" s="10">
        <f>VLOOKUP(B1086,home!$B$2:$E$405,4,FALSE)</f>
        <v>0.38</v>
      </c>
      <c r="K1086" s="12">
        <f t="shared" si="1344"/>
        <v>5.900896969696988</v>
      </c>
      <c r="L1086" s="12">
        <f t="shared" si="1345"/>
        <v>0.22293333333333279</v>
      </c>
      <c r="M1086" s="13">
        <f t="shared" si="1346"/>
        <v>2.1900513169514912E-3</v>
      </c>
      <c r="N1086" s="13">
        <f t="shared" si="1347"/>
        <v>1.292326717967995E-2</v>
      </c>
      <c r="O1086" s="13">
        <f t="shared" si="1348"/>
        <v>4.8823544025905128E-4</v>
      </c>
      <c r="P1086" s="13">
        <f t="shared" si="1349"/>
        <v>2.8810270299233103E-3</v>
      </c>
      <c r="Q1086" s="13">
        <f t="shared" si="1350"/>
        <v>3.8129434069578999E-2</v>
      </c>
      <c r="R1086" s="13">
        <f t="shared" si="1351"/>
        <v>5.4421977074208786E-5</v>
      </c>
      <c r="S1086" s="13">
        <f t="shared" si="1352"/>
        <v>9.4750254056861724E-4</v>
      </c>
      <c r="T1086" s="13">
        <f t="shared" si="1353"/>
        <v>8.5003218352447917E-3</v>
      </c>
      <c r="U1086" s="13">
        <f t="shared" si="1354"/>
        <v>3.2113847960211752E-4</v>
      </c>
      <c r="V1086" s="13">
        <f t="shared" si="1355"/>
        <v>1.3849398612362682E-4</v>
      </c>
      <c r="W1086" s="13">
        <f t="shared" si="1356"/>
        <v>7.4999287319146582E-2</v>
      </c>
      <c r="X1086" s="13">
        <f t="shared" si="1357"/>
        <v>1.6719841119681705E-2</v>
      </c>
      <c r="Y1086" s="13">
        <f t="shared" si="1358"/>
        <v>1.8637049568071828E-3</v>
      </c>
      <c r="Z1086" s="13">
        <f t="shared" si="1359"/>
        <v>4.0441575852478621E-6</v>
      </c>
      <c r="AA1086" s="13">
        <f t="shared" si="1360"/>
        <v>2.3864157239766198E-5</v>
      </c>
      <c r="AB1086" s="13">
        <f t="shared" si="1361"/>
        <v>7.0409966570254441E-5</v>
      </c>
      <c r="AC1086" s="13">
        <f t="shared" si="1362"/>
        <v>1.1386859819665086E-5</v>
      </c>
      <c r="AD1086" s="13">
        <f t="shared" si="1363"/>
        <v>0.11064076681774646</v>
      </c>
      <c r="AE1086" s="13">
        <f t="shared" si="1364"/>
        <v>2.466551494923622E-2</v>
      </c>
      <c r="AF1086" s="13">
        <f t="shared" si="1365"/>
        <v>2.7493827330081905E-3</v>
      </c>
      <c r="AG1086" s="13">
        <f t="shared" si="1366"/>
        <v>2.0430968575954158E-4</v>
      </c>
      <c r="AH1086" s="13">
        <f t="shared" si="1367"/>
        <v>2.2539438275114691E-7</v>
      </c>
      <c r="AI1086" s="13">
        <f t="shared" si="1368"/>
        <v>1.3300290301629658E-6</v>
      </c>
      <c r="AJ1086" s="13">
        <f t="shared" si="1369"/>
        <v>3.9241821368488363E-6</v>
      </c>
      <c r="AK1086" s="13">
        <f t="shared" si="1370"/>
        <v>7.718731493290114E-6</v>
      </c>
      <c r="AL1086" s="13">
        <f t="shared" si="1371"/>
        <v>5.9917958401208395E-7</v>
      </c>
      <c r="AM1086" s="13">
        <f t="shared" si="1372"/>
        <v>0.13057595312795819</v>
      </c>
      <c r="AN1086" s="13">
        <f t="shared" si="1373"/>
        <v>2.9109732483992744E-2</v>
      </c>
      <c r="AO1086" s="13">
        <f t="shared" si="1374"/>
        <v>3.2447648475490503E-3</v>
      </c>
      <c r="AP1086" s="13">
        <f t="shared" si="1375"/>
        <v>2.4112208111564447E-4</v>
      </c>
      <c r="AQ1086" s="13">
        <f t="shared" si="1376"/>
        <v>1.3438537320845216E-5</v>
      </c>
      <c r="AR1086" s="13">
        <f t="shared" si="1377"/>
        <v>1.0049584212264447E-8</v>
      </c>
      <c r="AS1086" s="13">
        <f t="shared" si="1378"/>
        <v>5.9301561024865969E-8</v>
      </c>
      <c r="AT1086" s="13">
        <f t="shared" si="1379"/>
        <v>1.7496620087496639E-7</v>
      </c>
      <c r="AU1086" s="13">
        <f t="shared" si="1380"/>
        <v>3.4415250818082778E-7</v>
      </c>
      <c r="AV1086" s="13">
        <f t="shared" si="1381"/>
        <v>5.0770212315946613E-7</v>
      </c>
      <c r="AW1086" s="13">
        <f t="shared" si="1382"/>
        <v>2.1895130999841516E-8</v>
      </c>
      <c r="AX1086" s="13">
        <f t="shared" si="1383"/>
        <v>0.12841920768801074</v>
      </c>
      <c r="AY1086" s="13">
        <f t="shared" si="1384"/>
        <v>2.8628922033913796E-2</v>
      </c>
      <c r="AZ1086" s="13">
        <f t="shared" si="1385"/>
        <v>3.1911705093802499E-3</v>
      </c>
      <c r="BA1086" s="13">
        <f t="shared" si="1386"/>
        <v>2.3713942629705634E-4</v>
      </c>
      <c r="BB1086" s="13">
        <f t="shared" si="1387"/>
        <v>1.3216570692289236E-5</v>
      </c>
      <c r="BC1086" s="13">
        <f t="shared" si="1388"/>
        <v>5.892828319335347E-7</v>
      </c>
      <c r="BD1086" s="13">
        <f t="shared" si="1389"/>
        <v>3.7339788450902494E-10</v>
      </c>
      <c r="BE1086" s="13">
        <f t="shared" si="1390"/>
        <v>2.2033824451905712E-9</v>
      </c>
      <c r="BF1086" s="13">
        <f t="shared" si="1391"/>
        <v>6.5009663969542935E-9</v>
      </c>
      <c r="BG1086" s="13">
        <f t="shared" si="1392"/>
        <v>1.2787177637296509E-8</v>
      </c>
      <c r="BH1086" s="13">
        <f t="shared" si="1393"/>
        <v>1.8863954442725015E-8</v>
      </c>
      <c r="BI1086" s="13">
        <f t="shared" si="1394"/>
        <v>2.2262850321515609E-8</v>
      </c>
      <c r="BJ1086" s="14">
        <f t="shared" si="1395"/>
        <v>0.61507108725495219</v>
      </c>
      <c r="BK1086" s="14">
        <f t="shared" si="1396"/>
        <v>3.479798294688452E-2</v>
      </c>
      <c r="BL1086" s="14">
        <f t="shared" si="1397"/>
        <v>9.7242752149503183E-4</v>
      </c>
      <c r="BM1086" s="14">
        <f t="shared" si="1398"/>
        <v>0.56555020472866724</v>
      </c>
      <c r="BN1086" s="14">
        <f t="shared" si="1399"/>
        <v>5.6666437013467019E-2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1.5222222222222199</v>
      </c>
      <c r="F1087" s="10">
        <f>VLOOKUP(B1087,home!$B$2:$E$405,3,FALSE)</f>
        <v>0.66</v>
      </c>
      <c r="G1087" s="10">
        <f>VLOOKUP(C1087,away!$B$2:$E$405,4,FALSE)</f>
        <v>1.31</v>
      </c>
      <c r="H1087" s="10">
        <f>VLOOKUP(A1087,away!$A$2:$E$405,3,FALSE)</f>
        <v>1.2777777777777799</v>
      </c>
      <c r="I1087" s="10">
        <f>VLOOKUP(C1087,away!$B$2:$E$405,3,FALSE)</f>
        <v>1.05</v>
      </c>
      <c r="J1087" s="10">
        <f>VLOOKUP(B1087,home!$B$2:$E$405,4,FALSE)</f>
        <v>1.1000000000000001</v>
      </c>
      <c r="K1087" s="12">
        <f t="shared" si="1344"/>
        <v>1.3161133333333315</v>
      </c>
      <c r="L1087" s="12">
        <f t="shared" si="1345"/>
        <v>1.475833333333336</v>
      </c>
      <c r="M1087" s="13">
        <f t="shared" si="1346"/>
        <v>6.1301763587952057E-2</v>
      </c>
      <c r="N1087" s="13">
        <f t="shared" si="1347"/>
        <v>8.0680068414951428E-2</v>
      </c>
      <c r="O1087" s="13">
        <f t="shared" si="1348"/>
        <v>9.0471186095219411E-2</v>
      </c>
      <c r="P1087" s="13">
        <f t="shared" si="1349"/>
        <v>0.11907033430239937</v>
      </c>
      <c r="Q1087" s="13">
        <f t="shared" si="1350"/>
        <v>5.3092056887581493E-2</v>
      </c>
      <c r="R1087" s="13">
        <f t="shared" si="1351"/>
        <v>6.6760196072764122E-2</v>
      </c>
      <c r="S1087" s="13">
        <f t="shared" si="1352"/>
        <v>5.7819480554355429E-2</v>
      </c>
      <c r="T1087" s="13">
        <f t="shared" si="1353"/>
        <v>7.8355027289922496E-2</v>
      </c>
      <c r="U1087" s="13">
        <f t="shared" si="1354"/>
        <v>8.786398418731238E-2</v>
      </c>
      <c r="V1087" s="13">
        <f t="shared" si="1355"/>
        <v>1.2478497039069855E-2</v>
      </c>
      <c r="W1087" s="13">
        <f t="shared" si="1356"/>
        <v>2.3291721321279244E-2</v>
      </c>
      <c r="X1087" s="13">
        <f t="shared" si="1357"/>
        <v>3.4374698716654682E-2</v>
      </c>
      <c r="Y1087" s="13">
        <f t="shared" si="1358"/>
        <v>2.5365663094664818E-2</v>
      </c>
      <c r="Z1087" s="13">
        <f t="shared" si="1359"/>
        <v>3.2842307568018196E-2</v>
      </c>
      <c r="AA1087" s="13">
        <f t="shared" si="1360"/>
        <v>4.3224198887702923E-2</v>
      </c>
      <c r="AB1087" s="13">
        <f t="shared" si="1361"/>
        <v>2.8443972239378792E-2</v>
      </c>
      <c r="AC1087" s="13">
        <f t="shared" si="1362"/>
        <v>1.5148614075981947E-3</v>
      </c>
      <c r="AD1087" s="13">
        <f t="shared" si="1363"/>
        <v>7.6636362468049685E-3</v>
      </c>
      <c r="AE1087" s="13">
        <f t="shared" si="1364"/>
        <v>1.1310249827576353E-2</v>
      </c>
      <c r="AF1087" s="13">
        <f t="shared" si="1365"/>
        <v>8.3460218519324017E-3</v>
      </c>
      <c r="AG1087" s="13">
        <f t="shared" si="1366"/>
        <v>4.1057790832700865E-3</v>
      </c>
      <c r="AH1087" s="13">
        <f t="shared" si="1367"/>
        <v>1.2117443063116733E-2</v>
      </c>
      <c r="AI1087" s="13">
        <f t="shared" si="1368"/>
        <v>1.5947928381275418E-2</v>
      </c>
      <c r="AJ1087" s="13">
        <f t="shared" si="1369"/>
        <v>1.0494640590820817E-2</v>
      </c>
      <c r="AK1087" s="13">
        <f t="shared" si="1370"/>
        <v>4.6040454700401563E-3</v>
      </c>
      <c r="AL1087" s="13">
        <f t="shared" si="1371"/>
        <v>1.1769648614805605E-4</v>
      </c>
      <c r="AM1087" s="13">
        <f t="shared" si="1372"/>
        <v>2.0172427692473249E-3</v>
      </c>
      <c r="AN1087" s="13">
        <f t="shared" si="1373"/>
        <v>2.9771141202808494E-3</v>
      </c>
      <c r="AO1087" s="13">
        <f t="shared" si="1374"/>
        <v>2.1968621279239145E-3</v>
      </c>
      <c r="AP1087" s="13">
        <f t="shared" si="1375"/>
        <v>1.0807341190425721E-3</v>
      </c>
      <c r="AQ1087" s="13">
        <f t="shared" si="1376"/>
        <v>3.9874585933841634E-4</v>
      </c>
      <c r="AR1087" s="13">
        <f t="shared" si="1377"/>
        <v>3.5766652774632934E-3</v>
      </c>
      <c r="AS1087" s="13">
        <f t="shared" si="1378"/>
        <v>4.7072968605398006E-3</v>
      </c>
      <c r="AT1087" s="13">
        <f t="shared" si="1379"/>
        <v>3.097668081057282E-3</v>
      </c>
      <c r="AU1087" s="13">
        <f t="shared" si="1380"/>
        <v>1.3589607545735213E-3</v>
      </c>
      <c r="AV1087" s="13">
        <f t="shared" si="1381"/>
        <v>4.4713659214273436E-4</v>
      </c>
      <c r="AW1087" s="13">
        <f t="shared" si="1382"/>
        <v>6.3502613644494865E-6</v>
      </c>
      <c r="AX1087" s="13">
        <f t="shared" si="1383"/>
        <v>4.4248668419610989E-4</v>
      </c>
      <c r="AY1087" s="13">
        <f t="shared" si="1384"/>
        <v>6.5303659809276006E-4</v>
      </c>
      <c r="AZ1087" s="13">
        <f t="shared" si="1385"/>
        <v>4.8188658967595016E-4</v>
      </c>
      <c r="BA1087" s="13">
        <f t="shared" si="1386"/>
        <v>2.3706143064336371E-4</v>
      </c>
      <c r="BB1087" s="13">
        <f t="shared" si="1387"/>
        <v>8.7465790347791204E-5</v>
      </c>
      <c r="BC1087" s="13">
        <f t="shared" si="1388"/>
        <v>2.5816985784323072E-5</v>
      </c>
      <c r="BD1087" s="13">
        <f t="shared" si="1389"/>
        <v>8.7976030644271001E-4</v>
      </c>
      <c r="BE1087" s="13">
        <f t="shared" si="1390"/>
        <v>1.1578642694466683E-3</v>
      </c>
      <c r="BF1087" s="13">
        <f t="shared" si="1391"/>
        <v>7.6194030160450885E-4</v>
      </c>
      <c r="BG1087" s="13">
        <f t="shared" si="1392"/>
        <v>3.3426659671523799E-4</v>
      </c>
      <c r="BH1087" s="13">
        <f t="shared" si="1393"/>
        <v>1.0998318120622015E-4</v>
      </c>
      <c r="BI1087" s="13">
        <f t="shared" si="1394"/>
        <v>2.8950066245584433E-5</v>
      </c>
      <c r="BJ1087" s="14">
        <f t="shared" si="1395"/>
        <v>0.33718337580921126</v>
      </c>
      <c r="BK1087" s="14">
        <f t="shared" si="1396"/>
        <v>0.25295566997561569</v>
      </c>
      <c r="BL1087" s="14">
        <f t="shared" si="1397"/>
        <v>0.37638808727506839</v>
      </c>
      <c r="BM1087" s="14">
        <f t="shared" si="1398"/>
        <v>0.5273471489303172</v>
      </c>
      <c r="BN1087" s="14">
        <f t="shared" si="1399"/>
        <v>0.47137560536086792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1.5222222222222199</v>
      </c>
      <c r="F1088" s="10">
        <f>VLOOKUP(B1088,home!$B$2:$E$405,3,FALSE)</f>
        <v>1.18</v>
      </c>
      <c r="G1088" s="10">
        <f>VLOOKUP(C1088,away!$B$2:$E$405,4,FALSE)</f>
        <v>0.99</v>
      </c>
      <c r="H1088" s="10">
        <f>VLOOKUP(A1088,away!$A$2:$E$405,3,FALSE)</f>
        <v>1.2777777777777799</v>
      </c>
      <c r="I1088" s="10">
        <f>VLOOKUP(C1088,away!$B$2:$E$405,3,FALSE)</f>
        <v>0.99</v>
      </c>
      <c r="J1088" s="10">
        <f>VLOOKUP(B1088,home!$B$2:$E$405,4,FALSE)</f>
        <v>1.1000000000000001</v>
      </c>
      <c r="K1088" s="12">
        <f t="shared" si="1344"/>
        <v>1.7782599999999973</v>
      </c>
      <c r="L1088" s="12">
        <f t="shared" si="1345"/>
        <v>1.3915000000000024</v>
      </c>
      <c r="M1088" s="13">
        <f t="shared" si="1346"/>
        <v>4.2013679976742789E-2</v>
      </c>
      <c r="N1088" s="13">
        <f t="shared" si="1347"/>
        <v>7.471124655544252E-2</v>
      </c>
      <c r="O1088" s="13">
        <f t="shared" si="1348"/>
        <v>5.8462035687637692E-2</v>
      </c>
      <c r="P1088" s="13">
        <f t="shared" si="1349"/>
        <v>0.10396069958189844</v>
      </c>
      <c r="Q1088" s="13">
        <f t="shared" si="1350"/>
        <v>6.6428010649840524E-2</v>
      </c>
      <c r="R1088" s="13">
        <f t="shared" si="1351"/>
        <v>4.0674961329674006E-2</v>
      </c>
      <c r="S1088" s="13">
        <f t="shared" si="1352"/>
        <v>6.4311356821995569E-2</v>
      </c>
      <c r="T1088" s="13">
        <f t="shared" si="1353"/>
        <v>9.2434576819253239E-2</v>
      </c>
      <c r="U1088" s="13">
        <f t="shared" si="1354"/>
        <v>7.2330656734105978E-2</v>
      </c>
      <c r="V1088" s="13">
        <f t="shared" si="1355"/>
        <v>1.7681684341271691E-2</v>
      </c>
      <c r="W1088" s="13">
        <f t="shared" si="1356"/>
        <v>3.9375424739395086E-2</v>
      </c>
      <c r="X1088" s="13">
        <f t="shared" si="1357"/>
        <v>5.4790903524868359E-2</v>
      </c>
      <c r="Y1088" s="13">
        <f t="shared" si="1358"/>
        <v>3.8120771127427233E-2</v>
      </c>
      <c r="Z1088" s="13">
        <f t="shared" si="1359"/>
        <v>1.8866402896747157E-2</v>
      </c>
      <c r="AA1088" s="13">
        <f t="shared" si="1360"/>
        <v>3.3549369615169543E-2</v>
      </c>
      <c r="AB1088" s="13">
        <f t="shared" si="1361"/>
        <v>2.9829751005935656E-2</v>
      </c>
      <c r="AC1088" s="13">
        <f t="shared" si="1362"/>
        <v>2.7345264014638558E-3</v>
      </c>
      <c r="AD1088" s="13">
        <f t="shared" si="1363"/>
        <v>1.7504935699269145E-2</v>
      </c>
      <c r="AE1088" s="13">
        <f t="shared" si="1364"/>
        <v>2.4358118025533056E-2</v>
      </c>
      <c r="AF1088" s="13">
        <f t="shared" si="1365"/>
        <v>1.6947160616264657E-2</v>
      </c>
      <c r="AG1088" s="13">
        <f t="shared" si="1366"/>
        <v>7.8606579991774353E-3</v>
      </c>
      <c r="AH1088" s="13">
        <f t="shared" si="1367"/>
        <v>6.5631499077059294E-3</v>
      </c>
      <c r="AI1088" s="13">
        <f t="shared" si="1368"/>
        <v>1.1670986954877128E-2</v>
      </c>
      <c r="AJ1088" s="13">
        <f t="shared" si="1369"/>
        <v>1.0377024631189887E-2</v>
      </c>
      <c r="AK1088" s="13">
        <f t="shared" si="1370"/>
        <v>6.1510159402199021E-3</v>
      </c>
      <c r="AL1088" s="13">
        <f t="shared" si="1371"/>
        <v>2.7065782181301157E-4</v>
      </c>
      <c r="AM1088" s="13">
        <f t="shared" si="1372"/>
        <v>6.225665391316455E-3</v>
      </c>
      <c r="AN1088" s="13">
        <f t="shared" si="1373"/>
        <v>8.6630133920168623E-3</v>
      </c>
      <c r="AO1088" s="13">
        <f t="shared" si="1374"/>
        <v>6.0272915674957437E-3</v>
      </c>
      <c r="AP1088" s="13">
        <f t="shared" si="1375"/>
        <v>2.7956587387234469E-3</v>
      </c>
      <c r="AQ1088" s="13">
        <f t="shared" si="1376"/>
        <v>9.7253978373342096E-4</v>
      </c>
      <c r="AR1088" s="13">
        <f t="shared" si="1377"/>
        <v>1.8265246193145638E-3</v>
      </c>
      <c r="AS1088" s="13">
        <f t="shared" si="1378"/>
        <v>3.2480356695423112E-3</v>
      </c>
      <c r="AT1088" s="13">
        <f t="shared" si="1379"/>
        <v>2.8879259548601514E-3</v>
      </c>
      <c r="AU1088" s="13">
        <f t="shared" si="1380"/>
        <v>1.711827736163202E-3</v>
      </c>
      <c r="AV1088" s="13">
        <f t="shared" si="1381"/>
        <v>7.6101869752739253E-4</v>
      </c>
      <c r="AW1088" s="13">
        <f t="shared" si="1382"/>
        <v>1.8603581102478949E-5</v>
      </c>
      <c r="AX1088" s="13">
        <f t="shared" si="1383"/>
        <v>1.8451419564603983E-3</v>
      </c>
      <c r="AY1088" s="13">
        <f t="shared" si="1384"/>
        <v>2.5675150324146489E-3</v>
      </c>
      <c r="AZ1088" s="13">
        <f t="shared" si="1385"/>
        <v>1.7863485838024954E-3</v>
      </c>
      <c r="BA1088" s="13">
        <f t="shared" si="1386"/>
        <v>8.2856801812039203E-4</v>
      </c>
      <c r="BB1088" s="13">
        <f t="shared" si="1387"/>
        <v>2.8823809930363195E-4</v>
      </c>
      <c r="BC1088" s="13">
        <f t="shared" si="1388"/>
        <v>8.0216663036200927E-5</v>
      </c>
      <c r="BD1088" s="13">
        <f t="shared" si="1389"/>
        <v>4.2360150129603632E-4</v>
      </c>
      <c r="BE1088" s="13">
        <f t="shared" si="1390"/>
        <v>7.5327360569468836E-4</v>
      </c>
      <c r="BF1088" s="13">
        <f t="shared" si="1391"/>
        <v>6.6975816103131741E-4</v>
      </c>
      <c r="BG1088" s="13">
        <f t="shared" si="1392"/>
        <v>3.9700138247851632E-4</v>
      </c>
      <c r="BH1088" s="13">
        <f t="shared" si="1393"/>
        <v>1.7649291960156129E-4</v>
      </c>
      <c r="BI1088" s="13">
        <f t="shared" si="1394"/>
        <v>6.2770059842134324E-5</v>
      </c>
      <c r="BJ1088" s="14">
        <f t="shared" si="1395"/>
        <v>0.46461200298289496</v>
      </c>
      <c r="BK1088" s="14">
        <f t="shared" si="1396"/>
        <v>0.23354011997759999</v>
      </c>
      <c r="BL1088" s="14">
        <f t="shared" si="1397"/>
        <v>0.28252718211386751</v>
      </c>
      <c r="BM1088" s="14">
        <f t="shared" si="1398"/>
        <v>0.61074616273856153</v>
      </c>
      <c r="BN1088" s="14">
        <f t="shared" si="1399"/>
        <v>0.38625063378123597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1.5222222222222199</v>
      </c>
      <c r="F1089" s="10">
        <f>VLOOKUP(B1089,home!$B$2:$E$405,3,FALSE)</f>
        <v>0.66</v>
      </c>
      <c r="G1089" s="10">
        <f>VLOOKUP(C1089,away!$B$2:$E$405,4,FALSE)</f>
        <v>0.16</v>
      </c>
      <c r="H1089" s="10">
        <f>VLOOKUP(A1089,away!$A$2:$E$405,3,FALSE)</f>
        <v>1.2777777777777799</v>
      </c>
      <c r="I1089" s="10">
        <f>VLOOKUP(C1089,away!$B$2:$E$405,3,FALSE)</f>
        <v>1.1499999999999999</v>
      </c>
      <c r="J1089" s="10">
        <f>VLOOKUP(B1089,home!$B$2:$E$405,4,FALSE)</f>
        <v>0.78</v>
      </c>
      <c r="K1089" s="12">
        <f t="shared" si="1344"/>
        <v>0.16074666666666645</v>
      </c>
      <c r="L1089" s="12">
        <f t="shared" si="1345"/>
        <v>1.1461666666666686</v>
      </c>
      <c r="M1089" s="13">
        <f t="shared" si="1346"/>
        <v>0.27065418763903021</v>
      </c>
      <c r="N1089" s="13">
        <f t="shared" si="1347"/>
        <v>4.3506758482348584E-2</v>
      </c>
      <c r="O1089" s="13">
        <f t="shared" si="1348"/>
        <v>0.31021480806560225</v>
      </c>
      <c r="P1089" s="13">
        <f t="shared" si="1349"/>
        <v>4.9865996347185276E-2</v>
      </c>
      <c r="Q1089" s="13">
        <f t="shared" si="1350"/>
        <v>3.4967832017546254E-3</v>
      </c>
      <c r="R1089" s="13">
        <f t="shared" si="1351"/>
        <v>0.1777789362555959</v>
      </c>
      <c r="S1089" s="13">
        <f t="shared" si="1352"/>
        <v>2.296858597855765E-3</v>
      </c>
      <c r="T1089" s="13">
        <f t="shared" si="1353"/>
        <v>4.007896346411099E-3</v>
      </c>
      <c r="U1089" s="13">
        <f t="shared" si="1354"/>
        <v>2.8577371406632815E-2</v>
      </c>
      <c r="V1089" s="13">
        <f t="shared" si="1355"/>
        <v>4.7019878206860909E-5</v>
      </c>
      <c r="W1089" s="13">
        <f t="shared" si="1356"/>
        <v>1.8736541457934982E-4</v>
      </c>
      <c r="X1089" s="13">
        <f t="shared" si="1357"/>
        <v>2.1475199267703181E-4</v>
      </c>
      <c r="Y1089" s="13">
        <f t="shared" si="1358"/>
        <v>1.2307078780332919E-4</v>
      </c>
      <c r="Z1089" s="13">
        <f t="shared" si="1359"/>
        <v>6.792143025720751E-2</v>
      </c>
      <c r="AA1089" s="13">
        <f t="shared" si="1360"/>
        <v>1.0918143509078569E-2</v>
      </c>
      <c r="AB1089" s="13">
        <f t="shared" si="1361"/>
        <v>8.7752758763634021E-4</v>
      </c>
      <c r="AC1089" s="13">
        <f t="shared" si="1362"/>
        <v>5.4144115951097086E-7</v>
      </c>
      <c r="AD1089" s="13">
        <f t="shared" si="1363"/>
        <v>7.5295914605621256E-6</v>
      </c>
      <c r="AE1089" s="13">
        <f t="shared" si="1364"/>
        <v>8.6301667457143028E-6</v>
      </c>
      <c r="AF1089" s="13">
        <f t="shared" si="1365"/>
        <v>4.945804725856448E-6</v>
      </c>
      <c r="AG1089" s="13">
        <f t="shared" si="1366"/>
        <v>1.8895721722063808E-6</v>
      </c>
      <c r="AH1089" s="13">
        <f t="shared" si="1367"/>
        <v>1.9462319828284034E-2</v>
      </c>
      <c r="AI1089" s="13">
        <f t="shared" si="1368"/>
        <v>3.1285030379972264E-3</v>
      </c>
      <c r="AJ1089" s="13">
        <f t="shared" si="1369"/>
        <v>2.5144821750729671E-4</v>
      </c>
      <c r="AK1089" s="13">
        <f t="shared" si="1370"/>
        <v>1.3473154267857624E-5</v>
      </c>
      <c r="AL1089" s="13">
        <f t="shared" si="1371"/>
        <v>3.9902582875826675E-9</v>
      </c>
      <c r="AM1089" s="13">
        <f t="shared" si="1372"/>
        <v>2.420713457294319E-7</v>
      </c>
      <c r="AN1089" s="13">
        <f t="shared" si="1373"/>
        <v>2.7745410743021762E-7</v>
      </c>
      <c r="AO1089" s="13">
        <f t="shared" si="1374"/>
        <v>1.5900432473313417E-7</v>
      </c>
      <c r="AP1089" s="13">
        <f t="shared" si="1375"/>
        <v>6.0748485621653648E-8</v>
      </c>
      <c r="AQ1089" s="13">
        <f t="shared" si="1376"/>
        <v>1.7406972317504701E-8</v>
      </c>
      <c r="AR1089" s="13">
        <f t="shared" si="1377"/>
        <v>4.461412448636984E-3</v>
      </c>
      <c r="AS1089" s="13">
        <f t="shared" si="1378"/>
        <v>7.1715717974356536E-4</v>
      </c>
      <c r="AT1089" s="13">
        <f t="shared" si="1379"/>
        <v>5.7640313059922749E-5</v>
      </c>
      <c r="AU1089" s="13">
        <f t="shared" si="1380"/>
        <v>3.0884960633352348E-6</v>
      </c>
      <c r="AV1089" s="13">
        <f t="shared" si="1381"/>
        <v>1.241163617985651E-7</v>
      </c>
      <c r="AW1089" s="13">
        <f t="shared" si="1382"/>
        <v>2.0421529090995014E-11</v>
      </c>
      <c r="AX1089" s="13">
        <f t="shared" si="1383"/>
        <v>6.4853603202533896E-9</v>
      </c>
      <c r="AY1089" s="13">
        <f t="shared" si="1384"/>
        <v>7.4333038203971054E-9</v>
      </c>
      <c r="AZ1089" s="13">
        <f t="shared" si="1385"/>
        <v>4.2599025310725824E-9</v>
      </c>
      <c r="BA1089" s="13">
        <f t="shared" si="1386"/>
        <v>1.6275194281214556E-9</v>
      </c>
      <c r="BB1089" s="13">
        <f t="shared" si="1387"/>
        <v>4.6635212946630278E-10</v>
      </c>
      <c r="BC1089" s="13">
        <f t="shared" si="1388"/>
        <v>1.06903453144659E-10</v>
      </c>
      <c r="BD1089" s="13">
        <f t="shared" si="1389"/>
        <v>8.5225370581323791E-4</v>
      </c>
      <c r="BE1089" s="13">
        <f t="shared" si="1390"/>
        <v>1.3699694236379178E-4</v>
      </c>
      <c r="BF1089" s="13">
        <f t="shared" si="1391"/>
        <v>1.1010900914252476E-5</v>
      </c>
      <c r="BG1089" s="13">
        <f t="shared" si="1392"/>
        <v>5.8998853965434523E-7</v>
      </c>
      <c r="BH1089" s="13">
        <f t="shared" si="1393"/>
        <v>2.3709672780242583E-8</v>
      </c>
      <c r="BI1089" s="13">
        <f t="shared" si="1394"/>
        <v>7.6225017343627862E-10</v>
      </c>
      <c r="BJ1089" s="14">
        <f t="shared" si="1395"/>
        <v>5.1560398425255866E-2</v>
      </c>
      <c r="BK1089" s="14">
        <f t="shared" si="1396"/>
        <v>0.32286461532699978</v>
      </c>
      <c r="BL1089" s="14">
        <f t="shared" si="1397"/>
        <v>0.55746282962602178</v>
      </c>
      <c r="BM1089" s="14">
        <f t="shared" si="1398"/>
        <v>0.14429179623108587</v>
      </c>
      <c r="BN1089" s="14">
        <f t="shared" si="1399"/>
        <v>0.85551746999151679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1.65137614678899</v>
      </c>
      <c r="F1090" s="10">
        <f>VLOOKUP(B1090,home!$B$2:$E$405,3,FALSE)</f>
        <v>1.33</v>
      </c>
      <c r="G1090" s="10">
        <f>VLOOKUP(C1090,away!$B$2:$E$405,4,FALSE)</f>
        <v>0.85</v>
      </c>
      <c r="H1090" s="10">
        <f>VLOOKUP(A1090,away!$A$2:$E$405,3,FALSE)</f>
        <v>1.2201834862385299</v>
      </c>
      <c r="I1090" s="10">
        <f>VLOOKUP(C1090,away!$B$2:$E$405,3,FALSE)</f>
        <v>0.85</v>
      </c>
      <c r="J1090" s="10">
        <f>VLOOKUP(B1090,home!$B$2:$E$405,4,FALSE)</f>
        <v>0.82</v>
      </c>
      <c r="K1090" s="12">
        <f t="shared" si="1344"/>
        <v>1.8668807339449531</v>
      </c>
      <c r="L1090" s="12">
        <f t="shared" si="1345"/>
        <v>0.85046788990825517</v>
      </c>
      <c r="M1090" s="13">
        <f t="shared" si="1346"/>
        <v>6.6049644926761672E-2</v>
      </c>
      <c r="N1090" s="13">
        <f t="shared" si="1347"/>
        <v>0.12330680959767637</v>
      </c>
      <c r="O1090" s="13">
        <f t="shared" si="1348"/>
        <v>5.6173102150052487E-2</v>
      </c>
      <c r="P1090" s="13">
        <f t="shared" si="1349"/>
        <v>0.10486848216985481</v>
      </c>
      <c r="Q1090" s="13">
        <f t="shared" si="1350"/>
        <v>0.11509955360106036</v>
      </c>
      <c r="R1090" s="13">
        <f t="shared" si="1351"/>
        <v>2.3886709827578002E-2</v>
      </c>
      <c r="S1090" s="13">
        <f t="shared" si="1352"/>
        <v>4.1625502168874215E-2</v>
      </c>
      <c r="T1090" s="13">
        <f t="shared" si="1353"/>
        <v>9.7888474480475912E-2</v>
      </c>
      <c r="U1090" s="13">
        <f t="shared" si="1354"/>
        <v>4.4593638374438943E-2</v>
      </c>
      <c r="V1090" s="13">
        <f t="shared" si="1355"/>
        <v>7.3433033875051953E-3</v>
      </c>
      <c r="W1090" s="13">
        <f t="shared" si="1356"/>
        <v>7.1625713034494679E-2</v>
      </c>
      <c r="X1090" s="13">
        <f t="shared" si="1357"/>
        <v>6.0915369027620903E-2</v>
      </c>
      <c r="Y1090" s="13">
        <f t="shared" si="1358"/>
        <v>2.5903282679951713E-2</v>
      </c>
      <c r="Z1090" s="13">
        <f t="shared" si="1359"/>
        <v>6.7716265679703489E-3</v>
      </c>
      <c r="AA1090" s="13">
        <f t="shared" si="1360"/>
        <v>1.2641819177213628E-2</v>
      </c>
      <c r="AB1090" s="13">
        <f t="shared" si="1361"/>
        <v>1.1800384331977984E-2</v>
      </c>
      <c r="AC1090" s="13">
        <f t="shared" si="1362"/>
        <v>7.2869532570379262E-4</v>
      </c>
      <c r="AD1090" s="13">
        <f t="shared" si="1363"/>
        <v>3.3429165929792025E-2</v>
      </c>
      <c r="AE1090" s="13">
        <f t="shared" si="1364"/>
        <v>2.8430432209703156E-2</v>
      </c>
      <c r="AF1090" s="13">
        <f t="shared" si="1365"/>
        <v>1.2089584845282966E-2</v>
      </c>
      <c r="AG1090" s="13">
        <f t="shared" si="1366"/>
        <v>3.4272679044115417E-3</v>
      </c>
      <c r="AH1090" s="13">
        <f t="shared" si="1367"/>
        <v>1.4397627396271053E-3</v>
      </c>
      <c r="AI1090" s="13">
        <f t="shared" si="1368"/>
        <v>2.6878653200616467E-3</v>
      </c>
      <c r="AJ1090" s="13">
        <f t="shared" si="1369"/>
        <v>2.5089619907309375E-3</v>
      </c>
      <c r="AK1090" s="13">
        <f t="shared" si="1370"/>
        <v>1.5613109342319212E-3</v>
      </c>
      <c r="AL1090" s="13">
        <f t="shared" si="1371"/>
        <v>4.6278627450947813E-5</v>
      </c>
      <c r="AM1090" s="13">
        <f t="shared" si="1372"/>
        <v>1.2481653165235545E-2</v>
      </c>
      <c r="AN1090" s="13">
        <f t="shared" si="1373"/>
        <v>1.0615245230004568E-2</v>
      </c>
      <c r="AO1090" s="13">
        <f t="shared" si="1374"/>
        <v>4.5139626058103271E-3</v>
      </c>
      <c r="AP1090" s="13">
        <f t="shared" si="1375"/>
        <v>1.2796600841627594E-3</v>
      </c>
      <c r="AQ1090" s="13">
        <f t="shared" si="1376"/>
        <v>2.7207745289443047E-4</v>
      </c>
      <c r="AR1090" s="13">
        <f t="shared" si="1377"/>
        <v>2.4489439582783866E-4</v>
      </c>
      <c r="AS1090" s="13">
        <f t="shared" si="1378"/>
        <v>4.5718862942208127E-4</v>
      </c>
      <c r="AT1090" s="13">
        <f t="shared" si="1379"/>
        <v>4.2675832202339131E-4</v>
      </c>
      <c r="AU1090" s="13">
        <f t="shared" si="1380"/>
        <v>2.655689631453818E-4</v>
      </c>
      <c r="AV1090" s="13">
        <f t="shared" si="1381"/>
        <v>1.239463952074627E-4</v>
      </c>
      <c r="AW1090" s="13">
        <f t="shared" si="1382"/>
        <v>2.0410444560579522E-6</v>
      </c>
      <c r="AX1090" s="13">
        <f t="shared" si="1383"/>
        <v>3.883626303660214E-3</v>
      </c>
      <c r="AY1090" s="13">
        <f t="shared" si="1384"/>
        <v>3.3028994676660992E-3</v>
      </c>
      <c r="AZ1090" s="13">
        <f t="shared" si="1385"/>
        <v>1.4045049704225431E-3</v>
      </c>
      <c r="BA1090" s="13">
        <f t="shared" si="1386"/>
        <v>3.9816212618697219E-4</v>
      </c>
      <c r="BB1090" s="13">
        <f t="shared" si="1387"/>
        <v>8.4656025824904644E-5</v>
      </c>
      <c r="BC1090" s="13">
        <f t="shared" si="1388"/>
        <v>1.4399446330265089E-5</v>
      </c>
      <c r="BD1090" s="13">
        <f t="shared" si="1389"/>
        <v>3.4712470011676479E-5</v>
      </c>
      <c r="BE1090" s="13">
        <f t="shared" si="1390"/>
        <v>6.4804041492440761E-5</v>
      </c>
      <c r="BF1090" s="13">
        <f t="shared" si="1391"/>
        <v>6.0490708272003518E-5</v>
      </c>
      <c r="BG1090" s="13">
        <f t="shared" si="1392"/>
        <v>3.7642979285229327E-5</v>
      </c>
      <c r="BH1090" s="13">
        <f t="shared" si="1393"/>
        <v>1.7568738198970906E-5</v>
      </c>
      <c r="BI1090" s="13">
        <f t="shared" si="1394"/>
        <v>6.5597477726763043E-6</v>
      </c>
      <c r="BJ1090" s="14">
        <f t="shared" si="1395"/>
        <v>0.61036650018866834</v>
      </c>
      <c r="BK1090" s="14">
        <f t="shared" si="1396"/>
        <v>0.22396480607381672</v>
      </c>
      <c r="BL1090" s="14">
        <f t="shared" si="1397"/>
        <v>0.15903369023657185</v>
      </c>
      <c r="BM1090" s="14">
        <f t="shared" si="1398"/>
        <v>0.50745146237083327</v>
      </c>
      <c r="BN1090" s="14">
        <f t="shared" si="1399"/>
        <v>0.4893843022729838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1.65137614678899</v>
      </c>
      <c r="F1091" s="10">
        <f>VLOOKUP(B1091,home!$B$2:$E$405,3,FALSE)</f>
        <v>1.0900000000000001</v>
      </c>
      <c r="G1091" s="10">
        <f>VLOOKUP(C1091,away!$B$2:$E$405,4,FALSE)</f>
        <v>0.85</v>
      </c>
      <c r="H1091" s="10">
        <f>VLOOKUP(A1091,away!$A$2:$E$405,3,FALSE)</f>
        <v>1.2201834862385299</v>
      </c>
      <c r="I1091" s="10">
        <f>VLOOKUP(C1091,away!$B$2:$E$405,3,FALSE)</f>
        <v>0.85</v>
      </c>
      <c r="J1091" s="10">
        <f>VLOOKUP(B1091,home!$B$2:$E$405,4,FALSE)</f>
        <v>0.98</v>
      </c>
      <c r="K1091" s="12">
        <f t="shared" si="1344"/>
        <v>1.5299999999999991</v>
      </c>
      <c r="L1091" s="12">
        <f t="shared" si="1345"/>
        <v>1.0164128440366953</v>
      </c>
      <c r="M1091" s="13">
        <f t="shared" si="1346"/>
        <v>7.8362260081455207E-2</v>
      </c>
      <c r="N1091" s="13">
        <f t="shared" si="1347"/>
        <v>0.11989425792462641</v>
      </c>
      <c r="O1091" s="13">
        <f t="shared" si="1348"/>
        <v>7.9648407634535082E-2</v>
      </c>
      <c r="P1091" s="13">
        <f t="shared" si="1349"/>
        <v>0.1218620636808386</v>
      </c>
      <c r="Q1091" s="13">
        <f t="shared" si="1350"/>
        <v>9.1719107312339163E-2</v>
      </c>
      <c r="R1091" s="13">
        <f t="shared" si="1351"/>
        <v>4.0477832263405913E-2</v>
      </c>
      <c r="S1091" s="13">
        <f t="shared" si="1352"/>
        <v>4.7377278772703403E-2</v>
      </c>
      <c r="T1091" s="13">
        <f t="shared" si="1353"/>
        <v>9.3224478715841497E-2</v>
      </c>
      <c r="U1091" s="13">
        <f t="shared" si="1354"/>
        <v>6.1931083363011008E-2</v>
      </c>
      <c r="V1091" s="13">
        <f t="shared" si="1355"/>
        <v>8.1863286922140791E-3</v>
      </c>
      <c r="W1091" s="13">
        <f t="shared" si="1356"/>
        <v>4.6776744729292961E-2</v>
      </c>
      <c r="X1091" s="13">
        <f t="shared" si="1357"/>
        <v>4.7544484145079148E-2</v>
      </c>
      <c r="Y1091" s="13">
        <f t="shared" si="1358"/>
        <v>2.4162412174078728E-2</v>
      </c>
      <c r="Z1091" s="13">
        <f t="shared" si="1359"/>
        <v>1.3714062870429573E-2</v>
      </c>
      <c r="AA1091" s="13">
        <f t="shared" si="1360"/>
        <v>2.0982516191757235E-2</v>
      </c>
      <c r="AB1091" s="13">
        <f t="shared" si="1361"/>
        <v>1.6051624886694277E-2</v>
      </c>
      <c r="AC1091" s="13">
        <f t="shared" si="1362"/>
        <v>7.9566594570355819E-4</v>
      </c>
      <c r="AD1091" s="13">
        <f t="shared" si="1363"/>
        <v>1.7892104858954538E-2</v>
      </c>
      <c r="AE1091" s="13">
        <f t="shared" si="1364"/>
        <v>1.8185765185492756E-2</v>
      </c>
      <c r="AF1091" s="13">
        <f t="shared" si="1365"/>
        <v>9.2421226565851042E-3</v>
      </c>
      <c r="AG1091" s="13">
        <f t="shared" si="1366"/>
        <v>3.1312707247718821E-3</v>
      </c>
      <c r="AH1091" s="13">
        <f t="shared" si="1367"/>
        <v>3.4847874113578415E-3</v>
      </c>
      <c r="AI1091" s="13">
        <f t="shared" si="1368"/>
        <v>5.3317247393774945E-3</v>
      </c>
      <c r="AJ1091" s="13">
        <f t="shared" si="1369"/>
        <v>4.0787694256237813E-3</v>
      </c>
      <c r="AK1091" s="13">
        <f t="shared" si="1370"/>
        <v>2.0801724070681278E-3</v>
      </c>
      <c r="AL1091" s="13">
        <f t="shared" si="1371"/>
        <v>4.9493975310672822E-5</v>
      </c>
      <c r="AM1091" s="13">
        <f t="shared" si="1372"/>
        <v>5.4749840868400842E-3</v>
      </c>
      <c r="AN1091" s="13">
        <f t="shared" si="1373"/>
        <v>5.5648441467607782E-3</v>
      </c>
      <c r="AO1091" s="13">
        <f t="shared" si="1374"/>
        <v>2.8280895329150396E-3</v>
      </c>
      <c r="AP1091" s="13">
        <f t="shared" si="1375"/>
        <v>9.5816884178019516E-4</v>
      </c>
      <c r="AQ1091" s="13">
        <f t="shared" si="1376"/>
        <v>2.4347377938528858E-4</v>
      </c>
      <c r="AR1091" s="13">
        <f t="shared" si="1377"/>
        <v>7.0839653672829942E-4</v>
      </c>
      <c r="AS1091" s="13">
        <f t="shared" si="1378"/>
        <v>1.0838467011942974E-3</v>
      </c>
      <c r="AT1091" s="13">
        <f t="shared" si="1379"/>
        <v>8.2914272641363719E-4</v>
      </c>
      <c r="AU1091" s="13">
        <f t="shared" si="1380"/>
        <v>4.2286279047095484E-4</v>
      </c>
      <c r="AV1091" s="13">
        <f t="shared" si="1381"/>
        <v>1.6174501735514006E-4</v>
      </c>
      <c r="AW1091" s="13">
        <f t="shared" si="1382"/>
        <v>2.1380182688486219E-6</v>
      </c>
      <c r="AX1091" s="13">
        <f t="shared" si="1383"/>
        <v>1.3961209421442197E-3</v>
      </c>
      <c r="AY1091" s="13">
        <f t="shared" si="1384"/>
        <v>1.4190352574239965E-3</v>
      </c>
      <c r="AZ1091" s="13">
        <f t="shared" si="1385"/>
        <v>7.2116283089333419E-4</v>
      </c>
      <c r="BA1091" s="13">
        <f t="shared" si="1386"/>
        <v>2.4433305465394945E-4</v>
      </c>
      <c r="BB1091" s="13">
        <f t="shared" si="1387"/>
        <v>6.2085813743248511E-5</v>
      </c>
      <c r="BC1091" s="13">
        <f t="shared" si="1388"/>
        <v>1.2620963704221553E-5</v>
      </c>
      <c r="BD1091" s="13">
        <f t="shared" si="1389"/>
        <v>1.2000388976695933E-4</v>
      </c>
      <c r="BE1091" s="13">
        <f t="shared" si="1390"/>
        <v>1.8360595134344766E-4</v>
      </c>
      <c r="BF1091" s="13">
        <f t="shared" si="1391"/>
        <v>1.4045855277773742E-4</v>
      </c>
      <c r="BG1091" s="13">
        <f t="shared" si="1392"/>
        <v>7.1633861916646057E-5</v>
      </c>
      <c r="BH1091" s="13">
        <f t="shared" si="1393"/>
        <v>2.7399952183117089E-5</v>
      </c>
      <c r="BI1091" s="13">
        <f t="shared" si="1394"/>
        <v>8.3843853680338229E-6</v>
      </c>
      <c r="BJ1091" s="14">
        <f t="shared" si="1395"/>
        <v>0.49069766767730644</v>
      </c>
      <c r="BK1091" s="14">
        <f t="shared" si="1396"/>
        <v>0.25805212640564951</v>
      </c>
      <c r="BL1091" s="14">
        <f t="shared" si="1397"/>
        <v>0.23782439868834904</v>
      </c>
      <c r="BM1091" s="14">
        <f t="shared" si="1398"/>
        <v>0.46690742950537911</v>
      </c>
      <c r="BN1091" s="14">
        <f t="shared" si="1399"/>
        <v>0.53196392889720034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1.65137614678899</v>
      </c>
      <c r="F1092" s="10">
        <f>VLOOKUP(B1092,home!$B$2:$E$405,3,FALSE)</f>
        <v>0.85</v>
      </c>
      <c r="G1092" s="10">
        <f>VLOOKUP(C1092,away!$B$2:$E$405,4,FALSE)</f>
        <v>1.1100000000000001</v>
      </c>
      <c r="H1092" s="10">
        <f>VLOOKUP(A1092,away!$A$2:$E$405,3,FALSE)</f>
        <v>1.2201834862385299</v>
      </c>
      <c r="I1092" s="10">
        <f>VLOOKUP(C1092,away!$B$2:$E$405,3,FALSE)</f>
        <v>0.61</v>
      </c>
      <c r="J1092" s="10">
        <f>VLOOKUP(B1092,home!$B$2:$E$405,4,FALSE)</f>
        <v>0.98</v>
      </c>
      <c r="K1092" s="12">
        <f t="shared" si="1344"/>
        <v>1.5580733944954122</v>
      </c>
      <c r="L1092" s="12">
        <f t="shared" si="1345"/>
        <v>0.72942568807339314</v>
      </c>
      <c r="M1092" s="13">
        <f t="shared" si="1346"/>
        <v>0.10152003786769795</v>
      </c>
      <c r="N1092" s="13">
        <f t="shared" si="1347"/>
        <v>0.15817567000982694</v>
      </c>
      <c r="O1092" s="13">
        <f t="shared" si="1348"/>
        <v>7.4051323474882497E-2</v>
      </c>
      <c r="P1092" s="13">
        <f t="shared" si="1349"/>
        <v>0.11537739693338799</v>
      </c>
      <c r="Q1092" s="13">
        <f t="shared" si="1350"/>
        <v>0.12322465154939864</v>
      </c>
      <c r="R1092" s="13">
        <f t="shared" si="1351"/>
        <v>2.7007468789205791E-2</v>
      </c>
      <c r="S1092" s="13">
        <f t="shared" si="1352"/>
        <v>3.2781567074651914E-2</v>
      </c>
      <c r="T1092" s="13">
        <f t="shared" si="1353"/>
        <v>8.98832262440242E-2</v>
      </c>
      <c r="U1092" s="13">
        <f t="shared" si="1354"/>
        <v>4.2079618573126767E-2</v>
      </c>
      <c r="V1092" s="13">
        <f t="shared" si="1355"/>
        <v>4.1395789178527266E-3</v>
      </c>
      <c r="W1092" s="13">
        <f t="shared" si="1356"/>
        <v>6.3997683708361966E-2</v>
      </c>
      <c r="X1092" s="13">
        <f t="shared" si="1357"/>
        <v>4.6681554474075307E-2</v>
      </c>
      <c r="Y1092" s="13">
        <f t="shared" si="1358"/>
        <v>1.7025362496293984E-2</v>
      </c>
      <c r="Z1092" s="13">
        <f t="shared" si="1359"/>
        <v>6.566647168229041E-3</v>
      </c>
      <c r="AA1092" s="13">
        <f t="shared" si="1360"/>
        <v>1.0231318243856308E-2</v>
      </c>
      <c r="AB1092" s="13">
        <f t="shared" si="1361"/>
        <v>7.9705723731840206E-3</v>
      </c>
      <c r="AC1092" s="13">
        <f t="shared" si="1362"/>
        <v>2.9403914363475866E-4</v>
      </c>
      <c r="AD1092" s="13">
        <f t="shared" si="1363"/>
        <v>2.4928272073832816E-2</v>
      </c>
      <c r="AE1092" s="13">
        <f t="shared" si="1364"/>
        <v>1.8183322009936252E-2</v>
      </c>
      <c r="AF1092" s="13">
        <f t="shared" si="1365"/>
        <v>6.6316910842789123E-3</v>
      </c>
      <c r="AG1092" s="13">
        <f t="shared" si="1366"/>
        <v>1.6124419440801108E-3</v>
      </c>
      <c r="AH1092" s="13">
        <f t="shared" si="1367"/>
        <v>1.1974702822551669E-3</v>
      </c>
      <c r="AI1092" s="13">
        <f t="shared" si="1368"/>
        <v>1.8657465874806871E-3</v>
      </c>
      <c r="AJ1092" s="13">
        <f t="shared" si="1369"/>
        <v>1.4534850594121332E-3</v>
      </c>
      <c r="AK1092" s="13">
        <f t="shared" si="1370"/>
        <v>7.5487880012220943E-4</v>
      </c>
      <c r="AL1092" s="13">
        <f t="shared" si="1371"/>
        <v>1.3367004859991508E-5</v>
      </c>
      <c r="AM1092" s="13">
        <f t="shared" si="1372"/>
        <v>7.7680154977963706E-3</v>
      </c>
      <c r="AN1092" s="13">
        <f t="shared" si="1373"/>
        <v>5.6661900494448985E-3</v>
      </c>
      <c r="AO1092" s="13">
        <f t="shared" si="1374"/>
        <v>2.0665322877854793E-3</v>
      </c>
      <c r="AP1092" s="13">
        <f t="shared" si="1375"/>
        <v>5.0246057864793549E-4</v>
      </c>
      <c r="AQ1092" s="13">
        <f t="shared" si="1376"/>
        <v>9.1626913327506418E-5</v>
      </c>
      <c r="AR1092" s="13">
        <f t="shared" si="1377"/>
        <v>1.7469311691628309E-4</v>
      </c>
      <c r="AS1092" s="13">
        <f t="shared" si="1378"/>
        <v>2.7218469766873715E-4</v>
      </c>
      <c r="AT1092" s="13">
        <f t="shared" si="1379"/>
        <v>2.1204186791321842E-4</v>
      </c>
      <c r="AU1092" s="13">
        <f t="shared" si="1380"/>
        <v>1.1012559763823203E-4</v>
      </c>
      <c r="AV1092" s="13">
        <f t="shared" si="1381"/>
        <v>4.2895940933259024E-5</v>
      </c>
      <c r="AW1092" s="13">
        <f t="shared" si="1382"/>
        <v>4.2198845609826106E-7</v>
      </c>
      <c r="AX1092" s="13">
        <f t="shared" si="1383"/>
        <v>2.0171897125240944E-3</v>
      </c>
      <c r="AY1092" s="13">
        <f t="shared" si="1384"/>
        <v>1.4713899940324575E-3</v>
      </c>
      <c r="AZ1092" s="13">
        <f t="shared" si="1385"/>
        <v>5.3663482941071559E-4</v>
      </c>
      <c r="BA1092" s="13">
        <f t="shared" si="1386"/>
        <v>1.3047840989568638E-4</v>
      </c>
      <c r="BB1092" s="13">
        <f t="shared" si="1387"/>
        <v>2.3793575979220821E-5</v>
      </c>
      <c r="BC1092" s="13">
        <f t="shared" si="1388"/>
        <v>3.4711291060739418E-6</v>
      </c>
      <c r="BD1092" s="13">
        <f t="shared" si="1389"/>
        <v>2.1237607834724245E-5</v>
      </c>
      <c r="BE1092" s="13">
        <f t="shared" si="1390"/>
        <v>3.3089751730011167E-5</v>
      </c>
      <c r="BF1092" s="13">
        <f t="shared" si="1391"/>
        <v>2.5778130900494474E-5</v>
      </c>
      <c r="BG1092" s="13">
        <f t="shared" si="1392"/>
        <v>1.3388073305293501E-5</v>
      </c>
      <c r="BH1092" s="13">
        <f t="shared" si="1393"/>
        <v>5.2149002051330143E-6</v>
      </c>
      <c r="BI1092" s="13">
        <f t="shared" si="1394"/>
        <v>1.625039452913282E-6</v>
      </c>
      <c r="BJ1092" s="14">
        <f t="shared" si="1395"/>
        <v>0.5706216585720596</v>
      </c>
      <c r="BK1092" s="14">
        <f t="shared" si="1396"/>
        <v>0.25559737693611773</v>
      </c>
      <c r="BL1092" s="14">
        <f t="shared" si="1397"/>
        <v>0.16752415690802389</v>
      </c>
      <c r="BM1092" s="14">
        <f t="shared" si="1398"/>
        <v>0.39948232295445402</v>
      </c>
      <c r="BN1092" s="14">
        <f t="shared" si="1399"/>
        <v>0.5993565486243998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1.65137614678899</v>
      </c>
      <c r="F1093" s="10">
        <f>VLOOKUP(B1093,home!$B$2:$E$405,3,FALSE)</f>
        <v>0.85</v>
      </c>
      <c r="G1093" s="10">
        <f>VLOOKUP(C1093,away!$B$2:$E$405,4,FALSE)</f>
        <v>1.1100000000000001</v>
      </c>
      <c r="H1093" s="10">
        <f>VLOOKUP(A1093,away!$A$2:$E$405,3,FALSE)</f>
        <v>1.2201834862385299</v>
      </c>
      <c r="I1093" s="10">
        <f>VLOOKUP(C1093,away!$B$2:$E$405,3,FALSE)</f>
        <v>0.61</v>
      </c>
      <c r="J1093" s="10">
        <f>VLOOKUP(B1093,home!$B$2:$E$405,4,FALSE)</f>
        <v>1.31</v>
      </c>
      <c r="K1093" s="12">
        <f t="shared" si="1344"/>
        <v>1.5580733944954122</v>
      </c>
      <c r="L1093" s="12">
        <f t="shared" si="1345"/>
        <v>0.97504862385320934</v>
      </c>
      <c r="M1093" s="13">
        <f t="shared" si="1346"/>
        <v>7.9410711177417645E-2</v>
      </c>
      <c r="N1093" s="13">
        <f t="shared" si="1347"/>
        <v>0.12372771632349389</v>
      </c>
      <c r="O1093" s="13">
        <f t="shared" si="1348"/>
        <v>7.7429304652745751E-2</v>
      </c>
      <c r="P1093" s="13">
        <f t="shared" si="1349"/>
        <v>0.12064053953372299</v>
      </c>
      <c r="Q1093" s="13">
        <f t="shared" si="1350"/>
        <v>9.6388431482655787E-2</v>
      </c>
      <c r="R1093" s="13">
        <f t="shared" si="1351"/>
        <v>3.7748668473785316E-2</v>
      </c>
      <c r="S1093" s="13">
        <f t="shared" si="1352"/>
        <v>4.5819196060564303E-2</v>
      </c>
      <c r="T1093" s="13">
        <f t="shared" si="1353"/>
        <v>9.3983407472532893E-2</v>
      </c>
      <c r="U1093" s="13">
        <f t="shared" si="1354"/>
        <v>5.8815196026632634E-2</v>
      </c>
      <c r="V1093" s="13">
        <f t="shared" si="1355"/>
        <v>7.7342666468341262E-3</v>
      </c>
      <c r="W1093" s="13">
        <f t="shared" si="1356"/>
        <v>5.0060083543423325E-2</v>
      </c>
      <c r="X1093" s="13">
        <f t="shared" si="1357"/>
        <v>4.8811015568991603E-2</v>
      </c>
      <c r="Y1093" s="13">
        <f t="shared" si="1358"/>
        <v>2.3796556779711413E-2</v>
      </c>
      <c r="Z1093" s="13">
        <f t="shared" si="1359"/>
        <v>1.2268929082551802E-2</v>
      </c>
      <c r="AA1093" s="13">
        <f t="shared" si="1360"/>
        <v>1.9115891982474969E-2</v>
      </c>
      <c r="AB1093" s="13">
        <f t="shared" si="1361"/>
        <v>1.4891981354971207E-2</v>
      </c>
      <c r="AC1093" s="13">
        <f t="shared" si="1362"/>
        <v>7.3436732222362895E-4</v>
      </c>
      <c r="AD1093" s="13">
        <f t="shared" si="1363"/>
        <v>1.9499321073806374E-2</v>
      </c>
      <c r="AE1093" s="13">
        <f t="shared" si="1364"/>
        <v>1.9012786179086791E-2</v>
      </c>
      <c r="AF1093" s="13">
        <f t="shared" si="1365"/>
        <v>9.269195499766944E-3</v>
      </c>
      <c r="AG1093" s="13">
        <f t="shared" si="1366"/>
        <v>3.0126387720913741E-3</v>
      </c>
      <c r="AH1093" s="13">
        <f t="shared" si="1367"/>
        <v>2.9907006045236874E-3</v>
      </c>
      <c r="AI1093" s="13">
        <f t="shared" si="1368"/>
        <v>4.6597310428097031E-3</v>
      </c>
      <c r="AJ1093" s="13">
        <f t="shared" si="1369"/>
        <v>3.6301014816530809E-3</v>
      </c>
      <c r="AK1093" s="13">
        <f t="shared" si="1370"/>
        <v>1.8853215126273472E-3</v>
      </c>
      <c r="AL1093" s="13">
        <f t="shared" si="1371"/>
        <v>4.4625954688182133E-5</v>
      </c>
      <c r="AM1093" s="13">
        <f t="shared" si="1372"/>
        <v>6.07627467516428E-3</v>
      </c>
      <c r="AN1093" s="13">
        <f t="shared" si="1373"/>
        <v>5.9246632601730378E-3</v>
      </c>
      <c r="AO1093" s="13">
        <f t="shared" si="1374"/>
        <v>2.888417379312694E-3</v>
      </c>
      <c r="AP1093" s="13">
        <f t="shared" si="1375"/>
        <v>9.3878246360417869E-4</v>
      </c>
      <c r="AQ1093" s="13">
        <f t="shared" si="1376"/>
        <v>2.2883963730869496E-4</v>
      </c>
      <c r="AR1093" s="13">
        <f t="shared" si="1377"/>
        <v>5.8321570175955682E-4</v>
      </c>
      <c r="AS1093" s="13">
        <f t="shared" si="1378"/>
        <v>9.0869286816353673E-4</v>
      </c>
      <c r="AT1093" s="13">
        <f t="shared" si="1379"/>
        <v>7.0790509082666704E-4</v>
      </c>
      <c r="AU1093" s="13">
        <f t="shared" si="1380"/>
        <v>3.6765602928162937E-4</v>
      </c>
      <c r="AV1093" s="13">
        <f t="shared" si="1381"/>
        <v>1.4320876938738323E-4</v>
      </c>
      <c r="AW1093" s="13">
        <f t="shared" si="1382"/>
        <v>1.8832119646518694E-6</v>
      </c>
      <c r="AX1093" s="13">
        <f t="shared" si="1383"/>
        <v>1.5778803181699537E-3</v>
      </c>
      <c r="AY1093" s="13">
        <f t="shared" si="1384"/>
        <v>1.5385100328366775E-3</v>
      </c>
      <c r="AZ1093" s="13">
        <f t="shared" si="1385"/>
        <v>7.5006104515087902E-4</v>
      </c>
      <c r="BA1093" s="13">
        <f t="shared" si="1386"/>
        <v>2.4378199662675488E-4</v>
      </c>
      <c r="BB1093" s="13">
        <f t="shared" si="1387"/>
        <v>5.942482508277625E-5</v>
      </c>
      <c r="BC1093" s="13">
        <f t="shared" si="1388"/>
        <v>1.1588418783935738E-5</v>
      </c>
      <c r="BD1093" s="13">
        <f t="shared" si="1389"/>
        <v>9.4777277901706547E-5</v>
      </c>
      <c r="BE1093" s="13">
        <f t="shared" si="1390"/>
        <v>1.4766995510134695E-4</v>
      </c>
      <c r="BF1093" s="13">
        <f t="shared" si="1391"/>
        <v>1.1504031410487039E-4</v>
      </c>
      <c r="BG1093" s="13">
        <f t="shared" si="1392"/>
        <v>5.9747084233731287E-5</v>
      </c>
      <c r="BH1093" s="13">
        <f t="shared" si="1393"/>
        <v>2.3272585585813259E-5</v>
      </c>
      <c r="BI1093" s="13">
        <f t="shared" si="1394"/>
        <v>7.2520792844746063E-6</v>
      </c>
      <c r="BJ1093" s="14">
        <f t="shared" si="1395"/>
        <v>0.50779937674777431</v>
      </c>
      <c r="BK1093" s="14">
        <f t="shared" si="1396"/>
        <v>0.25592221672828758</v>
      </c>
      <c r="BL1093" s="14">
        <f t="shared" si="1397"/>
        <v>0.22432533488785444</v>
      </c>
      <c r="BM1093" s="14">
        <f t="shared" si="1398"/>
        <v>0.46343385898177464</v>
      </c>
      <c r="BN1093" s="14">
        <f t="shared" si="1399"/>
        <v>0.53534537164382134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1.65137614678899</v>
      </c>
      <c r="F1094" s="10">
        <f>VLOOKUP(B1094,home!$B$2:$E$405,3,FALSE)</f>
        <v>0.61</v>
      </c>
      <c r="G1094" s="10">
        <f>VLOOKUP(C1094,away!$B$2:$E$405,4,FALSE)</f>
        <v>1.33</v>
      </c>
      <c r="H1094" s="10">
        <f>VLOOKUP(A1094,away!$A$2:$E$405,3,FALSE)</f>
        <v>1.2201834862385299</v>
      </c>
      <c r="I1094" s="10">
        <f>VLOOKUP(C1094,away!$B$2:$E$405,3,FALSE)</f>
        <v>0.73</v>
      </c>
      <c r="J1094" s="10">
        <f>VLOOKUP(B1094,home!$B$2:$E$405,4,FALSE)</f>
        <v>0.98</v>
      </c>
      <c r="K1094" s="12">
        <f t="shared" si="1344"/>
        <v>1.3397614678899077</v>
      </c>
      <c r="L1094" s="12">
        <f t="shared" si="1345"/>
        <v>0.87291926605504433</v>
      </c>
      <c r="M1094" s="13">
        <f t="shared" si="1346"/>
        <v>0.10940696408404108</v>
      </c>
      <c r="N1094" s="13">
        <f t="shared" si="1347"/>
        <v>0.14657923479861329</v>
      </c>
      <c r="O1094" s="13">
        <f t="shared" si="1348"/>
        <v>9.5503446789551721E-2</v>
      </c>
      <c r="P1094" s="13">
        <f t="shared" si="1349"/>
        <v>0.12795183805931554</v>
      </c>
      <c r="Q1094" s="13">
        <f t="shared" si="1350"/>
        <v>9.8190605387984797E-2</v>
      </c>
      <c r="R1094" s="13">
        <f t="shared" si="1351"/>
        <v>4.1683399338631237E-2</v>
      </c>
      <c r="S1094" s="13">
        <f t="shared" si="1352"/>
        <v>3.7410033720937062E-2</v>
      </c>
      <c r="T1094" s="13">
        <f t="shared" si="1353"/>
        <v>8.571247118878017E-2</v>
      </c>
      <c r="U1094" s="13">
        <f t="shared" si="1354"/>
        <v>5.5845812284565803E-2</v>
      </c>
      <c r="V1094" s="13">
        <f t="shared" si="1355"/>
        <v>4.8612410010532136E-3</v>
      </c>
      <c r="W1094" s="13">
        <f t="shared" si="1356"/>
        <v>4.3850663202535056E-2</v>
      </c>
      <c r="X1094" s="13">
        <f t="shared" si="1357"/>
        <v>3.8278088738783841E-2</v>
      </c>
      <c r="Y1094" s="13">
        <f t="shared" si="1358"/>
        <v>1.6706840563924526E-2</v>
      </c>
      <c r="Z1094" s="13">
        <f t="shared" si="1359"/>
        <v>1.2128747452452435E-2</v>
      </c>
      <c r="AA1094" s="13">
        <f t="shared" si="1360"/>
        <v>1.6249628490563654E-2</v>
      </c>
      <c r="AB1094" s="13">
        <f t="shared" si="1361"/>
        <v>1.0885313059591614E-2</v>
      </c>
      <c r="AC1094" s="13">
        <f t="shared" si="1362"/>
        <v>3.5532742736117787E-4</v>
      </c>
      <c r="AD1094" s="13">
        <f t="shared" si="1363"/>
        <v>1.4687357225043586E-2</v>
      </c>
      <c r="AE1094" s="13">
        <f t="shared" si="1364"/>
        <v>1.28208770891733E-2</v>
      </c>
      <c r="AF1094" s="13">
        <f t="shared" si="1365"/>
        <v>5.5957953094315453E-3</v>
      </c>
      <c r="AG1094" s="13">
        <f t="shared" si="1366"/>
        <v>1.628225844834415E-3</v>
      </c>
      <c r="AH1094" s="13">
        <f t="shared" si="1367"/>
        <v>2.6468543310904412E-3</v>
      </c>
      <c r="AI1094" s="13">
        <f t="shared" si="1368"/>
        <v>3.5461534439124895E-3</v>
      </c>
      <c r="AJ1094" s="13">
        <f t="shared" si="1369"/>
        <v>2.3754998716895245E-3</v>
      </c>
      <c r="AK1094" s="13">
        <f t="shared" si="1370"/>
        <v>1.0608677316890146E-3</v>
      </c>
      <c r="AL1094" s="13">
        <f t="shared" si="1371"/>
        <v>1.6622268179867159E-5</v>
      </c>
      <c r="AM1094" s="13">
        <f t="shared" si="1372"/>
        <v>3.9355110550495656E-3</v>
      </c>
      <c r="AN1094" s="13">
        <f t="shared" si="1373"/>
        <v>3.4353834217253801E-3</v>
      </c>
      <c r="AO1094" s="13">
        <f t="shared" si="1374"/>
        <v>1.4994061875550928E-3</v>
      </c>
      <c r="AP1094" s="13">
        <f t="shared" si="1375"/>
        <v>4.3628684958632797E-4</v>
      </c>
      <c r="AQ1094" s="13">
        <f t="shared" si="1376"/>
        <v>9.5210799132591201E-5</v>
      </c>
      <c r="AR1094" s="13">
        <f t="shared" si="1377"/>
        <v>4.6209802801001681E-4</v>
      </c>
      <c r="AS1094" s="13">
        <f t="shared" si="1378"/>
        <v>6.1910113231573188E-4</v>
      </c>
      <c r="AT1094" s="13">
        <f t="shared" si="1379"/>
        <v>4.1472392090181447E-4</v>
      </c>
      <c r="AU1094" s="13">
        <f t="shared" si="1380"/>
        <v>1.8521037634549093E-4</v>
      </c>
      <c r="AV1094" s="13">
        <f t="shared" si="1381"/>
        <v>6.2034431420269324E-5</v>
      </c>
      <c r="AW1094" s="13">
        <f t="shared" si="1382"/>
        <v>5.3999451196196622E-7</v>
      </c>
      <c r="AX1094" s="13">
        <f t="shared" si="1383"/>
        <v>8.7877434466836137E-4</v>
      </c>
      <c r="AY1094" s="13">
        <f t="shared" si="1384"/>
        <v>7.6709905597590851E-4</v>
      </c>
      <c r="AZ1094" s="13">
        <f t="shared" si="1385"/>
        <v>3.3480777246700373E-4</v>
      </c>
      <c r="BA1094" s="13">
        <f t="shared" si="1386"/>
        <v>9.7420051670473739E-5</v>
      </c>
      <c r="BB1094" s="13">
        <f t="shared" si="1387"/>
        <v>2.1259960000808602E-5</v>
      </c>
      <c r="BC1094" s="13">
        <f t="shared" si="1388"/>
        <v>3.71164573605309E-6</v>
      </c>
      <c r="BD1094" s="13">
        <f t="shared" si="1389"/>
        <v>6.7229045242664517E-5</v>
      </c>
      <c r="BE1094" s="13">
        <f t="shared" si="1390"/>
        <v>9.0070884339149229E-5</v>
      </c>
      <c r="BF1094" s="13">
        <f t="shared" si="1391"/>
        <v>6.0336750108180342E-5</v>
      </c>
      <c r="BG1094" s="13">
        <f t="shared" si="1392"/>
        <v>2.6945617630880742E-5</v>
      </c>
      <c r="BH1094" s="13">
        <f t="shared" si="1393"/>
        <v>9.0251750575872438E-6</v>
      </c>
      <c r="BI1094" s="13">
        <f t="shared" si="1394"/>
        <v>2.4183163566232924E-6</v>
      </c>
      <c r="BJ1094" s="14">
        <f t="shared" si="1395"/>
        <v>0.47555503049267217</v>
      </c>
      <c r="BK1094" s="14">
        <f t="shared" si="1396"/>
        <v>0.28076912561686385</v>
      </c>
      <c r="BL1094" s="14">
        <f t="shared" si="1397"/>
        <v>0.23179616901901393</v>
      </c>
      <c r="BM1094" s="14">
        <f t="shared" si="1398"/>
        <v>0.38016702506140077</v>
      </c>
      <c r="BN1094" s="14">
        <f t="shared" si="1399"/>
        <v>0.61931548845813755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1.65137614678899</v>
      </c>
      <c r="F1095" s="10">
        <f>VLOOKUP(B1095,home!$B$2:$E$405,3,FALSE)</f>
        <v>1.31</v>
      </c>
      <c r="G1095" s="10">
        <f>VLOOKUP(C1095,away!$B$2:$E$405,4,FALSE)</f>
        <v>0.73</v>
      </c>
      <c r="H1095" s="10">
        <f>VLOOKUP(A1095,away!$A$2:$E$405,3,FALSE)</f>
        <v>1.2201834862385299</v>
      </c>
      <c r="I1095" s="10">
        <f>VLOOKUP(C1095,away!$B$2:$E$405,3,FALSE)</f>
        <v>0.61</v>
      </c>
      <c r="J1095" s="10">
        <f>VLOOKUP(B1095,home!$B$2:$E$405,4,FALSE)</f>
        <v>0.96</v>
      </c>
      <c r="K1095" s="12">
        <f t="shared" si="1344"/>
        <v>1.5792110091743112</v>
      </c>
      <c r="L1095" s="12">
        <f t="shared" si="1345"/>
        <v>0.71453944954128312</v>
      </c>
      <c r="M1095" s="13">
        <f t="shared" si="1346"/>
        <v>0.10088737748391384</v>
      </c>
      <c r="N1095" s="13">
        <f t="shared" si="1347"/>
        <v>0.15932245720932123</v>
      </c>
      <c r="O1095" s="13">
        <f t="shared" si="1348"/>
        <v>7.208801117301944E-2</v>
      </c>
      <c r="P1095" s="13">
        <f t="shared" si="1349"/>
        <v>0.11384218087391304</v>
      </c>
      <c r="Q1095" s="13">
        <f t="shared" si="1350"/>
        <v>0.12580188921683164</v>
      </c>
      <c r="R1095" s="13">
        <f t="shared" si="1351"/>
        <v>2.5754863911047584E-2</v>
      </c>
      <c r="S1095" s="13">
        <f t="shared" si="1352"/>
        <v>3.2115122994933562E-2</v>
      </c>
      <c r="T1095" s="13">
        <f t="shared" si="1353"/>
        <v>8.9890412672248371E-2</v>
      </c>
      <c r="U1095" s="13">
        <f t="shared" si="1354"/>
        <v>4.0672364628112502E-2</v>
      </c>
      <c r="V1095" s="13">
        <f t="shared" si="1355"/>
        <v>4.0265533177881521E-3</v>
      </c>
      <c r="W1095" s="13">
        <f t="shared" si="1356"/>
        <v>6.6222576142049197E-2</v>
      </c>
      <c r="X1095" s="13">
        <f t="shared" si="1357"/>
        <v>4.7318643103745547E-2</v>
      </c>
      <c r="Y1095" s="13">
        <f t="shared" si="1358"/>
        <v>1.6905518598195387E-2</v>
      </c>
      <c r="Z1095" s="13">
        <f t="shared" si="1359"/>
        <v>6.1342887606702003E-3</v>
      </c>
      <c r="AA1095" s="13">
        <f t="shared" si="1360"/>
        <v>9.6873363443046208E-3</v>
      </c>
      <c r="AB1095" s="13">
        <f t="shared" si="1361"/>
        <v>7.649174102250144E-3</v>
      </c>
      <c r="AC1095" s="13">
        <f t="shared" si="1362"/>
        <v>2.8397482825290906E-4</v>
      </c>
      <c r="AD1095" s="13">
        <f t="shared" si="1363"/>
        <v>2.6144855324852043E-2</v>
      </c>
      <c r="AE1095" s="13">
        <f t="shared" si="1364"/>
        <v>1.8681530532156265E-2</v>
      </c>
      <c r="AF1095" s="13">
        <f t="shared" si="1365"/>
        <v>6.6743452715178047E-3</v>
      </c>
      <c r="AG1095" s="13">
        <f t="shared" si="1366"/>
        <v>1.5896943321195994E-3</v>
      </c>
      <c r="AH1095" s="13">
        <f t="shared" si="1367"/>
        <v>1.0957978285941411E-3</v>
      </c>
      <c r="AI1095" s="13">
        <f t="shared" si="1368"/>
        <v>1.7304959947451724E-3</v>
      </c>
      <c r="AJ1095" s="13">
        <f t="shared" si="1369"/>
        <v>1.366409163116814E-3</v>
      </c>
      <c r="AK1095" s="13">
        <f t="shared" si="1370"/>
        <v>7.1928279781024334E-4</v>
      </c>
      <c r="AL1095" s="13">
        <f t="shared" si="1371"/>
        <v>1.281758514012746E-5</v>
      </c>
      <c r="AM1095" s="13">
        <f t="shared" si="1372"/>
        <v>8.2576486724551951E-3</v>
      </c>
      <c r="AN1095" s="13">
        <f t="shared" si="1373"/>
        <v>5.9004157369214431E-3</v>
      </c>
      <c r="AO1095" s="13">
        <f t="shared" si="1374"/>
        <v>2.1080399063622859E-3</v>
      </c>
      <c r="AP1095" s="13">
        <f t="shared" si="1375"/>
        <v>5.0209255810105527E-4</v>
      </c>
      <c r="AQ1095" s="13">
        <f t="shared" si="1376"/>
        <v>8.9691235021075686E-5</v>
      </c>
      <c r="AR1095" s="13">
        <f t="shared" si="1377"/>
        <v>1.5659815545043823E-4</v>
      </c>
      <c r="AS1095" s="13">
        <f t="shared" si="1378"/>
        <v>2.4730153110372221E-4</v>
      </c>
      <c r="AT1095" s="13">
        <f t="shared" si="1379"/>
        <v>1.9527065025233079E-4</v>
      </c>
      <c r="AU1095" s="13">
        <f t="shared" si="1380"/>
        <v>1.0279118688236909E-4</v>
      </c>
      <c r="AV1095" s="13">
        <f t="shared" si="1381"/>
        <v>4.0582243492682823E-5</v>
      </c>
      <c r="AW1095" s="13">
        <f t="shared" si="1382"/>
        <v>4.01763134926763E-7</v>
      </c>
      <c r="AX1095" s="13">
        <f t="shared" si="1383"/>
        <v>2.1734282822391472E-3</v>
      </c>
      <c r="AY1095" s="13">
        <f t="shared" si="1384"/>
        <v>1.5530002484086172E-3</v>
      </c>
      <c r="AZ1095" s="13">
        <f t="shared" si="1385"/>
        <v>5.5483997131768449E-4</v>
      </c>
      <c r="BA1095" s="13">
        <f t="shared" si="1386"/>
        <v>1.3215168256294654E-4</v>
      </c>
      <c r="BB1095" s="13">
        <f t="shared" si="1387"/>
        <v>2.3606897628620549E-5</v>
      </c>
      <c r="BC1095" s="13">
        <f t="shared" si="1388"/>
        <v>3.373611927386391E-6</v>
      </c>
      <c r="BD1095" s="13">
        <f t="shared" si="1389"/>
        <v>1.8649259965789395E-5</v>
      </c>
      <c r="BE1095" s="13">
        <f t="shared" si="1390"/>
        <v>2.9451116650928347E-5</v>
      </c>
      <c r="BF1095" s="13">
        <f t="shared" si="1391"/>
        <v>2.3254763823811466E-5</v>
      </c>
      <c r="BG1095" s="13">
        <f t="shared" si="1392"/>
        <v>1.2241393015437189E-5</v>
      </c>
      <c r="BH1095" s="13">
        <f t="shared" si="1393"/>
        <v>4.8329356544019814E-6</v>
      </c>
      <c r="BI1095" s="13">
        <f t="shared" si="1394"/>
        <v>1.5264450384125334E-6</v>
      </c>
      <c r="BJ1095" s="14">
        <f t="shared" si="1395"/>
        <v>0.57985021120598246</v>
      </c>
      <c r="BK1095" s="14">
        <f t="shared" si="1396"/>
        <v>0.25272102733235025</v>
      </c>
      <c r="BL1095" s="14">
        <f t="shared" si="1397"/>
        <v>0.16159623562433098</v>
      </c>
      <c r="BM1095" s="14">
        <f t="shared" si="1398"/>
        <v>0.40105238457001352</v>
      </c>
      <c r="BN1095" s="14">
        <f t="shared" si="1399"/>
        <v>0.5976967798680467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1.65137614678899</v>
      </c>
      <c r="F1096" s="10">
        <f>VLOOKUP(B1096,home!$B$2:$E$405,3,FALSE)</f>
        <v>1.7</v>
      </c>
      <c r="G1096" s="10">
        <f>VLOOKUP(C1096,away!$B$2:$E$405,4,FALSE)</f>
        <v>1.0900000000000001</v>
      </c>
      <c r="H1096" s="10">
        <f>VLOOKUP(A1096,away!$A$2:$E$405,3,FALSE)</f>
        <v>1.2201834862385299</v>
      </c>
      <c r="I1096" s="10">
        <f>VLOOKUP(C1096,away!$B$2:$E$405,3,FALSE)</f>
        <v>0.61</v>
      </c>
      <c r="J1096" s="10">
        <f>VLOOKUP(B1096,home!$B$2:$E$405,4,FALSE)</f>
        <v>0.66</v>
      </c>
      <c r="K1096" s="12">
        <f t="shared" si="1344"/>
        <v>3.0599999999999987</v>
      </c>
      <c r="L1096" s="12">
        <f t="shared" si="1345"/>
        <v>0.49124587155963217</v>
      </c>
      <c r="M1096" s="13">
        <f t="shared" si="1346"/>
        <v>2.8688874726512891E-2</v>
      </c>
      <c r="N1096" s="13">
        <f t="shared" si="1347"/>
        <v>8.7787956663129399E-2</v>
      </c>
      <c r="O1096" s="13">
        <f t="shared" si="1348"/>
        <v>1.4093291269090929E-2</v>
      </c>
      <c r="P1096" s="13">
        <f t="shared" si="1349"/>
        <v>4.3125471283418225E-2</v>
      </c>
      <c r="Q1096" s="13">
        <f t="shared" si="1350"/>
        <v>0.13431557369458799</v>
      </c>
      <c r="R1096" s="13">
        <f t="shared" si="1351"/>
        <v>3.4616355763141642E-3</v>
      </c>
      <c r="S1096" s="13">
        <f t="shared" si="1352"/>
        <v>1.6206685441187647E-2</v>
      </c>
      <c r="T1096" s="13">
        <f t="shared" si="1353"/>
        <v>6.598197106362988E-2</v>
      </c>
      <c r="U1096" s="13">
        <f t="shared" si="1354"/>
        <v>1.0592604863521336E-2</v>
      </c>
      <c r="V1096" s="13">
        <f t="shared" si="1355"/>
        <v>2.7068988869806683E-3</v>
      </c>
      <c r="W1096" s="13">
        <f t="shared" si="1356"/>
        <v>0.13700188516847966</v>
      </c>
      <c r="X1096" s="13">
        <f t="shared" si="1357"/>
        <v>6.7301610484902435E-2</v>
      </c>
      <c r="Y1096" s="13">
        <f t="shared" si="1358"/>
        <v>1.6530819150011391E-2</v>
      </c>
      <c r="Z1096" s="13">
        <f t="shared" si="1359"/>
        <v>5.6683806190276043E-4</v>
      </c>
      <c r="AA1096" s="13">
        <f t="shared" si="1360"/>
        <v>1.7345244694224463E-3</v>
      </c>
      <c r="AB1096" s="13">
        <f t="shared" si="1361"/>
        <v>2.6538224382163431E-3</v>
      </c>
      <c r="AC1096" s="13">
        <f t="shared" si="1362"/>
        <v>2.5431524269083528E-4</v>
      </c>
      <c r="AD1096" s="13">
        <f t="shared" si="1363"/>
        <v>0.1048064421538869</v>
      </c>
      <c r="AE1096" s="13">
        <f t="shared" si="1364"/>
        <v>5.1485732020950345E-2</v>
      </c>
      <c r="AF1096" s="13">
        <f t="shared" si="1365"/>
        <v>1.2646076649758708E-2</v>
      </c>
      <c r="AG1096" s="13">
        <f t="shared" si="1366"/>
        <v>2.0707776485402105E-3</v>
      </c>
      <c r="AH1096" s="13">
        <f t="shared" si="1367"/>
        <v>6.9614214438148568E-5</v>
      </c>
      <c r="AI1096" s="13">
        <f t="shared" si="1368"/>
        <v>2.1301949618073452E-4</v>
      </c>
      <c r="AJ1096" s="13">
        <f t="shared" si="1369"/>
        <v>3.259198291565238E-4</v>
      </c>
      <c r="AK1096" s="13">
        <f t="shared" si="1370"/>
        <v>3.3243822573965413E-4</v>
      </c>
      <c r="AL1096" s="13">
        <f t="shared" si="1371"/>
        <v>1.5291592716898789E-5</v>
      </c>
      <c r="AM1096" s="13">
        <f t="shared" si="1372"/>
        <v>6.4141542598178752E-2</v>
      </c>
      <c r="AN1096" s="13">
        <f t="shared" si="1373"/>
        <v>3.1509267996821598E-2</v>
      </c>
      <c r="AO1096" s="13">
        <f t="shared" si="1374"/>
        <v>7.7393989096523255E-3</v>
      </c>
      <c r="AP1096" s="13">
        <f t="shared" si="1375"/>
        <v>1.2673159209066081E-3</v>
      </c>
      <c r="AQ1096" s="13">
        <f t="shared" si="1376"/>
        <v>1.5564092852679112E-4</v>
      </c>
      <c r="AR1096" s="13">
        <f t="shared" si="1377"/>
        <v>6.8395390889214861E-6</v>
      </c>
      <c r="AS1096" s="13">
        <f t="shared" si="1378"/>
        <v>2.0928989612099739E-5</v>
      </c>
      <c r="AT1096" s="13">
        <f t="shared" si="1379"/>
        <v>3.2021354106512596E-5</v>
      </c>
      <c r="AU1096" s="13">
        <f t="shared" si="1380"/>
        <v>3.2661781188642831E-5</v>
      </c>
      <c r="AV1096" s="13">
        <f t="shared" si="1381"/>
        <v>2.4986262609311756E-5</v>
      </c>
      <c r="AW1096" s="13">
        <f t="shared" si="1382"/>
        <v>6.385142022985688E-7</v>
      </c>
      <c r="AX1096" s="13">
        <f t="shared" si="1383"/>
        <v>3.2712186725071167E-2</v>
      </c>
      <c r="AY1096" s="13">
        <f t="shared" si="1384"/>
        <v>1.6069726678379016E-2</v>
      </c>
      <c r="AZ1096" s="13">
        <f t="shared" si="1385"/>
        <v>3.9470934439226864E-3</v>
      </c>
      <c r="BA1096" s="13">
        <f t="shared" si="1386"/>
        <v>6.4633111966237017E-4</v>
      </c>
      <c r="BB1096" s="13">
        <f t="shared" si="1387"/>
        <v>7.9376873548663479E-5</v>
      </c>
      <c r="BC1096" s="13">
        <f t="shared" si="1388"/>
        <v>7.7987122856183814E-6</v>
      </c>
      <c r="BD1096" s="13">
        <f t="shared" si="1389"/>
        <v>5.5998255680056797E-7</v>
      </c>
      <c r="BE1096" s="13">
        <f t="shared" si="1390"/>
        <v>1.7135466238097373E-6</v>
      </c>
      <c r="BF1096" s="13">
        <f t="shared" si="1391"/>
        <v>2.6217263344288979E-6</v>
      </c>
      <c r="BG1096" s="13">
        <f t="shared" si="1392"/>
        <v>2.6741608611174745E-6</v>
      </c>
      <c r="BH1096" s="13">
        <f t="shared" si="1393"/>
        <v>2.0457330587548673E-6</v>
      </c>
      <c r="BI1096" s="13">
        <f t="shared" si="1394"/>
        <v>1.2519886319579779E-6</v>
      </c>
      <c r="BJ1096" s="14">
        <f t="shared" si="1395"/>
        <v>0.83820452460483252</v>
      </c>
      <c r="BK1096" s="14">
        <f t="shared" si="1396"/>
        <v>0.10706726385188617</v>
      </c>
      <c r="BL1096" s="14">
        <f t="shared" si="1397"/>
        <v>3.3605175446752643E-2</v>
      </c>
      <c r="BM1096" s="14">
        <f t="shared" si="1398"/>
        <v>0.65190191058814373</v>
      </c>
      <c r="BN1096" s="14">
        <f t="shared" si="1399"/>
        <v>0.3114728032130536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1.3877551020408201</v>
      </c>
      <c r="F1097" s="10">
        <f>VLOOKUP(B1097,home!$B$2:$E$405,3,FALSE)</f>
        <v>0</v>
      </c>
      <c r="G1097" s="10">
        <f>VLOOKUP(C1097,away!$B$2:$E$405,4,FALSE)</f>
        <v>2.4</v>
      </c>
      <c r="H1097" s="10">
        <f>VLOOKUP(A1097,away!$A$2:$E$405,3,FALSE)</f>
        <v>1.1020408163265301</v>
      </c>
      <c r="I1097" s="10">
        <f>VLOOKUP(C1097,away!$B$2:$E$405,3,FALSE)</f>
        <v>1.92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1.3877551020408201</v>
      </c>
      <c r="F1098" s="10">
        <f>VLOOKUP(B1098,home!$B$2:$E$405,3,FALSE)</f>
        <v>0</v>
      </c>
      <c r="G1098" s="10">
        <f>VLOOKUP(C1098,away!$B$2:$E$405,4,FALSE)</f>
        <v>1.92</v>
      </c>
      <c r="H1098" s="10">
        <f>VLOOKUP(A1098,away!$A$2:$E$405,3,FALSE)</f>
        <v>1.1020408163265301</v>
      </c>
      <c r="I1098" s="10">
        <f>VLOOKUP(C1098,away!$B$2:$E$405,3,FALSE)</f>
        <v>1.2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1.3877551020408201</v>
      </c>
      <c r="F1099" s="10">
        <f>VLOOKUP(B1099,home!$B$2:$E$405,3,FALSE)</f>
        <v>0</v>
      </c>
      <c r="G1099" s="10">
        <f>VLOOKUP(C1099,away!$B$2:$E$405,4,FALSE)</f>
        <v>1.26</v>
      </c>
      <c r="H1099" s="10">
        <f>VLOOKUP(A1099,away!$A$2:$E$405,3,FALSE)</f>
        <v>1.1020408163265301</v>
      </c>
      <c r="I1099" s="10">
        <f>VLOOKUP(C1099,away!$B$2:$E$405,3,FALSE)</f>
        <v>1.62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1.3877551020408201</v>
      </c>
      <c r="F1100" s="10">
        <f>VLOOKUP(B1100,home!$B$2:$E$405,3,FALSE)</f>
        <v>0</v>
      </c>
      <c r="G1100" s="10">
        <f>VLOOKUP(C1100,away!$B$2:$E$405,4,FALSE)</f>
        <v>0.72</v>
      </c>
      <c r="H1100" s="10">
        <f>VLOOKUP(A1100,away!$A$2:$E$405,3,FALSE)</f>
        <v>1.1020408163265301</v>
      </c>
      <c r="I1100" s="10">
        <f>VLOOKUP(C1100,away!$B$2:$E$405,3,FALSE)</f>
        <v>1.26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1.3877551020408201</v>
      </c>
      <c r="F1101" s="10">
        <f>VLOOKUP(B1101,home!$B$2:$E$405,3,FALSE)</f>
        <v>0</v>
      </c>
      <c r="G1101" s="10">
        <f>VLOOKUP(C1101,away!$B$2:$E$405,4,FALSE)</f>
        <v>0.48</v>
      </c>
      <c r="H1101" s="10">
        <f>VLOOKUP(A1101,away!$A$2:$E$405,3,FALSE)</f>
        <v>1.1020408163265301</v>
      </c>
      <c r="I1101" s="10">
        <f>VLOOKUP(C1101,away!$B$2:$E$405,3,FALSE)</f>
        <v>1.44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1.75555555555556</v>
      </c>
      <c r="F1102" s="10">
        <f>VLOOKUP(B1102,home!$B$2:$E$405,3,FALSE)</f>
        <v>0.8</v>
      </c>
      <c r="G1102" s="10">
        <f>VLOOKUP(C1102,away!$B$2:$E$405,4,FALSE)</f>
        <v>0.85</v>
      </c>
      <c r="H1102" s="10">
        <f>VLOOKUP(A1102,away!$A$2:$E$405,3,FALSE)</f>
        <v>1.4666666666666699</v>
      </c>
      <c r="I1102" s="10">
        <f>VLOOKUP(C1102,away!$B$2:$E$405,3,FALSE)</f>
        <v>0.85</v>
      </c>
      <c r="J1102" s="10">
        <f>VLOOKUP(B1102,home!$B$2:$E$405,4,FALSE)</f>
        <v>1.91</v>
      </c>
      <c r="K1102" s="12">
        <f t="shared" si="1344"/>
        <v>1.1937777777777809</v>
      </c>
      <c r="L1102" s="12">
        <f t="shared" si="1345"/>
        <v>2.3811333333333384</v>
      </c>
      <c r="M1102" s="13">
        <f t="shared" si="1346"/>
        <v>2.8017916144971906E-2</v>
      </c>
      <c r="N1102" s="13">
        <f t="shared" si="1347"/>
        <v>3.3447165673508777E-2</v>
      </c>
      <c r="O1102" s="13">
        <f t="shared" si="1348"/>
        <v>6.671439406333092E-2</v>
      </c>
      <c r="P1102" s="13">
        <f t="shared" si="1349"/>
        <v>7.964216109071437E-2</v>
      </c>
      <c r="Q1102" s="13">
        <f t="shared" si="1350"/>
        <v>1.99642415553433E-2</v>
      </c>
      <c r="R1102" s="13">
        <f t="shared" si="1351"/>
        <v>7.9427933758666525E-2</v>
      </c>
      <c r="S1102" s="13">
        <f t="shared" si="1352"/>
        <v>5.6596587968745067E-2</v>
      </c>
      <c r="T1102" s="13">
        <f t="shared" si="1353"/>
        <v>4.7537521042146542E-2</v>
      </c>
      <c r="U1102" s="13">
        <f t="shared" si="1354"/>
        <v>9.4819302255901725E-2</v>
      </c>
      <c r="V1102" s="13">
        <f t="shared" si="1355"/>
        <v>1.7875366100544559E-2</v>
      </c>
      <c r="W1102" s="13">
        <f t="shared" si="1356"/>
        <v>7.9442893063188472E-3</v>
      </c>
      <c r="X1102" s="13">
        <f t="shared" si="1357"/>
        <v>1.8916412076919391E-2</v>
      </c>
      <c r="Y1102" s="13">
        <f t="shared" si="1358"/>
        <v>2.2521249671711048E-2</v>
      </c>
      <c r="Z1102" s="13">
        <f t="shared" si="1359"/>
        <v>6.3042833556851072E-2</v>
      </c>
      <c r="AA1102" s="13">
        <f t="shared" si="1360"/>
        <v>7.5259133748312196E-2</v>
      </c>
      <c r="AB1102" s="13">
        <f t="shared" si="1361"/>
        <v>4.4921340721770481E-2</v>
      </c>
      <c r="AC1102" s="13">
        <f t="shared" si="1362"/>
        <v>3.1757197322617231E-3</v>
      </c>
      <c r="AD1102" s="13">
        <f t="shared" si="1363"/>
        <v>2.3709290085302767E-3</v>
      </c>
      <c r="AE1102" s="13">
        <f t="shared" si="1364"/>
        <v>5.6454980931784048E-3</v>
      </c>
      <c r="AF1102" s="13">
        <f t="shared" si="1365"/>
        <v>6.7213418464684514E-3</v>
      </c>
      <c r="AG1102" s="13">
        <f t="shared" si="1366"/>
        <v>5.3348037051180932E-3</v>
      </c>
      <c r="AH1102" s="13">
        <f t="shared" si="1367"/>
        <v>3.7528348102500921E-2</v>
      </c>
      <c r="AI1102" s="13">
        <f t="shared" si="1368"/>
        <v>4.4800508001474545E-2</v>
      </c>
      <c r="AJ1102" s="13">
        <f t="shared" si="1369"/>
        <v>2.6740925442657999E-2</v>
      </c>
      <c r="AK1102" s="13">
        <f t="shared" si="1370"/>
        <v>1.0640907516885859E-2</v>
      </c>
      <c r="AL1102" s="13">
        <f t="shared" si="1371"/>
        <v>3.6108493035252024E-4</v>
      </c>
      <c r="AM1102" s="13">
        <f t="shared" si="1372"/>
        <v>5.6607247261443016E-4</v>
      </c>
      <c r="AN1102" s="13">
        <f t="shared" si="1373"/>
        <v>1.3478940336246431E-3</v>
      </c>
      <c r="AO1102" s="13">
        <f t="shared" si="1374"/>
        <v>1.6047577066323829E-3</v>
      </c>
      <c r="AP1102" s="13">
        <f t="shared" si="1375"/>
        <v>1.2737140223953098E-3</v>
      </c>
      <c r="AQ1102" s="13">
        <f t="shared" si="1376"/>
        <v>7.5822072896488974E-4</v>
      </c>
      <c r="AR1102" s="13">
        <f t="shared" si="1377"/>
        <v>1.7872000122360371E-2</v>
      </c>
      <c r="AS1102" s="13">
        <f t="shared" si="1378"/>
        <v>2.1335196590515592E-2</v>
      </c>
      <c r="AT1102" s="13">
        <f t="shared" si="1379"/>
        <v>1.2734741787138902E-2</v>
      </c>
      <c r="AU1102" s="13">
        <f t="shared" si="1380"/>
        <v>5.067483917074839E-3</v>
      </c>
      <c r="AV1102" s="13">
        <f t="shared" si="1381"/>
        <v>1.5123624223625624E-3</v>
      </c>
      <c r="AW1102" s="13">
        <f t="shared" si="1382"/>
        <v>2.8511106212822373E-5</v>
      </c>
      <c r="AX1102" s="13">
        <f t="shared" si="1383"/>
        <v>1.1262745640313809E-4</v>
      </c>
      <c r="AY1102" s="13">
        <f t="shared" si="1384"/>
        <v>2.6818099069005947E-4</v>
      </c>
      <c r="AZ1102" s="13">
        <f t="shared" si="1385"/>
        <v>3.1928734814922919E-4</v>
      </c>
      <c r="BA1102" s="13">
        <f t="shared" si="1386"/>
        <v>2.5342191586324542E-4</v>
      </c>
      <c r="BB1102" s="13">
        <f t="shared" si="1387"/>
        <v>1.5085784281479263E-4</v>
      </c>
      <c r="BC1102" s="13">
        <f t="shared" si="1388"/>
        <v>7.1842527624212774E-5</v>
      </c>
      <c r="BD1102" s="13">
        <f t="shared" si="1389"/>
        <v>7.0926025374482985E-3</v>
      </c>
      <c r="BE1102" s="13">
        <f t="shared" si="1390"/>
        <v>8.4669912958160801E-3</v>
      </c>
      <c r="BF1102" s="13">
        <f t="shared" si="1391"/>
        <v>5.0538530267915686E-3</v>
      </c>
      <c r="BG1102" s="13">
        <f t="shared" si="1392"/>
        <v>2.0110591451795827E-3</v>
      </c>
      <c r="BH1102" s="13">
        <f t="shared" si="1393"/>
        <v>6.0018942932804176E-4</v>
      </c>
      <c r="BI1102" s="13">
        <f t="shared" si="1394"/>
        <v>1.4329856063778883E-4</v>
      </c>
      <c r="BJ1102" s="14">
        <f t="shared" si="1395"/>
        <v>0.17713032902501949</v>
      </c>
      <c r="BK1102" s="14">
        <f t="shared" si="1396"/>
        <v>0.18593701695828019</v>
      </c>
      <c r="BL1102" s="14">
        <f t="shared" si="1397"/>
        <v>0.56274257244615467</v>
      </c>
      <c r="BM1102" s="14">
        <f t="shared" si="1398"/>
        <v>0.6813992698152922</v>
      </c>
      <c r="BN1102" s="14">
        <f t="shared" si="1399"/>
        <v>0.30721381228653577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1.75555555555556</v>
      </c>
      <c r="F1103" s="10">
        <f>VLOOKUP(B1103,home!$B$2:$E$405,3,FALSE)</f>
        <v>0</v>
      </c>
      <c r="G1103" s="10">
        <f>VLOOKUP(C1103,away!$B$2:$E$405,4,FALSE)</f>
        <v>1.71</v>
      </c>
      <c r="H1103" s="10">
        <f>VLOOKUP(A1103,away!$A$2:$E$405,3,FALSE)</f>
        <v>1.4666666666666699</v>
      </c>
      <c r="I1103" s="10">
        <f>VLOOKUP(C1103,away!$B$2:$E$405,3,FALSE)</f>
        <v>0.68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1.75555555555556</v>
      </c>
      <c r="F1104" s="10">
        <f>VLOOKUP(B1104,home!$B$2:$E$405,3,FALSE)</f>
        <v>1.99</v>
      </c>
      <c r="G1104" s="10">
        <f>VLOOKUP(C1104,away!$B$2:$E$405,4,FALSE)</f>
        <v>1.57</v>
      </c>
      <c r="H1104" s="10">
        <f>VLOOKUP(A1104,away!$A$2:$E$405,3,FALSE)</f>
        <v>1.4666666666666699</v>
      </c>
      <c r="I1104" s="10">
        <f>VLOOKUP(C1104,away!$B$2:$E$405,3,FALSE)</f>
        <v>0.43</v>
      </c>
      <c r="J1104" s="10">
        <f>VLOOKUP(B1104,home!$B$2:$E$405,4,FALSE)</f>
        <v>1.02</v>
      </c>
      <c r="K1104" s="12">
        <f t="shared" si="1344"/>
        <v>5.484882222222236</v>
      </c>
      <c r="L1104" s="12">
        <f t="shared" si="1345"/>
        <v>0.64328000000000141</v>
      </c>
      <c r="M1104" s="13">
        <f t="shared" si="1346"/>
        <v>2.1805847107107491E-3</v>
      </c>
      <c r="N1104" s="13">
        <f t="shared" si="1347"/>
        <v>1.1960250313827006E-2</v>
      </c>
      <c r="O1104" s="13">
        <f t="shared" si="1348"/>
        <v>1.4027265327060138E-3</v>
      </c>
      <c r="P1104" s="13">
        <f t="shared" si="1349"/>
        <v>7.6937898218786523E-3</v>
      </c>
      <c r="Q1104" s="13">
        <f t="shared" si="1350"/>
        <v>3.2800282159818832E-2</v>
      </c>
      <c r="R1104" s="13">
        <f t="shared" si="1351"/>
        <v>4.5117296197956313E-4</v>
      </c>
      <c r="S1104" s="13">
        <f t="shared" si="1352"/>
        <v>6.7865285779186105E-3</v>
      </c>
      <c r="T1104" s="13">
        <f t="shared" si="1353"/>
        <v>2.1099765507768303E-2</v>
      </c>
      <c r="U1104" s="13">
        <f t="shared" si="1354"/>
        <v>2.4746305583090546E-3</v>
      </c>
      <c r="V1104" s="13">
        <f t="shared" si="1355"/>
        <v>2.6605567581234227E-3</v>
      </c>
      <c r="W1104" s="13">
        <f t="shared" si="1356"/>
        <v>5.9968561500754497E-2</v>
      </c>
      <c r="X1104" s="13">
        <f t="shared" si="1357"/>
        <v>3.8576576242205438E-2</v>
      </c>
      <c r="Y1104" s="13">
        <f t="shared" si="1358"/>
        <v>1.240776998254298E-2</v>
      </c>
      <c r="Z1104" s="13">
        <f t="shared" si="1359"/>
        <v>9.67435143274047E-5</v>
      </c>
      <c r="AA1104" s="13">
        <f t="shared" si="1360"/>
        <v>5.3062678184968425E-4</v>
      </c>
      <c r="AB1104" s="13">
        <f t="shared" si="1361"/>
        <v>1.4552127012011648E-3</v>
      </c>
      <c r="AC1104" s="13">
        <f t="shared" si="1362"/>
        <v>5.8670515084886473E-4</v>
      </c>
      <c r="AD1104" s="13">
        <f t="shared" si="1363"/>
        <v>8.2230124216932293E-2</v>
      </c>
      <c r="AE1104" s="13">
        <f t="shared" si="1364"/>
        <v>5.2896994306268319E-2</v>
      </c>
      <c r="AF1104" s="13">
        <f t="shared" si="1365"/>
        <v>1.7013789248668174E-2</v>
      </c>
      <c r="AG1104" s="13">
        <f t="shared" si="1366"/>
        <v>3.6482101159610969E-3</v>
      </c>
      <c r="AH1104" s="13">
        <f t="shared" si="1367"/>
        <v>1.5558291974133255E-5</v>
      </c>
      <c r="AI1104" s="13">
        <f t="shared" si="1368"/>
        <v>8.5335399057066372E-5</v>
      </c>
      <c r="AJ1104" s="13">
        <f t="shared" si="1369"/>
        <v>2.3402730660717179E-4</v>
      </c>
      <c r="AK1104" s="13">
        <f t="shared" si="1370"/>
        <v>4.2787073784140967E-4</v>
      </c>
      <c r="AL1104" s="13">
        <f t="shared" si="1371"/>
        <v>8.2803224215462264E-5</v>
      </c>
      <c r="AM1104" s="13">
        <f t="shared" si="1372"/>
        <v>9.0204509289715629E-2</v>
      </c>
      <c r="AN1104" s="13">
        <f t="shared" si="1373"/>
        <v>5.8026756735888391E-2</v>
      </c>
      <c r="AO1104" s="13">
        <f t="shared" si="1374"/>
        <v>1.8663726036531179E-2</v>
      </c>
      <c r="AP1104" s="13">
        <f t="shared" si="1375"/>
        <v>4.0020005615932688E-3</v>
      </c>
      <c r="AQ1104" s="13">
        <f t="shared" si="1376"/>
        <v>6.4360173031543068E-4</v>
      </c>
      <c r="AR1104" s="13">
        <f t="shared" si="1377"/>
        <v>2.0016676122240928E-6</v>
      </c>
      <c r="AS1104" s="13">
        <f t="shared" si="1378"/>
        <v>1.097891110108596E-5</v>
      </c>
      <c r="AT1104" s="13">
        <f t="shared" si="1379"/>
        <v>3.0109017158852372E-5</v>
      </c>
      <c r="AU1104" s="13">
        <f t="shared" si="1380"/>
        <v>5.5048137647724543E-5</v>
      </c>
      <c r="AV1104" s="13">
        <f t="shared" si="1381"/>
        <v>7.5483137887611738E-5</v>
      </c>
      <c r="AW1104" s="13">
        <f t="shared" si="1382"/>
        <v>8.1154405839259923E-6</v>
      </c>
      <c r="AX1104" s="13">
        <f t="shared" si="1383"/>
        <v>8.2460184894573629E-2</v>
      </c>
      <c r="AY1104" s="13">
        <f t="shared" si="1384"/>
        <v>5.3044987738981433E-2</v>
      </c>
      <c r="AZ1104" s="13">
        <f t="shared" si="1385"/>
        <v>1.7061389856366019E-2</v>
      </c>
      <c r="BA1104" s="13">
        <f t="shared" si="1386"/>
        <v>3.6584169556010539E-3</v>
      </c>
      <c r="BB1104" s="13">
        <f t="shared" si="1387"/>
        <v>5.8834661479976254E-4</v>
      </c>
      <c r="BC1104" s="13">
        <f t="shared" si="1388"/>
        <v>7.5694322073678448E-5</v>
      </c>
      <c r="BD1104" s="13">
        <f t="shared" si="1389"/>
        <v>2.1460545693191943E-7</v>
      </c>
      <c r="BE1104" s="13">
        <f t="shared" si="1390"/>
        <v>1.1770856555177646E-6</v>
      </c>
      <c r="BF1104" s="13">
        <f t="shared" si="1391"/>
        <v>3.2280880929910976E-6</v>
      </c>
      <c r="BG1104" s="13">
        <f t="shared" si="1392"/>
        <v>5.9018943310047172E-6</v>
      </c>
      <c r="BH1104" s="13">
        <f t="shared" si="1393"/>
        <v>8.0927988233904918E-6</v>
      </c>
      <c r="BI1104" s="13">
        <f t="shared" si="1394"/>
        <v>8.8776096788871096E-6</v>
      </c>
      <c r="BJ1104" s="14">
        <f t="shared" si="1395"/>
        <v>0.66103193833118656</v>
      </c>
      <c r="BK1104" s="14">
        <f t="shared" si="1396"/>
        <v>7.3035955982677189E-2</v>
      </c>
      <c r="BL1104" s="14">
        <f t="shared" si="1397"/>
        <v>7.2782742249714837E-3</v>
      </c>
      <c r="BM1104" s="14">
        <f t="shared" si="1398"/>
        <v>0.6319172332538443</v>
      </c>
      <c r="BN1104" s="14">
        <f t="shared" si="1399"/>
        <v>5.6488806500920821E-2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1.75555555555556</v>
      </c>
      <c r="F1105" s="10">
        <f>VLOOKUP(B1105,home!$B$2:$E$405,3,FALSE)</f>
        <v>1.59</v>
      </c>
      <c r="G1105" s="10">
        <f>VLOOKUP(C1105,away!$B$2:$E$405,4,FALSE)</f>
        <v>1</v>
      </c>
      <c r="H1105" s="10">
        <f>VLOOKUP(A1105,away!$A$2:$E$405,3,FALSE)</f>
        <v>1.4666666666666699</v>
      </c>
      <c r="I1105" s="10">
        <f>VLOOKUP(C1105,away!$B$2:$E$405,3,FALSE)</f>
        <v>1.1399999999999999</v>
      </c>
      <c r="J1105" s="10">
        <f>VLOOKUP(B1105,home!$B$2:$E$405,4,FALSE)</f>
        <v>1.23</v>
      </c>
      <c r="K1105" s="12">
        <f t="shared" si="1344"/>
        <v>2.7913333333333403</v>
      </c>
      <c r="L1105" s="12">
        <f t="shared" si="1345"/>
        <v>2.0565600000000042</v>
      </c>
      <c r="M1105" s="13">
        <f t="shared" si="1346"/>
        <v>7.8448867148114346E-3</v>
      </c>
      <c r="N1105" s="13">
        <f t="shared" si="1347"/>
        <v>2.1897693783277047E-2</v>
      </c>
      <c r="O1105" s="13">
        <f t="shared" si="1348"/>
        <v>1.6133480222212639E-2</v>
      </c>
      <c r="P1105" s="13">
        <f t="shared" si="1349"/>
        <v>4.5033921126936334E-2</v>
      </c>
      <c r="Q1105" s="13">
        <f t="shared" si="1350"/>
        <v>3.0561881290193743E-2</v>
      </c>
      <c r="R1105" s="13">
        <f t="shared" si="1351"/>
        <v>1.6589735042896847E-2</v>
      </c>
      <c r="S1105" s="13">
        <f t="shared" si="1352"/>
        <v>6.4629806834497747E-2</v>
      </c>
      <c r="T1105" s="13">
        <f t="shared" si="1353"/>
        <v>6.2852342586160972E-2</v>
      </c>
      <c r="U1105" s="13">
        <f t="shared" si="1354"/>
        <v>4.6307480416406192E-2</v>
      </c>
      <c r="V1105" s="13">
        <f t="shared" si="1355"/>
        <v>4.1223364540804885E-2</v>
      </c>
      <c r="W1105" s="13">
        <f t="shared" si="1356"/>
        <v>2.8436132658231444E-2</v>
      </c>
      <c r="X1105" s="13">
        <f t="shared" si="1357"/>
        <v>5.848061297961258E-2</v>
      </c>
      <c r="Y1105" s="13">
        <f t="shared" si="1358"/>
        <v>6.0134444714676154E-2</v>
      </c>
      <c r="Z1105" s="13">
        <f t="shared" si="1359"/>
        <v>1.137259516660667E-2</v>
      </c>
      <c r="AA1105" s="13">
        <f t="shared" si="1360"/>
        <v>3.1744703975054842E-2</v>
      </c>
      <c r="AB1105" s="13">
        <f t="shared" si="1361"/>
        <v>4.4305025181184989E-2</v>
      </c>
      <c r="AC1105" s="13">
        <f t="shared" si="1362"/>
        <v>1.4790284860109137E-2</v>
      </c>
      <c r="AD1105" s="13">
        <f t="shared" si="1363"/>
        <v>1.9843681240002558E-2</v>
      </c>
      <c r="AE1105" s="13">
        <f t="shared" si="1364"/>
        <v>4.0809721090939749E-2</v>
      </c>
      <c r="AF1105" s="13">
        <f t="shared" si="1365"/>
        <v>4.1963820003391612E-2</v>
      </c>
      <c r="AG1105" s="13">
        <f t="shared" si="1366"/>
        <v>2.8767037888725082E-2</v>
      </c>
      <c r="AH1105" s="13">
        <f t="shared" si="1367"/>
        <v>5.8471060789591642E-3</v>
      </c>
      <c r="AI1105" s="13">
        <f t="shared" si="1368"/>
        <v>1.6321222101734725E-2</v>
      </c>
      <c r="AJ1105" s="13">
        <f t="shared" si="1369"/>
        <v>2.2778985646654488E-2</v>
      </c>
      <c r="AK1105" s="13">
        <f t="shared" si="1370"/>
        <v>2.1194580645009457E-2</v>
      </c>
      <c r="AL1105" s="13">
        <f t="shared" si="1371"/>
        <v>3.3961715244530989E-3</v>
      </c>
      <c r="AM1105" s="13">
        <f t="shared" si="1372"/>
        <v>1.1078065780252128E-2</v>
      </c>
      <c r="AN1105" s="13">
        <f t="shared" si="1373"/>
        <v>2.2782706961035366E-2</v>
      </c>
      <c r="AO1105" s="13">
        <f t="shared" si="1374"/>
        <v>2.3427001913893495E-2</v>
      </c>
      <c r="AP1105" s="13">
        <f t="shared" si="1375"/>
        <v>1.6059678352012302E-2</v>
      </c>
      <c r="AQ1105" s="13">
        <f t="shared" si="1376"/>
        <v>8.2569230279036197E-3</v>
      </c>
      <c r="AR1105" s="13">
        <f t="shared" si="1377"/>
        <v>2.4049848955488558E-3</v>
      </c>
      <c r="AS1105" s="13">
        <f t="shared" si="1378"/>
        <v>6.713114505108724E-3</v>
      </c>
      <c r="AT1105" s="13">
        <f t="shared" si="1379"/>
        <v>9.3692701442967662E-3</v>
      </c>
      <c r="AU1105" s="13">
        <f t="shared" si="1380"/>
        <v>8.7175853542601454E-3</v>
      </c>
      <c r="AV1105" s="13">
        <f t="shared" si="1381"/>
        <v>6.0834216463812206E-3</v>
      </c>
      <c r="AW1105" s="13">
        <f t="shared" si="1382"/>
        <v>5.4155204716201436E-4</v>
      </c>
      <c r="AX1105" s="13">
        <f t="shared" si="1383"/>
        <v>5.1537623802128596E-3</v>
      </c>
      <c r="AY1105" s="13">
        <f t="shared" si="1384"/>
        <v>1.059902156065058E-2</v>
      </c>
      <c r="AZ1105" s="13">
        <f t="shared" si="1385"/>
        <v>1.0898761890385803E-2</v>
      </c>
      <c r="BA1105" s="13">
        <f t="shared" si="1386"/>
        <v>7.4713192510972911E-3</v>
      </c>
      <c r="BB1105" s="13">
        <f t="shared" si="1387"/>
        <v>3.8413040797591678E-3</v>
      </c>
      <c r="BC1105" s="13">
        <f t="shared" si="1388"/>
        <v>1.5799744636539055E-3</v>
      </c>
      <c r="BD1105" s="13">
        <f t="shared" si="1389"/>
        <v>8.2433262279832842E-4</v>
      </c>
      <c r="BE1105" s="13">
        <f t="shared" si="1390"/>
        <v>2.3009871277710737E-3</v>
      </c>
      <c r="BF1105" s="13">
        <f t="shared" si="1391"/>
        <v>3.21141103465917E-3</v>
      </c>
      <c r="BG1105" s="13">
        <f t="shared" si="1392"/>
        <v>2.9880395560262169E-3</v>
      </c>
      <c r="BH1105" s="13">
        <f t="shared" si="1393"/>
        <v>2.0851536035136338E-3</v>
      </c>
      <c r="BI1105" s="13">
        <f t="shared" si="1394"/>
        <v>1.1640717517215479E-3</v>
      </c>
      <c r="BJ1105" s="14">
        <f t="shared" si="1395"/>
        <v>0.51489588789606744</v>
      </c>
      <c r="BK1105" s="14">
        <f t="shared" si="1396"/>
        <v>0.1875174571622632</v>
      </c>
      <c r="BL1105" s="14">
        <f t="shared" si="1397"/>
        <v>0.26708469155219905</v>
      </c>
      <c r="BM1105" s="14">
        <f t="shared" si="1398"/>
        <v>0.83275156408331963</v>
      </c>
      <c r="BN1105" s="14">
        <f t="shared" si="1399"/>
        <v>0.13806159818032804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1.75555555555556</v>
      </c>
      <c r="F1106" s="10">
        <f>VLOOKUP(B1106,home!$B$2:$E$405,3,FALSE)</f>
        <v>0.71</v>
      </c>
      <c r="G1106" s="10">
        <f>VLOOKUP(C1106,away!$B$2:$E$405,4,FALSE)</f>
        <v>0.68</v>
      </c>
      <c r="H1106" s="10">
        <f>VLOOKUP(A1106,away!$A$2:$E$405,3,FALSE)</f>
        <v>1.4666666666666699</v>
      </c>
      <c r="I1106" s="10">
        <f>VLOOKUP(C1106,away!$B$2:$E$405,3,FALSE)</f>
        <v>1.25</v>
      </c>
      <c r="J1106" s="10">
        <f>VLOOKUP(B1106,home!$B$2:$E$405,4,FALSE)</f>
        <v>0.68</v>
      </c>
      <c r="K1106" s="12">
        <f t="shared" si="1344"/>
        <v>0.84758222222222446</v>
      </c>
      <c r="L1106" s="12">
        <f t="shared" si="1345"/>
        <v>1.2466666666666695</v>
      </c>
      <c r="M1106" s="13">
        <f t="shared" si="1346"/>
        <v>0.12316271780625682</v>
      </c>
      <c r="N1106" s="13">
        <f t="shared" si="1347"/>
        <v>0.10439053005315589</v>
      </c>
      <c r="O1106" s="13">
        <f t="shared" si="1348"/>
        <v>0.15354285486513383</v>
      </c>
      <c r="P1106" s="13">
        <f t="shared" si="1349"/>
        <v>0.13014019413293462</v>
      </c>
      <c r="Q1106" s="13">
        <f t="shared" si="1350"/>
        <v>4.4239778720704885E-2</v>
      </c>
      <c r="R1106" s="13">
        <f t="shared" si="1351"/>
        <v>9.5708379532600321E-2</v>
      </c>
      <c r="S1106" s="13">
        <f t="shared" si="1352"/>
        <v>3.4378240490763032E-2</v>
      </c>
      <c r="T1106" s="13">
        <f t="shared" si="1353"/>
        <v>5.5152257471812217E-2</v>
      </c>
      <c r="U1106" s="13">
        <f t="shared" si="1354"/>
        <v>8.1120721009529453E-2</v>
      </c>
      <c r="V1106" s="13">
        <f t="shared" si="1355"/>
        <v>4.0362059874992189E-3</v>
      </c>
      <c r="W1106" s="13">
        <f t="shared" si="1356"/>
        <v>1.2498949986238175E-2</v>
      </c>
      <c r="X1106" s="13">
        <f t="shared" si="1357"/>
        <v>1.5582024316176959E-2</v>
      </c>
      <c r="Y1106" s="13">
        <f t="shared" si="1358"/>
        <v>9.7127951570836618E-3</v>
      </c>
      <c r="Z1106" s="13">
        <f t="shared" si="1359"/>
        <v>3.9772148827991773E-2</v>
      </c>
      <c r="AA1106" s="13">
        <f t="shared" si="1360"/>
        <v>3.3710166286182307E-2</v>
      </c>
      <c r="AB1106" s="13">
        <f t="shared" si="1361"/>
        <v>1.4286068826161557E-2</v>
      </c>
      <c r="AC1106" s="13">
        <f t="shared" si="1362"/>
        <v>2.6655419763468434E-4</v>
      </c>
      <c r="AD1106" s="13">
        <f t="shared" si="1363"/>
        <v>2.6484719511950475E-3</v>
      </c>
      <c r="AE1106" s="13">
        <f t="shared" si="1364"/>
        <v>3.3017616991564999E-3</v>
      </c>
      <c r="AF1106" s="13">
        <f t="shared" si="1365"/>
        <v>2.0580981258075566E-3</v>
      </c>
      <c r="AG1106" s="13">
        <f t="shared" si="1366"/>
        <v>8.5525411005780874E-4</v>
      </c>
      <c r="AH1106" s="13">
        <f t="shared" si="1367"/>
        <v>1.2395653051390797E-2</v>
      </c>
      <c r="AI1106" s="13">
        <f t="shared" si="1368"/>
        <v>1.0506335159193511E-2</v>
      </c>
      <c r="AJ1106" s="13">
        <f t="shared" si="1369"/>
        <v>4.4524914508203622E-3</v>
      </c>
      <c r="AK1106" s="13">
        <f t="shared" si="1370"/>
        <v>1.2579508661039261E-3</v>
      </c>
      <c r="AL1106" s="13">
        <f t="shared" si="1371"/>
        <v>1.12662064121369E-5</v>
      </c>
      <c r="AM1106" s="13">
        <f t="shared" si="1372"/>
        <v>4.4895954837742606E-4</v>
      </c>
      <c r="AN1106" s="13">
        <f t="shared" si="1373"/>
        <v>5.597029036438591E-4</v>
      </c>
      <c r="AO1106" s="13">
        <f t="shared" si="1374"/>
        <v>3.4888147660467304E-4</v>
      </c>
      <c r="AP1106" s="13">
        <f t="shared" si="1375"/>
        <v>1.4497963583349777E-4</v>
      </c>
      <c r="AQ1106" s="13">
        <f t="shared" si="1376"/>
        <v>4.518531983477357E-5</v>
      </c>
      <c r="AR1106" s="13">
        <f t="shared" si="1377"/>
        <v>3.0906494941467786E-3</v>
      </c>
      <c r="AS1106" s="13">
        <f t="shared" si="1378"/>
        <v>2.6195795663589206E-3</v>
      </c>
      <c r="AT1106" s="13">
        <f t="shared" si="1379"/>
        <v>1.1101545350712125E-3</v>
      </c>
      <c r="AU1106" s="13">
        <f t="shared" si="1380"/>
        <v>3.1364908261524623E-4</v>
      </c>
      <c r="AV1106" s="13">
        <f t="shared" si="1381"/>
        <v>6.646084661024809E-5</v>
      </c>
      <c r="AW1106" s="13">
        <f t="shared" si="1382"/>
        <v>3.3067958923964546E-7</v>
      </c>
      <c r="AX1106" s="13">
        <f t="shared" si="1383"/>
        <v>6.3421688616937494E-5</v>
      </c>
      <c r="AY1106" s="13">
        <f t="shared" si="1384"/>
        <v>7.9065705142448924E-5</v>
      </c>
      <c r="AZ1106" s="13">
        <f t="shared" si="1385"/>
        <v>4.9284289538793275E-5</v>
      </c>
      <c r="BA1106" s="13">
        <f t="shared" si="1386"/>
        <v>2.0480360319454138E-5</v>
      </c>
      <c r="BB1106" s="13">
        <f t="shared" si="1387"/>
        <v>6.3830456328965548E-6</v>
      </c>
      <c r="BC1106" s="13">
        <f t="shared" si="1388"/>
        <v>1.5915060444688775E-6</v>
      </c>
      <c r="BD1106" s="13">
        <f t="shared" si="1389"/>
        <v>6.4216828378383241E-4</v>
      </c>
      <c r="BE1106" s="13">
        <f t="shared" si="1390"/>
        <v>5.442904210101328E-4</v>
      </c>
      <c r="BF1106" s="13">
        <f t="shared" si="1391"/>
        <v>2.3066544228701923E-4</v>
      </c>
      <c r="BG1106" s="13">
        <f t="shared" si="1392"/>
        <v>6.5169309387834673E-5</v>
      </c>
      <c r="BH1106" s="13">
        <f t="shared" si="1393"/>
        <v>1.3809087017907141E-5</v>
      </c>
      <c r="BI1106" s="13">
        <f t="shared" si="1394"/>
        <v>2.3408673322995625E-6</v>
      </c>
      <c r="BJ1106" s="14">
        <f t="shared" si="1395"/>
        <v>0.25220785707097793</v>
      </c>
      <c r="BK1106" s="14">
        <f t="shared" si="1396"/>
        <v>0.29207424452664288</v>
      </c>
      <c r="BL1106" s="14">
        <f t="shared" si="1397"/>
        <v>0.41567955798273754</v>
      </c>
      <c r="BM1106" s="14">
        <f t="shared" si="1398"/>
        <v>0.34847061827201065</v>
      </c>
      <c r="BN1106" s="14">
        <f t="shared" si="1399"/>
        <v>0.65118445511078638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1.43333333333333</v>
      </c>
      <c r="F1107" s="10">
        <f>VLOOKUP(B1107,home!$B$2:$E$405,3,FALSE)</f>
        <v>0.52</v>
      </c>
      <c r="G1107" s="10">
        <f>VLOOKUP(C1107,away!$B$2:$E$405,4,FALSE)</f>
        <v>0.52</v>
      </c>
      <c r="H1107" s="10">
        <f>VLOOKUP(A1107,away!$A$2:$E$405,3,FALSE)</f>
        <v>1.1555555555555601</v>
      </c>
      <c r="I1107" s="10">
        <f>VLOOKUP(C1107,away!$B$2:$E$405,3,FALSE)</f>
        <v>0.52</v>
      </c>
      <c r="J1107" s="10">
        <f>VLOOKUP(B1107,home!$B$2:$E$405,4,FALSE)</f>
        <v>0.65</v>
      </c>
      <c r="K1107" s="12">
        <f t="shared" si="1344"/>
        <v>0.38757333333333244</v>
      </c>
      <c r="L1107" s="12">
        <f t="shared" si="1345"/>
        <v>0.3905777777777793</v>
      </c>
      <c r="M1107" s="13">
        <f t="shared" si="1346"/>
        <v>0.4592543370745108</v>
      </c>
      <c r="N1107" s="13">
        <f t="shared" si="1347"/>
        <v>0.17799473426775797</v>
      </c>
      <c r="O1107" s="13">
        <f t="shared" si="1348"/>
        <v>0.17937453840936959</v>
      </c>
      <c r="P1107" s="13">
        <f t="shared" si="1349"/>
        <v>6.952078776644724E-2</v>
      </c>
      <c r="Q1107" s="13">
        <f t="shared" si="1350"/>
        <v>3.4493006237967846E-2</v>
      </c>
      <c r="R1107" s="13">
        <f t="shared" si="1351"/>
        <v>3.5029854300923251E-2</v>
      </c>
      <c r="S1107" s="13">
        <f t="shared" si="1352"/>
        <v>2.6309713058209287E-3</v>
      </c>
      <c r="T1107" s="13">
        <f t="shared" si="1353"/>
        <v>1.3472201725300559E-2</v>
      </c>
      <c r="U1107" s="13">
        <f t="shared" si="1354"/>
        <v>1.3576637397589795E-2</v>
      </c>
      <c r="V1107" s="13">
        <f t="shared" si="1355"/>
        <v>4.4252215676569177E-5</v>
      </c>
      <c r="W1107" s="13">
        <f t="shared" si="1356"/>
        <v>4.4561898014455438E-3</v>
      </c>
      <c r="X1107" s="13">
        <f t="shared" si="1357"/>
        <v>1.7404887100046038E-3</v>
      </c>
      <c r="Y1107" s="13">
        <f t="shared" si="1358"/>
        <v>3.39898106300456E-4</v>
      </c>
      <c r="Z1107" s="13">
        <f t="shared" si="1359"/>
        <v>4.5606275495779971E-3</v>
      </c>
      <c r="AA1107" s="13">
        <f t="shared" si="1360"/>
        <v>1.7675776214817721E-3</v>
      </c>
      <c r="AB1107" s="13">
        <f t="shared" si="1361"/>
        <v>3.4253297534154694E-4</v>
      </c>
      <c r="AC1107" s="13">
        <f t="shared" si="1362"/>
        <v>4.186744476169587E-7</v>
      </c>
      <c r="AD1107" s="13">
        <f t="shared" si="1363"/>
        <v>4.3177508382806235E-4</v>
      </c>
      <c r="AE1107" s="13">
        <f t="shared" si="1364"/>
        <v>1.6864175274137894E-4</v>
      </c>
      <c r="AF1107" s="13">
        <f t="shared" si="1365"/>
        <v>3.2933860513138757E-5</v>
      </c>
      <c r="AG1107" s="13">
        <f t="shared" si="1366"/>
        <v>4.2877446842883643E-6</v>
      </c>
      <c r="AH1107" s="13">
        <f t="shared" si="1367"/>
        <v>4.4531994339657316E-4</v>
      </c>
      <c r="AI1107" s="13">
        <f t="shared" si="1368"/>
        <v>1.7259413486202076E-4</v>
      </c>
      <c r="AJ1107" s="13">
        <f t="shared" si="1369"/>
        <v>3.3446442081128057E-5</v>
      </c>
      <c r="AK1107" s="13">
        <f t="shared" si="1370"/>
        <v>4.3209830151743487E-6</v>
      </c>
      <c r="AL1107" s="13">
        <f t="shared" si="1371"/>
        <v>2.5351161712635783E-9</v>
      </c>
      <c r="AM1107" s="13">
        <f t="shared" si="1372"/>
        <v>3.3468901697904262E-5</v>
      </c>
      <c r="AN1107" s="13">
        <f t="shared" si="1373"/>
        <v>1.3072209249830389E-5</v>
      </c>
      <c r="AO1107" s="13">
        <f t="shared" si="1374"/>
        <v>2.5528572197224425E-6</v>
      </c>
      <c r="AP1107" s="13">
        <f t="shared" si="1375"/>
        <v>3.3236309995438396E-7</v>
      </c>
      <c r="AQ1107" s="13">
        <f t="shared" si="1376"/>
        <v>3.2453410248879295E-8</v>
      </c>
      <c r="AR1107" s="13">
        <f t="shared" si="1377"/>
        <v>3.4786414778392021E-5</v>
      </c>
      <c r="AS1107" s="13">
        <f t="shared" si="1378"/>
        <v>1.3482286730377291E-5</v>
      </c>
      <c r="AT1107" s="13">
        <f t="shared" si="1379"/>
        <v>2.6126874045240415E-6</v>
      </c>
      <c r="AU1107" s="13">
        <f t="shared" si="1380"/>
        <v>3.3753598877646525E-7</v>
      </c>
      <c r="AV1107" s="13">
        <f t="shared" si="1381"/>
        <v>3.2704987072514213E-8</v>
      </c>
      <c r="AW1107" s="13">
        <f t="shared" si="1382"/>
        <v>1.0659989651702949E-11</v>
      </c>
      <c r="AX1107" s="13">
        <f t="shared" si="1383"/>
        <v>2.1619422990103963E-6</v>
      </c>
      <c r="AY1107" s="13">
        <f t="shared" si="1384"/>
        <v>8.4440661883126372E-7</v>
      </c>
      <c r="AZ1107" s="13">
        <f t="shared" si="1385"/>
        <v>1.6490323036198167E-7</v>
      </c>
      <c r="BA1107" s="13">
        <f t="shared" si="1386"/>
        <v>2.1469179087720012E-8</v>
      </c>
      <c r="BB1107" s="13">
        <f t="shared" si="1387"/>
        <v>2.096346064698713E-9</v>
      </c>
      <c r="BC1107" s="13">
        <f t="shared" si="1388"/>
        <v>1.6375723748064329E-10</v>
      </c>
      <c r="BD1107" s="13">
        <f t="shared" si="1389"/>
        <v>2.264466763500075E-6</v>
      </c>
      <c r="BE1107" s="13">
        <f t="shared" si="1390"/>
        <v>8.7764693175226686E-7</v>
      </c>
      <c r="BF1107" s="13">
        <f t="shared" si="1391"/>
        <v>1.7007627341449891E-7</v>
      </c>
      <c r="BG1107" s="13">
        <f t="shared" si="1392"/>
        <v>2.1972342736056199E-8</v>
      </c>
      <c r="BH1107" s="13">
        <f t="shared" si="1393"/>
        <v>2.1289735288389326E-9</v>
      </c>
      <c r="BI1107" s="13">
        <f t="shared" si="1394"/>
        <v>1.6502667343010666E-10</v>
      </c>
      <c r="BJ1107" s="14">
        <f t="shared" si="1395"/>
        <v>0.23318681105665207</v>
      </c>
      <c r="BK1107" s="14">
        <f t="shared" si="1396"/>
        <v>0.53145161397863816</v>
      </c>
      <c r="BL1107" s="14">
        <f t="shared" si="1397"/>
        <v>0.23080141029426157</v>
      </c>
      <c r="BM1107" s="14">
        <f t="shared" si="1398"/>
        <v>4.433236042619431E-2</v>
      </c>
      <c r="BN1107" s="14">
        <f t="shared" si="1399"/>
        <v>0.9556672580569765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1.7840909090909101</v>
      </c>
      <c r="F1108" s="10">
        <f>VLOOKUP(B1108,home!$B$2:$E$405,3,FALSE)</f>
        <v>0.9</v>
      </c>
      <c r="G1108" s="10">
        <f>VLOOKUP(C1108,away!$B$2:$E$405,4,FALSE)</f>
        <v>1.35</v>
      </c>
      <c r="H1108" s="10">
        <f>VLOOKUP(A1108,away!$A$2:$E$405,3,FALSE)</f>
        <v>1.3295454545454499</v>
      </c>
      <c r="I1108" s="10">
        <f>VLOOKUP(C1108,away!$B$2:$E$405,3,FALSE)</f>
        <v>0.22</v>
      </c>
      <c r="J1108" s="10">
        <f>VLOOKUP(B1108,home!$B$2:$E$405,4,FALSE)</f>
        <v>0.75</v>
      </c>
      <c r="K1108" s="12">
        <f t="shared" si="1344"/>
        <v>2.1676704545454557</v>
      </c>
      <c r="L1108" s="12">
        <f t="shared" si="1345"/>
        <v>0.21937499999999924</v>
      </c>
      <c r="M1108" s="13">
        <f t="shared" si="1346"/>
        <v>9.1900808270950637E-2</v>
      </c>
      <c r="N1108" s="13">
        <f t="shared" si="1347"/>
        <v>0.19921066683778632</v>
      </c>
      <c r="O1108" s="13">
        <f t="shared" si="1348"/>
        <v>2.0160739814439731E-2</v>
      </c>
      <c r="P1108" s="13">
        <f t="shared" si="1349"/>
        <v>4.3701840037539234E-2</v>
      </c>
      <c r="Q1108" s="13">
        <f t="shared" si="1350"/>
        <v>0.21591153836728386</v>
      </c>
      <c r="R1108" s="13">
        <f t="shared" si="1351"/>
        <v>2.21138114839635E-3</v>
      </c>
      <c r="S1108" s="13">
        <f t="shared" si="1352"/>
        <v>5.1954135621850696E-3</v>
      </c>
      <c r="T1108" s="13">
        <f t="shared" si="1353"/>
        <v>4.7365593729322746E-2</v>
      </c>
      <c r="U1108" s="13">
        <f t="shared" si="1354"/>
        <v>4.7935455791175679E-3</v>
      </c>
      <c r="V1108" s="13">
        <f t="shared" si="1355"/>
        <v>2.7450989664864898E-4</v>
      </c>
      <c r="W1108" s="13">
        <f t="shared" si="1356"/>
        <v>0.15600835417140627</v>
      </c>
      <c r="X1108" s="13">
        <f t="shared" si="1357"/>
        <v>3.4224332696352139E-2</v>
      </c>
      <c r="Y1108" s="13">
        <f t="shared" si="1358"/>
        <v>3.7539814926311117E-3</v>
      </c>
      <c r="Z1108" s="13">
        <f t="shared" si="1359"/>
        <v>1.6170724647648248E-4</v>
      </c>
      <c r="AA1108" s="13">
        <f t="shared" si="1360"/>
        <v>3.5052802047297083E-4</v>
      </c>
      <c r="AB1108" s="13">
        <f t="shared" si="1361"/>
        <v>3.7991461673478181E-4</v>
      </c>
      <c r="AC1108" s="13">
        <f t="shared" si="1362"/>
        <v>8.1586521229846073E-6</v>
      </c>
      <c r="AD1108" s="13">
        <f t="shared" si="1363"/>
        <v>8.4543674999905144E-2</v>
      </c>
      <c r="AE1108" s="13">
        <f t="shared" si="1364"/>
        <v>1.8546768703104129E-2</v>
      </c>
      <c r="AF1108" s="13">
        <f t="shared" si="1365"/>
        <v>2.0343486921217272E-3</v>
      </c>
      <c r="AG1108" s="13">
        <f t="shared" si="1366"/>
        <v>1.4876174811140073E-4</v>
      </c>
      <c r="AH1108" s="13">
        <f t="shared" si="1367"/>
        <v>8.8686317989445574E-6</v>
      </c>
      <c r="AI1108" s="13">
        <f t="shared" si="1368"/>
        <v>1.9224271122814433E-5</v>
      </c>
      <c r="AJ1108" s="13">
        <f t="shared" si="1369"/>
        <v>2.0835942261548124E-5</v>
      </c>
      <c r="AK1108" s="13">
        <f t="shared" si="1370"/>
        <v>1.5055152144324295E-5</v>
      </c>
      <c r="AL1108" s="13">
        <f t="shared" si="1371"/>
        <v>1.5518823684309491E-7</v>
      </c>
      <c r="AM1108" s="13">
        <f t="shared" si="1372"/>
        <v>3.665256528319754E-2</v>
      </c>
      <c r="AN1108" s="13">
        <f t="shared" si="1373"/>
        <v>8.0406565090014332E-3</v>
      </c>
      <c r="AO1108" s="13">
        <f t="shared" si="1374"/>
        <v>8.819595108310916E-4</v>
      </c>
      <c r="AP1108" s="13">
        <f t="shared" si="1375"/>
        <v>6.4493289229523328E-5</v>
      </c>
      <c r="AQ1108" s="13">
        <f t="shared" si="1376"/>
        <v>3.5370538311816588E-6</v>
      </c>
      <c r="AR1108" s="13">
        <f t="shared" si="1377"/>
        <v>3.8911122017869155E-7</v>
      </c>
      <c r="AS1108" s="13">
        <f t="shared" si="1378"/>
        <v>8.434648955134812E-7</v>
      </c>
      <c r="AT1108" s="13">
        <f t="shared" si="1379"/>
        <v>9.1417696672542173E-7</v>
      </c>
      <c r="AU1108" s="13">
        <f t="shared" si="1380"/>
        <v>6.6054480033222682E-7</v>
      </c>
      <c r="AV1108" s="13">
        <f t="shared" si="1381"/>
        <v>3.5796086189594879E-7</v>
      </c>
      <c r="AW1108" s="13">
        <f t="shared" si="1382"/>
        <v>2.049918950002082E-9</v>
      </c>
      <c r="AX1108" s="13">
        <f t="shared" si="1383"/>
        <v>1.3241780474614296E-2</v>
      </c>
      <c r="AY1108" s="13">
        <f t="shared" si="1384"/>
        <v>2.9049155916185017E-3</v>
      </c>
      <c r="AZ1108" s="13">
        <f t="shared" si="1385"/>
        <v>3.1863292895565324E-4</v>
      </c>
      <c r="BA1108" s="13">
        <f t="shared" si="1386"/>
        <v>2.3300032929882058E-5</v>
      </c>
      <c r="BB1108" s="13">
        <f t="shared" si="1387"/>
        <v>1.2778611809982151E-6</v>
      </c>
      <c r="BC1108" s="13">
        <f t="shared" si="1388"/>
        <v>5.606615931629655E-8</v>
      </c>
      <c r="BD1108" s="13">
        <f t="shared" si="1389"/>
        <v>1.4226878987783337E-8</v>
      </c>
      <c r="BE1108" s="13">
        <f t="shared" si="1390"/>
        <v>3.0839185242211492E-8</v>
      </c>
      <c r="BF1108" s="13">
        <f t="shared" si="1391"/>
        <v>3.3424595345898057E-8</v>
      </c>
      <c r="BG1108" s="13">
        <f t="shared" si="1392"/>
        <v>2.415116926214692E-8</v>
      </c>
      <c r="BH1108" s="13">
        <f t="shared" si="1393"/>
        <v>1.308794401307056E-8</v>
      </c>
      <c r="BI1108" s="13">
        <f t="shared" si="1394"/>
        <v>5.6740699095756281E-9</v>
      </c>
      <c r="BJ1108" s="14">
        <f t="shared" si="1395"/>
        <v>0.8238811960395741</v>
      </c>
      <c r="BK1108" s="14">
        <f t="shared" si="1396"/>
        <v>0.1439858011993019</v>
      </c>
      <c r="BL1108" s="14">
        <f t="shared" si="1397"/>
        <v>2.7963379839076437E-2</v>
      </c>
      <c r="BM1108" s="14">
        <f t="shared" si="1398"/>
        <v>0.41999019630633355</v>
      </c>
      <c r="BN1108" s="14">
        <f t="shared" si="1399"/>
        <v>0.57309697447639618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1.7840909090909101</v>
      </c>
      <c r="F1109" s="10">
        <f>VLOOKUP(B1109,home!$B$2:$E$405,3,FALSE)</f>
        <v>1.57</v>
      </c>
      <c r="G1109" s="10">
        <f>VLOOKUP(C1109,away!$B$2:$E$405,4,FALSE)</f>
        <v>0.78</v>
      </c>
      <c r="H1109" s="10">
        <f>VLOOKUP(A1109,away!$A$2:$E$405,3,FALSE)</f>
        <v>1.3295454545454499</v>
      </c>
      <c r="I1109" s="10">
        <f>VLOOKUP(C1109,away!$B$2:$E$405,3,FALSE)</f>
        <v>1.46</v>
      </c>
      <c r="J1109" s="10">
        <f>VLOOKUP(B1109,home!$B$2:$E$405,4,FALSE)</f>
        <v>1.35</v>
      </c>
      <c r="K1109" s="12">
        <f t="shared" si="1344"/>
        <v>2.1847977272727284</v>
      </c>
      <c r="L1109" s="12">
        <f t="shared" si="1345"/>
        <v>2.6205340909090817</v>
      </c>
      <c r="M1109" s="13">
        <f t="shared" si="1346"/>
        <v>8.1859843052437733E-3</v>
      </c>
      <c r="N1109" s="13">
        <f t="shared" si="1347"/>
        <v>1.7884719905586821E-2</v>
      </c>
      <c r="O1109" s="13">
        <f t="shared" si="1348"/>
        <v>2.1451650939537999E-2</v>
      </c>
      <c r="P1109" s="13">
        <f t="shared" si="1349"/>
        <v>4.6867518218950507E-2</v>
      </c>
      <c r="Q1109" s="13">
        <f t="shared" si="1350"/>
        <v>1.9537247701317706E-2</v>
      </c>
      <c r="R1109" s="13">
        <f t="shared" si="1351"/>
        <v>2.810739129667059E-2</v>
      </c>
      <c r="S1109" s="13">
        <f t="shared" si="1352"/>
        <v>6.7083083172923538E-2</v>
      </c>
      <c r="T1109" s="13">
        <f t="shared" si="1353"/>
        <v>5.1198023643838138E-2</v>
      </c>
      <c r="U1109" s="13">
        <f t="shared" si="1354"/>
        <v>6.1408964624531166E-2</v>
      </c>
      <c r="V1109" s="13">
        <f t="shared" si="1355"/>
        <v>4.2674805911535253E-2</v>
      </c>
      <c r="W1109" s="13">
        <f t="shared" si="1356"/>
        <v>1.4228311458334418E-2</v>
      </c>
      <c r="X1109" s="13">
        <f t="shared" si="1357"/>
        <v>3.7285775232637645E-2</v>
      </c>
      <c r="Y1109" s="13">
        <f t="shared" si="1358"/>
        <v>4.8854322551550242E-2</v>
      </c>
      <c r="Z1109" s="13">
        <f t="shared" si="1359"/>
        <v>2.4552125699815498E-2</v>
      </c>
      <c r="AA1109" s="13">
        <f t="shared" si="1360"/>
        <v>5.3641428428671242E-2</v>
      </c>
      <c r="AB1109" s="13">
        <f t="shared" si="1361"/>
        <v>5.8597835459311833E-2</v>
      </c>
      <c r="AC1109" s="13">
        <f t="shared" si="1362"/>
        <v>1.5270477631106753E-2</v>
      </c>
      <c r="AD1109" s="13">
        <f t="shared" si="1363"/>
        <v>7.7714956342743906E-3</v>
      </c>
      <c r="AE1109" s="13">
        <f t="shared" si="1364"/>
        <v>2.0365469246967135E-2</v>
      </c>
      <c r="AF1109" s="13">
        <f t="shared" si="1365"/>
        <v>2.6684203219518948E-2</v>
      </c>
      <c r="AG1109" s="13">
        <f t="shared" si="1366"/>
        <v>2.3308954741831759E-2</v>
      </c>
      <c r="AH1109" s="13">
        <f t="shared" si="1367"/>
        <v>1.6084920600162877E-2</v>
      </c>
      <c r="AI1109" s="13">
        <f t="shared" si="1368"/>
        <v>3.5142297970598139E-2</v>
      </c>
      <c r="AJ1109" s="13">
        <f t="shared" si="1369"/>
        <v>3.8389406368651915E-2</v>
      </c>
      <c r="AK1109" s="13">
        <f t="shared" si="1370"/>
        <v>2.7957695928526632E-2</v>
      </c>
      <c r="AL1109" s="13">
        <f t="shared" si="1371"/>
        <v>3.4971451783972619E-3</v>
      </c>
      <c r="AM1109" s="13">
        <f t="shared" si="1372"/>
        <v>3.395829199854527E-3</v>
      </c>
      <c r="AN1109" s="13">
        <f t="shared" si="1373"/>
        <v>8.8988861851232968E-3</v>
      </c>
      <c r="AO1109" s="13">
        <f t="shared" si="1374"/>
        <v>1.1659917309617735E-2</v>
      </c>
      <c r="AP1109" s="13">
        <f t="shared" si="1375"/>
        <v>1.0185070269011392E-2</v>
      </c>
      <c r="AQ1109" s="13">
        <f t="shared" si="1376"/>
        <v>6.6725809645622209E-3</v>
      </c>
      <c r="AR1109" s="13">
        <f t="shared" si="1377"/>
        <v>8.4302165564585189E-3</v>
      </c>
      <c r="AS1109" s="13">
        <f t="shared" si="1378"/>
        <v>1.8418317972967498E-2</v>
      </c>
      <c r="AT1109" s="13">
        <f t="shared" si="1379"/>
        <v>2.012014962376292E-2</v>
      </c>
      <c r="AU1109" s="13">
        <f t="shared" si="1380"/>
        <v>1.465281905679482E-2</v>
      </c>
      <c r="AV1109" s="13">
        <f t="shared" si="1381"/>
        <v>8.0033614433559636E-3</v>
      </c>
      <c r="AW1109" s="13">
        <f t="shared" si="1382"/>
        <v>5.5617595626851479E-4</v>
      </c>
      <c r="AX1109" s="13">
        <f t="shared" si="1383"/>
        <v>1.2365333196747556E-3</v>
      </c>
      <c r="AY1109" s="13">
        <f t="shared" si="1384"/>
        <v>3.2403777187526737E-3</v>
      </c>
      <c r="AZ1109" s="13">
        <f t="shared" si="1385"/>
        <v>4.2457601397067925E-3</v>
      </c>
      <c r="BA1109" s="13">
        <f t="shared" si="1386"/>
        <v>3.7087197293081851E-3</v>
      </c>
      <c r="BB1109" s="13">
        <f t="shared" si="1387"/>
        <v>2.4297066210698E-3</v>
      </c>
      <c r="BC1109" s="13">
        <f t="shared" si="1388"/>
        <v>1.2734258062841854E-3</v>
      </c>
      <c r="BD1109" s="13">
        <f t="shared" si="1389"/>
        <v>3.6819449799909486E-3</v>
      </c>
      <c r="BE1109" s="13">
        <f t="shared" si="1390"/>
        <v>8.044305024227455E-3</v>
      </c>
      <c r="BF1109" s="13">
        <f t="shared" si="1391"/>
        <v>8.7875896672103687E-3</v>
      </c>
      <c r="BG1109" s="13">
        <f t="shared" si="1392"/>
        <v>6.3997019777088408E-3</v>
      </c>
      <c r="BH1109" s="13">
        <f t="shared" si="1393"/>
        <v>3.4955135840302656E-3</v>
      </c>
      <c r="BI1109" s="13">
        <f t="shared" si="1394"/>
        <v>1.5273980268080563E-3</v>
      </c>
      <c r="BJ1109" s="14">
        <f t="shared" si="1395"/>
        <v>0.32406533059882286</v>
      </c>
      <c r="BK1109" s="14">
        <f t="shared" si="1396"/>
        <v>0.18681939213690976</v>
      </c>
      <c r="BL1109" s="14">
        <f t="shared" si="1397"/>
        <v>0.44234290952997807</v>
      </c>
      <c r="BM1109" s="14">
        <f t="shared" si="1398"/>
        <v>0.83306104383573443</v>
      </c>
      <c r="BN1109" s="14">
        <f t="shared" si="1399"/>
        <v>0.14203451236730741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1.7840909090909101</v>
      </c>
      <c r="F1110" s="10">
        <f>VLOOKUP(B1110,home!$B$2:$E$405,3,FALSE)</f>
        <v>0.78</v>
      </c>
      <c r="G1110" s="10">
        <f>VLOOKUP(C1110,away!$B$2:$E$405,4,FALSE)</f>
        <v>1.03</v>
      </c>
      <c r="H1110" s="10">
        <f>VLOOKUP(A1110,away!$A$2:$E$405,3,FALSE)</f>
        <v>1.3295454545454499</v>
      </c>
      <c r="I1110" s="10">
        <f>VLOOKUP(C1110,away!$B$2:$E$405,3,FALSE)</f>
        <v>0.84</v>
      </c>
      <c r="J1110" s="10">
        <f>VLOOKUP(B1110,home!$B$2:$E$405,4,FALSE)</f>
        <v>1.05</v>
      </c>
      <c r="K1110" s="12">
        <f t="shared" si="1344"/>
        <v>1.4333386363636373</v>
      </c>
      <c r="L1110" s="12">
        <f t="shared" si="1345"/>
        <v>1.1726590909090868</v>
      </c>
      <c r="M1110" s="13">
        <f t="shared" si="1346"/>
        <v>7.3829438793601515E-2</v>
      </c>
      <c r="N1110" s="13">
        <f t="shared" si="1347"/>
        <v>0.10582258712391342</v>
      </c>
      <c r="O1110" s="13">
        <f t="shared" si="1348"/>
        <v>8.6576762578032818E-2</v>
      </c>
      <c r="P1110" s="13">
        <f t="shared" si="1349"/>
        <v>0.12409381881437594</v>
      </c>
      <c r="Q1110" s="13">
        <f t="shared" si="1350"/>
        <v>7.5839801362331163E-2</v>
      </c>
      <c r="R1110" s="13">
        <f t="shared" si="1351"/>
        <v>5.0762513849303914E-2</v>
      </c>
      <c r="S1110" s="13">
        <f t="shared" si="1352"/>
        <v>5.2144768128962682E-2</v>
      </c>
      <c r="T1110" s="13">
        <f t="shared" si="1353"/>
        <v>8.8934232520276976E-2</v>
      </c>
      <c r="U1110" s="13">
        <f t="shared" si="1354"/>
        <v>7.2759872379151519E-2</v>
      </c>
      <c r="V1110" s="13">
        <f t="shared" si="1355"/>
        <v>9.7384270105814845E-3</v>
      </c>
      <c r="W1110" s="13">
        <f t="shared" si="1356"/>
        <v>3.6234705822257601E-2</v>
      </c>
      <c r="X1110" s="13">
        <f t="shared" si="1357"/>
        <v>4.2490957188886784E-2</v>
      </c>
      <c r="Y1110" s="13">
        <f t="shared" si="1358"/>
        <v>2.4913703614488459E-2</v>
      </c>
      <c r="Z1110" s="13">
        <f t="shared" si="1359"/>
        <v>1.9842374447594881E-2</v>
      </c>
      <c r="AA1110" s="13">
        <f t="shared" si="1360"/>
        <v>2.8440841932932323E-2</v>
      </c>
      <c r="AB1110" s="13">
        <f t="shared" si="1361"/>
        <v>2.0382678796591492E-2</v>
      </c>
      <c r="AC1110" s="13">
        <f t="shared" si="1362"/>
        <v>1.0230324589478488E-3</v>
      </c>
      <c r="AD1110" s="13">
        <f t="shared" si="1363"/>
        <v>1.2984150958078073E-2</v>
      </c>
      <c r="AE1110" s="13">
        <f t="shared" si="1364"/>
        <v>1.522598265872618E-2</v>
      </c>
      <c r="AF1110" s="13">
        <f t="shared" si="1365"/>
        <v>8.9274434913896843E-3</v>
      </c>
      <c r="AG1110" s="13">
        <f t="shared" si="1366"/>
        <v>3.4896159229184224E-3</v>
      </c>
      <c r="AH1110" s="13">
        <f t="shared" si="1367"/>
        <v>5.8170851952985825E-3</v>
      </c>
      <c r="AI1110" s="13">
        <f t="shared" si="1368"/>
        <v>8.3378529614403715E-3</v>
      </c>
      <c r="AJ1110" s="13">
        <f t="shared" si="1369"/>
        <v>5.9754833969757311E-3</v>
      </c>
      <c r="AK1110" s="13">
        <f t="shared" si="1370"/>
        <v>2.8549637412782483E-3</v>
      </c>
      <c r="AL1110" s="13">
        <f t="shared" si="1371"/>
        <v>6.8781237769832324E-5</v>
      </c>
      <c r="AM1110" s="13">
        <f t="shared" si="1372"/>
        <v>3.722137045718249E-3</v>
      </c>
      <c r="AN1110" s="13">
        <f t="shared" si="1373"/>
        <v>4.3647978442709953E-3</v>
      </c>
      <c r="AO1110" s="13">
        <f t="shared" si="1374"/>
        <v>2.5592099360323842E-3</v>
      </c>
      <c r="AP1110" s="13">
        <f t="shared" si="1375"/>
        <v>1.0003602656777455E-3</v>
      </c>
      <c r="AQ1110" s="13">
        <f t="shared" si="1376"/>
        <v>2.9327038993280972E-4</v>
      </c>
      <c r="AR1110" s="13">
        <f t="shared" si="1377"/>
        <v>1.3642915673719069E-3</v>
      </c>
      <c r="AS1110" s="13">
        <f t="shared" si="1378"/>
        <v>1.9554918147792586E-3</v>
      </c>
      <c r="AT1110" s="13">
        <f t="shared" si="1379"/>
        <v>1.4014409856079788E-3</v>
      </c>
      <c r="AU1110" s="13">
        <f t="shared" si="1380"/>
        <v>6.6957983708515034E-4</v>
      </c>
      <c r="AV1110" s="13">
        <f t="shared" si="1381"/>
        <v>2.3993366265605411E-4</v>
      </c>
      <c r="AW1110" s="13">
        <f t="shared" si="1382"/>
        <v>3.2113531604090367E-6</v>
      </c>
      <c r="AX1110" s="13">
        <f t="shared" si="1383"/>
        <v>8.8918047291139488E-4</v>
      </c>
      <c r="AY1110" s="13">
        <f t="shared" si="1384"/>
        <v>1.0427055650183881E-3</v>
      </c>
      <c r="AZ1110" s="13">
        <f t="shared" si="1385"/>
        <v>6.113690799801544E-4</v>
      </c>
      <c r="BA1110" s="13">
        <f t="shared" si="1386"/>
        <v>2.3897583651315082E-4</v>
      </c>
      <c r="BB1110" s="13">
        <f t="shared" si="1387"/>
        <v>7.005929679868757E-5</v>
      </c>
      <c r="BC1110" s="13">
        <f t="shared" si="1388"/>
        <v>1.643113425873575E-5</v>
      </c>
      <c r="BD1110" s="13">
        <f t="shared" si="1389"/>
        <v>2.6664148485487893E-4</v>
      </c>
      <c r="BE1110" s="13">
        <f t="shared" si="1390"/>
        <v>3.8218754229986759E-4</v>
      </c>
      <c r="BF1110" s="13">
        <f t="shared" si="1391"/>
        <v>2.739020853576312E-4</v>
      </c>
      <c r="BG1110" s="13">
        <f t="shared" si="1392"/>
        <v>1.3086481384122113E-4</v>
      </c>
      <c r="BH1110" s="13">
        <f t="shared" si="1393"/>
        <v>4.6893398454789325E-5</v>
      </c>
      <c r="BI1110" s="13">
        <f t="shared" si="1394"/>
        <v>1.3442823959128887E-5</v>
      </c>
      <c r="BJ1110" s="14">
        <f t="shared" si="1395"/>
        <v>0.42967167753037955</v>
      </c>
      <c r="BK1110" s="14">
        <f t="shared" si="1396"/>
        <v>0.2619409720092577</v>
      </c>
      <c r="BL1110" s="14">
        <f t="shared" si="1397"/>
        <v>0.28865272484727289</v>
      </c>
      <c r="BM1110" s="14">
        <f t="shared" si="1398"/>
        <v>0.48214333210108828</v>
      </c>
      <c r="BN1110" s="14">
        <f t="shared" si="1399"/>
        <v>0.51692492252155875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1.7840909090909101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1.3295454545454499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0.89918181818181875</v>
      </c>
      <c r="L1111" s="12">
        <f t="shared" si="1345"/>
        <v>2.215687499999992</v>
      </c>
      <c r="M1111" s="13">
        <f t="shared" si="1346"/>
        <v>4.4384306990449977E-2</v>
      </c>
      <c r="N1111" s="13">
        <f t="shared" si="1347"/>
        <v>3.9909561858412816E-2</v>
      </c>
      <c r="O1111" s="13">
        <f t="shared" si="1348"/>
        <v>9.8341754194902292E-2</v>
      </c>
      <c r="P1111" s="13">
        <f t="shared" si="1349"/>
        <v>8.8427117340161732E-2</v>
      </c>
      <c r="Q1111" s="13">
        <f t="shared" si="1350"/>
        <v>1.79429761973437E-2</v>
      </c>
      <c r="R1111" s="13">
        <f t="shared" si="1351"/>
        <v>0.10894729774885842</v>
      </c>
      <c r="S1111" s="13">
        <f t="shared" si="1352"/>
        <v>4.4043467225776435E-2</v>
      </c>
      <c r="T1111" s="13">
        <f t="shared" si="1353"/>
        <v>3.9756028073251834E-2</v>
      </c>
      <c r="U1111" s="13">
        <f t="shared" si="1354"/>
        <v>9.7963429275814473E-2</v>
      </c>
      <c r="V1111" s="13">
        <f t="shared" si="1355"/>
        <v>9.7497844734458737E-3</v>
      </c>
      <c r="W1111" s="13">
        <f t="shared" si="1356"/>
        <v>5.3779993202402012E-3</v>
      </c>
      <c r="X1111" s="13">
        <f t="shared" si="1357"/>
        <v>1.1915965868864668E-2</v>
      </c>
      <c r="Y1111" s="13">
        <f t="shared" si="1358"/>
        <v>1.3201028313034999E-2</v>
      </c>
      <c r="Z1111" s="13">
        <f t="shared" si="1359"/>
        <v>8.046438859364094E-2</v>
      </c>
      <c r="AA1111" s="13">
        <f t="shared" si="1360"/>
        <v>7.2352115234518441E-2</v>
      </c>
      <c r="AB1111" s="13">
        <f t="shared" si="1361"/>
        <v>3.2528853262937384E-2</v>
      </c>
      <c r="AC1111" s="13">
        <f t="shared" si="1362"/>
        <v>1.2140345796378409E-3</v>
      </c>
      <c r="AD1111" s="13">
        <f t="shared" si="1363"/>
        <v>1.2089498017385423E-3</v>
      </c>
      <c r="AE1111" s="13">
        <f t="shared" si="1364"/>
        <v>2.6786549638395571E-3</v>
      </c>
      <c r="AF1111" s="13">
        <f t="shared" si="1365"/>
        <v>2.9675311600961193E-3</v>
      </c>
      <c r="AG1111" s="13">
        <f t="shared" si="1366"/>
        <v>2.1917072324284816E-3</v>
      </c>
      <c r="AH1111" s="13">
        <f t="shared" si="1367"/>
        <v>4.4570985000518037E-2</v>
      </c>
      <c r="AI1111" s="13">
        <f t="shared" si="1368"/>
        <v>4.0077419330920371E-2</v>
      </c>
      <c r="AJ1111" s="13">
        <f t="shared" si="1369"/>
        <v>1.8018443391006077E-2</v>
      </c>
      <c r="AK1111" s="13">
        <f t="shared" si="1370"/>
        <v>5.4006188963770059E-3</v>
      </c>
      <c r="AL1111" s="13">
        <f t="shared" si="1371"/>
        <v>9.6749130950043457E-5</v>
      </c>
      <c r="AM1111" s="13">
        <f t="shared" si="1372"/>
        <v>2.1741313616356243E-4</v>
      </c>
      <c r="AN1111" s="13">
        <f t="shared" si="1373"/>
        <v>4.8171956813340152E-4</v>
      </c>
      <c r="AO1111" s="13">
        <f t="shared" si="1374"/>
        <v>5.3367001280928627E-4</v>
      </c>
      <c r="AP1111" s="13">
        <f t="shared" si="1375"/>
        <v>3.9414865883545693E-4</v>
      </c>
      <c r="AQ1111" s="13">
        <f t="shared" si="1376"/>
        <v>2.1832756413087083E-4</v>
      </c>
      <c r="AR1111" s="13">
        <f t="shared" si="1377"/>
        <v>1.9751074865666997E-2</v>
      </c>
      <c r="AS1111" s="13">
        <f t="shared" si="1378"/>
        <v>1.7759807408755667E-2</v>
      </c>
      <c r="AT1111" s="13">
        <f t="shared" si="1379"/>
        <v>7.9846479581819289E-3</v>
      </c>
      <c r="AU1111" s="13">
        <f t="shared" si="1380"/>
        <v>2.3932167561932574E-3</v>
      </c>
      <c r="AV1111" s="13">
        <f t="shared" si="1381"/>
        <v>5.3798424853426189E-4</v>
      </c>
      <c r="AW1111" s="13">
        <f t="shared" si="1382"/>
        <v>5.3542740511358875E-6</v>
      </c>
      <c r="AX1111" s="13">
        <f t="shared" si="1383"/>
        <v>3.2582323178693883E-5</v>
      </c>
      <c r="AY1111" s="13">
        <f t="shared" si="1384"/>
        <v>7.2192246187992046E-5</v>
      </c>
      <c r="AZ1111" s="13">
        <f t="shared" si="1385"/>
        <v>7.997772873782804E-5</v>
      </c>
      <c r="BA1111" s="13">
        <f t="shared" si="1386"/>
        <v>5.9068551280931892E-5</v>
      </c>
      <c r="BB1111" s="13">
        <f t="shared" si="1387"/>
        <v>3.2719362679067323E-5</v>
      </c>
      <c r="BC1111" s="13">
        <f t="shared" si="1388"/>
        <v>1.4499176579195149E-5</v>
      </c>
      <c r="BD1111" s="13">
        <f t="shared" si="1389"/>
        <v>7.2937016152370615E-3</v>
      </c>
      <c r="BE1111" s="13">
        <f t="shared" si="1390"/>
        <v>6.5583638796645281E-3</v>
      </c>
      <c r="BF1111" s="13">
        <f t="shared" si="1391"/>
        <v>2.948580778807359E-3</v>
      </c>
      <c r="BG1111" s="13">
        <f t="shared" si="1392"/>
        <v>8.8377007524798794E-4</v>
      </c>
      <c r="BH1111" s="13">
        <f t="shared" si="1393"/>
        <v>1.9866749577904214E-4</v>
      </c>
      <c r="BI1111" s="13">
        <f t="shared" si="1394"/>
        <v>3.5727640013645595E-5</v>
      </c>
      <c r="BJ1111" s="14">
        <f t="shared" si="1395"/>
        <v>0.13928672111796722</v>
      </c>
      <c r="BK1111" s="14">
        <f t="shared" si="1396"/>
        <v>0.18798765198660988</v>
      </c>
      <c r="BL1111" s="14">
        <f t="shared" si="1397"/>
        <v>0.58454645905793412</v>
      </c>
      <c r="BM1111" s="14">
        <f t="shared" si="1398"/>
        <v>0.59426536845388633</v>
      </c>
      <c r="BN1111" s="14">
        <f t="shared" si="1399"/>
        <v>0.39795301433012892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1.29113924050633</v>
      </c>
      <c r="F1112" s="10">
        <f>VLOOKUP(B1112,home!$B$2:$E$405,3,FALSE)</f>
        <v>0.77</v>
      </c>
      <c r="G1112" s="10">
        <f>VLOOKUP(C1112,away!$B$2:$E$405,4,FALSE)</f>
        <v>1.1599999999999999</v>
      </c>
      <c r="H1112" s="10">
        <f>VLOOKUP(A1112,away!$A$2:$E$405,3,FALSE)</f>
        <v>1.17721518987342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1.1532455696202539</v>
      </c>
      <c r="L1112" s="12">
        <f t="shared" si="1345"/>
        <v>0.580367088607596</v>
      </c>
      <c r="M1112" s="13">
        <f t="shared" si="1346"/>
        <v>0.17664509749159443</v>
      </c>
      <c r="N1112" s="13">
        <f t="shared" si="1347"/>
        <v>0.20371517607731912</v>
      </c>
      <c r="O1112" s="13">
        <f t="shared" si="1348"/>
        <v>0.10251900094800161</v>
      </c>
      <c r="P1112" s="13">
        <f t="shared" si="1349"/>
        <v>0.11822958364517748</v>
      </c>
      <c r="Q1112" s="13">
        <f t="shared" si="1350"/>
        <v>0.11746681213778913</v>
      </c>
      <c r="R1112" s="13">
        <f t="shared" si="1351"/>
        <v>2.9749327053575535E-2</v>
      </c>
      <c r="S1112" s="13">
        <f t="shared" si="1352"/>
        <v>1.9782935738673936E-2</v>
      </c>
      <c r="T1112" s="13">
        <f t="shared" si="1353"/>
        <v>6.8173871768424085E-2</v>
      </c>
      <c r="U1112" s="13">
        <f t="shared" si="1354"/>
        <v>3.4308279623719955E-2</v>
      </c>
      <c r="V1112" s="13">
        <f t="shared" si="1355"/>
        <v>1.4712036789372213E-3</v>
      </c>
      <c r="W1112" s="13">
        <f t="shared" si="1356"/>
        <v>4.515602689177331E-2</v>
      </c>
      <c r="X1112" s="13">
        <f t="shared" si="1357"/>
        <v>2.6207071860264785E-2</v>
      </c>
      <c r="Y1112" s="13">
        <f t="shared" si="1358"/>
        <v>7.604860998235965E-3</v>
      </c>
      <c r="Z1112" s="13">
        <f t="shared" si="1359"/>
        <v>5.7551767767062756E-3</v>
      </c>
      <c r="AA1112" s="13">
        <f t="shared" si="1360"/>
        <v>6.6371321201178866E-3</v>
      </c>
      <c r="AB1112" s="13">
        <f t="shared" si="1361"/>
        <v>3.8271216062551183E-3</v>
      </c>
      <c r="AC1112" s="13">
        <f t="shared" si="1362"/>
        <v>6.1542819786676329E-5</v>
      </c>
      <c r="AD1112" s="13">
        <f t="shared" si="1363"/>
        <v>1.3018996988647658E-2</v>
      </c>
      <c r="AE1112" s="13">
        <f t="shared" si="1364"/>
        <v>7.5557973788925002E-3</v>
      </c>
      <c r="AF1112" s="13">
        <f t="shared" si="1365"/>
        <v>2.1925680634483726E-3</v>
      </c>
      <c r="AG1112" s="13">
        <f t="shared" si="1366"/>
        <v>4.2416478118584229E-4</v>
      </c>
      <c r="AH1112" s="13">
        <f t="shared" si="1367"/>
        <v>8.3502879757976745E-4</v>
      </c>
      <c r="AI1112" s="13">
        <f t="shared" si="1368"/>
        <v>9.6299326131419466E-4</v>
      </c>
      <c r="AJ1112" s="13">
        <f t="shared" si="1369"/>
        <v>5.5528385609237728E-4</v>
      </c>
      <c r="AK1112" s="13">
        <f t="shared" si="1370"/>
        <v>2.1345954897339486E-4</v>
      </c>
      <c r="AL1112" s="13">
        <f t="shared" si="1371"/>
        <v>1.6476385844957105E-6</v>
      </c>
      <c r="AM1112" s="13">
        <f t="shared" si="1372"/>
        <v>3.0028201196114668E-3</v>
      </c>
      <c r="AN1112" s="13">
        <f t="shared" si="1373"/>
        <v>1.74273797043122E-3</v>
      </c>
      <c r="AO1112" s="13">
        <f t="shared" si="1374"/>
        <v>5.0571388105253895E-4</v>
      </c>
      <c r="AP1112" s="13">
        <f t="shared" si="1375"/>
        <v>9.7833230938303389E-5</v>
      </c>
      <c r="AQ1112" s="13">
        <f t="shared" si="1376"/>
        <v>1.4194796852184431E-5</v>
      </c>
      <c r="AR1112" s="13">
        <f t="shared" si="1377"/>
        <v>9.692464643097431E-5</v>
      </c>
      <c r="AS1112" s="13">
        <f t="shared" si="1378"/>
        <v>1.1177791908353069E-4</v>
      </c>
      <c r="AT1112" s="13">
        <f t="shared" si="1379"/>
        <v>6.4453694982226513E-5</v>
      </c>
      <c r="AU1112" s="13">
        <f t="shared" si="1380"/>
        <v>2.4776979394635963E-5</v>
      </c>
      <c r="AV1112" s="13">
        <f t="shared" si="1381"/>
        <v>7.1434854288590629E-6</v>
      </c>
      <c r="AW1112" s="13">
        <f t="shared" si="1382"/>
        <v>3.0632611598821885E-8</v>
      </c>
      <c r="AX1112" s="13">
        <f t="shared" si="1383"/>
        <v>5.7716483321808103E-4</v>
      </c>
      <c r="AY1112" s="13">
        <f t="shared" si="1384"/>
        <v>3.3496747390146639E-4</v>
      </c>
      <c r="AZ1112" s="13">
        <f t="shared" si="1385"/>
        <v>9.7202048803217485E-5</v>
      </c>
      <c r="BA1112" s="13">
        <f t="shared" si="1386"/>
        <v>1.8804290023538932E-5</v>
      </c>
      <c r="BB1112" s="13">
        <f t="shared" si="1387"/>
        <v>2.7283477635735378E-6</v>
      </c>
      <c r="BC1112" s="13">
        <f t="shared" si="1388"/>
        <v>3.1668864965084422E-7</v>
      </c>
      <c r="BD1112" s="13">
        <f t="shared" si="1389"/>
        <v>9.3753124772441912E-6</v>
      </c>
      <c r="BE1112" s="13">
        <f t="shared" si="1390"/>
        <v>1.0812037578187352E-5</v>
      </c>
      <c r="BF1112" s="13">
        <f t="shared" si="1391"/>
        <v>6.2344672178061324E-6</v>
      </c>
      <c r="BG1112" s="13">
        <f t="shared" si="1392"/>
        <v>2.3966238992925436E-6</v>
      </c>
      <c r="BH1112" s="13">
        <f t="shared" si="1393"/>
        <v>6.9097397347628606E-7</v>
      </c>
      <c r="BI1112" s="13">
        <f t="shared" si="1394"/>
        <v>1.5937253472688591E-7</v>
      </c>
      <c r="BJ1112" s="14">
        <f t="shared" si="1395"/>
        <v>0.49790983062722594</v>
      </c>
      <c r="BK1112" s="14">
        <f t="shared" si="1396"/>
        <v>0.31652697848665573</v>
      </c>
      <c r="BL1112" s="14">
        <f t="shared" si="1397"/>
        <v>0.17994237232863078</v>
      </c>
      <c r="BM1112" s="14">
        <f t="shared" si="1398"/>
        <v>0.25147442402447151</v>
      </c>
      <c r="BN1112" s="14">
        <f t="shared" si="1399"/>
        <v>0.74832499735345726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1.29113924050633</v>
      </c>
      <c r="F1113" s="10">
        <f>VLOOKUP(B1113,home!$B$2:$E$405,3,FALSE)</f>
        <v>2.3199999999999998</v>
      </c>
      <c r="G1113" s="10">
        <f>VLOOKUP(C1113,away!$B$2:$E$405,4,FALSE)</f>
        <v>1.39</v>
      </c>
      <c r="H1113" s="10">
        <f>VLOOKUP(A1113,away!$A$2:$E$405,3,FALSE)</f>
        <v>1.17721518987342</v>
      </c>
      <c r="I1113" s="10">
        <f>VLOOKUP(C1113,away!$B$2:$E$405,3,FALSE)</f>
        <v>0.46</v>
      </c>
      <c r="J1113" s="10">
        <f>VLOOKUP(B1113,home!$B$2:$E$405,4,FALSE)</f>
        <v>0.21</v>
      </c>
      <c r="K1113" s="12">
        <f t="shared" si="1344"/>
        <v>4.1636658227848127</v>
      </c>
      <c r="L1113" s="12">
        <f t="shared" si="1345"/>
        <v>0.11371898734177237</v>
      </c>
      <c r="M1113" s="13">
        <f t="shared" si="1346"/>
        <v>1.387891065397317E-2</v>
      </c>
      <c r="N1113" s="13">
        <f t="shared" si="1347"/>
        <v>5.7787145947432103E-2</v>
      </c>
      <c r="O1113" s="13">
        <f t="shared" si="1348"/>
        <v>1.5782956649767646E-3</v>
      </c>
      <c r="P1113" s="13">
        <f t="shared" si="1349"/>
        <v>6.571495718513184E-3</v>
      </c>
      <c r="Q1113" s="13">
        <f t="shared" si="1350"/>
        <v>0.12030318228880048</v>
      </c>
      <c r="R1113" s="13">
        <f t="shared" si="1351"/>
        <v>8.9741092373533431E-5</v>
      </c>
      <c r="S1113" s="13">
        <f t="shared" si="1352"/>
        <v>7.7788086282684025E-4</v>
      </c>
      <c r="T1113" s="13">
        <f t="shared" si="1353"/>
        <v>1.3680756063875036E-2</v>
      </c>
      <c r="U1113" s="13">
        <f t="shared" si="1354"/>
        <v>3.7365191921505598E-4</v>
      </c>
      <c r="V1113" s="13">
        <f t="shared" si="1355"/>
        <v>4.0924127316677603E-5</v>
      </c>
      <c r="W1113" s="13">
        <f t="shared" si="1356"/>
        <v>0.16696741615604327</v>
      </c>
      <c r="X1113" s="13">
        <f t="shared" si="1357"/>
        <v>1.8987365484337521E-2</v>
      </c>
      <c r="Y1113" s="13">
        <f t="shared" si="1358"/>
        <v>1.0796119875834918E-3</v>
      </c>
      <c r="Z1113" s="13">
        <f t="shared" si="1359"/>
        <v>3.4017553825542237E-6</v>
      </c>
      <c r="AA1113" s="13">
        <f t="shared" si="1360"/>
        <v>1.41637726238153E-5</v>
      </c>
      <c r="AB1113" s="13">
        <f t="shared" si="1361"/>
        <v>2.9486607997737468E-5</v>
      </c>
      <c r="AC1113" s="13">
        <f t="shared" si="1362"/>
        <v>1.2110673441454807E-6</v>
      </c>
      <c r="AD1113" s="13">
        <f t="shared" si="1363"/>
        <v>0.17379913104190151</v>
      </c>
      <c r="AE1113" s="13">
        <f t="shared" si="1364"/>
        <v>1.9764261182965034E-2</v>
      </c>
      <c r="AF1113" s="13">
        <f t="shared" si="1365"/>
        <v>1.1237858836425417E-3</v>
      </c>
      <c r="AG1113" s="13">
        <f t="shared" si="1366"/>
        <v>4.2598597558936219E-5</v>
      </c>
      <c r="AH1113" s="13">
        <f t="shared" si="1367"/>
        <v>9.6711044322122433E-8</v>
      </c>
      <c r="AI1113" s="13">
        <f t="shared" si="1368"/>
        <v>4.0267246992984842E-7</v>
      </c>
      <c r="AJ1113" s="13">
        <f t="shared" si="1369"/>
        <v>8.3829680041162765E-7</v>
      </c>
      <c r="AK1113" s="13">
        <f t="shared" si="1370"/>
        <v>1.1634625790745851E-6</v>
      </c>
      <c r="AL1113" s="13">
        <f t="shared" si="1371"/>
        <v>2.2937027452092838E-8</v>
      </c>
      <c r="AM1113" s="13">
        <f t="shared" si="1372"/>
        <v>0.14472830038977286</v>
      </c>
      <c r="AN1113" s="13">
        <f t="shared" si="1373"/>
        <v>1.6458355760020808E-2</v>
      </c>
      <c r="AO1113" s="13">
        <f t="shared" si="1374"/>
        <v>9.3581377517009616E-4</v>
      </c>
      <c r="AP1113" s="13">
        <f t="shared" si="1375"/>
        <v>3.547326495094146E-5</v>
      </c>
      <c r="AQ1113" s="13">
        <f t="shared" si="1376"/>
        <v>1.0084959419818621E-6</v>
      </c>
      <c r="AR1113" s="13">
        <f t="shared" si="1377"/>
        <v>2.1995764050154058E-9</v>
      </c>
      <c r="AS1113" s="13">
        <f t="shared" si="1378"/>
        <v>9.15830110216653E-9</v>
      </c>
      <c r="AT1113" s="13">
        <f t="shared" si="1379"/>
        <v>1.9066052646931634E-8</v>
      </c>
      <c r="AU1113" s="13">
        <f t="shared" si="1380"/>
        <v>2.6461557260481719E-8</v>
      </c>
      <c r="AV1113" s="13">
        <f t="shared" si="1381"/>
        <v>2.754427039578276E-8</v>
      </c>
      <c r="AW1113" s="13">
        <f t="shared" si="1382"/>
        <v>3.0167789071979318E-10</v>
      </c>
      <c r="AX1113" s="13">
        <f t="shared" si="1383"/>
        <v>0.1004333796537718</v>
      </c>
      <c r="AY1113" s="13">
        <f t="shared" si="1384"/>
        <v>1.1421182229538696E-2</v>
      </c>
      <c r="AZ1113" s="13">
        <f t="shared" si="1385"/>
        <v>6.4940263869449301E-4</v>
      </c>
      <c r="BA1113" s="13">
        <f t="shared" si="1386"/>
        <v>2.4616470149804209E-5</v>
      </c>
      <c r="BB1113" s="13">
        <f t="shared" si="1387"/>
        <v>6.9984001434117539E-7</v>
      </c>
      <c r="BC1113" s="13">
        <f t="shared" si="1388"/>
        <v>1.5917019546425986E-8</v>
      </c>
      <c r="BD1113" s="13">
        <f t="shared" si="1389"/>
        <v>4.1688933559867993E-11</v>
      </c>
      <c r="BE1113" s="13">
        <f t="shared" si="1390"/>
        <v>1.7357878785156917E-10</v>
      </c>
      <c r="BF1113" s="13">
        <f t="shared" si="1391"/>
        <v>3.6136203326899713E-10</v>
      </c>
      <c r="BG1113" s="13">
        <f t="shared" si="1392"/>
        <v>5.0153024919138391E-10</v>
      </c>
      <c r="BH1113" s="13">
        <f t="shared" si="1393"/>
        <v>5.2205108941272893E-10</v>
      </c>
      <c r="BI1113" s="13">
        <f t="shared" si="1394"/>
        <v>4.3472925574707153E-10</v>
      </c>
      <c r="BJ1113" s="14">
        <f t="shared" si="1395"/>
        <v>0.84822350306918548</v>
      </c>
      <c r="BK1113" s="14">
        <f t="shared" si="1396"/>
        <v>3.2691627596540165E-2</v>
      </c>
      <c r="BL1113" s="14">
        <f t="shared" si="1397"/>
        <v>2.0879266647788049E-3</v>
      </c>
      <c r="BM1113" s="14">
        <f t="shared" si="1398"/>
        <v>0.67137650579195707</v>
      </c>
      <c r="BN1113" s="14">
        <f t="shared" si="1399"/>
        <v>0.20020877136606924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1.29113924050633</v>
      </c>
      <c r="F1114" s="10">
        <f>VLOOKUP(B1114,home!$B$2:$E$405,3,FALSE)</f>
        <v>0.77</v>
      </c>
      <c r="G1114" s="10">
        <f>VLOOKUP(C1114,away!$B$2:$E$405,4,FALSE)</f>
        <v>0.57999999999999996</v>
      </c>
      <c r="H1114" s="10">
        <f>VLOOKUP(A1114,away!$A$2:$E$405,3,FALSE)</f>
        <v>1.17721518987342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0.57662278481012696</v>
      </c>
      <c r="L1114" s="12">
        <f t="shared" si="1345"/>
        <v>1.160734177215192</v>
      </c>
      <c r="M1114" s="13">
        <f t="shared" si="1346"/>
        <v>0.17598492130365137</v>
      </c>
      <c r="N1114" s="13">
        <f t="shared" si="1347"/>
        <v>0.10147691540670249</v>
      </c>
      <c r="O1114" s="13">
        <f t="shared" si="1348"/>
        <v>0.20427171283167408</v>
      </c>
      <c r="P1114" s="13">
        <f t="shared" si="1349"/>
        <v>0.11778772391093444</v>
      </c>
      <c r="Q1114" s="13">
        <f t="shared" si="1350"/>
        <v>2.9256950777877228E-2</v>
      </c>
      <c r="R1114" s="13">
        <f t="shared" si="1351"/>
        <v>0.11855257926100565</v>
      </c>
      <c r="S1114" s="13">
        <f t="shared" si="1352"/>
        <v>1.9709000920851427E-2</v>
      </c>
      <c r="T1114" s="13">
        <f t="shared" si="1353"/>
        <v>3.3959542688984691E-2</v>
      </c>
      <c r="U1114" s="13">
        <f t="shared" si="1354"/>
        <v>6.8360118399904371E-2</v>
      </c>
      <c r="V1114" s="13">
        <f t="shared" si="1355"/>
        <v>1.4657053455544068E-3</v>
      </c>
      <c r="W1114" s="13">
        <f t="shared" si="1356"/>
        <v>5.6234081441974594E-3</v>
      </c>
      <c r="X1114" s="13">
        <f t="shared" si="1357"/>
        <v>6.5272820254002476E-3</v>
      </c>
      <c r="Y1114" s="13">
        <f t="shared" si="1358"/>
        <v>3.7882196656022363E-3</v>
      </c>
      <c r="Z1114" s="13">
        <f t="shared" si="1359"/>
        <v>4.5869343515087403E-2</v>
      </c>
      <c r="AA1114" s="13">
        <f t="shared" si="1360"/>
        <v>2.6449308595082033E-2</v>
      </c>
      <c r="AB1114" s="13">
        <f t="shared" si="1361"/>
        <v>7.6256369891993135E-3</v>
      </c>
      <c r="AC1114" s="13">
        <f t="shared" si="1362"/>
        <v>6.1312815644251872E-5</v>
      </c>
      <c r="AD1114" s="13">
        <f t="shared" si="1363"/>
        <v>8.1064631605777158E-4</v>
      </c>
      <c r="AE1114" s="13">
        <f t="shared" si="1364"/>
        <v>9.4094488468184382E-4</v>
      </c>
      <c r="AF1114" s="13">
        <f t="shared" si="1365"/>
        <v>5.4609344326301212E-4</v>
      </c>
      <c r="AG1114" s="13">
        <f t="shared" si="1366"/>
        <v>2.1128977451616781E-4</v>
      </c>
      <c r="AH1114" s="13">
        <f t="shared" si="1367"/>
        <v>1.3310528676096493E-2</v>
      </c>
      <c r="AI1114" s="13">
        <f t="shared" si="1368"/>
        <v>7.675154112505812E-3</v>
      </c>
      <c r="AJ1114" s="13">
        <f t="shared" si="1369"/>
        <v>2.2128343690999996E-3</v>
      </c>
      <c r="AK1114" s="13">
        <f t="shared" si="1370"/>
        <v>4.2532357207800077E-4</v>
      </c>
      <c r="AL1114" s="13">
        <f t="shared" si="1371"/>
        <v>1.6414808604758171E-6</v>
      </c>
      <c r="AM1114" s="13">
        <f t="shared" si="1372"/>
        <v>9.3487427252260543E-5</v>
      </c>
      <c r="AN1114" s="13">
        <f t="shared" si="1373"/>
        <v>1.0851405195161776E-4</v>
      </c>
      <c r="AO1114" s="13">
        <f t="shared" si="1374"/>
        <v>6.2977984404173848E-5</v>
      </c>
      <c r="AP1114" s="13">
        <f t="shared" si="1375"/>
        <v>2.4366899636683302E-5</v>
      </c>
      <c r="AQ1114" s="13">
        <f t="shared" si="1376"/>
        <v>7.0708733002676883E-6</v>
      </c>
      <c r="AR1114" s="13">
        <f t="shared" si="1377"/>
        <v>3.0899971102296168E-3</v>
      </c>
      <c r="AS1114" s="13">
        <f t="shared" si="1378"/>
        <v>1.7817627387558463E-3</v>
      </c>
      <c r="AT1114" s="13">
        <f t="shared" si="1379"/>
        <v>5.1370249614615736E-4</v>
      </c>
      <c r="AU1114" s="13">
        <f t="shared" si="1380"/>
        <v>9.8737521297236931E-5</v>
      </c>
      <c r="AV1114" s="13">
        <f t="shared" si="1381"/>
        <v>1.4233576123915489E-5</v>
      </c>
      <c r="AW1114" s="13">
        <f t="shared" si="1382"/>
        <v>3.0518128258841189E-8</v>
      </c>
      <c r="AX1114" s="13">
        <f t="shared" si="1383"/>
        <v>8.9844967744887707E-6</v>
      </c>
      <c r="AY1114" s="13">
        <f t="shared" si="1384"/>
        <v>1.0428612471228769E-5</v>
      </c>
      <c r="AZ1114" s="13">
        <f t="shared" si="1385"/>
        <v>6.0524234581439109E-6</v>
      </c>
      <c r="BA1114" s="13">
        <f t="shared" si="1386"/>
        <v>2.3417515876155329E-6</v>
      </c>
      <c r="BB1114" s="13">
        <f t="shared" si="1387"/>
        <v>6.7953777557332128E-7</v>
      </c>
      <c r="BC1114" s="13">
        <f t="shared" si="1388"/>
        <v>1.5775254416334817E-7</v>
      </c>
      <c r="BD1114" s="13">
        <f t="shared" si="1389"/>
        <v>5.977775422232823E-4</v>
      </c>
      <c r="BE1114" s="13">
        <f t="shared" si="1390"/>
        <v>3.4469215109374229E-4</v>
      </c>
      <c r="BF1114" s="13">
        <f t="shared" si="1391"/>
        <v>9.9378674032933346E-5</v>
      </c>
      <c r="BG1114" s="13">
        <f t="shared" si="1392"/>
        <v>1.9101335923869293E-5</v>
      </c>
      <c r="BH1114" s="13">
        <f t="shared" si="1393"/>
        <v>2.7535663785038071E-6</v>
      </c>
      <c r="BI1114" s="13">
        <f t="shared" si="1394"/>
        <v>3.1755382266648039E-7</v>
      </c>
      <c r="BJ1114" s="14">
        <f t="shared" si="1395"/>
        <v>0.18346635493843938</v>
      </c>
      <c r="BK1114" s="14">
        <f t="shared" si="1396"/>
        <v>0.31502073438996758</v>
      </c>
      <c r="BL1114" s="14">
        <f t="shared" si="1397"/>
        <v>0.45544565107267354</v>
      </c>
      <c r="BM1114" s="14">
        <f t="shared" si="1398"/>
        <v>0.25246088232997971</v>
      </c>
      <c r="BN1114" s="14">
        <f t="shared" si="1399"/>
        <v>0.74733080349184533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1.45</v>
      </c>
      <c r="F1115" s="10">
        <f>VLOOKUP(B1115,home!$B$2:$E$405,3,FALSE)</f>
        <v>0.69</v>
      </c>
      <c r="G1115" s="10">
        <f>VLOOKUP(C1115,away!$B$2:$E$405,4,FALSE)</f>
        <v>1.66</v>
      </c>
      <c r="H1115" s="10">
        <f>VLOOKUP(A1115,away!$A$2:$E$405,3,FALSE)</f>
        <v>1.0333333333333301</v>
      </c>
      <c r="I1115" s="10">
        <f>VLOOKUP(C1115,away!$B$2:$E$405,3,FALSE)</f>
        <v>0.28000000000000003</v>
      </c>
      <c r="J1115" s="10">
        <f>VLOOKUP(B1115,home!$B$2:$E$405,4,FALSE)</f>
        <v>0.57999999999999996</v>
      </c>
      <c r="K1115" s="12">
        <f t="shared" si="1344"/>
        <v>1.6608299999999998</v>
      </c>
      <c r="L1115" s="12">
        <f t="shared" si="1345"/>
        <v>0.16781333333333281</v>
      </c>
      <c r="M1115" s="13">
        <f t="shared" si="1346"/>
        <v>0.16063134320638658</v>
      </c>
      <c r="N1115" s="13">
        <f t="shared" si="1347"/>
        <v>0.26678135373746303</v>
      </c>
      <c r="O1115" s="13">
        <f t="shared" si="1348"/>
        <v>2.6956081141274332E-2</v>
      </c>
      <c r="P1115" s="13">
        <f t="shared" si="1349"/>
        <v>4.4769468241862648E-2</v>
      </c>
      <c r="Q1115" s="13">
        <f t="shared" si="1350"/>
        <v>0.22153923786389537</v>
      </c>
      <c r="R1115" s="13">
        <f t="shared" si="1351"/>
        <v>2.2617949149605181E-3</v>
      </c>
      <c r="S1115" s="13">
        <f t="shared" si="1352"/>
        <v>3.1194181139416934E-3</v>
      </c>
      <c r="T1115" s="13">
        <f t="shared" si="1353"/>
        <v>3.7177237970066376E-2</v>
      </c>
      <c r="U1115" s="13">
        <f t="shared" si="1354"/>
        <v>3.7564568486138776E-3</v>
      </c>
      <c r="V1115" s="13">
        <f t="shared" si="1355"/>
        <v>9.6601245364790218E-5</v>
      </c>
      <c r="W1115" s="13">
        <f t="shared" si="1356"/>
        <v>0.12264633747383114</v>
      </c>
      <c r="X1115" s="13">
        <f t="shared" si="1357"/>
        <v>2.0581690712608451E-2</v>
      </c>
      <c r="Y1115" s="13">
        <f t="shared" si="1358"/>
        <v>1.7269410620592612E-3</v>
      </c>
      <c r="Z1115" s="13">
        <f t="shared" si="1359"/>
        <v>1.2651978133196892E-4</v>
      </c>
      <c r="AA1115" s="13">
        <f t="shared" si="1360"/>
        <v>2.1012784842957391E-4</v>
      </c>
      <c r="AB1115" s="13">
        <f t="shared" si="1361"/>
        <v>1.7449331725364464E-4</v>
      </c>
      <c r="AC1115" s="13">
        <f t="shared" si="1362"/>
        <v>1.682729807021017E-6</v>
      </c>
      <c r="AD1115" s="13">
        <f t="shared" si="1363"/>
        <v>5.0923679166665715E-2</v>
      </c>
      <c r="AE1115" s="13">
        <f t="shared" si="1364"/>
        <v>8.5456723465553684E-3</v>
      </c>
      <c r="AF1115" s="13">
        <f t="shared" si="1365"/>
        <v>7.1703888102497024E-4</v>
      </c>
      <c r="AG1115" s="13">
        <f t="shared" si="1366"/>
        <v>4.0109561584801114E-5</v>
      </c>
      <c r="AH1115" s="13">
        <f t="shared" si="1367"/>
        <v>5.3079265594805183E-6</v>
      </c>
      <c r="AI1115" s="13">
        <f t="shared" si="1368"/>
        <v>8.8155636677820286E-6</v>
      </c>
      <c r="AJ1115" s="13">
        <f t="shared" si="1369"/>
        <v>7.3205763031812133E-6</v>
      </c>
      <c r="AK1115" s="13">
        <f t="shared" si="1370"/>
        <v>4.0527442472041522E-6</v>
      </c>
      <c r="AL1115" s="13">
        <f t="shared" si="1371"/>
        <v>1.875970583356683E-8</v>
      </c>
      <c r="AM1115" s="13">
        <f t="shared" si="1372"/>
        <v>1.6915114814074688E-2</v>
      </c>
      <c r="AN1115" s="13">
        <f t="shared" si="1373"/>
        <v>2.8385818006659109E-3</v>
      </c>
      <c r="AO1115" s="13">
        <f t="shared" si="1374"/>
        <v>2.3817593695454032E-4</v>
      </c>
      <c r="AP1115" s="13">
        <f t="shared" si="1375"/>
        <v>1.332303263337705E-5</v>
      </c>
      <c r="AQ1115" s="13">
        <f t="shared" si="1376"/>
        <v>5.5894562907894335E-7</v>
      </c>
      <c r="AR1115" s="13">
        <f t="shared" si="1377"/>
        <v>1.7814816980699097E-7</v>
      </c>
      <c r="AS1115" s="13">
        <f t="shared" si="1378"/>
        <v>2.9587382486054483E-7</v>
      </c>
      <c r="AT1115" s="13">
        <f t="shared" si="1379"/>
        <v>2.4569806227156934E-7</v>
      </c>
      <c r="AU1115" s="13">
        <f t="shared" si="1380"/>
        <v>1.3602090425416353E-7</v>
      </c>
      <c r="AV1115" s="13">
        <f t="shared" si="1381"/>
        <v>5.6476899603110568E-8</v>
      </c>
      <c r="AW1115" s="13">
        <f t="shared" si="1382"/>
        <v>1.452362972841245E-10</v>
      </c>
      <c r="AX1115" s="13">
        <f t="shared" si="1383"/>
        <v>4.6821883561099448E-3</v>
      </c>
      <c r="AY1115" s="13">
        <f t="shared" si="1384"/>
        <v>7.8573363533332766E-4</v>
      </c>
      <c r="AZ1115" s="13">
        <f t="shared" si="1385"/>
        <v>6.5928290228701555E-5</v>
      </c>
      <c r="BA1115" s="13">
        <f t="shared" si="1386"/>
        <v>3.6878820480819352E-6</v>
      </c>
      <c r="BB1115" s="13">
        <f t="shared" si="1387"/>
        <v>1.5471894485719693E-7</v>
      </c>
      <c r="BC1115" s="13">
        <f t="shared" si="1388"/>
        <v>5.1927803732604678E-9</v>
      </c>
      <c r="BD1115" s="13">
        <f t="shared" si="1389"/>
        <v>4.9826063670906244E-9</v>
      </c>
      <c r="BE1115" s="13">
        <f t="shared" si="1390"/>
        <v>8.2752621326551207E-9</v>
      </c>
      <c r="BF1115" s="13">
        <f t="shared" si="1391"/>
        <v>6.8719018038888031E-9</v>
      </c>
      <c r="BG1115" s="13">
        <f t="shared" si="1392"/>
        <v>3.8043535576508812E-9</v>
      </c>
      <c r="BH1115" s="13">
        <f t="shared" si="1393"/>
        <v>1.5795961297883273E-9</v>
      </c>
      <c r="BI1115" s="13">
        <f t="shared" si="1394"/>
        <v>5.2468812804726968E-10</v>
      </c>
      <c r="BJ1115" s="14">
        <f t="shared" si="1395"/>
        <v>0.75622275138115724</v>
      </c>
      <c r="BK1115" s="14">
        <f t="shared" si="1396"/>
        <v>0.20940426593240191</v>
      </c>
      <c r="BL1115" s="14">
        <f t="shared" si="1397"/>
        <v>3.3385389137578506E-2</v>
      </c>
      <c r="BM1115" s="14">
        <f t="shared" si="1398"/>
        <v>0.27541391363653034</v>
      </c>
      <c r="BN1115" s="14">
        <f t="shared" si="1399"/>
        <v>0.72293927910584255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1.45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1.0333333333333301</v>
      </c>
      <c r="I1116" s="10">
        <f>VLOOKUP(C1116,away!$B$2:$E$405,3,FALSE)</f>
        <v>0.69</v>
      </c>
      <c r="J1116" s="10">
        <f>VLOOKUP(B1116,home!$B$2:$E$405,4,FALSE)</f>
        <v>1.21</v>
      </c>
      <c r="K1116" s="12">
        <f t="shared" si="1344"/>
        <v>0.52025999999999994</v>
      </c>
      <c r="L1116" s="12">
        <f t="shared" si="1345"/>
        <v>0.86272999999999722</v>
      </c>
      <c r="M1116" s="13">
        <f t="shared" si="1346"/>
        <v>0.2508274566348368</v>
      </c>
      <c r="N1116" s="13">
        <f t="shared" si="1347"/>
        <v>0.13049549258884019</v>
      </c>
      <c r="O1116" s="13">
        <f t="shared" si="1348"/>
        <v>0.21639637166257208</v>
      </c>
      <c r="P1116" s="13">
        <f t="shared" si="1349"/>
        <v>0.11258237632116973</v>
      </c>
      <c r="Q1116" s="13">
        <f t="shared" si="1350"/>
        <v>3.3945792487134994E-2</v>
      </c>
      <c r="R1116" s="13">
        <f t="shared" si="1351"/>
        <v>9.3345820862225093E-2</v>
      </c>
      <c r="S1116" s="13">
        <f t="shared" si="1352"/>
        <v>1.2632978490642146E-2</v>
      </c>
      <c r="T1116" s="13">
        <f t="shared" si="1353"/>
        <v>2.9286053552425879E-2</v>
      </c>
      <c r="U1116" s="13">
        <f t="shared" si="1354"/>
        <v>4.8564096761781216E-2</v>
      </c>
      <c r="V1116" s="13">
        <f t="shared" si="1355"/>
        <v>6.3002616201767836E-4</v>
      </c>
      <c r="W1116" s="13">
        <f t="shared" si="1356"/>
        <v>5.8868793331189493E-3</v>
      </c>
      <c r="X1116" s="13">
        <f t="shared" si="1357"/>
        <v>5.0787874070616955E-3</v>
      </c>
      <c r="Y1116" s="13">
        <f t="shared" si="1358"/>
        <v>2.1908111298471608E-3</v>
      </c>
      <c r="Z1116" s="13">
        <f t="shared" si="1359"/>
        <v>2.6844080010822398E-2</v>
      </c>
      <c r="AA1116" s="13">
        <f t="shared" si="1360"/>
        <v>1.3965901066430459E-2</v>
      </c>
      <c r="AB1116" s="13">
        <f t="shared" si="1361"/>
        <v>3.6329498444105548E-3</v>
      </c>
      <c r="AC1116" s="13">
        <f t="shared" si="1362"/>
        <v>1.7673962864768872E-5</v>
      </c>
      <c r="AD1116" s="13">
        <f t="shared" si="1363"/>
        <v>7.6567696046211595E-4</v>
      </c>
      <c r="AE1116" s="13">
        <f t="shared" si="1364"/>
        <v>6.6057248409947926E-4</v>
      </c>
      <c r="AF1116" s="13">
        <f t="shared" si="1365"/>
        <v>2.8494784960357089E-4</v>
      </c>
      <c r="AG1116" s="13">
        <f t="shared" si="1366"/>
        <v>8.1944352762829324E-5</v>
      </c>
      <c r="AH1116" s="13">
        <f t="shared" si="1367"/>
        <v>5.7897982869341818E-3</v>
      </c>
      <c r="AI1116" s="13">
        <f t="shared" si="1368"/>
        <v>3.0122004567603774E-3</v>
      </c>
      <c r="AJ1116" s="13">
        <f t="shared" si="1369"/>
        <v>7.8356370481707681E-4</v>
      </c>
      <c r="AK1116" s="13">
        <f t="shared" si="1370"/>
        <v>1.3588561768937746E-4</v>
      </c>
      <c r="AL1116" s="13">
        <f t="shared" si="1371"/>
        <v>3.1731402375531395E-7</v>
      </c>
      <c r="AM1116" s="13">
        <f t="shared" si="1372"/>
        <v>7.9670219090004115E-5</v>
      </c>
      <c r="AN1116" s="13">
        <f t="shared" si="1373"/>
        <v>6.8733888115519027E-5</v>
      </c>
      <c r="AO1116" s="13">
        <f t="shared" si="1374"/>
        <v>2.9649393646950767E-5</v>
      </c>
      <c r="AP1116" s="13">
        <f t="shared" si="1375"/>
        <v>8.5264737936779183E-6</v>
      </c>
      <c r="AQ1116" s="13">
        <f t="shared" si="1376"/>
        <v>1.8390111840049312E-6</v>
      </c>
      <c r="AR1116" s="13">
        <f t="shared" si="1377"/>
        <v>9.9900653521734243E-4</v>
      </c>
      <c r="AS1116" s="13">
        <f t="shared" si="1378"/>
        <v>5.1974314001217452E-4</v>
      </c>
      <c r="AT1116" s="13">
        <f t="shared" si="1379"/>
        <v>1.3520078301136696E-4</v>
      </c>
      <c r="AU1116" s="13">
        <f t="shared" si="1380"/>
        <v>2.3446519789831252E-5</v>
      </c>
      <c r="AV1116" s="13">
        <f t="shared" si="1381"/>
        <v>3.0495715964644014E-6</v>
      </c>
      <c r="AW1116" s="13">
        <f t="shared" si="1382"/>
        <v>3.9562351960195727E-9</v>
      </c>
      <c r="AX1116" s="13">
        <f t="shared" si="1383"/>
        <v>6.9082046972942531E-6</v>
      </c>
      <c r="AY1116" s="13">
        <f t="shared" si="1384"/>
        <v>5.9599154384966525E-6</v>
      </c>
      <c r="AZ1116" s="13">
        <f t="shared" si="1385"/>
        <v>2.5708989231270997E-6</v>
      </c>
      <c r="BA1116" s="13">
        <f t="shared" si="1386"/>
        <v>7.3933054264981191E-7</v>
      </c>
      <c r="BB1116" s="13">
        <f t="shared" si="1387"/>
        <v>1.5946065976506751E-7</v>
      </c>
      <c r="BC1116" s="13">
        <f t="shared" si="1388"/>
        <v>2.7514298999823258E-8</v>
      </c>
      <c r="BD1116" s="13">
        <f t="shared" si="1389"/>
        <v>1.4364548468800915E-4</v>
      </c>
      <c r="BE1116" s="13">
        <f t="shared" si="1390"/>
        <v>7.4732999863783635E-5</v>
      </c>
      <c r="BF1116" s="13">
        <f t="shared" si="1391"/>
        <v>1.9440295254566036E-5</v>
      </c>
      <c r="BG1116" s="13">
        <f t="shared" si="1392"/>
        <v>3.3713360030468414E-6</v>
      </c>
      <c r="BH1116" s="13">
        <f t="shared" si="1393"/>
        <v>4.3849281723628731E-7</v>
      </c>
      <c r="BI1116" s="13">
        <f t="shared" si="1394"/>
        <v>4.5626054619070174E-8</v>
      </c>
      <c r="BJ1116" s="14">
        <f t="shared" si="1395"/>
        <v>0.20888174245574734</v>
      </c>
      <c r="BK1116" s="14">
        <f t="shared" si="1396"/>
        <v>0.37669678880099344</v>
      </c>
      <c r="BL1116" s="14">
        <f t="shared" si="1397"/>
        <v>0.38754870904792876</v>
      </c>
      <c r="BM1116" s="14">
        <f t="shared" si="1398"/>
        <v>0.16237205379950978</v>
      </c>
      <c r="BN1116" s="14">
        <f t="shared" si="1399"/>
        <v>0.83759331055677888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1.45</v>
      </c>
      <c r="F1117" s="10">
        <f>VLOOKUP(B1117,home!$B$2:$E$405,3,FALSE)</f>
        <v>1.1000000000000001</v>
      </c>
      <c r="G1117" s="10">
        <f>VLOOKUP(C1117,away!$B$2:$E$405,4,FALSE)</f>
        <v>0.97</v>
      </c>
      <c r="H1117" s="10">
        <f>VLOOKUP(A1117,away!$A$2:$E$405,3,FALSE)</f>
        <v>1.0333333333333301</v>
      </c>
      <c r="I1117" s="10">
        <f>VLOOKUP(C1117,away!$B$2:$E$405,3,FALSE)</f>
        <v>0.69</v>
      </c>
      <c r="J1117" s="10">
        <f>VLOOKUP(B1117,home!$B$2:$E$405,4,FALSE)</f>
        <v>0.57999999999999996</v>
      </c>
      <c r="K1117" s="12">
        <f t="shared" si="1344"/>
        <v>1.54715</v>
      </c>
      <c r="L1117" s="12">
        <f t="shared" si="1345"/>
        <v>0.41353999999999869</v>
      </c>
      <c r="M1117" s="13">
        <f t="shared" si="1346"/>
        <v>0.14076126213424589</v>
      </c>
      <c r="N1117" s="13">
        <f t="shared" si="1347"/>
        <v>0.21777878671099851</v>
      </c>
      <c r="O1117" s="13">
        <f t="shared" si="1348"/>
        <v>5.8210412342995843E-2</v>
      </c>
      <c r="P1117" s="13">
        <f t="shared" si="1349"/>
        <v>9.0060239456466018E-2</v>
      </c>
      <c r="Q1117" s="13">
        <f t="shared" si="1350"/>
        <v>0.16846822492996072</v>
      </c>
      <c r="R1117" s="13">
        <f t="shared" si="1351"/>
        <v>1.2036166960161212E-2</v>
      </c>
      <c r="S1117" s="13">
        <f t="shared" si="1352"/>
        <v>1.4405324675230214E-2</v>
      </c>
      <c r="T1117" s="13">
        <f t="shared" si="1353"/>
        <v>6.9668349737535717E-2</v>
      </c>
      <c r="U1117" s="13">
        <f t="shared" si="1354"/>
        <v>1.862175571241342E-2</v>
      </c>
      <c r="V1117" s="13">
        <f t="shared" si="1355"/>
        <v>1.0240719878220116E-3</v>
      </c>
      <c r="W1117" s="13">
        <f t="shared" si="1356"/>
        <v>8.6881871400129568E-2</v>
      </c>
      <c r="X1117" s="13">
        <f t="shared" si="1357"/>
        <v>3.5929129098809458E-2</v>
      </c>
      <c r="Y1117" s="13">
        <f t="shared" si="1358"/>
        <v>7.4290660237608082E-3</v>
      </c>
      <c r="Z1117" s="13">
        <f t="shared" si="1359"/>
        <v>1.659145494901684E-3</v>
      </c>
      <c r="AA1117" s="13">
        <f t="shared" si="1360"/>
        <v>2.5669469524371405E-3</v>
      </c>
      <c r="AB1117" s="13">
        <f t="shared" si="1361"/>
        <v>1.9857259887315613E-3</v>
      </c>
      <c r="AC1117" s="13">
        <f t="shared" si="1362"/>
        <v>4.0950616954875648E-5</v>
      </c>
      <c r="AD1117" s="13">
        <f t="shared" si="1363"/>
        <v>3.3604821834177609E-2</v>
      </c>
      <c r="AE1117" s="13">
        <f t="shared" si="1364"/>
        <v>1.389693802130576E-2</v>
      </c>
      <c r="AF1117" s="13">
        <f t="shared" si="1365"/>
        <v>2.8734698746653831E-3</v>
      </c>
      <c r="AG1117" s="13">
        <f t="shared" si="1366"/>
        <v>3.9609824398970621E-4</v>
      </c>
      <c r="AH1117" s="13">
        <f t="shared" si="1367"/>
        <v>1.7153075699041006E-4</v>
      </c>
      <c r="AI1117" s="13">
        <f t="shared" si="1368"/>
        <v>2.6538381067771295E-4</v>
      </c>
      <c r="AJ1117" s="13">
        <f t="shared" si="1369"/>
        <v>2.0529428134501181E-4</v>
      </c>
      <c r="AK1117" s="13">
        <f t="shared" si="1370"/>
        <v>1.0587368246097834E-4</v>
      </c>
      <c r="AL1117" s="13">
        <f t="shared" si="1371"/>
        <v>1.0480219665347427E-6</v>
      </c>
      <c r="AM1117" s="13">
        <f t="shared" si="1372"/>
        <v>1.0398340020149581E-2</v>
      </c>
      <c r="AN1117" s="13">
        <f t="shared" si="1373"/>
        <v>4.3001295319326427E-3</v>
      </c>
      <c r="AO1117" s="13">
        <f t="shared" si="1374"/>
        <v>8.8913778331770976E-4</v>
      </c>
      <c r="AP1117" s="13">
        <f t="shared" si="1375"/>
        <v>1.2256467963773484E-4</v>
      </c>
      <c r="AQ1117" s="13">
        <f t="shared" si="1376"/>
        <v>1.2671349404347177E-5</v>
      </c>
      <c r="AR1117" s="13">
        <f t="shared" si="1377"/>
        <v>1.4186965849162787E-5</v>
      </c>
      <c r="AS1117" s="13">
        <f t="shared" si="1378"/>
        <v>2.1949364213532207E-5</v>
      </c>
      <c r="AT1117" s="13">
        <f t="shared" si="1379"/>
        <v>1.6979479421483179E-5</v>
      </c>
      <c r="AU1117" s="13">
        <f t="shared" si="1380"/>
        <v>8.7566005289825671E-6</v>
      </c>
      <c r="AV1117" s="13">
        <f t="shared" si="1381"/>
        <v>3.3869436271038438E-6</v>
      </c>
      <c r="AW1117" s="13">
        <f t="shared" si="1382"/>
        <v>1.8625924141713499E-8</v>
      </c>
      <c r="AX1117" s="13">
        <f t="shared" si="1383"/>
        <v>2.6812986270290679E-3</v>
      </c>
      <c r="AY1117" s="13">
        <f t="shared" si="1384"/>
        <v>1.108824234221597E-3</v>
      </c>
      <c r="AZ1117" s="13">
        <f t="shared" si="1385"/>
        <v>2.2927158690999889E-4</v>
      </c>
      <c r="BA1117" s="13">
        <f t="shared" si="1386"/>
        <v>3.1604324016920212E-5</v>
      </c>
      <c r="BB1117" s="13">
        <f t="shared" si="1387"/>
        <v>3.267413038489286E-6</v>
      </c>
      <c r="BC1117" s="13">
        <f t="shared" si="1388"/>
        <v>2.7024119758737099E-7</v>
      </c>
      <c r="BD1117" s="13">
        <f t="shared" si="1389"/>
        <v>9.7781297621045978E-7</v>
      </c>
      <c r="BE1117" s="13">
        <f t="shared" si="1390"/>
        <v>1.5128233461440129E-6</v>
      </c>
      <c r="BF1117" s="13">
        <f t="shared" si="1391"/>
        <v>1.1702823199933551E-6</v>
      </c>
      <c r="BG1117" s="13">
        <f t="shared" si="1392"/>
        <v>6.035340971259063E-7</v>
      </c>
      <c r="BH1117" s="13">
        <f t="shared" si="1393"/>
        <v>2.3343944459208646E-7</v>
      </c>
      <c r="BI1117" s="13">
        <f t="shared" si="1394"/>
        <v>7.2233167340129342E-8</v>
      </c>
      <c r="BJ1117" s="14">
        <f t="shared" si="1395"/>
        <v>0.65670413566618879</v>
      </c>
      <c r="BK1117" s="14">
        <f t="shared" si="1396"/>
        <v>0.24740172112690714</v>
      </c>
      <c r="BL1117" s="14">
        <f t="shared" si="1397"/>
        <v>9.4238919967204987E-2</v>
      </c>
      <c r="BM1117" s="14">
        <f t="shared" si="1398"/>
        <v>0.31158002411207703</v>
      </c>
      <c r="BN1117" s="14">
        <f t="shared" si="1399"/>
        <v>0.68731509253482814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1.3684210526315801</v>
      </c>
      <c r="F1118" s="10">
        <f>VLOOKUP(B1118,home!$B$2:$E$405,3,FALSE)</f>
        <v>0.73</v>
      </c>
      <c r="G1118" s="10">
        <f>VLOOKUP(C1118,away!$B$2:$E$405,4,FALSE)</f>
        <v>0.57999999999999996</v>
      </c>
      <c r="H1118" s="10">
        <f>VLOOKUP(A1118,away!$A$2:$E$405,3,FALSE)</f>
        <v>1.0105263157894699</v>
      </c>
      <c r="I1118" s="10">
        <f>VLOOKUP(C1118,away!$B$2:$E$405,3,FALSE)</f>
        <v>0.44</v>
      </c>
      <c r="J1118" s="10">
        <f>VLOOKUP(B1118,home!$B$2:$E$405,4,FALSE)</f>
        <v>0.79</v>
      </c>
      <c r="K1118" s="12">
        <f t="shared" si="1344"/>
        <v>0.57938947368421101</v>
      </c>
      <c r="L1118" s="12">
        <f t="shared" si="1345"/>
        <v>0.35125894736841978</v>
      </c>
      <c r="M1118" s="13">
        <f t="shared" si="1346"/>
        <v>0.39429795636650411</v>
      </c>
      <c r="N1118" s="13">
        <f t="shared" si="1347"/>
        <v>0.22845208541394887</v>
      </c>
      <c r="O1118" s="13">
        <f t="shared" si="1348"/>
        <v>0.13850068510281738</v>
      </c>
      <c r="P1118" s="13">
        <f t="shared" si="1349"/>
        <v>8.0245839046624023E-2</v>
      </c>
      <c r="Q1118" s="13">
        <f t="shared" si="1350"/>
        <v>6.6181366765024119E-2</v>
      </c>
      <c r="R1118" s="13">
        <f t="shared" si="1351"/>
        <v>2.4324802429510305E-2</v>
      </c>
      <c r="S1118" s="13">
        <f t="shared" si="1352"/>
        <v>4.0828227615204776E-3</v>
      </c>
      <c r="T1118" s="13">
        <f t="shared" si="1353"/>
        <v>2.3246797225285696E-2</v>
      </c>
      <c r="U1118" s="13">
        <f t="shared" si="1354"/>
        <v>1.4093534477106396E-2</v>
      </c>
      <c r="V1118" s="13">
        <f t="shared" si="1355"/>
        <v>9.2324297988028261E-5</v>
      </c>
      <c r="W1118" s="13">
        <f t="shared" si="1356"/>
        <v>1.2781595752563024E-2</v>
      </c>
      <c r="X1118" s="13">
        <f t="shared" si="1357"/>
        <v>4.4896498697339533E-3</v>
      </c>
      <c r="Y1118" s="13">
        <f t="shared" si="1358"/>
        <v>7.8851484364775575E-4</v>
      </c>
      <c r="Z1118" s="13">
        <f t="shared" si="1359"/>
        <v>2.8481014987781898E-3</v>
      </c>
      <c r="AA1118" s="13">
        <f t="shared" si="1360"/>
        <v>1.6501600283763082E-3</v>
      </c>
      <c r="AB1118" s="13">
        <f t="shared" si="1361"/>
        <v>4.7804267516783589E-4</v>
      </c>
      <c r="AC1118" s="13">
        <f t="shared" si="1362"/>
        <v>1.1743404696906191E-6</v>
      </c>
      <c r="AD1118" s="13">
        <f t="shared" si="1363"/>
        <v>1.8513805089804588E-3</v>
      </c>
      <c r="AE1118" s="13">
        <f t="shared" si="1364"/>
        <v>6.5031396876288536E-4</v>
      </c>
      <c r="AF1118" s="13">
        <f t="shared" si="1365"/>
        <v>1.1421430006331526E-4</v>
      </c>
      <c r="AG1118" s="13">
        <f t="shared" si="1366"/>
        <v>1.3372931604886985E-5</v>
      </c>
      <c r="AH1118" s="13">
        <f t="shared" si="1367"/>
        <v>2.5010528361481146E-4</v>
      </c>
      <c r="AI1118" s="13">
        <f t="shared" si="1368"/>
        <v>1.4490836863922596E-4</v>
      </c>
      <c r="AJ1118" s="13">
        <f t="shared" si="1369"/>
        <v>4.1979191719159373E-5</v>
      </c>
      <c r="AK1118" s="13">
        <f t="shared" si="1370"/>
        <v>8.1074339319507818E-6</v>
      </c>
      <c r="AL1118" s="13">
        <f t="shared" si="1371"/>
        <v>9.5598706303348945E-9</v>
      </c>
      <c r="AM1118" s="13">
        <f t="shared" si="1372"/>
        <v>2.1453407573747901E-4</v>
      </c>
      <c r="AN1118" s="13">
        <f t="shared" si="1373"/>
        <v>7.5357013618203736E-5</v>
      </c>
      <c r="AO1118" s="13">
        <f t="shared" si="1374"/>
        <v>1.3234912640178959E-5</v>
      </c>
      <c r="AP1118" s="13">
        <f t="shared" si="1375"/>
        <v>1.5496271608340848E-6</v>
      </c>
      <c r="AQ1118" s="13">
        <f t="shared" si="1376"/>
        <v>1.3608010133202342E-7</v>
      </c>
      <c r="AR1118" s="13">
        <f t="shared" si="1377"/>
        <v>1.7570343730763765E-5</v>
      </c>
      <c r="AS1118" s="13">
        <f t="shared" si="1378"/>
        <v>1.0180072206617896E-5</v>
      </c>
      <c r="AT1118" s="13">
        <f t="shared" si="1379"/>
        <v>2.9491133389298031E-6</v>
      </c>
      <c r="AU1118" s="13">
        <f t="shared" si="1380"/>
        <v>5.6956174175920848E-7</v>
      </c>
      <c r="AV1118" s="13">
        <f t="shared" si="1381"/>
        <v>8.2499519447132553E-8</v>
      </c>
      <c r="AW1118" s="13">
        <f t="shared" si="1382"/>
        <v>5.4044003153920068E-11</v>
      </c>
      <c r="AX1118" s="13">
        <f t="shared" si="1383"/>
        <v>2.0716464204811105E-5</v>
      </c>
      <c r="AY1118" s="13">
        <f t="shared" si="1384"/>
        <v>7.2768434097774972E-6</v>
      </c>
      <c r="AZ1118" s="13">
        <f t="shared" si="1385"/>
        <v>1.278028178141633E-6</v>
      </c>
      <c r="BA1118" s="13">
        <f t="shared" si="1386"/>
        <v>1.4963961085373642E-7</v>
      </c>
      <c r="BB1118" s="13">
        <f t="shared" si="1387"/>
        <v>1.3140563048275858E-8</v>
      </c>
      <c r="BC1118" s="13">
        <f t="shared" si="1388"/>
        <v>9.2314806883314692E-10</v>
      </c>
      <c r="BD1118" s="13">
        <f t="shared" si="1389"/>
        <v>1.028623407294898E-6</v>
      </c>
      <c r="BE1118" s="13">
        <f t="shared" si="1390"/>
        <v>5.9597357457185085E-7</v>
      </c>
      <c r="BF1118" s="13">
        <f t="shared" si="1391"/>
        <v>1.7265040785044124E-7</v>
      </c>
      <c r="BG1118" s="13">
        <f t="shared" si="1392"/>
        <v>3.3343942978610515E-8</v>
      </c>
      <c r="BH1118" s="13">
        <f t="shared" si="1393"/>
        <v>4.8297823932333716E-9</v>
      </c>
      <c r="BI1118" s="13">
        <f t="shared" si="1394"/>
        <v>5.5966501576495059E-10</v>
      </c>
      <c r="BJ1118" s="14">
        <f t="shared" si="1395"/>
        <v>0.33890353832798764</v>
      </c>
      <c r="BK1118" s="14">
        <f t="shared" si="1396"/>
        <v>0.47872740321638679</v>
      </c>
      <c r="BL1118" s="14">
        <f t="shared" si="1397"/>
        <v>0.17952551256220095</v>
      </c>
      <c r="BM1118" s="14">
        <f t="shared" si="1398"/>
        <v>6.7994543691559051E-2</v>
      </c>
      <c r="BN1118" s="14">
        <f t="shared" si="1399"/>
        <v>0.93200273512442899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1.3684210526315801</v>
      </c>
      <c r="F1119" s="10">
        <f>VLOOKUP(B1119,home!$B$2:$E$405,3,FALSE)</f>
        <v>0.57999999999999996</v>
      </c>
      <c r="G1119" s="10">
        <f>VLOOKUP(C1119,away!$B$2:$E$405,4,FALSE)</f>
        <v>0.28999999999999998</v>
      </c>
      <c r="H1119" s="10">
        <f>VLOOKUP(A1119,away!$A$2:$E$405,3,FALSE)</f>
        <v>1.0105263157894699</v>
      </c>
      <c r="I1119" s="10">
        <f>VLOOKUP(C1119,away!$B$2:$E$405,3,FALSE)</f>
        <v>0.44</v>
      </c>
      <c r="J1119" s="10">
        <f>VLOOKUP(B1119,home!$B$2:$E$405,4,FALSE)</f>
        <v>0</v>
      </c>
      <c r="K1119" s="12">
        <f t="shared" si="1344"/>
        <v>0.23016842105263174</v>
      </c>
      <c r="L1119" s="12">
        <f t="shared" si="1345"/>
        <v>0</v>
      </c>
      <c r="M1119" s="13">
        <f t="shared" si="1346"/>
        <v>0.79439979758574797</v>
      </c>
      <c r="N1119" s="13">
        <f t="shared" si="1347"/>
        <v>0.18284574709484183</v>
      </c>
      <c r="O1119" s="13">
        <f t="shared" si="1348"/>
        <v>0</v>
      </c>
      <c r="P1119" s="13">
        <f t="shared" si="1349"/>
        <v>0</v>
      </c>
      <c r="Q1119" s="13">
        <f t="shared" si="1350"/>
        <v>2.1042658452504283E-2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1.6144518235875762E-3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9.2898956775173524E-5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4.2764812396756747E-6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1.64051822432892E-7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0.20560019686077097</v>
      </c>
      <c r="BK1119" s="14">
        <f t="shared" si="1396"/>
        <v>0.79439979758574797</v>
      </c>
      <c r="BL1119" s="14">
        <f t="shared" si="1397"/>
        <v>0</v>
      </c>
      <c r="BM1119" s="14">
        <f t="shared" si="1398"/>
        <v>1.7117913134248582E-3</v>
      </c>
      <c r="BN1119" s="14">
        <f t="shared" si="1399"/>
        <v>0.99828820313309408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1.3684210526315801</v>
      </c>
      <c r="F1120" s="10">
        <f>VLOOKUP(B1120,home!$B$2:$E$405,3,FALSE)</f>
        <v>1.17</v>
      </c>
      <c r="G1120" s="10">
        <f>VLOOKUP(C1120,away!$B$2:$E$405,4,FALSE)</f>
        <v>1.02</v>
      </c>
      <c r="H1120" s="10">
        <f>VLOOKUP(A1120,away!$A$2:$E$405,3,FALSE)</f>
        <v>1.0105263157894699</v>
      </c>
      <c r="I1120" s="10">
        <f>VLOOKUP(C1120,away!$B$2:$E$405,3,FALSE)</f>
        <v>0.57999999999999996</v>
      </c>
      <c r="J1120" s="10">
        <f>VLOOKUP(B1120,home!$B$2:$E$405,4,FALSE)</f>
        <v>1.19</v>
      </c>
      <c r="K1120" s="12">
        <f t="shared" si="1344"/>
        <v>1.6330736842105276</v>
      </c>
      <c r="L1120" s="12">
        <f t="shared" si="1345"/>
        <v>0.69746526315789215</v>
      </c>
      <c r="M1120" s="13">
        <f t="shared" si="1346"/>
        <v>9.7243323930611136E-2</v>
      </c>
      <c r="N1120" s="13">
        <f t="shared" si="1347"/>
        <v>0.1588055132762409</v>
      </c>
      <c r="O1120" s="13">
        <f t="shared" si="1348"/>
        <v>6.7823840515611841E-2</v>
      </c>
      <c r="P1120" s="13">
        <f t="shared" si="1349"/>
        <v>0.11076132910813748</v>
      </c>
      <c r="Q1120" s="13">
        <f t="shared" si="1350"/>
        <v>0.12967055231948729</v>
      </c>
      <c r="R1120" s="13">
        <f t="shared" si="1351"/>
        <v>2.3652386386800062E-2</v>
      </c>
      <c r="S1120" s="13">
        <f t="shared" si="1352"/>
        <v>3.1539625369437031E-2</v>
      </c>
      <c r="T1120" s="13">
        <f t="shared" si="1353"/>
        <v>9.044070589734042E-2</v>
      </c>
      <c r="U1120" s="13">
        <f t="shared" si="1354"/>
        <v>3.8626089777062507E-2</v>
      </c>
      <c r="V1120" s="13">
        <f t="shared" si="1355"/>
        <v>3.9915574484113512E-3</v>
      </c>
      <c r="W1120" s="13">
        <f t="shared" si="1356"/>
        <v>7.0587188869999706E-2</v>
      </c>
      <c r="X1120" s="13">
        <f t="shared" si="1357"/>
        <v>4.9232112260790183E-2</v>
      </c>
      <c r="Y1120" s="13">
        <f t="shared" si="1358"/>
        <v>1.7168844066895457E-2</v>
      </c>
      <c r="Z1120" s="13">
        <f t="shared" si="1359"/>
        <v>5.4989059651938833E-3</v>
      </c>
      <c r="AA1120" s="13">
        <f t="shared" si="1360"/>
        <v>8.9801186237064221E-3</v>
      </c>
      <c r="AB1120" s="13">
        <f t="shared" si="1361"/>
        <v>7.3325977027319106E-3</v>
      </c>
      <c r="AC1120" s="13">
        <f t="shared" si="1362"/>
        <v>2.841520311673265E-4</v>
      </c>
      <c r="AD1120" s="13">
        <f t="shared" si="1363"/>
        <v>2.8818520146498685E-2</v>
      </c>
      <c r="AE1120" s="13">
        <f t="shared" si="1364"/>
        <v>2.009991673779872E-2</v>
      </c>
      <c r="AF1120" s="13">
        <f t="shared" si="1365"/>
        <v>7.0094968584902533E-3</v>
      </c>
      <c r="AG1120" s="13">
        <f t="shared" si="1366"/>
        <v>1.6296268570037743E-3</v>
      </c>
      <c r="AH1120" s="13">
        <f t="shared" si="1367"/>
        <v>9.5882397402361364E-4</v>
      </c>
      <c r="AI1120" s="13">
        <f t="shared" si="1368"/>
        <v>1.565830199768122E-3</v>
      </c>
      <c r="AJ1120" s="13">
        <f t="shared" si="1369"/>
        <v>1.2785580465917168E-3</v>
      </c>
      <c r="AK1120" s="13">
        <f t="shared" si="1370"/>
        <v>6.9599316654151691E-4</v>
      </c>
      <c r="AL1120" s="13">
        <f t="shared" si="1371"/>
        <v>1.2946104830117847E-5</v>
      </c>
      <c r="AM1120" s="13">
        <f t="shared" si="1372"/>
        <v>9.4125533738275789E-3</v>
      </c>
      <c r="AN1120" s="13">
        <f t="shared" si="1373"/>
        <v>6.5649290158643582E-3</v>
      </c>
      <c r="AO1120" s="13">
        <f t="shared" si="1374"/>
        <v>2.2894049718313581E-3</v>
      </c>
      <c r="AP1120" s="13">
        <f t="shared" si="1375"/>
        <v>5.3226014705111489E-4</v>
      </c>
      <c r="AQ1120" s="13">
        <f t="shared" si="1376"/>
        <v>9.2808240882866059E-5</v>
      </c>
      <c r="AR1120" s="13">
        <f t="shared" si="1377"/>
        <v>1.3374928307289516E-4</v>
      </c>
      <c r="AS1120" s="13">
        <f t="shared" si="1378"/>
        <v>2.1842243446836966E-4</v>
      </c>
      <c r="AT1120" s="13">
        <f t="shared" si="1379"/>
        <v>1.7834996488574651E-4</v>
      </c>
      <c r="AU1120" s="13">
        <f t="shared" si="1380"/>
        <v>9.7086211411594772E-5</v>
      </c>
      <c r="AV1120" s="13">
        <f t="shared" si="1381"/>
        <v>3.9637234238993802E-5</v>
      </c>
      <c r="AW1120" s="13">
        <f t="shared" si="1382"/>
        <v>4.0960474765694242E-7</v>
      </c>
      <c r="AX1120" s="13">
        <f t="shared" si="1383"/>
        <v>2.5618988693374726E-3</v>
      </c>
      <c r="AY1120" s="13">
        <f t="shared" si="1384"/>
        <v>1.7868354690863666E-3</v>
      </c>
      <c r="AZ1120" s="13">
        <f t="shared" si="1385"/>
        <v>6.2312783533308917E-4</v>
      </c>
      <c r="BA1120" s="13">
        <f t="shared" si="1386"/>
        <v>1.4487000655053357E-4</v>
      </c>
      <c r="BB1120" s="13">
        <f t="shared" si="1387"/>
        <v>2.5260449310613365E-5</v>
      </c>
      <c r="BC1120" s="13">
        <f t="shared" si="1388"/>
        <v>3.5236571851827099E-6</v>
      </c>
      <c r="BD1120" s="13">
        <f t="shared" si="1389"/>
        <v>1.5547579819269361E-5</v>
      </c>
      <c r="BE1120" s="13">
        <f t="shared" si="1390"/>
        <v>2.5390343456011464E-5</v>
      </c>
      <c r="BF1120" s="13">
        <f t="shared" si="1391"/>
        <v>2.0732150865539653E-5</v>
      </c>
      <c r="BG1120" s="13">
        <f t="shared" si="1392"/>
        <v>1.1285709998531775E-5</v>
      </c>
      <c r="BH1120" s="13">
        <f t="shared" si="1393"/>
        <v>4.6075990015584673E-6</v>
      </c>
      <c r="BI1120" s="13">
        <f t="shared" si="1394"/>
        <v>1.5049097353679662E-6</v>
      </c>
      <c r="BJ1120" s="14">
        <f t="shared" si="1395"/>
        <v>0.59749994932680595</v>
      </c>
      <c r="BK1120" s="14">
        <f t="shared" si="1396"/>
        <v>0.24561976946168079</v>
      </c>
      <c r="BL1120" s="14">
        <f t="shared" si="1397"/>
        <v>0.15166055181379157</v>
      </c>
      <c r="BM1120" s="14">
        <f t="shared" si="1398"/>
        <v>0.41053580516624477</v>
      </c>
      <c r="BN1120" s="14">
        <f t="shared" si="1399"/>
        <v>0.58795694553688871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1.3684210526315801</v>
      </c>
      <c r="F1121" s="10">
        <f>VLOOKUP(B1121,home!$B$2:$E$405,3,FALSE)</f>
        <v>1.17</v>
      </c>
      <c r="G1121" s="10">
        <f>VLOOKUP(C1121,away!$B$2:$E$405,4,FALSE)</f>
        <v>0.97</v>
      </c>
      <c r="H1121" s="10">
        <f>VLOOKUP(A1121,away!$A$2:$E$405,3,FALSE)</f>
        <v>1.0105263157894699</v>
      </c>
      <c r="I1121" s="10">
        <f>VLOOKUP(C1121,away!$B$2:$E$405,3,FALSE)</f>
        <v>1.58</v>
      </c>
      <c r="J1121" s="10">
        <f>VLOOKUP(B1121,home!$B$2:$E$405,4,FALSE)</f>
        <v>0.99</v>
      </c>
      <c r="K1121" s="12">
        <f t="shared" si="1344"/>
        <v>1.5530210526315802</v>
      </c>
      <c r="L1121" s="12">
        <f t="shared" si="1345"/>
        <v>1.580665263157889</v>
      </c>
      <c r="M1121" s="13">
        <f t="shared" si="1346"/>
        <v>4.3556936320714688E-2</v>
      </c>
      <c r="N1121" s="13">
        <f t="shared" si="1347"/>
        <v>6.7644839094203033E-2</v>
      </c>
      <c r="O1121" s="13">
        <f t="shared" si="1348"/>
        <v>6.8848936211733894E-2</v>
      </c>
      <c r="P1121" s="13">
        <f t="shared" si="1349"/>
        <v>0.10692384738811148</v>
      </c>
      <c r="Q1121" s="13">
        <f t="shared" si="1350"/>
        <v>5.2526929607586537E-2</v>
      </c>
      <c r="R1121" s="13">
        <f t="shared" si="1351"/>
        <v>5.4413560937630556E-2</v>
      </c>
      <c r="S1121" s="13">
        <f t="shared" si="1352"/>
        <v>6.561933704482692E-2</v>
      </c>
      <c r="T1121" s="13">
        <f t="shared" si="1353"/>
        <v>8.3027493011051681E-2</v>
      </c>
      <c r="U1121" s="13">
        <f t="shared" si="1354"/>
        <v>8.4505405684791632E-2</v>
      </c>
      <c r="V1121" s="13">
        <f t="shared" si="1355"/>
        <v>1.7898085618399975E-2</v>
      </c>
      <c r="W1121" s="13">
        <f t="shared" si="1356"/>
        <v>2.7191809170226323E-2</v>
      </c>
      <c r="X1121" s="13">
        <f t="shared" si="1357"/>
        <v>4.2981148197794888E-2</v>
      </c>
      <c r="Y1121" s="13">
        <f t="shared" si="1358"/>
        <v>3.3969403963447858E-2</v>
      </c>
      <c r="Z1121" s="13">
        <f t="shared" si="1359"/>
        <v>2.8669875206279199E-2</v>
      </c>
      <c r="AA1121" s="13">
        <f t="shared" si="1360"/>
        <v>4.4524919771671764E-2</v>
      </c>
      <c r="AB1121" s="13">
        <f t="shared" si="1361"/>
        <v>3.4574068886069176E-2</v>
      </c>
      <c r="AC1121" s="13">
        <f t="shared" si="1362"/>
        <v>2.7460209797443677E-3</v>
      </c>
      <c r="AD1121" s="13">
        <f t="shared" si="1363"/>
        <v>1.0557363025125483E-2</v>
      </c>
      <c r="AE1121" s="13">
        <f t="shared" si="1364"/>
        <v>1.6687657004363338E-2</v>
      </c>
      <c r="AF1121" s="13">
        <f t="shared" si="1365"/>
        <v>1.3188799875145287E-2</v>
      </c>
      <c r="AG1121" s="13">
        <f t="shared" si="1366"/>
        <v>6.9490259417944169E-3</v>
      </c>
      <c r="AH1121" s="13">
        <f t="shared" si="1367"/>
        <v>1.1329368959409288E-2</v>
      </c>
      <c r="AI1121" s="13">
        <f t="shared" si="1368"/>
        <v>1.7594748506993361E-2</v>
      </c>
      <c r="AJ1121" s="13">
        <f t="shared" si="1369"/>
        <v>1.3662507423559379E-2</v>
      </c>
      <c r="AK1121" s="13">
        <f t="shared" si="1370"/>
        <v>7.0727205535076557E-3</v>
      </c>
      <c r="AL1121" s="13">
        <f t="shared" si="1371"/>
        <v>2.6963799841276022E-4</v>
      </c>
      <c r="AM1121" s="13">
        <f t="shared" si="1372"/>
        <v>3.27916140765882E-3</v>
      </c>
      <c r="AN1121" s="13">
        <f t="shared" si="1373"/>
        <v>5.1832565293742222E-3</v>
      </c>
      <c r="AO1121" s="13">
        <f t="shared" si="1374"/>
        <v>4.0964967730090776E-3</v>
      </c>
      <c r="AP1121" s="13">
        <f t="shared" si="1375"/>
        <v>2.1583967165779445E-3</v>
      </c>
      <c r="AQ1121" s="13">
        <f t="shared" si="1376"/>
        <v>8.529256785022001E-4</v>
      </c>
      <c r="AR1121" s="13">
        <f t="shared" si="1377"/>
        <v>3.5815879935275001E-3</v>
      </c>
      <c r="AS1121" s="13">
        <f t="shared" si="1378"/>
        <v>5.5622815558007072E-3</v>
      </c>
      <c r="AT1121" s="13">
        <f t="shared" si="1379"/>
        <v>4.31917017841142E-3</v>
      </c>
      <c r="AU1121" s="13">
        <f t="shared" si="1380"/>
        <v>2.2359207389904779E-3</v>
      </c>
      <c r="AV1121" s="13">
        <f t="shared" si="1381"/>
        <v>8.6810799491694301E-4</v>
      </c>
      <c r="AW1121" s="13">
        <f t="shared" si="1382"/>
        <v>1.8386363680681361E-5</v>
      </c>
      <c r="AX1121" s="13">
        <f t="shared" si="1383"/>
        <v>8.487677835118595E-4</v>
      </c>
      <c r="AY1121" s="13">
        <f t="shared" si="1384"/>
        <v>1.3416177518847114E-3</v>
      </c>
      <c r="AZ1121" s="13">
        <f t="shared" si="1385"/>
        <v>1.0603242884200718E-3</v>
      </c>
      <c r="BA1121" s="13">
        <f t="shared" si="1386"/>
        <v>5.5867259012940451E-4</v>
      </c>
      <c r="BB1121" s="13">
        <f t="shared" si="1387"/>
        <v>2.2076858917399866E-4</v>
      </c>
      <c r="BC1121" s="13">
        <f t="shared" si="1388"/>
        <v>6.9792248020742899E-5</v>
      </c>
      <c r="BD1121" s="13">
        <f t="shared" si="1389"/>
        <v>9.4354862138537957E-4</v>
      </c>
      <c r="BE1121" s="13">
        <f t="shared" si="1390"/>
        <v>1.4653508731929984E-3</v>
      </c>
      <c r="BF1121" s="13">
        <f t="shared" si="1391"/>
        <v>1.137860377780398E-3</v>
      </c>
      <c r="BG1121" s="13">
        <f t="shared" si="1392"/>
        <v>5.8904037388276046E-4</v>
      </c>
      <c r="BH1121" s="13">
        <f t="shared" si="1393"/>
        <v>2.2869802537247601E-4</v>
      </c>
      <c r="BI1121" s="13">
        <f t="shared" si="1394"/>
        <v>7.1034569619745304E-5</v>
      </c>
      <c r="BJ1121" s="14">
        <f t="shared" si="1395"/>
        <v>0.37439464924700194</v>
      </c>
      <c r="BK1121" s="14">
        <f t="shared" si="1396"/>
        <v>0.23835548310209489</v>
      </c>
      <c r="BL1121" s="14">
        <f t="shared" si="1397"/>
        <v>0.35752883823824755</v>
      </c>
      <c r="BM1121" s="14">
        <f t="shared" si="1398"/>
        <v>0.60371056484543906</v>
      </c>
      <c r="BN1121" s="14">
        <f t="shared" si="1399"/>
        <v>0.39391504955998019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1.30534351145038</v>
      </c>
      <c r="F1122" s="10">
        <f>VLOOKUP(B1122,home!$B$2:$E$405,3,FALSE)</f>
        <v>0.77</v>
      </c>
      <c r="G1122" s="10">
        <f>VLOOKUP(C1122,away!$B$2:$E$405,4,FALSE)</f>
        <v>0.51</v>
      </c>
      <c r="H1122" s="10">
        <f>VLOOKUP(A1122,away!$A$2:$E$405,3,FALSE)</f>
        <v>1.0381679389313001</v>
      </c>
      <c r="I1122" s="10">
        <f>VLOOKUP(C1122,away!$B$2:$E$405,3,FALSE)</f>
        <v>0.38</v>
      </c>
      <c r="J1122" s="10">
        <f>VLOOKUP(B1122,home!$B$2:$E$405,4,FALSE)</f>
        <v>0.64</v>
      </c>
      <c r="K1122" s="12">
        <f t="shared" si="1344"/>
        <v>0.51260839694656424</v>
      </c>
      <c r="L1122" s="12">
        <f t="shared" si="1345"/>
        <v>0.25248244274809223</v>
      </c>
      <c r="M1122" s="13">
        <f t="shared" si="1346"/>
        <v>0.46529166210198525</v>
      </c>
      <c r="N1122" s="13">
        <f t="shared" si="1347"/>
        <v>0.23851241302270104</v>
      </c>
      <c r="O1122" s="13">
        <f t="shared" si="1348"/>
        <v>0.11747797543782916</v>
      </c>
      <c r="P1122" s="13">
        <f t="shared" si="1349"/>
        <v>6.0220196665713446E-2</v>
      </c>
      <c r="Q1122" s="13">
        <f t="shared" si="1350"/>
        <v>6.1131732845711807E-2</v>
      </c>
      <c r="R1122" s="13">
        <f t="shared" si="1351"/>
        <v>1.4830563103821741E-2</v>
      </c>
      <c r="S1122" s="13">
        <f t="shared" si="1352"/>
        <v>1.948494020972986E-3</v>
      </c>
      <c r="T1122" s="13">
        <f t="shared" si="1353"/>
        <v>1.54346892383091E-2</v>
      </c>
      <c r="U1122" s="13">
        <f t="shared" si="1354"/>
        <v>7.6022711784649232E-3</v>
      </c>
      <c r="V1122" s="13">
        <f t="shared" si="1355"/>
        <v>2.802034429923775E-5</v>
      </c>
      <c r="W1122" s="13">
        <f t="shared" si="1356"/>
        <v>1.044554652553532E-2</v>
      </c>
      <c r="X1122" s="13">
        <f t="shared" si="1357"/>
        <v>2.637317102606005E-3</v>
      </c>
      <c r="Y1122" s="13">
        <f t="shared" si="1358"/>
        <v>3.3293813218364252E-4</v>
      </c>
      <c r="Z1122" s="13">
        <f t="shared" si="1359"/>
        <v>1.2481522665942135E-3</v>
      </c>
      <c r="AA1122" s="13">
        <f t="shared" si="1360"/>
        <v>6.3981333252408025E-4</v>
      </c>
      <c r="AB1122" s="13">
        <f t="shared" si="1361"/>
        <v>1.6398684336510391E-4</v>
      </c>
      <c r="AC1122" s="13">
        <f t="shared" si="1362"/>
        <v>2.2665765123511503E-7</v>
      </c>
      <c r="AD1122" s="13">
        <f t="shared" si="1363"/>
        <v>1.3386187149213532E-3</v>
      </c>
      <c r="AE1122" s="13">
        <f t="shared" si="1364"/>
        <v>3.3797772305165533E-4</v>
      </c>
      <c r="AF1122" s="13">
        <f t="shared" si="1365"/>
        <v>4.2666720555260066E-5</v>
      </c>
      <c r="AG1122" s="13">
        <f t="shared" si="1366"/>
        <v>3.5908659432807648E-6</v>
      </c>
      <c r="AH1122" s="13">
        <f t="shared" si="1367"/>
        <v>7.8784133297818784E-5</v>
      </c>
      <c r="AI1122" s="13">
        <f t="shared" si="1368"/>
        <v>4.0385408274619313E-5</v>
      </c>
      <c r="AJ1122" s="13">
        <f t="shared" si="1369"/>
        <v>1.0350949697842556E-5</v>
      </c>
      <c r="AK1122" s="13">
        <f t="shared" si="1370"/>
        <v>1.7686612438285323E-6</v>
      </c>
      <c r="AL1122" s="13">
        <f t="shared" si="1371"/>
        <v>1.1734032173716958E-9</v>
      </c>
      <c r="AM1122" s="13">
        <f t="shared" si="1372"/>
        <v>1.3723743871570099E-4</v>
      </c>
      <c r="AN1122" s="13">
        <f t="shared" si="1373"/>
        <v>3.4650043763431791E-5</v>
      </c>
      <c r="AO1122" s="13">
        <f t="shared" si="1374"/>
        <v>4.3742638453597779E-6</v>
      </c>
      <c r="AP1122" s="13">
        <f t="shared" si="1375"/>
        <v>3.6814160696703318E-7</v>
      </c>
      <c r="AQ1122" s="13">
        <f t="shared" si="1376"/>
        <v>2.3237323051061163E-8</v>
      </c>
      <c r="AR1122" s="13">
        <f t="shared" si="1377"/>
        <v>3.9783220849649227E-6</v>
      </c>
      <c r="AS1122" s="13">
        <f t="shared" si="1378"/>
        <v>2.039321306510982E-6</v>
      </c>
      <c r="AT1122" s="13">
        <f t="shared" si="1379"/>
        <v>5.226866128947836E-7</v>
      </c>
      <c r="AU1122" s="13">
        <f t="shared" si="1380"/>
        <v>8.9311182247141486E-8</v>
      </c>
      <c r="AV1122" s="13">
        <f t="shared" si="1381"/>
        <v>1.1445415490277408E-8</v>
      </c>
      <c r="AW1122" s="13">
        <f t="shared" si="1382"/>
        <v>4.2185351608328077E-12</v>
      </c>
      <c r="AX1122" s="13">
        <f t="shared" si="1383"/>
        <v>1.1724843910184631E-5</v>
      </c>
      <c r="AY1122" s="13">
        <f t="shared" si="1384"/>
        <v>2.9603172312835089E-6</v>
      </c>
      <c r="AZ1122" s="13">
        <f t="shared" si="1385"/>
        <v>3.7371406293186467E-7</v>
      </c>
      <c r="BA1122" s="13">
        <f t="shared" si="1386"/>
        <v>3.1452079832783806E-8</v>
      </c>
      <c r="BB1122" s="13">
        <f t="shared" si="1387"/>
        <v>1.9852744864223165E-9</v>
      </c>
      <c r="BC1122" s="13">
        <f t="shared" si="1388"/>
        <v>1.0024939037147424E-10</v>
      </c>
      <c r="BD1122" s="13">
        <f t="shared" si="1389"/>
        <v>1.6740941300843754E-7</v>
      </c>
      <c r="BE1122" s="13">
        <f t="shared" si="1390"/>
        <v>8.5815470836020449E-8</v>
      </c>
      <c r="BF1122" s="13">
        <f t="shared" si="1391"/>
        <v>2.1994865469233538E-8</v>
      </c>
      <c r="BG1122" s="13">
        <f t="shared" si="1392"/>
        <v>3.7582509097463815E-9</v>
      </c>
      <c r="BH1122" s="13">
        <f t="shared" si="1393"/>
        <v>4.8162774354201477E-10</v>
      </c>
      <c r="BI1122" s="13">
        <f t="shared" si="1394"/>
        <v>4.9377285108412648E-11</v>
      </c>
      <c r="BJ1122" s="14">
        <f t="shared" si="1395"/>
        <v>0.33040923642958109</v>
      </c>
      <c r="BK1122" s="14">
        <f t="shared" si="1396"/>
        <v>0.52749156128125663</v>
      </c>
      <c r="BL1122" s="14">
        <f t="shared" si="1397"/>
        <v>0.14085281964412644</v>
      </c>
      <c r="BM1122" s="14">
        <f t="shared" si="1398"/>
        <v>4.253426613078324E-2</v>
      </c>
      <c r="BN1122" s="14">
        <f t="shared" si="1399"/>
        <v>0.95746454317776242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1.30534351145038</v>
      </c>
      <c r="F1123" s="10">
        <f>VLOOKUP(B1123,home!$B$2:$E$405,3,FALSE)</f>
        <v>1.2</v>
      </c>
      <c r="G1123" s="10">
        <f>VLOOKUP(C1123,away!$B$2:$E$405,4,FALSE)</f>
        <v>1.4</v>
      </c>
      <c r="H1123" s="10">
        <f>VLOOKUP(A1123,away!$A$2:$E$405,3,FALSE)</f>
        <v>1.0381679389313001</v>
      </c>
      <c r="I1123" s="10">
        <f>VLOOKUP(C1123,away!$B$2:$E$405,3,FALSE)</f>
        <v>0.51</v>
      </c>
      <c r="J1123" s="10">
        <f>VLOOKUP(B1123,home!$B$2:$E$405,4,FALSE)</f>
        <v>0.69</v>
      </c>
      <c r="K1123" s="12">
        <f t="shared" si="1344"/>
        <v>2.192977099236638</v>
      </c>
      <c r="L1123" s="12">
        <f t="shared" si="1345"/>
        <v>0.36533129770992451</v>
      </c>
      <c r="M1123" s="13">
        <f t="shared" si="1346"/>
        <v>7.7435620045236409E-2</v>
      </c>
      <c r="N1123" s="13">
        <f t="shared" si="1347"/>
        <v>0.16981454142439295</v>
      </c>
      <c r="O1123" s="13">
        <f t="shared" si="1348"/>
        <v>2.8289655560098857E-2</v>
      </c>
      <c r="P1123" s="13">
        <f t="shared" si="1349"/>
        <v>6.2038566788589211E-2</v>
      </c>
      <c r="Q1123" s="13">
        <f t="shared" si="1350"/>
        <v>0.18619970023053264</v>
      </c>
      <c r="R1123" s="13">
        <f t="shared" si="1351"/>
        <v>5.1675482887688483E-3</v>
      </c>
      <c r="S1123" s="13">
        <f t="shared" si="1352"/>
        <v>1.242575370008615E-2</v>
      </c>
      <c r="T1123" s="13">
        <f t="shared" si="1353"/>
        <v>6.8024578118419415E-2</v>
      </c>
      <c r="U1123" s="13">
        <f t="shared" si="1354"/>
        <v>1.1332315056469559E-2</v>
      </c>
      <c r="V1123" s="13">
        <f t="shared" si="1355"/>
        <v>1.1061173575488664E-3</v>
      </c>
      <c r="W1123" s="13">
        <f t="shared" si="1356"/>
        <v>0.13611055949676165</v>
      </c>
      <c r="X1123" s="13">
        <f t="shared" si="1357"/>
        <v>4.9725447332975826E-2</v>
      </c>
      <c r="Y1123" s="13">
        <f t="shared" si="1358"/>
        <v>9.0831311016812809E-3</v>
      </c>
      <c r="Z1123" s="13">
        <f t="shared" si="1359"/>
        <v>6.2928904077154109E-4</v>
      </c>
      <c r="AA1123" s="13">
        <f t="shared" si="1360"/>
        <v>1.3800164552125803E-3</v>
      </c>
      <c r="AB1123" s="13">
        <f t="shared" si="1361"/>
        <v>1.5131722414254566E-3</v>
      </c>
      <c r="AC1123" s="13">
        <f t="shared" si="1362"/>
        <v>5.5386280501648955E-5</v>
      </c>
      <c r="AD1123" s="13">
        <f t="shared" si="1363"/>
        <v>7.4621834985171082E-2</v>
      </c>
      <c r="AE1123" s="13">
        <f t="shared" si="1364"/>
        <v>2.7261691812628396E-2</v>
      </c>
      <c r="AF1123" s="13">
        <f t="shared" si="1365"/>
        <v>4.9797746238377776E-3</v>
      </c>
      <c r="AG1123" s="13">
        <f t="shared" si="1366"/>
        <v>6.0642250854320225E-4</v>
      </c>
      <c r="AH1123" s="13">
        <f t="shared" si="1367"/>
        <v>5.747474547492517E-5</v>
      </c>
      <c r="AI1123" s="13">
        <f t="shared" si="1368"/>
        <v>1.2604080061096547E-4</v>
      </c>
      <c r="AJ1123" s="13">
        <f t="shared" si="1369"/>
        <v>1.3820229465464929E-4</v>
      </c>
      <c r="AK1123" s="13">
        <f t="shared" si="1370"/>
        <v>1.0102482241319996E-4</v>
      </c>
      <c r="AL1123" s="13">
        <f t="shared" si="1371"/>
        <v>1.7749379213678615E-6</v>
      </c>
      <c r="AM1123" s="13">
        <f t="shared" si="1372"/>
        <v>3.2728795045099096E-2</v>
      </c>
      <c r="AN1123" s="13">
        <f t="shared" si="1373"/>
        <v>1.1956853166308198E-2</v>
      </c>
      <c r="AO1123" s="13">
        <f t="shared" si="1374"/>
        <v>2.1841063418871968E-3</v>
      </c>
      <c r="AP1123" s="13">
        <f t="shared" si="1375"/>
        <v>2.6597413473937524E-4</v>
      </c>
      <c r="AQ1123" s="13">
        <f t="shared" si="1376"/>
        <v>2.4292168950402568E-5</v>
      </c>
      <c r="AR1123" s="13">
        <f t="shared" si="1377"/>
        <v>4.1994646699804057E-6</v>
      </c>
      <c r="AS1123" s="13">
        <f t="shared" si="1378"/>
        <v>9.2093298503203747E-6</v>
      </c>
      <c r="AT1123" s="13">
        <f t="shared" si="1379"/>
        <v>1.0097924730534481E-5</v>
      </c>
      <c r="AU1123" s="13">
        <f t="shared" si="1380"/>
        <v>7.3815058946258048E-6</v>
      </c>
      <c r="AV1123" s="13">
        <f t="shared" si="1381"/>
        <v>4.0468683461986617E-6</v>
      </c>
      <c r="AW1123" s="13">
        <f t="shared" si="1382"/>
        <v>3.9500413632516373E-8</v>
      </c>
      <c r="AX1123" s="13">
        <f t="shared" si="1383"/>
        <v>1.1962249669918641E-2</v>
      </c>
      <c r="AY1123" s="13">
        <f t="shared" si="1384"/>
        <v>4.3701841954414929E-3</v>
      </c>
      <c r="AZ1123" s="13">
        <f t="shared" si="1385"/>
        <v>7.9828253167602144E-4</v>
      </c>
      <c r="BA1123" s="13">
        <f t="shared" si="1386"/>
        <v>9.721253107878829E-5</v>
      </c>
      <c r="BB1123" s="13">
        <f t="shared" si="1387"/>
        <v>8.8786950331700218E-6</v>
      </c>
      <c r="BC1123" s="13">
        <f t="shared" si="1388"/>
        <v>6.4873303568773327E-7</v>
      </c>
      <c r="BD1123" s="13">
        <f t="shared" si="1389"/>
        <v>2.556993129284868E-7</v>
      </c>
      <c r="BE1123" s="13">
        <f t="shared" si="1390"/>
        <v>5.6074273754271424E-7</v>
      </c>
      <c r="BF1123" s="13">
        <f t="shared" si="1391"/>
        <v>6.148479909972167E-7</v>
      </c>
      <c r="BG1123" s="13">
        <f t="shared" si="1392"/>
        <v>4.4944918792285018E-7</v>
      </c>
      <c r="BH1123" s="13">
        <f t="shared" si="1393"/>
        <v>2.4640794409632872E-7</v>
      </c>
      <c r="BI1123" s="13">
        <f t="shared" si="1394"/>
        <v>1.0807339569464608E-7</v>
      </c>
      <c r="BJ1123" s="14">
        <f t="shared" si="1395"/>
        <v>0.79082515884811211</v>
      </c>
      <c r="BK1123" s="14">
        <f t="shared" si="1396"/>
        <v>0.15743340330532513</v>
      </c>
      <c r="BL1123" s="14">
        <f t="shared" si="1397"/>
        <v>4.8142620579189901E-2</v>
      </c>
      <c r="BM1123" s="14">
        <f t="shared" si="1398"/>
        <v>0.46371469474075216</v>
      </c>
      <c r="BN1123" s="14">
        <f t="shared" si="1399"/>
        <v>0.52894563233761893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1.30534351145038</v>
      </c>
      <c r="F1124" s="10">
        <f>VLOOKUP(B1124,home!$B$2:$E$405,3,FALSE)</f>
        <v>1.28</v>
      </c>
      <c r="G1124" s="10">
        <f>VLOOKUP(C1124,away!$B$2:$E$405,4,FALSE)</f>
        <v>0.89</v>
      </c>
      <c r="H1124" s="10">
        <f>VLOOKUP(A1124,away!$A$2:$E$405,3,FALSE)</f>
        <v>1.0381679389313001</v>
      </c>
      <c r="I1124" s="10">
        <f>VLOOKUP(C1124,away!$B$2:$E$405,3,FALSE)</f>
        <v>0.77</v>
      </c>
      <c r="J1124" s="10">
        <f>VLOOKUP(B1124,home!$B$2:$E$405,4,FALSE)</f>
        <v>0.96</v>
      </c>
      <c r="K1124" s="12">
        <f t="shared" si="1344"/>
        <v>1.4870473282442729</v>
      </c>
      <c r="L1124" s="12">
        <f t="shared" si="1345"/>
        <v>0.76741374045801702</v>
      </c>
      <c r="M1124" s="13">
        <f t="shared" si="1346"/>
        <v>0.10493007860414462</v>
      </c>
      <c r="N1124" s="13">
        <f t="shared" si="1347"/>
        <v>0.1560359930407548</v>
      </c>
      <c r="O1124" s="13">
        <f t="shared" si="1348"/>
        <v>8.0524784108160358E-2</v>
      </c>
      <c r="P1124" s="13">
        <f t="shared" si="1349"/>
        <v>0.11974416506548674</v>
      </c>
      <c r="Q1124" s="13">
        <f t="shared" si="1350"/>
        <v>0.11601645328059822</v>
      </c>
      <c r="R1124" s="13">
        <f t="shared" si="1351"/>
        <v>3.0897912886008815E-2</v>
      </c>
      <c r="S1124" s="13">
        <f t="shared" si="1352"/>
        <v>3.4162428109207998E-2</v>
      </c>
      <c r="T1124" s="13">
        <f t="shared" si="1353"/>
        <v>8.9032620366736662E-2</v>
      </c>
      <c r="U1124" s="13">
        <f t="shared" si="1354"/>
        <v>4.5946658805463697E-2</v>
      </c>
      <c r="V1124" s="13">
        <f t="shared" si="1355"/>
        <v>4.3317220645775062E-3</v>
      </c>
      <c r="W1124" s="13">
        <f t="shared" si="1356"/>
        <v>5.7507318961096697E-2</v>
      </c>
      <c r="X1124" s="13">
        <f t="shared" si="1357"/>
        <v>4.4131906747647456E-2</v>
      </c>
      <c r="Y1124" s="13">
        <f t="shared" si="1358"/>
        <v>1.693371581537827E-2</v>
      </c>
      <c r="Z1124" s="13">
        <f t="shared" si="1359"/>
        <v>7.9038276333993299E-3</v>
      </c>
      <c r="AA1124" s="13">
        <f t="shared" si="1360"/>
        <v>1.1753365765149727E-2</v>
      </c>
      <c r="AB1124" s="13">
        <f t="shared" si="1361"/>
        <v>8.7389055794718055E-3</v>
      </c>
      <c r="AC1124" s="13">
        <f t="shared" si="1362"/>
        <v>3.0895481115774873E-4</v>
      </c>
      <c r="AD1124" s="13">
        <f t="shared" si="1363"/>
        <v>2.1379026253897506E-2</v>
      </c>
      <c r="AE1124" s="13">
        <f t="shared" si="1364"/>
        <v>1.6406558504853629E-2</v>
      </c>
      <c r="AF1124" s="13">
        <f t="shared" si="1365"/>
        <v>6.2953092151265076E-3</v>
      </c>
      <c r="AG1124" s="13">
        <f t="shared" si="1366"/>
        <v>1.6103689307066856E-3</v>
      </c>
      <c r="AH1124" s="13">
        <f t="shared" si="1367"/>
        <v>1.516376482020604E-3</v>
      </c>
      <c r="AI1124" s="13">
        <f t="shared" si="1368"/>
        <v>2.2549235962011889E-3</v>
      </c>
      <c r="AJ1124" s="13">
        <f t="shared" si="1369"/>
        <v>1.6765890545629733E-3</v>
      </c>
      <c r="AK1124" s="13">
        <f t="shared" si="1370"/>
        <v>8.3105575805048689E-4</v>
      </c>
      <c r="AL1124" s="13">
        <f t="shared" si="1371"/>
        <v>1.410292888262011E-5</v>
      </c>
      <c r="AM1124" s="13">
        <f t="shared" si="1372"/>
        <v>6.358324774264487E-3</v>
      </c>
      <c r="AN1124" s="13">
        <f t="shared" si="1373"/>
        <v>4.8794657980651863E-3</v>
      </c>
      <c r="AO1124" s="13">
        <f t="shared" si="1374"/>
        <v>1.8722845497650838E-3</v>
      </c>
      <c r="AP1124" s="13">
        <f t="shared" si="1375"/>
        <v>4.789389631789925E-4</v>
      </c>
      <c r="AQ1124" s="13">
        <f t="shared" si="1376"/>
        <v>9.1886085296068773E-5</v>
      </c>
      <c r="AR1124" s="13">
        <f t="shared" si="1377"/>
        <v>2.3273762960200018E-4</v>
      </c>
      <c r="AS1124" s="13">
        <f t="shared" si="1378"/>
        <v>3.4609187028155952E-4</v>
      </c>
      <c r="AT1124" s="13">
        <f t="shared" si="1379"/>
        <v>2.5732749551462836E-4</v>
      </c>
      <c r="AU1124" s="13">
        <f t="shared" si="1380"/>
        <v>1.275527215629394E-4</v>
      </c>
      <c r="AV1124" s="13">
        <f t="shared" si="1381"/>
        <v>4.7419233452613653E-5</v>
      </c>
      <c r="AW1124" s="13">
        <f t="shared" si="1382"/>
        <v>4.4705522702254074E-7</v>
      </c>
      <c r="AX1124" s="13">
        <f t="shared" si="1383"/>
        <v>1.5758549779465612E-3</v>
      </c>
      <c r="AY1124" s="13">
        <f t="shared" si="1384"/>
        <v>1.2093327630453563E-3</v>
      </c>
      <c r="AZ1124" s="13">
        <f t="shared" si="1385"/>
        <v>4.6402928957353282E-4</v>
      </c>
      <c r="BA1124" s="13">
        <f t="shared" si="1386"/>
        <v>1.1870081759790039E-4</v>
      </c>
      <c r="BB1124" s="13">
        <f t="shared" si="1387"/>
        <v>2.2773159607057389E-5</v>
      </c>
      <c r="BC1124" s="13">
        <f t="shared" si="1388"/>
        <v>3.4952871192198675E-6</v>
      </c>
      <c r="BD1124" s="13">
        <f t="shared" si="1389"/>
        <v>2.9767675813033903E-5</v>
      </c>
      <c r="BE1124" s="13">
        <f t="shared" si="1390"/>
        <v>4.4265942785813723E-5</v>
      </c>
      <c r="BF1124" s="13">
        <f t="shared" si="1391"/>
        <v>3.2912775975929081E-5</v>
      </c>
      <c r="BG1124" s="13">
        <f t="shared" si="1392"/>
        <v>1.6314285193369212E-5</v>
      </c>
      <c r="BH1124" s="13">
        <f t="shared" si="1393"/>
        <v>6.0650285522536938E-6</v>
      </c>
      <c r="BI1124" s="13">
        <f t="shared" si="1394"/>
        <v>1.8037969008708161E-6</v>
      </c>
      <c r="BJ1124" s="14">
        <f t="shared" si="1395"/>
        <v>0.54242435758225582</v>
      </c>
      <c r="BK1124" s="14">
        <f t="shared" si="1396"/>
        <v>0.26470078434650252</v>
      </c>
      <c r="BL1124" s="14">
        <f t="shared" si="1397"/>
        <v>0.18528283049072464</v>
      </c>
      <c r="BM1124" s="14">
        <f t="shared" si="1398"/>
        <v>0.39095352735991062</v>
      </c>
      <c r="BN1124" s="14">
        <f t="shared" si="1399"/>
        <v>0.60814938698515364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1.30534351145038</v>
      </c>
      <c r="F1125" s="10">
        <f>VLOOKUP(B1125,home!$B$2:$E$405,3,FALSE)</f>
        <v>0.77</v>
      </c>
      <c r="G1125" s="10">
        <f>VLOOKUP(C1125,away!$B$2:$E$405,4,FALSE)</f>
        <v>0.61</v>
      </c>
      <c r="H1125" s="10">
        <f>VLOOKUP(A1125,away!$A$2:$E$405,3,FALSE)</f>
        <v>1.0381679389313001</v>
      </c>
      <c r="I1125" s="10">
        <f>VLOOKUP(C1125,away!$B$2:$E$405,3,FALSE)</f>
        <v>0.77</v>
      </c>
      <c r="J1125" s="10">
        <f>VLOOKUP(B1125,home!$B$2:$E$405,4,FALSE)</f>
        <v>0.77</v>
      </c>
      <c r="K1125" s="12">
        <f t="shared" si="1344"/>
        <v>0.61311984732824343</v>
      </c>
      <c r="L1125" s="12">
        <f t="shared" si="1345"/>
        <v>0.61552977099236794</v>
      </c>
      <c r="M1125" s="13">
        <f t="shared" si="1346"/>
        <v>0.29268755084502279</v>
      </c>
      <c r="N1125" s="13">
        <f t="shared" si="1347"/>
        <v>0.17945254648897788</v>
      </c>
      <c r="O1125" s="13">
        <f t="shared" si="1348"/>
        <v>0.18015790114395389</v>
      </c>
      <c r="P1125" s="13">
        <f t="shared" si="1349"/>
        <v>0.1104583848443578</v>
      </c>
      <c r="Q1125" s="13">
        <f t="shared" si="1350"/>
        <v>5.5012958952993296E-2</v>
      </c>
      <c r="R1125" s="13">
        <f t="shared" si="1351"/>
        <v>5.5446275816801803E-2</v>
      </c>
      <c r="S1125" s="13">
        <f t="shared" si="1352"/>
        <v>1.0421569645854766E-2</v>
      </c>
      <c r="T1125" s="13">
        <f t="shared" si="1353"/>
        <v>3.3862114025948499E-2</v>
      </c>
      <c r="U1125" s="13">
        <f t="shared" si="1354"/>
        <v>3.3995212163717203E-2</v>
      </c>
      <c r="V1125" s="13">
        <f t="shared" si="1355"/>
        <v>4.3700364937915737E-4</v>
      </c>
      <c r="W1125" s="13">
        <f t="shared" si="1356"/>
        <v>1.1243178998111393E-2</v>
      </c>
      <c r="X1125" s="13">
        <f t="shared" si="1357"/>
        <v>6.9205113939337058E-3</v>
      </c>
      <c r="Y1125" s="13">
        <f t="shared" si="1358"/>
        <v>2.1298903967290439E-3</v>
      </c>
      <c r="Z1125" s="13">
        <f t="shared" si="1359"/>
        <v>1.1376277818631896E-2</v>
      </c>
      <c r="AA1125" s="13">
        <f t="shared" si="1360"/>
        <v>6.9750217193232707E-3</v>
      </c>
      <c r="AB1125" s="13">
        <f t="shared" si="1361"/>
        <v>2.1382621258313325E-3</v>
      </c>
      <c r="AC1125" s="13">
        <f t="shared" si="1362"/>
        <v>1.0307646571862345E-5</v>
      </c>
      <c r="AD1125" s="13">
        <f t="shared" si="1363"/>
        <v>1.7233540477015424E-3</v>
      </c>
      <c r="AE1125" s="13">
        <f t="shared" si="1364"/>
        <v>1.0607757223205006E-3</v>
      </c>
      <c r="AF1125" s="13">
        <f t="shared" si="1365"/>
        <v>3.2646951871710076E-4</v>
      </c>
      <c r="AG1125" s="13">
        <f t="shared" si="1366"/>
        <v>6.6983902697308537E-5</v>
      </c>
      <c r="AH1125" s="13">
        <f t="shared" si="1367"/>
        <v>1.7506094201120111E-3</v>
      </c>
      <c r="AI1125" s="13">
        <f t="shared" si="1368"/>
        <v>1.0733333803904612E-3</v>
      </c>
      <c r="AJ1125" s="13">
        <f t="shared" si="1369"/>
        <v>3.2904099915865345E-4</v>
      </c>
      <c r="AK1125" s="13">
        <f t="shared" si="1370"/>
        <v>6.7247189056295441E-5</v>
      </c>
      <c r="AL1125" s="13">
        <f t="shared" si="1371"/>
        <v>1.5560156058393674E-7</v>
      </c>
      <c r="AM1125" s="13">
        <f t="shared" si="1372"/>
        <v>2.1132451412385605E-4</v>
      </c>
      <c r="AN1125" s="13">
        <f t="shared" si="1373"/>
        <v>1.3007652978373052E-4</v>
      </c>
      <c r="AO1125" s="13">
        <f t="shared" si="1374"/>
        <v>4.003298829463079E-5</v>
      </c>
      <c r="AP1125" s="13">
        <f t="shared" si="1375"/>
        <v>8.2138320390447461E-6</v>
      </c>
      <c r="AQ1125" s="13">
        <f t="shared" si="1376"/>
        <v>1.2639645384907467E-6</v>
      </c>
      <c r="AR1125" s="13">
        <f t="shared" si="1377"/>
        <v>2.1551044309172577E-4</v>
      </c>
      <c r="AS1125" s="13">
        <f t="shared" si="1378"/>
        <v>1.3213372996604103E-4</v>
      </c>
      <c r="AT1125" s="13">
        <f t="shared" si="1379"/>
        <v>4.0506906171845197E-5</v>
      </c>
      <c r="AU1125" s="13">
        <f t="shared" si="1380"/>
        <v>8.2785293759404047E-6</v>
      </c>
      <c r="AV1125" s="13">
        <f t="shared" si="1381"/>
        <v>1.2689326667697397E-6</v>
      </c>
      <c r="AW1125" s="13">
        <f t="shared" si="1382"/>
        <v>1.6311950151222918E-9</v>
      </c>
      <c r="AX1125" s="13">
        <f t="shared" si="1383"/>
        <v>2.159454230605564E-5</v>
      </c>
      <c r="AY1125" s="13">
        <f t="shared" si="1384"/>
        <v>1.3292083680331426E-5</v>
      </c>
      <c r="AZ1125" s="13">
        <f t="shared" si="1385"/>
        <v>4.0908366118828978E-6</v>
      </c>
      <c r="BA1125" s="13">
        <f t="shared" si="1386"/>
        <v>8.3934390762649149E-7</v>
      </c>
      <c r="BB1125" s="13">
        <f t="shared" si="1387"/>
        <v>1.2916029081129336E-7</v>
      </c>
      <c r="BC1125" s="13">
        <f t="shared" si="1388"/>
        <v>1.5900400844876618E-8</v>
      </c>
      <c r="BD1125" s="13">
        <f t="shared" si="1389"/>
        <v>2.2108848947118932E-5</v>
      </c>
      <c r="BE1125" s="13">
        <f t="shared" si="1390"/>
        <v>1.3555374091060758E-5</v>
      </c>
      <c r="BF1125" s="13">
        <f t="shared" si="1391"/>
        <v>4.1555344465941979E-6</v>
      </c>
      <c r="BG1125" s="13">
        <f t="shared" si="1392"/>
        <v>8.49280215154364E-7</v>
      </c>
      <c r="BH1125" s="13">
        <f t="shared" si="1393"/>
        <v>1.3017763896358532E-7</v>
      </c>
      <c r="BI1125" s="13">
        <f t="shared" si="1394"/>
        <v>1.5962898825380928E-8</v>
      </c>
      <c r="BJ1125" s="14">
        <f t="shared" si="1395"/>
        <v>0.29222965714410754</v>
      </c>
      <c r="BK1125" s="14">
        <f t="shared" si="1396"/>
        <v>0.41402826431642731</v>
      </c>
      <c r="BL1125" s="14">
        <f t="shared" si="1397"/>
        <v>0.28237141767785501</v>
      </c>
      <c r="BM1125" s="14">
        <f t="shared" si="1398"/>
        <v>0.12677670841242902</v>
      </c>
      <c r="BN1125" s="14">
        <f t="shared" si="1399"/>
        <v>0.87321561809210746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1.5858585858585901</v>
      </c>
      <c r="F1126" s="10">
        <f>VLOOKUP(B1126,home!$B$2:$E$405,3,FALSE)</f>
        <v>0.38</v>
      </c>
      <c r="G1126" s="10">
        <f>VLOOKUP(C1126,away!$B$2:$E$405,4,FALSE)</f>
        <v>0.5</v>
      </c>
      <c r="H1126" s="10">
        <f>VLOOKUP(A1126,away!$A$2:$E$405,3,FALSE)</f>
        <v>1.1313131313131299</v>
      </c>
      <c r="I1126" s="10">
        <f>VLOOKUP(C1126,away!$B$2:$E$405,3,FALSE)</f>
        <v>0.5</v>
      </c>
      <c r="J1126" s="10">
        <f>VLOOKUP(B1126,home!$B$2:$E$405,4,FALSE)</f>
        <v>0.71</v>
      </c>
      <c r="K1126" s="12">
        <f t="shared" si="1344"/>
        <v>0.30131313131313214</v>
      </c>
      <c r="L1126" s="12">
        <f t="shared" si="1345"/>
        <v>0.40161616161616109</v>
      </c>
      <c r="M1126" s="13">
        <f t="shared" si="1346"/>
        <v>0.49513278843234787</v>
      </c>
      <c r="N1126" s="13">
        <f t="shared" si="1347"/>
        <v>0.14919001089835329</v>
      </c>
      <c r="O1126" s="13">
        <f t="shared" si="1348"/>
        <v>0.19885332998050634</v>
      </c>
      <c r="P1126" s="13">
        <f t="shared" si="1349"/>
        <v>5.9917119528469898E-2</v>
      </c>
      <c r="Q1126" s="13">
        <f t="shared" si="1350"/>
        <v>2.2476454672211568E-2</v>
      </c>
      <c r="R1126" s="13">
        <f t="shared" si="1351"/>
        <v>3.9931355555681419E-2</v>
      </c>
      <c r="S1126" s="13">
        <f t="shared" si="1352"/>
        <v>1.8126759611070847E-3</v>
      </c>
      <c r="T1126" s="13">
        <f t="shared" si="1353"/>
        <v>9.0269074521932401E-3</v>
      </c>
      <c r="U1126" s="13">
        <f t="shared" si="1354"/>
        <v>1.2031841780060403E-2</v>
      </c>
      <c r="V1126" s="13">
        <f t="shared" si="1355"/>
        <v>2.4372883119094644E-5</v>
      </c>
      <c r="W1126" s="13">
        <f t="shared" si="1356"/>
        <v>2.2574836460339163E-3</v>
      </c>
      <c r="X1126" s="13">
        <f t="shared" si="1357"/>
        <v>9.0664191683139793E-4</v>
      </c>
      <c r="Y1126" s="13">
        <f t="shared" si="1358"/>
        <v>1.8206102329907238E-4</v>
      </c>
      <c r="Z1126" s="13">
        <f t="shared" si="1359"/>
        <v>5.3456925821343138E-3</v>
      </c>
      <c r="AA1126" s="13">
        <f t="shared" si="1360"/>
        <v>1.6107273709602729E-3</v>
      </c>
      <c r="AB1126" s="13">
        <f t="shared" si="1361"/>
        <v>2.4266665391790436E-4</v>
      </c>
      <c r="AC1126" s="13">
        <f t="shared" si="1362"/>
        <v>1.8433854831699273E-7</v>
      </c>
      <c r="AD1126" s="13">
        <f t="shared" si="1363"/>
        <v>1.7005236656866639E-4</v>
      </c>
      <c r="AE1126" s="13">
        <f t="shared" si="1364"/>
        <v>6.8295778735052187E-5</v>
      </c>
      <c r="AF1126" s="13">
        <f t="shared" si="1365"/>
        <v>1.3714344255079148E-5</v>
      </c>
      <c r="AG1126" s="13">
        <f t="shared" si="1366"/>
        <v>1.8359674329358459E-6</v>
      </c>
      <c r="AH1126" s="13">
        <f t="shared" si="1367"/>
        <v>5.3672913400419197E-4</v>
      </c>
      <c r="AI1126" s="13">
        <f t="shared" si="1368"/>
        <v>1.6172353603378876E-4</v>
      </c>
      <c r="AJ1126" s="13">
        <f t="shared" si="1369"/>
        <v>2.4364712524686523E-5</v>
      </c>
      <c r="AK1126" s="13">
        <f t="shared" si="1370"/>
        <v>2.4471359414525291E-6</v>
      </c>
      <c r="AL1126" s="13">
        <f t="shared" si="1371"/>
        <v>8.9228870244556768E-10</v>
      </c>
      <c r="AM1126" s="13">
        <f t="shared" si="1372"/>
        <v>1.0247802211602694E-5</v>
      </c>
      <c r="AN1126" s="13">
        <f t="shared" si="1373"/>
        <v>4.1156829892254804E-6</v>
      </c>
      <c r="AO1126" s="13">
        <f t="shared" si="1374"/>
        <v>8.2646240228083275E-7</v>
      </c>
      <c r="AP1126" s="13">
        <f t="shared" si="1375"/>
        <v>1.1064021924136657E-7</v>
      </c>
      <c r="AQ1126" s="13">
        <f t="shared" si="1376"/>
        <v>1.1108725043022041E-8</v>
      </c>
      <c r="AR1126" s="13">
        <f t="shared" si="1377"/>
        <v>4.3111818925265966E-5</v>
      </c>
      <c r="AS1126" s="13">
        <f t="shared" si="1378"/>
        <v>1.2990157156976639E-5</v>
      </c>
      <c r="AT1126" s="13">
        <f t="shared" si="1379"/>
        <v>1.9570524646091622E-6</v>
      </c>
      <c r="AU1126" s="13">
        <f t="shared" si="1380"/>
        <v>1.965618687518232E-7</v>
      </c>
      <c r="AV1126" s="13">
        <f t="shared" si="1381"/>
        <v>1.4806668042593182E-8</v>
      </c>
      <c r="AW1126" s="13">
        <f t="shared" si="1382"/>
        <v>2.9993844349201988E-12</v>
      </c>
      <c r="AX1126" s="13">
        <f t="shared" si="1383"/>
        <v>5.1463289557594113E-7</v>
      </c>
      <c r="AY1126" s="13">
        <f t="shared" si="1384"/>
        <v>2.0668488816262013E-7</v>
      </c>
      <c r="AZ1126" s="13">
        <f t="shared" si="1385"/>
        <v>4.150399572396851E-8</v>
      </c>
      <c r="BA1126" s="13">
        <f t="shared" si="1386"/>
        <v>5.5562251514645986E-9</v>
      </c>
      <c r="BB1126" s="13">
        <f t="shared" si="1387"/>
        <v>5.5786745460159631E-10</v>
      </c>
      <c r="BC1126" s="13">
        <f t="shared" si="1388"/>
        <v>4.4809717161534243E-11</v>
      </c>
      <c r="BD1126" s="13">
        <f t="shared" si="1389"/>
        <v>2.8857338728427133E-6</v>
      </c>
      <c r="BE1126" s="13">
        <f t="shared" si="1390"/>
        <v>8.695095093626097E-7</v>
      </c>
      <c r="BF1126" s="13">
        <f t="shared" si="1391"/>
        <v>1.3099731648629654E-7</v>
      </c>
      <c r="BG1126" s="13">
        <f t="shared" si="1392"/>
        <v>1.3157070541367803E-8</v>
      </c>
      <c r="BH1126" s="13">
        <f t="shared" si="1393"/>
        <v>9.9109953093182454E-10</v>
      </c>
      <c r="BI1126" s="13">
        <f t="shared" si="1394"/>
        <v>5.9726260621608921E-11</v>
      </c>
      <c r="BJ1126" s="14">
        <f t="shared" si="1395"/>
        <v>0.18430953874314335</v>
      </c>
      <c r="BK1126" s="14">
        <f t="shared" si="1396"/>
        <v>0.55688734872076917</v>
      </c>
      <c r="BL1126" s="14">
        <f t="shared" si="1397"/>
        <v>0.25345735670530917</v>
      </c>
      <c r="BM1126" s="14">
        <f t="shared" si="1398"/>
        <v>3.4498671001896818E-2</v>
      </c>
      <c r="BN1126" s="14">
        <f t="shared" si="1399"/>
        <v>0.96550105906757033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1.5858585858585901</v>
      </c>
      <c r="F1127" s="10">
        <f>VLOOKUP(B1127,home!$B$2:$E$405,3,FALSE)</f>
        <v>0.79</v>
      </c>
      <c r="G1127" s="10">
        <f>VLOOKUP(C1127,away!$B$2:$E$405,4,FALSE)</f>
        <v>0.84</v>
      </c>
      <c r="H1127" s="10">
        <f>VLOOKUP(A1127,away!$A$2:$E$405,3,FALSE)</f>
        <v>1.1313131313131299</v>
      </c>
      <c r="I1127" s="10">
        <f>VLOOKUP(C1127,away!$B$2:$E$405,3,FALSE)</f>
        <v>0.63</v>
      </c>
      <c r="J1127" s="10">
        <f>VLOOKUP(B1127,home!$B$2:$E$405,4,FALSE)</f>
        <v>0.66</v>
      </c>
      <c r="K1127" s="12">
        <f t="shared" si="1344"/>
        <v>1.0523757575757604</v>
      </c>
      <c r="L1127" s="12">
        <f t="shared" si="1345"/>
        <v>0.47039999999999949</v>
      </c>
      <c r="M1127" s="13">
        <f t="shared" si="1346"/>
        <v>0.21810563756501708</v>
      </c>
      <c r="N1127" s="13">
        <f t="shared" si="1347"/>
        <v>0.22952908556402907</v>
      </c>
      <c r="O1127" s="13">
        <f t="shared" si="1348"/>
        <v>0.10259689191058392</v>
      </c>
      <c r="P1127" s="13">
        <f t="shared" si="1349"/>
        <v>0.10797048184931915</v>
      </c>
      <c r="Q1127" s="13">
        <f t="shared" si="1350"/>
        <v>0.1207754226530583</v>
      </c>
      <c r="R1127" s="13">
        <f t="shared" si="1351"/>
        <v>2.4130788977369311E-2</v>
      </c>
      <c r="S1127" s="13">
        <f t="shared" si="1352"/>
        <v>1.3362360873522846E-2</v>
      </c>
      <c r="T1127" s="13">
        <f t="shared" si="1353"/>
        <v>5.6812758815998558E-2</v>
      </c>
      <c r="U1127" s="13">
        <f t="shared" si="1354"/>
        <v>2.5394657330959837E-2</v>
      </c>
      <c r="V1127" s="13">
        <f t="shared" si="1355"/>
        <v>7.3498560823086981E-4</v>
      </c>
      <c r="W1127" s="13">
        <f t="shared" si="1356"/>
        <v>4.2367042303681629E-2</v>
      </c>
      <c r="X1127" s="13">
        <f t="shared" si="1357"/>
        <v>1.9929456699651817E-2</v>
      </c>
      <c r="Y1127" s="13">
        <f t="shared" si="1358"/>
        <v>4.687408215758102E-3</v>
      </c>
      <c r="Z1127" s="13">
        <f t="shared" si="1359"/>
        <v>3.783707711651505E-3</v>
      </c>
      <c r="AA1127" s="13">
        <f t="shared" si="1360"/>
        <v>3.9818822694944987E-3</v>
      </c>
      <c r="AB1127" s="13">
        <f t="shared" si="1361"/>
        <v>2.0952181849683807E-3</v>
      </c>
      <c r="AC1127" s="13">
        <f t="shared" si="1362"/>
        <v>2.2740342466315701E-5</v>
      </c>
      <c r="AD1127" s="13">
        <f t="shared" si="1363"/>
        <v>1.1146512060145308E-2</v>
      </c>
      <c r="AE1127" s="13">
        <f t="shared" si="1364"/>
        <v>5.2433192730923471E-3</v>
      </c>
      <c r="AF1127" s="13">
        <f t="shared" si="1365"/>
        <v>1.2332286930313186E-3</v>
      </c>
      <c r="AG1127" s="13">
        <f t="shared" si="1366"/>
        <v>1.933702590673106E-4</v>
      </c>
      <c r="AH1127" s="13">
        <f t="shared" si="1367"/>
        <v>4.4496402689021651E-4</v>
      </c>
      <c r="AI1127" s="13">
        <f t="shared" si="1368"/>
        <v>4.6826935489255257E-4</v>
      </c>
      <c r="AJ1127" s="13">
        <f t="shared" si="1369"/>
        <v>2.4639765855228126E-4</v>
      </c>
      <c r="AK1127" s="13">
        <f t="shared" si="1370"/>
        <v>8.6434307527950187E-5</v>
      </c>
      <c r="AL1127" s="13">
        <f t="shared" si="1371"/>
        <v>4.50292942615887E-7</v>
      </c>
      <c r="AM1127" s="13">
        <f t="shared" si="1372"/>
        <v>2.3460638147245541E-3</v>
      </c>
      <c r="AN1127" s="13">
        <f t="shared" si="1373"/>
        <v>1.1035884184464292E-3</v>
      </c>
      <c r="AO1127" s="13">
        <f t="shared" si="1374"/>
        <v>2.5956399601859988E-4</v>
      </c>
      <c r="AP1127" s="13">
        <f t="shared" si="1375"/>
        <v>4.0699634575716421E-5</v>
      </c>
      <c r="AQ1127" s="13">
        <f t="shared" si="1376"/>
        <v>4.7862770261042457E-6</v>
      </c>
      <c r="AR1127" s="13">
        <f t="shared" si="1377"/>
        <v>4.1862215649831529E-5</v>
      </c>
      <c r="AS1127" s="13">
        <f t="shared" si="1378"/>
        <v>4.4054780908291301E-5</v>
      </c>
      <c r="AT1127" s="13">
        <f t="shared" si="1379"/>
        <v>2.3181091716598601E-5</v>
      </c>
      <c r="AU1127" s="13">
        <f t="shared" si="1380"/>
        <v>8.1317396522295458E-6</v>
      </c>
      <c r="AV1127" s="13">
        <f t="shared" si="1381"/>
        <v>2.1394114192309789E-6</v>
      </c>
      <c r="AW1127" s="13">
        <f t="shared" si="1382"/>
        <v>6.191997721121115E-9</v>
      </c>
      <c r="AX1127" s="13">
        <f t="shared" si="1383"/>
        <v>4.114901140569718E-4</v>
      </c>
      <c r="AY1127" s="13">
        <f t="shared" si="1384"/>
        <v>1.9356494965239933E-4</v>
      </c>
      <c r="AZ1127" s="13">
        <f t="shared" si="1385"/>
        <v>4.5526476158244274E-5</v>
      </c>
      <c r="BA1127" s="13">
        <f t="shared" si="1386"/>
        <v>7.1385514616126951E-6</v>
      </c>
      <c r="BB1127" s="13">
        <f t="shared" si="1387"/>
        <v>8.3949365188565206E-7</v>
      </c>
      <c r="BC1127" s="13">
        <f t="shared" si="1388"/>
        <v>7.8979562769402069E-8</v>
      </c>
      <c r="BD1127" s="13">
        <f t="shared" si="1389"/>
        <v>3.2819977069467876E-6</v>
      </c>
      <c r="BE1127" s="13">
        <f t="shared" si="1390"/>
        <v>3.4538948232100341E-6</v>
      </c>
      <c r="BF1127" s="13">
        <f t="shared" si="1391"/>
        <v>1.8173975905813281E-6</v>
      </c>
      <c r="BG1127" s="13">
        <f t="shared" si="1392"/>
        <v>6.3752838873479568E-7</v>
      </c>
      <c r="BH1127" s="13">
        <f t="shared" si="1393"/>
        <v>1.6772985526770856E-7</v>
      </c>
      <c r="BI1127" s="13">
        <f t="shared" si="1394"/>
        <v>3.5302966701085502E-8</v>
      </c>
      <c r="BJ1127" s="14">
        <f t="shared" si="1395"/>
        <v>0.49633094524284899</v>
      </c>
      <c r="BK1127" s="14">
        <f t="shared" si="1396"/>
        <v>0.34039022148115122</v>
      </c>
      <c r="BL1127" s="14">
        <f t="shared" si="1397"/>
        <v>0.15957426711191652</v>
      </c>
      <c r="BM1127" s="14">
        <f t="shared" si="1398"/>
        <v>0.1967772742705369</v>
      </c>
      <c r="BN1127" s="14">
        <f t="shared" si="1399"/>
        <v>0.80310830851937687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1.5858585858585901</v>
      </c>
      <c r="F1128" s="10">
        <f>VLOOKUP(B1128,home!$B$2:$E$405,3,FALSE)</f>
        <v>1.01</v>
      </c>
      <c r="G1128" s="10">
        <f>VLOOKUP(C1128,away!$B$2:$E$405,4,FALSE)</f>
        <v>0.76</v>
      </c>
      <c r="H1128" s="10">
        <f>VLOOKUP(A1128,away!$A$2:$E$405,3,FALSE)</f>
        <v>1.1313131313131299</v>
      </c>
      <c r="I1128" s="10">
        <f>VLOOKUP(C1128,away!$B$2:$E$405,3,FALSE)</f>
        <v>0.76</v>
      </c>
      <c r="J1128" s="10">
        <f>VLOOKUP(B1128,home!$B$2:$E$405,4,FALSE)</f>
        <v>0.71</v>
      </c>
      <c r="K1128" s="12">
        <f t="shared" si="1344"/>
        <v>1.2173050505050538</v>
      </c>
      <c r="L1128" s="12">
        <f t="shared" si="1345"/>
        <v>0.61045656565656492</v>
      </c>
      <c r="M1128" s="13">
        <f t="shared" si="1346"/>
        <v>0.1607730370777872</v>
      </c>
      <c r="N1128" s="13">
        <f t="shared" si="1347"/>
        <v>0.19570983001982661</v>
      </c>
      <c r="O1128" s="13">
        <f t="shared" si="1348"/>
        <v>9.8144956064681557E-2</v>
      </c>
      <c r="P1128" s="13">
        <f t="shared" si="1349"/>
        <v>0.11947235069913344</v>
      </c>
      <c r="Q1128" s="13">
        <f t="shared" si="1350"/>
        <v>0.11911928225831031</v>
      </c>
      <c r="R1128" s="13">
        <f t="shared" si="1351"/>
        <v>2.9956616407879971E-2</v>
      </c>
      <c r="S1128" s="13">
        <f t="shared" si="1352"/>
        <v>2.2195330201218201E-2</v>
      </c>
      <c r="T1128" s="13">
        <f t="shared" si="1353"/>
        <v>7.271714795088309E-2</v>
      </c>
      <c r="U1128" s="13">
        <f t="shared" si="1354"/>
        <v>3.6466340449354845E-2</v>
      </c>
      <c r="V1128" s="13">
        <f t="shared" si="1355"/>
        <v>1.8326236799962481E-3</v>
      </c>
      <c r="W1128" s="13">
        <f t="shared" si="1356"/>
        <v>4.8334834635192711E-2</v>
      </c>
      <c r="X1128" s="13">
        <f t="shared" si="1357"/>
        <v>2.9506317152977728E-2</v>
      </c>
      <c r="Y1128" s="13">
        <f t="shared" si="1358"/>
        <v>9.0061625171900857E-3</v>
      </c>
      <c r="Z1128" s="13">
        <f t="shared" si="1359"/>
        <v>6.0957377236818371E-3</v>
      </c>
      <c r="AA1128" s="13">
        <f t="shared" si="1360"/>
        <v>7.4203723175920791E-3</v>
      </c>
      <c r="AB1128" s="13">
        <f t="shared" si="1361"/>
        <v>4.5164283494163659E-3</v>
      </c>
      <c r="AC1128" s="13">
        <f t="shared" si="1362"/>
        <v>8.5115274525989941E-5</v>
      </c>
      <c r="AD1128" s="13">
        <f t="shared" si="1363"/>
        <v>1.4709559579186673E-2</v>
      </c>
      <c r="AE1128" s="13">
        <f t="shared" si="1364"/>
        <v>8.9795472230309228E-3</v>
      </c>
      <c r="AF1128" s="13">
        <f t="shared" si="1365"/>
        <v>2.7408117794612006E-3</v>
      </c>
      <c r="AG1128" s="13">
        <f t="shared" si="1366"/>
        <v>5.5771551533364769E-4</v>
      </c>
      <c r="AH1128" s="13">
        <f t="shared" si="1367"/>
        <v>9.3029577898549518E-4</v>
      </c>
      <c r="AI1128" s="13">
        <f t="shared" si="1368"/>
        <v>1.1324537502225764E-3</v>
      </c>
      <c r="AJ1128" s="13">
        <f t="shared" si="1369"/>
        <v>6.8927083480466568E-4</v>
      </c>
      <c r="AK1128" s="13">
        <f t="shared" si="1370"/>
        <v>2.7968428945785128E-4</v>
      </c>
      <c r="AL1128" s="13">
        <f t="shared" si="1371"/>
        <v>2.5300068003572116E-6</v>
      </c>
      <c r="AM1128" s="13">
        <f t="shared" si="1372"/>
        <v>3.5812042332897852E-3</v>
      </c>
      <c r="AN1128" s="13">
        <f t="shared" si="1373"/>
        <v>2.1861696371688341E-3</v>
      </c>
      <c r="AO1128" s="13">
        <f t="shared" si="1374"/>
        <v>6.6728080432437243E-4</v>
      </c>
      <c r="AP1128" s="13">
        <f t="shared" si="1375"/>
        <v>1.3578198271213556E-4</v>
      </c>
      <c r="AQ1128" s="13">
        <f t="shared" si="1376"/>
        <v>2.0722250711122336E-5</v>
      </c>
      <c r="AR1128" s="13">
        <f t="shared" si="1377"/>
        <v>1.1358103325685689E-4</v>
      </c>
      <c r="AS1128" s="13">
        <f t="shared" si="1378"/>
        <v>1.3826276542515433E-4</v>
      </c>
      <c r="AT1128" s="13">
        <f t="shared" si="1379"/>
        <v>8.4153981324417985E-5</v>
      </c>
      <c r="AU1128" s="13">
        <f t="shared" si="1380"/>
        <v>3.4147022162107317E-5</v>
      </c>
      <c r="AV1128" s="13">
        <f t="shared" si="1381"/>
        <v>1.0391835634410312E-5</v>
      </c>
      <c r="AW1128" s="13">
        <f t="shared" si="1382"/>
        <v>5.2224390568333151E-8</v>
      </c>
      <c r="AX1128" s="13">
        <f t="shared" si="1383"/>
        <v>7.2656966667895492E-4</v>
      </c>
      <c r="AY1128" s="13">
        <f t="shared" si="1384"/>
        <v>4.4353922343106993E-4</v>
      </c>
      <c r="AZ1128" s="13">
        <f t="shared" si="1385"/>
        <v>1.3538071553485537E-4</v>
      </c>
      <c r="BA1128" s="13">
        <f t="shared" si="1386"/>
        <v>2.7548015553845393E-5</v>
      </c>
      <c r="BB1128" s="13">
        <f t="shared" si="1387"/>
        <v>4.2042167414135223E-6</v>
      </c>
      <c r="BC1128" s="13">
        <f t="shared" si="1388"/>
        <v>5.1329834264782694E-7</v>
      </c>
      <c r="BD1128" s="13">
        <f t="shared" si="1389"/>
        <v>1.1556047914284149E-5</v>
      </c>
      <c r="BE1128" s="13">
        <f t="shared" si="1390"/>
        <v>1.4067235489936485E-5</v>
      </c>
      <c r="BF1128" s="13">
        <f t="shared" si="1391"/>
        <v>8.5620584042718112E-6</v>
      </c>
      <c r="BG1128" s="13">
        <f t="shared" si="1392"/>
        <v>3.4742123127464384E-6</v>
      </c>
      <c r="BH1128" s="13">
        <f t="shared" si="1393"/>
        <v>1.0572940487082708E-6</v>
      </c>
      <c r="BI1128" s="13">
        <f t="shared" si="1394"/>
        <v>2.5740987707230279E-7</v>
      </c>
      <c r="BJ1128" s="14">
        <f t="shared" si="1395"/>
        <v>0.50931012267588205</v>
      </c>
      <c r="BK1128" s="14">
        <f t="shared" si="1396"/>
        <v>0.3048045261628925</v>
      </c>
      <c r="BL1128" s="14">
        <f t="shared" si="1397"/>
        <v>0.1799559291382454</v>
      </c>
      <c r="BM1128" s="14">
        <f t="shared" si="1398"/>
        <v>0.27654675617404212</v>
      </c>
      <c r="BN1128" s="14">
        <f t="shared" si="1399"/>
        <v>0.72317607252761906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1.5858585858585901</v>
      </c>
      <c r="F1129" s="10">
        <f>VLOOKUP(B1129,home!$B$2:$E$405,3,FALSE)</f>
        <v>1.39</v>
      </c>
      <c r="G1129" s="10">
        <f>VLOOKUP(C1129,away!$B$2:$E$405,4,FALSE)</f>
        <v>1.47</v>
      </c>
      <c r="H1129" s="10">
        <f>VLOOKUP(A1129,away!$A$2:$E$405,3,FALSE)</f>
        <v>1.1313131313131299</v>
      </c>
      <c r="I1129" s="10">
        <f>VLOOKUP(C1129,away!$B$2:$E$405,3,FALSE)</f>
        <v>0.63</v>
      </c>
      <c r="J1129" s="10">
        <f>VLOOKUP(B1129,home!$B$2:$E$405,4,FALSE)</f>
        <v>0.88</v>
      </c>
      <c r="K1129" s="12">
        <f t="shared" si="1344"/>
        <v>3.2403848484848568</v>
      </c>
      <c r="L1129" s="12">
        <f t="shared" si="1345"/>
        <v>0.6271999999999992</v>
      </c>
      <c r="M1129" s="13">
        <f t="shared" si="1346"/>
        <v>2.0908806429722988E-2</v>
      </c>
      <c r="N1129" s="13">
        <f t="shared" si="1347"/>
        <v>6.775257955477712E-2</v>
      </c>
      <c r="O1129" s="13">
        <f t="shared" si="1348"/>
        <v>1.3114003392722237E-2</v>
      </c>
      <c r="P1129" s="13">
        <f t="shared" si="1349"/>
        <v>4.2494417896756148E-2</v>
      </c>
      <c r="Q1129" s="13">
        <f t="shared" si="1350"/>
        <v>0.10977221611753236</v>
      </c>
      <c r="R1129" s="13">
        <f t="shared" si="1351"/>
        <v>4.1125514639576881E-3</v>
      </c>
      <c r="S1129" s="13">
        <f t="shared" si="1352"/>
        <v>2.1591088406380091E-2</v>
      </c>
      <c r="T1129" s="13">
        <f t="shared" si="1353"/>
        <v>6.8849133948916202E-2</v>
      </c>
      <c r="U1129" s="13">
        <f t="shared" si="1354"/>
        <v>1.332624945242271E-2</v>
      </c>
      <c r="V1129" s="13">
        <f t="shared" si="1355"/>
        <v>4.8756740991747118E-3</v>
      </c>
      <c r="W1129" s="13">
        <f t="shared" si="1356"/>
        <v>0.11856807529728568</v>
      </c>
      <c r="X1129" s="13">
        <f t="shared" si="1357"/>
        <v>7.4365896826457473E-2</v>
      </c>
      <c r="Y1129" s="13">
        <f t="shared" si="1358"/>
        <v>2.332114524477703E-2</v>
      </c>
      <c r="Z1129" s="13">
        <f t="shared" si="1359"/>
        <v>8.5979742606475296E-4</v>
      </c>
      <c r="AA1129" s="13">
        <f t="shared" si="1360"/>
        <v>2.7860745521865043E-3</v>
      </c>
      <c r="AB1129" s="13">
        <f t="shared" si="1361"/>
        <v>4.5139768828271918E-3</v>
      </c>
      <c r="AC1129" s="13">
        <f t="shared" si="1362"/>
        <v>6.1932317070293808E-4</v>
      </c>
      <c r="AD1129" s="13">
        <f t="shared" si="1363"/>
        <v>9.6051548676834034E-2</v>
      </c>
      <c r="AE1129" s="13">
        <f t="shared" si="1364"/>
        <v>6.024353133011022E-2</v>
      </c>
      <c r="AF1129" s="13">
        <f t="shared" si="1365"/>
        <v>1.8892371425122539E-2</v>
      </c>
      <c r="AG1129" s="13">
        <f t="shared" si="1366"/>
        <v>3.949765119278947E-3</v>
      </c>
      <c r="AH1129" s="13">
        <f t="shared" si="1367"/>
        <v>1.3481623640695307E-4</v>
      </c>
      <c r="AI1129" s="13">
        <f t="shared" si="1368"/>
        <v>4.368564897828433E-4</v>
      </c>
      <c r="AJ1129" s="13">
        <f t="shared" si="1369"/>
        <v>7.0779157522730268E-4</v>
      </c>
      <c r="AK1129" s="13">
        <f t="shared" si="1370"/>
        <v>7.6450569875059369E-4</v>
      </c>
      <c r="AL1129" s="13">
        <f t="shared" si="1371"/>
        <v>5.0347737863377187E-5</v>
      </c>
      <c r="AM1129" s="13">
        <f t="shared" si="1372"/>
        <v>6.2248796601183744E-2</v>
      </c>
      <c r="AN1129" s="13">
        <f t="shared" si="1373"/>
        <v>3.9042445228262383E-2</v>
      </c>
      <c r="AO1129" s="13">
        <f t="shared" si="1374"/>
        <v>1.2243710823583068E-2</v>
      </c>
      <c r="AP1129" s="13">
        <f t="shared" si="1375"/>
        <v>2.5597518095170969E-3</v>
      </c>
      <c r="AQ1129" s="13">
        <f t="shared" si="1376"/>
        <v>4.0136908373228022E-4</v>
      </c>
      <c r="AR1129" s="13">
        <f t="shared" si="1377"/>
        <v>1.6911348694888181E-5</v>
      </c>
      <c r="AS1129" s="13">
        <f t="shared" si="1378"/>
        <v>5.4799278078359813E-5</v>
      </c>
      <c r="AT1129" s="13">
        <f t="shared" si="1379"/>
        <v>8.8785375196512772E-5</v>
      </c>
      <c r="AU1129" s="13">
        <f t="shared" si="1380"/>
        <v>9.5899594851274396E-5</v>
      </c>
      <c r="AV1129" s="13">
        <f t="shared" si="1381"/>
        <v>7.7687898532976488E-5</v>
      </c>
      <c r="AW1129" s="13">
        <f t="shared" si="1382"/>
        <v>2.8423666842562664E-6</v>
      </c>
      <c r="AX1129" s="13">
        <f t="shared" si="1383"/>
        <v>3.3618342890481906E-2</v>
      </c>
      <c r="AY1129" s="13">
        <f t="shared" si="1384"/>
        <v>2.1085424660910221E-2</v>
      </c>
      <c r="AZ1129" s="13">
        <f t="shared" si="1385"/>
        <v>6.6123891736614357E-3</v>
      </c>
      <c r="BA1129" s="13">
        <f t="shared" si="1386"/>
        <v>1.3824301632401491E-3</v>
      </c>
      <c r="BB1129" s="13">
        <f t="shared" si="1387"/>
        <v>2.167650495960551E-4</v>
      </c>
      <c r="BC1129" s="13">
        <f t="shared" si="1388"/>
        <v>2.7191007821329126E-5</v>
      </c>
      <c r="BD1129" s="13">
        <f t="shared" si="1389"/>
        <v>1.7677996502389745E-6</v>
      </c>
      <c r="BE1129" s="13">
        <f t="shared" si="1390"/>
        <v>5.728351201791202E-6</v>
      </c>
      <c r="BF1129" s="13">
        <f t="shared" si="1391"/>
        <v>9.2810312205421188E-6</v>
      </c>
      <c r="BG1129" s="13">
        <f t="shared" si="1392"/>
        <v>1.0024704315119865E-5</v>
      </c>
      <c r="BH1129" s="13">
        <f t="shared" si="1393"/>
        <v>8.1209749933137936E-6</v>
      </c>
      <c r="BI1129" s="13">
        <f t="shared" si="1394"/>
        <v>5.2630168646516856E-6</v>
      </c>
      <c r="BJ1129" s="14">
        <f t="shared" si="1395"/>
        <v>0.82120488003308123</v>
      </c>
      <c r="BK1129" s="14">
        <f t="shared" si="1396"/>
        <v>0.11162508240151046</v>
      </c>
      <c r="BL1129" s="14">
        <f t="shared" si="1397"/>
        <v>4.0271095117883696E-2</v>
      </c>
      <c r="BM1129" s="14">
        <f t="shared" si="1398"/>
        <v>0.6947236978288458</v>
      </c>
      <c r="BN1129" s="14">
        <f t="shared" si="1399"/>
        <v>0.2581545748554685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1.75555555555556</v>
      </c>
      <c r="F1130" s="10">
        <f>VLOOKUP(B1130,home!$B$2:$E$405,3,FALSE)</f>
        <v>0.68</v>
      </c>
      <c r="G1130" s="10">
        <f>VLOOKUP(C1130,away!$B$2:$E$405,4,FALSE)</f>
        <v>0.23</v>
      </c>
      <c r="H1130" s="10">
        <f>VLOOKUP(A1130,away!$A$2:$E$405,3,FALSE)</f>
        <v>1.4666666666666699</v>
      </c>
      <c r="I1130" s="10">
        <f>VLOOKUP(C1130,away!$B$2:$E$405,3,FALSE)</f>
        <v>1.37</v>
      </c>
      <c r="J1130" s="10">
        <f>VLOOKUP(B1130,home!$B$2:$E$405,4,FALSE)</f>
        <v>1.0900000000000001</v>
      </c>
      <c r="K1130" s="12">
        <f t="shared" si="1344"/>
        <v>0.27456888888888964</v>
      </c>
      <c r="L1130" s="12">
        <f t="shared" si="1345"/>
        <v>2.1901733333333389</v>
      </c>
      <c r="M1130" s="13">
        <f t="shared" si="1346"/>
        <v>8.5030758586812305E-2</v>
      </c>
      <c r="N1130" s="13">
        <f t="shared" si="1347"/>
        <v>2.3346800906560466E-2</v>
      </c>
      <c r="O1130" s="13">
        <f t="shared" si="1348"/>
        <v>0.18623209996994108</v>
      </c>
      <c r="P1130" s="13">
        <f t="shared" si="1349"/>
        <v>5.113354076419134E-2</v>
      </c>
      <c r="Q1130" s="13">
        <f t="shared" si="1350"/>
        <v>3.205152592012215E-3</v>
      </c>
      <c r="R1130" s="13">
        <f t="shared" si="1351"/>
        <v>0.20394028958241681</v>
      </c>
      <c r="S1130" s="13">
        <f t="shared" si="1352"/>
        <v>7.6873328973473733E-3</v>
      </c>
      <c r="T1130" s="13">
        <f t="shared" si="1353"/>
        <v>7.0198397362893818E-3</v>
      </c>
      <c r="U1130" s="13">
        <f t="shared" si="1354"/>
        <v>5.5995658710322575E-2</v>
      </c>
      <c r="V1130" s="13">
        <f t="shared" si="1355"/>
        <v>5.1364491392070783E-4</v>
      </c>
      <c r="W1130" s="13">
        <f t="shared" si="1356"/>
        <v>2.9334506196937953E-4</v>
      </c>
      <c r="X1130" s="13">
        <f t="shared" si="1357"/>
        <v>6.4247653219035071E-4</v>
      </c>
      <c r="Y1130" s="13">
        <f t="shared" si="1358"/>
        <v>7.0356748404789247E-4</v>
      </c>
      <c r="Z1130" s="13">
        <f t="shared" si="1359"/>
        <v>0.14888819461189609</v>
      </c>
      <c r="AA1130" s="13">
        <f t="shared" si="1360"/>
        <v>4.0880066163261071E-2</v>
      </c>
      <c r="AB1130" s="13">
        <f t="shared" si="1361"/>
        <v>5.6121971720754435E-3</v>
      </c>
      <c r="AC1130" s="13">
        <f t="shared" si="1362"/>
        <v>1.930513409264521E-5</v>
      </c>
      <c r="AD1130" s="13">
        <f t="shared" si="1363"/>
        <v>2.0135856931493754E-5</v>
      </c>
      <c r="AE1130" s="13">
        <f t="shared" si="1364"/>
        <v>4.4101016895172886E-5</v>
      </c>
      <c r="AF1130" s="13">
        <f t="shared" si="1365"/>
        <v>4.8294435588345357E-5</v>
      </c>
      <c r="AG1130" s="13">
        <f t="shared" si="1366"/>
        <v>3.5257728324659532E-5</v>
      </c>
      <c r="AH1130" s="13">
        <f t="shared" si="1367"/>
        <v>8.1522738371779827E-2</v>
      </c>
      <c r="AI1130" s="13">
        <f t="shared" si="1368"/>
        <v>2.2383607693919234E-2</v>
      </c>
      <c r="AJ1130" s="13">
        <f t="shared" si="1369"/>
        <v>3.0729211469221031E-3</v>
      </c>
      <c r="AK1130" s="13">
        <f t="shared" si="1370"/>
        <v>2.8124284831785814E-4</v>
      </c>
      <c r="AL1130" s="13">
        <f t="shared" si="1371"/>
        <v>4.6436836621968178E-7</v>
      </c>
      <c r="AM1130" s="13">
        <f t="shared" si="1372"/>
        <v>1.1057359729011784E-6</v>
      </c>
      <c r="AN1130" s="13">
        <f t="shared" si="1373"/>
        <v>2.4217534415555556E-6</v>
      </c>
      <c r="AO1130" s="13">
        <f t="shared" si="1374"/>
        <v>2.6520299038016086E-6</v>
      </c>
      <c r="AP1130" s="13">
        <f t="shared" si="1375"/>
        <v>1.9361350581696212E-6</v>
      </c>
      <c r="AQ1130" s="13">
        <f t="shared" si="1376"/>
        <v>1.0601178435337244E-6</v>
      </c>
      <c r="AR1130" s="13">
        <f t="shared" si="1377"/>
        <v>3.5709785528436552E-2</v>
      </c>
      <c r="AS1130" s="13">
        <f t="shared" si="1378"/>
        <v>9.8047961350033758E-3</v>
      </c>
      <c r="AT1130" s="13">
        <f t="shared" si="1379"/>
        <v>1.3460459902849783E-3</v>
      </c>
      <c r="AU1130" s="13">
        <f t="shared" si="1380"/>
        <v>1.2319411731529723E-4</v>
      </c>
      <c r="AV1130" s="13">
        <f t="shared" si="1381"/>
        <v>8.4563179772271718E-6</v>
      </c>
      <c r="AW1130" s="13">
        <f t="shared" si="1382"/>
        <v>7.756931197057721E-9</v>
      </c>
      <c r="AX1130" s="13">
        <f t="shared" si="1383"/>
        <v>5.0600116247325263E-8</v>
      </c>
      <c r="AY1130" s="13">
        <f t="shared" si="1384"/>
        <v>1.1082302526845879E-7</v>
      </c>
      <c r="AZ1130" s="13">
        <f t="shared" si="1385"/>
        <v>1.2136081733115263E-7</v>
      </c>
      <c r="BA1130" s="13">
        <f t="shared" si="1386"/>
        <v>8.8600408610076351E-8</v>
      </c>
      <c r="BB1130" s="13">
        <f t="shared" si="1387"/>
        <v>4.8512563065056698E-8</v>
      </c>
      <c r="BC1130" s="13">
        <f t="shared" si="1388"/>
        <v>2.1250184391347814E-8</v>
      </c>
      <c r="BD1130" s="13">
        <f t="shared" si="1389"/>
        <v>1.303510333390575E-2</v>
      </c>
      <c r="BE1130" s="13">
        <f t="shared" si="1390"/>
        <v>3.5790338389423628E-3</v>
      </c>
      <c r="BF1130" s="13">
        <f t="shared" si="1391"/>
        <v>4.913456722270709E-4</v>
      </c>
      <c r="BG1130" s="13">
        <f t="shared" si="1392"/>
        <v>4.4969411761250485E-5</v>
      </c>
      <c r="BH1130" s="13">
        <f t="shared" si="1393"/>
        <v>3.086800355318378E-6</v>
      </c>
      <c r="BI1130" s="13">
        <f t="shared" si="1394"/>
        <v>1.6950786875631949E-7</v>
      </c>
      <c r="BJ1130" s="14">
        <f t="shared" si="1395"/>
        <v>3.5368588270144233E-2</v>
      </c>
      <c r="BK1130" s="14">
        <f t="shared" si="1396"/>
        <v>0.14438515748775588</v>
      </c>
      <c r="BL1130" s="14">
        <f t="shared" si="1397"/>
        <v>0.664066808313034</v>
      </c>
      <c r="BM1130" s="14">
        <f t="shared" si="1398"/>
        <v>0.43982000321480186</v>
      </c>
      <c r="BN1130" s="14">
        <f t="shared" si="1399"/>
        <v>0.55288864240193425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1.29113924050633</v>
      </c>
      <c r="F1131" s="10">
        <f>VLOOKUP(B1131,home!$B$2:$E$405,3,FALSE)</f>
        <v>1.36</v>
      </c>
      <c r="G1131" s="10">
        <f>VLOOKUP(C1131,away!$B$2:$E$405,4,FALSE)</f>
        <v>1.74</v>
      </c>
      <c r="H1131" s="10">
        <f>VLOOKUP(A1131,away!$A$2:$E$405,3,FALSE)</f>
        <v>1.17721518987342</v>
      </c>
      <c r="I1131" s="10">
        <f>VLOOKUP(C1131,away!$B$2:$E$405,3,FALSE)</f>
        <v>0.77</v>
      </c>
      <c r="J1131" s="10">
        <f>VLOOKUP(B1131,home!$B$2:$E$405,4,FALSE)</f>
        <v>0.64</v>
      </c>
      <c r="K1131" s="12">
        <f t="shared" si="1344"/>
        <v>3.0553518987341794</v>
      </c>
      <c r="L1131" s="12">
        <f t="shared" si="1345"/>
        <v>0.58013164556962138</v>
      </c>
      <c r="M1131" s="13">
        <f t="shared" si="1346"/>
        <v>2.6371179670223198E-2</v>
      </c>
      <c r="N1131" s="13">
        <f t="shared" si="1347"/>
        <v>8.0573233877276648E-2</v>
      </c>
      <c r="O1131" s="13">
        <f t="shared" si="1348"/>
        <v>1.5298755857698729E-2</v>
      </c>
      <c r="P1131" s="13">
        <f t="shared" si="1349"/>
        <v>4.6743082758090464E-2</v>
      </c>
      <c r="Q1131" s="13">
        <f t="shared" si="1350"/>
        <v>0.12308979155704518</v>
      </c>
      <c r="R1131" s="13">
        <f t="shared" si="1351"/>
        <v>4.4376462054473232E-3</v>
      </c>
      <c r="S1131" s="13">
        <f t="shared" si="1352"/>
        <v>2.071310245742224E-2</v>
      </c>
      <c r="T1131" s="13">
        <f t="shared" si="1353"/>
        <v>7.1408283328810301E-2</v>
      </c>
      <c r="U1131" s="13">
        <f t="shared" si="1354"/>
        <v>1.3558570759724005E-2</v>
      </c>
      <c r="V1131" s="13">
        <f t="shared" si="1355"/>
        <v>4.0793450124616453E-3</v>
      </c>
      <c r="W1131" s="13">
        <f t="shared" si="1356"/>
        <v>0.12536087611620411</v>
      </c>
      <c r="X1131" s="13">
        <f t="shared" si="1357"/>
        <v>7.2725811351342942E-2</v>
      </c>
      <c r="Y1131" s="13">
        <f t="shared" si="1358"/>
        <v>2.1095272307320209E-2</v>
      </c>
      <c r="Z1131" s="13">
        <f t="shared" si="1359"/>
        <v>8.5813966520731388E-4</v>
      </c>
      <c r="AA1131" s="13">
        <f t="shared" si="1360"/>
        <v>2.6219186554702796E-3</v>
      </c>
      <c r="AB1131" s="13">
        <f t="shared" si="1361"/>
        <v>4.0054420711588433E-3</v>
      </c>
      <c r="AC1131" s="13">
        <f t="shared" si="1362"/>
        <v>4.5191655222861609E-4</v>
      </c>
      <c r="AD1131" s="13">
        <f t="shared" si="1363"/>
        <v>9.5755397717156132E-2</v>
      </c>
      <c r="AE1131" s="13">
        <f t="shared" si="1364"/>
        <v>5.5550736449827345E-2</v>
      </c>
      <c r="AF1131" s="13">
        <f t="shared" si="1365"/>
        <v>1.6113370074621339E-2</v>
      </c>
      <c r="AG1131" s="13">
        <f t="shared" si="1366"/>
        <v>3.1159586323541233E-3</v>
      </c>
      <c r="AH1131" s="13">
        <f t="shared" si="1367"/>
        <v>1.2445849402632073E-4</v>
      </c>
      <c r="AI1131" s="13">
        <f t="shared" si="1368"/>
        <v>3.8026449603691554E-4</v>
      </c>
      <c r="AJ1131" s="13">
        <f t="shared" si="1369"/>
        <v>5.80920924993793E-4</v>
      </c>
      <c r="AK1131" s="13">
        <f t="shared" si="1370"/>
        <v>5.9163928373140049E-4</v>
      </c>
      <c r="AL1131" s="13">
        <f t="shared" si="1371"/>
        <v>3.2040997884406479E-5</v>
      </c>
      <c r="AM1131" s="13">
        <f t="shared" si="1372"/>
        <v>5.8513287245831873E-2</v>
      </c>
      <c r="AN1131" s="13">
        <f t="shared" si="1373"/>
        <v>3.3945409617612381E-2</v>
      </c>
      <c r="AO1131" s="13">
        <f t="shared" si="1374"/>
        <v>9.846403170500161E-3</v>
      </c>
      <c r="AP1131" s="13">
        <f t="shared" si="1375"/>
        <v>1.9040700247480648E-3</v>
      </c>
      <c r="AQ1131" s="13">
        <f t="shared" si="1376"/>
        <v>2.7615281918422116E-4</v>
      </c>
      <c r="AR1131" s="13">
        <f t="shared" si="1377"/>
        <v>1.4440462188921274E-5</v>
      </c>
      <c r="AS1131" s="13">
        <f t="shared" si="1378"/>
        <v>4.4120693567519739E-5</v>
      </c>
      <c r="AT1131" s="13">
        <f t="shared" si="1379"/>
        <v>6.7402122432495175E-5</v>
      </c>
      <c r="AU1131" s="13">
        <f t="shared" si="1380"/>
        <v>6.8645734250945923E-5</v>
      </c>
      <c r="AV1131" s="13">
        <f t="shared" si="1381"/>
        <v>5.2434218620907381E-5</v>
      </c>
      <c r="AW1131" s="13">
        <f t="shared" si="1382"/>
        <v>1.5775797612009953E-6</v>
      </c>
      <c r="AX1131" s="13">
        <f t="shared" si="1383"/>
        <v>2.9796447214621831E-2</v>
      </c>
      <c r="AY1131" s="13">
        <f t="shared" si="1384"/>
        <v>1.7285861954746923E-2</v>
      </c>
      <c r="AZ1131" s="13">
        <f t="shared" si="1385"/>
        <v>5.0140377704483213E-3</v>
      </c>
      <c r="BA1131" s="13">
        <f t="shared" si="1386"/>
        <v>9.6960066090613997E-4</v>
      </c>
      <c r="BB1131" s="13">
        <f t="shared" si="1387"/>
        <v>1.4062400673921785E-4</v>
      </c>
      <c r="BC1131" s="13">
        <f t="shared" si="1388"/>
        <v>1.6316087287243203E-5</v>
      </c>
      <c r="BD1131" s="13">
        <f t="shared" si="1389"/>
        <v>1.3962281820741315E-6</v>
      </c>
      <c r="BE1131" s="13">
        <f t="shared" si="1390"/>
        <v>4.2659684271663694E-6</v>
      </c>
      <c r="BF1131" s="13">
        <f t="shared" si="1391"/>
        <v>6.5170173669414154E-6</v>
      </c>
      <c r="BG1131" s="13">
        <f t="shared" si="1392"/>
        <v>6.6372604620560252E-6</v>
      </c>
      <c r="BH1131" s="13">
        <f t="shared" si="1393"/>
        <v>5.0697915887840439E-6</v>
      </c>
      <c r="BI1131" s="13">
        <f t="shared" si="1394"/>
        <v>3.0979994713955789E-6</v>
      </c>
      <c r="BJ1131" s="14">
        <f t="shared" si="1395"/>
        <v>0.82249694198458456</v>
      </c>
      <c r="BK1131" s="14">
        <f t="shared" si="1396"/>
        <v>0.11567652940305749</v>
      </c>
      <c r="BL1131" s="14">
        <f t="shared" si="1397"/>
        <v>4.1873644244846811E-2</v>
      </c>
      <c r="BM1131" s="14">
        <f t="shared" si="1398"/>
        <v>0.66710728099692884</v>
      </c>
      <c r="BN1131" s="14">
        <f t="shared" si="1399"/>
        <v>0.29651368992578153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1.29113924050633</v>
      </c>
      <c r="F1132" s="10">
        <f>VLOOKUP(B1132,home!$B$2:$E$405,3,FALSE)</f>
        <v>1.1599999999999999</v>
      </c>
      <c r="G1132" s="10">
        <f>VLOOKUP(C1132,away!$B$2:$E$405,4,FALSE)</f>
        <v>1.36</v>
      </c>
      <c r="H1132" s="10">
        <f>VLOOKUP(A1132,away!$A$2:$E$405,3,FALSE)</f>
        <v>1.17721518987342</v>
      </c>
      <c r="I1132" s="10">
        <f>VLOOKUP(C1132,away!$B$2:$E$405,3,FALSE)</f>
        <v>0.97</v>
      </c>
      <c r="J1132" s="10">
        <f>VLOOKUP(B1132,home!$B$2:$E$405,4,FALSE)</f>
        <v>1.06</v>
      </c>
      <c r="K1132" s="12">
        <f t="shared" si="1344"/>
        <v>2.0369012658227863</v>
      </c>
      <c r="L1132" s="12">
        <f t="shared" si="1345"/>
        <v>1.2104126582278505</v>
      </c>
      <c r="M1132" s="13">
        <f t="shared" si="1346"/>
        <v>3.8878498302191977E-2</v>
      </c>
      <c r="N1132" s="13">
        <f t="shared" si="1347"/>
        <v>7.9191662405023885E-2</v>
      </c>
      <c r="O1132" s="13">
        <f t="shared" si="1348"/>
        <v>4.7059026477863156E-2</v>
      </c>
      <c r="P1132" s="13">
        <f t="shared" si="1349"/>
        <v>9.5854590601147482E-2</v>
      </c>
      <c r="Q1132" s="13">
        <f t="shared" si="1350"/>
        <v>8.0652798697701963E-2</v>
      </c>
      <c r="R1132" s="13">
        <f t="shared" si="1351"/>
        <v>2.8480420666342574E-2</v>
      </c>
      <c r="S1132" s="13">
        <f t="shared" si="1352"/>
        <v>5.9082159423294693E-2</v>
      </c>
      <c r="T1132" s="13">
        <f t="shared" si="1353"/>
        <v>9.7623168465201152E-2</v>
      </c>
      <c r="U1132" s="13">
        <f t="shared" si="1354"/>
        <v>5.8011804906438633E-2</v>
      </c>
      <c r="V1132" s="13">
        <f t="shared" si="1355"/>
        <v>1.6185170754660052E-2</v>
      </c>
      <c r="W1132" s="13">
        <f t="shared" si="1356"/>
        <v>5.4760595919833163E-2</v>
      </c>
      <c r="X1132" s="13">
        <f t="shared" si="1357"/>
        <v>6.6282918473466429E-2</v>
      </c>
      <c r="Y1132" s="13">
        <f t="shared" si="1358"/>
        <v>4.01148417722842E-2</v>
      </c>
      <c r="Z1132" s="13">
        <f t="shared" si="1359"/>
        <v>1.1491020562065045E-2</v>
      </c>
      <c r="AA1132" s="13">
        <f t="shared" si="1360"/>
        <v>2.3406074328465958E-2</v>
      </c>
      <c r="AB1132" s="13">
        <f t="shared" si="1361"/>
        <v>2.3837931213797268E-2</v>
      </c>
      <c r="AC1132" s="13">
        <f t="shared" si="1362"/>
        <v>2.494024628405811E-3</v>
      </c>
      <c r="AD1132" s="13">
        <f t="shared" si="1363"/>
        <v>2.7885481786579576E-2</v>
      </c>
      <c r="AE1132" s="13">
        <f t="shared" si="1364"/>
        <v>3.3752940135258092E-2</v>
      </c>
      <c r="AF1132" s="13">
        <f t="shared" si="1365"/>
        <v>2.0427492996061627E-2</v>
      </c>
      <c r="AG1132" s="13">
        <f t="shared" si="1366"/>
        <v>8.2418986994312535E-3</v>
      </c>
      <c r="AH1132" s="13">
        <f t="shared" si="1367"/>
        <v>3.4772191860700085E-3</v>
      </c>
      <c r="AI1132" s="13">
        <f t="shared" si="1368"/>
        <v>7.0827521616492802E-3</v>
      </c>
      <c r="AJ1132" s="13">
        <f t="shared" si="1369"/>
        <v>7.2134334217862483E-3</v>
      </c>
      <c r="AK1132" s="13">
        <f t="shared" si="1370"/>
        <v>4.8976838892549326E-3</v>
      </c>
      <c r="AL1132" s="13">
        <f t="shared" si="1371"/>
        <v>2.4595981855764156E-4</v>
      </c>
      <c r="AM1132" s="13">
        <f t="shared" si="1372"/>
        <v>1.1359994629832436E-2</v>
      </c>
      <c r="AN1132" s="13">
        <f t="shared" si="1373"/>
        <v>1.3750281297349584E-2</v>
      </c>
      <c r="AO1132" s="13">
        <f t="shared" si="1374"/>
        <v>8.3217572682528045E-3</v>
      </c>
      <c r="AP1132" s="13">
        <f t="shared" si="1375"/>
        <v>3.3575867787309383E-3</v>
      </c>
      <c r="AQ1132" s="13">
        <f t="shared" si="1376"/>
        <v>1.0160163845185999E-3</v>
      </c>
      <c r="AR1132" s="13">
        <f t="shared" si="1377"/>
        <v>8.4177402365037603E-4</v>
      </c>
      <c r="AS1132" s="13">
        <f t="shared" si="1378"/>
        <v>1.7146105743101913E-3</v>
      </c>
      <c r="AT1132" s="13">
        <f t="shared" si="1379"/>
        <v>1.7462462246027818E-3</v>
      </c>
      <c r="AU1132" s="13">
        <f t="shared" si="1380"/>
        <v>1.1856437151105557E-3</v>
      </c>
      <c r="AV1132" s="13">
        <f t="shared" si="1381"/>
        <v>6.0375979603088069E-4</v>
      </c>
      <c r="AW1132" s="13">
        <f t="shared" si="1382"/>
        <v>1.6844770489935152E-5</v>
      </c>
      <c r="AX1132" s="13">
        <f t="shared" si="1383"/>
        <v>3.856531240207624E-3</v>
      </c>
      <c r="AY1132" s="13">
        <f t="shared" si="1384"/>
        <v>4.6679942299984586E-3</v>
      </c>
      <c r="AZ1132" s="13">
        <f t="shared" si="1385"/>
        <v>2.8250996522623515E-3</v>
      </c>
      <c r="BA1132" s="13">
        <f t="shared" si="1386"/>
        <v>1.1398454599511501E-3</v>
      </c>
      <c r="BB1132" s="13">
        <f t="shared" si="1387"/>
        <v>3.4492084328710445E-4</v>
      </c>
      <c r="BC1132" s="13">
        <f t="shared" si="1388"/>
        <v>8.349931096026716E-5</v>
      </c>
      <c r="BD1132" s="13">
        <f t="shared" si="1389"/>
        <v>1.6981565559896761E-4</v>
      </c>
      <c r="BE1132" s="13">
        <f t="shared" si="1390"/>
        <v>3.458977238460635E-4</v>
      </c>
      <c r="BF1132" s="13">
        <f t="shared" si="1391"/>
        <v>3.5227975577363366E-4</v>
      </c>
      <c r="BG1132" s="13">
        <f t="shared" si="1392"/>
        <v>2.3918636015301877E-4</v>
      </c>
      <c r="BH1132" s="13">
        <f t="shared" si="1393"/>
        <v>1.2179974994080724E-4</v>
      </c>
      <c r="BI1132" s="13">
        <f t="shared" si="1394"/>
        <v>4.9618812966265811E-5</v>
      </c>
      <c r="BJ1132" s="14">
        <f t="shared" si="1395"/>
        <v>0.55965732644619259</v>
      </c>
      <c r="BK1132" s="14">
        <f t="shared" si="1396"/>
        <v>0.2174083977582561</v>
      </c>
      <c r="BL1132" s="14">
        <f t="shared" si="1397"/>
        <v>0.21083697864365156</v>
      </c>
      <c r="BM1132" s="14">
        <f t="shared" si="1398"/>
        <v>0.62462557680038577</v>
      </c>
      <c r="BN1132" s="14">
        <f t="shared" si="1399"/>
        <v>0.37011699715027108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1.3684210526315801</v>
      </c>
      <c r="F1133" s="10">
        <f>VLOOKUP(B1133,home!$B$2:$E$405,3,FALSE)</f>
        <v>1.71</v>
      </c>
      <c r="G1133" s="10">
        <f>VLOOKUP(C1133,away!$B$2:$E$405,4,FALSE)</f>
        <v>1.02</v>
      </c>
      <c r="H1133" s="10">
        <f>VLOOKUP(A1133,away!$A$2:$E$405,3,FALSE)</f>
        <v>1.0105263157894699</v>
      </c>
      <c r="I1133" s="10">
        <f>VLOOKUP(C1133,away!$B$2:$E$405,3,FALSE)</f>
        <v>0.28999999999999998</v>
      </c>
      <c r="J1133" s="10">
        <f>VLOOKUP(B1133,home!$B$2:$E$405,4,FALSE)</f>
        <v>1.1499999999999999</v>
      </c>
      <c r="K1133" s="12">
        <f t="shared" si="1344"/>
        <v>2.3868000000000023</v>
      </c>
      <c r="L1133" s="12">
        <f t="shared" si="1345"/>
        <v>0.33701052631578821</v>
      </c>
      <c r="M1133" s="13">
        <f t="shared" si="1346"/>
        <v>6.5624214588592925E-2</v>
      </c>
      <c r="N1133" s="13">
        <f t="shared" si="1347"/>
        <v>0.15663187538005374</v>
      </c>
      <c r="O1133" s="13">
        <f t="shared" si="1348"/>
        <v>2.2116051097561928E-2</v>
      </c>
      <c r="P1133" s="13">
        <f t="shared" si="1349"/>
        <v>5.2786590759660863E-2</v>
      </c>
      <c r="Q1133" s="13">
        <f t="shared" si="1350"/>
        <v>0.18692448007855636</v>
      </c>
      <c r="R1133" s="13">
        <f t="shared" si="1351"/>
        <v>3.7266710102081047E-3</v>
      </c>
      <c r="S1133" s="13">
        <f t="shared" si="1352"/>
        <v>1.0615076239374381E-2</v>
      </c>
      <c r="T1133" s="13">
        <f t="shared" si="1353"/>
        <v>6.2995517412579347E-2</v>
      </c>
      <c r="U1133" s="13">
        <f t="shared" si="1354"/>
        <v>8.8948183671647123E-3</v>
      </c>
      <c r="V1133" s="13">
        <f t="shared" si="1355"/>
        <v>9.487244725192148E-4</v>
      </c>
      <c r="W1133" s="13">
        <f t="shared" si="1356"/>
        <v>0.14871711635049958</v>
      </c>
      <c r="X1133" s="13">
        <f t="shared" si="1357"/>
        <v>5.0119233653448177E-2</v>
      </c>
      <c r="Y1133" s="13">
        <f t="shared" si="1358"/>
        <v>8.4453546560462646E-3</v>
      </c>
      <c r="Z1133" s="13">
        <f t="shared" si="1359"/>
        <v>4.1864245285200784E-4</v>
      </c>
      <c r="AA1133" s="13">
        <f t="shared" si="1360"/>
        <v>9.9921580646717334E-4</v>
      </c>
      <c r="AB1133" s="13">
        <f t="shared" si="1361"/>
        <v>1.1924641434379259E-3</v>
      </c>
      <c r="AC1133" s="13">
        <f t="shared" si="1362"/>
        <v>4.7695742711460208E-5</v>
      </c>
      <c r="AD1133" s="13">
        <f t="shared" si="1363"/>
        <v>8.8739503326343186E-2</v>
      </c>
      <c r="AE1133" s="13">
        <f t="shared" si="1364"/>
        <v>2.9906146721012557E-2</v>
      </c>
      <c r="AF1133" s="13">
        <f t="shared" si="1365"/>
        <v>5.0393431232628114E-3</v>
      </c>
      <c r="AG1133" s="13">
        <f t="shared" si="1366"/>
        <v>5.66103892752216E-4</v>
      </c>
      <c r="AH1133" s="13">
        <f t="shared" si="1367"/>
        <v>3.5271728343446923E-5</v>
      </c>
      <c r="AI1133" s="13">
        <f t="shared" si="1368"/>
        <v>8.4186561210139202E-5</v>
      </c>
      <c r="AJ1133" s="13">
        <f t="shared" si="1369"/>
        <v>1.0046824214818024E-4</v>
      </c>
      <c r="AK1133" s="13">
        <f t="shared" si="1370"/>
        <v>7.993253345309228E-5</v>
      </c>
      <c r="AL1133" s="13">
        <f t="shared" si="1371"/>
        <v>1.5346138112412927E-6</v>
      </c>
      <c r="AM1133" s="13">
        <f t="shared" si="1372"/>
        <v>4.2360689307863193E-2</v>
      </c>
      <c r="AN1133" s="13">
        <f t="shared" si="1373"/>
        <v>1.4275998198742557E-2</v>
      </c>
      <c r="AO1133" s="13">
        <f t="shared" si="1374"/>
        <v>2.4055808333207362E-3</v>
      </c>
      <c r="AP1133" s="13">
        <f t="shared" si="1375"/>
        <v>2.702353542441979E-4</v>
      </c>
      <c r="AQ1133" s="13">
        <f t="shared" si="1376"/>
        <v>2.2768039740742651E-5</v>
      </c>
      <c r="AR1133" s="13">
        <f t="shared" si="1377"/>
        <v>2.3773887466185106E-6</v>
      </c>
      <c r="AS1133" s="13">
        <f t="shared" si="1378"/>
        <v>5.674351460429067E-6</v>
      </c>
      <c r="AT1133" s="13">
        <f t="shared" si="1379"/>
        <v>6.7717710328760566E-6</v>
      </c>
      <c r="AU1133" s="13">
        <f t="shared" si="1380"/>
        <v>5.3876210337561957E-6</v>
      </c>
      <c r="AV1133" s="13">
        <f t="shared" si="1381"/>
        <v>3.2147934708423251E-6</v>
      </c>
      <c r="AW1133" s="13">
        <f t="shared" si="1382"/>
        <v>3.4289100844847194E-8</v>
      </c>
      <c r="AX1133" s="13">
        <f t="shared" si="1383"/>
        <v>1.6851082206668009E-2</v>
      </c>
      <c r="AY1133" s="13">
        <f t="shared" si="1384"/>
        <v>5.6789920834597989E-3</v>
      </c>
      <c r="AZ1133" s="13">
        <f t="shared" si="1385"/>
        <v>9.5694005549499053E-4</v>
      </c>
      <c r="BA1133" s="13">
        <f t="shared" si="1386"/>
        <v>1.0749962391834212E-4</v>
      </c>
      <c r="BB1133" s="13">
        <f t="shared" si="1387"/>
        <v>9.0571262088674416E-6</v>
      </c>
      <c r="BC1133" s="13">
        <f t="shared" si="1388"/>
        <v>6.1046937411178727E-7</v>
      </c>
      <c r="BD1133" s="13">
        <f t="shared" si="1389"/>
        <v>1.3353417212585602E-7</v>
      </c>
      <c r="BE1133" s="13">
        <f t="shared" si="1390"/>
        <v>3.1871936202999344E-7</v>
      </c>
      <c r="BF1133" s="13">
        <f t="shared" si="1391"/>
        <v>3.8035968664659459E-7</v>
      </c>
      <c r="BG1133" s="13">
        <f t="shared" si="1392"/>
        <v>3.0261416669603096E-7</v>
      </c>
      <c r="BH1133" s="13">
        <f t="shared" si="1393"/>
        <v>1.8056987326752185E-7</v>
      </c>
      <c r="BI1133" s="13">
        <f t="shared" si="1394"/>
        <v>8.6196834702984255E-8</v>
      </c>
      <c r="BJ1133" s="14">
        <f t="shared" si="1395"/>
        <v>0.82102412789358981</v>
      </c>
      <c r="BK1133" s="14">
        <f t="shared" si="1396"/>
        <v>0.13570282850012988</v>
      </c>
      <c r="BL1133" s="14">
        <f t="shared" si="1397"/>
        <v>3.7253907409834697E-2</v>
      </c>
      <c r="BM1133" s="14">
        <f t="shared" si="1398"/>
        <v>0.50091066554741348</v>
      </c>
      <c r="BN1133" s="14">
        <f t="shared" si="1399"/>
        <v>0.48780988291463395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1.30534351145038</v>
      </c>
      <c r="F1134" s="25">
        <f>VLOOKUP(B1134,home!$B$2:$E$405,3,FALSE)</f>
        <v>1.02</v>
      </c>
      <c r="G1134" s="25">
        <f>VLOOKUP(C1134,away!$B$2:$E$405,4,FALSE)</f>
        <v>1.07</v>
      </c>
      <c r="H1134" s="25">
        <f>VLOOKUP(A1134,away!$A$2:$E$405,3,FALSE)</f>
        <v>1.0381679389313001</v>
      </c>
      <c r="I1134" s="25">
        <f>VLOOKUP(C1134,away!$B$2:$E$405,3,FALSE)</f>
        <v>0.46</v>
      </c>
      <c r="J1134" s="25">
        <f>VLOOKUP(B1134,home!$B$2:$E$405,4,FALSE)</f>
        <v>0.48</v>
      </c>
      <c r="K1134" s="27">
        <f t="shared" ref="K1134" si="1400">E1134*F1134*G1134</f>
        <v>1.4246519083969449</v>
      </c>
      <c r="L1134" s="27">
        <f t="shared" ref="L1134" si="1401">H1134*I1134*J1134</f>
        <v>0.22922748091603107</v>
      </c>
      <c r="M1134" s="28">
        <f t="shared" ref="M1134" si="1402">_xlfn.POISSON.DIST(0,K1134,FALSE) * _xlfn.POISSON.DIST(0,L1134,FALSE)</f>
        <v>0.19130631553379857</v>
      </c>
      <c r="N1134" s="28">
        <f t="shared" ref="N1134" si="1403">_xlfn.POISSON.DIST(1,K1134,FALSE) * _xlfn.POISSON.DIST(0,L1134,FALSE)</f>
        <v>0.27254490751361427</v>
      </c>
      <c r="O1134" s="28">
        <f t="shared" ref="O1134" si="1404">_xlfn.POISSON.DIST(0,K1134,FALSE) * _xlfn.POISSON.DIST(1,L1134,FALSE)</f>
        <v>4.3852664793140032E-2</v>
      </c>
      <c r="P1134" s="28">
        <f t="shared" ref="P1134" si="1405">_xlfn.POISSON.DIST(1,K1134,FALSE) * _xlfn.POISSON.DIST(1,L1134,FALSE)</f>
        <v>6.2474782585838474E-2</v>
      </c>
      <c r="Q1134" s="28">
        <f t="shared" ref="Q1134" si="1406">_xlfn.POISSON.DIST(2,K1134,FALSE) * _xlfn.POISSON.DIST(0,L1134,FALSE)</f>
        <v>0.19414081130656971</v>
      </c>
      <c r="R1134" s="28">
        <f t="shared" ref="R1134" si="1407">_xlfn.POISSON.DIST(0,K1134,FALSE) * _xlfn.POISSON.DIST(2,L1134,FALSE)</f>
        <v>5.0261179409933068E-3</v>
      </c>
      <c r="S1134" s="28">
        <f t="shared" ref="S1134" si="1408">_xlfn.POISSON.DIST(2,K1134,FALSE) * _xlfn.POISSON.DIST(2,L1134,FALSE)</f>
        <v>5.1005875684985089E-3</v>
      </c>
      <c r="T1134" s="28">
        <f t="shared" ref="T1134" si="1409">_xlfn.POISSON.DIST(2,K1134,FALSE) * _xlfn.POISSON.DIST(1,L1134,FALSE)</f>
        <v>4.4502409118799505E-2</v>
      </c>
      <c r="U1134" s="28">
        <f t="shared" ref="U1134" si="1410">_xlfn.POISSON.DIST(1,K1134,FALSE) * _xlfn.POISSON.DIST(2,L1134,FALSE)</f>
        <v>7.1604685164642383E-3</v>
      </c>
      <c r="V1134" s="28">
        <f t="shared" ref="V1134" si="1411">_xlfn.POISSON.DIST(3,K1134,FALSE) * _xlfn.POISSON.DIST(3,L1134,FALSE)</f>
        <v>1.8507729548977167E-4</v>
      </c>
      <c r="W1134" s="28">
        <f t="shared" ref="W1134" si="1412">_xlfn.POISSON.DIST(3,K1134,FALSE) * _xlfn.POISSON.DIST(0,L1134,FALSE)</f>
        <v>9.2194359108545273E-2</v>
      </c>
      <c r="X1134" s="28">
        <f t="shared" ref="X1134" si="1413">_xlfn.POISSON.DIST(3,K1134,FALSE) * _xlfn.POISSON.DIST(1,L1134,FALSE)</f>
        <v>2.113348069311978E-2</v>
      </c>
      <c r="Y1134" s="28">
        <f t="shared" ref="Y1134" si="1414">_xlfn.POISSON.DIST(3,K1134,FALSE) * _xlfn.POISSON.DIST(2,L1134,FALSE)</f>
        <v>2.4221872711357121E-3</v>
      </c>
      <c r="Z1134" s="28">
        <f t="shared" ref="Z1134" si="1415">_xlfn.POISSON.DIST(0,K1134,FALSE) * _xlfn.POISSON.DIST(3,L1134,FALSE)</f>
        <v>3.8404145146692158E-4</v>
      </c>
      <c r="AA1134" s="28">
        <f t="shared" ref="AA1134" si="1416">_xlfn.POISSON.DIST(1,K1134,FALSE) * _xlfn.POISSON.DIST(3,L1134,FALSE)</f>
        <v>5.4712538673588266E-4</v>
      </c>
      <c r="AB1134" s="28">
        <f t="shared" ref="AB1134" si="1417">_xlfn.POISSON.DIST(2,K1134,FALSE) * _xlfn.POISSON.DIST(3,L1134,FALSE)</f>
        <v>3.8973161317284587E-4</v>
      </c>
      <c r="AC1134" s="28">
        <f t="shared" ref="AC1134" si="1418">_xlfn.POISSON.DIST(4,K1134,FALSE) * _xlfn.POISSON.DIST(4,L1134,FALSE)</f>
        <v>3.7775359653689948E-6</v>
      </c>
      <c r="AD1134" s="28">
        <f t="shared" ref="AD1134" si="1419">_xlfn.POISSON.DIST(4,K1134,FALSE) * _xlfn.POISSON.DIST(0,L1134,FALSE)</f>
        <v>3.2836217411855544E-2</v>
      </c>
      <c r="AE1134" s="28">
        <f t="shared" ref="AE1134" si="1420">_xlfn.POISSON.DIST(4,K1134,FALSE) * _xlfn.POISSON.DIST(1,L1134,FALSE)</f>
        <v>7.5269634001307638E-3</v>
      </c>
      <c r="AF1134" s="28">
        <f t="shared" ref="AF1134" si="1421">_xlfn.POISSON.DIST(4,K1134,FALSE) * _xlfn.POISSON.DIST(2,L1134,FALSE)</f>
        <v>8.6269342957956939E-4</v>
      </c>
      <c r="AG1134" s="28">
        <f t="shared" ref="AG1134" si="1422">_xlfn.POISSON.DIST(4,K1134,FALSE) * _xlfn.POISSON.DIST(3,L1134,FALSE)</f>
        <v>6.5917680555112061E-5</v>
      </c>
      <c r="AH1134" s="28">
        <f t="shared" ref="AH1134" si="1423">_xlfn.POISSON.DIST(0,K1134,FALSE) * _xlfn.POISSON.DIST(4,L1134,FALSE)</f>
        <v>2.2008213621774655E-5</v>
      </c>
      <c r="AI1134" s="28">
        <f t="shared" ref="AI1134" si="1424">_xlfn.POISSON.DIST(1,K1134,FALSE) * _xlfn.POISSON.DIST(4,L1134,FALSE)</f>
        <v>3.1354043536668904E-5</v>
      </c>
      <c r="AJ1134" s="28">
        <f t="shared" ref="AJ1134" si="1425">_xlfn.POISSON.DIST(2,K1134,FALSE) * _xlfn.POISSON.DIST(4,L1134,FALSE)</f>
        <v>2.2334298980238126E-5</v>
      </c>
      <c r="AK1134" s="28">
        <f t="shared" ref="AK1134" si="1426">_xlfn.POISSON.DIST(3,K1134,FALSE) * _xlfn.POISSON.DIST(4,L1134,FALSE)</f>
        <v>1.0606200554968066E-5</v>
      </c>
      <c r="AL1134" s="28">
        <f t="shared" ref="AL1134" si="1427">_xlfn.POISSON.DIST(5,K1134,FALSE) * _xlfn.POISSON.DIST(5,L1134,FALSE)</f>
        <v>4.9345101334078773E-8</v>
      </c>
      <c r="AM1134" s="28">
        <f t="shared" ref="AM1134" si="1428">_xlfn.POISSON.DIST(5,K1134,FALSE) * _xlfn.POISSON.DIST(0,L1134,FALSE)</f>
        <v>9.3560359600673975E-3</v>
      </c>
      <c r="AN1134" s="28">
        <f t="shared" ref="AN1134" si="1429">_xlfn.POISSON.DIST(5,K1134,FALSE) * _xlfn.POISSON.DIST(1,L1134,FALSE)</f>
        <v>2.14466055448605E-3</v>
      </c>
      <c r="AO1134" s="28">
        <f t="shared" ref="AO1134" si="1430">_xlfn.POISSON.DIST(5,K1134,FALSE) * _xlfn.POISSON.DIST(2,L1134,FALSE)</f>
        <v>2.4580756816240781E-4</v>
      </c>
      <c r="AP1134" s="28">
        <f t="shared" ref="AP1134" si="1431">_xlfn.POISSON.DIST(5,K1134,FALSE) * _xlfn.POISSON.DIST(3,L1134,FALSE)</f>
        <v>1.8781949879988117E-5</v>
      </c>
      <c r="AQ1134" s="28">
        <f t="shared" ref="AQ1134" si="1432">_xlfn.POISSON.DIST(5,K1134,FALSE) * _xlfn.POISSON.DIST(4,L1134,FALSE)</f>
        <v>1.0763347644202068E-6</v>
      </c>
      <c r="AR1134" s="28">
        <f t="shared" ref="AR1134" si="1433">_xlfn.POISSON.DIST(0,K1134,FALSE) * _xlfn.POISSON.DIST(5,L1134,FALSE)</f>
        <v>1.0089774735962575E-6</v>
      </c>
      <c r="AS1134" s="28">
        <f t="shared" ref="AS1134" si="1434">_xlfn.POISSON.DIST(1,K1134,FALSE) * _xlfn.POISSON.DIST(5,L1134,FALSE)</f>
        <v>1.4374416832884364E-6</v>
      </c>
      <c r="AT1134" s="28">
        <f t="shared" ref="AT1134" si="1435">_xlfn.POISSON.DIST(2,K1134,FALSE) * _xlfn.POISSON.DIST(5,L1134,FALSE)</f>
        <v>1.023927018653094E-6</v>
      </c>
      <c r="AU1134" s="28">
        <f t="shared" ref="AU1134" si="1436">_xlfn.POISSON.DIST(3,K1134,FALSE) * _xlfn.POISSON.DIST(5,L1134,FALSE)</f>
        <v>4.8624652706110835E-7</v>
      </c>
      <c r="AV1134" s="28">
        <f t="shared" ref="AV1134" si="1437">_xlfn.POISSON.DIST(4,K1134,FALSE) * _xlfn.POISSON.DIST(5,L1134,FALSE)</f>
        <v>1.7318301068224852E-7</v>
      </c>
      <c r="AW1134" s="28">
        <f t="shared" ref="AW1134" si="1438">_xlfn.POISSON.DIST(6,K1134,FALSE) * _xlfn.POISSON.DIST(6,L1134,FALSE)</f>
        <v>4.4762773787983683E-10</v>
      </c>
      <c r="AX1134" s="28">
        <f t="shared" ref="AX1134" si="1439">_xlfn.POISSON.DIST(6,K1134,FALSE) * _xlfn.POISSON.DIST(0,L1134,FALSE)</f>
        <v>2.2215157475900787E-3</v>
      </c>
      <c r="AY1134" s="28">
        <f t="shared" ref="AY1134" si="1440">_xlfn.POISSON.DIST(6,K1134,FALSE) * _xlfn.POISSON.DIST(1,L1134,FALSE)</f>
        <v>5.0923245863536729E-4</v>
      </c>
      <c r="AZ1134" s="28">
        <f t="shared" ref="AZ1134" si="1441">_xlfn.POISSON.DIST(6,K1134,FALSE) * _xlfn.POISSON.DIST(2,L1134,FALSE)</f>
        <v>5.8365036846831109E-5</v>
      </c>
      <c r="BA1134" s="28">
        <f t="shared" ref="BA1134" si="1442">_xlfn.POISSON.DIST(6,K1134,FALSE) * _xlfn.POISSON.DIST(3,L1134,FALSE)</f>
        <v>4.4596234566568105E-6</v>
      </c>
      <c r="BB1134" s="28">
        <f t="shared" ref="BB1134" si="1443">_xlfn.POISSON.DIST(6,K1134,FALSE) * _xlfn.POISSON.DIST(4,L1134,FALSE)</f>
        <v>2.5556706270087084E-7</v>
      </c>
      <c r="BC1134" s="28">
        <f t="shared" ref="BC1134" si="1444">_xlfn.POISSON.DIST(6,K1134,FALSE) * _xlfn.POISSON.DIST(5,L1134,FALSE)</f>
        <v>1.1716598797606001E-8</v>
      </c>
      <c r="BD1134" s="28">
        <f t="shared" ref="BD1134" si="1445">_xlfn.POISSON.DIST(0,K1134,FALSE) * _xlfn.POISSON.DIST(6,L1134,FALSE)</f>
        <v>3.8547560762248537E-8</v>
      </c>
      <c r="BE1134" s="28">
        <f t="shared" ref="BE1134" si="1446">_xlfn.POISSON.DIST(1,K1134,FALSE) * _xlfn.POISSON.DIST(6,L1134,FALSE)</f>
        <v>5.4916856003984577E-8</v>
      </c>
      <c r="BF1134" s="28">
        <f t="shared" ref="BF1134" si="1447">_xlfn.POISSON.DIST(2,K1134,FALSE) * _xlfn.POISSON.DIST(6,L1134,FALSE)</f>
        <v>3.9118701854618427E-8</v>
      </c>
      <c r="BG1134" s="28">
        <f t="shared" ref="BG1134" si="1448">_xlfn.POISSON.DIST(3,K1134,FALSE) * _xlfn.POISSON.DIST(6,L1134,FALSE)</f>
        <v>1.8576844417064423E-8</v>
      </c>
      <c r="BH1134" s="28">
        <f t="shared" ref="BH1134" si="1449">_xlfn.POISSON.DIST(4,K1134,FALSE) * _xlfn.POISSON.DIST(6,L1134,FALSE)</f>
        <v>6.616384212690985E-9</v>
      </c>
      <c r="BI1134" s="28">
        <f t="shared" ref="BI1134" si="1450">_xlfn.POISSON.DIST(5,K1134,FALSE) * _xlfn.POISSON.DIST(6,L1134,FALSE)</f>
        <v>1.8852088790595258E-9</v>
      </c>
      <c r="BJ1134" s="29">
        <f t="shared" ref="BJ1134" si="1451">SUM(N1134,Q1134,T1134,W1134,X1134,Y1134,AD1134,AE1134,AF1134,AG1134,AM1134,AN1134,AO1134,AP1134,AQ1134,AX1134,AY1134,AZ1134,BA1134,BB1134,BC1134)</f>
        <v>0.682790149451456</v>
      </c>
      <c r="BK1134" s="29">
        <f t="shared" ref="BK1134" si="1452">SUM(M1134,P1134,S1134,V1134,AC1134,AL1134,AY1134)</f>
        <v>0.25957982232332744</v>
      </c>
      <c r="BL1134" s="29">
        <f t="shared" ref="BL1134" si="1453">SUM(O1134,R1134,U1134,AA1134,AB1134,AH1134,AI1134,AJ1134,AK1134,AR1134,AS1134,AT1134,AU1134,AV1134,BD1134,BE1134,BF1134,BG1134,BH1134,BI1134)</f>
        <v>5.7066700444469362E-2</v>
      </c>
      <c r="BM1134" s="29">
        <f t="shared" ref="BM1134" si="1454">SUM(S1134:BI1134)</f>
        <v>0.22996588198575768</v>
      </c>
      <c r="BN1134" s="29">
        <f t="shared" ref="BN1134" si="1455">SUM(M1134:R1134)</f>
        <v>0.76934559967395433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1.75555555555556</v>
      </c>
      <c r="F1135" s="10">
        <f>VLOOKUP(B1135,home!$B$2:$E$405,3,FALSE)</f>
        <v>1.25</v>
      </c>
      <c r="G1135" s="10">
        <f>VLOOKUP(C1135,away!$B$2:$E$405,4,FALSE)</f>
        <v>1.37</v>
      </c>
      <c r="H1135" s="10">
        <f>VLOOKUP(A1135,away!$A$2:$E$405,3,FALSE)</f>
        <v>1.4666666666666699</v>
      </c>
      <c r="I1135" s="10">
        <f>VLOOKUP(C1135,away!$B$2:$E$405,3,FALSE)</f>
        <v>0.8</v>
      </c>
      <c r="J1135" s="10">
        <f>VLOOKUP(B1135,home!$B$2:$E$405,4,FALSE)</f>
        <v>1.0900000000000001</v>
      </c>
      <c r="K1135" s="12">
        <f t="shared" ref="K1135:K1198" si="1456">E1135*F1135*G1135</f>
        <v>3.0063888888888965</v>
      </c>
      <c r="L1135" s="12">
        <f t="shared" ref="L1135:L1198" si="1457">H1135*I1135*J1135</f>
        <v>1.2789333333333364</v>
      </c>
      <c r="M1135" s="13">
        <f t="shared" ref="M1135:M1198" si="1458">_xlfn.POISSON.DIST(0,K1135,FALSE) * _xlfn.POISSON.DIST(0,L1135,FALSE)</f>
        <v>1.3769184069320947E-2</v>
      </c>
      <c r="N1135" s="13">
        <f t="shared" ref="N1135:N1198" si="1459">_xlfn.POISSON.DIST(1,K1135,FALSE) * _xlfn.POISSON.DIST(0,L1135,FALSE)</f>
        <v>4.1395521995072494E-2</v>
      </c>
      <c r="O1135" s="13">
        <f t="shared" ref="O1135:O1198" si="1460">_xlfn.POISSON.DIST(0,K1135,FALSE) * _xlfn.POISSON.DIST(1,L1135,FALSE)</f>
        <v>1.7609868479056909E-2</v>
      </c>
      <c r="P1135" s="13">
        <f t="shared" ref="P1135:P1198" si="1461">_xlfn.POISSON.DIST(1,K1135,FALSE) * _xlfn.POISSON.DIST(1,L1135,FALSE)</f>
        <v>5.2942112930231502E-2</v>
      </c>
      <c r="Q1135" s="13">
        <f t="shared" ref="Q1135:Q1198" si="1462">_xlfn.POISSON.DIST(2,K1135,FALSE) * _xlfn.POISSON.DIST(0,L1135,FALSE)</f>
        <v>6.2225518687870941E-2</v>
      </c>
      <c r="R1135" s="13">
        <f t="shared" ref="R1135:R1198" si="1463">_xlfn.POISSON.DIST(0,K1135,FALSE) * _xlfn.POISSON.DIST(2,L1135,FALSE)</f>
        <v>1.1260923896740953E-2</v>
      </c>
      <c r="S1135" s="13">
        <f t="shared" ref="S1135:S1198" si="1464">_xlfn.POISSON.DIST(2,K1135,FALSE) * _xlfn.POISSON.DIST(2,L1135,FALSE)</f>
        <v>5.0890221733661804E-2</v>
      </c>
      <c r="T1135" s="13">
        <f t="shared" ref="T1135:T1198" si="1465">_xlfn.POISSON.DIST(2,K1135,FALSE) * _xlfn.POISSON.DIST(1,L1135,FALSE)</f>
        <v>7.9582290033874598E-2</v>
      </c>
      <c r="U1135" s="13">
        <f t="shared" ref="U1135:U1198" si="1466">_xlfn.POISSON.DIST(1,K1135,FALSE) * _xlfn.POISSON.DIST(2,L1135,FALSE)</f>
        <v>3.3854716481785459E-2</v>
      </c>
      <c r="V1135" s="13">
        <f t="shared" ref="V1135:V1198" si="1467">_xlfn.POISSON.DIST(3,K1135,FALSE) * _xlfn.POISSON.DIST(3,L1135,FALSE)</f>
        <v>2.1741269429408593E-2</v>
      </c>
      <c r="W1135" s="13">
        <f t="shared" ref="W1135:W1198" si="1468">_xlfn.POISSON.DIST(3,K1135,FALSE) * _xlfn.POISSON.DIST(0,L1135,FALSE)</f>
        <v>6.2358035996187874E-2</v>
      </c>
      <c r="X1135" s="13">
        <f t="shared" ref="X1135:X1198" si="1469">_xlfn.POISSON.DIST(3,K1135,FALSE) * _xlfn.POISSON.DIST(1,L1135,FALSE)</f>
        <v>7.9751770836724731E-2</v>
      </c>
      <c r="Y1135" s="13">
        <f t="shared" ref="Y1135:Y1198" si="1470">_xlfn.POISSON.DIST(3,K1135,FALSE) * _xlfn.POISSON.DIST(2,L1135,FALSE)</f>
        <v>5.0998599057724366E-2</v>
      </c>
      <c r="Z1135" s="13">
        <f t="shared" ref="Z1135:Z1198" si="1471">_xlfn.POISSON.DIST(0,K1135,FALSE) * _xlfn.POISSON.DIST(3,L1135,FALSE)</f>
        <v>4.8006569785573111E-3</v>
      </c>
      <c r="AA1135" s="13">
        <f t="shared" ref="AA1135:AA1198" si="1472">_xlfn.POISSON.DIST(1,K1135,FALSE) * _xlfn.POISSON.DIST(3,L1135,FALSE)</f>
        <v>1.443264179970164E-2</v>
      </c>
      <c r="AB1135" s="13">
        <f t="shared" ref="AB1135:AB1198" si="1473">_xlfn.POISSON.DIST(2,K1135,FALSE) * _xlfn.POISSON.DIST(3,L1135,FALSE)</f>
        <v>2.1695066971968231E-2</v>
      </c>
      <c r="AC1135" s="13">
        <f t="shared" ref="AC1135:AC1198" si="1474">_xlfn.POISSON.DIST(4,K1135,FALSE) * _xlfn.POISSON.DIST(4,L1135,FALSE)</f>
        <v>5.2246593533769236E-3</v>
      </c>
      <c r="AD1135" s="13">
        <f t="shared" ref="AD1135:AD1198" si="1475">_xlfn.POISSON.DIST(4,K1135,FALSE) * _xlfn.POISSON.DIST(0,L1135,FALSE)</f>
        <v>4.6868126637968271E-2</v>
      </c>
      <c r="AE1135" s="13">
        <f t="shared" ref="AE1135:AE1198" si="1476">_xlfn.POISSON.DIST(4,K1135,FALSE) * _xlfn.POISSON.DIST(1,L1135,FALSE)</f>
        <v>5.9941209428185691E-2</v>
      </c>
      <c r="AF1135" s="13">
        <f t="shared" ref="AF1135:AF1198" si="1477">_xlfn.POISSON.DIST(4,K1135,FALSE) * _xlfn.POISSON.DIST(2,L1135,FALSE)</f>
        <v>3.8330405389010572E-2</v>
      </c>
      <c r="AG1135" s="13">
        <f t="shared" ref="AG1135:AG1198" si="1478">_xlfn.POISSON.DIST(4,K1135,FALSE) * _xlfn.POISSON.DIST(3,L1135,FALSE)</f>
        <v>1.634067771072846E-2</v>
      </c>
      <c r="AH1135" s="13">
        <f t="shared" ref="AH1135:AH1198" si="1479">_xlfn.POISSON.DIST(0,K1135,FALSE) * _xlfn.POISSON.DIST(4,L1135,FALSE)</f>
        <v>1.5349300579440607E-3</v>
      </c>
      <c r="AI1135" s="13">
        <f t="shared" ref="AI1135:AI1198" si="1480">_xlfn.POISSON.DIST(1,K1135,FALSE) * _xlfn.POISSON.DIST(4,L1135,FALSE)</f>
        <v>4.6145966714246141E-3</v>
      </c>
      <c r="AJ1135" s="13">
        <f t="shared" ref="AJ1135:AJ1198" si="1481">_xlfn.POISSON.DIST(2,K1135,FALSE) * _xlfn.POISSON.DIST(4,L1135,FALSE)</f>
        <v>6.9366360798373229E-3</v>
      </c>
      <c r="AK1135" s="13">
        <f t="shared" ref="AK1135:AK1198" si="1482">_xlfn.POISSON.DIST(3,K1135,FALSE) * _xlfn.POISSON.DIST(4,L1135,FALSE)</f>
        <v>6.9514085455629213E-3</v>
      </c>
      <c r="AL1135" s="13">
        <f t="shared" ref="AL1135:AL1198" si="1483">_xlfn.POISSON.DIST(5,K1135,FALSE) * _xlfn.POISSON.DIST(5,L1135,FALSE)</f>
        <v>8.0354654020428845E-4</v>
      </c>
      <c r="AM1135" s="13">
        <f t="shared" ref="AM1135:AM1198" si="1484">_xlfn.POISSON.DIST(5,K1135,FALSE) * _xlfn.POISSON.DIST(0,L1135,FALSE)</f>
        <v>2.8180763033485098E-2</v>
      </c>
      <c r="AN1135" s="13">
        <f t="shared" ref="AN1135:AN1198" si="1485">_xlfn.POISSON.DIST(5,K1135,FALSE) * _xlfn.POISSON.DIST(1,L1135,FALSE)</f>
        <v>3.6041317202291957E-2</v>
      </c>
      <c r="AO1135" s="13">
        <f t="shared" ref="AO1135:AO1198" si="1486">_xlfn.POISSON.DIST(5,K1135,FALSE) * _xlfn.POISSON.DIST(2,L1135,FALSE)</f>
        <v>2.3047220973625687E-2</v>
      </c>
      <c r="AP1135" s="13">
        <f t="shared" ref="AP1135:AP1198" si="1487">_xlfn.POISSON.DIST(5,K1135,FALSE) * _xlfn.POISSON.DIST(3,L1135,FALSE)</f>
        <v>9.825286381289695E-3</v>
      </c>
      <c r="AQ1135" s="13">
        <f t="shared" ref="AQ1135:AQ1198" si="1488">_xlfn.POISSON.DIST(5,K1135,FALSE) * _xlfn.POISSON.DIST(4,L1135,FALSE)</f>
        <v>3.141471565644365E-3</v>
      </c>
      <c r="AR1135" s="13">
        <f t="shared" ref="AR1135:AR1198" si="1489">_xlfn.POISSON.DIST(0,K1135,FALSE) * _xlfn.POISSON.DIST(5,L1135,FALSE)</f>
        <v>3.926146430879857E-4</v>
      </c>
      <c r="AS1135" s="13">
        <f t="shared" ref="AS1135:AS1198" si="1490">_xlfn.POISSON.DIST(1,K1135,FALSE) * _xlfn.POISSON.DIST(5,L1135,FALSE)</f>
        <v>1.1803523005948001E-3</v>
      </c>
      <c r="AT1135" s="13">
        <f t="shared" ref="AT1135:AT1198" si="1491">_xlfn.POISSON.DIST(2,K1135,FALSE) * _xlfn.POISSON.DIST(5,L1135,FALSE)</f>
        <v>1.7742990207413271E-3</v>
      </c>
      <c r="AU1135" s="13">
        <f t="shared" ref="AU1135:AU1198" si="1492">_xlfn.POISSON.DIST(3,K1135,FALSE) * _xlfn.POISSON.DIST(5,L1135,FALSE)</f>
        <v>1.7780776205077254E-3</v>
      </c>
      <c r="AV1135" s="13">
        <f t="shared" ref="AV1135:AV1198" si="1493">_xlfn.POISSON.DIST(4,K1135,FALSE) * _xlfn.POISSON.DIST(5,L1135,FALSE)</f>
        <v>1.3363982004691085E-3</v>
      </c>
      <c r="AW1135" s="13">
        <f t="shared" ref="AW1135:AW1198" si="1494">_xlfn.POISSON.DIST(6,K1135,FALSE) * _xlfn.POISSON.DIST(6,L1135,FALSE)</f>
        <v>8.5822586513190384E-5</v>
      </c>
      <c r="AX1135" s="13">
        <f t="shared" ref="AX1135:AX1198" si="1495">_xlfn.POISSON.DIST(6,K1135,FALSE) * _xlfn.POISSON.DIST(0,L1135,FALSE)</f>
        <v>1.4120388810713426E-2</v>
      </c>
      <c r="AY1135" s="13">
        <f t="shared" ref="AY1135:AY1198" si="1496">_xlfn.POISSON.DIST(6,K1135,FALSE) * _xlfn.POISSON.DIST(1,L1135,FALSE)</f>
        <v>1.8059035929648467E-2</v>
      </c>
      <c r="AZ1135" s="13">
        <f t="shared" ref="AZ1135:AZ1198" si="1497">_xlfn.POISSON.DIST(6,K1135,FALSE) * _xlfn.POISSON.DIST(2,L1135,FALSE)</f>
        <v>1.1548151509145902E-2</v>
      </c>
      <c r="BA1135" s="13">
        <f t="shared" ref="BA1135:BA1198" si="1498">_xlfn.POISSON.DIST(6,K1135,FALSE) * _xlfn.POISSON.DIST(3,L1135,FALSE)</f>
        <v>4.9231053011434553E-3</v>
      </c>
      <c r="BB1135" s="13">
        <f t="shared" ref="BB1135:BB1198" si="1499">_xlfn.POISSON.DIST(6,K1135,FALSE) * _xlfn.POISSON.DIST(4,L1135,FALSE)</f>
        <v>1.5740808682856041E-3</v>
      </c>
      <c r="BC1135" s="13">
        <f t="shared" ref="BC1135:BC1198" si="1500">_xlfn.POISSON.DIST(6,K1135,FALSE) * _xlfn.POISSON.DIST(5,L1135,FALSE)</f>
        <v>4.0262889836254802E-4</v>
      </c>
      <c r="BD1135" s="13">
        <f t="shared" ref="BD1135:BD1198" si="1501">_xlfn.POISSON.DIST(0,K1135,FALSE) * _xlfn.POISSON.DIST(6,L1135,FALSE)</f>
        <v>8.3687992366665893E-5</v>
      </c>
      <c r="BE1135" s="13">
        <f t="shared" ref="BE1135:BE1198" si="1502">_xlfn.POISSON.DIST(1,K1135,FALSE) * _xlfn.POISSON.DIST(6,L1135,FALSE)</f>
        <v>2.5159865038456311E-4</v>
      </c>
      <c r="BF1135" s="13">
        <f t="shared" ref="BF1135:BF1198" si="1503">_xlfn.POISSON.DIST(2,K1135,FALSE) * _xlfn.POISSON.DIST(6,L1135,FALSE)</f>
        <v>3.7820169348779637E-4</v>
      </c>
      <c r="BG1135" s="13">
        <f t="shared" ref="BG1135:BG1198" si="1504">_xlfn.POISSON.DIST(3,K1135,FALSE) * _xlfn.POISSON.DIST(6,L1135,FALSE)</f>
        <v>3.7900712302022508E-4</v>
      </c>
      <c r="BH1135" s="13">
        <f t="shared" ref="BH1135:BH1198" si="1505">_xlfn.POISSON.DIST(4,K1135,FALSE) * _xlfn.POISSON.DIST(6,L1135,FALSE)</f>
        <v>2.84860700864438E-4</v>
      </c>
      <c r="BI1135" s="13">
        <f t="shared" ref="BI1135:BI1198" si="1506">_xlfn.POISSON.DIST(5,K1135,FALSE) * _xlfn.POISSON.DIST(6,L1135,FALSE)</f>
        <v>1.7128040919198994E-4</v>
      </c>
      <c r="BJ1135" s="14">
        <f t="shared" ref="BJ1135:BJ1198" si="1507">SUM(N1135,Q1135,T1135,W1135,X1135,Y1135,AD1135,AE1135,AF1135,AG1135,AM1135,AN1135,AO1135,AP1135,AQ1135,AX1135,AY1135,AZ1135,BA1135,BB1135,BC1135)</f>
        <v>0.68865560624698408</v>
      </c>
      <c r="BK1135" s="14">
        <f t="shared" ref="BK1135:BK1198" si="1508">SUM(M1135,P1135,S1135,V1135,AC1135,AL1135,AY1135)</f>
        <v>0.16343002998585254</v>
      </c>
      <c r="BL1135" s="14">
        <f t="shared" ref="BL1135:BL1198" si="1509">SUM(O1135,R1135,U1135,AA1135,AB1135,AH1135,AI1135,AJ1135,AK1135,AR1135,AS1135,AT1135,AU1135,AV1135,BD1135,BE1135,BF1135,BG1135,BH1135,BI1135)</f>
        <v>0.12690116733873871</v>
      </c>
      <c r="BM1135" s="14">
        <f t="shared" ref="BM1135:BM1198" si="1510">SUM(S1135:BI1135)</f>
        <v>0.76661111714870378</v>
      </c>
      <c r="BN1135" s="14">
        <f t="shared" ref="BN1135:BN1198" si="1511">SUM(M1135:R1135)</f>
        <v>0.19920313005829376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1.75555555555556</v>
      </c>
      <c r="F1136" s="10">
        <f>VLOOKUP(B1136,home!$B$2:$E$405,3,FALSE)</f>
        <v>0.68</v>
      </c>
      <c r="G1136" s="10">
        <f>VLOOKUP(C1136,away!$B$2:$E$405,4,FALSE)</f>
        <v>1.1399999999999999</v>
      </c>
      <c r="H1136" s="10">
        <f>VLOOKUP(A1136,away!$A$2:$E$405,3,FALSE)</f>
        <v>1.4666666666666699</v>
      </c>
      <c r="I1136" s="10">
        <f>VLOOKUP(C1136,away!$B$2:$E$405,3,FALSE)</f>
        <v>1</v>
      </c>
      <c r="J1136" s="10">
        <f>VLOOKUP(B1136,home!$B$2:$E$405,4,FALSE)</f>
        <v>0.95</v>
      </c>
      <c r="K1136" s="12">
        <f t="shared" si="1456"/>
        <v>1.36090666666667</v>
      </c>
      <c r="L1136" s="12">
        <f t="shared" si="1457"/>
        <v>1.3933333333333364</v>
      </c>
      <c r="M1136" s="13">
        <f t="shared" si="1458"/>
        <v>6.365738089865923E-2</v>
      </c>
      <c r="N1136" s="13">
        <f t="shared" si="1459"/>
        <v>8.6631754047524864E-2</v>
      </c>
      <c r="O1136" s="13">
        <f t="shared" si="1460"/>
        <v>8.8695950718798724E-2</v>
      </c>
      <c r="P1136" s="13">
        <f t="shared" si="1461"/>
        <v>0.12070691063955159</v>
      </c>
      <c r="Q1136" s="13">
        <f t="shared" si="1462"/>
        <v>5.8948865814151957E-2</v>
      </c>
      <c r="R1136" s="13">
        <f t="shared" si="1463"/>
        <v>6.179151233409659E-2</v>
      </c>
      <c r="S1136" s="13">
        <f t="shared" si="1464"/>
        <v>5.7221009058399629E-2</v>
      </c>
      <c r="T1136" s="13">
        <f t="shared" si="1465"/>
        <v>8.2135419701051912E-2</v>
      </c>
      <c r="U1136" s="13">
        <f t="shared" si="1466"/>
        <v>8.4092481078887796E-2</v>
      </c>
      <c r="V1136" s="13">
        <f t="shared" si="1467"/>
        <v>1.2055809344076122E-2</v>
      </c>
      <c r="W1136" s="13">
        <f t="shared" si="1468"/>
        <v>2.674130149297279E-2</v>
      </c>
      <c r="X1136" s="13">
        <f t="shared" si="1469"/>
        <v>3.7259546746875503E-2</v>
      </c>
      <c r="Y1136" s="13">
        <f t="shared" si="1470"/>
        <v>2.5957484233656663E-2</v>
      </c>
      <c r="Z1136" s="13">
        <f t="shared" si="1471"/>
        <v>2.8698724617391595E-2</v>
      </c>
      <c r="AA1136" s="13">
        <f t="shared" si="1472"/>
        <v>3.9056285656639093E-2</v>
      </c>
      <c r="AB1136" s="13">
        <f t="shared" si="1473"/>
        <v>2.6575979762678999E-2</v>
      </c>
      <c r="AC1136" s="13">
        <f t="shared" si="1474"/>
        <v>1.4287615597745216E-3</v>
      </c>
      <c r="AD1136" s="13">
        <f t="shared" si="1475"/>
        <v>9.0981038692825068E-3</v>
      </c>
      <c r="AE1136" s="13">
        <f t="shared" si="1476"/>
        <v>1.2676691391200321E-2</v>
      </c>
      <c r="AF1136" s="13">
        <f t="shared" si="1477"/>
        <v>8.8314283358695775E-3</v>
      </c>
      <c r="AG1136" s="13">
        <f t="shared" si="1478"/>
        <v>4.1017078271038798E-3</v>
      </c>
      <c r="AH1136" s="13">
        <f t="shared" si="1479"/>
        <v>9.9967224083914296E-3</v>
      </c>
      <c r="AI1136" s="13">
        <f t="shared" si="1480"/>
        <v>1.3604606170395982E-2</v>
      </c>
      <c r="AJ1136" s="13">
        <f t="shared" si="1481"/>
        <v>9.2572996173332072E-3</v>
      </c>
      <c r="AK1136" s="13">
        <f t="shared" si="1482"/>
        <v>4.1994402548531928E-3</v>
      </c>
      <c r="AL1136" s="13">
        <f t="shared" si="1483"/>
        <v>1.0836851374421658E-4</v>
      </c>
      <c r="AM1136" s="13">
        <f t="shared" si="1484"/>
        <v>2.4763340419464773E-3</v>
      </c>
      <c r="AN1136" s="13">
        <f t="shared" si="1485"/>
        <v>3.4503587651120993E-3</v>
      </c>
      <c r="AO1136" s="13">
        <f t="shared" si="1486"/>
        <v>2.4037499396947679E-3</v>
      </c>
      <c r="AP1136" s="13">
        <f t="shared" si="1487"/>
        <v>1.1164083053249059E-3</v>
      </c>
      <c r="AQ1136" s="13">
        <f t="shared" si="1488"/>
        <v>3.8888222635484313E-4</v>
      </c>
      <c r="AR1136" s="13">
        <f t="shared" si="1489"/>
        <v>2.785753311138419E-3</v>
      </c>
      <c r="AS1136" s="13">
        <f t="shared" si="1490"/>
        <v>3.7911502528170235E-3</v>
      </c>
      <c r="AT1136" s="13">
        <f t="shared" si="1491"/>
        <v>2.5797008266968606E-3</v>
      </c>
      <c r="AU1136" s="13">
        <f t="shared" si="1492"/>
        <v>1.1702440176857593E-3</v>
      </c>
      <c r="AV1136" s="13">
        <f t="shared" si="1493"/>
        <v>3.9814822132383439E-4</v>
      </c>
      <c r="AW1136" s="13">
        <f t="shared" si="1494"/>
        <v>5.7080002699174191E-6</v>
      </c>
      <c r="AX1136" s="13">
        <f t="shared" si="1495"/>
        <v>5.6167658442976402E-4</v>
      </c>
      <c r="AY1136" s="13">
        <f t="shared" si="1496"/>
        <v>7.8260270763880625E-4</v>
      </c>
      <c r="AZ1136" s="13">
        <f t="shared" si="1497"/>
        <v>5.4521321965503625E-4</v>
      </c>
      <c r="BA1136" s="13">
        <f t="shared" si="1498"/>
        <v>2.5322125090645076E-4</v>
      </c>
      <c r="BB1136" s="13">
        <f t="shared" si="1499"/>
        <v>8.8205402399080555E-5</v>
      </c>
      <c r="BC1136" s="13">
        <f t="shared" si="1500"/>
        <v>2.4579905468543846E-5</v>
      </c>
      <c r="BD1136" s="13">
        <f t="shared" si="1501"/>
        <v>6.4691382447547893E-4</v>
      </c>
      <c r="BE1136" s="13">
        <f t="shared" si="1502"/>
        <v>8.8038933648751101E-4</v>
      </c>
      <c r="BF1136" s="13">
        <f t="shared" si="1503"/>
        <v>5.9906385864405022E-4</v>
      </c>
      <c r="BG1136" s="13">
        <f t="shared" si="1504"/>
        <v>2.7175666632924927E-4</v>
      </c>
      <c r="BH1136" s="13">
        <f t="shared" si="1505"/>
        <v>9.245886472964622E-5</v>
      </c>
      <c r="BI1136" s="13">
        <f t="shared" si="1506"/>
        <v>2.5165577080601469E-5</v>
      </c>
      <c r="BJ1136" s="14">
        <f t="shared" si="1507"/>
        <v>0.36447353580862069</v>
      </c>
      <c r="BK1136" s="14">
        <f t="shared" si="1508"/>
        <v>0.25596084272184411</v>
      </c>
      <c r="BL1136" s="14">
        <f t="shared" si="1509"/>
        <v>0.35051102275948337</v>
      </c>
      <c r="BM1136" s="14">
        <f t="shared" si="1510"/>
        <v>0.51843485674718792</v>
      </c>
      <c r="BN1136" s="14">
        <f t="shared" si="1511"/>
        <v>0.48043237445278292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1.75555555555556</v>
      </c>
      <c r="F1137" s="10">
        <f>VLOOKUP(B1137,home!$B$2:$E$405,3,FALSE)</f>
        <v>1</v>
      </c>
      <c r="G1137" s="10">
        <f>VLOOKUP(C1137,away!$B$2:$E$405,4,FALSE)</f>
        <v>0.91</v>
      </c>
      <c r="H1137" s="10">
        <f>VLOOKUP(A1137,away!$A$2:$E$405,3,FALSE)</f>
        <v>1.4666666666666699</v>
      </c>
      <c r="I1137" s="10">
        <f>VLOOKUP(C1137,away!$B$2:$E$405,3,FALSE)</f>
        <v>1.25</v>
      </c>
      <c r="J1137" s="10">
        <f>VLOOKUP(B1137,home!$B$2:$E$405,4,FALSE)</f>
        <v>1.02</v>
      </c>
      <c r="K1137" s="12">
        <f t="shared" si="1456"/>
        <v>1.5975555555555596</v>
      </c>
      <c r="L1137" s="12">
        <f t="shared" si="1457"/>
        <v>1.8700000000000043</v>
      </c>
      <c r="M1137" s="13">
        <f t="shared" si="1458"/>
        <v>3.1193187556515903E-2</v>
      </c>
      <c r="N1137" s="13">
        <f t="shared" si="1459"/>
        <v>4.9832850076398531E-2</v>
      </c>
      <c r="O1137" s="13">
        <f t="shared" si="1460"/>
        <v>5.833126073068487E-2</v>
      </c>
      <c r="P1137" s="13">
        <f t="shared" si="1461"/>
        <v>9.3187429642865457E-2</v>
      </c>
      <c r="Q1137" s="13">
        <f t="shared" si="1462"/>
        <v>3.9805373244358885E-2</v>
      </c>
      <c r="R1137" s="13">
        <f t="shared" si="1463"/>
        <v>5.4539728783190487E-2</v>
      </c>
      <c r="S1137" s="13">
        <f t="shared" si="1464"/>
        <v>6.959770484909962E-2</v>
      </c>
      <c r="T1137" s="13">
        <f t="shared" si="1465"/>
        <v>7.4436047966951288E-2</v>
      </c>
      <c r="U1137" s="13">
        <f t="shared" si="1466"/>
        <v>8.7130246716079413E-2</v>
      </c>
      <c r="V1137" s="13">
        <f t="shared" si="1467"/>
        <v>2.3102021562951505E-2</v>
      </c>
      <c r="W1137" s="13">
        <f t="shared" si="1468"/>
        <v>2.1197098389162724E-2</v>
      </c>
      <c r="X1137" s="13">
        <f t="shared" si="1469"/>
        <v>3.9638573987734384E-2</v>
      </c>
      <c r="Y1137" s="13">
        <f t="shared" si="1470"/>
        <v>3.7062066678531735E-2</v>
      </c>
      <c r="Z1137" s="13">
        <f t="shared" si="1471"/>
        <v>3.3996430941522153E-2</v>
      </c>
      <c r="AA1137" s="13">
        <f t="shared" si="1472"/>
        <v>5.4311187119689637E-2</v>
      </c>
      <c r="AB1137" s="13">
        <f t="shared" si="1473"/>
        <v>4.3382569355938871E-2</v>
      </c>
      <c r="AC1137" s="13">
        <f t="shared" si="1474"/>
        <v>4.3134779130559802E-3</v>
      </c>
      <c r="AD1137" s="13">
        <f t="shared" si="1475"/>
        <v>8.4658855733161804E-3</v>
      </c>
      <c r="AE1137" s="13">
        <f t="shared" si="1476"/>
        <v>1.5831206022101293E-2</v>
      </c>
      <c r="AF1137" s="13">
        <f t="shared" si="1477"/>
        <v>1.4802177630664744E-2</v>
      </c>
      <c r="AG1137" s="13">
        <f t="shared" si="1478"/>
        <v>9.2266907231143801E-3</v>
      </c>
      <c r="AH1137" s="13">
        <f t="shared" si="1479"/>
        <v>1.5893331465161635E-2</v>
      </c>
      <c r="AI1137" s="13">
        <f t="shared" si="1480"/>
        <v>2.5390479978454953E-2</v>
      </c>
      <c r="AJ1137" s="13">
        <f t="shared" si="1481"/>
        <v>2.0281351173901459E-2</v>
      </c>
      <c r="AK1137" s="13">
        <f t="shared" si="1482"/>
        <v>1.0800195080679848E-2</v>
      </c>
      <c r="AL1137" s="13">
        <f t="shared" si="1483"/>
        <v>5.1544834116190618E-4</v>
      </c>
      <c r="AM1137" s="13">
        <f t="shared" si="1484"/>
        <v>2.7049445060697854E-3</v>
      </c>
      <c r="AN1137" s="13">
        <f t="shared" si="1485"/>
        <v>5.0582462263505101E-3</v>
      </c>
      <c r="AO1137" s="13">
        <f t="shared" si="1486"/>
        <v>4.729460221637739E-3</v>
      </c>
      <c r="AP1137" s="13">
        <f t="shared" si="1487"/>
        <v>2.9480302048208642E-3</v>
      </c>
      <c r="AQ1137" s="13">
        <f t="shared" si="1488"/>
        <v>1.3782041207537564E-3</v>
      </c>
      <c r="AR1137" s="13">
        <f t="shared" si="1489"/>
        <v>5.9441059679704658E-3</v>
      </c>
      <c r="AS1137" s="13">
        <f t="shared" si="1490"/>
        <v>9.4960395119421739E-3</v>
      </c>
      <c r="AT1137" s="13">
        <f t="shared" si="1491"/>
        <v>7.5852253390391641E-3</v>
      </c>
      <c r="AU1137" s="13">
        <f t="shared" si="1492"/>
        <v>4.0392729601742734E-3</v>
      </c>
      <c r="AV1137" s="13">
        <f t="shared" si="1493"/>
        <v>1.6132407394829405E-3</v>
      </c>
      <c r="AW1137" s="13">
        <f t="shared" si="1494"/>
        <v>4.2774035142137275E-5</v>
      </c>
      <c r="AX1137" s="13">
        <f t="shared" si="1495"/>
        <v>7.2021652052354568E-4</v>
      </c>
      <c r="AY1137" s="13">
        <f t="shared" si="1496"/>
        <v>1.3468048933790336E-3</v>
      </c>
      <c r="AZ1137" s="13">
        <f t="shared" si="1497"/>
        <v>1.2592625753093994E-3</v>
      </c>
      <c r="BA1137" s="13">
        <f t="shared" si="1498"/>
        <v>7.849403386095276E-4</v>
      </c>
      <c r="BB1137" s="13">
        <f t="shared" si="1499"/>
        <v>3.6695960829995482E-4</v>
      </c>
      <c r="BC1137" s="13">
        <f t="shared" si="1500"/>
        <v>1.3724289350418341E-4</v>
      </c>
      <c r="BD1137" s="13">
        <f t="shared" si="1501"/>
        <v>1.8525796933507998E-3</v>
      </c>
      <c r="BE1137" s="13">
        <f t="shared" si="1502"/>
        <v>2.9595989812219851E-3</v>
      </c>
      <c r="BF1137" s="13">
        <f t="shared" si="1503"/>
        <v>2.3640618973338784E-3</v>
      </c>
      <c r="BG1137" s="13">
        <f t="shared" si="1504"/>
        <v>1.2589067392543183E-3</v>
      </c>
      <c r="BH1137" s="13">
        <f t="shared" si="1505"/>
        <v>5.0279336380551769E-4</v>
      </c>
      <c r="BI1137" s="13">
        <f t="shared" si="1506"/>
        <v>1.6064806632879448E-4</v>
      </c>
      <c r="BJ1137" s="14">
        <f t="shared" si="1507"/>
        <v>0.33173228240159247</v>
      </c>
      <c r="BK1137" s="14">
        <f t="shared" si="1508"/>
        <v>0.22325607475902939</v>
      </c>
      <c r="BL1137" s="14">
        <f t="shared" si="1509"/>
        <v>0.40783682366368557</v>
      </c>
      <c r="BM1137" s="14">
        <f t="shared" si="1510"/>
        <v>0.66862775087357862</v>
      </c>
      <c r="BN1137" s="14">
        <f t="shared" si="1511"/>
        <v>0.32688983003401412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1.3684210526315801</v>
      </c>
      <c r="F1138" s="10">
        <f>VLOOKUP(B1138,home!$B$2:$E$405,3,FALSE)</f>
        <v>0.37</v>
      </c>
      <c r="G1138" s="10">
        <f>VLOOKUP(C1138,away!$B$2:$E$405,4,FALSE)</f>
        <v>0.73</v>
      </c>
      <c r="H1138" s="10">
        <f>VLOOKUP(A1138,away!$A$2:$E$405,3,FALSE)</f>
        <v>1.0105263157894699</v>
      </c>
      <c r="I1138" s="10">
        <f>VLOOKUP(C1138,away!$B$2:$E$405,3,FALSE)</f>
        <v>1.1000000000000001</v>
      </c>
      <c r="J1138" s="10">
        <f>VLOOKUP(B1138,home!$B$2:$E$405,4,FALSE)</f>
        <v>1.24</v>
      </c>
      <c r="K1138" s="12">
        <f t="shared" si="1456"/>
        <v>0.36961052631578978</v>
      </c>
      <c r="L1138" s="12">
        <f t="shared" si="1457"/>
        <v>1.3783578947368371</v>
      </c>
      <c r="M1138" s="13">
        <f t="shared" si="1458"/>
        <v>0.17412733778826206</v>
      </c>
      <c r="N1138" s="13">
        <f t="shared" si="1459"/>
        <v>6.4359296965886853E-2</v>
      </c>
      <c r="O1138" s="13">
        <f t="shared" si="1460"/>
        <v>0.24000979072995896</v>
      </c>
      <c r="P1138" s="13">
        <f t="shared" si="1461"/>
        <v>8.8710145072642702E-2</v>
      </c>
      <c r="Q1138" s="13">
        <f t="shared" si="1462"/>
        <v>1.1893936812437823E-2</v>
      </c>
      <c r="R1138" s="13">
        <f t="shared" si="1463"/>
        <v>0.16540969493338759</v>
      </c>
      <c r="S1138" s="13">
        <f t="shared" si="1464"/>
        <v>1.1298469756050847E-2</v>
      </c>
      <c r="T1138" s="13">
        <f t="shared" si="1465"/>
        <v>1.6394101704924762E-2</v>
      </c>
      <c r="U1138" s="13">
        <f t="shared" si="1466"/>
        <v>6.1137164402063619E-2</v>
      </c>
      <c r="V1138" s="13">
        <f t="shared" si="1467"/>
        <v>6.3956317121395296E-4</v>
      </c>
      <c r="W1138" s="13">
        <f t="shared" si="1468"/>
        <v>1.4653747484039638E-3</v>
      </c>
      <c r="X1138" s="13">
        <f t="shared" si="1469"/>
        <v>2.0198108532106093E-3</v>
      </c>
      <c r="Y1138" s="13">
        <f t="shared" si="1470"/>
        <v>1.3920111176989956E-3</v>
      </c>
      <c r="Z1138" s="13">
        <f t="shared" si="1471"/>
        <v>7.5997919625815522E-2</v>
      </c>
      <c r="AA1138" s="13">
        <f t="shared" si="1472"/>
        <v>2.8089631071802765E-2</v>
      </c>
      <c r="AB1138" s="13">
        <f t="shared" si="1473"/>
        <v>5.1911116622326897E-3</v>
      </c>
      <c r="AC1138" s="13">
        <f t="shared" si="1474"/>
        <v>2.0364314422909414E-5</v>
      </c>
      <c r="AD1138" s="13">
        <f t="shared" si="1475"/>
        <v>1.3540448300186425E-4</v>
      </c>
      <c r="AE1138" s="13">
        <f t="shared" si="1476"/>
        <v>1.8663583812837943E-4</v>
      </c>
      <c r="AF1138" s="13">
        <f t="shared" si="1477"/>
        <v>1.2862549046253912E-4</v>
      </c>
      <c r="AG1138" s="13">
        <f t="shared" si="1478"/>
        <v>5.9097320081146179E-5</v>
      </c>
      <c r="AH1138" s="13">
        <f t="shared" si="1479"/>
        <v>2.618808312495461E-2</v>
      </c>
      <c r="AI1138" s="13">
        <f t="shared" si="1480"/>
        <v>9.6793911870161273E-3</v>
      </c>
      <c r="AJ1138" s="13">
        <f t="shared" si="1481"/>
        <v>1.7888024355247234E-3</v>
      </c>
      <c r="AK1138" s="13">
        <f t="shared" si="1482"/>
        <v>2.203867365564199E-4</v>
      </c>
      <c r="AL1138" s="13">
        <f t="shared" si="1483"/>
        <v>4.1498855026611019E-7</v>
      </c>
      <c r="AM1138" s="13">
        <f t="shared" si="1484"/>
        <v>1.0009384445567291E-5</v>
      </c>
      <c r="AN1138" s="13">
        <f t="shared" si="1485"/>
        <v>1.3796514072003773E-5</v>
      </c>
      <c r="AO1138" s="13">
        <f t="shared" si="1486"/>
        <v>9.5082670454971362E-6</v>
      </c>
      <c r="AP1138" s="13">
        <f t="shared" si="1487"/>
        <v>4.3685983158090256E-6</v>
      </c>
      <c r="AQ1138" s="13">
        <f t="shared" si="1488"/>
        <v>1.5053729943823554E-6</v>
      </c>
      <c r="AR1138" s="13">
        <f t="shared" si="1489"/>
        <v>7.2193102246611417E-3</v>
      </c>
      <c r="AS1138" s="13">
        <f t="shared" si="1490"/>
        <v>2.6683330517739677E-3</v>
      </c>
      <c r="AT1138" s="13">
        <f t="shared" si="1491"/>
        <v>4.9312199182599667E-4</v>
      </c>
      <c r="AU1138" s="13">
        <f t="shared" si="1492"/>
        <v>6.0754359645565744E-5</v>
      </c>
      <c r="AV1138" s="13">
        <f t="shared" si="1493"/>
        <v>5.6138627111440834E-6</v>
      </c>
      <c r="AW1138" s="13">
        <f t="shared" si="1494"/>
        <v>5.8727287623072633E-9</v>
      </c>
      <c r="AX1138" s="13">
        <f t="shared" si="1495"/>
        <v>6.1659564217053422E-7</v>
      </c>
      <c r="AY1138" s="13">
        <f t="shared" si="1496"/>
        <v>8.4988947124608555E-7</v>
      </c>
      <c r="AZ1138" s="13">
        <f t="shared" si="1497"/>
        <v>5.8572593117287921E-7</v>
      </c>
      <c r="BA1138" s="13">
        <f t="shared" si="1498"/>
        <v>2.6911332046140773E-7</v>
      </c>
      <c r="BB1138" s="13">
        <f t="shared" si="1499"/>
        <v>9.2733617459206447E-8</v>
      </c>
      <c r="BC1138" s="13">
        <f t="shared" si="1500"/>
        <v>2.5564022746480591E-8</v>
      </c>
      <c r="BD1138" s="13">
        <f t="shared" si="1501"/>
        <v>1.6584655404526746E-3</v>
      </c>
      <c r="BE1138" s="13">
        <f t="shared" si="1502"/>
        <v>6.1298632128331391E-4</v>
      </c>
      <c r="BF1138" s="13">
        <f t="shared" si="1503"/>
        <v>1.1328309841695269E-4</v>
      </c>
      <c r="BG1138" s="13">
        <f t="shared" si="1504"/>
        <v>1.3956875209524435E-5</v>
      </c>
      <c r="BH1138" s="13">
        <f t="shared" si="1505"/>
        <v>1.2896519979790311E-6</v>
      </c>
      <c r="BI1138" s="13">
        <f t="shared" si="1506"/>
        <v>9.533379074744791E-8</v>
      </c>
      <c r="BJ1138" s="14">
        <f t="shared" si="1507"/>
        <v>9.8075923093115469E-2</v>
      </c>
      <c r="BK1138" s="14">
        <f t="shared" si="1508"/>
        <v>0.27479714498061397</v>
      </c>
      <c r="BL1138" s="14">
        <f t="shared" si="1509"/>
        <v>0.5505612665952665</v>
      </c>
      <c r="BM1138" s="14">
        <f t="shared" si="1510"/>
        <v>0.25492120797549289</v>
      </c>
      <c r="BN1138" s="14">
        <f t="shared" si="1511"/>
        <v>0.74451020230257603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1.3684210526315801</v>
      </c>
      <c r="F1139" s="10">
        <f>VLOOKUP(B1139,home!$B$2:$E$405,3,FALSE)</f>
        <v>1.02</v>
      </c>
      <c r="G1139" s="10">
        <f>VLOOKUP(C1139,away!$B$2:$E$405,4,FALSE)</f>
        <v>1.22</v>
      </c>
      <c r="H1139" s="10">
        <f>VLOOKUP(A1139,away!$A$2:$E$405,3,FALSE)</f>
        <v>1.0105263157894699</v>
      </c>
      <c r="I1139" s="10">
        <f>VLOOKUP(C1139,away!$B$2:$E$405,3,FALSE)</f>
        <v>0.61</v>
      </c>
      <c r="J1139" s="10">
        <f>VLOOKUP(B1139,home!$B$2:$E$405,4,FALSE)</f>
        <v>0.79</v>
      </c>
      <c r="K1139" s="12">
        <f t="shared" si="1456"/>
        <v>1.7028631578947384</v>
      </c>
      <c r="L1139" s="12">
        <f t="shared" si="1457"/>
        <v>0.48697263157894555</v>
      </c>
      <c r="M1139" s="13">
        <f t="shared" si="1458"/>
        <v>0.11193512803452849</v>
      </c>
      <c r="N1139" s="13">
        <f t="shared" si="1459"/>
        <v>0.19061020560422903</v>
      </c>
      <c r="O1139" s="13">
        <f t="shared" si="1460"/>
        <v>5.4509343865100542E-2</v>
      </c>
      <c r="P1139" s="13">
        <f t="shared" si="1461"/>
        <v>9.2821953428895293E-2</v>
      </c>
      <c r="Q1139" s="13">
        <f t="shared" si="1462"/>
        <v>0.16229154832109144</v>
      </c>
      <c r="R1139" s="13">
        <f t="shared" si="1463"/>
        <v>1.327227931381483E-2</v>
      </c>
      <c r="S1139" s="13">
        <f t="shared" si="1464"/>
        <v>1.9243099082573673E-2</v>
      </c>
      <c r="T1139" s="13">
        <f t="shared" si="1465"/>
        <v>7.9031542368943497E-2</v>
      </c>
      <c r="U1139" s="13">
        <f t="shared" si="1466"/>
        <v>2.2600875464783732E-2</v>
      </c>
      <c r="V1139" s="13">
        <f t="shared" si="1467"/>
        <v>1.7730329643546249E-3</v>
      </c>
      <c r="W1139" s="13">
        <f t="shared" si="1468"/>
        <v>9.2120099491226751E-2</v>
      </c>
      <c r="X1139" s="13">
        <f t="shared" si="1469"/>
        <v>4.485996727055698E-2</v>
      </c>
      <c r="Y1139" s="13">
        <f t="shared" si="1470"/>
        <v>1.092278815714425E-2</v>
      </c>
      <c r="Z1139" s="13">
        <f t="shared" si="1471"/>
        <v>2.154412261499736E-3</v>
      </c>
      <c r="AA1139" s="13">
        <f t="shared" si="1472"/>
        <v>3.6686692670245854E-3</v>
      </c>
      <c r="AB1139" s="13">
        <f t="shared" si="1473"/>
        <v>3.1236208666584313E-3</v>
      </c>
      <c r="AC1139" s="13">
        <f t="shared" si="1474"/>
        <v>9.1892725129625216E-5</v>
      </c>
      <c r="AD1139" s="13">
        <f t="shared" si="1475"/>
        <v>3.9216980881301995E-2</v>
      </c>
      <c r="AE1139" s="13">
        <f t="shared" si="1476"/>
        <v>1.9097596382348828E-2</v>
      </c>
      <c r="AF1139" s="13">
        <f t="shared" si="1477"/>
        <v>4.65000338357248E-3</v>
      </c>
      <c r="AG1139" s="13">
        <f t="shared" si="1478"/>
        <v>7.5480812818309699E-4</v>
      </c>
      <c r="AH1139" s="13">
        <f t="shared" si="1479"/>
        <v>2.6228495212211856E-4</v>
      </c>
      <c r="AI1139" s="13">
        <f t="shared" si="1480"/>
        <v>4.4663538183894102E-4</v>
      </c>
      <c r="AJ1139" s="13">
        <f t="shared" si="1481"/>
        <v>3.8027946837289079E-4</v>
      </c>
      <c r="AK1139" s="13">
        <f t="shared" si="1482"/>
        <v>2.1585463213199768E-4</v>
      </c>
      <c r="AL1139" s="13">
        <f t="shared" si="1483"/>
        <v>3.0480734340359045E-6</v>
      </c>
      <c r="AM1139" s="13">
        <f t="shared" si="1484"/>
        <v>1.335623038132629E-2</v>
      </c>
      <c r="AN1139" s="13">
        <f t="shared" si="1485"/>
        <v>6.5041186567691275E-3</v>
      </c>
      <c r="AO1139" s="13">
        <f t="shared" si="1486"/>
        <v>1.5836638891942893E-3</v>
      </c>
      <c r="AP1139" s="13">
        <f t="shared" si="1487"/>
        <v>2.5706699055249682E-4</v>
      </c>
      <c r="AQ1139" s="13">
        <f t="shared" si="1488"/>
        <v>3.1296147220357338E-5</v>
      </c>
      <c r="AR1139" s="13">
        <f t="shared" si="1489"/>
        <v>2.5545118671693173E-5</v>
      </c>
      <c r="AS1139" s="13">
        <f t="shared" si="1490"/>
        <v>4.3499841450075278E-5</v>
      </c>
      <c r="AT1139" s="13">
        <f t="shared" si="1491"/>
        <v>3.7037138689797824E-5</v>
      </c>
      <c r="AU1139" s="13">
        <f t="shared" si="1492"/>
        <v>2.1023059649564837E-5</v>
      </c>
      <c r="AV1139" s="13">
        <f t="shared" si="1493"/>
        <v>8.9498484358668627E-6</v>
      </c>
      <c r="AW1139" s="13">
        <f t="shared" si="1494"/>
        <v>7.0211334633896839E-8</v>
      </c>
      <c r="AX1139" s="13">
        <f t="shared" si="1495"/>
        <v>3.7906387741191531E-3</v>
      </c>
      <c r="AY1139" s="13">
        <f t="shared" si="1496"/>
        <v>1.8459373391979921E-3</v>
      </c>
      <c r="AZ1139" s="13">
        <f t="shared" si="1497"/>
        <v>4.4946048189954143E-4</v>
      </c>
      <c r="BA1139" s="13">
        <f t="shared" si="1498"/>
        <v>7.295831788712022E-5</v>
      </c>
      <c r="BB1139" s="13">
        <f t="shared" si="1499"/>
        <v>8.8821760142660495E-6</v>
      </c>
      <c r="BC1139" s="13">
        <f t="shared" si="1500"/>
        <v>8.6507532556290606E-7</v>
      </c>
      <c r="BD1139" s="13">
        <f t="shared" si="1501"/>
        <v>2.0732956105918118E-6</v>
      </c>
      <c r="BE1139" s="13">
        <f t="shared" si="1502"/>
        <v>3.5305387107016727E-6</v>
      </c>
      <c r="BF1139" s="13">
        <f t="shared" si="1503"/>
        <v>3.0060121489875347E-6</v>
      </c>
      <c r="BG1139" s="13">
        <f t="shared" si="1504"/>
        <v>1.7062757802316206E-6</v>
      </c>
      <c r="BH1139" s="13">
        <f t="shared" si="1505"/>
        <v>7.2638854084113207E-7</v>
      </c>
      <c r="BI1139" s="13">
        <f t="shared" si="1506"/>
        <v>2.4738805690305606E-7</v>
      </c>
      <c r="BJ1139" s="14">
        <f t="shared" si="1507"/>
        <v>0.67145665821810441</v>
      </c>
      <c r="BK1139" s="14">
        <f t="shared" si="1508"/>
        <v>0.22771409164811376</v>
      </c>
      <c r="BL1139" s="14">
        <f t="shared" si="1509"/>
        <v>9.8627188117593342E-2</v>
      </c>
      <c r="BM1139" s="14">
        <f t="shared" si="1510"/>
        <v>0.37266602454978814</v>
      </c>
      <c r="BN1139" s="14">
        <f t="shared" si="1511"/>
        <v>0.62544045856765951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1.3684210526315801</v>
      </c>
      <c r="F1140" s="10">
        <f>VLOOKUP(B1140,home!$B$2:$E$405,3,FALSE)</f>
        <v>0.73</v>
      </c>
      <c r="G1140" s="10">
        <f>VLOOKUP(C1140,away!$B$2:$E$405,4,FALSE)</f>
        <v>1.1000000000000001</v>
      </c>
      <c r="H1140" s="10">
        <f>VLOOKUP(A1140,away!$A$2:$E$405,3,FALSE)</f>
        <v>1.0105263157894699</v>
      </c>
      <c r="I1140" s="10">
        <f>VLOOKUP(C1140,away!$B$2:$E$405,3,FALSE)</f>
        <v>0.73</v>
      </c>
      <c r="J1140" s="10">
        <f>VLOOKUP(B1140,home!$B$2:$E$405,4,FALSE)</f>
        <v>1.48</v>
      </c>
      <c r="K1140" s="12">
        <f t="shared" si="1456"/>
        <v>1.098842105263159</v>
      </c>
      <c r="L1140" s="12">
        <f t="shared" si="1457"/>
        <v>1.0917726315789433</v>
      </c>
      <c r="M1140" s="13">
        <f t="shared" si="1458"/>
        <v>0.1118479704111201</v>
      </c>
      <c r="N1140" s="13">
        <f t="shared" si="1459"/>
        <v>0.12290325927596671</v>
      </c>
      <c r="O1140" s="13">
        <f t="shared" si="1460"/>
        <v>0.12211255299251238</v>
      </c>
      <c r="P1140" s="13">
        <f t="shared" si="1461"/>
        <v>0.13418241480935134</v>
      </c>
      <c r="Q1140" s="13">
        <f t="shared" si="1462"/>
        <v>6.7525638083253556E-2</v>
      </c>
      <c r="R1140" s="13">
        <f t="shared" si="1463"/>
        <v>6.6659571664729189E-2</v>
      </c>
      <c r="S1140" s="13">
        <f t="shared" si="1464"/>
        <v>4.0244182299169262E-2</v>
      </c>
      <c r="T1140" s="13">
        <f t="shared" si="1465"/>
        <v>7.372264358920104E-2</v>
      </c>
      <c r="U1140" s="13">
        <f t="shared" si="1466"/>
        <v>7.3248344064011442E-2</v>
      </c>
      <c r="V1140" s="13">
        <f t="shared" si="1467"/>
        <v>5.3644857221828851E-3</v>
      </c>
      <c r="W1140" s="13">
        <f t="shared" si="1468"/>
        <v>2.4733338103546831E-2</v>
      </c>
      <c r="X1140" s="13">
        <f t="shared" si="1469"/>
        <v>2.7003181629041074E-2</v>
      </c>
      <c r="Y1140" s="13">
        <f t="shared" si="1470"/>
        <v>1.4740667334071172E-2</v>
      </c>
      <c r="Z1140" s="13">
        <f t="shared" si="1471"/>
        <v>2.4259031992108857E-2</v>
      </c>
      <c r="AA1140" s="13">
        <f t="shared" si="1472"/>
        <v>2.665684578585522E-2</v>
      </c>
      <c r="AB1140" s="13">
        <f t="shared" si="1473"/>
        <v>1.4645832271502256E-2</v>
      </c>
      <c r="AC1140" s="13">
        <f t="shared" si="1474"/>
        <v>4.0223106293689448E-4</v>
      </c>
      <c r="AD1140" s="13">
        <f t="shared" si="1475"/>
        <v>6.7945083279717265E-3</v>
      </c>
      <c r="AE1140" s="13">
        <f t="shared" si="1476"/>
        <v>7.4180582375147379E-3</v>
      </c>
      <c r="AF1140" s="13">
        <f t="shared" si="1477"/>
        <v>4.0494164815886614E-3</v>
      </c>
      <c r="AG1140" s="13">
        <f t="shared" si="1478"/>
        <v>1.4736806961543997E-3</v>
      </c>
      <c r="AH1140" s="13">
        <f t="shared" si="1479"/>
        <v>6.621336799395615E-3</v>
      </c>
      <c r="AI1140" s="13">
        <f t="shared" si="1480"/>
        <v>7.2758036683043042E-3</v>
      </c>
      <c r="AJ1140" s="13">
        <f t="shared" si="1481"/>
        <v>3.9974797101804578E-3</v>
      </c>
      <c r="AK1140" s="13">
        <f t="shared" si="1482"/>
        <v>1.4641996734938191E-3</v>
      </c>
      <c r="AL1140" s="13">
        <f t="shared" si="1483"/>
        <v>1.9302034766591958E-5</v>
      </c>
      <c r="AM1140" s="13">
        <f t="shared" si="1484"/>
        <v>1.493218367067304E-3</v>
      </c>
      <c r="AN1140" s="13">
        <f t="shared" si="1485"/>
        <v>1.6302549461350831E-3</v>
      </c>
      <c r="AO1140" s="13">
        <f t="shared" si="1486"/>
        <v>8.8993386634324398E-4</v>
      </c>
      <c r="AP1140" s="13">
        <f t="shared" si="1487"/>
        <v>3.2386847972959578E-4</v>
      </c>
      <c r="AQ1140" s="13">
        <f t="shared" si="1488"/>
        <v>8.8397685599963101E-5</v>
      </c>
      <c r="AR1140" s="13">
        <f t="shared" si="1489"/>
        <v>1.44579886040933E-3</v>
      </c>
      <c r="AS1140" s="13">
        <f t="shared" si="1490"/>
        <v>1.5887046635592642E-3</v>
      </c>
      <c r="AT1140" s="13">
        <f t="shared" si="1491"/>
        <v>8.7286778857343012E-4</v>
      </c>
      <c r="AU1140" s="13">
        <f t="shared" si="1492"/>
        <v>3.1971462613747533E-4</v>
      </c>
      <c r="AV1140" s="13">
        <f t="shared" si="1493"/>
        <v>8.7828973217081793E-5</v>
      </c>
      <c r="AW1140" s="13">
        <f t="shared" si="1494"/>
        <v>6.4323266121248482E-7</v>
      </c>
      <c r="AX1140" s="13">
        <f t="shared" si="1495"/>
        <v>2.7346853568097534E-4</v>
      </c>
      <c r="AY1140" s="13">
        <f t="shared" si="1496"/>
        <v>2.9856546285445858E-4</v>
      </c>
      <c r="AZ1140" s="13">
        <f t="shared" si="1497"/>
        <v>1.6298280053959871E-4</v>
      </c>
      <c r="BA1140" s="13">
        <f t="shared" si="1498"/>
        <v>5.9313387015741258E-5</v>
      </c>
      <c r="BB1140" s="13">
        <f t="shared" si="1499"/>
        <v>1.6189183157509037E-5</v>
      </c>
      <c r="BC1140" s="13">
        <f t="shared" si="1500"/>
        <v>3.5349814197974308E-6</v>
      </c>
      <c r="BD1140" s="13">
        <f t="shared" si="1501"/>
        <v>2.6308060442715515E-4</v>
      </c>
      <c r="BE1140" s="13">
        <f t="shared" si="1502"/>
        <v>2.8908404522263949E-4</v>
      </c>
      <c r="BF1140" s="13">
        <f t="shared" si="1503"/>
        <v>1.5882886042521769E-4</v>
      </c>
      <c r="BG1140" s="13">
        <f t="shared" si="1504"/>
        <v>5.8175946455398223E-5</v>
      </c>
      <c r="BH1140" s="13">
        <f t="shared" si="1505"/>
        <v>1.5981544869681649E-5</v>
      </c>
      <c r="BI1140" s="13">
        <f t="shared" si="1506"/>
        <v>3.5122388819917247E-6</v>
      </c>
      <c r="BJ1140" s="14">
        <f t="shared" si="1507"/>
        <v>0.35560411945385317</v>
      </c>
      <c r="BK1140" s="14">
        <f t="shared" si="1508"/>
        <v>0.29235915180238153</v>
      </c>
      <c r="BL1140" s="14">
        <f t="shared" si="1509"/>
        <v>0.32778554478216343</v>
      </c>
      <c r="BM1140" s="14">
        <f t="shared" si="1510"/>
        <v>0.37447851856338055</v>
      </c>
      <c r="BN1140" s="14">
        <f t="shared" si="1511"/>
        <v>0.62523140723693316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1.65137614678899</v>
      </c>
      <c r="F1141" s="10">
        <f>VLOOKUP(B1141,home!$B$2:$E$405,3,FALSE)</f>
        <v>0.85</v>
      </c>
      <c r="G1141" s="10">
        <f>VLOOKUP(C1141,away!$B$2:$E$405,4,FALSE)</f>
        <v>0.61</v>
      </c>
      <c r="H1141" s="10">
        <f>VLOOKUP(A1141,away!$A$2:$E$405,3,FALSE)</f>
        <v>1.2201834862385299</v>
      </c>
      <c r="I1141" s="10">
        <f>VLOOKUP(C1141,away!$B$2:$E$405,3,FALSE)</f>
        <v>0.5</v>
      </c>
      <c r="J1141" s="10">
        <f>VLOOKUP(B1141,home!$B$2:$E$405,4,FALSE)</f>
        <v>1.1499999999999999</v>
      </c>
      <c r="K1141" s="12">
        <f t="shared" si="1456"/>
        <v>0.85623853211009138</v>
      </c>
      <c r="L1141" s="12">
        <f t="shared" si="1457"/>
        <v>0.70160550458715465</v>
      </c>
      <c r="M1141" s="13">
        <f t="shared" si="1458"/>
        <v>0.21058960558492718</v>
      </c>
      <c r="N1141" s="13">
        <f t="shared" si="1459"/>
        <v>0.18031493476368113</v>
      </c>
      <c r="O1141" s="13">
        <f t="shared" si="1460"/>
        <v>0.14775082648722271</v>
      </c>
      <c r="P1141" s="13">
        <f t="shared" si="1461"/>
        <v>0.12650995078947239</v>
      </c>
      <c r="Q1141" s="13">
        <f t="shared" si="1462"/>
        <v>7.7196297529790597E-2</v>
      </c>
      <c r="R1141" s="13">
        <f t="shared" si="1463"/>
        <v>5.1831396585368505E-2</v>
      </c>
      <c r="S1141" s="13">
        <f t="shared" si="1464"/>
        <v>1.8999949693979876E-2</v>
      </c>
      <c r="T1141" s="13">
        <f t="shared" si="1465"/>
        <v>5.4161347280648857E-2</v>
      </c>
      <c r="U1141" s="13">
        <f t="shared" si="1466"/>
        <v>4.4380038929471927E-2</v>
      </c>
      <c r="V1141" s="13">
        <f t="shared" si="1467"/>
        <v>1.2682290510078712E-3</v>
      </c>
      <c r="W1141" s="13">
        <f t="shared" si="1468"/>
        <v>2.20328148270806E-2</v>
      </c>
      <c r="X1141" s="13">
        <f t="shared" si="1469"/>
        <v>1.5458344164229228E-2</v>
      </c>
      <c r="Y1141" s="13">
        <f t="shared" si="1470"/>
        <v>5.4228296787129718E-3</v>
      </c>
      <c r="Z1141" s="13">
        <f t="shared" si="1471"/>
        <v>1.2121731051578136E-2</v>
      </c>
      <c r="AA1141" s="13">
        <f t="shared" si="1472"/>
        <v>1.0379093202236577E-2</v>
      </c>
      <c r="AB1141" s="13">
        <f t="shared" si="1473"/>
        <v>4.4434897640584364E-3</v>
      </c>
      <c r="AC1141" s="13">
        <f t="shared" si="1474"/>
        <v>4.7617377169192954E-5</v>
      </c>
      <c r="AD1141" s="13">
        <f t="shared" si="1475"/>
        <v>4.7163362564482366E-3</v>
      </c>
      <c r="AE1141" s="13">
        <f t="shared" si="1476"/>
        <v>3.3090074790080573E-3</v>
      </c>
      <c r="AF1141" s="13">
        <f t="shared" si="1477"/>
        <v>1.1608089309960582E-3</v>
      </c>
      <c r="AG1141" s="13">
        <f t="shared" si="1478"/>
        <v>2.714766452535884E-4</v>
      </c>
      <c r="AH1141" s="13">
        <f t="shared" si="1479"/>
        <v>2.1261683077280643E-3</v>
      </c>
      <c r="AI1141" s="13">
        <f t="shared" si="1480"/>
        <v>1.8205072308280746E-3</v>
      </c>
      <c r="AJ1141" s="13">
        <f t="shared" si="1481"/>
        <v>7.7939421951001876E-4</v>
      </c>
      <c r="AK1141" s="13">
        <f t="shared" si="1482"/>
        <v>2.2244912081611639E-4</v>
      </c>
      <c r="AL1141" s="13">
        <f t="shared" si="1483"/>
        <v>1.1442297022526013E-6</v>
      </c>
      <c r="AM1141" s="13">
        <f t="shared" si="1484"/>
        <v>8.0766176663176847E-4</v>
      </c>
      <c r="AN1141" s="13">
        <f t="shared" si="1485"/>
        <v>5.6665994131343471E-4</v>
      </c>
      <c r="AO1141" s="13">
        <f t="shared" si="1486"/>
        <v>1.9878586702726987E-4</v>
      </c>
      <c r="AP1141" s="13">
        <f t="shared" si="1487"/>
        <v>4.6489752846820917E-5</v>
      </c>
      <c r="AQ1141" s="13">
        <f t="shared" si="1488"/>
        <v>8.1543666260564726E-6</v>
      </c>
      <c r="AR1141" s="13">
        <f t="shared" si="1489"/>
        <v>2.9834627767615307E-4</v>
      </c>
      <c r="AS1141" s="13">
        <f t="shared" si="1490"/>
        <v>2.5545557885793899E-4</v>
      </c>
      <c r="AT1141" s="13">
        <f t="shared" si="1491"/>
        <v>1.0936545493032767E-4</v>
      </c>
      <c r="AU1141" s="13">
        <f t="shared" si="1492"/>
        <v>3.1214305531032057E-5</v>
      </c>
      <c r="AV1141" s="13">
        <f t="shared" si="1493"/>
        <v>6.6817227871816967E-6</v>
      </c>
      <c r="AW1141" s="13">
        <f t="shared" si="1494"/>
        <v>1.9094068310647005E-8</v>
      </c>
      <c r="AX1141" s="13">
        <f t="shared" si="1495"/>
        <v>1.1525852091703807E-4</v>
      </c>
      <c r="AY1141" s="13">
        <f t="shared" si="1496"/>
        <v>8.0866012725967613E-5</v>
      </c>
      <c r="AZ1141" s="13">
        <f t="shared" si="1497"/>
        <v>2.8368019831276886E-5</v>
      </c>
      <c r="BA1141" s="13">
        <f t="shared" si="1498"/>
        <v>6.6343862892871451E-6</v>
      </c>
      <c r="BB1141" s="13">
        <f t="shared" si="1499"/>
        <v>1.1636804850303517E-6</v>
      </c>
      <c r="BC1141" s="13">
        <f t="shared" si="1500"/>
        <v>1.6328892677558897E-7</v>
      </c>
      <c r="BD1141" s="13">
        <f t="shared" si="1501"/>
        <v>3.4886898448446118E-5</v>
      </c>
      <c r="BE1141" s="13">
        <f t="shared" si="1502"/>
        <v>2.9871506717371326E-5</v>
      </c>
      <c r="BF1141" s="13">
        <f t="shared" si="1503"/>
        <v>1.2788567531799376E-5</v>
      </c>
      <c r="BG1141" s="13">
        <f t="shared" si="1504"/>
        <v>3.6500214304062258E-6</v>
      </c>
      <c r="BH1141" s="13">
        <f t="shared" si="1505"/>
        <v>7.8132224793535049E-7</v>
      </c>
      <c r="BI1141" s="13">
        <f t="shared" si="1506"/>
        <v>1.3379964293542432E-7</v>
      </c>
      <c r="BJ1141" s="14">
        <f t="shared" si="1507"/>
        <v>0.36590440315947004</v>
      </c>
      <c r="BK1141" s="14">
        <f t="shared" si="1508"/>
        <v>0.35749736273898475</v>
      </c>
      <c r="BL1141" s="14">
        <f t="shared" si="1509"/>
        <v>0.26451653930304186</v>
      </c>
      <c r="BM1141" s="14">
        <f t="shared" si="1510"/>
        <v>0.20576617759395471</v>
      </c>
      <c r="BN1141" s="14">
        <f t="shared" si="1511"/>
        <v>0.79419301174046253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1.65137614678899</v>
      </c>
      <c r="F1142" s="10">
        <f>VLOOKUP(B1142,home!$B$2:$E$405,3,FALSE)</f>
        <v>1.01</v>
      </c>
      <c r="G1142" s="10">
        <f>VLOOKUP(C1142,away!$B$2:$E$405,4,FALSE)</f>
        <v>1.82</v>
      </c>
      <c r="H1142" s="10">
        <f>VLOOKUP(A1142,away!$A$2:$E$405,3,FALSE)</f>
        <v>1.2201834862385299</v>
      </c>
      <c r="I1142" s="10">
        <f>VLOOKUP(C1142,away!$B$2:$E$405,3,FALSE)</f>
        <v>0.61</v>
      </c>
      <c r="J1142" s="10">
        <f>VLOOKUP(B1142,home!$B$2:$E$405,4,FALSE)</f>
        <v>0.96</v>
      </c>
      <c r="K1142" s="12">
        <f t="shared" si="1456"/>
        <v>3.0355596330275216</v>
      </c>
      <c r="L1142" s="12">
        <f t="shared" si="1457"/>
        <v>0.71453944954128312</v>
      </c>
      <c r="M1142" s="13">
        <f t="shared" si="1458"/>
        <v>2.3515415772774419E-2</v>
      </c>
      <c r="N1142" s="13">
        <f t="shared" si="1459"/>
        <v>7.1382446873692718E-2</v>
      </c>
      <c r="O1142" s="13">
        <f t="shared" si="1460"/>
        <v>1.680269224201264E-2</v>
      </c>
      <c r="P1142" s="13">
        <f t="shared" si="1461"/>
        <v>5.1005574296038282E-2</v>
      </c>
      <c r="Q1142" s="13">
        <f t="shared" si="1462"/>
        <v>0.10834283711825664</v>
      </c>
      <c r="R1142" s="13">
        <f t="shared" si="1463"/>
        <v>6.0030932327096494E-3</v>
      </c>
      <c r="S1142" s="13">
        <f t="shared" si="1464"/>
        <v>2.7658118342529098E-2</v>
      </c>
      <c r="T1142" s="13">
        <f t="shared" si="1465"/>
        <v>7.741523119622E-2</v>
      </c>
      <c r="U1142" s="13">
        <f t="shared" si="1466"/>
        <v>1.8222747490514103E-2</v>
      </c>
      <c r="V1142" s="13">
        <f t="shared" si="1467"/>
        <v>6.665689830591813E-3</v>
      </c>
      <c r="W1142" s="13">
        <f t="shared" si="1468"/>
        <v>0.10962704762795186</v>
      </c>
      <c r="X1142" s="13">
        <f t="shared" si="1469"/>
        <v>7.8332850266912765E-2</v>
      </c>
      <c r="Y1142" s="13">
        <f t="shared" si="1470"/>
        <v>2.7985955855359793E-2</v>
      </c>
      <c r="Z1142" s="13">
        <f t="shared" si="1471"/>
        <v>1.429815644681785E-3</v>
      </c>
      <c r="AA1142" s="13">
        <f t="shared" si="1472"/>
        <v>4.3402906536672489E-3</v>
      </c>
      <c r="AB1142" s="13">
        <f t="shared" si="1473"/>
        <v>6.5876055519394697E-3</v>
      </c>
      <c r="AC1142" s="13">
        <f t="shared" si="1474"/>
        <v>9.0362887151836623E-4</v>
      </c>
      <c r="AD1142" s="13">
        <f t="shared" si="1475"/>
        <v>8.319486011684904E-2</v>
      </c>
      <c r="AE1142" s="13">
        <f t="shared" si="1476"/>
        <v>5.9446009552557369E-2</v>
      </c>
      <c r="AF1142" s="13">
        <f t="shared" si="1477"/>
        <v>2.1238259471555096E-2</v>
      </c>
      <c r="AG1142" s="13">
        <f t="shared" si="1478"/>
        <v>5.058524744006641E-3</v>
      </c>
      <c r="AH1142" s="13">
        <f t="shared" si="1479"/>
        <v>2.5541492092410936E-4</v>
      </c>
      <c r="AI1142" s="13">
        <f t="shared" si="1480"/>
        <v>7.7532722363014297E-4</v>
      </c>
      <c r="AJ1142" s="13">
        <f t="shared" si="1481"/>
        <v>1.1767760112194822E-3</v>
      </c>
      <c r="AK1142" s="13">
        <f t="shared" si="1482"/>
        <v>1.1907245855910006E-3</v>
      </c>
      <c r="AL1142" s="13">
        <f t="shared" si="1483"/>
        <v>7.8399820760366578E-5</v>
      </c>
      <c r="AM1142" s="13">
        <f t="shared" si="1484"/>
        <v>5.0508591809215679E-2</v>
      </c>
      <c r="AN1142" s="13">
        <f t="shared" si="1485"/>
        <v>3.6090381388462336E-2</v>
      </c>
      <c r="AO1142" s="13">
        <f t="shared" si="1486"/>
        <v>1.2894000625523422E-2</v>
      </c>
      <c r="AP1142" s="13">
        <f t="shared" si="1487"/>
        <v>3.0710907031154889E-3</v>
      </c>
      <c r="AQ1142" s="13">
        <f t="shared" si="1488"/>
        <v>5.486038651238733E-4</v>
      </c>
      <c r="AR1142" s="13">
        <f t="shared" si="1489"/>
        <v>3.6500807400348707E-5</v>
      </c>
      <c r="AS1142" s="13">
        <f t="shared" si="1490"/>
        <v>1.1080037751741076E-4</v>
      </c>
      <c r="AT1142" s="13">
        <f t="shared" si="1491"/>
        <v>1.6817057665803118E-4</v>
      </c>
      <c r="AU1142" s="13">
        <f t="shared" si="1492"/>
        <v>1.7016393798869326E-4</v>
      </c>
      <c r="AV1142" s="13">
        <f t="shared" si="1493"/>
        <v>1.2913569528886888E-4</v>
      </c>
      <c r="AW1142" s="13">
        <f t="shared" si="1494"/>
        <v>4.7236482385627956E-6</v>
      </c>
      <c r="AX1142" s="13">
        <f t="shared" si="1495"/>
        <v>2.5553640402853246E-2</v>
      </c>
      <c r="AY1142" s="13">
        <f t="shared" si="1496"/>
        <v>1.8259084147230653E-2</v>
      </c>
      <c r="AZ1142" s="13">
        <f t="shared" si="1497"/>
        <v>6.5234179678450794E-3</v>
      </c>
      <c r="BA1142" s="13">
        <f t="shared" si="1498"/>
        <v>1.553746494623913E-3</v>
      </c>
      <c r="BB1142" s="13">
        <f t="shared" si="1499"/>
        <v>2.7755329124881721E-4</v>
      </c>
      <c r="BC1142" s="13">
        <f t="shared" si="1500"/>
        <v>3.9664555189460274E-5</v>
      </c>
      <c r="BD1142" s="13">
        <f t="shared" si="1501"/>
        <v>4.3468778046095903E-6</v>
      </c>
      <c r="BE1142" s="13">
        <f t="shared" si="1502"/>
        <v>1.3195206793376168E-5</v>
      </c>
      <c r="BF1142" s="13">
        <f t="shared" si="1503"/>
        <v>2.0027418545711618E-5</v>
      </c>
      <c r="BG1142" s="13">
        <f t="shared" si="1504"/>
        <v>2.0264807763702976E-5</v>
      </c>
      <c r="BH1142" s="13">
        <f t="shared" si="1505"/>
        <v>1.5378758104639866E-5</v>
      </c>
      <c r="BI1142" s="13">
        <f t="shared" si="1506"/>
        <v>9.336627461707929E-6</v>
      </c>
      <c r="BJ1142" s="14">
        <f t="shared" si="1507"/>
        <v>0.79734379807379374</v>
      </c>
      <c r="BK1142" s="14">
        <f t="shared" si="1508"/>
        <v>0.12808591108144299</v>
      </c>
      <c r="BL1142" s="14">
        <f t="shared" si="1509"/>
        <v>5.6051993003534945E-2</v>
      </c>
      <c r="BM1142" s="14">
        <f t="shared" si="1510"/>
        <v>0.68760509776897716</v>
      </c>
      <c r="BN1142" s="14">
        <f t="shared" si="1511"/>
        <v>0.27705205953548434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1.65137614678899</v>
      </c>
      <c r="F1143" s="10">
        <f>VLOOKUP(B1143,home!$B$2:$E$405,3,FALSE)</f>
        <v>1.21</v>
      </c>
      <c r="G1143" s="10">
        <f>VLOOKUP(C1143,away!$B$2:$E$405,4,FALSE)</f>
        <v>1.41</v>
      </c>
      <c r="H1143" s="10">
        <f>VLOOKUP(A1143,away!$A$2:$E$405,3,FALSE)</f>
        <v>1.2201834862385299</v>
      </c>
      <c r="I1143" s="10">
        <f>VLOOKUP(C1143,away!$B$2:$E$405,3,FALSE)</f>
        <v>0.81</v>
      </c>
      <c r="J1143" s="10">
        <f>VLOOKUP(B1143,home!$B$2:$E$405,4,FALSE)</f>
        <v>1.0900000000000001</v>
      </c>
      <c r="K1143" s="12">
        <f t="shared" si="1456"/>
        <v>2.8174128440366957</v>
      </c>
      <c r="L1143" s="12">
        <f t="shared" si="1457"/>
        <v>1.0772999999999981</v>
      </c>
      <c r="M1143" s="13">
        <f t="shared" si="1458"/>
        <v>2.0349217009270316E-2</v>
      </c>
      <c r="N1143" s="13">
        <f t="shared" si="1459"/>
        <v>5.7332145368008187E-2</v>
      </c>
      <c r="O1143" s="13">
        <f t="shared" si="1460"/>
        <v>2.1922211484086879E-2</v>
      </c>
      <c r="P1143" s="13">
        <f t="shared" si="1461"/>
        <v>6.1763920204955122E-2</v>
      </c>
      <c r="Q1143" s="13">
        <f t="shared" si="1462"/>
        <v>8.0764161368002629E-2</v>
      </c>
      <c r="R1143" s="13">
        <f t="shared" si="1463"/>
        <v>1.1808399215903374E-2</v>
      </c>
      <c r="S1143" s="13">
        <f t="shared" si="1464"/>
        <v>4.6866445000638052E-2</v>
      </c>
      <c r="T1143" s="13">
        <f t="shared" si="1465"/>
        <v>8.7007231041749081E-2</v>
      </c>
      <c r="U1143" s="13">
        <f t="shared" si="1466"/>
        <v>3.3269135618399011E-2</v>
      </c>
      <c r="V1143" s="13">
        <f t="shared" si="1467"/>
        <v>1.580544225466668E-2</v>
      </c>
      <c r="W1143" s="13">
        <f t="shared" si="1468"/>
        <v>7.5848661858687633E-2</v>
      </c>
      <c r="X1143" s="13">
        <f t="shared" si="1469"/>
        <v>8.1711763420364056E-2</v>
      </c>
      <c r="Y1143" s="13">
        <f t="shared" si="1470"/>
        <v>4.4014041366379007E-2</v>
      </c>
      <c r="Z1143" s="13">
        <f t="shared" si="1471"/>
        <v>4.2403961584308956E-3</v>
      </c>
      <c r="AA1143" s="13">
        <f t="shared" si="1472"/>
        <v>1.1946946600567067E-2</v>
      </c>
      <c r="AB1143" s="13">
        <f t="shared" si="1473"/>
        <v>1.68297403997291E-2</v>
      </c>
      <c r="AC1143" s="13">
        <f t="shared" si="1474"/>
        <v>2.9982912664911652E-3</v>
      </c>
      <c r="AD1143" s="13">
        <f t="shared" si="1475"/>
        <v>5.3424248530915701E-2</v>
      </c>
      <c r="AE1143" s="13">
        <f t="shared" si="1476"/>
        <v>5.7553942942355392E-2</v>
      </c>
      <c r="AF1143" s="13">
        <f t="shared" si="1477"/>
        <v>3.1001431365899668E-2</v>
      </c>
      <c r="AG1143" s="13">
        <f t="shared" si="1478"/>
        <v>1.1132614003494554E-2</v>
      </c>
      <c r="AH1143" s="13">
        <f t="shared" si="1479"/>
        <v>1.1420446953693986E-3</v>
      </c>
      <c r="AI1143" s="13">
        <f t="shared" si="1480"/>
        <v>3.2176113931977192E-3</v>
      </c>
      <c r="AJ1143" s="13">
        <f t="shared" si="1481"/>
        <v>4.5326698331570317E-3</v>
      </c>
      <c r="AK1143" s="13">
        <f t="shared" si="1482"/>
        <v>4.2568007352380959E-3</v>
      </c>
      <c r="AL1143" s="13">
        <f t="shared" si="1483"/>
        <v>3.6401640898597794E-4</v>
      </c>
      <c r="AM1143" s="13">
        <f t="shared" si="1484"/>
        <v>3.0103632798802068E-2</v>
      </c>
      <c r="AN1143" s="13">
        <f t="shared" si="1485"/>
        <v>3.2430643614149414E-2</v>
      </c>
      <c r="AO1143" s="13">
        <f t="shared" si="1486"/>
        <v>1.7468766182761549E-2</v>
      </c>
      <c r="AP1143" s="13">
        <f t="shared" si="1487"/>
        <v>6.2730339362296631E-3</v>
      </c>
      <c r="AQ1143" s="13">
        <f t="shared" si="1488"/>
        <v>1.6894848648750507E-3</v>
      </c>
      <c r="AR1143" s="13">
        <f t="shared" si="1489"/>
        <v>2.4606495006429031E-4</v>
      </c>
      <c r="AS1143" s="13">
        <f t="shared" si="1490"/>
        <v>6.9326655077837972E-4</v>
      </c>
      <c r="AT1143" s="13">
        <f t="shared" si="1491"/>
        <v>9.7660904225201268E-4</v>
      </c>
      <c r="AU1143" s="13">
        <f t="shared" si="1492"/>
        <v>9.1717028641439885E-4</v>
      </c>
      <c r="AV1143" s="13">
        <f t="shared" si="1493"/>
        <v>6.4601183627818564E-4</v>
      </c>
      <c r="AW1143" s="13">
        <f t="shared" si="1494"/>
        <v>3.0690616345557436E-5</v>
      </c>
      <c r="AX1143" s="13">
        <f t="shared" si="1495"/>
        <v>1.4135726949918222E-2</v>
      </c>
      <c r="AY1143" s="13">
        <f t="shared" si="1496"/>
        <v>1.5228418643146877E-2</v>
      </c>
      <c r="AZ1143" s="13">
        <f t="shared" si="1497"/>
        <v>8.2027877021310491E-3</v>
      </c>
      <c r="BA1143" s="13">
        <f t="shared" si="1498"/>
        <v>2.9456210638352555E-3</v>
      </c>
      <c r="BB1143" s="13">
        <f t="shared" si="1499"/>
        <v>7.9332939301742867E-4</v>
      </c>
      <c r="BC1143" s="13">
        <f t="shared" si="1500"/>
        <v>1.7093075101953496E-4</v>
      </c>
      <c r="BD1143" s="13">
        <f t="shared" si="1501"/>
        <v>4.4180961784043236E-5</v>
      </c>
      <c r="BE1143" s="13">
        <f t="shared" si="1502"/>
        <v>1.2447600919225781E-4</v>
      </c>
      <c r="BF1143" s="13">
        <f t="shared" si="1503"/>
        <v>1.7535015353634849E-4</v>
      </c>
      <c r="BG1143" s="13">
        <f t="shared" si="1504"/>
        <v>1.6467792492570496E-4</v>
      </c>
      <c r="BH1143" s="13">
        <f t="shared" si="1505"/>
        <v>1.1599142520374798E-4</v>
      </c>
      <c r="BI1143" s="13">
        <f t="shared" si="1506"/>
        <v>6.5359146233432206E-5</v>
      </c>
      <c r="BJ1143" s="14">
        <f t="shared" si="1507"/>
        <v>0.70923261716574182</v>
      </c>
      <c r="BK1143" s="14">
        <f t="shared" si="1508"/>
        <v>0.16337575078815419</v>
      </c>
      <c r="BL1143" s="14">
        <f t="shared" si="1509"/>
        <v>0.11309471826231049</v>
      </c>
      <c r="BM1143" s="14">
        <f t="shared" si="1510"/>
        <v>0.72080569969760955</v>
      </c>
      <c r="BN1143" s="14">
        <f t="shared" si="1511"/>
        <v>0.25394005465022651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1.65137614678899</v>
      </c>
      <c r="F1144" s="10">
        <f>VLOOKUP(B1144,home!$B$2:$E$405,3,FALSE)</f>
        <v>0.91</v>
      </c>
      <c r="G1144" s="10">
        <f>VLOOKUP(C1144,away!$B$2:$E$405,4,FALSE)</f>
        <v>1.1100000000000001</v>
      </c>
      <c r="H1144" s="10">
        <f>VLOOKUP(A1144,away!$A$2:$E$405,3,FALSE)</f>
        <v>1.2201834862385299</v>
      </c>
      <c r="I1144" s="10">
        <f>VLOOKUP(C1144,away!$B$2:$E$405,3,FALSE)</f>
        <v>0.61</v>
      </c>
      <c r="J1144" s="10">
        <f>VLOOKUP(B1144,home!$B$2:$E$405,4,FALSE)</f>
        <v>0.68</v>
      </c>
      <c r="K1144" s="12">
        <f t="shared" si="1456"/>
        <v>1.6680550458715588</v>
      </c>
      <c r="L1144" s="12">
        <f t="shared" si="1457"/>
        <v>0.5061321100917423</v>
      </c>
      <c r="M1144" s="13">
        <f t="shared" si="1458"/>
        <v>0.11370053692249643</v>
      </c>
      <c r="N1144" s="13">
        <f t="shared" si="1459"/>
        <v>0.18965875433187568</v>
      </c>
      <c r="O1144" s="13">
        <f t="shared" si="1460"/>
        <v>5.7547492671147164E-2</v>
      </c>
      <c r="P1144" s="13">
        <f t="shared" si="1461"/>
        <v>9.5992385527363583E-2</v>
      </c>
      <c r="Q1144" s="13">
        <f t="shared" si="1462"/>
        <v>0.15818062107849984</v>
      </c>
      <c r="R1144" s="13">
        <f t="shared" si="1463"/>
        <v>1.4563316948068396E-2</v>
      </c>
      <c r="S1144" s="13">
        <f t="shared" si="1464"/>
        <v>2.0260542141316059E-2</v>
      </c>
      <c r="T1144" s="13">
        <f t="shared" si="1465"/>
        <v>8.0060291522083424E-2</v>
      </c>
      <c r="U1144" s="13">
        <f t="shared" si="1466"/>
        <v>2.4292414319852278E-2</v>
      </c>
      <c r="V1144" s="13">
        <f t="shared" si="1467"/>
        <v>1.9005654139701632E-3</v>
      </c>
      <c r="W1144" s="13">
        <f t="shared" si="1468"/>
        <v>8.7951327716362909E-2</v>
      </c>
      <c r="X1144" s="13">
        <f t="shared" si="1469"/>
        <v>4.451499108245309E-2</v>
      </c>
      <c r="Y1144" s="13">
        <f t="shared" si="1470"/>
        <v>1.1265233183638538E-2</v>
      </c>
      <c r="Z1144" s="13">
        <f t="shared" si="1471"/>
        <v>2.4569874456202298E-3</v>
      </c>
      <c r="AA1144" s="13">
        <f t="shared" si="1472"/>
        <v>4.0983903063098971E-3</v>
      </c>
      <c r="AB1144" s="13">
        <f t="shared" si="1473"/>
        <v>3.4181703151956546E-3</v>
      </c>
      <c r="AC1144" s="13">
        <f t="shared" si="1474"/>
        <v>1.0028526078012099E-4</v>
      </c>
      <c r="AD1144" s="13">
        <f t="shared" si="1475"/>
        <v>3.6676913997095571E-2</v>
      </c>
      <c r="AE1144" s="13">
        <f t="shared" si="1476"/>
        <v>1.8563363873003336E-2</v>
      </c>
      <c r="AF1144" s="13">
        <f t="shared" si="1477"/>
        <v>4.6977572637219977E-3</v>
      </c>
      <c r="AG1144" s="13">
        <f t="shared" si="1478"/>
        <v>7.925619321954749E-4</v>
      </c>
      <c r="AH1144" s="13">
        <f t="shared" si="1479"/>
        <v>3.1089006008017166E-4</v>
      </c>
      <c r="AI1144" s="13">
        <f t="shared" si="1480"/>
        <v>5.1858173342804242E-4</v>
      </c>
      <c r="AJ1144" s="13">
        <f t="shared" si="1481"/>
        <v>4.3251143857073301E-4</v>
      </c>
      <c r="AK1144" s="13">
        <f t="shared" si="1482"/>
        <v>2.4048429583502603E-4</v>
      </c>
      <c r="AL1144" s="13">
        <f t="shared" si="1483"/>
        <v>3.386658207983494E-6</v>
      </c>
      <c r="AM1144" s="13">
        <f t="shared" si="1484"/>
        <v>1.2235822291970492E-2</v>
      </c>
      <c r="AN1144" s="13">
        <f t="shared" si="1485"/>
        <v>6.1929425553426017E-3</v>
      </c>
      <c r="AO1144" s="13">
        <f t="shared" si="1486"/>
        <v>1.567223541606249E-3</v>
      </c>
      <c r="AP1144" s="13">
        <f t="shared" si="1487"/>
        <v>2.6440738603287475E-4</v>
      </c>
      <c r="AQ1144" s="13">
        <f t="shared" si="1488"/>
        <v>3.3456267054165185E-5</v>
      </c>
      <c r="AR1144" s="13">
        <f t="shared" si="1489"/>
        <v>3.147028842298517E-5</v>
      </c>
      <c r="AS1144" s="13">
        <f t="shared" si="1490"/>
        <v>5.249417339899372E-5</v>
      </c>
      <c r="AT1144" s="13">
        <f t="shared" si="1491"/>
        <v>4.3781585408524031E-5</v>
      </c>
      <c r="AU1144" s="13">
        <f t="shared" si="1492"/>
        <v>2.4343364818981709E-5</v>
      </c>
      <c r="AV1144" s="13">
        <f t="shared" si="1493"/>
        <v>1.0151518129948659E-5</v>
      </c>
      <c r="AW1144" s="13">
        <f t="shared" si="1494"/>
        <v>7.9422423819374444E-8</v>
      </c>
      <c r="AX1144" s="13">
        <f t="shared" si="1495"/>
        <v>3.4016708524181819E-3</v>
      </c>
      <c r="AY1144" s="13">
        <f t="shared" si="1496"/>
        <v>1.7216948463719898E-3</v>
      </c>
      <c r="AZ1144" s="13">
        <f t="shared" si="1497"/>
        <v>4.357025227641667E-4</v>
      </c>
      <c r="BA1144" s="13">
        <f t="shared" si="1498"/>
        <v>7.3507679072974365E-5</v>
      </c>
      <c r="BB1144" s="13">
        <f t="shared" si="1499"/>
        <v>9.3011491792877781E-6</v>
      </c>
      <c r="BC1144" s="13">
        <f t="shared" si="1500"/>
        <v>9.4152205207820026E-7</v>
      </c>
      <c r="BD1144" s="13">
        <f t="shared" si="1501"/>
        <v>2.6546872474535351E-6</v>
      </c>
      <c r="BE1144" s="13">
        <f t="shared" si="1502"/>
        <v>4.4281644583257484E-6</v>
      </c>
      <c r="BF1144" s="13">
        <f t="shared" si="1503"/>
        <v>3.6932110343296827E-6</v>
      </c>
      <c r="BG1144" s="13">
        <f t="shared" si="1504"/>
        <v>2.0534931004273822E-6</v>
      </c>
      <c r="BH1144" s="13">
        <f t="shared" si="1505"/>
        <v>8.5633488195758193E-7</v>
      </c>
      <c r="BI1144" s="13">
        <f t="shared" si="1506"/>
        <v>2.8568274416103399E-7</v>
      </c>
      <c r="BJ1144" s="14">
        <f t="shared" si="1507"/>
        <v>0.65829848659479495</v>
      </c>
      <c r="BK1144" s="14">
        <f t="shared" si="1508"/>
        <v>0.23367939677050634</v>
      </c>
      <c r="BL1144" s="14">
        <f t="shared" si="1509"/>
        <v>0.10559846459213346</v>
      </c>
      <c r="BM1144" s="14">
        <f t="shared" si="1510"/>
        <v>0.36866861249965566</v>
      </c>
      <c r="BN1144" s="14">
        <f t="shared" si="1511"/>
        <v>0.62964310747945118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1.65137614678899</v>
      </c>
      <c r="F1145" s="10">
        <f>VLOOKUP(B1145,home!$B$2:$E$405,3,FALSE)</f>
        <v>1.1100000000000001</v>
      </c>
      <c r="G1145" s="10">
        <f>VLOOKUP(C1145,away!$B$2:$E$405,4,FALSE)</f>
        <v>1.61</v>
      </c>
      <c r="H1145" s="10">
        <f>VLOOKUP(A1145,away!$A$2:$E$405,3,FALSE)</f>
        <v>1.2201834862385299</v>
      </c>
      <c r="I1145" s="10">
        <f>VLOOKUP(C1145,away!$B$2:$E$405,3,FALSE)</f>
        <v>0.71</v>
      </c>
      <c r="J1145" s="10">
        <f>VLOOKUP(B1145,home!$B$2:$E$405,4,FALSE)</f>
        <v>0.41</v>
      </c>
      <c r="K1145" s="12">
        <f t="shared" si="1456"/>
        <v>2.9511743119266045</v>
      </c>
      <c r="L1145" s="12">
        <f t="shared" si="1457"/>
        <v>0.35519541284403605</v>
      </c>
      <c r="M1145" s="13">
        <f t="shared" si="1458"/>
        <v>3.6648978427697119E-2</v>
      </c>
      <c r="N1145" s="13">
        <f t="shared" si="1459"/>
        <v>0.10815752369417203</v>
      </c>
      <c r="O1145" s="13">
        <f t="shared" si="1460"/>
        <v>1.3017549022938051E-2</v>
      </c>
      <c r="P1145" s="13">
        <f t="shared" si="1461"/>
        <v>3.8417056280740047E-2</v>
      </c>
      <c r="Q1145" s="13">
        <f t="shared" si="1462"/>
        <v>0.1595958527839168</v>
      </c>
      <c r="R1145" s="13">
        <f t="shared" si="1463"/>
        <v>2.3118868497099794E-3</v>
      </c>
      <c r="S1145" s="13">
        <f t="shared" si="1464"/>
        <v>1.0067608133943055E-2</v>
      </c>
      <c r="T1145" s="13">
        <f t="shared" si="1465"/>
        <v>5.6687714817779331E-2</v>
      </c>
      <c r="U1145" s="13">
        <f t="shared" si="1466"/>
        <v>6.8227810829450146E-3</v>
      </c>
      <c r="V1145" s="13">
        <f t="shared" si="1467"/>
        <v>1.1725895081364376E-3</v>
      </c>
      <c r="W1145" s="13">
        <f t="shared" si="1468"/>
        <v>0.1569983936753051</v>
      </c>
      <c r="X1145" s="13">
        <f t="shared" si="1469"/>
        <v>5.5765109257350495E-2</v>
      </c>
      <c r="Y1145" s="13">
        <f t="shared" si="1470"/>
        <v>9.9037555024786925E-3</v>
      </c>
      <c r="Z1145" s="13">
        <f t="shared" si="1471"/>
        <v>2.7372386801047802E-4</v>
      </c>
      <c r="AA1145" s="13">
        <f t="shared" si="1472"/>
        <v>8.0780684783371122E-4</v>
      </c>
      <c r="AB1145" s="13">
        <f t="shared" si="1473"/>
        <v>1.1919894091626262E-3</v>
      </c>
      <c r="AC1145" s="13">
        <f t="shared" si="1474"/>
        <v>7.6822463853178379E-5</v>
      </c>
      <c r="AD1145" s="13">
        <f t="shared" si="1475"/>
        <v>0.11583240660707519</v>
      </c>
      <c r="AE1145" s="13">
        <f t="shared" si="1476"/>
        <v>4.1143139485518329E-2</v>
      </c>
      <c r="AF1145" s="13">
        <f t="shared" si="1477"/>
        <v>7.3069272076292215E-3</v>
      </c>
      <c r="AG1145" s="13">
        <f t="shared" si="1478"/>
        <v>8.6512900871172694E-4</v>
      </c>
      <c r="AH1145" s="13">
        <f t="shared" si="1479"/>
        <v>2.4306365575812041E-5</v>
      </c>
      <c r="AI1145" s="13">
        <f t="shared" si="1480"/>
        <v>7.1732321703633619E-5</v>
      </c>
      <c r="AJ1145" s="13">
        <f t="shared" si="1481"/>
        <v>1.0584729257330939E-4</v>
      </c>
      <c r="AK1145" s="13">
        <f t="shared" si="1482"/>
        <v>1.0412460360977678E-4</v>
      </c>
      <c r="AL1145" s="13">
        <f t="shared" si="1483"/>
        <v>3.221146175514959E-6</v>
      </c>
      <c r="AM1145" s="13">
        <f t="shared" si="1484"/>
        <v>6.8368324573487571E-2</v>
      </c>
      <c r="AN1145" s="13">
        <f t="shared" si="1485"/>
        <v>2.4284115272334972E-2</v>
      </c>
      <c r="AO1145" s="13">
        <f t="shared" si="1486"/>
        <v>4.3128031748545905E-3</v>
      </c>
      <c r="AP1145" s="13">
        <f t="shared" si="1487"/>
        <v>5.1062930140251522E-4</v>
      </c>
      <c r="AQ1145" s="13">
        <f t="shared" si="1488"/>
        <v>4.5343296380482029E-5</v>
      </c>
      <c r="AR1145" s="13">
        <f t="shared" si="1489"/>
        <v>1.7267019110877244E-6</v>
      </c>
      <c r="AS1145" s="13">
        <f t="shared" si="1490"/>
        <v>5.0957983243566693E-6</v>
      </c>
      <c r="AT1145" s="13">
        <f t="shared" si="1491"/>
        <v>7.5192945568000187E-6</v>
      </c>
      <c r="AU1145" s="13">
        <f t="shared" si="1492"/>
        <v>7.396916313279252E-6</v>
      </c>
      <c r="AV1145" s="13">
        <f t="shared" si="1493"/>
        <v>5.4573973528051448E-6</v>
      </c>
      <c r="AW1145" s="13">
        <f t="shared" si="1494"/>
        <v>9.3792938683424072E-8</v>
      </c>
      <c r="AX1145" s="13">
        <f t="shared" si="1495"/>
        <v>3.3627807205122782E-2</v>
      </c>
      <c r="AY1145" s="13">
        <f t="shared" si="1496"/>
        <v>1.1944442863263236E-2</v>
      </c>
      <c r="AZ1145" s="13">
        <f t="shared" si="1497"/>
        <v>2.1213056570043927E-3</v>
      </c>
      <c r="BA1145" s="13">
        <f t="shared" si="1498"/>
        <v>2.5115934620268814E-4</v>
      </c>
      <c r="BB1145" s="13">
        <f t="shared" si="1499"/>
        <v>2.2302661916025498E-5</v>
      </c>
      <c r="BC1145" s="13">
        <f t="shared" si="1500"/>
        <v>1.5843606413567269E-6</v>
      </c>
      <c r="BD1145" s="13">
        <f t="shared" si="1501"/>
        <v>1.022194330278984E-7</v>
      </c>
      <c r="BE1145" s="13">
        <f t="shared" si="1502"/>
        <v>3.0166736493163576E-7</v>
      </c>
      <c r="BF1145" s="13">
        <f t="shared" si="1503"/>
        <v>4.4513648906641601E-7</v>
      </c>
      <c r="BG1145" s="13">
        <f t="shared" si="1504"/>
        <v>4.3789179061133491E-7</v>
      </c>
      <c r="BH1145" s="13">
        <f t="shared" si="1505"/>
        <v>3.2307375096392883E-7</v>
      </c>
      <c r="BI1145" s="13">
        <f t="shared" si="1506"/>
        <v>1.9068939094050399E-7</v>
      </c>
      <c r="BJ1145" s="14">
        <f t="shared" si="1507"/>
        <v>0.85774576975254757</v>
      </c>
      <c r="BK1145" s="14">
        <f t="shared" si="1508"/>
        <v>9.8330718823808602E-2</v>
      </c>
      <c r="BL1145" s="14">
        <f t="shared" si="1509"/>
        <v>2.4487020582729783E-2</v>
      </c>
      <c r="BM1145" s="14">
        <f t="shared" si="1510"/>
        <v>0.61074403689759793</v>
      </c>
      <c r="BN1145" s="14">
        <f t="shared" si="1511"/>
        <v>0.35814884705917405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1.65137614678899</v>
      </c>
      <c r="F1146" s="10">
        <f>VLOOKUP(B1146,home!$B$2:$E$405,3,FALSE)</f>
        <v>1.0900000000000001</v>
      </c>
      <c r="G1146" s="10">
        <f>VLOOKUP(C1146,away!$B$2:$E$405,4,FALSE)</f>
        <v>0.61</v>
      </c>
      <c r="H1146" s="10">
        <f>VLOOKUP(A1146,away!$A$2:$E$405,3,FALSE)</f>
        <v>1.2201834862385299</v>
      </c>
      <c r="I1146" s="10">
        <f>VLOOKUP(C1146,away!$B$2:$E$405,3,FALSE)</f>
        <v>0.76</v>
      </c>
      <c r="J1146" s="10">
        <f>VLOOKUP(B1146,home!$B$2:$E$405,4,FALSE)</f>
        <v>0.98</v>
      </c>
      <c r="K1146" s="12">
        <f t="shared" si="1456"/>
        <v>1.0979999999999994</v>
      </c>
      <c r="L1146" s="12">
        <f t="shared" si="1457"/>
        <v>0.90879266055045715</v>
      </c>
      <c r="M1146" s="13">
        <f t="shared" si="1458"/>
        <v>0.13441911174076993</v>
      </c>
      <c r="N1146" s="13">
        <f t="shared" si="1459"/>
        <v>0.14759218469136529</v>
      </c>
      <c r="O1146" s="13">
        <f t="shared" si="1460"/>
        <v>0.1221591021877235</v>
      </c>
      <c r="P1146" s="13">
        <f t="shared" si="1461"/>
        <v>0.13413069420212032</v>
      </c>
      <c r="Q1146" s="13">
        <f t="shared" si="1462"/>
        <v>8.1028109395559503E-2</v>
      </c>
      <c r="R1146" s="13">
        <f t="shared" si="1463"/>
        <v>5.5508647743818203E-2</v>
      </c>
      <c r="S1146" s="13">
        <f t="shared" si="1464"/>
        <v>3.3460723877269061E-2</v>
      </c>
      <c r="T1146" s="13">
        <f t="shared" si="1465"/>
        <v>7.3637751116964023E-2</v>
      </c>
      <c r="U1146" s="13">
        <f t="shared" si="1466"/>
        <v>6.0948495222712347E-2</v>
      </c>
      <c r="V1146" s="13">
        <f t="shared" si="1467"/>
        <v>3.7098809537168403E-3</v>
      </c>
      <c r="W1146" s="13">
        <f t="shared" si="1468"/>
        <v>2.9656288038774764E-2</v>
      </c>
      <c r="X1146" s="13">
        <f t="shared" si="1469"/>
        <v>2.6951416908808819E-2</v>
      </c>
      <c r="Y1146" s="13">
        <f t="shared" si="1470"/>
        <v>1.2246624939080471E-2</v>
      </c>
      <c r="Z1146" s="13">
        <f t="shared" si="1471"/>
        <v>1.6815283888887558E-2</v>
      </c>
      <c r="AA1146" s="13">
        <f t="shared" si="1472"/>
        <v>1.8463181709998527E-2</v>
      </c>
      <c r="AB1146" s="13">
        <f t="shared" si="1473"/>
        <v>1.0136286758789187E-2</v>
      </c>
      <c r="AC1146" s="13">
        <f t="shared" si="1474"/>
        <v>2.3137005095716649E-4</v>
      </c>
      <c r="AD1146" s="13">
        <f t="shared" si="1475"/>
        <v>8.1406510666436668E-3</v>
      </c>
      <c r="AE1146" s="13">
        <f t="shared" si="1476"/>
        <v>7.3981639414680148E-3</v>
      </c>
      <c r="AF1146" s="13">
        <f t="shared" si="1477"/>
        <v>3.3616985457775865E-3</v>
      </c>
      <c r="AG1146" s="13">
        <f t="shared" si="1478"/>
        <v>1.0183623217952719E-3</v>
      </c>
      <c r="AH1146" s="13">
        <f t="shared" si="1479"/>
        <v>3.8204016458233403E-3</v>
      </c>
      <c r="AI1146" s="13">
        <f t="shared" si="1480"/>
        <v>4.1948010071140253E-3</v>
      </c>
      <c r="AJ1146" s="13">
        <f t="shared" si="1481"/>
        <v>2.3029457529055988E-3</v>
      </c>
      <c r="AK1146" s="13">
        <f t="shared" si="1482"/>
        <v>8.4287814556344869E-4</v>
      </c>
      <c r="AL1146" s="13">
        <f t="shared" si="1483"/>
        <v>9.2349443916320755E-6</v>
      </c>
      <c r="AM1146" s="13">
        <f t="shared" si="1484"/>
        <v>1.7876869742349489E-3</v>
      </c>
      <c r="AN1146" s="13">
        <f t="shared" si="1485"/>
        <v>1.6246368015463758E-3</v>
      </c>
      <c r="AO1146" s="13">
        <f t="shared" si="1486"/>
        <v>7.3822900065275798E-4</v>
      </c>
      <c r="AP1146" s="13">
        <f t="shared" si="1487"/>
        <v>2.2363236586624168E-4</v>
      </c>
      <c r="AQ1146" s="13">
        <f t="shared" si="1488"/>
        <v>5.0808863190193753E-5</v>
      </c>
      <c r="AR1146" s="13">
        <f t="shared" si="1489"/>
        <v>6.9439059521582782E-4</v>
      </c>
      <c r="AS1146" s="13">
        <f t="shared" si="1490"/>
        <v>7.6244087354697854E-4</v>
      </c>
      <c r="AT1146" s="13">
        <f t="shared" si="1491"/>
        <v>4.1858003957729098E-4</v>
      </c>
      <c r="AU1146" s="13">
        <f t="shared" si="1492"/>
        <v>1.5320029448528843E-4</v>
      </c>
      <c r="AV1146" s="13">
        <f t="shared" si="1493"/>
        <v>4.2053480836211639E-5</v>
      </c>
      <c r="AW1146" s="13">
        <f t="shared" si="1494"/>
        <v>2.5597581535305821E-7</v>
      </c>
      <c r="AX1146" s="13">
        <f t="shared" si="1495"/>
        <v>3.2714671628499529E-4</v>
      </c>
      <c r="AY1146" s="13">
        <f t="shared" si="1496"/>
        <v>2.9730853468298651E-4</v>
      </c>
      <c r="AZ1146" s="13">
        <f t="shared" si="1497"/>
        <v>1.3509590711945456E-4</v>
      </c>
      <c r="BA1146" s="13">
        <f t="shared" si="1498"/>
        <v>4.0924722953522185E-5</v>
      </c>
      <c r="BB1146" s="13">
        <f t="shared" si="1499"/>
        <v>9.2980219638054469E-6</v>
      </c>
      <c r="BC1146" s="13">
        <f t="shared" si="1500"/>
        <v>1.689994823668668E-6</v>
      </c>
      <c r="BD1146" s="13">
        <f t="shared" si="1501"/>
        <v>1.0517617941456793E-4</v>
      </c>
      <c r="BE1146" s="13">
        <f t="shared" si="1502"/>
        <v>1.1548344499719552E-4</v>
      </c>
      <c r="BF1146" s="13">
        <f t="shared" si="1503"/>
        <v>6.3400411303460308E-5</v>
      </c>
      <c r="BG1146" s="13">
        <f t="shared" si="1504"/>
        <v>2.3204550537066463E-5</v>
      </c>
      <c r="BH1146" s="13">
        <f t="shared" si="1505"/>
        <v>6.3696491224247388E-6</v>
      </c>
      <c r="BI1146" s="13">
        <f t="shared" si="1506"/>
        <v>1.3987749472844725E-6</v>
      </c>
      <c r="BJ1146" s="14">
        <f t="shared" si="1507"/>
        <v>0.39626770886955642</v>
      </c>
      <c r="BK1146" s="14">
        <f t="shared" si="1508"/>
        <v>0.30625832430390793</v>
      </c>
      <c r="BL1146" s="14">
        <f t="shared" si="1509"/>
        <v>0.28076243846843163</v>
      </c>
      <c r="BM1146" s="14">
        <f t="shared" si="1510"/>
        <v>0.32496885301055928</v>
      </c>
      <c r="BN1146" s="14">
        <f t="shared" si="1511"/>
        <v>0.67483784996135676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1.65137614678899</v>
      </c>
      <c r="F1147" s="10">
        <f>VLOOKUP(B1147,home!$B$2:$E$405,3,FALSE)</f>
        <v>1.1100000000000001</v>
      </c>
      <c r="G1147" s="10">
        <f>VLOOKUP(C1147,away!$B$2:$E$405,4,FALSE)</f>
        <v>1.0900000000000001</v>
      </c>
      <c r="H1147" s="10">
        <f>VLOOKUP(A1147,away!$A$2:$E$405,3,FALSE)</f>
        <v>1.2201834862385299</v>
      </c>
      <c r="I1147" s="10">
        <f>VLOOKUP(C1147,away!$B$2:$E$405,3,FALSE)</f>
        <v>0.61</v>
      </c>
      <c r="J1147" s="10">
        <f>VLOOKUP(B1147,home!$B$2:$E$405,4,FALSE)</f>
        <v>0.82</v>
      </c>
      <c r="K1147" s="12">
        <f t="shared" si="1456"/>
        <v>1.9979999999999993</v>
      </c>
      <c r="L1147" s="12">
        <f t="shared" si="1457"/>
        <v>0.61033577981651266</v>
      </c>
      <c r="M1147" s="13">
        <f t="shared" si="1458"/>
        <v>7.3657023323180582E-2</v>
      </c>
      <c r="N1147" s="13">
        <f t="shared" si="1459"/>
        <v>0.14716673259971474</v>
      </c>
      <c r="O1147" s="13">
        <f t="shared" si="1460"/>
        <v>4.495551676891648E-2</v>
      </c>
      <c r="P1147" s="13">
        <f t="shared" si="1461"/>
        <v>8.9821122504295095E-2</v>
      </c>
      <c r="Q1147" s="13">
        <f t="shared" si="1462"/>
        <v>0.14701956586711504</v>
      </c>
      <c r="R1147" s="13">
        <f t="shared" si="1463"/>
        <v>1.3718980192105474E-2</v>
      </c>
      <c r="S1147" s="13">
        <f t="shared" si="1464"/>
        <v>2.7383111901402902E-2</v>
      </c>
      <c r="T1147" s="13">
        <f t="shared" si="1465"/>
        <v>8.9731301381790807E-2</v>
      </c>
      <c r="U1147" s="13">
        <f t="shared" si="1466"/>
        <v>2.7410522423826727E-2</v>
      </c>
      <c r="V1147" s="13">
        <f t="shared" si="1467"/>
        <v>3.7102622362643147E-3</v>
      </c>
      <c r="W1147" s="13">
        <f t="shared" si="1468"/>
        <v>9.7915030867498573E-2</v>
      </c>
      <c r="X1147" s="13">
        <f t="shared" si="1469"/>
        <v>5.9761046720272652E-2</v>
      </c>
      <c r="Y1147" s="13">
        <f t="shared" si="1470"/>
        <v>1.8237152526334323E-2</v>
      </c>
      <c r="Z1147" s="13">
        <f t="shared" si="1471"/>
        <v>2.7910614912786619E-3</v>
      </c>
      <c r="AA1147" s="13">
        <f t="shared" si="1472"/>
        <v>5.5765408595747643E-3</v>
      </c>
      <c r="AB1147" s="13">
        <f t="shared" si="1473"/>
        <v>5.57096431871519E-3</v>
      </c>
      <c r="AC1147" s="13">
        <f t="shared" si="1474"/>
        <v>2.8278016118735545E-4</v>
      </c>
      <c r="AD1147" s="13">
        <f t="shared" si="1475"/>
        <v>4.8908557918315519E-2</v>
      </c>
      <c r="AE1147" s="13">
        <f t="shared" si="1476"/>
        <v>2.9850642836776176E-2</v>
      </c>
      <c r="AF1147" s="13">
        <f t="shared" si="1477"/>
        <v>9.1094576869039916E-3</v>
      </c>
      <c r="AG1147" s="13">
        <f t="shared" si="1478"/>
        <v>1.8532759870140247E-3</v>
      </c>
      <c r="AH1147" s="13">
        <f t="shared" si="1479"/>
        <v>4.258711729488502E-4</v>
      </c>
      <c r="AI1147" s="13">
        <f t="shared" si="1480"/>
        <v>8.5089060355180227E-4</v>
      </c>
      <c r="AJ1147" s="13">
        <f t="shared" si="1481"/>
        <v>8.5003971294825048E-4</v>
      </c>
      <c r="AK1147" s="13">
        <f t="shared" si="1482"/>
        <v>5.6612644882353467E-4</v>
      </c>
      <c r="AL1147" s="13">
        <f t="shared" si="1483"/>
        <v>1.3793460747578291E-5</v>
      </c>
      <c r="AM1147" s="13">
        <f t="shared" si="1484"/>
        <v>1.954385974415886E-2</v>
      </c>
      <c r="AN1147" s="13">
        <f t="shared" si="1485"/>
        <v>1.1928316877575746E-2</v>
      </c>
      <c r="AO1147" s="13">
        <f t="shared" si="1486"/>
        <v>3.6401392916868311E-3</v>
      </c>
      <c r="AP1147" s="13">
        <f t="shared" si="1487"/>
        <v>7.4056908441080338E-4</v>
      </c>
      <c r="AQ1147" s="13">
        <f t="shared" si="1488"/>
        <v>1.1299895241046711E-4</v>
      </c>
      <c r="AR1147" s="13">
        <f t="shared" si="1489"/>
        <v>5.1984882888621887E-5</v>
      </c>
      <c r="AS1147" s="13">
        <f t="shared" si="1490"/>
        <v>1.0386579601146648E-4</v>
      </c>
      <c r="AT1147" s="13">
        <f t="shared" si="1491"/>
        <v>1.0376193021545502E-4</v>
      </c>
      <c r="AU1147" s="13">
        <f t="shared" si="1492"/>
        <v>6.9105445523493013E-5</v>
      </c>
      <c r="AV1147" s="13">
        <f t="shared" si="1493"/>
        <v>3.4518170038984748E-5</v>
      </c>
      <c r="AW1147" s="13">
        <f t="shared" si="1494"/>
        <v>4.6723466550666204E-7</v>
      </c>
      <c r="AX1147" s="13">
        <f t="shared" si="1495"/>
        <v>6.5081052948049055E-3</v>
      </c>
      <c r="AY1147" s="13">
        <f t="shared" si="1496"/>
        <v>3.9721295202327271E-3</v>
      </c>
      <c r="AZ1147" s="13">
        <f t="shared" si="1497"/>
        <v>1.2121663841317158E-3</v>
      </c>
      <c r="BA1147" s="13">
        <f t="shared" si="1498"/>
        <v>2.4660950510879773E-4</v>
      </c>
      <c r="BB1147" s="13">
        <f t="shared" si="1499"/>
        <v>3.7628651152685577E-5</v>
      </c>
      <c r="BC1147" s="13">
        <f t="shared" si="1500"/>
        <v>4.5932224289435743E-6</v>
      </c>
      <c r="BD1147" s="13">
        <f t="shared" si="1501"/>
        <v>5.2880390060828528E-6</v>
      </c>
      <c r="BE1147" s="13">
        <f t="shared" si="1502"/>
        <v>1.0565501934153535E-5</v>
      </c>
      <c r="BF1147" s="13">
        <f t="shared" si="1503"/>
        <v>1.0554936432219383E-5</v>
      </c>
      <c r="BG1147" s="13">
        <f t="shared" si="1504"/>
        <v>7.0295876638581056E-6</v>
      </c>
      <c r="BH1147" s="13">
        <f t="shared" si="1505"/>
        <v>3.5112790380971226E-6</v>
      </c>
      <c r="BI1147" s="13">
        <f t="shared" si="1506"/>
        <v>1.4031071036236085E-6</v>
      </c>
      <c r="BJ1147" s="14">
        <f t="shared" si="1507"/>
        <v>0.69749988091983817</v>
      </c>
      <c r="BK1147" s="14">
        <f t="shared" si="1508"/>
        <v>0.19884022310731056</v>
      </c>
      <c r="BL1147" s="14">
        <f t="shared" si="1509"/>
        <v>0.10032704117726711</v>
      </c>
      <c r="BM1147" s="14">
        <f t="shared" si="1510"/>
        <v>0.47914760315479993</v>
      </c>
      <c r="BN1147" s="14">
        <f t="shared" si="1511"/>
        <v>0.51633894125532742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1.65137614678899</v>
      </c>
      <c r="F1148" s="10">
        <f>VLOOKUP(B1148,home!$B$2:$E$405,3,FALSE)</f>
        <v>0.73</v>
      </c>
      <c r="G1148" s="10">
        <f>VLOOKUP(C1148,away!$B$2:$E$405,4,FALSE)</f>
        <v>0.24</v>
      </c>
      <c r="H1148" s="10">
        <f>VLOOKUP(A1148,away!$A$2:$E$405,3,FALSE)</f>
        <v>1.2201834862385299</v>
      </c>
      <c r="I1148" s="10">
        <f>VLOOKUP(C1148,away!$B$2:$E$405,3,FALSE)</f>
        <v>1.0900000000000001</v>
      </c>
      <c r="J1148" s="10">
        <f>VLOOKUP(B1148,home!$B$2:$E$405,4,FALSE)</f>
        <v>0.49</v>
      </c>
      <c r="K1148" s="12">
        <f t="shared" si="1456"/>
        <v>0.28932110091743102</v>
      </c>
      <c r="L1148" s="12">
        <f t="shared" si="1457"/>
        <v>0.65169999999999884</v>
      </c>
      <c r="M1148" s="13">
        <f t="shared" si="1458"/>
        <v>0.39022916849165368</v>
      </c>
      <c r="N1148" s="13">
        <f t="shared" si="1459"/>
        <v>0.11290153263809893</v>
      </c>
      <c r="O1148" s="13">
        <f t="shared" si="1460"/>
        <v>0.2543123491060103</v>
      </c>
      <c r="P1148" s="13">
        <f t="shared" si="1461"/>
        <v>7.3577928820248953E-2</v>
      </c>
      <c r="Q1148" s="13">
        <f t="shared" si="1462"/>
        <v>1.6332397859060023E-2</v>
      </c>
      <c r="R1148" s="13">
        <f t="shared" si="1463"/>
        <v>8.2867678956193278E-2</v>
      </c>
      <c r="S1148" s="13">
        <f t="shared" si="1464"/>
        <v>3.468289947675585E-3</v>
      </c>
      <c r="T1148" s="13">
        <f t="shared" si="1465"/>
        <v>1.06438236847494E-2</v>
      </c>
      <c r="U1148" s="13">
        <f t="shared" si="1466"/>
        <v>2.3975368106078074E-2</v>
      </c>
      <c r="V1148" s="13">
        <f t="shared" si="1467"/>
        <v>7.2660890774185397E-5</v>
      </c>
      <c r="W1148" s="13">
        <f t="shared" si="1468"/>
        <v>1.5751024430682467E-3</v>
      </c>
      <c r="X1148" s="13">
        <f t="shared" si="1469"/>
        <v>1.0264942621475747E-3</v>
      </c>
      <c r="Y1148" s="13">
        <f t="shared" si="1470"/>
        <v>3.3448315532078651E-4</v>
      </c>
      <c r="Z1148" s="13">
        <f t="shared" si="1471"/>
        <v>1.8001622125250357E-2</v>
      </c>
      <c r="AA1148" s="13">
        <f t="shared" si="1472"/>
        <v>5.2082491315770174E-3</v>
      </c>
      <c r="AB1148" s="13">
        <f t="shared" si="1473"/>
        <v>7.5342818630005828E-4</v>
      </c>
      <c r="AC1148" s="13">
        <f t="shared" si="1474"/>
        <v>8.5626573451435278E-7</v>
      </c>
      <c r="AD1148" s="13">
        <f t="shared" si="1475"/>
        <v>1.1392759322156007E-4</v>
      </c>
      <c r="AE1148" s="13">
        <f t="shared" si="1476"/>
        <v>7.4246612502490574E-5</v>
      </c>
      <c r="AF1148" s="13">
        <f t="shared" si="1477"/>
        <v>2.4193258683936502E-5</v>
      </c>
      <c r="AG1148" s="13">
        <f t="shared" si="1478"/>
        <v>5.2555822281071306E-6</v>
      </c>
      <c r="AH1148" s="13">
        <f t="shared" si="1479"/>
        <v>2.932914284756409E-3</v>
      </c>
      <c r="AI1148" s="13">
        <f t="shared" si="1480"/>
        <v>8.4855398976218415E-4</v>
      </c>
      <c r="AJ1148" s="13">
        <f t="shared" si="1481"/>
        <v>1.2275228725293678E-4</v>
      </c>
      <c r="AK1148" s="13">
        <f t="shared" si="1482"/>
        <v>1.1838275629384136E-5</v>
      </c>
      <c r="AL1148" s="13">
        <f t="shared" si="1483"/>
        <v>6.4579754003358405E-9</v>
      </c>
      <c r="AM1148" s="13">
        <f t="shared" si="1484"/>
        <v>6.5923313391470007E-6</v>
      </c>
      <c r="AN1148" s="13">
        <f t="shared" si="1485"/>
        <v>4.2962223337220931E-6</v>
      </c>
      <c r="AO1148" s="13">
        <f t="shared" si="1486"/>
        <v>1.3999240474433413E-6</v>
      </c>
      <c r="AP1148" s="13">
        <f t="shared" si="1487"/>
        <v>3.04110167239608E-7</v>
      </c>
      <c r="AQ1148" s="13">
        <f t="shared" si="1488"/>
        <v>4.9547148997513043E-8</v>
      </c>
      <c r="AR1148" s="13">
        <f t="shared" si="1489"/>
        <v>3.8227604787514983E-4</v>
      </c>
      <c r="AS1148" s="13">
        <f t="shared" si="1490"/>
        <v>1.1060052702560292E-4</v>
      </c>
      <c r="AT1148" s="13">
        <f t="shared" si="1491"/>
        <v>1.5999533120547756E-5</v>
      </c>
      <c r="AU1148" s="13">
        <f t="shared" si="1492"/>
        <v>1.543000845533926E-6</v>
      </c>
      <c r="AV1148" s="13">
        <f t="shared" si="1493"/>
        <v>1.1160567583660057E-7</v>
      </c>
      <c r="AW1148" s="13">
        <f t="shared" si="1494"/>
        <v>3.3823746879976116E-11</v>
      </c>
      <c r="AX1148" s="13">
        <f t="shared" si="1495"/>
        <v>3.178834267757488E-7</v>
      </c>
      <c r="AY1148" s="13">
        <f t="shared" si="1496"/>
        <v>2.0716462922975514E-7</v>
      </c>
      <c r="AZ1148" s="13">
        <f t="shared" si="1497"/>
        <v>6.7504594434515571E-8</v>
      </c>
      <c r="BA1148" s="13">
        <f t="shared" si="1498"/>
        <v>1.4664248064324575E-8</v>
      </c>
      <c r="BB1148" s="13">
        <f t="shared" si="1499"/>
        <v>2.3891726158800773E-9</v>
      </c>
      <c r="BC1148" s="13">
        <f t="shared" si="1500"/>
        <v>3.1140475875380881E-10</v>
      </c>
      <c r="BD1148" s="13">
        <f t="shared" si="1501"/>
        <v>4.1521550066705751E-5</v>
      </c>
      <c r="BE1148" s="13">
        <f t="shared" si="1502"/>
        <v>1.2013060577097541E-5</v>
      </c>
      <c r="BF1148" s="13">
        <f t="shared" si="1503"/>
        <v>1.7378159557768246E-6</v>
      </c>
      <c r="BG1148" s="13">
        <f t="shared" si="1504"/>
        <v>1.6759560850574285E-7</v>
      </c>
      <c r="BH1148" s="13">
        <f t="shared" si="1505"/>
        <v>1.2122236490452069E-8</v>
      </c>
      <c r="BI1148" s="13">
        <f t="shared" si="1506"/>
        <v>7.0144376139980953E-10</v>
      </c>
      <c r="BJ1148" s="14">
        <f t="shared" si="1507"/>
        <v>0.14304470914159348</v>
      </c>
      <c r="BK1148" s="14">
        <f t="shared" si="1508"/>
        <v>0.4673491180386915</v>
      </c>
      <c r="BL1148" s="14">
        <f t="shared" si="1509"/>
        <v>0.37159911588399064</v>
      </c>
      <c r="BM1148" s="14">
        <f t="shared" si="1510"/>
        <v>6.9773302187455408E-2</v>
      </c>
      <c r="BN1148" s="14">
        <f t="shared" si="1511"/>
        <v>0.93022105587126513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1.65137614678899</v>
      </c>
      <c r="F1149" s="10">
        <f>VLOOKUP(B1149,home!$B$2:$E$405,3,FALSE)</f>
        <v>1.31</v>
      </c>
      <c r="G1149" s="10">
        <f>VLOOKUP(C1149,away!$B$2:$E$405,4,FALSE)</f>
        <v>0.91</v>
      </c>
      <c r="H1149" s="10">
        <f>VLOOKUP(A1149,away!$A$2:$E$405,3,FALSE)</f>
        <v>1.2201834862385299</v>
      </c>
      <c r="I1149" s="10">
        <f>VLOOKUP(C1149,away!$B$2:$E$405,3,FALSE)</f>
        <v>0.61</v>
      </c>
      <c r="J1149" s="10">
        <f>VLOOKUP(B1149,home!$B$2:$E$405,4,FALSE)</f>
        <v>0.96</v>
      </c>
      <c r="K1149" s="12">
        <f t="shared" si="1456"/>
        <v>1.9686055045871551</v>
      </c>
      <c r="L1149" s="12">
        <f t="shared" si="1457"/>
        <v>0.71453944954128312</v>
      </c>
      <c r="M1149" s="13">
        <f t="shared" si="1458"/>
        <v>6.834786489443237E-2</v>
      </c>
      <c r="N1149" s="13">
        <f t="shared" si="1459"/>
        <v>0.13454998305795873</v>
      </c>
      <c r="O1149" s="13">
        <f t="shared" si="1460"/>
        <v>4.8837245758989699E-2</v>
      </c>
      <c r="P1149" s="13">
        <f t="shared" si="1461"/>
        <v>9.6141270830022801E-2</v>
      </c>
      <c r="Q1149" s="13">
        <f t="shared" si="1462"/>
        <v>0.13243791864500304</v>
      </c>
      <c r="R1149" s="13">
        <f t="shared" si="1463"/>
        <v>1.7448069350870427E-2</v>
      </c>
      <c r="S1149" s="13">
        <f t="shared" si="1464"/>
        <v>3.3809190569041254E-2</v>
      </c>
      <c r="T1149" s="13">
        <f t="shared" si="1465"/>
        <v>9.4632117486993725E-2</v>
      </c>
      <c r="U1149" s="13">
        <f t="shared" si="1466"/>
        <v>3.4348365368541953E-2</v>
      </c>
      <c r="V1149" s="13">
        <f t="shared" si="1467"/>
        <v>5.2841747337724091E-3</v>
      </c>
      <c r="W1149" s="13">
        <f t="shared" si="1468"/>
        <v>8.6906005220206237E-2</v>
      </c>
      <c r="X1149" s="13">
        <f t="shared" si="1469"/>
        <v>6.2097769131878054E-2</v>
      </c>
      <c r="Y1149" s="13">
        <f t="shared" si="1470"/>
        <v>2.2185652886616909E-2</v>
      </c>
      <c r="Z1149" s="13">
        <f t="shared" si="1471"/>
        <v>4.1557779565096964E-3</v>
      </c>
      <c r="AA1149" s="13">
        <f t="shared" si="1472"/>
        <v>8.1810873610269463E-3</v>
      </c>
      <c r="AB1149" s="13">
        <f t="shared" si="1473"/>
        <v>8.0526668062130269E-3</v>
      </c>
      <c r="AC1149" s="13">
        <f t="shared" si="1474"/>
        <v>4.6456030025357882E-4</v>
      </c>
      <c r="AD1149" s="13">
        <f t="shared" si="1475"/>
        <v>4.2770910064544504E-2</v>
      </c>
      <c r="AE1149" s="13">
        <f t="shared" si="1476"/>
        <v>3.0561502533899356E-2</v>
      </c>
      <c r="AF1149" s="13">
        <f t="shared" si="1477"/>
        <v>1.0918699598863485E-2</v>
      </c>
      <c r="AG1149" s="13">
        <f t="shared" si="1478"/>
        <v>2.6006138670261816E-3</v>
      </c>
      <c r="AH1149" s="13">
        <f t="shared" si="1479"/>
        <v>7.4236682336505913E-4</v>
      </c>
      <c r="AI1149" s="13">
        <f t="shared" si="1480"/>
        <v>1.4614274148993358E-3</v>
      </c>
      <c r="AJ1149" s="13">
        <f t="shared" si="1481"/>
        <v>1.4384870267627047E-3</v>
      </c>
      <c r="AK1149" s="13">
        <f t="shared" si="1482"/>
        <v>9.4393782638742328E-4</v>
      </c>
      <c r="AL1149" s="13">
        <f t="shared" si="1483"/>
        <v>2.6138880980432403E-5</v>
      </c>
      <c r="AM1149" s="13">
        <f t="shared" si="1484"/>
        <v>1.6839809797852889E-2</v>
      </c>
      <c r="AN1149" s="13">
        <f t="shared" si="1485"/>
        <v>1.2032708423337712E-2</v>
      </c>
      <c r="AO1149" s="13">
        <f t="shared" si="1486"/>
        <v>4.298922426651244E-3</v>
      </c>
      <c r="AP1149" s="13">
        <f t="shared" si="1487"/>
        <v>1.0239165547866857E-3</v>
      </c>
      <c r="AQ1149" s="13">
        <f t="shared" si="1488"/>
        <v>1.8290719285837134E-4</v>
      </c>
      <c r="AR1149" s="13">
        <f t="shared" si="1489"/>
        <v>1.060900762649961E-4</v>
      </c>
      <c r="AS1149" s="13">
        <f t="shared" si="1490"/>
        <v>2.0884950811734241E-4</v>
      </c>
      <c r="AT1149" s="13">
        <f t="shared" si="1491"/>
        <v>2.0557114565506008E-4</v>
      </c>
      <c r="AU1149" s="13">
        <f t="shared" si="1492"/>
        <v>1.3489616297361298E-4</v>
      </c>
      <c r="AV1149" s="13">
        <f t="shared" si="1493"/>
        <v>6.6389332244385111E-5</v>
      </c>
      <c r="AW1149" s="13">
        <f t="shared" si="1494"/>
        <v>1.0213377791744771E-6</v>
      </c>
      <c r="AX1149" s="13">
        <f t="shared" si="1495"/>
        <v>5.5251570440423194E-3</v>
      </c>
      <c r="AY1149" s="13">
        <f t="shared" si="1496"/>
        <v>3.9479426728791425E-3</v>
      </c>
      <c r="AZ1149" s="13">
        <f t="shared" si="1497"/>
        <v>1.410480392149802E-3</v>
      </c>
      <c r="BA1149" s="13">
        <f t="shared" si="1498"/>
        <v>3.3594796099849759E-4</v>
      </c>
      <c r="BB1149" s="13">
        <f t="shared" si="1499"/>
        <v>6.0012017781595722E-5</v>
      </c>
      <c r="BC1149" s="13">
        <f t="shared" si="1500"/>
        <v>8.5761908303046228E-6</v>
      </c>
      <c r="BD1149" s="13">
        <f t="shared" si="1501"/>
        <v>1.2634257449363838E-5</v>
      </c>
      <c r="BE1149" s="13">
        <f t="shared" si="1502"/>
        <v>2.4871868761188917E-5</v>
      </c>
      <c r="BF1149" s="13">
        <f t="shared" si="1503"/>
        <v>2.4481448876322913E-5</v>
      </c>
      <c r="BG1149" s="13">
        <f t="shared" si="1504"/>
        <v>1.6064771672732764E-5</v>
      </c>
      <c r="BH1149" s="13">
        <f t="shared" si="1505"/>
        <v>7.9062994862193782E-6</v>
      </c>
      <c r="BI1149" s="13">
        <f t="shared" si="1506"/>
        <v>3.1128769378972124E-6</v>
      </c>
      <c r="BJ1149" s="14">
        <f t="shared" si="1507"/>
        <v>0.66532755316715864</v>
      </c>
      <c r="BK1149" s="14">
        <f t="shared" si="1508"/>
        <v>0.20802114288138199</v>
      </c>
      <c r="BL1149" s="14">
        <f t="shared" si="1509"/>
        <v>0.1222645214854957</v>
      </c>
      <c r="BM1149" s="14">
        <f t="shared" si="1510"/>
        <v>0.49805972161816908</v>
      </c>
      <c r="BN1149" s="14">
        <f t="shared" si="1511"/>
        <v>0.49776235253727708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1.65137614678899</v>
      </c>
      <c r="F1150" s="10">
        <f>VLOOKUP(B1150,home!$B$2:$E$405,3,FALSE)</f>
        <v>0.61</v>
      </c>
      <c r="G1150" s="10">
        <f>VLOOKUP(C1150,away!$B$2:$E$405,4,FALSE)</f>
        <v>0.61</v>
      </c>
      <c r="H1150" s="10">
        <f>VLOOKUP(A1150,away!$A$2:$E$405,3,FALSE)</f>
        <v>1.2201834862385299</v>
      </c>
      <c r="I1150" s="10">
        <f>VLOOKUP(C1150,away!$B$2:$E$405,3,FALSE)</f>
        <v>1.01</v>
      </c>
      <c r="J1150" s="10">
        <f>VLOOKUP(B1150,home!$B$2:$E$405,4,FALSE)</f>
        <v>1.8</v>
      </c>
      <c r="K1150" s="12">
        <f t="shared" si="1456"/>
        <v>0.61447706422018322</v>
      </c>
      <c r="L1150" s="12">
        <f t="shared" si="1457"/>
        <v>2.2182935779816475</v>
      </c>
      <c r="M1150" s="13">
        <f t="shared" si="1458"/>
        <v>5.8849576462430199E-2</v>
      </c>
      <c r="N1150" s="13">
        <f t="shared" si="1459"/>
        <v>3.6161714975235307E-2</v>
      </c>
      <c r="O1150" s="13">
        <f t="shared" si="1460"/>
        <v>0.13054563753354881</v>
      </c>
      <c r="P1150" s="13">
        <f t="shared" si="1461"/>
        <v>8.0217300098367236E-2</v>
      </c>
      <c r="Q1150" s="13">
        <f t="shared" si="1462"/>
        <v>1.1110272227574812E-2</v>
      </c>
      <c r="R1150" s="13">
        <f t="shared" si="1463"/>
        <v>0.14479427468709566</v>
      </c>
      <c r="S1150" s="13">
        <f t="shared" si="1464"/>
        <v>2.7335860433844929E-2</v>
      </c>
      <c r="T1150" s="13">
        <f t="shared" si="1465"/>
        <v>2.4645845532057058E-2</v>
      </c>
      <c r="U1150" s="13">
        <f t="shared" si="1466"/>
        <v>8.8972760825617336E-2</v>
      </c>
      <c r="V1150" s="13">
        <f t="shared" si="1467"/>
        <v>4.1401391511547148E-3</v>
      </c>
      <c r="W1150" s="13">
        <f t="shared" si="1468"/>
        <v>2.2756691536957355E-3</v>
      </c>
      <c r="X1150" s="13">
        <f t="shared" si="1469"/>
        <v>5.0481022692541802E-3</v>
      </c>
      <c r="Y1150" s="13">
        <f t="shared" si="1470"/>
        <v>5.5990864224405657E-3</v>
      </c>
      <c r="Z1150" s="13">
        <f t="shared" si="1471"/>
        <v>0.10706540322229831</v>
      </c>
      <c r="AA1150" s="13">
        <f t="shared" si="1472"/>
        <v>6.5789234651588008E-2</v>
      </c>
      <c r="AB1150" s="13">
        <f t="shared" si="1473"/>
        <v>2.0212987883000272E-2</v>
      </c>
      <c r="AC1150" s="13">
        <f t="shared" si="1474"/>
        <v>3.5271152816749457E-4</v>
      </c>
      <c r="AD1150" s="13">
        <f t="shared" si="1475"/>
        <v>3.4958662517484607E-4</v>
      </c>
      <c r="AE1150" s="13">
        <f t="shared" si="1476"/>
        <v>7.7548576557363836E-4</v>
      </c>
      <c r="AF1150" s="13">
        <f t="shared" si="1477"/>
        <v>8.601275467940918E-4</v>
      </c>
      <c r="AG1150" s="13">
        <f t="shared" si="1478"/>
        <v>6.3600513776614759E-4</v>
      </c>
      <c r="AH1150" s="13">
        <f t="shared" si="1479"/>
        <v>5.9375624098009977E-2</v>
      </c>
      <c r="AI1150" s="13">
        <f t="shared" si="1480"/>
        <v>3.6484959181986333E-2</v>
      </c>
      <c r="AJ1150" s="13">
        <f t="shared" si="1481"/>
        <v>1.1209585303170091E-2</v>
      </c>
      <c r="AK1150" s="13">
        <f t="shared" si="1482"/>
        <v>2.2960110227392234E-3</v>
      </c>
      <c r="AL1150" s="13">
        <f t="shared" si="1483"/>
        <v>1.9231109689449231E-5</v>
      </c>
      <c r="AM1150" s="13">
        <f t="shared" si="1484"/>
        <v>4.296259262561621E-5</v>
      </c>
      <c r="AN1150" s="13">
        <f t="shared" si="1485"/>
        <v>9.5303643314846115E-5</v>
      </c>
      <c r="AO1150" s="13">
        <f t="shared" si="1486"/>
        <v>1.0570572996178837E-4</v>
      </c>
      <c r="AP1150" s="13">
        <f t="shared" si="1487"/>
        <v>7.816211397669912E-5</v>
      </c>
      <c r="AQ1150" s="13">
        <f t="shared" si="1488"/>
        <v>4.3346628868995305E-5</v>
      </c>
      <c r="AR1150" s="13">
        <f t="shared" si="1489"/>
        <v>2.6342513125053573E-2</v>
      </c>
      <c r="AS1150" s="13">
        <f t="shared" si="1490"/>
        <v>1.6186870129264563E-2</v>
      </c>
      <c r="AT1150" s="13">
        <f t="shared" si="1491"/>
        <v>4.9732302179719334E-3</v>
      </c>
      <c r="AU1150" s="13">
        <f t="shared" si="1492"/>
        <v>1.0186453013434986E-3</v>
      </c>
      <c r="AV1150" s="13">
        <f t="shared" si="1493"/>
        <v>1.564835435628092E-4</v>
      </c>
      <c r="AW1150" s="13">
        <f t="shared" si="1494"/>
        <v>7.2815953917131363E-7</v>
      </c>
      <c r="AX1150" s="13">
        <f t="shared" si="1495"/>
        <v>4.3999212979793883E-6</v>
      </c>
      <c r="AY1150" s="13">
        <f t="shared" si="1496"/>
        <v>9.7603171589323513E-6</v>
      </c>
      <c r="AZ1150" s="13">
        <f t="shared" si="1497"/>
        <v>1.0825624436361858E-5</v>
      </c>
      <c r="BA1150" s="13">
        <f t="shared" si="1498"/>
        <v>8.0048043882742339E-6</v>
      </c>
      <c r="BB1150" s="13">
        <f t="shared" si="1499"/>
        <v>4.4392515418770106E-6</v>
      </c>
      <c r="BC1150" s="13">
        <f t="shared" si="1500"/>
        <v>1.9695126372781795E-6</v>
      </c>
      <c r="BD1150" s="13">
        <f t="shared" si="1501"/>
        <v>9.7392379488672621E-3</v>
      </c>
      <c r="BE1150" s="13">
        <f t="shared" si="1502"/>
        <v>5.9845383425617543E-3</v>
      </c>
      <c r="BF1150" s="13">
        <f t="shared" si="1503"/>
        <v>1.8386807757252339E-3</v>
      </c>
      <c r="BG1150" s="13">
        <f t="shared" si="1504"/>
        <v>3.7660905503524364E-4</v>
      </c>
      <c r="BH1150" s="13">
        <f t="shared" si="1505"/>
        <v>5.7854406624198477E-5</v>
      </c>
      <c r="BI1150" s="13">
        <f t="shared" si="1506"/>
        <v>7.1100411869276406E-6</v>
      </c>
      <c r="BJ1150" s="14">
        <f t="shared" si="1507"/>
        <v>8.7866775795775037E-2</v>
      </c>
      <c r="BK1150" s="14">
        <f t="shared" si="1508"/>
        <v>0.17092457910081296</v>
      </c>
      <c r="BL1150" s="14">
        <f t="shared" si="1509"/>
        <v>0.6263628480739527</v>
      </c>
      <c r="BM1150" s="14">
        <f t="shared" si="1510"/>
        <v>0.53053179805096728</v>
      </c>
      <c r="BN1150" s="14">
        <f t="shared" si="1511"/>
        <v>0.46167877598425205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1.75555555555556</v>
      </c>
      <c r="F1151" s="10">
        <f>VLOOKUP(B1151,home!$B$2:$E$405,3,FALSE)</f>
        <v>0.56999999999999995</v>
      </c>
      <c r="G1151" s="10">
        <f>VLOOKUP(C1151,away!$B$2:$E$405,4,FALSE)</f>
        <v>1.28</v>
      </c>
      <c r="H1151" s="10">
        <f>VLOOKUP(A1151,away!$A$2:$E$405,3,FALSE)</f>
        <v>1.4666666666666699</v>
      </c>
      <c r="I1151" s="10">
        <f>VLOOKUP(C1151,away!$B$2:$E$405,3,FALSE)</f>
        <v>1</v>
      </c>
      <c r="J1151" s="10">
        <f>VLOOKUP(B1151,home!$B$2:$E$405,4,FALSE)</f>
        <v>1.5</v>
      </c>
      <c r="K1151" s="12">
        <f t="shared" si="1456"/>
        <v>1.2808533333333363</v>
      </c>
      <c r="L1151" s="12">
        <f t="shared" si="1457"/>
        <v>2.2000000000000046</v>
      </c>
      <c r="M1151" s="13">
        <f t="shared" si="1458"/>
        <v>3.0781133255449119E-2</v>
      </c>
      <c r="N1151" s="13">
        <f t="shared" si="1459"/>
        <v>3.9426117134019611E-2</v>
      </c>
      <c r="O1151" s="13">
        <f t="shared" si="1460"/>
        <v>6.7718493161988205E-2</v>
      </c>
      <c r="P1151" s="13">
        <f t="shared" si="1461"/>
        <v>8.6737457694843326E-2</v>
      </c>
      <c r="Q1151" s="13">
        <f t="shared" si="1462"/>
        <v>2.5249536775749794E-2</v>
      </c>
      <c r="R1151" s="13">
        <f t="shared" si="1463"/>
        <v>7.4490342478187199E-2</v>
      </c>
      <c r="S1151" s="13">
        <f t="shared" si="1464"/>
        <v>6.1103878997314766E-2</v>
      </c>
      <c r="T1151" s="13">
        <f t="shared" si="1465"/>
        <v>5.5548980906649663E-2</v>
      </c>
      <c r="U1151" s="13">
        <f t="shared" si="1466"/>
        <v>9.5411203464327868E-2</v>
      </c>
      <c r="V1151" s="13">
        <f t="shared" si="1467"/>
        <v>1.9131470622808532E-2</v>
      </c>
      <c r="W1151" s="13">
        <f t="shared" si="1468"/>
        <v>1.0780317781447264E-2</v>
      </c>
      <c r="X1151" s="13">
        <f t="shared" si="1469"/>
        <v>2.3716699119184032E-2</v>
      </c>
      <c r="Y1151" s="13">
        <f t="shared" si="1470"/>
        <v>2.6088369031102492E-2</v>
      </c>
      <c r="Z1151" s="13">
        <f t="shared" si="1471"/>
        <v>5.4626251150670713E-2</v>
      </c>
      <c r="AA1151" s="13">
        <f t="shared" si="1472"/>
        <v>6.996821587384057E-2</v>
      </c>
      <c r="AB1151" s="13">
        <f t="shared" si="1473"/>
        <v>4.480951126469758E-2</v>
      </c>
      <c r="AC1151" s="13">
        <f t="shared" si="1474"/>
        <v>3.3693835888340593E-3</v>
      </c>
      <c r="AD1151" s="13">
        <f t="shared" si="1475"/>
        <v>3.4520014911898398E-3</v>
      </c>
      <c r="AE1151" s="13">
        <f t="shared" si="1476"/>
        <v>7.5944032806176632E-3</v>
      </c>
      <c r="AF1151" s="13">
        <f t="shared" si="1477"/>
        <v>8.3538436086794485E-3</v>
      </c>
      <c r="AG1151" s="13">
        <f t="shared" si="1478"/>
        <v>6.1261519796982737E-3</v>
      </c>
      <c r="AH1151" s="13">
        <f t="shared" si="1479"/>
        <v>3.0044438132868969E-2</v>
      </c>
      <c r="AI1151" s="13">
        <f t="shared" si="1480"/>
        <v>3.8482518730612418E-2</v>
      </c>
      <c r="AJ1151" s="13">
        <f t="shared" si="1481"/>
        <v>2.4645231195583733E-2</v>
      </c>
      <c r="AK1151" s="13">
        <f t="shared" si="1482"/>
        <v>1.0522308842544719E-2</v>
      </c>
      <c r="AL1151" s="13">
        <f t="shared" si="1483"/>
        <v>3.7978038569123397E-4</v>
      </c>
      <c r="AM1151" s="13">
        <f t="shared" si="1484"/>
        <v>8.8430152333243066E-4</v>
      </c>
      <c r="AN1151" s="13">
        <f t="shared" si="1485"/>
        <v>1.9454633513313515E-3</v>
      </c>
      <c r="AO1151" s="13">
        <f t="shared" si="1486"/>
        <v>2.1400096864644916E-3</v>
      </c>
      <c r="AP1151" s="13">
        <f t="shared" si="1487"/>
        <v>1.56934043674063E-3</v>
      </c>
      <c r="AQ1151" s="13">
        <f t="shared" si="1488"/>
        <v>8.6313724020734874E-4</v>
      </c>
      <c r="AR1151" s="13">
        <f t="shared" si="1489"/>
        <v>1.3219552778462363E-2</v>
      </c>
      <c r="AS1151" s="13">
        <f t="shared" si="1490"/>
        <v>1.6932308241469483E-2</v>
      </c>
      <c r="AT1151" s="13">
        <f t="shared" si="1491"/>
        <v>1.0843901726056857E-2</v>
      </c>
      <c r="AU1151" s="13">
        <f t="shared" si="1492"/>
        <v>4.6298158907196827E-3</v>
      </c>
      <c r="AV1151" s="13">
        <f t="shared" si="1493"/>
        <v>1.4825287790869879E-3</v>
      </c>
      <c r="AW1151" s="13">
        <f t="shared" si="1494"/>
        <v>2.9727070568997909E-5</v>
      </c>
      <c r="AX1151" s="13">
        <f t="shared" si="1495"/>
        <v>1.8877675897201537E-4</v>
      </c>
      <c r="AY1151" s="13">
        <f t="shared" si="1496"/>
        <v>4.1530886973843468E-4</v>
      </c>
      <c r="AZ1151" s="13">
        <f t="shared" si="1497"/>
        <v>4.5683975671227916E-4</v>
      </c>
      <c r="BA1151" s="13">
        <f t="shared" si="1498"/>
        <v>3.3501582158900536E-4</v>
      </c>
      <c r="BB1151" s="13">
        <f t="shared" si="1499"/>
        <v>1.8425870187395343E-4</v>
      </c>
      <c r="BC1151" s="13">
        <f t="shared" si="1500"/>
        <v>8.1073828824539614E-5</v>
      </c>
      <c r="BD1151" s="13">
        <f t="shared" si="1501"/>
        <v>4.8471693521028748E-3</v>
      </c>
      <c r="BE1151" s="13">
        <f t="shared" si="1502"/>
        <v>6.2085130218721548E-3</v>
      </c>
      <c r="BF1151" s="13">
        <f t="shared" si="1503"/>
        <v>3.9760972995541875E-3</v>
      </c>
      <c r="BG1151" s="13">
        <f t="shared" si="1504"/>
        <v>1.6975991599305531E-3</v>
      </c>
      <c r="BH1151" s="13">
        <f t="shared" si="1505"/>
        <v>5.4359388566522994E-4</v>
      </c>
      <c r="BI1151" s="13">
        <f t="shared" si="1506"/>
        <v>1.3925280808678602E-4</v>
      </c>
      <c r="BJ1151" s="14">
        <f t="shared" si="1507"/>
        <v>0.21539994708412455</v>
      </c>
      <c r="BK1151" s="14">
        <f t="shared" si="1508"/>
        <v>0.20191841341467948</v>
      </c>
      <c r="BL1151" s="14">
        <f t="shared" si="1509"/>
        <v>0.52061259608765831</v>
      </c>
      <c r="BM1151" s="14">
        <f t="shared" si="1510"/>
        <v>0.66776854543772624</v>
      </c>
      <c r="BN1151" s="14">
        <f t="shared" si="1511"/>
        <v>0.32440308050023725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1.75555555555556</v>
      </c>
      <c r="F1152" s="10">
        <f>VLOOKUP(B1152,home!$B$2:$E$405,3,FALSE)</f>
        <v>0.71</v>
      </c>
      <c r="G1152" s="10">
        <f>VLOOKUP(C1152,away!$B$2:$E$405,4,FALSE)</f>
        <v>0.8</v>
      </c>
      <c r="H1152" s="10">
        <f>VLOOKUP(A1152,away!$A$2:$E$405,3,FALSE)</f>
        <v>1.4666666666666699</v>
      </c>
      <c r="I1152" s="10">
        <f>VLOOKUP(C1152,away!$B$2:$E$405,3,FALSE)</f>
        <v>0.91</v>
      </c>
      <c r="J1152" s="10">
        <f>VLOOKUP(B1152,home!$B$2:$E$405,4,FALSE)</f>
        <v>1.19</v>
      </c>
      <c r="K1152" s="12">
        <f t="shared" si="1456"/>
        <v>0.99715555555555813</v>
      </c>
      <c r="L1152" s="12">
        <f t="shared" si="1457"/>
        <v>1.5882533333333366</v>
      </c>
      <c r="M1152" s="13">
        <f t="shared" si="1458"/>
        <v>7.5365257283793619E-2</v>
      </c>
      <c r="N1152" s="13">
        <f t="shared" si="1459"/>
        <v>7.5150884996408804E-2</v>
      </c>
      <c r="O1152" s="13">
        <f t="shared" si="1460"/>
        <v>0.11969912109850973</v>
      </c>
      <c r="P1152" s="13">
        <f t="shared" si="1461"/>
        <v>0.1193586435984965</v>
      </c>
      <c r="Q1152" s="13">
        <f t="shared" si="1462"/>
        <v>3.7468561239542932E-2</v>
      </c>
      <c r="R1152" s="13">
        <f t="shared" si="1463"/>
        <v>9.5056264040889432E-2</v>
      </c>
      <c r="S1152" s="13">
        <f t="shared" si="1464"/>
        <v>4.7258134301945941E-2</v>
      </c>
      <c r="T1152" s="13">
        <f t="shared" si="1465"/>
        <v>5.9509567283908313E-2</v>
      </c>
      <c r="U1152" s="13">
        <f t="shared" si="1466"/>
        <v>9.4785881778728917E-2</v>
      </c>
      <c r="V1152" s="13">
        <f t="shared" si="1467"/>
        <v>8.3160434817619658E-3</v>
      </c>
      <c r="W1152" s="13">
        <f t="shared" si="1468"/>
        <v>1.2453994666227963E-2</v>
      </c>
      <c r="X1152" s="13">
        <f t="shared" si="1469"/>
        <v>1.9780098541952156E-2</v>
      </c>
      <c r="Y1152" s="13">
        <f t="shared" si="1470"/>
        <v>1.5707903721458697E-2</v>
      </c>
      <c r="Z1152" s="13">
        <f t="shared" si="1471"/>
        <v>5.0324476072385479E-2</v>
      </c>
      <c r="AA1152" s="13">
        <f t="shared" si="1472"/>
        <v>5.0181330896001929E-2</v>
      </c>
      <c r="AB1152" s="13">
        <f t="shared" si="1473"/>
        <v>2.5019296444060046E-2</v>
      </c>
      <c r="AC1152" s="13">
        <f t="shared" si="1474"/>
        <v>8.2315090024799738E-4</v>
      </c>
      <c r="AD1152" s="13">
        <f t="shared" si="1475"/>
        <v>3.1046424925721254E-3</v>
      </c>
      <c r="AE1152" s="13">
        <f t="shared" si="1476"/>
        <v>4.9309587876359964E-3</v>
      </c>
      <c r="AF1152" s="13">
        <f t="shared" si="1477"/>
        <v>3.9158058654960911E-3</v>
      </c>
      <c r="AG1152" s="13">
        <f t="shared" si="1478"/>
        <v>2.0730972395201328E-3</v>
      </c>
      <c r="AH1152" s="13">
        <f t="shared" si="1479"/>
        <v>1.9982004217554993E-2</v>
      </c>
      <c r="AI1152" s="13">
        <f t="shared" si="1480"/>
        <v>1.9925166516669552E-2</v>
      </c>
      <c r="AJ1152" s="13">
        <f t="shared" si="1481"/>
        <v>9.934245243733316E-3</v>
      </c>
      <c r="AK1152" s="13">
        <f t="shared" si="1482"/>
        <v>3.3019959450133521E-3</v>
      </c>
      <c r="AL1152" s="13">
        <f t="shared" si="1483"/>
        <v>5.2146136546984093E-5</v>
      </c>
      <c r="AM1152" s="13">
        <f t="shared" si="1484"/>
        <v>6.191623018964302E-4</v>
      </c>
      <c r="AN1152" s="13">
        <f t="shared" si="1485"/>
        <v>9.8338658986134677E-4</v>
      </c>
      <c r="AO1152" s="13">
        <f t="shared" si="1486"/>
        <v>7.8093351465129373E-4</v>
      </c>
      <c r="AP1152" s="13">
        <f t="shared" si="1487"/>
        <v>4.1344008591887846E-4</v>
      </c>
      <c r="AQ1152" s="13">
        <f t="shared" si="1488"/>
        <v>1.6416189864856994E-4</v>
      </c>
      <c r="AR1152" s="13">
        <f t="shared" si="1489"/>
        <v>6.3472969610424987E-3</v>
      </c>
      <c r="AS1152" s="13">
        <f t="shared" si="1490"/>
        <v>6.3292424274644385E-3</v>
      </c>
      <c r="AT1152" s="13">
        <f t="shared" si="1491"/>
        <v>3.1556196245020552E-3</v>
      </c>
      <c r="AU1152" s="13">
        <f t="shared" si="1492"/>
        <v>1.0488812132641231E-3</v>
      </c>
      <c r="AV1152" s="13">
        <f t="shared" si="1493"/>
        <v>2.6147443223104364E-4</v>
      </c>
      <c r="AW1152" s="13">
        <f t="shared" si="1494"/>
        <v>2.2940470743084359E-6</v>
      </c>
      <c r="AX1152" s="13">
        <f t="shared" si="1495"/>
        <v>1.0290018818776547E-4</v>
      </c>
      <c r="AY1152" s="13">
        <f t="shared" si="1496"/>
        <v>1.6343156688984612E-4</v>
      </c>
      <c r="AZ1152" s="13">
        <f t="shared" si="1497"/>
        <v>1.2978536544234418E-4</v>
      </c>
      <c r="BA1152" s="13">
        <f t="shared" si="1498"/>
        <v>6.8710679760562791E-5</v>
      </c>
      <c r="BB1152" s="13">
        <f t="shared" si="1499"/>
        <v>2.7282491541328322E-5</v>
      </c>
      <c r="BC1152" s="13">
        <f t="shared" si="1500"/>
        <v>8.6663016264306495E-6</v>
      </c>
      <c r="BD1152" s="13">
        <f t="shared" si="1501"/>
        <v>1.6801859260053868E-3</v>
      </c>
      <c r="BE1152" s="13">
        <f t="shared" si="1502"/>
        <v>1.6754067304825314E-3</v>
      </c>
      <c r="BF1152" s="13">
        <f t="shared" si="1503"/>
        <v>8.3532056455791481E-4</v>
      </c>
      <c r="BG1152" s="13">
        <f t="shared" si="1504"/>
        <v>2.7764818053957669E-4</v>
      </c>
      <c r="BH1152" s="13">
        <f t="shared" si="1505"/>
        <v>6.9214606428732878E-5</v>
      </c>
      <c r="BI1152" s="13">
        <f t="shared" si="1506"/>
        <v>1.3803545865200488E-5</v>
      </c>
      <c r="BJ1152" s="14">
        <f t="shared" si="1507"/>
        <v>0.23755737581914793</v>
      </c>
      <c r="BK1152" s="14">
        <f t="shared" si="1508"/>
        <v>0.25133680726968288</v>
      </c>
      <c r="BL1152" s="14">
        <f t="shared" si="1509"/>
        <v>0.45957940039354489</v>
      </c>
      <c r="BM1152" s="14">
        <f t="shared" si="1510"/>
        <v>0.47653818977730467</v>
      </c>
      <c r="BN1152" s="14">
        <f t="shared" si="1511"/>
        <v>0.52209873225764103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1.75555555555556</v>
      </c>
      <c r="F1153" s="10">
        <f>VLOOKUP(B1153,home!$B$2:$E$405,3,FALSE)</f>
        <v>0.91</v>
      </c>
      <c r="G1153" s="10">
        <f>VLOOKUP(C1153,away!$B$2:$E$405,4,FALSE)</f>
        <v>0.56999999999999995</v>
      </c>
      <c r="H1153" s="10">
        <f>VLOOKUP(A1153,away!$A$2:$E$405,3,FALSE)</f>
        <v>1.4666666666666699</v>
      </c>
      <c r="I1153" s="10">
        <f>VLOOKUP(C1153,away!$B$2:$E$405,3,FALSE)</f>
        <v>1</v>
      </c>
      <c r="J1153" s="10">
        <f>VLOOKUP(B1153,home!$B$2:$E$405,4,FALSE)</f>
        <v>1.23</v>
      </c>
      <c r="K1153" s="12">
        <f t="shared" si="1456"/>
        <v>0.9106066666666689</v>
      </c>
      <c r="L1153" s="12">
        <f t="shared" si="1457"/>
        <v>1.804000000000004</v>
      </c>
      <c r="M1153" s="13">
        <f t="shared" si="1458"/>
        <v>6.6230998743914707E-2</v>
      </c>
      <c r="N1153" s="13">
        <f t="shared" si="1459"/>
        <v>6.0310388996200504E-2</v>
      </c>
      <c r="O1153" s="13">
        <f t="shared" si="1460"/>
        <v>0.1194807217340224</v>
      </c>
      <c r="P1153" s="13">
        <f t="shared" si="1461"/>
        <v>0.10879994174914595</v>
      </c>
      <c r="Q1153" s="13">
        <f t="shared" si="1462"/>
        <v>2.7459521144600145E-2</v>
      </c>
      <c r="R1153" s="13">
        <f t="shared" si="1463"/>
        <v>0.10777161100408846</v>
      </c>
      <c r="S1153" s="13">
        <f t="shared" si="1464"/>
        <v>4.4682352482662717E-2</v>
      </c>
      <c r="T1153" s="13">
        <f t="shared" si="1465"/>
        <v>4.9536976144858767E-2</v>
      </c>
      <c r="U1153" s="13">
        <f t="shared" si="1466"/>
        <v>9.8137547457729887E-2</v>
      </c>
      <c r="V1153" s="13">
        <f t="shared" si="1467"/>
        <v>8.1556931875250253E-3</v>
      </c>
      <c r="W1153" s="13">
        <f t="shared" si="1468"/>
        <v>8.3349410059157508E-3</v>
      </c>
      <c r="X1153" s="13">
        <f t="shared" si="1469"/>
        <v>1.5036233574672049E-2</v>
      </c>
      <c r="Y1153" s="13">
        <f t="shared" si="1470"/>
        <v>1.356268268435422E-2</v>
      </c>
      <c r="Z1153" s="13">
        <f t="shared" si="1471"/>
        <v>6.4806662083792016E-2</v>
      </c>
      <c r="AA1153" s="13">
        <f t="shared" si="1472"/>
        <v>5.9013378537915051E-2</v>
      </c>
      <c r="AB1153" s="13">
        <f t="shared" si="1473"/>
        <v>2.686898795957458E-2</v>
      </c>
      <c r="AC1153" s="13">
        <f t="shared" si="1474"/>
        <v>8.3735237327988874E-4</v>
      </c>
      <c r="AD1153" s="13">
        <f t="shared" si="1475"/>
        <v>1.8974632115650683E-3</v>
      </c>
      <c r="AE1153" s="13">
        <f t="shared" si="1476"/>
        <v>3.4230236336633907E-3</v>
      </c>
      <c r="AF1153" s="13">
        <f t="shared" si="1477"/>
        <v>3.0875673175643861E-3</v>
      </c>
      <c r="AG1153" s="13">
        <f t="shared" si="1478"/>
        <v>1.8566571469620554E-3</v>
      </c>
      <c r="AH1153" s="13">
        <f t="shared" si="1479"/>
        <v>2.9227804599790266E-2</v>
      </c>
      <c r="AI1153" s="13">
        <f t="shared" si="1480"/>
        <v>2.6615033720599746E-2</v>
      </c>
      <c r="AJ1153" s="13">
        <f t="shared" si="1481"/>
        <v>1.2117913569768162E-2</v>
      </c>
      <c r="AK1153" s="13">
        <f t="shared" si="1482"/>
        <v>3.6782176275737943E-3</v>
      </c>
      <c r="AL1153" s="13">
        <f t="shared" si="1483"/>
        <v>5.5021902833516729E-5</v>
      </c>
      <c r="AM1153" s="13">
        <f t="shared" si="1484"/>
        <v>3.4556853004117987E-4</v>
      </c>
      <c r="AN1153" s="13">
        <f t="shared" si="1485"/>
        <v>6.2340562819428993E-4</v>
      </c>
      <c r="AO1153" s="13">
        <f t="shared" si="1486"/>
        <v>5.623118766312509E-4</v>
      </c>
      <c r="AP1153" s="13">
        <f t="shared" si="1487"/>
        <v>3.3813687514759301E-4</v>
      </c>
      <c r="AQ1153" s="13">
        <f t="shared" si="1488"/>
        <v>1.5249973069156479E-4</v>
      </c>
      <c r="AR1153" s="13">
        <f t="shared" si="1489"/>
        <v>1.0545391899604357E-2</v>
      </c>
      <c r="AS1153" s="13">
        <f t="shared" si="1490"/>
        <v>9.6027041663924156E-3</v>
      </c>
      <c r="AT1153" s="13">
        <f t="shared" si="1491"/>
        <v>4.3721432159723652E-3</v>
      </c>
      <c r="AU1153" s="13">
        <f t="shared" si="1492"/>
        <v>1.3271009200286287E-3</v>
      </c>
      <c r="AV1153" s="13">
        <f t="shared" si="1493"/>
        <v>3.0211673627938474E-4</v>
      </c>
      <c r="AW1153" s="13">
        <f t="shared" si="1494"/>
        <v>2.5107326112590711E-6</v>
      </c>
      <c r="AX1153" s="13">
        <f t="shared" si="1495"/>
        <v>5.2446167874283226E-5</v>
      </c>
      <c r="AY1153" s="13">
        <f t="shared" si="1496"/>
        <v>9.4612886845207142E-5</v>
      </c>
      <c r="AZ1153" s="13">
        <f t="shared" si="1497"/>
        <v>8.5340823934377058E-5</v>
      </c>
      <c r="BA1153" s="13">
        <f t="shared" si="1498"/>
        <v>5.1318282125872196E-5</v>
      </c>
      <c r="BB1153" s="13">
        <f t="shared" si="1499"/>
        <v>2.3144545238768411E-5</v>
      </c>
      <c r="BC1153" s="13">
        <f t="shared" si="1500"/>
        <v>8.3505519221476667E-6</v>
      </c>
      <c r="BD1153" s="13">
        <f t="shared" si="1501"/>
        <v>3.1706478311477179E-3</v>
      </c>
      <c r="BE1153" s="13">
        <f t="shared" si="1502"/>
        <v>2.8872130526953264E-3</v>
      </c>
      <c r="BF1153" s="13">
        <f t="shared" si="1503"/>
        <v>1.3145577269356942E-3</v>
      </c>
      <c r="BG1153" s="13">
        <f t="shared" si="1504"/>
        <v>3.9901500995527533E-4</v>
      </c>
      <c r="BH1153" s="13">
        <f t="shared" si="1505"/>
        <v>9.0836432041335226E-5</v>
      </c>
      <c r="BI1153" s="13">
        <f t="shared" si="1506"/>
        <v>1.6543252118610735E-5</v>
      </c>
      <c r="BJ1153" s="14">
        <f t="shared" si="1507"/>
        <v>0.18684259075900286</v>
      </c>
      <c r="BK1153" s="14">
        <f t="shared" si="1508"/>
        <v>0.22885597332620702</v>
      </c>
      <c r="BL1153" s="14">
        <f t="shared" si="1509"/>
        <v>0.51693948645423349</v>
      </c>
      <c r="BM1153" s="14">
        <f t="shared" si="1510"/>
        <v>0.50729942709702935</v>
      </c>
      <c r="BN1153" s="14">
        <f t="shared" si="1511"/>
        <v>0.49005318337197218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1.75555555555556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1.4666666666666699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1.3684210526315801</v>
      </c>
      <c r="F1155" s="10" t="e">
        <f>VLOOKUP(B1155,home!$B$2:$E$405,3,FALSE)</f>
        <v>#N/A</v>
      </c>
      <c r="G1155" s="10">
        <f>VLOOKUP(C1155,away!$B$2:$E$405,4,FALSE)</f>
        <v>0.91</v>
      </c>
      <c r="H1155" s="10">
        <f>VLOOKUP(A1155,away!$A$2:$E$405,3,FALSE)</f>
        <v>1.0105263157894699</v>
      </c>
      <c r="I1155" s="10">
        <f>VLOOKUP(C1155,away!$B$2:$E$405,3,FALSE)</f>
        <v>0.37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1.3684210526315801</v>
      </c>
      <c r="F1156" s="10">
        <f>VLOOKUP(B1156,home!$B$2:$E$405,3,FALSE)</f>
        <v>2.38</v>
      </c>
      <c r="G1156" s="10">
        <f>VLOOKUP(C1156,away!$B$2:$E$405,4,FALSE)</f>
        <v>1.17</v>
      </c>
      <c r="H1156" s="10">
        <f>VLOOKUP(A1156,away!$A$2:$E$405,3,FALSE)</f>
        <v>1.0105263157894699</v>
      </c>
      <c r="I1156" s="10">
        <f>VLOOKUP(C1156,away!$B$2:$E$405,3,FALSE)</f>
        <v>1.02</v>
      </c>
      <c r="J1156" s="10">
        <f>VLOOKUP(B1156,home!$B$2:$E$405,4,FALSE)</f>
        <v>0.99</v>
      </c>
      <c r="K1156" s="12">
        <f t="shared" si="1456"/>
        <v>3.8105052631578977</v>
      </c>
      <c r="L1156" s="12">
        <f t="shared" si="1457"/>
        <v>1.0204294736842068</v>
      </c>
      <c r="M1156" s="13">
        <f t="shared" si="1458"/>
        <v>7.9790594582445536E-3</v>
      </c>
      <c r="N1156" s="13">
        <f t="shared" si="1459"/>
        <v>3.0404248060690676E-2</v>
      </c>
      <c r="O1156" s="13">
        <f t="shared" si="1460"/>
        <v>8.1420674434714811E-3</v>
      </c>
      <c r="P1156" s="13">
        <f t="shared" si="1461"/>
        <v>3.1025390846334652E-2</v>
      </c>
      <c r="Q1156" s="13">
        <f t="shared" si="1462"/>
        <v>5.7927773628810048E-2</v>
      </c>
      <c r="R1156" s="13">
        <f t="shared" si="1463"/>
        <v>4.1542027980214589E-3</v>
      </c>
      <c r="S1156" s="13">
        <f t="shared" si="1464"/>
        <v>3.0159409207473141E-2</v>
      </c>
      <c r="T1156" s="13">
        <f t="shared" si="1465"/>
        <v>5.9111207555744512E-2</v>
      </c>
      <c r="U1156" s="13">
        <f t="shared" si="1466"/>
        <v>1.5829611626086038E-2</v>
      </c>
      <c r="V1156" s="13">
        <f t="shared" si="1467"/>
        <v>1.3030043944027295E-2</v>
      </c>
      <c r="W1156" s="13">
        <f t="shared" si="1468"/>
        <v>7.3578028765200018E-2</v>
      </c>
      <c r="X1156" s="13">
        <f t="shared" si="1469"/>
        <v>7.5081189167594473E-2</v>
      </c>
      <c r="Y1156" s="13">
        <f t="shared" si="1470"/>
        <v>3.8307529172936401E-2</v>
      </c>
      <c r="Z1156" s="13">
        <f t="shared" si="1471"/>
        <v>1.4130236582541656E-3</v>
      </c>
      <c r="AA1156" s="13">
        <f t="shared" si="1472"/>
        <v>5.3843340867441251E-3</v>
      </c>
      <c r="AB1156" s="13">
        <f t="shared" si="1473"/>
        <v>1.0258516688069479E-2</v>
      </c>
      <c r="AC1156" s="13">
        <f t="shared" si="1474"/>
        <v>3.1665872417663932E-3</v>
      </c>
      <c r="AD1156" s="13">
        <f t="shared" si="1475"/>
        <v>7.0092366465644457E-2</v>
      </c>
      <c r="AE1156" s="13">
        <f t="shared" si="1476"/>
        <v>7.1524316621818129E-2</v>
      </c>
      <c r="AF1156" s="13">
        <f t="shared" si="1477"/>
        <v>3.6492760383012211E-2</v>
      </c>
      <c r="AG1156" s="13">
        <f t="shared" si="1478"/>
        <v>1.2412762756973676E-2</v>
      </c>
      <c r="AH1156" s="13">
        <f t="shared" si="1479"/>
        <v>3.6047274697390772E-4</v>
      </c>
      <c r="AI1156" s="13">
        <f t="shared" si="1480"/>
        <v>1.3735832995690606E-3</v>
      </c>
      <c r="AJ1156" s="13">
        <f t="shared" si="1481"/>
        <v>2.6170231961968478E-3</v>
      </c>
      <c r="AK1156" s="13">
        <f t="shared" si="1482"/>
        <v>3.3240602209714653E-3</v>
      </c>
      <c r="AL1156" s="13">
        <f t="shared" si="1483"/>
        <v>4.9251221820790191E-4</v>
      </c>
      <c r="AM1156" s="13">
        <f t="shared" si="1484"/>
        <v>5.3417466264906045E-2</v>
      </c>
      <c r="AN1156" s="13">
        <f t="shared" si="1485"/>
        <v>5.4508756986241948E-2</v>
      </c>
      <c r="AO1156" s="13">
        <f t="shared" si="1486"/>
        <v>2.78111711013256E-2</v>
      </c>
      <c r="AP1156" s="13">
        <f t="shared" si="1487"/>
        <v>9.4597795631557006E-3</v>
      </c>
      <c r="AQ1156" s="13">
        <f t="shared" si="1488"/>
        <v>2.4132594701998973E-3</v>
      </c>
      <c r="AR1156" s="13">
        <f t="shared" si="1489"/>
        <v>7.3567403094416999E-5</v>
      </c>
      <c r="AS1156" s="13">
        <f t="shared" si="1490"/>
        <v>2.803289766881346E-4</v>
      </c>
      <c r="AT1156" s="13">
        <f t="shared" si="1491"/>
        <v>5.3409752054290216E-4</v>
      </c>
      <c r="AU1156" s="13">
        <f t="shared" si="1492"/>
        <v>6.7839380435610419E-4</v>
      </c>
      <c r="AV1156" s="13">
        <f t="shared" si="1493"/>
        <v>6.4625579049816106E-4</v>
      </c>
      <c r="AW1156" s="13">
        <f t="shared" si="1494"/>
        <v>5.3196133601890534E-5</v>
      </c>
      <c r="AX1156" s="13">
        <f t="shared" si="1495"/>
        <v>3.3924589391163981E-2</v>
      </c>
      <c r="AY1156" s="13">
        <f t="shared" si="1496"/>
        <v>3.461765089737829E-2</v>
      </c>
      <c r="AZ1156" s="13">
        <f t="shared" si="1497"/>
        <v>1.7662435642697667E-2</v>
      </c>
      <c r="BA1156" s="13">
        <f t="shared" si="1498"/>
        <v>6.0077566356197187E-3</v>
      </c>
      <c r="BB1156" s="13">
        <f t="shared" si="1499"/>
        <v>1.5326229854270579E-3</v>
      </c>
      <c r="BC1156" s="13">
        <f t="shared" si="1500"/>
        <v>3.1278673327513013E-4</v>
      </c>
      <c r="BD1156" s="13">
        <f t="shared" si="1501"/>
        <v>1.2511724403324963E-5</v>
      </c>
      <c r="BE1156" s="13">
        <f t="shared" si="1502"/>
        <v>4.7675991690050885E-5</v>
      </c>
      <c r="BF1156" s="13">
        <f t="shared" si="1503"/>
        <v>9.0834808630605528E-5</v>
      </c>
      <c r="BG1156" s="13">
        <f t="shared" si="1504"/>
        <v>1.153755054549543E-4</v>
      </c>
      <c r="BH1156" s="13">
        <f t="shared" si="1505"/>
        <v>1.0990974269390152E-4</v>
      </c>
      <c r="BI1156" s="13">
        <f t="shared" si="1506"/>
        <v>8.3762330601488367E-5</v>
      </c>
      <c r="BJ1156" s="14">
        <f t="shared" si="1507"/>
        <v>0.7666004582498156</v>
      </c>
      <c r="BK1156" s="14">
        <f t="shared" si="1508"/>
        <v>0.12047065381343222</v>
      </c>
      <c r="BL1156" s="14">
        <f t="shared" si="1509"/>
        <v>5.4116585704757914E-2</v>
      </c>
      <c r="BM1156" s="14">
        <f t="shared" si="1510"/>
        <v>0.76840352442691051</v>
      </c>
      <c r="BN1156" s="14">
        <f t="shared" si="1511"/>
        <v>0.13963274223557287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1.3684210526315801</v>
      </c>
      <c r="F1157" s="10">
        <f>VLOOKUP(B1157,home!$B$2:$E$405,3,FALSE)</f>
        <v>2.68</v>
      </c>
      <c r="G1157" s="10">
        <f>VLOOKUP(C1157,away!$B$2:$E$405,4,FALSE)</f>
        <v>1.61</v>
      </c>
      <c r="H1157" s="10">
        <f>VLOOKUP(A1157,away!$A$2:$E$405,3,FALSE)</f>
        <v>1.0105263157894699</v>
      </c>
      <c r="I1157" s="10">
        <f>VLOOKUP(C1157,away!$B$2:$E$405,3,FALSE)</f>
        <v>0.57999999999999996</v>
      </c>
      <c r="J1157" s="10">
        <f>VLOOKUP(B1157,home!$B$2:$E$405,4,FALSE)</f>
        <v>0.99</v>
      </c>
      <c r="K1157" s="12">
        <f t="shared" si="1456"/>
        <v>5.9044631578947424</v>
      </c>
      <c r="L1157" s="12">
        <f t="shared" si="1457"/>
        <v>0.5802442105263137</v>
      </c>
      <c r="M1157" s="13">
        <f t="shared" si="1458"/>
        <v>1.5266074348331336E-3</v>
      </c>
      <c r="N1157" s="13">
        <f t="shared" si="1459"/>
        <v>9.0137973555404361E-3</v>
      </c>
      <c r="O1157" s="13">
        <f t="shared" si="1460"/>
        <v>8.8580512580835259E-4</v>
      </c>
      <c r="P1157" s="13">
        <f t="shared" si="1461"/>
        <v>5.2302037304097354E-3</v>
      </c>
      <c r="Q1157" s="13">
        <f t="shared" si="1462"/>
        <v>2.6610817199258795E-2</v>
      </c>
      <c r="R1157" s="13">
        <f t="shared" si="1463"/>
        <v>2.5699164795241474E-4</v>
      </c>
      <c r="S1157" s="13">
        <f t="shared" si="1464"/>
        <v>4.4797094586045251E-3</v>
      </c>
      <c r="T1157" s="13">
        <f t="shared" si="1465"/>
        <v>1.544077261724397E-2</v>
      </c>
      <c r="U1157" s="13">
        <f t="shared" si="1466"/>
        <v>1.5173977172216887E-3</v>
      </c>
      <c r="V1157" s="13">
        <f t="shared" si="1467"/>
        <v>1.7052912801534376E-3</v>
      </c>
      <c r="W1157" s="13">
        <f t="shared" si="1468"/>
        <v>5.2374196584831757E-2</v>
      </c>
      <c r="X1157" s="13">
        <f t="shared" si="1469"/>
        <v>3.0389824349315659E-2</v>
      </c>
      <c r="Y1157" s="13">
        <f t="shared" si="1470"/>
        <v>8.8167598188010048E-3</v>
      </c>
      <c r="Z1157" s="13">
        <f t="shared" si="1471"/>
        <v>4.9705971959335071E-5</v>
      </c>
      <c r="AA1157" s="13">
        <f t="shared" si="1472"/>
        <v>2.9348708016124309E-4</v>
      </c>
      <c r="AB1157" s="13">
        <f t="shared" si="1473"/>
        <v>8.6644182606508073E-4</v>
      </c>
      <c r="AC1157" s="13">
        <f t="shared" si="1474"/>
        <v>3.6514875285655041E-4</v>
      </c>
      <c r="AD1157" s="13">
        <f t="shared" si="1475"/>
        <v>7.731037853986894E-2</v>
      </c>
      <c r="AE1157" s="13">
        <f t="shared" si="1476"/>
        <v>4.4858899561356719E-2</v>
      </c>
      <c r="AF1157" s="13">
        <f t="shared" si="1477"/>
        <v>1.3014558380529315E-2</v>
      </c>
      <c r="AG1157" s="13">
        <f t="shared" si="1478"/>
        <v>2.5172073842862834E-3</v>
      </c>
      <c r="AH1157" s="13">
        <f t="shared" si="1479"/>
        <v>7.2104006144968665E-6</v>
      </c>
      <c r="AI1157" s="13">
        <f t="shared" si="1480"/>
        <v>4.2573544781958356E-5</v>
      </c>
      <c r="AJ1157" s="13">
        <f t="shared" si="1481"/>
        <v>1.2568696333302759E-4</v>
      </c>
      <c r="AK1157" s="13">
        <f t="shared" si="1482"/>
        <v>2.4737134814250953E-4</v>
      </c>
      <c r="AL1157" s="13">
        <f t="shared" si="1483"/>
        <v>5.0040431502380162E-5</v>
      </c>
      <c r="AM1157" s="13">
        <f t="shared" si="1484"/>
        <v>9.1295256362310478E-2</v>
      </c>
      <c r="AN1157" s="13">
        <f t="shared" si="1485"/>
        <v>5.2973543952746262E-2</v>
      </c>
      <c r="AO1157" s="13">
        <f t="shared" si="1486"/>
        <v>1.5368796094821117E-2</v>
      </c>
      <c r="AP1157" s="13">
        <f t="shared" si="1487"/>
        <v>2.9725516522597899E-3</v>
      </c>
      <c r="AQ1157" s="13">
        <f t="shared" si="1488"/>
        <v>4.3120147167854283E-4</v>
      </c>
      <c r="AR1157" s="13">
        <f t="shared" si="1489"/>
        <v>8.3675864242743663E-7</v>
      </c>
      <c r="AS1157" s="13">
        <f t="shared" si="1490"/>
        <v>4.9406105762628199E-6</v>
      </c>
      <c r="AT1157" s="13">
        <f t="shared" si="1491"/>
        <v>1.4585826562524472E-5</v>
      </c>
      <c r="AU1157" s="13">
        <f t="shared" si="1492"/>
        <v>2.8707158521956082E-5</v>
      </c>
      <c r="AV1157" s="13">
        <f t="shared" si="1493"/>
        <v>4.2375089965183442E-5</v>
      </c>
      <c r="AW1157" s="13">
        <f t="shared" si="1494"/>
        <v>4.7622235484612478E-6</v>
      </c>
      <c r="AX1157" s="13">
        <f t="shared" si="1495"/>
        <v>8.9841579613636299E-2</v>
      </c>
      <c r="AY1157" s="13">
        <f t="shared" si="1496"/>
        <v>5.2130056435351353E-2</v>
      </c>
      <c r="AZ1157" s="13">
        <f t="shared" si="1497"/>
        <v>1.5124081720511313E-2</v>
      </c>
      <c r="BA1157" s="13">
        <f t="shared" si="1498"/>
        <v>2.925220285951179E-3</v>
      </c>
      <c r="BB1157" s="13">
        <f t="shared" si="1499"/>
        <v>4.2433553385932488E-4</v>
      </c>
      <c r="BC1157" s="13">
        <f t="shared" si="1500"/>
        <v>4.9243647368493185E-5</v>
      </c>
      <c r="BD1157" s="13">
        <f t="shared" si="1501"/>
        <v>8.0920726312729593E-8</v>
      </c>
      <c r="BE1157" s="13">
        <f t="shared" si="1502"/>
        <v>4.7779344722359547E-7</v>
      </c>
      <c r="BF1157" s="13">
        <f t="shared" si="1503"/>
        <v>1.4105569031076235E-6</v>
      </c>
      <c r="BG1157" s="13">
        <f t="shared" si="1504"/>
        <v>2.7761937555043549E-6</v>
      </c>
      <c r="BH1157" s="13">
        <f t="shared" si="1505"/>
        <v>4.0979834371382277E-6</v>
      </c>
      <c r="BI1157" s="13">
        <f t="shared" si="1506"/>
        <v>4.8392784452491048E-6</v>
      </c>
      <c r="BJ1157" s="14">
        <f t="shared" si="1507"/>
        <v>0.60388307856152712</v>
      </c>
      <c r="BK1157" s="14">
        <f t="shared" si="1508"/>
        <v>6.5487057523711117E-2</v>
      </c>
      <c r="BL1157" s="14">
        <f t="shared" si="1509"/>
        <v>4.3480938250636605E-3</v>
      </c>
      <c r="BM1157" s="14">
        <f t="shared" si="1510"/>
        <v>0.57811841917665552</v>
      </c>
      <c r="BN1157" s="14">
        <f t="shared" si="1511"/>
        <v>4.3524222493802861E-2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1.3684210526315801</v>
      </c>
      <c r="F1158" s="10">
        <f>VLOOKUP(B1158,home!$B$2:$E$405,3,FALSE)</f>
        <v>1.28</v>
      </c>
      <c r="G1158" s="10">
        <f>VLOOKUP(C1158,away!$B$2:$E$405,4,FALSE)</f>
        <v>1.17</v>
      </c>
      <c r="H1158" s="10">
        <f>VLOOKUP(A1158,away!$A$2:$E$405,3,FALSE)</f>
        <v>1.0105263157894699</v>
      </c>
      <c r="I1158" s="10">
        <f>VLOOKUP(C1158,away!$B$2:$E$405,3,FALSE)</f>
        <v>0.44</v>
      </c>
      <c r="J1158" s="10">
        <f>VLOOKUP(B1158,home!$B$2:$E$405,4,FALSE)</f>
        <v>0.74</v>
      </c>
      <c r="K1158" s="12">
        <f t="shared" si="1456"/>
        <v>2.0493473684210541</v>
      </c>
      <c r="L1158" s="12">
        <f t="shared" si="1457"/>
        <v>0.3290273684210514</v>
      </c>
      <c r="M1158" s="13">
        <f t="shared" si="1458"/>
        <v>9.2701118855726225E-2</v>
      </c>
      <c r="N1158" s="13">
        <f t="shared" si="1459"/>
        <v>0.18997679397666986</v>
      </c>
      <c r="O1158" s="13">
        <f t="shared" si="1460"/>
        <v>3.0501205186786704E-2</v>
      </c>
      <c r="P1158" s="13">
        <f t="shared" si="1461"/>
        <v>6.2507564583211925E-2</v>
      </c>
      <c r="Q1158" s="13">
        <f t="shared" si="1462"/>
        <v>0.19466422139857867</v>
      </c>
      <c r="R1158" s="13">
        <f t="shared" si="1463"/>
        <v>5.017865638139476E-3</v>
      </c>
      <c r="S1158" s="13">
        <f t="shared" si="1464"/>
        <v>1.0537077864737827E-2</v>
      </c>
      <c r="T1158" s="13">
        <f t="shared" si="1465"/>
        <v>6.4049856492507259E-2</v>
      </c>
      <c r="U1158" s="13">
        <f t="shared" si="1466"/>
        <v>1.0283349740611568E-2</v>
      </c>
      <c r="V1158" s="13">
        <f t="shared" si="1467"/>
        <v>7.8945118735538646E-4</v>
      </c>
      <c r="W1158" s="13">
        <f t="shared" si="1468"/>
        <v>0.13297820328297022</v>
      </c>
      <c r="X1158" s="13">
        <f t="shared" si="1469"/>
        <v>4.3753468283555308E-2</v>
      </c>
      <c r="Y1158" s="13">
        <f t="shared" si="1470"/>
        <v>7.198044264316068E-3</v>
      </c>
      <c r="Z1158" s="13">
        <f t="shared" si="1471"/>
        <v>5.5033837533581726E-4</v>
      </c>
      <c r="AA1158" s="13">
        <f t="shared" si="1472"/>
        <v>1.1278345012355753E-3</v>
      </c>
      <c r="AB1158" s="13">
        <f t="shared" si="1473"/>
        <v>1.1556623335607996E-3</v>
      </c>
      <c r="AC1158" s="13">
        <f t="shared" si="1474"/>
        <v>3.3270007746420779E-5</v>
      </c>
      <c r="AD1158" s="13">
        <f t="shared" si="1475"/>
        <v>6.812963273882873E-2</v>
      </c>
      <c r="AE1158" s="13">
        <f t="shared" si="1476"/>
        <v>2.2416513771549525E-2</v>
      </c>
      <c r="AF1158" s="13">
        <f t="shared" si="1477"/>
        <v>3.6878232677135985E-3</v>
      </c>
      <c r="AG1158" s="13">
        <f t="shared" si="1478"/>
        <v>4.0446492832590936E-4</v>
      </c>
      <c r="AH1158" s="13">
        <f t="shared" si="1479"/>
        <v>4.5269096844465196E-5</v>
      </c>
      <c r="AI1158" s="13">
        <f t="shared" si="1480"/>
        <v>9.2772104489002586E-5</v>
      </c>
      <c r="AJ1158" s="13">
        <f t="shared" si="1481"/>
        <v>9.5061134098710302E-5</v>
      </c>
      <c r="AK1158" s="13">
        <f t="shared" si="1482"/>
        <v>6.4937761668104298E-5</v>
      </c>
      <c r="AL1158" s="13">
        <f t="shared" si="1483"/>
        <v>8.9734716627528535E-7</v>
      </c>
      <c r="AM1158" s="13">
        <f t="shared" si="1484"/>
        <v>2.7924256712962309E-2</v>
      </c>
      <c r="AN1158" s="13">
        <f t="shared" si="1485"/>
        <v>9.1878447013798662E-3</v>
      </c>
      <c r="AO1158" s="13">
        <f t="shared" si="1486"/>
        <v>1.5115261817781589E-3</v>
      </c>
      <c r="AP1158" s="13">
        <f t="shared" si="1487"/>
        <v>1.657778272966625E-4</v>
      </c>
      <c r="AQ1158" s="13">
        <f t="shared" si="1488"/>
        <v>1.3636360564495098E-5</v>
      </c>
      <c r="AR1158" s="13">
        <f t="shared" si="1489"/>
        <v>2.9789543611064222E-6</v>
      </c>
      <c r="AS1158" s="13">
        <f t="shared" si="1490"/>
        <v>6.104912280579868E-6</v>
      </c>
      <c r="AT1158" s="13">
        <f t="shared" si="1491"/>
        <v>6.2555429583238671E-6</v>
      </c>
      <c r="AU1158" s="13">
        <f t="shared" si="1492"/>
        <v>4.2732601665619572E-6</v>
      </c>
      <c r="AV1158" s="13">
        <f t="shared" si="1493"/>
        <v>2.1893486192305651E-6</v>
      </c>
      <c r="AW1158" s="13">
        <f t="shared" si="1494"/>
        <v>1.6807595876668626E-8</v>
      </c>
      <c r="AX1158" s="13">
        <f t="shared" si="1495"/>
        <v>9.5377503349705437E-3</v>
      </c>
      <c r="AY1158" s="13">
        <f t="shared" si="1496"/>
        <v>3.1381808933723596E-3</v>
      </c>
      <c r="AZ1158" s="13">
        <f t="shared" si="1497"/>
        <v>5.162737004877657E-4</v>
      </c>
      <c r="BA1158" s="13">
        <f t="shared" si="1498"/>
        <v>5.6622725685495888E-5</v>
      </c>
      <c r="BB1158" s="13">
        <f t="shared" si="1499"/>
        <v>4.6576066062814459E-6</v>
      </c>
      <c r="BC1158" s="13">
        <f t="shared" si="1500"/>
        <v>3.0649600896105774E-7</v>
      </c>
      <c r="BD1158" s="13">
        <f t="shared" si="1501"/>
        <v>1.6335958568021003E-7</v>
      </c>
      <c r="BE1158" s="13">
        <f t="shared" si="1502"/>
        <v>3.3478053702009207E-7</v>
      </c>
      <c r="BF1158" s="13">
        <f t="shared" si="1503"/>
        <v>3.430408062703566E-7</v>
      </c>
      <c r="BG1158" s="13">
        <f t="shared" si="1504"/>
        <v>2.34336591197064E-7</v>
      </c>
      <c r="BH1158" s="13">
        <f t="shared" si="1505"/>
        <v>1.2005926912361586E-7</v>
      </c>
      <c r="BI1158" s="13">
        <f t="shared" si="1506"/>
        <v>4.9208629446607444E-8</v>
      </c>
      <c r="BJ1158" s="14">
        <f t="shared" si="1507"/>
        <v>0.77931585594612807</v>
      </c>
      <c r="BK1158" s="14">
        <f t="shared" si="1508"/>
        <v>0.16970756073931639</v>
      </c>
      <c r="BL1158" s="14">
        <f t="shared" si="1509"/>
        <v>4.840700430123894E-2</v>
      </c>
      <c r="BM1158" s="14">
        <f t="shared" si="1510"/>
        <v>0.41947382563712993</v>
      </c>
      <c r="BN1158" s="14">
        <f t="shared" si="1511"/>
        <v>0.57536876963911288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1.5858585858585901</v>
      </c>
      <c r="F1159" s="10">
        <f>VLOOKUP(B1159,home!$B$2:$E$405,3,FALSE)</f>
        <v>1.01</v>
      </c>
      <c r="G1159" s="10">
        <f>VLOOKUP(C1159,away!$B$2:$E$405,4,FALSE)</f>
        <v>1.1399999999999999</v>
      </c>
      <c r="H1159" s="10">
        <f>VLOOKUP(A1159,away!$A$2:$E$405,3,FALSE)</f>
        <v>1.1313131313131299</v>
      </c>
      <c r="I1159" s="10">
        <f>VLOOKUP(C1159,away!$B$2:$E$405,3,FALSE)</f>
        <v>0.63</v>
      </c>
      <c r="J1159" s="10">
        <f>VLOOKUP(B1159,home!$B$2:$E$405,4,FALSE)</f>
        <v>0.35</v>
      </c>
      <c r="K1159" s="12">
        <f t="shared" si="1456"/>
        <v>1.8259575757575806</v>
      </c>
      <c r="L1159" s="12">
        <f t="shared" si="1457"/>
        <v>0.24945454545454515</v>
      </c>
      <c r="M1159" s="13">
        <f t="shared" si="1458"/>
        <v>0.12550469368714018</v>
      </c>
      <c r="N1159" s="13">
        <f t="shared" si="1459"/>
        <v>0.22916624623116821</v>
      </c>
      <c r="O1159" s="13">
        <f t="shared" si="1460"/>
        <v>3.1307716316137477E-2</v>
      </c>
      <c r="P1159" s="13">
        <f t="shared" si="1461"/>
        <v>5.7166561787120443E-2</v>
      </c>
      <c r="Q1159" s="13">
        <f t="shared" si="1462"/>
        <v>0.20922392170686441</v>
      </c>
      <c r="R1159" s="13">
        <f t="shared" si="1463"/>
        <v>3.9049260714309609E-3</v>
      </c>
      <c r="S1159" s="13">
        <f t="shared" si="1464"/>
        <v>6.5097481427810458E-3</v>
      </c>
      <c r="T1159" s="13">
        <f t="shared" si="1465"/>
        <v>5.2191858287603199E-2</v>
      </c>
      <c r="U1159" s="13">
        <f t="shared" si="1466"/>
        <v>7.1302293429026499E-3</v>
      </c>
      <c r="V1159" s="13">
        <f t="shared" si="1467"/>
        <v>3.2946082509831211E-4</v>
      </c>
      <c r="W1159" s="13">
        <f t="shared" si="1468"/>
        <v>0.12734466829011995</v>
      </c>
      <c r="X1159" s="13">
        <f t="shared" si="1469"/>
        <v>3.1766706344371703E-2</v>
      </c>
      <c r="Y1159" s="13">
        <f t="shared" si="1470"/>
        <v>3.9621746458616295E-3</v>
      </c>
      <c r="Z1159" s="13">
        <f t="shared" si="1471"/>
        <v>3.247005193941377E-4</v>
      </c>
      <c r="AA1159" s="13">
        <f t="shared" si="1472"/>
        <v>5.92889373240147E-4</v>
      </c>
      <c r="AB1159" s="13">
        <f t="shared" si="1473"/>
        <v>5.4129542132700509E-4</v>
      </c>
      <c r="AC1159" s="13">
        <f t="shared" si="1474"/>
        <v>9.3792023136244032E-6</v>
      </c>
      <c r="AD1159" s="13">
        <f t="shared" si="1475"/>
        <v>5.8131490449170216E-2</v>
      </c>
      <c r="AE1159" s="13">
        <f t="shared" si="1476"/>
        <v>1.4501164526592988E-2</v>
      </c>
      <c r="AF1159" s="13">
        <f t="shared" si="1477"/>
        <v>1.8086907027714144E-3</v>
      </c>
      <c r="AG1159" s="13">
        <f t="shared" si="1478"/>
        <v>1.5039537237590168E-4</v>
      </c>
      <c r="AH1159" s="13">
        <f t="shared" si="1479"/>
        <v>2.0249505118579839E-5</v>
      </c>
      <c r="AI1159" s="13">
        <f t="shared" si="1480"/>
        <v>3.6974737276612763E-5</v>
      </c>
      <c r="AJ1159" s="13">
        <f t="shared" si="1481"/>
        <v>3.3757150820938646E-5</v>
      </c>
      <c r="AK1159" s="13">
        <f t="shared" si="1482"/>
        <v>2.0546375092494712E-5</v>
      </c>
      <c r="AL1159" s="13">
        <f t="shared" si="1483"/>
        <v>1.7088659645265568E-7</v>
      </c>
      <c r="AM1159" s="13">
        <f t="shared" si="1484"/>
        <v>2.1229127075148339E-2</v>
      </c>
      <c r="AN1159" s="13">
        <f t="shared" si="1485"/>
        <v>5.2957022449279072E-3</v>
      </c>
      <c r="AO1159" s="13">
        <f t="shared" si="1486"/>
        <v>6.6051849818555262E-4</v>
      </c>
      <c r="AP1159" s="13">
        <f t="shared" si="1487"/>
        <v>5.4923113909731951E-5</v>
      </c>
      <c r="AQ1159" s="13">
        <f t="shared" si="1488"/>
        <v>3.425205103825098E-6</v>
      </c>
      <c r="AR1159" s="13">
        <f t="shared" si="1489"/>
        <v>1.0102662190069644E-6</v>
      </c>
      <c r="AS1159" s="13">
        <f t="shared" si="1490"/>
        <v>1.8447032561277335E-6</v>
      </c>
      <c r="AT1159" s="13">
        <f t="shared" si="1491"/>
        <v>1.6841749427755559E-6</v>
      </c>
      <c r="AU1159" s="13">
        <f t="shared" si="1492"/>
        <v>1.0250773318873718E-6</v>
      </c>
      <c r="AV1159" s="13">
        <f t="shared" si="1493"/>
        <v>4.6793692997427897E-7</v>
      </c>
      <c r="AW1159" s="13">
        <f t="shared" si="1494"/>
        <v>2.1621588819825628E-9</v>
      </c>
      <c r="AX1159" s="13">
        <f t="shared" si="1495"/>
        <v>6.4605809015979079E-3</v>
      </c>
      <c r="AY1159" s="13">
        <f t="shared" si="1496"/>
        <v>1.6116212721804216E-3</v>
      </c>
      <c r="AZ1159" s="13">
        <f t="shared" si="1497"/>
        <v>2.0101312594832143E-4</v>
      </c>
      <c r="BA1159" s="13">
        <f t="shared" si="1498"/>
        <v>1.6714545987945254E-5</v>
      </c>
      <c r="BB1159" s="13">
        <f t="shared" si="1499"/>
        <v>1.0423798679754938E-6</v>
      </c>
      <c r="BC1159" s="13">
        <f t="shared" si="1500"/>
        <v>5.2005279231359143E-8</v>
      </c>
      <c r="BD1159" s="13">
        <f t="shared" si="1501"/>
        <v>4.2002583408410659E-8</v>
      </c>
      <c r="BE1159" s="13">
        <f t="shared" si="1502"/>
        <v>7.6694935375977109E-8</v>
      </c>
      <c r="BF1159" s="13">
        <f t="shared" si="1503"/>
        <v>7.0020849136001738E-8</v>
      </c>
      <c r="BG1159" s="13">
        <f t="shared" si="1504"/>
        <v>4.2618366646953669E-8</v>
      </c>
      <c r="BH1159" s="13">
        <f t="shared" si="1505"/>
        <v>1.9454832361354824E-8</v>
      </c>
      <c r="BI1159" s="13">
        <f t="shared" si="1506"/>
        <v>7.1047397070619101E-9</v>
      </c>
      <c r="BJ1159" s="14">
        <f t="shared" si="1507"/>
        <v>0.7637820369250371</v>
      </c>
      <c r="BK1159" s="14">
        <f t="shared" si="1508"/>
        <v>0.19113163580323045</v>
      </c>
      <c r="BL1159" s="14">
        <f t="shared" si="1509"/>
        <v>4.3594874348333278E-2</v>
      </c>
      <c r="BM1159" s="14">
        <f t="shared" si="1510"/>
        <v>0.34094756268611148</v>
      </c>
      <c r="BN1159" s="14">
        <f t="shared" si="1511"/>
        <v>0.65627406579986169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1.5858585858585901</v>
      </c>
      <c r="F1160" s="10">
        <f>VLOOKUP(B1160,home!$B$2:$E$405,3,FALSE)</f>
        <v>1.39</v>
      </c>
      <c r="G1160" s="10">
        <f>VLOOKUP(C1160,away!$B$2:$E$405,4,FALSE)</f>
        <v>0.95</v>
      </c>
      <c r="H1160" s="10">
        <f>VLOOKUP(A1160,away!$A$2:$E$405,3,FALSE)</f>
        <v>1.1313131313131299</v>
      </c>
      <c r="I1160" s="10">
        <f>VLOOKUP(C1160,away!$B$2:$E$405,3,FALSE)</f>
        <v>0.32</v>
      </c>
      <c r="J1160" s="10">
        <f>VLOOKUP(B1160,home!$B$2:$E$405,4,FALSE)</f>
        <v>0.71</v>
      </c>
      <c r="K1160" s="12">
        <f t="shared" si="1456"/>
        <v>2.094126262626268</v>
      </c>
      <c r="L1160" s="12">
        <f t="shared" si="1457"/>
        <v>0.25703434343434312</v>
      </c>
      <c r="M1160" s="13">
        <f t="shared" si="1458"/>
        <v>9.52585403944822E-2</v>
      </c>
      <c r="N1160" s="13">
        <f t="shared" si="1459"/>
        <v>0.19948341117953036</v>
      </c>
      <c r="O1160" s="13">
        <f t="shared" si="1460"/>
        <v>2.4484716386809581E-2</v>
      </c>
      <c r="P1160" s="13">
        <f t="shared" si="1461"/>
        <v>5.1274087618573681E-2</v>
      </c>
      <c r="Q1160" s="13">
        <f t="shared" si="1462"/>
        <v>0.20887172515466457</v>
      </c>
      <c r="R1160" s="13">
        <f t="shared" si="1463"/>
        <v>3.1467065003298504E-3</v>
      </c>
      <c r="S1160" s="13">
        <f t="shared" si="1464"/>
        <v>6.8997279672507383E-3</v>
      </c>
      <c r="T1160" s="13">
        <f t="shared" si="1465"/>
        <v>5.368720673712777E-2</v>
      </c>
      <c r="U1160" s="13">
        <f t="shared" si="1466"/>
        <v>6.589600723117533E-3</v>
      </c>
      <c r="V1160" s="13">
        <f t="shared" si="1467"/>
        <v>4.1265154677655208E-4</v>
      </c>
      <c r="W1160" s="13">
        <f t="shared" si="1468"/>
        <v>0.14580125505547956</v>
      </c>
      <c r="X1160" s="13">
        <f t="shared" si="1469"/>
        <v>3.7475929865088388E-2</v>
      </c>
      <c r="Y1160" s="13">
        <f t="shared" si="1470"/>
        <v>4.8163005137322416E-3</v>
      </c>
      <c r="Z1160" s="13">
        <f t="shared" si="1471"/>
        <v>2.6960387976428761E-4</v>
      </c>
      <c r="AA1160" s="13">
        <f t="shared" si="1472"/>
        <v>5.6458456512032925E-4</v>
      </c>
      <c r="AB1160" s="13">
        <f t="shared" si="1473"/>
        <v>5.9115568264595615E-4</v>
      </c>
      <c r="AC1160" s="13">
        <f t="shared" si="1474"/>
        <v>1.3882174945771627E-5</v>
      </c>
      <c r="AD1160" s="13">
        <f t="shared" si="1475"/>
        <v>7.6331559333887661E-2</v>
      </c>
      <c r="AE1160" s="13">
        <f t="shared" si="1476"/>
        <v>1.9619832236705419E-2</v>
      </c>
      <c r="AF1160" s="13">
        <f t="shared" si="1477"/>
        <v>2.521485348626768E-3</v>
      </c>
      <c r="AG1160" s="13">
        <f t="shared" si="1478"/>
        <v>2.1603611035453236E-4</v>
      </c>
      <c r="AH1160" s="13">
        <f t="shared" si="1479"/>
        <v>1.7324364055641308E-5</v>
      </c>
      <c r="AI1160" s="13">
        <f t="shared" si="1480"/>
        <v>3.6279405752216984E-5</v>
      </c>
      <c r="AJ1160" s="13">
        <f t="shared" si="1481"/>
        <v>3.798682818909605E-5</v>
      </c>
      <c r="AK1160" s="13">
        <f t="shared" si="1482"/>
        <v>2.6516404848219288E-5</v>
      </c>
      <c r="AL1160" s="13">
        <f t="shared" si="1483"/>
        <v>2.9889009491776483E-7</v>
      </c>
      <c r="AM1160" s="13">
        <f t="shared" si="1484"/>
        <v>3.1969584613661881E-2</v>
      </c>
      <c r="AN1160" s="13">
        <f t="shared" si="1485"/>
        <v>8.2172811910412591E-3</v>
      </c>
      <c r="AO1160" s="13">
        <f t="shared" si="1486"/>
        <v>1.0560617378773333E-3</v>
      </c>
      <c r="AP1160" s="13">
        <f t="shared" si="1487"/>
        <v>9.0481378473810577E-5</v>
      </c>
      <c r="AQ1160" s="13">
        <f t="shared" si="1488"/>
        <v>5.8142054272625502E-6</v>
      </c>
      <c r="AR1160" s="13">
        <f t="shared" si="1489"/>
        <v>8.9059130809185947E-7</v>
      </c>
      <c r="AS1160" s="13">
        <f t="shared" si="1490"/>
        <v>1.8650106475418448E-6</v>
      </c>
      <c r="AT1160" s="13">
        <f t="shared" si="1491"/>
        <v>1.9527838885475002E-6</v>
      </c>
      <c r="AU1160" s="13">
        <f t="shared" si="1492"/>
        <v>1.3631253420802557E-6</v>
      </c>
      <c r="AV1160" s="13">
        <f t="shared" si="1493"/>
        <v>7.1363914452541956E-7</v>
      </c>
      <c r="AW1160" s="13">
        <f t="shared" si="1494"/>
        <v>4.4689247376643732E-9</v>
      </c>
      <c r="AX1160" s="13">
        <f t="shared" si="1495"/>
        <v>1.1158057790787004E-2</v>
      </c>
      <c r="AY1160" s="13">
        <f t="shared" si="1496"/>
        <v>2.8680040582573941E-3</v>
      </c>
      <c r="AZ1160" s="13">
        <f t="shared" si="1497"/>
        <v>3.6858777004061035E-4</v>
      </c>
      <c r="BA1160" s="13">
        <f t="shared" si="1498"/>
        <v>3.1579905156772313E-5</v>
      </c>
      <c r="BB1160" s="13">
        <f t="shared" si="1499"/>
        <v>2.029280046922449E-6</v>
      </c>
      <c r="BC1160" s="13">
        <f t="shared" si="1500"/>
        <v>1.0431893290102493E-7</v>
      </c>
      <c r="BD1160" s="13">
        <f t="shared" si="1501"/>
        <v>3.8152092023953985E-8</v>
      </c>
      <c r="BE1160" s="13">
        <f t="shared" si="1502"/>
        <v>7.9895297881496197E-8</v>
      </c>
      <c r="BF1160" s="13">
        <f t="shared" si="1503"/>
        <v>8.3655420776995041E-8</v>
      </c>
      <c r="BG1160" s="13">
        <f t="shared" si="1504"/>
        <v>5.8395004553385487E-8</v>
      </c>
      <c r="BH1160" s="13">
        <f t="shared" si="1505"/>
        <v>3.0571628160356259E-8</v>
      </c>
      <c r="BI1160" s="13">
        <f t="shared" si="1506"/>
        <v>1.2804169884369365E-8</v>
      </c>
      <c r="BJ1160" s="14">
        <f t="shared" si="1507"/>
        <v>0.80459232778490031</v>
      </c>
      <c r="BK1160" s="14">
        <f t="shared" si="1508"/>
        <v>0.15672719265038129</v>
      </c>
      <c r="BL1160" s="14">
        <f t="shared" si="1509"/>
        <v>3.5501959484812509E-2</v>
      </c>
      <c r="BM1160" s="14">
        <f t="shared" si="1510"/>
        <v>0.41170389697613557</v>
      </c>
      <c r="BN1160" s="14">
        <f t="shared" si="1511"/>
        <v>0.58251918723439022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1.5858585858585901</v>
      </c>
      <c r="F1161" s="10">
        <f>VLOOKUP(B1161,home!$B$2:$E$405,3,FALSE)</f>
        <v>1.51</v>
      </c>
      <c r="G1161" s="10">
        <f>VLOOKUP(C1161,away!$B$2:$E$405,4,FALSE)</f>
        <v>1.26</v>
      </c>
      <c r="H1161" s="10">
        <f>VLOOKUP(A1161,away!$A$2:$E$405,3,FALSE)</f>
        <v>1.1313131313131299</v>
      </c>
      <c r="I1161" s="10">
        <f>VLOOKUP(C1161,away!$B$2:$E$405,3,FALSE)</f>
        <v>0.88</v>
      </c>
      <c r="J1161" s="10">
        <f>VLOOKUP(B1161,home!$B$2:$E$405,4,FALSE)</f>
        <v>0.71</v>
      </c>
      <c r="K1161" s="12">
        <f t="shared" si="1456"/>
        <v>3.0172545454545534</v>
      </c>
      <c r="L1161" s="12">
        <f t="shared" si="1457"/>
        <v>0.7068444444444435</v>
      </c>
      <c r="M1161" s="13">
        <f t="shared" si="1458"/>
        <v>2.4134836364547184E-2</v>
      </c>
      <c r="N1161" s="13">
        <f t="shared" si="1459"/>
        <v>7.2820944724731843E-2</v>
      </c>
      <c r="O1161" s="13">
        <f t="shared" si="1460"/>
        <v>1.7059575001855905E-2</v>
      </c>
      <c r="P1161" s="13">
        <f t="shared" si="1461"/>
        <v>5.1473080217872599E-2</v>
      </c>
      <c r="Q1161" s="13">
        <f t="shared" si="1462"/>
        <v>0.10985966323749599</v>
      </c>
      <c r="R1161" s="13">
        <f t="shared" si="1463"/>
        <v>6.0292329073225763E-3</v>
      </c>
      <c r="S1161" s="13">
        <f t="shared" si="1464"/>
        <v>2.7444540612335509E-2</v>
      </c>
      <c r="T1161" s="13">
        <f t="shared" si="1465"/>
        <v>7.7653692627961499E-2</v>
      </c>
      <c r="U1161" s="13">
        <f t="shared" si="1466"/>
        <v>1.8191730395223215E-2</v>
      </c>
      <c r="V1161" s="13">
        <f t="shared" si="1467"/>
        <v>6.5035316085742942E-3</v>
      </c>
      <c r="W1161" s="13">
        <f t="shared" si="1468"/>
        <v>0.11049152275514708</v>
      </c>
      <c r="X1161" s="13">
        <f t="shared" si="1469"/>
        <v>7.8100319017682523E-2</v>
      </c>
      <c r="Y1161" s="13">
        <f t="shared" si="1470"/>
        <v>2.7602388303493802E-2</v>
      </c>
      <c r="Z1161" s="13">
        <f t="shared" si="1471"/>
        <v>1.4205765949341946E-3</v>
      </c>
      <c r="AA1161" s="13">
        <f t="shared" si="1472"/>
        <v>4.2862411882315507E-3</v>
      </c>
      <c r="AB1161" s="13">
        <f t="shared" si="1473"/>
        <v>6.4663403540530873E-3</v>
      </c>
      <c r="AC1161" s="13">
        <f t="shared" si="1474"/>
        <v>8.668921531392558E-4</v>
      </c>
      <c r="AD1161" s="13">
        <f t="shared" si="1475"/>
        <v>8.3345262316790694E-2</v>
      </c>
      <c r="AE1161" s="13">
        <f t="shared" si="1476"/>
        <v>5.8912135639388331E-2</v>
      </c>
      <c r="AF1161" s="13">
        <f t="shared" si="1477"/>
        <v>2.0820857893529568E-2</v>
      </c>
      <c r="AG1161" s="13">
        <f t="shared" si="1478"/>
        <v>4.9057025768695387E-3</v>
      </c>
      <c r="AH1161" s="13">
        <f t="shared" si="1479"/>
        <v>2.5103166850925997E-4</v>
      </c>
      <c r="AI1161" s="13">
        <f t="shared" si="1480"/>
        <v>7.5742644286260527E-4</v>
      </c>
      <c r="AJ1161" s="13">
        <f t="shared" si="1481"/>
        <v>1.1426741887873349E-3</v>
      </c>
      <c r="AK1161" s="13">
        <f t="shared" si="1482"/>
        <v>1.1492462966973935E-3</v>
      </c>
      <c r="AL1161" s="13">
        <f t="shared" si="1483"/>
        <v>7.3953862648645186E-5</v>
      </c>
      <c r="AM1161" s="13">
        <f t="shared" si="1484"/>
        <v>5.0294774313487771E-2</v>
      </c>
      <c r="AN1161" s="13">
        <f t="shared" si="1485"/>
        <v>3.5550581808075923E-2</v>
      </c>
      <c r="AO1161" s="13">
        <f t="shared" si="1486"/>
        <v>1.2564365623903083E-2</v>
      </c>
      <c r="AP1161" s="13">
        <f t="shared" si="1487"/>
        <v>2.9603506797415465E-3</v>
      </c>
      <c r="AQ1161" s="13">
        <f t="shared" si="1488"/>
        <v>5.2312685789566093E-4</v>
      </c>
      <c r="AR1161" s="13">
        <f t="shared" si="1489"/>
        <v>3.5488068053077926E-5</v>
      </c>
      <c r="AS1161" s="13">
        <f t="shared" si="1490"/>
        <v>1.0707653464254989E-4</v>
      </c>
      <c r="AT1161" s="13">
        <f t="shared" si="1491"/>
        <v>1.6153858043087784E-4</v>
      </c>
      <c r="AU1161" s="13">
        <f t="shared" si="1492"/>
        <v>1.6246767202378071E-4</v>
      </c>
      <c r="AV1161" s="13">
        <f t="shared" si="1493"/>
        <v>1.2255158047579299E-4</v>
      </c>
      <c r="AW1161" s="13">
        <f t="shared" si="1494"/>
        <v>4.3812109128130884E-6</v>
      </c>
      <c r="AX1161" s="13">
        <f t="shared" si="1495"/>
        <v>2.5292022734996967E-2</v>
      </c>
      <c r="AY1161" s="13">
        <f t="shared" si="1496"/>
        <v>1.7877525758995164E-2</v>
      </c>
      <c r="AZ1161" s="13">
        <f t="shared" si="1497"/>
        <v>6.3183148815790817E-3</v>
      </c>
      <c r="BA1161" s="13">
        <f t="shared" si="1498"/>
        <v>1.4886885907649423E-3</v>
      </c>
      <c r="BB1161" s="13">
        <f t="shared" si="1499"/>
        <v>2.6306781497250671E-4</v>
      </c>
      <c r="BC1161" s="13">
        <f t="shared" si="1500"/>
        <v>3.7189604705091047E-5</v>
      </c>
      <c r="BD1161" s="13">
        <f t="shared" si="1501"/>
        <v>4.1807572912307428E-6</v>
      </c>
      <c r="BE1161" s="13">
        <f t="shared" si="1502"/>
        <v>1.2614408940408224E-5</v>
      </c>
      <c r="BF1161" s="13">
        <f t="shared" si="1503"/>
        <v>1.903044135683464E-5</v>
      </c>
      <c r="BG1161" s="13">
        <f t="shared" si="1504"/>
        <v>1.9139895228638545E-5</v>
      </c>
      <c r="BH1161" s="13">
        <f t="shared" si="1505"/>
        <v>1.4437483969533394E-5</v>
      </c>
      <c r="BI1161" s="13">
        <f t="shared" si="1506"/>
        <v>8.7123128264003757E-6</v>
      </c>
      <c r="BJ1161" s="14">
        <f t="shared" si="1507"/>
        <v>0.79768249776220868</v>
      </c>
      <c r="BK1161" s="14">
        <f t="shared" si="1508"/>
        <v>0.12837436057811263</v>
      </c>
      <c r="BL1161" s="14">
        <f t="shared" si="1509"/>
        <v>5.6000736178782054E-2</v>
      </c>
      <c r="BM1161" s="14">
        <f t="shared" si="1510"/>
        <v>0.68422769411212914</v>
      </c>
      <c r="BN1161" s="14">
        <f t="shared" si="1511"/>
        <v>0.28137733245382612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1.5858585858585901</v>
      </c>
      <c r="F1162" s="10">
        <f>VLOOKUP(B1162,home!$B$2:$E$405,3,FALSE)</f>
        <v>0.84</v>
      </c>
      <c r="G1162" s="10">
        <f>VLOOKUP(C1162,away!$B$2:$E$405,4,FALSE)</f>
        <v>0.79</v>
      </c>
      <c r="H1162" s="10">
        <f>VLOOKUP(A1162,away!$A$2:$E$405,3,FALSE)</f>
        <v>1.1313131313131299</v>
      </c>
      <c r="I1162" s="10">
        <f>VLOOKUP(C1162,away!$B$2:$E$405,3,FALSE)</f>
        <v>0.63</v>
      </c>
      <c r="J1162" s="10">
        <f>VLOOKUP(B1162,home!$B$2:$E$405,4,FALSE)</f>
        <v>1.92</v>
      </c>
      <c r="K1162" s="12">
        <f t="shared" si="1456"/>
        <v>1.0523757575757604</v>
      </c>
      <c r="L1162" s="12">
        <f t="shared" si="1457"/>
        <v>1.3684363636363619</v>
      </c>
      <c r="M1162" s="13">
        <f t="shared" si="1458"/>
        <v>8.8849431643414994E-2</v>
      </c>
      <c r="N1162" s="13">
        <f t="shared" si="1459"/>
        <v>9.3502987935914592E-2</v>
      </c>
      <c r="O1162" s="13">
        <f t="shared" si="1460"/>
        <v>0.1215847931492723</v>
      </c>
      <c r="P1162" s="13">
        <f t="shared" si="1461"/>
        <v>0.12795288880015757</v>
      </c>
      <c r="Q1162" s="13">
        <f t="shared" si="1462"/>
        <v>4.9200138882327646E-2</v>
      </c>
      <c r="R1162" s="13">
        <f t="shared" si="1463"/>
        <v>8.3190526105334742E-2</v>
      </c>
      <c r="S1162" s="13">
        <f t="shared" si="1464"/>
        <v>4.6066534837307771E-2</v>
      </c>
      <c r="T1162" s="13">
        <f t="shared" si="1465"/>
        <v>6.7327259142536414E-2</v>
      </c>
      <c r="U1162" s="13">
        <f t="shared" si="1466"/>
        <v>8.7547692933227714E-2</v>
      </c>
      <c r="V1162" s="13">
        <f t="shared" si="1467"/>
        <v>7.3712047954751347E-3</v>
      </c>
      <c r="W1162" s="13">
        <f t="shared" si="1468"/>
        <v>1.7259011143040726E-2</v>
      </c>
      <c r="X1162" s="13">
        <f t="shared" si="1469"/>
        <v>2.3617858448542101E-2</v>
      </c>
      <c r="Y1162" s="13">
        <f t="shared" si="1470"/>
        <v>1.6159768166100645E-2</v>
      </c>
      <c r="Z1162" s="13">
        <f t="shared" si="1471"/>
        <v>3.7946980344193366E-2</v>
      </c>
      <c r="AA1162" s="13">
        <f t="shared" si="1472"/>
        <v>3.9934482187432979E-2</v>
      </c>
      <c r="AB1162" s="13">
        <f t="shared" si="1473"/>
        <v>2.1013040472697746E-2</v>
      </c>
      <c r="AC1162" s="13">
        <f t="shared" si="1474"/>
        <v>6.6345876534689709E-4</v>
      </c>
      <c r="AD1162" s="13">
        <f t="shared" si="1475"/>
        <v>4.5407412316664925E-3</v>
      </c>
      <c r="AE1162" s="13">
        <f t="shared" si="1476"/>
        <v>6.2137154192753894E-3</v>
      </c>
      <c r="AF1162" s="13">
        <f t="shared" si="1477"/>
        <v>4.2515370665122043E-3</v>
      </c>
      <c r="AG1162" s="13">
        <f t="shared" si="1478"/>
        <v>1.9393193077210551E-3</v>
      </c>
      <c r="AH1162" s="13">
        <f t="shared" si="1479"/>
        <v>1.298200694829712E-2</v>
      </c>
      <c r="AI1162" s="13">
        <f t="shared" si="1480"/>
        <v>1.3661949397067967E-2</v>
      </c>
      <c r="AJ1162" s="13">
        <f t="shared" si="1481"/>
        <v>7.1887521733505514E-3</v>
      </c>
      <c r="AK1162" s="13">
        <f t="shared" si="1482"/>
        <v>2.521756171484727E-3</v>
      </c>
      <c r="AL1162" s="13">
        <f t="shared" si="1483"/>
        <v>3.8218124328187759E-5</v>
      </c>
      <c r="AM1162" s="13">
        <f t="shared" si="1484"/>
        <v>9.5571319872610368E-4</v>
      </c>
      <c r="AN1162" s="13">
        <f t="shared" si="1485"/>
        <v>1.3078326943440249E-3</v>
      </c>
      <c r="AO1162" s="13">
        <f t="shared" si="1486"/>
        <v>8.9484290824644167E-4</v>
      </c>
      <c r="AP1162" s="13">
        <f t="shared" si="1487"/>
        <v>4.0817852512884908E-4</v>
      </c>
      <c r="AQ1162" s="13">
        <f t="shared" si="1488"/>
        <v>1.3964158416044392E-4</v>
      </c>
      <c r="AR1162" s="13">
        <f t="shared" si="1489"/>
        <v>3.5530100762059375E-3</v>
      </c>
      <c r="AS1162" s="13">
        <f t="shared" si="1490"/>
        <v>3.7391016706215334E-3</v>
      </c>
      <c r="AT1162" s="13">
        <f t="shared" si="1491"/>
        <v>1.9674699766365636E-3</v>
      </c>
      <c r="AU1162" s="13">
        <f t="shared" si="1492"/>
        <v>6.9017256905682246E-4</v>
      </c>
      <c r="AV1162" s="13">
        <f t="shared" si="1493"/>
        <v>1.8158022005479555E-4</v>
      </c>
      <c r="AW1162" s="13">
        <f t="shared" si="1494"/>
        <v>1.5288409596951717E-6</v>
      </c>
      <c r="AX1162" s="13">
        <f t="shared" si="1495"/>
        <v>1.6762823358908941E-4</v>
      </c>
      <c r="AY1162" s="13">
        <f t="shared" si="1496"/>
        <v>2.2938857041544014E-4</v>
      </c>
      <c r="AZ1162" s="13">
        <f t="shared" si="1497"/>
        <v>1.5695183057952425E-4</v>
      </c>
      <c r="BA1162" s="13">
        <f t="shared" si="1498"/>
        <v>7.1592864101438164E-5</v>
      </c>
      <c r="BB1162" s="13">
        <f t="shared" si="1499"/>
        <v>2.4492569653321078E-5</v>
      </c>
      <c r="BC1162" s="13">
        <f t="shared" si="1500"/>
        <v>6.7033045905001981E-6</v>
      </c>
      <c r="BD1162" s="13">
        <f t="shared" si="1501"/>
        <v>8.1034469810776838E-4</v>
      </c>
      <c r="BE1162" s="13">
        <f t="shared" si="1502"/>
        <v>8.5278711556866361E-4</v>
      </c>
      <c r="BF1162" s="13">
        <f t="shared" si="1503"/>
        <v>4.4872624339870986E-4</v>
      </c>
      <c r="BG1162" s="13">
        <f t="shared" si="1504"/>
        <v>1.5740954011361414E-4</v>
      </c>
      <c r="BH1162" s="13">
        <f t="shared" si="1505"/>
        <v>4.1413496006679168E-5</v>
      </c>
      <c r="BI1162" s="13">
        <f t="shared" si="1506"/>
        <v>8.7165118467779467E-6</v>
      </c>
      <c r="BJ1162" s="14">
        <f t="shared" si="1507"/>
        <v>0.28837530302717246</v>
      </c>
      <c r="BK1162" s="14">
        <f t="shared" si="1508"/>
        <v>0.27117112553644601</v>
      </c>
      <c r="BL1162" s="14">
        <f t="shared" si="1509"/>
        <v>0.4020757316557837</v>
      </c>
      <c r="BM1162" s="14">
        <f t="shared" si="1510"/>
        <v>0.43506051431771797</v>
      </c>
      <c r="BN1162" s="14">
        <f t="shared" si="1511"/>
        <v>0.56428076651642178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1.5858585858585901</v>
      </c>
      <c r="F1163" s="10">
        <f>VLOOKUP(B1163,home!$B$2:$E$405,3,FALSE)</f>
        <v>1.58</v>
      </c>
      <c r="G1163" s="10">
        <f>VLOOKUP(C1163,away!$B$2:$E$405,4,FALSE)</f>
        <v>1.1399999999999999</v>
      </c>
      <c r="H1163" s="10">
        <f>VLOOKUP(A1163,away!$A$2:$E$405,3,FALSE)</f>
        <v>1.1313131313131299</v>
      </c>
      <c r="I1163" s="10">
        <f>VLOOKUP(C1163,away!$B$2:$E$405,3,FALSE)</f>
        <v>0.38</v>
      </c>
      <c r="J1163" s="10">
        <f>VLOOKUP(B1163,home!$B$2:$E$405,4,FALSE)</f>
        <v>1.55</v>
      </c>
      <c r="K1163" s="12">
        <f t="shared" si="1456"/>
        <v>2.8564484848484923</v>
      </c>
      <c r="L1163" s="12">
        <f t="shared" si="1457"/>
        <v>0.66634343434343357</v>
      </c>
      <c r="M1163" s="13">
        <f t="shared" si="1458"/>
        <v>2.951691119051961E-2</v>
      </c>
      <c r="N1163" s="13">
        <f t="shared" si="1459"/>
        <v>8.4313536247567239E-2</v>
      </c>
      <c r="O1163" s="13">
        <f t="shared" si="1460"/>
        <v>1.9668399973900963E-2</v>
      </c>
      <c r="P1163" s="13">
        <f t="shared" si="1461"/>
        <v>5.6181771304843524E-2</v>
      </c>
      <c r="Q1163" s="13">
        <f t="shared" si="1462"/>
        <v>0.12041863643329098</v>
      </c>
      <c r="R1163" s="13">
        <f t="shared" si="1463"/>
        <v>6.5529545933247328E-3</v>
      </c>
      <c r="S1163" s="13">
        <f t="shared" si="1464"/>
        <v>2.6733754478716648E-2</v>
      </c>
      <c r="T1163" s="13">
        <f t="shared" si="1465"/>
        <v>8.0240167759912412E-2</v>
      </c>
      <c r="U1163" s="13">
        <f t="shared" si="1466"/>
        <v>1.8718177219383403E-2</v>
      </c>
      <c r="V1163" s="13">
        <f t="shared" si="1467"/>
        <v>5.6538198298468562E-3</v>
      </c>
      <c r="W1163" s="13">
        <f t="shared" si="1468"/>
        <v>0.11465654386246515</v>
      </c>
      <c r="X1163" s="13">
        <f t="shared" si="1469"/>
        <v>7.6400635207263548E-2</v>
      </c>
      <c r="Y1163" s="13">
        <f t="shared" si="1470"/>
        <v>2.5454530825013921E-2</v>
      </c>
      <c r="Z1163" s="13">
        <f t="shared" si="1471"/>
        <v>1.4555060896041935E-3</v>
      </c>
      <c r="AA1163" s="13">
        <f t="shared" si="1472"/>
        <v>4.1575781643376523E-3</v>
      </c>
      <c r="AB1163" s="13">
        <f t="shared" si="1473"/>
        <v>5.9379539240807331E-3</v>
      </c>
      <c r="AC1163" s="13">
        <f t="shared" si="1474"/>
        <v>6.7258395244381797E-4</v>
      </c>
      <c r="AD1163" s="13">
        <f t="shared" si="1475"/>
        <v>8.1877627748475817E-2</v>
      </c>
      <c r="AE1163" s="13">
        <f t="shared" si="1476"/>
        <v>5.455861966981259E-2</v>
      </c>
      <c r="AF1163" s="13">
        <f t="shared" si="1477"/>
        <v>1.8177389001910065E-2</v>
      </c>
      <c r="AG1163" s="13">
        <f t="shared" si="1478"/>
        <v>4.037461271643103E-3</v>
      </c>
      <c r="AH1163" s="13">
        <f t="shared" si="1479"/>
        <v>2.4246673161365992E-4</v>
      </c>
      <c r="AI1163" s="13">
        <f t="shared" si="1480"/>
        <v>6.9259372814400486E-4</v>
      </c>
      <c r="AJ1163" s="13">
        <f t="shared" si="1481"/>
        <v>9.8917915268625597E-4</v>
      </c>
      <c r="AK1163" s="13">
        <f t="shared" si="1482"/>
        <v>9.4184643064479032E-4</v>
      </c>
      <c r="AL1163" s="13">
        <f t="shared" si="1483"/>
        <v>5.1207197874610881E-5</v>
      </c>
      <c r="AM1163" s="13">
        <f t="shared" si="1484"/>
        <v>4.6775845145024524E-2</v>
      </c>
      <c r="AN1163" s="13">
        <f t="shared" si="1485"/>
        <v>3.1168777298252261E-2</v>
      </c>
      <c r="AO1163" s="13">
        <f t="shared" si="1486"/>
        <v>1.0384555054601528E-2</v>
      </c>
      <c r="AP1163" s="13">
        <f t="shared" si="1487"/>
        <v>2.3065600264038817E-3</v>
      </c>
      <c r="AQ1163" s="13">
        <f t="shared" si="1488"/>
        <v>3.8424028237831083E-4</v>
      </c>
      <c r="AR1163" s="13">
        <f t="shared" si="1489"/>
        <v>3.2313222931494757E-5</v>
      </c>
      <c r="AS1163" s="13">
        <f t="shared" si="1490"/>
        <v>9.2301056683239749E-5</v>
      </c>
      <c r="AT1163" s="13">
        <f t="shared" si="1491"/>
        <v>1.3182660675637752E-4</v>
      </c>
      <c r="AU1163" s="13">
        <f t="shared" si="1492"/>
        <v>1.2551863704399086E-4</v>
      </c>
      <c r="AV1163" s="13">
        <f t="shared" si="1493"/>
        <v>8.9634380151138883E-5</v>
      </c>
      <c r="AW1163" s="13">
        <f t="shared" si="1494"/>
        <v>2.7074037711842643E-6</v>
      </c>
      <c r="AX1163" s="13">
        <f t="shared" si="1495"/>
        <v>2.2268798665335501E-2</v>
      </c>
      <c r="AY1163" s="13">
        <f t="shared" si="1496"/>
        <v>1.4838667781362128E-2</v>
      </c>
      <c r="AZ1163" s="13">
        <f t="shared" si="1497"/>
        <v>4.9438244252570486E-3</v>
      </c>
      <c r="BA1163" s="13">
        <f t="shared" si="1498"/>
        <v>1.0980949821055778E-3</v>
      </c>
      <c r="BB1163" s="13">
        <f t="shared" si="1499"/>
        <v>1.8292709540288049E-4</v>
      </c>
      <c r="BC1163" s="13">
        <f t="shared" si="1500"/>
        <v>2.4378453797044869E-5</v>
      </c>
      <c r="BD1163" s="13">
        <f t="shared" si="1501"/>
        <v>3.5886173238128654E-6</v>
      </c>
      <c r="BE1163" s="13">
        <f t="shared" si="1502"/>
        <v>1.0250700517306311E-5</v>
      </c>
      <c r="BF1163" s="13">
        <f t="shared" si="1503"/>
        <v>1.4640298980647638E-5</v>
      </c>
      <c r="BG1163" s="13">
        <f t="shared" si="1504"/>
        <v>1.393975328033329E-5</v>
      </c>
      <c r="BH1163" s="13">
        <f t="shared" si="1505"/>
        <v>9.9545467841924557E-6</v>
      </c>
      <c r="BI1163" s="13">
        <f t="shared" si="1506"/>
        <v>5.6869300158119944E-6</v>
      </c>
      <c r="BJ1163" s="14">
        <f t="shared" si="1507"/>
        <v>0.79451181723727538</v>
      </c>
      <c r="BK1163" s="14">
        <f t="shared" si="1508"/>
        <v>0.13364871573560722</v>
      </c>
      <c r="BL1163" s="14">
        <f t="shared" si="1509"/>
        <v>5.8430804668584538E-2</v>
      </c>
      <c r="BM1163" s="14">
        <f t="shared" si="1510"/>
        <v>0.65655867361003351</v>
      </c>
      <c r="BN1163" s="14">
        <f t="shared" si="1511"/>
        <v>0.31665220974344704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1.5858585858585901</v>
      </c>
      <c r="F1164" s="10">
        <f>VLOOKUP(B1164,home!$B$2:$E$405,3,FALSE)</f>
        <v>1.1000000000000001</v>
      </c>
      <c r="G1164" s="10">
        <f>VLOOKUP(C1164,away!$B$2:$E$405,4,FALSE)</f>
        <v>1.1399999999999999</v>
      </c>
      <c r="H1164" s="10">
        <f>VLOOKUP(A1164,away!$A$2:$E$405,3,FALSE)</f>
        <v>1.1313131313131299</v>
      </c>
      <c r="I1164" s="10">
        <f>VLOOKUP(C1164,away!$B$2:$E$405,3,FALSE)</f>
        <v>1.1399999999999999</v>
      </c>
      <c r="J1164" s="10">
        <f>VLOOKUP(B1164,home!$B$2:$E$405,4,FALSE)</f>
        <v>0.66</v>
      </c>
      <c r="K1164" s="12">
        <f t="shared" si="1456"/>
        <v>1.9886666666666719</v>
      </c>
      <c r="L1164" s="12">
        <f t="shared" si="1457"/>
        <v>0.85119999999999896</v>
      </c>
      <c r="M1164" s="13">
        <f t="shared" si="1458"/>
        <v>5.8433456572658173E-2</v>
      </c>
      <c r="N1164" s="13">
        <f t="shared" si="1459"/>
        <v>0.11620466730415986</v>
      </c>
      <c r="O1164" s="13">
        <f t="shared" si="1460"/>
        <v>4.9738558234646582E-2</v>
      </c>
      <c r="P1164" s="13">
        <f t="shared" si="1461"/>
        <v>9.8913412809300758E-2</v>
      </c>
      <c r="Q1164" s="13">
        <f t="shared" si="1462"/>
        <v>0.11554617418943662</v>
      </c>
      <c r="R1164" s="13">
        <f t="shared" si="1463"/>
        <v>2.1168730384665557E-2</v>
      </c>
      <c r="S1164" s="13">
        <f t="shared" si="1464"/>
        <v>4.1858995716852511E-2</v>
      </c>
      <c r="T1164" s="13">
        <f t="shared" si="1465"/>
        <v>9.8352903470048339E-2</v>
      </c>
      <c r="U1164" s="13">
        <f t="shared" si="1466"/>
        <v>4.2097548491638347E-2</v>
      </c>
      <c r="V1164" s="13">
        <f t="shared" si="1467"/>
        <v>7.8729937074765617E-3</v>
      </c>
      <c r="W1164" s="13">
        <f t="shared" si="1468"/>
        <v>7.6594275023797856E-2</v>
      </c>
      <c r="X1164" s="13">
        <f t="shared" si="1469"/>
        <v>6.5197046900256655E-2</v>
      </c>
      <c r="Y1164" s="13">
        <f t="shared" si="1470"/>
        <v>2.7747863160749193E-2</v>
      </c>
      <c r="Z1164" s="13">
        <f t="shared" si="1471"/>
        <v>6.0062744344757668E-3</v>
      </c>
      <c r="AA1164" s="13">
        <f t="shared" si="1472"/>
        <v>1.1944477758694172E-2</v>
      </c>
      <c r="AB1164" s="13">
        <f t="shared" si="1473"/>
        <v>1.1876792384728272E-2</v>
      </c>
      <c r="AC1164" s="13">
        <f t="shared" si="1474"/>
        <v>8.3293964013614634E-4</v>
      </c>
      <c r="AD1164" s="13">
        <f t="shared" si="1475"/>
        <v>3.8080120399331611E-2</v>
      </c>
      <c r="AE1164" s="13">
        <f t="shared" si="1476"/>
        <v>3.241379848391103E-2</v>
      </c>
      <c r="AF1164" s="13">
        <f t="shared" si="1477"/>
        <v>1.3795312634752515E-2</v>
      </c>
      <c r="AG1164" s="13">
        <f t="shared" si="1478"/>
        <v>3.9141900382337752E-3</v>
      </c>
      <c r="AH1164" s="13">
        <f t="shared" si="1479"/>
        <v>1.2781351996564415E-3</v>
      </c>
      <c r="AI1164" s="13">
        <f t="shared" si="1480"/>
        <v>2.5417848670501167E-3</v>
      </c>
      <c r="AJ1164" s="13">
        <f t="shared" si="1481"/>
        <v>2.527381419470173E-3</v>
      </c>
      <c r="AK1164" s="13">
        <f t="shared" si="1482"/>
        <v>1.6753730609510103E-3</v>
      </c>
      <c r="AL1164" s="13">
        <f t="shared" si="1483"/>
        <v>5.6398445207547753E-5</v>
      </c>
      <c r="AM1164" s="13">
        <f t="shared" si="1484"/>
        <v>1.5145733220160865E-2</v>
      </c>
      <c r="AN1164" s="13">
        <f t="shared" si="1485"/>
        <v>1.2892048117000914E-2</v>
      </c>
      <c r="AO1164" s="13">
        <f t="shared" si="1486"/>
        <v>5.4868556785955813E-3</v>
      </c>
      <c r="AP1164" s="13">
        <f t="shared" si="1487"/>
        <v>1.5568038512068511E-3</v>
      </c>
      <c r="AQ1164" s="13">
        <f t="shared" si="1488"/>
        <v>3.3128785953681752E-4</v>
      </c>
      <c r="AR1164" s="13">
        <f t="shared" si="1489"/>
        <v>2.1758973638951238E-4</v>
      </c>
      <c r="AS1164" s="13">
        <f t="shared" si="1490"/>
        <v>4.3271345576661145E-4</v>
      </c>
      <c r="AT1164" s="13">
        <f t="shared" si="1491"/>
        <v>4.3026141285060183E-4</v>
      </c>
      <c r="AU1164" s="13">
        <f t="shared" si="1492"/>
        <v>2.8521550989629973E-4</v>
      </c>
      <c r="AV1164" s="13">
        <f t="shared" si="1493"/>
        <v>1.4179964433677742E-4</v>
      </c>
      <c r="AW1164" s="13">
        <f t="shared" si="1494"/>
        <v>2.6519066966752345E-6</v>
      </c>
      <c r="AX1164" s="13">
        <f t="shared" si="1495"/>
        <v>5.019969132859993E-3</v>
      </c>
      <c r="AY1164" s="13">
        <f t="shared" si="1496"/>
        <v>4.2729977258904213E-3</v>
      </c>
      <c r="AZ1164" s="13">
        <f t="shared" si="1497"/>
        <v>1.8185878321389606E-3</v>
      </c>
      <c r="BA1164" s="13">
        <f t="shared" si="1498"/>
        <v>5.1599398757222719E-4</v>
      </c>
      <c r="BB1164" s="13">
        <f t="shared" si="1499"/>
        <v>1.098035205553698E-4</v>
      </c>
      <c r="BC1164" s="13">
        <f t="shared" si="1500"/>
        <v>1.8692951339346137E-5</v>
      </c>
      <c r="BD1164" s="13">
        <f t="shared" si="1501"/>
        <v>3.0868730602458777E-5</v>
      </c>
      <c r="BE1164" s="13">
        <f t="shared" si="1502"/>
        <v>6.1387615591423187E-5</v>
      </c>
      <c r="BF1164" s="13">
        <f t="shared" si="1503"/>
        <v>6.1039752436405293E-5</v>
      </c>
      <c r="BG1164" s="13">
        <f t="shared" si="1504"/>
        <v>4.046257367062166E-5</v>
      </c>
      <c r="BH1164" s="13">
        <f t="shared" si="1505"/>
        <v>2.0116642876577461E-5</v>
      </c>
      <c r="BI1164" s="13">
        <f t="shared" si="1506"/>
        <v>8.0010594267774301E-6</v>
      </c>
      <c r="BJ1164" s="14">
        <f t="shared" si="1507"/>
        <v>0.63501512548153471</v>
      </c>
      <c r="BK1164" s="14">
        <f t="shared" si="1508"/>
        <v>0.21224119461752214</v>
      </c>
      <c r="BL1164" s="14">
        <f t="shared" si="1509"/>
        <v>0.14657823793534477</v>
      </c>
      <c r="BM1164" s="14">
        <f t="shared" si="1510"/>
        <v>0.53556548715481622</v>
      </c>
      <c r="BN1164" s="14">
        <f t="shared" si="1511"/>
        <v>0.46000499949486756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1.5858585858585901</v>
      </c>
      <c r="F1165" s="10">
        <f>VLOOKUP(B1165,home!$B$2:$E$405,3,FALSE)</f>
        <v>1.26</v>
      </c>
      <c r="G1165" s="10">
        <f>VLOOKUP(C1165,away!$B$2:$E$405,4,FALSE)</f>
        <v>0.42</v>
      </c>
      <c r="H1165" s="10">
        <f>VLOOKUP(A1165,away!$A$2:$E$405,3,FALSE)</f>
        <v>1.1313131313131299</v>
      </c>
      <c r="I1165" s="10">
        <f>VLOOKUP(C1165,away!$B$2:$E$405,3,FALSE)</f>
        <v>1.26</v>
      </c>
      <c r="J1165" s="10">
        <f>VLOOKUP(B1165,home!$B$2:$E$405,4,FALSE)</f>
        <v>0.88</v>
      </c>
      <c r="K1165" s="12">
        <f t="shared" si="1456"/>
        <v>0.83923636363636589</v>
      </c>
      <c r="L1165" s="12">
        <f t="shared" si="1457"/>
        <v>1.2543999999999984</v>
      </c>
      <c r="M1165" s="13">
        <f t="shared" si="1458"/>
        <v>0.12323818119033812</v>
      </c>
      <c r="N1165" s="13">
        <f t="shared" si="1459"/>
        <v>0.10342596304333893</v>
      </c>
      <c r="O1165" s="13">
        <f t="shared" si="1460"/>
        <v>0.15458997448515993</v>
      </c>
      <c r="P1165" s="13">
        <f t="shared" si="1461"/>
        <v>0.12973752804156419</v>
      </c>
      <c r="Q1165" s="13">
        <f t="shared" si="1462"/>
        <v>4.339941456504047E-2</v>
      </c>
      <c r="R1165" s="13">
        <f t="shared" si="1463"/>
        <v>9.695883199709221E-2</v>
      </c>
      <c r="S1165" s="13">
        <f t="shared" si="1464"/>
        <v>3.4144909515378498E-2</v>
      </c>
      <c r="T1165" s="13">
        <f t="shared" si="1465"/>
        <v>5.4440225630386689E-2</v>
      </c>
      <c r="U1165" s="13">
        <f t="shared" si="1466"/>
        <v>8.1371377587668978E-2</v>
      </c>
      <c r="V1165" s="13">
        <f t="shared" si="1467"/>
        <v>3.9939607757385085E-3</v>
      </c>
      <c r="W1165" s="13">
        <f t="shared" si="1468"/>
        <v>1.2140788954503899E-2</v>
      </c>
      <c r="X1165" s="13">
        <f t="shared" si="1469"/>
        <v>1.5229405664529671E-2</v>
      </c>
      <c r="Y1165" s="13">
        <f t="shared" si="1470"/>
        <v>9.551883232792999E-3</v>
      </c>
      <c r="Z1165" s="13">
        <f t="shared" si="1471"/>
        <v>4.054171961905078E-2</v>
      </c>
      <c r="AA1165" s="13">
        <f t="shared" si="1472"/>
        <v>3.4024085348657286E-2</v>
      </c>
      <c r="AB1165" s="13">
        <f t="shared" si="1473"/>
        <v>1.4277124832030247E-2</v>
      </c>
      <c r="AC1165" s="13">
        <f t="shared" si="1474"/>
        <v>2.6278716604626534E-4</v>
      </c>
      <c r="AD1165" s="13">
        <f t="shared" si="1475"/>
        <v>2.5472478934636016E-3</v>
      </c>
      <c r="AE1165" s="13">
        <f t="shared" si="1476"/>
        <v>3.195267757560738E-3</v>
      </c>
      <c r="AF1165" s="13">
        <f t="shared" si="1477"/>
        <v>2.0040719375420926E-3</v>
      </c>
      <c r="AG1165" s="13">
        <f t="shared" si="1478"/>
        <v>8.3796927948426617E-4</v>
      </c>
      <c r="AH1165" s="13">
        <f t="shared" si="1479"/>
        <v>1.2713883272534299E-2</v>
      </c>
      <c r="AI1165" s="13">
        <f t="shared" si="1480"/>
        <v>1.0669953165338903E-2</v>
      </c>
      <c r="AJ1165" s="13">
        <f t="shared" si="1481"/>
        <v>4.4773063473246772E-3</v>
      </c>
      <c r="AK1165" s="13">
        <f t="shared" si="1482"/>
        <v>1.252506099271594E-3</v>
      </c>
      <c r="AL1165" s="13">
        <f t="shared" si="1483"/>
        <v>1.1065842418181835E-5</v>
      </c>
      <c r="AM1165" s="13">
        <f t="shared" si="1484"/>
        <v>4.2754861187815739E-4</v>
      </c>
      <c r="AN1165" s="13">
        <f t="shared" si="1485"/>
        <v>5.3631697873995996E-4</v>
      </c>
      <c r="AO1165" s="13">
        <f t="shared" si="1486"/>
        <v>3.3637800906570248E-4</v>
      </c>
      <c r="AP1165" s="13">
        <f t="shared" si="1487"/>
        <v>1.4065085819067226E-4</v>
      </c>
      <c r="AQ1165" s="13">
        <f t="shared" si="1488"/>
        <v>4.4108109128594736E-5</v>
      </c>
      <c r="AR1165" s="13">
        <f t="shared" si="1489"/>
        <v>3.1896590354134019E-3</v>
      </c>
      <c r="AS1165" s="13">
        <f t="shared" si="1490"/>
        <v>2.6768778501202214E-3</v>
      </c>
      <c r="AT1165" s="13">
        <f t="shared" si="1491"/>
        <v>1.1232666164168138E-3</v>
      </c>
      <c r="AU1165" s="13">
        <f t="shared" si="1492"/>
        <v>3.1422873018525715E-4</v>
      </c>
      <c r="AV1165" s="13">
        <f t="shared" si="1493"/>
        <v>6.5928044217686976E-5</v>
      </c>
      <c r="AW1165" s="13">
        <f t="shared" si="1494"/>
        <v>3.2359538505158404E-7</v>
      </c>
      <c r="AX1165" s="13">
        <f t="shared" si="1495"/>
        <v>5.9802390385066763E-5</v>
      </c>
      <c r="AY1165" s="13">
        <f t="shared" si="1496"/>
        <v>7.5016118499027649E-5</v>
      </c>
      <c r="AZ1165" s="13">
        <f t="shared" si="1497"/>
        <v>4.7050109522590092E-5</v>
      </c>
      <c r="BA1165" s="13">
        <f t="shared" si="1498"/>
        <v>1.9673219128378985E-5</v>
      </c>
      <c r="BB1165" s="13">
        <f t="shared" si="1499"/>
        <v>6.1695215186596374E-6</v>
      </c>
      <c r="BC1165" s="13">
        <f t="shared" si="1500"/>
        <v>1.5478095586013281E-6</v>
      </c>
      <c r="BD1165" s="13">
        <f t="shared" si="1501"/>
        <v>6.6685138233709448E-4</v>
      </c>
      <c r="BE1165" s="13">
        <f t="shared" si="1502"/>
        <v>5.5964592919846708E-4</v>
      </c>
      <c r="BF1165" s="13">
        <f t="shared" si="1503"/>
        <v>2.348376072722083E-4</v>
      </c>
      <c r="BG1165" s="13">
        <f t="shared" si="1504"/>
        <v>6.5694753190731028E-5</v>
      </c>
      <c r="BH1165" s="13">
        <f t="shared" si="1505"/>
        <v>1.3783356444444412E-5</v>
      </c>
      <c r="BI1165" s="13">
        <f t="shared" si="1506"/>
        <v>2.31349878822788E-6</v>
      </c>
      <c r="BJ1165" s="14">
        <f t="shared" si="1507"/>
        <v>0.24846649969425874</v>
      </c>
      <c r="BK1165" s="14">
        <f t="shared" si="1508"/>
        <v>0.2914634486499828</v>
      </c>
      <c r="BL1165" s="14">
        <f t="shared" si="1509"/>
        <v>0.41924812993866273</v>
      </c>
      <c r="BM1165" s="14">
        <f t="shared" si="1510"/>
        <v>0.3482952120563072</v>
      </c>
      <c r="BN1165" s="14">
        <f t="shared" si="1511"/>
        <v>0.6513498933225339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1.5858585858585901</v>
      </c>
      <c r="F1166" s="10">
        <f>VLOOKUP(B1166,home!$B$2:$E$405,3,FALSE)</f>
        <v>1.01</v>
      </c>
      <c r="G1166" s="10">
        <f>VLOOKUP(C1166,away!$B$2:$E$405,4,FALSE)</f>
        <v>0.76</v>
      </c>
      <c r="H1166" s="10">
        <f>VLOOKUP(A1166,away!$A$2:$E$405,3,FALSE)</f>
        <v>1.1313131313131299</v>
      </c>
      <c r="I1166" s="10">
        <f>VLOOKUP(C1166,away!$B$2:$E$405,3,FALSE)</f>
        <v>0.38</v>
      </c>
      <c r="J1166" s="10">
        <f>VLOOKUP(B1166,home!$B$2:$E$405,4,FALSE)</f>
        <v>0.88</v>
      </c>
      <c r="K1166" s="12">
        <f t="shared" si="1456"/>
        <v>1.2173050505050538</v>
      </c>
      <c r="L1166" s="12">
        <f t="shared" si="1457"/>
        <v>0.37831111111111065</v>
      </c>
      <c r="M1166" s="13">
        <f t="shared" si="1458"/>
        <v>0.2027835425654112</v>
      </c>
      <c r="N1166" s="13">
        <f t="shared" si="1459"/>
        <v>0.24684943052418157</v>
      </c>
      <c r="O1166" s="13">
        <f t="shared" si="1460"/>
        <v>7.6715267302967918E-2</v>
      </c>
      <c r="P1166" s="13">
        <f t="shared" si="1461"/>
        <v>9.3385882338748047E-2</v>
      </c>
      <c r="Q1166" s="13">
        <f t="shared" si="1462"/>
        <v>0.15024552924569137</v>
      </c>
      <c r="R1166" s="13">
        <f t="shared" si="1463"/>
        <v>1.4511119006285825E-2</v>
      </c>
      <c r="S1166" s="13">
        <f t="shared" si="1464"/>
        <v>1.0751517245751614E-2</v>
      </c>
      <c r="T1166" s="13">
        <f t="shared" si="1465"/>
        <v>5.6839553108414376E-2</v>
      </c>
      <c r="U1166" s="13">
        <f t="shared" si="1466"/>
        <v>1.7664458454831611E-2</v>
      </c>
      <c r="V1166" s="13">
        <f t="shared" si="1467"/>
        <v>5.5014322265488304E-4</v>
      </c>
      <c r="W1166" s="13">
        <f t="shared" si="1468"/>
        <v>6.0964880522194932E-2</v>
      </c>
      <c r="X1166" s="13">
        <f t="shared" si="1469"/>
        <v>2.3063691689107674E-2</v>
      </c>
      <c r="Y1166" s="13">
        <f t="shared" si="1470"/>
        <v>4.3626254146152061E-3</v>
      </c>
      <c r="Z1166" s="13">
        <f t="shared" si="1471"/>
        <v>1.8299058515778494E-3</v>
      </c>
      <c r="AA1166" s="13">
        <f t="shared" si="1472"/>
        <v>2.2275536350744671E-3</v>
      </c>
      <c r="AB1166" s="13">
        <f t="shared" si="1473"/>
        <v>1.3558061451235206E-3</v>
      </c>
      <c r="AC1166" s="13">
        <f t="shared" si="1474"/>
        <v>1.5834498207533443E-5</v>
      </c>
      <c r="AD1166" s="13">
        <f t="shared" si="1475"/>
        <v>1.8553214240776269E-2</v>
      </c>
      <c r="AE1166" s="13">
        <f t="shared" si="1476"/>
        <v>7.0188870941105524E-3</v>
      </c>
      <c r="AF1166" s="13">
        <f t="shared" si="1477"/>
        <v>1.327661487668199E-3</v>
      </c>
      <c r="AG1166" s="13">
        <f t="shared" si="1478"/>
        <v>1.6742303085972887E-4</v>
      </c>
      <c r="AH1166" s="13">
        <f t="shared" si="1479"/>
        <v>1.7306842898478478E-4</v>
      </c>
      <c r="AI1166" s="13">
        <f t="shared" si="1480"/>
        <v>2.1067707268615369E-4</v>
      </c>
      <c r="AJ1166" s="13">
        <f t="shared" si="1481"/>
        <v>1.2822913230323767E-4</v>
      </c>
      <c r="AK1166" s="13">
        <f t="shared" si="1482"/>
        <v>5.2031323458203964E-5</v>
      </c>
      <c r="AL1166" s="13">
        <f t="shared" si="1483"/>
        <v>2.9168414118711828E-7</v>
      </c>
      <c r="AM1166" s="13">
        <f t="shared" si="1484"/>
        <v>4.5169842796798469E-3</v>
      </c>
      <c r="AN1166" s="13">
        <f t="shared" si="1485"/>
        <v>1.7088253417171027E-3</v>
      </c>
      <c r="AO1166" s="13">
        <f t="shared" si="1486"/>
        <v>3.2323380685991024E-4</v>
      </c>
      <c r="AP1166" s="13">
        <f t="shared" si="1487"/>
        <v>4.0760980207282274E-5</v>
      </c>
      <c r="AQ1166" s="13">
        <f t="shared" si="1488"/>
        <v>3.8550829280487354E-6</v>
      </c>
      <c r="AR1166" s="13">
        <f t="shared" si="1489"/>
        <v>1.309474193349766E-5</v>
      </c>
      <c r="AS1166" s="13">
        <f t="shared" si="1490"/>
        <v>1.594029549070701E-5</v>
      </c>
      <c r="AT1166" s="13">
        <f t="shared" si="1491"/>
        <v>9.702101103690293E-6</v>
      </c>
      <c r="AU1166" s="13">
        <f t="shared" si="1492"/>
        <v>3.9368055580109489E-6</v>
      </c>
      <c r="AV1166" s="13">
        <f t="shared" si="1493"/>
        <v>1.1980733221557738E-6</v>
      </c>
      <c r="AW1166" s="13">
        <f t="shared" si="1494"/>
        <v>3.7312885651885736E-9</v>
      </c>
      <c r="AX1166" s="13">
        <f t="shared" si="1495"/>
        <v>9.1642462945103404E-4</v>
      </c>
      <c r="AY1166" s="13">
        <f t="shared" si="1496"/>
        <v>3.4669361981720854E-4</v>
      </c>
      <c r="AZ1166" s="13">
        <f t="shared" si="1497"/>
        <v>6.5579024264090578E-5</v>
      </c>
      <c r="BA1166" s="13">
        <f t="shared" si="1498"/>
        <v>8.2697578449768653E-6</v>
      </c>
      <c r="BB1166" s="13">
        <f t="shared" si="1499"/>
        <v>7.8213531973825518E-7</v>
      </c>
      <c r="BC1166" s="13">
        <f t="shared" si="1500"/>
        <v>5.9178096369884643E-8</v>
      </c>
      <c r="BD1166" s="13">
        <f t="shared" si="1501"/>
        <v>8.2564772842912542E-7</v>
      </c>
      <c r="BE1166" s="13">
        <f t="shared" si="1502"/>
        <v>1.0050651497547993E-6</v>
      </c>
      <c r="BF1166" s="13">
        <f t="shared" si="1503"/>
        <v>6.1173544144156794E-7</v>
      </c>
      <c r="BG1166" s="13">
        <f t="shared" si="1504"/>
        <v>2.4822288081325301E-7</v>
      </c>
      <c r="BH1166" s="13">
        <f t="shared" si="1505"/>
        <v>7.5540741616221725E-8</v>
      </c>
      <c r="BI1166" s="13">
        <f t="shared" si="1506"/>
        <v>1.8391225257664797E-8</v>
      </c>
      <c r="BJ1166" s="14">
        <f t="shared" si="1507"/>
        <v>0.57732436419380562</v>
      </c>
      <c r="BK1166" s="14">
        <f t="shared" si="1508"/>
        <v>0.30783390517473169</v>
      </c>
      <c r="BL1166" s="14">
        <f t="shared" si="1509"/>
        <v>0.1130848671222911</v>
      </c>
      <c r="BM1166" s="14">
        <f t="shared" si="1510"/>
        <v>0.21523558147059152</v>
      </c>
      <c r="BN1166" s="14">
        <f t="shared" si="1511"/>
        <v>0.7844907709832859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1.5858585858585901</v>
      </c>
      <c r="F1167" s="10">
        <f>VLOOKUP(B1167,home!$B$2:$E$405,3,FALSE)</f>
        <v>0.25</v>
      </c>
      <c r="G1167" s="10" t="e">
        <f>VLOOKUP(C1167,away!$B$2:$E$405,4,FALSE)</f>
        <v>#N/A</v>
      </c>
      <c r="H1167" s="10">
        <f>VLOOKUP(A1167,away!$A$2:$E$405,3,FALSE)</f>
        <v>1.1313131313131299</v>
      </c>
      <c r="I1167" s="10" t="e">
        <f>VLOOKUP(C1167,away!$B$2:$E$405,3,FALSE)</f>
        <v>#N/A</v>
      </c>
      <c r="J1167" s="10">
        <f>VLOOKUP(B1167,home!$B$2:$E$405,4,FALSE)</f>
        <v>1.06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1.5858585858585901</v>
      </c>
      <c r="F1168" s="10">
        <f>VLOOKUP(B1168,home!$B$2:$E$405,3,FALSE)</f>
        <v>0.63</v>
      </c>
      <c r="G1168" s="10">
        <f>VLOOKUP(C1168,away!$B$2:$E$405,4,FALSE)</f>
        <v>1.39</v>
      </c>
      <c r="H1168" s="10">
        <f>VLOOKUP(A1168,away!$A$2:$E$405,3,FALSE)</f>
        <v>1.1313131313131299</v>
      </c>
      <c r="I1168" s="10">
        <f>VLOOKUP(C1168,away!$B$2:$E$405,3,FALSE)</f>
        <v>1.1399999999999999</v>
      </c>
      <c r="J1168" s="10">
        <f>VLOOKUP(B1168,home!$B$2:$E$405,4,FALSE)</f>
        <v>1.41</v>
      </c>
      <c r="K1168" s="12">
        <f t="shared" si="1456"/>
        <v>1.3887363636363672</v>
      </c>
      <c r="L1168" s="12">
        <f t="shared" si="1457"/>
        <v>1.8184727272727248</v>
      </c>
      <c r="M1168" s="13">
        <f t="shared" si="1458"/>
        <v>4.0469402229542699E-2</v>
      </c>
      <c r="N1168" s="13">
        <f t="shared" si="1459"/>
        <v>5.6201330490792616E-2</v>
      </c>
      <c r="O1168" s="13">
        <f t="shared" si="1460"/>
        <v>7.3592504243453399E-2</v>
      </c>
      <c r="P1168" s="13">
        <f t="shared" si="1461"/>
        <v>0.10220058673394739</v>
      </c>
      <c r="Q1168" s="13">
        <f t="shared" si="1462"/>
        <v>3.902441566865452E-2</v>
      </c>
      <c r="R1168" s="13">
        <f t="shared" si="1463"/>
        <v>6.6912980949211165E-2</v>
      </c>
      <c r="S1168" s="13">
        <f t="shared" si="1464"/>
        <v>6.4523809058997419E-2</v>
      </c>
      <c r="T1168" s="13">
        <f t="shared" si="1465"/>
        <v>7.0964835591202632E-2</v>
      </c>
      <c r="U1168" s="13">
        <f t="shared" si="1466"/>
        <v>9.2924489843477009E-2</v>
      </c>
      <c r="V1168" s="13">
        <f t="shared" si="1467"/>
        <v>1.8105231719222809E-2</v>
      </c>
      <c r="W1168" s="13">
        <f t="shared" si="1468"/>
        <v>1.8064875036240446E-2</v>
      </c>
      <c r="X1168" s="13">
        <f t="shared" si="1469"/>
        <v>3.285048257499313E-2</v>
      </c>
      <c r="Y1168" s="13">
        <f t="shared" si="1470"/>
        <v>2.9868853320186448E-2</v>
      </c>
      <c r="Z1168" s="13">
        <f t="shared" si="1471"/>
        <v>4.0559810318886627E-2</v>
      </c>
      <c r="AA1168" s="13">
        <f t="shared" si="1472"/>
        <v>5.632688349203141E-2</v>
      </c>
      <c r="AB1168" s="13">
        <f t="shared" si="1473"/>
        <v>3.9111595677846521E-2</v>
      </c>
      <c r="AC1168" s="13">
        <f t="shared" si="1474"/>
        <v>2.8576609776742017E-3</v>
      </c>
      <c r="AD1168" s="13">
        <f t="shared" si="1475"/>
        <v>6.2718372168434891E-3</v>
      </c>
      <c r="AE1168" s="13">
        <f t="shared" si="1476"/>
        <v>1.1405164928723956E-2</v>
      </c>
      <c r="AF1168" s="13">
        <f t="shared" si="1477"/>
        <v>1.0369990686465946E-2</v>
      </c>
      <c r="AG1168" s="13">
        <f t="shared" si="1478"/>
        <v>6.285848415136827E-3</v>
      </c>
      <c r="AH1168" s="13">
        <f t="shared" si="1479"/>
        <v>1.8439227222062555E-2</v>
      </c>
      <c r="AI1168" s="13">
        <f t="shared" si="1480"/>
        <v>2.5607225360631862E-2</v>
      </c>
      <c r="AJ1168" s="13">
        <f t="shared" si="1481"/>
        <v>1.7780842515070432E-2</v>
      </c>
      <c r="AK1168" s="13">
        <f t="shared" si="1482"/>
        <v>8.2309675255899419E-3</v>
      </c>
      <c r="AL1168" s="13">
        <f t="shared" si="1483"/>
        <v>2.8866710404910217E-4</v>
      </c>
      <c r="AM1168" s="13">
        <f t="shared" si="1484"/>
        <v>1.7419856819676923E-3</v>
      </c>
      <c r="AN1168" s="13">
        <f t="shared" si="1485"/>
        <v>3.1677534539578268E-3</v>
      </c>
      <c r="AO1168" s="13">
        <f t="shared" si="1486"/>
        <v>2.8802366313731426E-3</v>
      </c>
      <c r="AP1168" s="13">
        <f t="shared" si="1487"/>
        <v>1.7458772540813079E-3</v>
      </c>
      <c r="AQ1168" s="13">
        <f t="shared" si="1488"/>
        <v>7.9370754292816352E-4</v>
      </c>
      <c r="AR1168" s="13">
        <f t="shared" si="1489"/>
        <v>6.7062463630611132E-3</v>
      </c>
      <c r="AS1168" s="13">
        <f t="shared" si="1490"/>
        <v>9.3132081878871016E-3</v>
      </c>
      <c r="AT1168" s="13">
        <f t="shared" si="1491"/>
        <v>6.4667954363173893E-3</v>
      </c>
      <c r="AU1168" s="13">
        <f t="shared" si="1492"/>
        <v>2.9935579928705549E-3</v>
      </c>
      <c r="AV1168" s="13">
        <f t="shared" si="1493"/>
        <v>1.0393157103384095E-3</v>
      </c>
      <c r="AW1168" s="13">
        <f t="shared" si="1494"/>
        <v>2.0249830584812644E-5</v>
      </c>
      <c r="AX1168" s="13">
        <f t="shared" si="1495"/>
        <v>4.0319314358040482E-4</v>
      </c>
      <c r="AY1168" s="13">
        <f t="shared" si="1496"/>
        <v>7.331957354243221E-4</v>
      </c>
      <c r="AZ1168" s="13">
        <f t="shared" si="1497"/>
        <v>6.6664822431089922E-4</v>
      </c>
      <c r="BA1168" s="13">
        <f t="shared" si="1498"/>
        <v>4.0409387153138667E-4</v>
      </c>
      <c r="BB1168" s="13">
        <f t="shared" si="1499"/>
        <v>1.8370842115946883E-4</v>
      </c>
      <c r="BC1168" s="13">
        <f t="shared" si="1500"/>
        <v>6.6813750729765122E-5</v>
      </c>
      <c r="BD1168" s="13">
        <f t="shared" si="1501"/>
        <v>2.0325210189330867E-3</v>
      </c>
      <c r="BE1168" s="13">
        <f t="shared" si="1502"/>
        <v>2.8226358488476185E-3</v>
      </c>
      <c r="BF1168" s="13">
        <f t="shared" si="1503"/>
        <v>1.9599485222991466E-3</v>
      </c>
      <c r="BG1168" s="13">
        <f t="shared" si="1504"/>
        <v>9.0728392792406261E-4</v>
      </c>
      <c r="BH1168" s="13">
        <f t="shared" si="1505"/>
        <v>3.149945457127458E-4</v>
      </c>
      <c r="BI1168" s="13">
        <f t="shared" si="1506"/>
        <v>8.7488875995681605E-5</v>
      </c>
      <c r="BJ1168" s="14">
        <f t="shared" si="1507"/>
        <v>0.29409484764028437</v>
      </c>
      <c r="BK1168" s="14">
        <f t="shared" si="1508"/>
        <v>0.22917855355885794</v>
      </c>
      <c r="BL1168" s="14">
        <f t="shared" si="1509"/>
        <v>0.4335707132595612</v>
      </c>
      <c r="BM1168" s="14">
        <f t="shared" si="1510"/>
        <v>0.61828975855714874</v>
      </c>
      <c r="BN1168" s="14">
        <f t="shared" si="1511"/>
        <v>0.37840122031560175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1.75555555555556</v>
      </c>
      <c r="F1169" s="10">
        <f>VLOOKUP(B1169,home!$B$2:$E$405,3,FALSE)</f>
        <v>0.8</v>
      </c>
      <c r="G1169" s="10">
        <f>VLOOKUP(C1169,away!$B$2:$E$405,4,FALSE)</f>
        <v>0.23</v>
      </c>
      <c r="H1169" s="10">
        <f>VLOOKUP(A1169,away!$A$2:$E$405,3,FALSE)</f>
        <v>1.4666666666666699</v>
      </c>
      <c r="I1169" s="10">
        <f>VLOOKUP(C1169,away!$B$2:$E$405,3,FALSE)</f>
        <v>1.37</v>
      </c>
      <c r="J1169" s="10">
        <f>VLOOKUP(B1169,home!$B$2:$E$405,4,FALSE)</f>
        <v>1.5</v>
      </c>
      <c r="K1169" s="12">
        <f t="shared" si="1456"/>
        <v>0.3230222222222231</v>
      </c>
      <c r="L1169" s="12">
        <f t="shared" si="1457"/>
        <v>3.0140000000000073</v>
      </c>
      <c r="M1169" s="13">
        <f t="shared" si="1458"/>
        <v>3.55426383754745E-2</v>
      </c>
      <c r="N1169" s="13">
        <f t="shared" si="1459"/>
        <v>1.1481062031686636E-2</v>
      </c>
      <c r="O1169" s="13">
        <f t="shared" si="1460"/>
        <v>0.1071255120636804</v>
      </c>
      <c r="P1169" s="13">
        <f t="shared" si="1461"/>
        <v>3.4603920963503607E-2</v>
      </c>
      <c r="Q1169" s="13">
        <f t="shared" si="1462"/>
        <v>1.8543190854733041E-3</v>
      </c>
      <c r="R1169" s="13">
        <f t="shared" si="1463"/>
        <v>0.16143814667996678</v>
      </c>
      <c r="S1169" s="13">
        <f t="shared" si="1464"/>
        <v>8.4224990094901673E-3</v>
      </c>
      <c r="T1169" s="13">
        <f t="shared" si="1465"/>
        <v>5.5889177236165526E-3</v>
      </c>
      <c r="U1169" s="13">
        <f t="shared" si="1466"/>
        <v>5.2148108892000077E-2</v>
      </c>
      <c r="V1169" s="13">
        <f t="shared" si="1467"/>
        <v>9.1111691122043549E-4</v>
      </c>
      <c r="W1169" s="13">
        <f t="shared" si="1468"/>
        <v>1.9966209056622241E-4</v>
      </c>
      <c r="X1169" s="13">
        <f t="shared" si="1469"/>
        <v>6.0178154096659576E-4</v>
      </c>
      <c r="Y1169" s="13">
        <f t="shared" si="1470"/>
        <v>9.0688478223666222E-4</v>
      </c>
      <c r="Z1169" s="13">
        <f t="shared" si="1471"/>
        <v>0.16219152469780701</v>
      </c>
      <c r="AA1169" s="13">
        <f t="shared" si="1472"/>
        <v>5.2391466733496199E-2</v>
      </c>
      <c r="AB1169" s="13">
        <f t="shared" si="1473"/>
        <v>8.4618040048678074E-3</v>
      </c>
      <c r="AC1169" s="13">
        <f t="shared" si="1474"/>
        <v>5.544083638944716E-5</v>
      </c>
      <c r="AD1169" s="13">
        <f t="shared" si="1475"/>
        <v>1.6123823047058978E-5</v>
      </c>
      <c r="AE1169" s="13">
        <f t="shared" si="1476"/>
        <v>4.8597202663835877E-5</v>
      </c>
      <c r="AF1169" s="13">
        <f t="shared" si="1477"/>
        <v>7.3235984414400852E-5</v>
      </c>
      <c r="AG1169" s="13">
        <f t="shared" si="1478"/>
        <v>7.3577752341668243E-5</v>
      </c>
      <c r="AH1169" s="13">
        <f t="shared" si="1479"/>
        <v>0.1222113138597979</v>
      </c>
      <c r="AI1169" s="13">
        <f t="shared" si="1480"/>
        <v>3.9476970183689487E-2</v>
      </c>
      <c r="AJ1169" s="13">
        <f t="shared" si="1481"/>
        <v>6.3759693176679089E-3</v>
      </c>
      <c r="AK1169" s="13">
        <f t="shared" si="1482"/>
        <v>6.8652659260459985E-4</v>
      </c>
      <c r="AL1169" s="13">
        <f t="shared" si="1483"/>
        <v>2.1590634891018847E-6</v>
      </c>
      <c r="AM1169" s="13">
        <f t="shared" si="1484"/>
        <v>1.0416706302757775E-6</v>
      </c>
      <c r="AN1169" s="13">
        <f t="shared" si="1485"/>
        <v>3.1395952796512009E-6</v>
      </c>
      <c r="AO1169" s="13">
        <f t="shared" si="1486"/>
        <v>4.7313700864343723E-6</v>
      </c>
      <c r="AP1169" s="13">
        <f t="shared" si="1487"/>
        <v>4.7534498135044109E-6</v>
      </c>
      <c r="AQ1169" s="13">
        <f t="shared" si="1488"/>
        <v>3.5817244344755826E-6</v>
      </c>
      <c r="AR1169" s="13">
        <f t="shared" si="1489"/>
        <v>7.3668979994686301E-2</v>
      </c>
      <c r="AS1169" s="13">
        <f t="shared" si="1490"/>
        <v>2.379671762672806E-2</v>
      </c>
      <c r="AT1169" s="13">
        <f t="shared" si="1491"/>
        <v>3.843434304690222E-3</v>
      </c>
      <c r="AU1169" s="13">
        <f t="shared" si="1492"/>
        <v>4.1383823002205352E-4</v>
      </c>
      <c r="AV1169" s="13">
        <f t="shared" si="1493"/>
        <v>3.34197361755588E-5</v>
      </c>
      <c r="AW1169" s="13">
        <f t="shared" si="1494"/>
        <v>5.8390011536445516E-8</v>
      </c>
      <c r="AX1169" s="13">
        <f t="shared" si="1495"/>
        <v>5.6080460302550902E-8</v>
      </c>
      <c r="AY1169" s="13">
        <f t="shared" si="1496"/>
        <v>1.6902650735188883E-7</v>
      </c>
      <c r="AZ1169" s="13">
        <f t="shared" si="1497"/>
        <v>2.5472294657929715E-7</v>
      </c>
      <c r="BA1169" s="13">
        <f t="shared" si="1498"/>
        <v>2.5591165366333446E-7</v>
      </c>
      <c r="BB1169" s="13">
        <f t="shared" si="1499"/>
        <v>1.9282943103532301E-7</v>
      </c>
      <c r="BC1169" s="13">
        <f t="shared" si="1500"/>
        <v>1.1623758102809291E-7</v>
      </c>
      <c r="BD1169" s="13">
        <f t="shared" si="1501"/>
        <v>3.700638428399753E-2</v>
      </c>
      <c r="BE1169" s="13">
        <f t="shared" si="1502"/>
        <v>1.1953884487826433E-2</v>
      </c>
      <c r="BF1169" s="13">
        <f t="shared" si="1503"/>
        <v>1.9306851657227276E-3</v>
      </c>
      <c r="BG1169" s="13">
        <f t="shared" si="1504"/>
        <v>2.0788473754774551E-4</v>
      </c>
      <c r="BH1169" s="13">
        <f t="shared" si="1505"/>
        <v>1.6787847472189091E-5</v>
      </c>
      <c r="BI1169" s="13">
        <f t="shared" si="1506"/>
        <v>1.0845695593588501E-6</v>
      </c>
      <c r="BJ1169" s="14">
        <f t="shared" si="1507"/>
        <v>2.0862454635837243E-2</v>
      </c>
      <c r="BK1169" s="14">
        <f t="shared" si="1508"/>
        <v>7.9537944186074613E-2</v>
      </c>
      <c r="BL1169" s="14">
        <f t="shared" si="1509"/>
        <v>0.70318891931219918</v>
      </c>
      <c r="BM1169" s="14">
        <f t="shared" si="1510"/>
        <v>0.61373513299563698</v>
      </c>
      <c r="BN1169" s="14">
        <f t="shared" si="1511"/>
        <v>0.35204559919978523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1.75555555555556</v>
      </c>
      <c r="F1170" s="10">
        <f>VLOOKUP(B1170,home!$B$2:$E$405,3,FALSE)</f>
        <v>1.03</v>
      </c>
      <c r="G1170" s="10">
        <f>VLOOKUP(C1170,away!$B$2:$E$405,4,FALSE)</f>
        <v>1.25</v>
      </c>
      <c r="H1170" s="10">
        <f>VLOOKUP(A1170,away!$A$2:$E$405,3,FALSE)</f>
        <v>1.4666666666666699</v>
      </c>
      <c r="I1170" s="10">
        <f>VLOOKUP(C1170,away!$B$2:$E$405,3,FALSE)</f>
        <v>0.56999999999999995</v>
      </c>
      <c r="J1170" s="10">
        <f>VLOOKUP(B1170,home!$B$2:$E$405,4,FALSE)</f>
        <v>0.82</v>
      </c>
      <c r="K1170" s="12">
        <f t="shared" si="1456"/>
        <v>2.2602777777777834</v>
      </c>
      <c r="L1170" s="12">
        <f t="shared" si="1457"/>
        <v>0.68552000000000135</v>
      </c>
      <c r="M1170" s="13">
        <f t="shared" si="1458"/>
        <v>5.2560111796710433E-2</v>
      </c>
      <c r="N1170" s="13">
        <f t="shared" si="1459"/>
        <v>0.1188004526916205</v>
      </c>
      <c r="O1170" s="13">
        <f t="shared" si="1460"/>
        <v>3.603100783888101E-2</v>
      </c>
      <c r="P1170" s="13">
        <f t="shared" si="1461"/>
        <v>8.1440086329159861E-2</v>
      </c>
      <c r="Q1170" s="13">
        <f t="shared" si="1462"/>
        <v>0.13426101160440537</v>
      </c>
      <c r="R1170" s="13">
        <f t="shared" si="1463"/>
        <v>1.2349988246854878E-2</v>
      </c>
      <c r="S1170" s="13">
        <f t="shared" si="1464"/>
        <v>3.1547153509460933E-2</v>
      </c>
      <c r="T1170" s="13">
        <f t="shared" si="1465"/>
        <v>9.2038608675052161E-2</v>
      </c>
      <c r="U1170" s="13">
        <f t="shared" si="1466"/>
        <v>2.7914403990182881E-2</v>
      </c>
      <c r="V1170" s="13">
        <f t="shared" si="1467"/>
        <v>5.4312477602085638E-3</v>
      </c>
      <c r="W1170" s="13">
        <f t="shared" si="1468"/>
        <v>0.10115572698380086</v>
      </c>
      <c r="X1170" s="13">
        <f t="shared" si="1469"/>
        <v>6.9344273961935307E-2</v>
      </c>
      <c r="Y1170" s="13">
        <f t="shared" si="1470"/>
        <v>2.3768443343192992E-2</v>
      </c>
      <c r="Z1170" s="13">
        <f t="shared" si="1471"/>
        <v>2.8220546476613244E-3</v>
      </c>
      <c r="AA1170" s="13">
        <f t="shared" si="1472"/>
        <v>6.378627407783403E-3</v>
      </c>
      <c r="AB1170" s="13">
        <f t="shared" si="1473"/>
        <v>7.2087348912685681E-3</v>
      </c>
      <c r="AC1170" s="13">
        <f t="shared" si="1474"/>
        <v>5.2597073063841572E-4</v>
      </c>
      <c r="AD1170" s="13">
        <f t="shared" si="1475"/>
        <v>5.7160010449110413E-2</v>
      </c>
      <c r="AE1170" s="13">
        <f t="shared" si="1476"/>
        <v>3.9184330363074255E-2</v>
      </c>
      <c r="AF1170" s="13">
        <f t="shared" si="1477"/>
        <v>1.3430821075247354E-2</v>
      </c>
      <c r="AG1170" s="13">
        <f t="shared" si="1478"/>
        <v>3.069032154501195E-3</v>
      </c>
      <c r="AH1170" s="13">
        <f t="shared" si="1479"/>
        <v>4.8364372551619857E-4</v>
      </c>
      <c r="AI1170" s="13">
        <f t="shared" si="1480"/>
        <v>1.0931691651459214E-3</v>
      </c>
      <c r="AJ1170" s="13">
        <f t="shared" si="1481"/>
        <v>1.2354329856656093E-3</v>
      </c>
      <c r="AK1170" s="13">
        <f t="shared" si="1482"/>
        <v>9.3080724114454527E-4</v>
      </c>
      <c r="AL1170" s="13">
        <f t="shared" si="1483"/>
        <v>3.2598942616773355E-5</v>
      </c>
      <c r="AM1170" s="13">
        <f t="shared" si="1484"/>
        <v>2.583950027913404E-2</v>
      </c>
      <c r="AN1170" s="13">
        <f t="shared" si="1485"/>
        <v>1.7713494231352003E-2</v>
      </c>
      <c r="AO1170" s="13">
        <f t="shared" si="1486"/>
        <v>6.0714772827382239E-3</v>
      </c>
      <c r="AP1170" s="13">
        <f t="shared" si="1487"/>
        <v>1.3873730356209052E-3</v>
      </c>
      <c r="AQ1170" s="13">
        <f t="shared" si="1488"/>
        <v>2.3776799084471113E-4</v>
      </c>
      <c r="AR1170" s="13">
        <f t="shared" si="1489"/>
        <v>6.6309489343173043E-5</v>
      </c>
      <c r="AS1170" s="13">
        <f t="shared" si="1490"/>
        <v>1.4987786521816675E-4</v>
      </c>
      <c r="AT1170" s="13">
        <f t="shared" si="1491"/>
        <v>1.6938280406669808E-4</v>
      </c>
      <c r="AU1170" s="13">
        <f t="shared" si="1492"/>
        <v>1.2761739598988203E-4</v>
      </c>
      <c r="AV1170" s="13">
        <f t="shared" si="1493"/>
        <v>7.2112691053449521E-5</v>
      </c>
      <c r="AW1170" s="13">
        <f t="shared" si="1494"/>
        <v>1.4030816918190389E-6</v>
      </c>
      <c r="AX1170" s="13">
        <f t="shared" si="1495"/>
        <v>9.7340747116349078E-3</v>
      </c>
      <c r="AY1170" s="13">
        <f t="shared" si="1496"/>
        <v>6.6729028963199754E-3</v>
      </c>
      <c r="AZ1170" s="13">
        <f t="shared" si="1497"/>
        <v>2.2872041967426388E-3</v>
      </c>
      <c r="BA1170" s="13">
        <f t="shared" si="1498"/>
        <v>5.2264140698367236E-4</v>
      </c>
      <c r="BB1170" s="13">
        <f t="shared" si="1499"/>
        <v>8.9570284328861912E-5</v>
      </c>
      <c r="BC1170" s="13">
        <f t="shared" si="1500"/>
        <v>1.2280444262624312E-5</v>
      </c>
      <c r="BD1170" s="13">
        <f t="shared" si="1501"/>
        <v>7.5760801890886769E-6</v>
      </c>
      <c r="BE1170" s="13">
        <f t="shared" si="1502"/>
        <v>1.7124045694059641E-5</v>
      </c>
      <c r="BF1170" s="13">
        <f t="shared" si="1503"/>
        <v>1.9352549973967179E-5</v>
      </c>
      <c r="BG1170" s="13">
        <f t="shared" si="1504"/>
        <v>1.4580712883164014E-5</v>
      </c>
      <c r="BH1170" s="13">
        <f t="shared" si="1505"/>
        <v>8.2391153284934663E-6</v>
      </c>
      <c r="BI1170" s="13">
        <f t="shared" si="1506"/>
        <v>3.7245378571084178E-6</v>
      </c>
      <c r="BJ1170" s="14">
        <f t="shared" si="1507"/>
        <v>0.72278099806190299</v>
      </c>
      <c r="BK1170" s="14">
        <f t="shared" si="1508"/>
        <v>0.17821007196511499</v>
      </c>
      <c r="BL1170" s="14">
        <f t="shared" si="1509"/>
        <v>9.4281712780040244E-2</v>
      </c>
      <c r="BM1170" s="14">
        <f t="shared" si="1510"/>
        <v>0.55598067913245941</v>
      </c>
      <c r="BN1170" s="14">
        <f t="shared" si="1511"/>
        <v>0.43544265850763214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1.75555555555556</v>
      </c>
      <c r="F1171" s="10">
        <f>VLOOKUP(B1171,home!$B$2:$E$405,3,FALSE)</f>
        <v>0.91</v>
      </c>
      <c r="G1171" s="10">
        <f>VLOOKUP(C1171,away!$B$2:$E$405,4,FALSE)</f>
        <v>0.71</v>
      </c>
      <c r="H1171" s="10">
        <f>VLOOKUP(A1171,away!$A$2:$E$405,3,FALSE)</f>
        <v>1.4666666666666699</v>
      </c>
      <c r="I1171" s="10">
        <f>VLOOKUP(C1171,away!$B$2:$E$405,3,FALSE)</f>
        <v>0.71</v>
      </c>
      <c r="J1171" s="10">
        <f>VLOOKUP(B1171,home!$B$2:$E$405,4,FALSE)</f>
        <v>0.27</v>
      </c>
      <c r="K1171" s="12">
        <f t="shared" si="1456"/>
        <v>1.1342644444444472</v>
      </c>
      <c r="L1171" s="12">
        <f t="shared" si="1457"/>
        <v>0.28116000000000063</v>
      </c>
      <c r="M1171" s="13">
        <f t="shared" si="1458"/>
        <v>0.24282252690050404</v>
      </c>
      <c r="N1171" s="13">
        <f t="shared" si="1459"/>
        <v>0.27542495857339705</v>
      </c>
      <c r="O1171" s="13">
        <f t="shared" si="1460"/>
        <v>6.8271981663345874E-2</v>
      </c>
      <c r="P1171" s="13">
        <f t="shared" si="1461"/>
        <v>7.7438481352496494E-2</v>
      </c>
      <c r="Q1171" s="13">
        <f t="shared" si="1462"/>
        <v>0.15620236881119454</v>
      </c>
      <c r="R1171" s="13">
        <f t="shared" si="1463"/>
        <v>9.5976751822331834E-3</v>
      </c>
      <c r="S1171" s="13">
        <f t="shared" si="1464"/>
        <v>6.173972479742466E-3</v>
      </c>
      <c r="T1171" s="13">
        <f t="shared" si="1465"/>
        <v>4.3917858014955562E-2</v>
      </c>
      <c r="U1171" s="13">
        <f t="shared" si="1466"/>
        <v>1.0886301708533979E-2</v>
      </c>
      <c r="V1171" s="13">
        <f t="shared" si="1467"/>
        <v>2.1877114159880287E-4</v>
      </c>
      <c r="W1171" s="13">
        <f t="shared" si="1468"/>
        <v>5.9058264360178768E-2</v>
      </c>
      <c r="X1171" s="13">
        <f t="shared" si="1469"/>
        <v>1.66048216075079E-2</v>
      </c>
      <c r="Y1171" s="13">
        <f t="shared" si="1470"/>
        <v>2.3343058215834654E-3</v>
      </c>
      <c r="Z1171" s="13">
        <f t="shared" si="1471"/>
        <v>8.9949411807889587E-4</v>
      </c>
      <c r="AA1171" s="13">
        <f t="shared" si="1472"/>
        <v>1.0202641961238068E-3</v>
      </c>
      <c r="AB1171" s="13">
        <f t="shared" si="1473"/>
        <v>5.7862470080146517E-4</v>
      </c>
      <c r="AC1171" s="13">
        <f t="shared" si="1474"/>
        <v>4.3605161929912601E-6</v>
      </c>
      <c r="AD1171" s="13">
        <f t="shared" si="1475"/>
        <v>1.6746922353587858E-2</v>
      </c>
      <c r="AE1171" s="13">
        <f t="shared" si="1476"/>
        <v>4.7085646889347722E-3</v>
      </c>
      <c r="AF1171" s="13">
        <f t="shared" si="1477"/>
        <v>6.6193002397045174E-4</v>
      </c>
      <c r="AG1171" s="13">
        <f t="shared" si="1478"/>
        <v>6.2036081846510865E-5</v>
      </c>
      <c r="AH1171" s="13">
        <f t="shared" si="1479"/>
        <v>6.3225441559765753E-5</v>
      </c>
      <c r="AI1171" s="13">
        <f t="shared" si="1480"/>
        <v>7.1714370345542561E-5</v>
      </c>
      <c r="AJ1171" s="13">
        <f t="shared" si="1481"/>
        <v>4.0671530219335083E-5</v>
      </c>
      <c r="AK1171" s="13">
        <f t="shared" si="1482"/>
        <v>1.5377423542979892E-5</v>
      </c>
      <c r="AL1171" s="13">
        <f t="shared" si="1483"/>
        <v>5.5624452345242749E-8</v>
      </c>
      <c r="AM1171" s="13">
        <f t="shared" si="1484"/>
        <v>3.7990877159093245E-3</v>
      </c>
      <c r="AN1171" s="13">
        <f t="shared" si="1485"/>
        <v>1.0681515022050682E-3</v>
      </c>
      <c r="AO1171" s="13">
        <f t="shared" si="1486"/>
        <v>1.501607381799888E-4</v>
      </c>
      <c r="AP1171" s="13">
        <f t="shared" si="1487"/>
        <v>1.407306438222858E-5</v>
      </c>
      <c r="AQ1171" s="13">
        <f t="shared" si="1488"/>
        <v>9.8919569542684927E-7</v>
      </c>
      <c r="AR1171" s="13">
        <f t="shared" si="1489"/>
        <v>3.5552930297887576E-6</v>
      </c>
      <c r="AS1171" s="13">
        <f t="shared" si="1490"/>
        <v>4.0326424732705605E-6</v>
      </c>
      <c r="AT1171" s="13">
        <f t="shared" si="1491"/>
        <v>2.2870414872936571E-6</v>
      </c>
      <c r="AU1171" s="13">
        <f t="shared" si="1492"/>
        <v>8.647032806688477E-7</v>
      </c>
      <c r="AV1171" s="13">
        <f t="shared" si="1493"/>
        <v>2.4520054656428522E-7</v>
      </c>
      <c r="AW1171" s="13">
        <f t="shared" si="1494"/>
        <v>4.9275506897321608E-10</v>
      </c>
      <c r="AX1171" s="13">
        <f t="shared" si="1495"/>
        <v>7.1819501958026886E-4</v>
      </c>
      <c r="AY1171" s="13">
        <f t="shared" si="1496"/>
        <v>2.0192771170518886E-4</v>
      </c>
      <c r="AZ1171" s="13">
        <f t="shared" si="1497"/>
        <v>2.8386997711515512E-5</v>
      </c>
      <c r="BA1171" s="13">
        <f t="shared" si="1498"/>
        <v>2.6604294255232397E-6</v>
      </c>
      <c r="BB1171" s="13">
        <f t="shared" si="1499"/>
        <v>1.8700158432002897E-7</v>
      </c>
      <c r="BC1171" s="13">
        <f t="shared" si="1500"/>
        <v>1.0515473089483898E-8</v>
      </c>
      <c r="BD1171" s="13">
        <f t="shared" si="1501"/>
        <v>1.6660103137590137E-7</v>
      </c>
      <c r="BE1171" s="13">
        <f t="shared" si="1502"/>
        <v>1.8896962629745867E-7</v>
      </c>
      <c r="BF1171" s="13">
        <f t="shared" si="1503"/>
        <v>1.0717076409458089E-7</v>
      </c>
      <c r="BG1171" s="13">
        <f t="shared" si="1504"/>
        <v>4.0519995732142249E-8</v>
      </c>
      <c r="BH1171" s="13">
        <f t="shared" si="1505"/>
        <v>1.1490097612002419E-8</v>
      </c>
      <c r="BI1171" s="13">
        <f t="shared" si="1506"/>
        <v>2.6065618368980782E-9</v>
      </c>
      <c r="BJ1171" s="14">
        <f t="shared" si="1507"/>
        <v>0.58170586022900883</v>
      </c>
      <c r="BK1171" s="14">
        <f t="shared" si="1508"/>
        <v>0.32686009572669228</v>
      </c>
      <c r="BL1171" s="14">
        <f t="shared" si="1509"/>
        <v>9.0557338455600447E-2</v>
      </c>
      <c r="BM1171" s="14">
        <f t="shared" si="1510"/>
        <v>0.17006286882725924</v>
      </c>
      <c r="BN1171" s="14">
        <f t="shared" si="1511"/>
        <v>0.82975799248317128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1.3684210526315801</v>
      </c>
      <c r="F1172" s="10">
        <f>VLOOKUP(B1172,home!$B$2:$E$405,3,FALSE)</f>
        <v>0.91</v>
      </c>
      <c r="G1172" s="10">
        <f>VLOOKUP(C1172,away!$B$2:$E$405,4,FALSE)</f>
        <v>1.32</v>
      </c>
      <c r="H1172" s="10">
        <f>VLOOKUP(A1172,away!$A$2:$E$405,3,FALSE)</f>
        <v>1.0105263157894699</v>
      </c>
      <c r="I1172" s="10">
        <f>VLOOKUP(C1172,away!$B$2:$E$405,3,FALSE)</f>
        <v>1.46</v>
      </c>
      <c r="J1172" s="10">
        <f>VLOOKUP(B1172,home!$B$2:$E$405,4,FALSE)</f>
        <v>1.48</v>
      </c>
      <c r="K1172" s="12">
        <f t="shared" si="1456"/>
        <v>1.6437473684210542</v>
      </c>
      <c r="L1172" s="12">
        <f t="shared" si="1457"/>
        <v>2.1835452631578867</v>
      </c>
      <c r="M1172" s="13">
        <f t="shared" si="1458"/>
        <v>2.1768471193535251E-2</v>
      </c>
      <c r="N1172" s="13">
        <f t="shared" si="1459"/>
        <v>3.5781867238923092E-2</v>
      </c>
      <c r="O1172" s="13">
        <f t="shared" si="1460"/>
        <v>4.7532442160832807E-2</v>
      </c>
      <c r="P1172" s="13">
        <f t="shared" si="1461"/>
        <v>7.8131326716494892E-2</v>
      </c>
      <c r="Q1172" s="13">
        <f t="shared" si="1462"/>
        <v>2.9408175055585691E-2</v>
      </c>
      <c r="R1172" s="13">
        <f t="shared" si="1463"/>
        <v>5.1894619463306355E-2</v>
      </c>
      <c r="S1172" s="13">
        <f t="shared" si="1464"/>
        <v>7.0107176569806279E-2</v>
      </c>
      <c r="T1172" s="13">
        <f t="shared" si="1465"/>
        <v>6.4214081340742052E-2</v>
      </c>
      <c r="U1172" s="13">
        <f t="shared" si="1466"/>
        <v>8.5301644178021843E-2</v>
      </c>
      <c r="V1172" s="13">
        <f t="shared" si="1467"/>
        <v>2.7958716934370895E-2</v>
      </c>
      <c r="W1172" s="13">
        <f t="shared" si="1468"/>
        <v>1.6113203452561557E-2</v>
      </c>
      <c r="X1172" s="13">
        <f t="shared" si="1469"/>
        <v>3.5183909073140097E-2</v>
      </c>
      <c r="Y1172" s="13">
        <f t="shared" si="1470"/>
        <v>3.8412828998016429E-2</v>
      </c>
      <c r="Z1172" s="13">
        <f t="shared" si="1471"/>
        <v>3.7771416837494555E-2</v>
      </c>
      <c r="AA1172" s="13">
        <f t="shared" si="1472"/>
        <v>6.208666702816637E-2</v>
      </c>
      <c r="AB1172" s="13">
        <f t="shared" si="1473"/>
        <v>5.1027397770791363E-2</v>
      </c>
      <c r="AC1172" s="13">
        <f t="shared" si="1474"/>
        <v>6.2718335498626581E-3</v>
      </c>
      <c r="AD1172" s="13">
        <f t="shared" si="1475"/>
        <v>6.6215089429952764E-3</v>
      </c>
      <c r="AE1172" s="13">
        <f t="shared" si="1476"/>
        <v>1.445836448743492E-2</v>
      </c>
      <c r="AF1172" s="13">
        <f t="shared" si="1477"/>
        <v>1.5785246644774365E-2</v>
      </c>
      <c r="AG1172" s="13">
        <f t="shared" si="1478"/>
        <v>1.1489266846325331E-2</v>
      </c>
      <c r="AH1172" s="13">
        <f t="shared" si="1479"/>
        <v>2.0618899579568323E-2</v>
      </c>
      <c r="AI1172" s="13">
        <f t="shared" si="1480"/>
        <v>3.3892261923653411E-2</v>
      </c>
      <c r="AJ1172" s="13">
        <f t="shared" si="1481"/>
        <v>2.7855158173421202E-2</v>
      </c>
      <c r="AK1172" s="13">
        <f t="shared" si="1482"/>
        <v>1.5262280981504443E-2</v>
      </c>
      <c r="AL1172" s="13">
        <f t="shared" si="1483"/>
        <v>9.0043379131065509E-4</v>
      </c>
      <c r="AM1172" s="13">
        <f t="shared" si="1484"/>
        <v>2.1768175800049921E-3</v>
      </c>
      <c r="AN1172" s="13">
        <f t="shared" si="1485"/>
        <v>4.7531797155787141E-3</v>
      </c>
      <c r="AO1172" s="13">
        <f t="shared" si="1486"/>
        <v>5.1893915264450271E-3</v>
      </c>
      <c r="AP1172" s="13">
        <f t="shared" si="1487"/>
        <v>3.7770904287469046E-3</v>
      </c>
      <c r="AQ1172" s="13">
        <f t="shared" si="1488"/>
        <v>2.0618619785523241E-3</v>
      </c>
      <c r="AR1172" s="13">
        <f t="shared" si="1489"/>
        <v>9.004460101698912E-3</v>
      </c>
      <c r="AS1172" s="13">
        <f t="shared" si="1490"/>
        <v>1.4801057596219963E-2</v>
      </c>
      <c r="AT1172" s="13">
        <f t="shared" si="1491"/>
        <v>1.2164599736817511E-2</v>
      </c>
      <c r="AU1172" s="13">
        <f t="shared" si="1492"/>
        <v>6.6651762684297455E-3</v>
      </c>
      <c r="AV1172" s="13">
        <f t="shared" si="1493"/>
        <v>2.7389664878234641E-3</v>
      </c>
      <c r="AW1172" s="13">
        <f t="shared" si="1494"/>
        <v>8.9773168458474596E-5</v>
      </c>
      <c r="AX1172" s="13">
        <f t="shared" si="1495"/>
        <v>5.963563614443157E-4</v>
      </c>
      <c r="AY1172" s="13">
        <f t="shared" si="1496"/>
        <v>1.3021711081858082E-3</v>
      </c>
      <c r="AZ1172" s="13">
        <f t="shared" si="1497"/>
        <v>1.4216747775500889E-3</v>
      </c>
      <c r="BA1172" s="13">
        <f t="shared" si="1498"/>
        <v>1.0347637420901796E-3</v>
      </c>
      <c r="BB1172" s="13">
        <f t="shared" si="1499"/>
        <v>5.6486336688213532E-4</v>
      </c>
      <c r="BC1172" s="13">
        <f t="shared" si="1500"/>
        <v>2.4668094581738041E-4</v>
      </c>
      <c r="BD1172" s="13">
        <f t="shared" si="1501"/>
        <v>3.2769410337264689E-3</v>
      </c>
      <c r="BE1172" s="13">
        <f t="shared" si="1502"/>
        <v>5.3864632006588526E-3</v>
      </c>
      <c r="BF1172" s="13">
        <f t="shared" si="1503"/>
        <v>4.4269923555899197E-3</v>
      </c>
      <c r="BG1172" s="13">
        <f t="shared" si="1504"/>
        <v>2.4256190115070184E-3</v>
      </c>
      <c r="BH1172" s="13">
        <f t="shared" si="1505"/>
        <v>9.9677621673918498E-4</v>
      </c>
      <c r="BI1172" s="13">
        <f t="shared" si="1506"/>
        <v>3.2768965663394588E-4</v>
      </c>
      <c r="BJ1172" s="14">
        <f t="shared" si="1507"/>
        <v>0.29059330361179669</v>
      </c>
      <c r="BK1172" s="14">
        <f t="shared" si="1508"/>
        <v>0.20644012986356647</v>
      </c>
      <c r="BL1172" s="14">
        <f t="shared" si="1509"/>
        <v>0.45768611292511097</v>
      </c>
      <c r="BM1172" s="14">
        <f t="shared" si="1510"/>
        <v>0.72676166346956328</v>
      </c>
      <c r="BN1172" s="14">
        <f t="shared" si="1511"/>
        <v>0.2645169018286781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1.3684210526315801</v>
      </c>
      <c r="F1173" s="10">
        <f>VLOOKUP(B1173,home!$B$2:$E$405,3,FALSE)</f>
        <v>0.49</v>
      </c>
      <c r="G1173" s="10">
        <f>VLOOKUP(C1173,away!$B$2:$E$405,4,FALSE)</f>
        <v>0.73</v>
      </c>
      <c r="H1173" s="10">
        <f>VLOOKUP(A1173,away!$A$2:$E$405,3,FALSE)</f>
        <v>1.0105263157894699</v>
      </c>
      <c r="I1173" s="10">
        <f>VLOOKUP(C1173,away!$B$2:$E$405,3,FALSE)</f>
        <v>1.02</v>
      </c>
      <c r="J1173" s="10">
        <f>VLOOKUP(B1173,home!$B$2:$E$405,4,FALSE)</f>
        <v>1.32</v>
      </c>
      <c r="K1173" s="12">
        <f t="shared" si="1456"/>
        <v>0.48948421052631613</v>
      </c>
      <c r="L1173" s="12">
        <f t="shared" si="1457"/>
        <v>1.3605726315789424</v>
      </c>
      <c r="M1173" s="13">
        <f t="shared" si="1458"/>
        <v>0.15722822887608326</v>
      </c>
      <c r="N1173" s="13">
        <f t="shared" si="1459"/>
        <v>7.6960735483860551E-2</v>
      </c>
      <c r="O1173" s="13">
        <f t="shared" si="1460"/>
        <v>0.21392042512042883</v>
      </c>
      <c r="P1173" s="13">
        <f t="shared" si="1461"/>
        <v>0.10471067040552703</v>
      </c>
      <c r="Q1173" s="13">
        <f t="shared" si="1462"/>
        <v>1.8835532424921062E-2</v>
      </c>
      <c r="R1173" s="13">
        <f t="shared" si="1463"/>
        <v>0.14552713787729399</v>
      </c>
      <c r="S1173" s="13">
        <f t="shared" si="1464"/>
        <v>1.7433772190832635E-2</v>
      </c>
      <c r="T1173" s="13">
        <f t="shared" si="1465"/>
        <v>2.5627109918565344E-2</v>
      </c>
      <c r="U1173" s="13">
        <f t="shared" si="1466"/>
        <v>7.1233236194021596E-2</v>
      </c>
      <c r="V1173" s="13">
        <f t="shared" si="1467"/>
        <v>1.290058115481467E-3</v>
      </c>
      <c r="W1173" s="13">
        <f t="shared" si="1468"/>
        <v>3.0732319062851039E-3</v>
      </c>
      <c r="X1173" s="13">
        <f t="shared" si="1469"/>
        <v>4.181355222186693E-3</v>
      </c>
      <c r="Y1173" s="13">
        <f t="shared" si="1470"/>
        <v>2.8445187391084514E-3</v>
      </c>
      <c r="Z1173" s="13">
        <f t="shared" si="1471"/>
        <v>6.6000080315953821E-2</v>
      </c>
      <c r="AA1173" s="13">
        <f t="shared" si="1472"/>
        <v>3.2305997208128115E-2</v>
      </c>
      <c r="AB1173" s="13">
        <f t="shared" si="1473"/>
        <v>7.906637769342981E-3</v>
      </c>
      <c r="AC1173" s="13">
        <f t="shared" si="1474"/>
        <v>5.3696961377327812E-5</v>
      </c>
      <c r="AD1173" s="13">
        <f t="shared" si="1475"/>
        <v>3.7607462335306248E-4</v>
      </c>
      <c r="AE1173" s="13">
        <f t="shared" si="1476"/>
        <v>5.1167683996553568E-4</v>
      </c>
      <c r="AF1173" s="13">
        <f t="shared" si="1477"/>
        <v>3.4808675233495318E-4</v>
      </c>
      <c r="AG1173" s="13">
        <f t="shared" si="1478"/>
        <v>1.5786576954737828E-4</v>
      </c>
      <c r="AH1173" s="13">
        <f t="shared" si="1479"/>
        <v>2.2449475739974706E-2</v>
      </c>
      <c r="AI1173" s="13">
        <f t="shared" si="1480"/>
        <v>1.0988663909311205E-2</v>
      </c>
      <c r="AJ1173" s="13">
        <f t="shared" si="1481"/>
        <v>2.6893887391941087E-3</v>
      </c>
      <c r="AK1173" s="13">
        <f t="shared" si="1482"/>
        <v>4.3880444126759754E-4</v>
      </c>
      <c r="AL1173" s="13">
        <f t="shared" si="1483"/>
        <v>1.4304415599544994E-6</v>
      </c>
      <c r="AM1173" s="13">
        <f t="shared" si="1484"/>
        <v>3.6816518022191109E-5</v>
      </c>
      <c r="AN1173" s="13">
        <f t="shared" si="1485"/>
        <v>5.0091546811026111E-5</v>
      </c>
      <c r="AO1173" s="13">
        <f t="shared" si="1486"/>
        <v>3.4076593832268789E-5</v>
      </c>
      <c r="AP1173" s="13">
        <f t="shared" si="1487"/>
        <v>1.5454560315205571E-5</v>
      </c>
      <c r="AQ1173" s="13">
        <f t="shared" si="1488"/>
        <v>5.2567629494886808E-6</v>
      </c>
      <c r="AR1173" s="13">
        <f t="shared" si="1489"/>
        <v>6.1088284570210011E-3</v>
      </c>
      <c r="AS1173" s="13">
        <f t="shared" si="1490"/>
        <v>2.9901750745256186E-3</v>
      </c>
      <c r="AT1173" s="13">
        <f t="shared" si="1491"/>
        <v>7.3182174284482039E-4</v>
      </c>
      <c r="AU1173" s="13">
        <f t="shared" si="1492"/>
        <v>1.1940506268079652E-4</v>
      </c>
      <c r="AV1173" s="13">
        <f t="shared" si="1493"/>
        <v>1.4611723209788745E-5</v>
      </c>
      <c r="AW1173" s="13">
        <f t="shared" si="1494"/>
        <v>2.6462327299877586E-8</v>
      </c>
      <c r="AX1173" s="13">
        <f t="shared" si="1495"/>
        <v>3.0035173764033478E-6</v>
      </c>
      <c r="AY1173" s="13">
        <f t="shared" si="1496"/>
        <v>4.0865035408061834E-6</v>
      </c>
      <c r="AZ1173" s="13">
        <f t="shared" si="1497"/>
        <v>2.7799924382356678E-6</v>
      </c>
      <c r="BA1173" s="13">
        <f t="shared" si="1498"/>
        <v>1.2607938758199543E-6</v>
      </c>
      <c r="BB1173" s="13">
        <f t="shared" si="1499"/>
        <v>4.2885041037574226E-7</v>
      </c>
      <c r="BC1173" s="13">
        <f t="shared" si="1500"/>
        <v>1.1669642627972659E-7</v>
      </c>
      <c r="BD1173" s="13">
        <f t="shared" si="1501"/>
        <v>1.3852508016055645E-3</v>
      </c>
      <c r="BE1173" s="13">
        <f t="shared" si="1502"/>
        <v>6.7805839500484626E-4</v>
      </c>
      <c r="BF1173" s="13">
        <f t="shared" si="1503"/>
        <v>1.6594943908484409E-4</v>
      </c>
      <c r="BG1173" s="13">
        <f t="shared" si="1504"/>
        <v>2.7076543392576622E-5</v>
      </c>
      <c r="BH1173" s="13">
        <f t="shared" si="1505"/>
        <v>3.3133851165742279E-6</v>
      </c>
      <c r="BI1173" s="13">
        <f t="shared" si="1506"/>
        <v>3.2436993959119652E-7</v>
      </c>
      <c r="BJ1173" s="14">
        <f t="shared" si="1507"/>
        <v>0.13306956001612619</v>
      </c>
      <c r="BK1173" s="14">
        <f t="shared" si="1508"/>
        <v>0.28072194349440244</v>
      </c>
      <c r="BL1173" s="14">
        <f t="shared" si="1509"/>
        <v>0.51968458199338941</v>
      </c>
      <c r="BM1173" s="14">
        <f t="shared" si="1510"/>
        <v>0.28228937559054323</v>
      </c>
      <c r="BN1173" s="14">
        <f t="shared" si="1511"/>
        <v>0.71718273018811474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1.3684210526315801</v>
      </c>
      <c r="F1174" s="10">
        <f>VLOOKUP(B1174,home!$B$2:$E$405,3,FALSE)</f>
        <v>0.37</v>
      </c>
      <c r="G1174" s="10">
        <f>VLOOKUP(C1174,away!$B$2:$E$405,4,FALSE)</f>
        <v>0.73</v>
      </c>
      <c r="H1174" s="10">
        <f>VLOOKUP(A1174,away!$A$2:$E$405,3,FALSE)</f>
        <v>1.0105263157894699</v>
      </c>
      <c r="I1174" s="10">
        <f>VLOOKUP(C1174,away!$B$2:$E$405,3,FALSE)</f>
        <v>0.24</v>
      </c>
      <c r="J1174" s="10">
        <f>VLOOKUP(B1174,home!$B$2:$E$405,4,FALSE)</f>
        <v>1.32</v>
      </c>
      <c r="K1174" s="12">
        <f t="shared" si="1456"/>
        <v>0.36961052631578978</v>
      </c>
      <c r="L1174" s="12">
        <f t="shared" si="1457"/>
        <v>0.32013473684210408</v>
      </c>
      <c r="M1174" s="13">
        <f t="shared" si="1458"/>
        <v>0.50170385524519823</v>
      </c>
      <c r="N1174" s="13">
        <f t="shared" si="1459"/>
        <v>0.18543502599183856</v>
      </c>
      <c r="O1174" s="13">
        <f t="shared" si="1460"/>
        <v>0.1606128316715906</v>
      </c>
      <c r="P1174" s="13">
        <f t="shared" si="1461"/>
        <v>5.936419324720596E-2</v>
      </c>
      <c r="Q1174" s="13">
        <f t="shared" si="1462"/>
        <v>3.4269368777112792E-2</v>
      </c>
      <c r="R1174" s="13">
        <f t="shared" si="1463"/>
        <v>2.5708873300324907E-2</v>
      </c>
      <c r="S1174" s="13">
        <f t="shared" si="1464"/>
        <v>1.7560695433410968E-3</v>
      </c>
      <c r="T1174" s="13">
        <f t="shared" si="1465"/>
        <v>1.0970815355206021E-2</v>
      </c>
      <c r="U1174" s="13">
        <f t="shared" si="1466"/>
        <v>9.5022701915190456E-3</v>
      </c>
      <c r="V1174" s="13">
        <f t="shared" si="1467"/>
        <v>2.3087469416369485E-5</v>
      </c>
      <c r="W1174" s="13">
        <f t="shared" si="1468"/>
        <v>4.2221064767395183E-3</v>
      </c>
      <c r="X1174" s="13">
        <f t="shared" si="1469"/>
        <v>1.3516429458503487E-3</v>
      </c>
      <c r="Y1174" s="13">
        <f t="shared" si="1470"/>
        <v>2.1635392938714384E-4</v>
      </c>
      <c r="Z1174" s="13">
        <f t="shared" si="1471"/>
        <v>2.7434344628355033E-3</v>
      </c>
      <c r="AA1174" s="13">
        <f t="shared" si="1472"/>
        <v>1.0140022557215064E-3</v>
      </c>
      <c r="AB1174" s="13">
        <f t="shared" si="1473"/>
        <v>1.8739295371131197E-4</v>
      </c>
      <c r="AC1174" s="13">
        <f t="shared" si="1474"/>
        <v>1.7073929441807806E-7</v>
      </c>
      <c r="AD1174" s="13">
        <f t="shared" si="1475"/>
        <v>3.9013374925724948E-4</v>
      </c>
      <c r="AE1174" s="13">
        <f t="shared" si="1476"/>
        <v>1.2489536515169296E-4</v>
      </c>
      <c r="AF1174" s="13">
        <f t="shared" si="1477"/>
        <v>1.9991672427817863E-5</v>
      </c>
      <c r="AG1174" s="13">
        <f t="shared" si="1478"/>
        <v>2.1333429305710061E-6</v>
      </c>
      <c r="AH1174" s="13">
        <f t="shared" si="1479"/>
        <v>2.1956716745085073E-4</v>
      </c>
      <c r="AI1174" s="13">
        <f t="shared" si="1480"/>
        <v>8.1154336323176099E-5</v>
      </c>
      <c r="AJ1174" s="13">
        <f t="shared" si="1481"/>
        <v>1.4997748480608861E-5</v>
      </c>
      <c r="AK1174" s="13">
        <f t="shared" si="1482"/>
        <v>1.8477752364898928E-6</v>
      </c>
      <c r="AL1174" s="13">
        <f t="shared" si="1483"/>
        <v>8.0811023178386339E-10</v>
      </c>
      <c r="AM1174" s="13">
        <f t="shared" si="1484"/>
        <v>2.8839508079304868E-5</v>
      </c>
      <c r="AN1174" s="13">
        <f t="shared" si="1485"/>
        <v>9.2325283296239963E-6</v>
      </c>
      <c r="AO1174" s="13">
        <f t="shared" si="1486"/>
        <v>1.4778265135957244E-6</v>
      </c>
      <c r="AP1174" s="13">
        <f t="shared" si="1487"/>
        <v>1.5770120067608378E-7</v>
      </c>
      <c r="AQ1174" s="13">
        <f t="shared" si="1488"/>
        <v>1.2621408094530482E-8</v>
      </c>
      <c r="AR1174" s="13">
        <f t="shared" si="1489"/>
        <v>1.4058215474208858E-5</v>
      </c>
      <c r="AS1174" s="13">
        <f t="shared" si="1490"/>
        <v>5.1960644204831165E-6</v>
      </c>
      <c r="AT1174" s="13">
        <f t="shared" si="1491"/>
        <v>9.6026005261275663E-7</v>
      </c>
      <c r="AU1174" s="13">
        <f t="shared" si="1492"/>
        <v>1.1830740781540967E-7</v>
      </c>
      <c r="AV1174" s="13">
        <f t="shared" si="1493"/>
        <v>1.0931915817427587E-8</v>
      </c>
      <c r="AW1174" s="13">
        <f t="shared" si="1494"/>
        <v>2.6561049834433068E-12</v>
      </c>
      <c r="AX1174" s="13">
        <f t="shared" si="1495"/>
        <v>1.7765642933133901E-6</v>
      </c>
      <c r="AY1174" s="13">
        <f t="shared" si="1496"/>
        <v>5.6873994252296068E-7</v>
      </c>
      <c r="AZ1174" s="13">
        <f t="shared" si="1497"/>
        <v>9.1036705915590707E-8</v>
      </c>
      <c r="BA1174" s="13">
        <f t="shared" si="1498"/>
        <v>9.7146706304198835E-9</v>
      </c>
      <c r="BB1174" s="13">
        <f t="shared" si="1499"/>
        <v>7.7750088144429658E-10</v>
      </c>
      <c r="BC1174" s="13">
        <f t="shared" si="1500"/>
        <v>4.9781008015134757E-11</v>
      </c>
      <c r="BD1174" s="13">
        <f t="shared" si="1501"/>
        <v>7.5008718521757462E-7</v>
      </c>
      <c r="BE1174" s="13">
        <f t="shared" si="1502"/>
        <v>2.7724011931099706E-7</v>
      </c>
      <c r="BF1174" s="13">
        <f t="shared" si="1503"/>
        <v>5.1235433207194977E-8</v>
      </c>
      <c r="BG1174" s="13">
        <f t="shared" si="1504"/>
        <v>6.3123851445762769E-9</v>
      </c>
      <c r="BH1174" s="13">
        <f t="shared" si="1505"/>
        <v>5.8328099889870257E-10</v>
      </c>
      <c r="BI1174" s="13">
        <f t="shared" si="1506"/>
        <v>4.3117359398589809E-11</v>
      </c>
      <c r="BJ1174" s="14">
        <f t="shared" si="1507"/>
        <v>0.23704463467432729</v>
      </c>
      <c r="BK1174" s="14">
        <f t="shared" si="1508"/>
        <v>0.56284794579250874</v>
      </c>
      <c r="BL1174" s="14">
        <f t="shared" si="1509"/>
        <v>0.19736436668115068</v>
      </c>
      <c r="BM1174" s="14">
        <f t="shared" si="1510"/>
        <v>3.2905664640264815E-2</v>
      </c>
      <c r="BN1174" s="14">
        <f t="shared" si="1511"/>
        <v>0.96709414823327111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1.8395061728395099</v>
      </c>
      <c r="F1175" s="10">
        <f>VLOOKUP(B1175,home!$B$2:$E$405,3,FALSE)</f>
        <v>0.27</v>
      </c>
      <c r="G1175" s="10">
        <f>VLOOKUP(C1175,away!$B$2:$E$405,4,FALSE)</f>
        <v>0.54</v>
      </c>
      <c r="H1175" s="10">
        <f>VLOOKUP(A1175,away!$A$2:$E$405,3,FALSE)</f>
        <v>1.2222222222222201</v>
      </c>
      <c r="I1175" s="10">
        <f>VLOOKUP(C1175,away!$B$2:$E$405,3,FALSE)</f>
        <v>1.77</v>
      </c>
      <c r="J1175" s="10">
        <f>VLOOKUP(B1175,home!$B$2:$E$405,4,FALSE)</f>
        <v>1.43</v>
      </c>
      <c r="K1175" s="12">
        <f t="shared" si="1456"/>
        <v>0.26820000000000055</v>
      </c>
      <c r="L1175" s="12">
        <f t="shared" si="1457"/>
        <v>3.093566666666661</v>
      </c>
      <c r="M1175" s="13">
        <f t="shared" si="1458"/>
        <v>3.4673947494996957E-2</v>
      </c>
      <c r="N1175" s="13">
        <f t="shared" si="1459"/>
        <v>9.2995527181582022E-3</v>
      </c>
      <c r="O1175" s="13">
        <f t="shared" si="1460"/>
        <v>0.10726616817227257</v>
      </c>
      <c r="P1175" s="13">
        <f t="shared" si="1461"/>
        <v>2.876878630380356E-2</v>
      </c>
      <c r="Q1175" s="13">
        <f t="shared" si="1462"/>
        <v>1.2470700195050175E-3</v>
      </c>
      <c r="R1175" s="13">
        <f t="shared" si="1463"/>
        <v>0.16591752115940139</v>
      </c>
      <c r="S1175" s="13">
        <f t="shared" si="1464"/>
        <v>5.9673265173610145E-3</v>
      </c>
      <c r="T1175" s="13">
        <f t="shared" si="1465"/>
        <v>3.8578942433400653E-3</v>
      </c>
      <c r="U1175" s="13">
        <f t="shared" si="1466"/>
        <v>4.4499079174951543E-2</v>
      </c>
      <c r="V1175" s="13">
        <f t="shared" si="1467"/>
        <v>5.501176076160789E-4</v>
      </c>
      <c r="W1175" s="13">
        <f t="shared" si="1468"/>
        <v>1.1148805974374879E-4</v>
      </c>
      <c r="X1175" s="13">
        <f t="shared" si="1469"/>
        <v>3.4489574535460254E-4</v>
      </c>
      <c r="Y1175" s="13">
        <f t="shared" si="1470"/>
        <v>5.3347899065207588E-4</v>
      </c>
      <c r="Z1175" s="13">
        <f t="shared" si="1471"/>
        <v>0.1710923042915615</v>
      </c>
      <c r="AA1175" s="13">
        <f t="shared" si="1472"/>
        <v>4.5886956010996884E-2</v>
      </c>
      <c r="AB1175" s="13">
        <f t="shared" si="1473"/>
        <v>6.1534408010746949E-3</v>
      </c>
      <c r="AC1175" s="13">
        <f t="shared" si="1474"/>
        <v>2.852684983760172E-5</v>
      </c>
      <c r="AD1175" s="13">
        <f t="shared" si="1475"/>
        <v>7.4752744058183724E-6</v>
      </c>
      <c r="AE1175" s="13">
        <f t="shared" si="1476"/>
        <v>2.3125259726026151E-5</v>
      </c>
      <c r="AF1175" s="13">
        <f t="shared" si="1477"/>
        <v>3.576976632322176E-5</v>
      </c>
      <c r="AG1175" s="13">
        <f t="shared" si="1478"/>
        <v>3.6885385590658168E-5</v>
      </c>
      <c r="AH1175" s="13">
        <f t="shared" si="1479"/>
        <v>0.132321362369891</v>
      </c>
      <c r="AI1175" s="13">
        <f t="shared" si="1480"/>
        <v>3.5488589387604838E-2</v>
      </c>
      <c r="AJ1175" s="13">
        <f t="shared" si="1481"/>
        <v>4.7590198368778185E-3</v>
      </c>
      <c r="AK1175" s="13">
        <f t="shared" si="1482"/>
        <v>4.2545637341687788E-4</v>
      </c>
      <c r="AL1175" s="13">
        <f t="shared" si="1483"/>
        <v>9.4674290778928232E-7</v>
      </c>
      <c r="AM1175" s="13">
        <f t="shared" si="1484"/>
        <v>4.0097371912809871E-7</v>
      </c>
      <c r="AN1175" s="13">
        <f t="shared" si="1485"/>
        <v>1.2404389317040465E-6</v>
      </c>
      <c r="AO1175" s="13">
        <f t="shared" si="1486"/>
        <v>1.9186902655776211E-6</v>
      </c>
      <c r="AP1175" s="13">
        <f t="shared" si="1487"/>
        <v>1.9785320830829099E-6</v>
      </c>
      <c r="AQ1175" s="13">
        <f t="shared" si="1488"/>
        <v>1.530180225288961E-6</v>
      </c>
      <c r="AR1175" s="13">
        <f t="shared" si="1489"/>
        <v>8.1868991183083023E-2</v>
      </c>
      <c r="AS1175" s="13">
        <f t="shared" si="1490"/>
        <v>2.1957263435302909E-2</v>
      </c>
      <c r="AT1175" s="13">
        <f t="shared" si="1491"/>
        <v>2.9444690266741264E-3</v>
      </c>
      <c r="AU1175" s="13">
        <f t="shared" si="1492"/>
        <v>2.6323553098466743E-4</v>
      </c>
      <c r="AV1175" s="13">
        <f t="shared" si="1493"/>
        <v>1.7649942352521991E-5</v>
      </c>
      <c r="AW1175" s="13">
        <f t="shared" si="1494"/>
        <v>2.1819651645727961E-8</v>
      </c>
      <c r="AX1175" s="13">
        <f t="shared" si="1495"/>
        <v>1.7923525245026031E-8</v>
      </c>
      <c r="AY1175" s="13">
        <f t="shared" si="1496"/>
        <v>5.544762024717093E-8</v>
      </c>
      <c r="AZ1175" s="13">
        <f t="shared" si="1497"/>
        <v>8.5765454871319744E-8</v>
      </c>
      <c r="BA1175" s="13">
        <f t="shared" si="1498"/>
        <v>8.8440384113806175E-8</v>
      </c>
      <c r="BB1175" s="13">
        <f t="shared" si="1499"/>
        <v>6.8399056070416622E-8</v>
      </c>
      <c r="BC1175" s="13">
        <f t="shared" si="1500"/>
        <v>4.2319407978180968E-8</v>
      </c>
      <c r="BD1175" s="13">
        <f t="shared" si="1501"/>
        <v>4.2211197026268729E-2</v>
      </c>
      <c r="BE1175" s="13">
        <f t="shared" si="1502"/>
        <v>1.1321043042445295E-2</v>
      </c>
      <c r="BF1175" s="13">
        <f t="shared" si="1503"/>
        <v>1.5181518719919172E-3</v>
      </c>
      <c r="BG1175" s="13">
        <f t="shared" si="1504"/>
        <v>1.3572277735607769E-4</v>
      </c>
      <c r="BH1175" s="13">
        <f t="shared" si="1505"/>
        <v>9.1002122217250288E-6</v>
      </c>
      <c r="BI1175" s="13">
        <f t="shared" si="1506"/>
        <v>4.8813538357333199E-7</v>
      </c>
      <c r="BJ1175" s="14">
        <f t="shared" si="1507"/>
        <v>1.5505062573472743E-2</v>
      </c>
      <c r="BK1175" s="14">
        <f t="shared" si="1508"/>
        <v>6.998970696414325E-2</v>
      </c>
      <c r="BL1175" s="14">
        <f t="shared" si="1509"/>
        <v>0.70496490547055202</v>
      </c>
      <c r="BM1175" s="14">
        <f t="shared" si="1510"/>
        <v>0.61437889980362337</v>
      </c>
      <c r="BN1175" s="14">
        <f t="shared" si="1511"/>
        <v>0.34717304586813769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1.4226190476190499</v>
      </c>
      <c r="F1176" s="10">
        <f>VLOOKUP(B1176,home!$B$2:$E$405,3,FALSE)</f>
        <v>1.51</v>
      </c>
      <c r="G1176" s="10">
        <f>VLOOKUP(C1176,away!$B$2:$E$405,4,FALSE)</f>
        <v>1.91</v>
      </c>
      <c r="H1176" s="10">
        <f>VLOOKUP(A1176,away!$A$2:$E$405,3,FALSE)</f>
        <v>1.11904761904762</v>
      </c>
      <c r="I1176" s="10">
        <f>VLOOKUP(C1176,away!$B$2:$E$405,3,FALSE)</f>
        <v>0.5</v>
      </c>
      <c r="J1176" s="10">
        <f>VLOOKUP(B1176,home!$B$2:$E$405,4,FALSE)</f>
        <v>0.51</v>
      </c>
      <c r="K1176" s="12">
        <f t="shared" si="1456"/>
        <v>4.1029755952381022</v>
      </c>
      <c r="L1176" s="12">
        <f t="shared" si="1457"/>
        <v>0.28535714285714309</v>
      </c>
      <c r="M1176" s="13">
        <f t="shared" si="1458"/>
        <v>1.2421421728986077E-2</v>
      </c>
      <c r="N1176" s="13">
        <f t="shared" si="1459"/>
        <v>5.0964790212190136E-2</v>
      </c>
      <c r="O1176" s="13">
        <f t="shared" si="1460"/>
        <v>3.5445414148071006E-3</v>
      </c>
      <c r="P1176" s="13">
        <f t="shared" si="1461"/>
        <v>1.4543166921264266E-2</v>
      </c>
      <c r="Q1176" s="13">
        <f t="shared" si="1462"/>
        <v>0.10455364522852292</v>
      </c>
      <c r="R1176" s="13">
        <f t="shared" si="1463"/>
        <v>5.0573010543408488E-4</v>
      </c>
      <c r="S1176" s="13">
        <f t="shared" si="1464"/>
        <v>4.2568336522662217E-3</v>
      </c>
      <c r="T1176" s="13">
        <f t="shared" si="1465"/>
        <v>2.9835129477710672E-2</v>
      </c>
      <c r="U1176" s="13">
        <f t="shared" si="1466"/>
        <v>2.0749982803732422E-3</v>
      </c>
      <c r="V1176" s="13">
        <f t="shared" si="1467"/>
        <v>5.5377309468258092E-4</v>
      </c>
      <c r="W1176" s="13">
        <f t="shared" si="1468"/>
        <v>0.1429936849219374</v>
      </c>
      <c r="X1176" s="13">
        <f t="shared" si="1469"/>
        <v>4.0804269375938597E-2</v>
      </c>
      <c r="Y1176" s="13">
        <f t="shared" si="1470"/>
        <v>5.821894862745528E-3</v>
      </c>
      <c r="Z1176" s="13">
        <f t="shared" si="1471"/>
        <v>4.8104565981170716E-5</v>
      </c>
      <c r="AA1176" s="13">
        <f t="shared" si="1472"/>
        <v>1.9737186024026444E-4</v>
      </c>
      <c r="AB1176" s="13">
        <f t="shared" si="1473"/>
        <v>4.0490596287627535E-4</v>
      </c>
      <c r="AC1176" s="13">
        <f t="shared" si="1474"/>
        <v>4.0522809748502377E-5</v>
      </c>
      <c r="AD1176" s="13">
        <f t="shared" si="1475"/>
        <v>0.14667489987696897</v>
      </c>
      <c r="AE1176" s="13">
        <f t="shared" si="1476"/>
        <v>4.1854730357749385E-2</v>
      </c>
      <c r="AF1176" s="13">
        <f t="shared" si="1477"/>
        <v>5.971773134971747E-3</v>
      </c>
      <c r="AG1176" s="13">
        <f t="shared" si="1478"/>
        <v>5.6802937319552717E-4</v>
      </c>
      <c r="AH1176" s="13">
        <f t="shared" si="1479"/>
        <v>3.4317453766924498E-6</v>
      </c>
      <c r="AI1176" s="13">
        <f t="shared" si="1480"/>
        <v>1.4080367529640308E-5</v>
      </c>
      <c r="AJ1176" s="13">
        <f t="shared" si="1481"/>
        <v>2.8885702173048596E-5</v>
      </c>
      <c r="AK1176" s="13">
        <f t="shared" si="1482"/>
        <v>3.950577702244487E-5</v>
      </c>
      <c r="AL1176" s="13">
        <f t="shared" si="1483"/>
        <v>1.89778593513453E-6</v>
      </c>
      <c r="AM1176" s="13">
        <f t="shared" si="1484"/>
        <v>0.12036070692583914</v>
      </c>
      <c r="AN1176" s="13">
        <f t="shared" si="1485"/>
        <v>3.4345787440623408E-2</v>
      </c>
      <c r="AO1176" s="13">
        <f t="shared" si="1486"/>
        <v>4.9004078866175214E-3</v>
      </c>
      <c r="AP1176" s="13">
        <f t="shared" si="1487"/>
        <v>4.6612213111992874E-4</v>
      </c>
      <c r="AQ1176" s="13">
        <f t="shared" si="1488"/>
        <v>3.3252819889716381E-5</v>
      </c>
      <c r="AR1176" s="13">
        <f t="shared" si="1489"/>
        <v>1.9585461114123366E-7</v>
      </c>
      <c r="AS1176" s="13">
        <f t="shared" si="1490"/>
        <v>8.0358668972733006E-7</v>
      </c>
      <c r="AT1176" s="13">
        <f t="shared" si="1491"/>
        <v>1.6485482883047042E-6</v>
      </c>
      <c r="AU1176" s="13">
        <f t="shared" si="1492"/>
        <v>2.2546511314952496E-6</v>
      </c>
      <c r="AV1176" s="13">
        <f t="shared" si="1493"/>
        <v>2.3126946420752459E-6</v>
      </c>
      <c r="AW1176" s="13">
        <f t="shared" si="1494"/>
        <v>6.1720921945413023E-8</v>
      </c>
      <c r="AX1176" s="13">
        <f t="shared" si="1495"/>
        <v>8.2306173857053924E-2</v>
      </c>
      <c r="AY1176" s="13">
        <f t="shared" si="1496"/>
        <v>2.3486654611352194E-2</v>
      </c>
      <c r="AZ1176" s="13">
        <f t="shared" si="1497"/>
        <v>3.3510423275840027E-3</v>
      </c>
      <c r="BA1176" s="13">
        <f t="shared" si="1498"/>
        <v>3.1874795473090705E-4</v>
      </c>
      <c r="BB1176" s="13">
        <f t="shared" si="1499"/>
        <v>2.2739251413392411E-5</v>
      </c>
      <c r="BC1176" s="13">
        <f t="shared" si="1500"/>
        <v>1.2977615628071828E-6</v>
      </c>
      <c r="BD1176" s="13">
        <f t="shared" si="1501"/>
        <v>9.3147520417765249E-9</v>
      </c>
      <c r="BE1176" s="13">
        <f t="shared" si="1502"/>
        <v>3.8218200303103364E-8</v>
      </c>
      <c r="BF1176" s="13">
        <f t="shared" si="1503"/>
        <v>7.8404171568777281E-8</v>
      </c>
      <c r="BG1176" s="13">
        <f t="shared" si="1504"/>
        <v>1.0723013417051808E-7</v>
      </c>
      <c r="BH1176" s="13">
        <f t="shared" si="1505"/>
        <v>1.0999065589393577E-7</v>
      </c>
      <c r="BI1176" s="13">
        <f t="shared" si="1506"/>
        <v>9.0257795367410054E-8</v>
      </c>
      <c r="BJ1176" s="14">
        <f t="shared" si="1507"/>
        <v>0.83963577978971782</v>
      </c>
      <c r="BK1176" s="14">
        <f t="shared" si="1508"/>
        <v>5.5304270604234984E-2</v>
      </c>
      <c r="BL1176" s="14">
        <f t="shared" si="1509"/>
        <v>6.8210999669048832E-3</v>
      </c>
      <c r="BM1176" s="14">
        <f t="shared" si="1510"/>
        <v>0.69178936642520428</v>
      </c>
      <c r="BN1176" s="14">
        <f t="shared" si="1511"/>
        <v>0.1865332956112046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1.4226190476190499</v>
      </c>
      <c r="F1177" s="10">
        <f>VLOOKUP(B1177,home!$B$2:$E$405,3,FALSE)</f>
        <v>1.41</v>
      </c>
      <c r="G1177" s="10">
        <f>VLOOKUP(C1177,away!$B$2:$E$405,4,FALSE)</f>
        <v>1.51</v>
      </c>
      <c r="H1177" s="10">
        <f>VLOOKUP(A1177,away!$A$2:$E$405,3,FALSE)</f>
        <v>1.11904761904762</v>
      </c>
      <c r="I1177" s="10">
        <f>VLOOKUP(C1177,away!$B$2:$E$405,3,FALSE)</f>
        <v>1.31</v>
      </c>
      <c r="J1177" s="10">
        <f>VLOOKUP(B1177,home!$B$2:$E$405,4,FALSE)</f>
        <v>0.51</v>
      </c>
      <c r="K1177" s="12">
        <f t="shared" si="1456"/>
        <v>3.0288982142857188</v>
      </c>
      <c r="L1177" s="12">
        <f t="shared" si="1457"/>
        <v>0.74763571428571496</v>
      </c>
      <c r="M1177" s="13">
        <f t="shared" si="1458"/>
        <v>2.2901933754218475E-2</v>
      </c>
      <c r="N1177" s="13">
        <f t="shared" si="1459"/>
        <v>6.936762625184216E-2</v>
      </c>
      <c r="O1177" s="13">
        <f t="shared" si="1460"/>
        <v>1.7122303600859253E-2</v>
      </c>
      <c r="P1177" s="13">
        <f t="shared" si="1461"/>
        <v>5.1861714801100522E-2</v>
      </c>
      <c r="Q1177" s="13">
        <f t="shared" si="1462"/>
        <v>0.10505373964172195</v>
      </c>
      <c r="R1177" s="13">
        <f t="shared" si="1463"/>
        <v>6.4006228414226372E-3</v>
      </c>
      <c r="S1177" s="13">
        <f t="shared" si="1464"/>
        <v>2.9360375099496405E-2</v>
      </c>
      <c r="T1177" s="13">
        <f t="shared" si="1465"/>
        <v>7.8541927675424311E-2</v>
      </c>
      <c r="U1177" s="13">
        <f t="shared" si="1466"/>
        <v>1.9386835094701408E-2</v>
      </c>
      <c r="V1177" s="13">
        <f t="shared" si="1467"/>
        <v>7.3874373142687284E-3</v>
      </c>
      <c r="W1177" s="13">
        <f t="shared" si="1468"/>
        <v>0.10606569480161616</v>
      </c>
      <c r="X1177" s="13">
        <f t="shared" si="1469"/>
        <v>7.9298501494216939E-2</v>
      </c>
      <c r="Y1177" s="13">
        <f t="shared" si="1470"/>
        <v>2.9643195903207849E-2</v>
      </c>
      <c r="Z1177" s="13">
        <f t="shared" si="1471"/>
        <v>1.5951114099734924E-3</v>
      </c>
      <c r="AA1177" s="13">
        <f t="shared" si="1472"/>
        <v>4.831430101255486E-3</v>
      </c>
      <c r="AB1177" s="13">
        <f t="shared" si="1473"/>
        <v>7.3169550030695064E-3</v>
      </c>
      <c r="AC1177" s="13">
        <f t="shared" si="1474"/>
        <v>1.0455589995567573E-3</v>
      </c>
      <c r="AD1177" s="13">
        <f t="shared" si="1475"/>
        <v>8.0315548395397299E-2</v>
      </c>
      <c r="AE1177" s="13">
        <f t="shared" si="1476"/>
        <v>6.0046772392841764E-2</v>
      </c>
      <c r="AF1177" s="13">
        <f t="shared" si="1477"/>
        <v>2.2446555784236995E-2</v>
      </c>
      <c r="AG1177" s="13">
        <f t="shared" si="1478"/>
        <v>5.5939489223340586E-3</v>
      </c>
      <c r="AH1177" s="13">
        <f t="shared" si="1479"/>
        <v>2.9814056459020642E-4</v>
      </c>
      <c r="AI1177" s="13">
        <f t="shared" si="1480"/>
        <v>9.0303742369341215E-4</v>
      </c>
      <c r="AJ1177" s="13">
        <f t="shared" si="1481"/>
        <v>1.3676042200290763E-3</v>
      </c>
      <c r="AK1177" s="13">
        <f t="shared" si="1482"/>
        <v>1.3807779932985609E-3</v>
      </c>
      <c r="AL1177" s="13">
        <f t="shared" si="1483"/>
        <v>9.4707256120236645E-5</v>
      </c>
      <c r="AM1177" s="13">
        <f t="shared" si="1484"/>
        <v>4.8653524222839424E-2</v>
      </c>
      <c r="AN1177" s="13">
        <f t="shared" si="1485"/>
        <v>3.6375112334859884E-2</v>
      </c>
      <c r="AO1177" s="13">
        <f t="shared" si="1486"/>
        <v>1.3597666546348043E-2</v>
      </c>
      <c r="AP1177" s="13">
        <f t="shared" si="1487"/>
        <v>3.3887003803326305E-3</v>
      </c>
      <c r="AQ1177" s="13">
        <f t="shared" si="1488"/>
        <v>6.333783573375649E-4</v>
      </c>
      <c r="AR1177" s="13">
        <f t="shared" si="1489"/>
        <v>4.4580106792989074E-5</v>
      </c>
      <c r="AS1177" s="13">
        <f t="shared" si="1490"/>
        <v>1.3502860585795122E-4</v>
      </c>
      <c r="AT1177" s="13">
        <f t="shared" si="1491"/>
        <v>2.0449395158031935E-4</v>
      </c>
      <c r="AU1177" s="13">
        <f t="shared" si="1492"/>
        <v>2.0646378825795318E-4</v>
      </c>
      <c r="AV1177" s="13">
        <f t="shared" si="1493"/>
        <v>1.5633944989229477E-4</v>
      </c>
      <c r="AW1177" s="13">
        <f t="shared" si="1494"/>
        <v>5.9573823173553575E-6</v>
      </c>
      <c r="AX1177" s="13">
        <f t="shared" si="1495"/>
        <v>2.4561095439544229E-2</v>
      </c>
      <c r="AY1177" s="13">
        <f t="shared" si="1496"/>
        <v>1.8362752132583263E-2</v>
      </c>
      <c r="AZ1177" s="13">
        <f t="shared" si="1497"/>
        <v>6.8643246534477106E-3</v>
      </c>
      <c r="BA1177" s="13">
        <f t="shared" si="1498"/>
        <v>1.7106714217898077E-3</v>
      </c>
      <c r="BB1177" s="13">
        <f t="shared" si="1499"/>
        <v>3.1973976258449559E-4</v>
      </c>
      <c r="BC1177" s="13">
        <f t="shared" si="1500"/>
        <v>4.7809773157080861E-5</v>
      </c>
      <c r="BD1177" s="13">
        <f t="shared" si="1501"/>
        <v>5.5549466641849715E-6</v>
      </c>
      <c r="BE1177" s="13">
        <f t="shared" si="1502"/>
        <v>1.682536803160227E-5</v>
      </c>
      <c r="BF1177" s="13">
        <f t="shared" si="1503"/>
        <v>2.548116359281007E-5</v>
      </c>
      <c r="BG1177" s="13">
        <f t="shared" si="1504"/>
        <v>2.5726616968061567E-5</v>
      </c>
      <c r="BH1177" s="13">
        <f t="shared" si="1505"/>
        <v>1.9480826048543586E-5</v>
      </c>
      <c r="BI1177" s="13">
        <f t="shared" si="1506"/>
        <v>1.1801087846248877E-5</v>
      </c>
      <c r="BJ1177" s="14">
        <f t="shared" si="1507"/>
        <v>0.79088828628766383</v>
      </c>
      <c r="BK1177" s="14">
        <f t="shared" si="1508"/>
        <v>0.13101447935734439</v>
      </c>
      <c r="BL1177" s="14">
        <f t="shared" si="1509"/>
        <v>5.9859482754452499E-2</v>
      </c>
      <c r="BM1177" s="14">
        <f t="shared" si="1510"/>
        <v>0.69229262416800341</v>
      </c>
      <c r="BN1177" s="14">
        <f t="shared" si="1511"/>
        <v>0.27270794089116496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1.8395061728395099</v>
      </c>
      <c r="F1178" s="10">
        <f>VLOOKUP(B1178,home!$B$2:$E$405,3,FALSE)</f>
        <v>1.36</v>
      </c>
      <c r="G1178" s="10">
        <f>VLOOKUP(C1178,away!$B$2:$E$405,4,FALSE)</f>
        <v>0.82</v>
      </c>
      <c r="H1178" s="10">
        <f>VLOOKUP(A1178,away!$A$2:$E$405,3,FALSE)</f>
        <v>1.2222222222222201</v>
      </c>
      <c r="I1178" s="10">
        <f>VLOOKUP(C1178,away!$B$2:$E$405,3,FALSE)</f>
        <v>0.68</v>
      </c>
      <c r="J1178" s="10">
        <f>VLOOKUP(B1178,home!$B$2:$E$405,4,FALSE)</f>
        <v>1.02</v>
      </c>
      <c r="K1178" s="12">
        <f t="shared" si="1456"/>
        <v>2.0514172839506215</v>
      </c>
      <c r="L1178" s="12">
        <f t="shared" si="1457"/>
        <v>0.8477333333333319</v>
      </c>
      <c r="M1178" s="13">
        <f t="shared" si="1458"/>
        <v>5.5069975682403675E-2</v>
      </c>
      <c r="N1178" s="13">
        <f t="shared" si="1459"/>
        <v>0.11297149994162332</v>
      </c>
      <c r="O1178" s="13">
        <f t="shared" si="1460"/>
        <v>4.6684654051829595E-2</v>
      </c>
      <c r="P1178" s="13">
        <f t="shared" si="1461"/>
        <v>9.5769706217178646E-2</v>
      </c>
      <c r="Q1178" s="13">
        <f t="shared" si="1462"/>
        <v>0.11587584378703639</v>
      </c>
      <c r="R1178" s="13">
        <f t="shared" si="1463"/>
        <v>1.9788068697435466E-2</v>
      </c>
      <c r="S1178" s="13">
        <f t="shared" si="1464"/>
        <v>4.163719211453798E-2</v>
      </c>
      <c r="T1178" s="13">
        <f t="shared" si="1465"/>
        <v>9.8231815306396811E-2</v>
      </c>
      <c r="U1178" s="13">
        <f t="shared" si="1466"/>
        <v>4.0593586141921378E-2</v>
      </c>
      <c r="V1178" s="13">
        <f t="shared" si="1467"/>
        <v>8.045484368055E-3</v>
      </c>
      <c r="W1178" s="13">
        <f t="shared" si="1468"/>
        <v>7.9236569579029539E-2</v>
      </c>
      <c r="X1178" s="13">
        <f t="shared" si="1469"/>
        <v>6.7171481251129206E-2</v>
      </c>
      <c r="Y1178" s="13">
        <f t="shared" si="1470"/>
        <v>2.8471751852978573E-2</v>
      </c>
      <c r="Z1178" s="13">
        <f t="shared" si="1471"/>
        <v>5.5916684790353116E-3</v>
      </c>
      <c r="AA1178" s="13">
        <f t="shared" si="1472"/>
        <v>1.1470845364014923E-2</v>
      </c>
      <c r="AB1178" s="13">
        <f t="shared" si="1473"/>
        <v>1.1765745220632538E-2</v>
      </c>
      <c r="AC1178" s="13">
        <f t="shared" si="1474"/>
        <v>8.7447114416210189E-4</v>
      </c>
      <c r="AD1178" s="13">
        <f t="shared" si="1475"/>
        <v>4.0636817088844326E-2</v>
      </c>
      <c r="AE1178" s="13">
        <f t="shared" si="1476"/>
        <v>3.4449184406782907E-2</v>
      </c>
      <c r="AF1178" s="13">
        <f t="shared" si="1477"/>
        <v>1.4601860963888352E-2</v>
      </c>
      <c r="AG1178" s="13">
        <f t="shared" si="1478"/>
        <v>4.1261614225956448E-3</v>
      </c>
      <c r="AH1178" s="13">
        <f t="shared" si="1479"/>
        <v>1.1850609396568813E-3</v>
      </c>
      <c r="AI1178" s="13">
        <f t="shared" si="1480"/>
        <v>2.4310544941468907E-3</v>
      </c>
      <c r="AJ1178" s="13">
        <f t="shared" si="1481"/>
        <v>2.493553603759384E-3</v>
      </c>
      <c r="AK1178" s="13">
        <f t="shared" si="1482"/>
        <v>1.7051063204031197E-3</v>
      </c>
      <c r="AL1178" s="13">
        <f t="shared" si="1483"/>
        <v>6.0830130054743571E-5</v>
      </c>
      <c r="AM1178" s="13">
        <f t="shared" si="1484"/>
        <v>1.667261378815903E-2</v>
      </c>
      <c r="AN1178" s="13">
        <f t="shared" si="1485"/>
        <v>1.4133930462015325E-2</v>
      </c>
      <c r="AO1178" s="13">
        <f t="shared" si="1486"/>
        <v>5.9909019918328839E-3</v>
      </c>
      <c r="AP1178" s="13">
        <f t="shared" si="1487"/>
        <v>1.6928957717365965E-3</v>
      </c>
      <c r="AQ1178" s="13">
        <f t="shared" si="1488"/>
        <v>3.5878104389004196E-4</v>
      </c>
      <c r="AR1178" s="13">
        <f t="shared" si="1489"/>
        <v>2.0092313211569177E-4</v>
      </c>
      <c r="AS1178" s="13">
        <f t="shared" si="1490"/>
        <v>4.1217718596762434E-4</v>
      </c>
      <c r="AT1178" s="13">
        <f t="shared" si="1491"/>
        <v>4.2277370167205714E-4</v>
      </c>
      <c r="AU1178" s="13">
        <f t="shared" si="1492"/>
        <v>2.8909509293661387E-4</v>
      </c>
      <c r="AV1178" s="13">
        <f t="shared" si="1493"/>
        <v>1.4826366758887032E-4</v>
      </c>
      <c r="AW1178" s="13">
        <f t="shared" si="1494"/>
        <v>2.9385258443695063E-6</v>
      </c>
      <c r="AX1178" s="13">
        <f t="shared" si="1495"/>
        <v>5.7004146822771514E-3</v>
      </c>
      <c r="AY1178" s="13">
        <f t="shared" si="1496"/>
        <v>4.832431539989075E-3</v>
      </c>
      <c r="AZ1178" s="13">
        <f t="shared" si="1497"/>
        <v>2.0483066487500322E-3</v>
      </c>
      <c r="BA1178" s="13">
        <f t="shared" si="1498"/>
        <v>5.7880594101123047E-4</v>
      </c>
      <c r="BB1178" s="13">
        <f t="shared" si="1499"/>
        <v>1.2266827243164654E-4</v>
      </c>
      <c r="BC1178" s="13">
        <f t="shared" si="1500"/>
        <v>2.0797996696544204E-5</v>
      </c>
      <c r="BD1178" s="13">
        <f t="shared" si="1501"/>
        <v>2.8388206088701463E-5</v>
      </c>
      <c r="BE1178" s="13">
        <f t="shared" si="1502"/>
        <v>5.823605663071445E-5</v>
      </c>
      <c r="BF1178" s="13">
        <f t="shared" si="1503"/>
        <v>5.9733226560687426E-5</v>
      </c>
      <c r="BG1178" s="13">
        <f t="shared" si="1504"/>
        <v>4.0845924464244169E-5</v>
      </c>
      <c r="BH1178" s="13">
        <f t="shared" si="1505"/>
        <v>2.0948008856223013E-5</v>
      </c>
      <c r="BI1178" s="13">
        <f t="shared" si="1506"/>
        <v>8.5946214864013073E-6</v>
      </c>
      <c r="BJ1178" s="14">
        <f t="shared" si="1507"/>
        <v>0.64792553373909456</v>
      </c>
      <c r="BK1178" s="14">
        <f t="shared" si="1508"/>
        <v>0.20629009119638125</v>
      </c>
      <c r="BL1178" s="14">
        <f t="shared" si="1509"/>
        <v>0.139807653658168</v>
      </c>
      <c r="BM1178" s="14">
        <f t="shared" si="1510"/>
        <v>0.54862570568102731</v>
      </c>
      <c r="BN1178" s="14">
        <f t="shared" si="1511"/>
        <v>0.4461597483775071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1.8395061728395099</v>
      </c>
      <c r="F1179" s="10">
        <f>VLOOKUP(B1179,home!$B$2:$E$405,3,FALSE)</f>
        <v>0.65</v>
      </c>
      <c r="G1179" s="10">
        <f>VLOOKUP(C1179,away!$B$2:$E$405,4,FALSE)</f>
        <v>0.82</v>
      </c>
      <c r="H1179" s="10">
        <f>VLOOKUP(A1179,away!$A$2:$E$405,3,FALSE)</f>
        <v>1.2222222222222201</v>
      </c>
      <c r="I1179" s="10">
        <f>VLOOKUP(C1179,away!$B$2:$E$405,3,FALSE)</f>
        <v>0.41</v>
      </c>
      <c r="J1179" s="10">
        <f>VLOOKUP(B1179,home!$B$2:$E$405,4,FALSE)</f>
        <v>0.33</v>
      </c>
      <c r="K1179" s="12">
        <f t="shared" si="1456"/>
        <v>0.98045679012345877</v>
      </c>
      <c r="L1179" s="12">
        <f t="shared" si="1457"/>
        <v>0.16536666666666636</v>
      </c>
      <c r="M1179" s="13">
        <f t="shared" si="1458"/>
        <v>0.31796198200573572</v>
      </c>
      <c r="N1179" s="13">
        <f t="shared" si="1459"/>
        <v>0.31174798425863659</v>
      </c>
      <c r="O1179" s="13">
        <f t="shared" si="1460"/>
        <v>5.258031309101506E-2</v>
      </c>
      <c r="P1179" s="13">
        <f t="shared" si="1461"/>
        <v>5.1552724996903096E-2</v>
      </c>
      <c r="Q1179" s="13">
        <f t="shared" si="1462"/>
        <v>0.1528277139868407</v>
      </c>
      <c r="R1179" s="13">
        <f t="shared" si="1463"/>
        <v>4.3475155540754198E-3</v>
      </c>
      <c r="S1179" s="13">
        <f t="shared" si="1464"/>
        <v>2.0896236067606158E-3</v>
      </c>
      <c r="T1179" s="13">
        <f t="shared" si="1465"/>
        <v>2.5272609636290504E-2</v>
      </c>
      <c r="U1179" s="13">
        <f t="shared" si="1466"/>
        <v>4.2625511451605961E-3</v>
      </c>
      <c r="V1179" s="13">
        <f t="shared" si="1467"/>
        <v>3.7644539369428123E-5</v>
      </c>
      <c r="W1179" s="13">
        <f t="shared" si="1468"/>
        <v>4.994698996581462E-2</v>
      </c>
      <c r="X1179" s="13">
        <f t="shared" si="1469"/>
        <v>8.2595672406801934E-3</v>
      </c>
      <c r="Y1179" s="13">
        <f t="shared" si="1470"/>
        <v>6.8292855135023941E-4</v>
      </c>
      <c r="Z1179" s="13">
        <f t="shared" si="1471"/>
        <v>2.3964471848631242E-4</v>
      </c>
      <c r="AA1179" s="13">
        <f t="shared" si="1472"/>
        <v>2.3496129145712975E-4</v>
      </c>
      <c r="AB1179" s="13">
        <f t="shared" si="1473"/>
        <v>1.1518469681265994E-4</v>
      </c>
      <c r="AC1179" s="13">
        <f t="shared" si="1474"/>
        <v>3.8146828386235578E-7</v>
      </c>
      <c r="AD1179" s="13">
        <f t="shared" si="1475"/>
        <v>1.2242716364552798E-2</v>
      </c>
      <c r="AE1179" s="13">
        <f t="shared" si="1476"/>
        <v>2.0245371961515437E-3</v>
      </c>
      <c r="AF1179" s="13">
        <f t="shared" si="1477"/>
        <v>1.6739548383512982E-4</v>
      </c>
      <c r="AG1179" s="13">
        <f t="shared" si="1478"/>
        <v>9.2272110589564158E-6</v>
      </c>
      <c r="AH1179" s="13">
        <f t="shared" si="1479"/>
        <v>9.9073120700882803E-6</v>
      </c>
      <c r="AI1179" s="13">
        <f t="shared" si="1480"/>
        <v>9.7136913909901546E-6</v>
      </c>
      <c r="AJ1179" s="13">
        <f t="shared" si="1481"/>
        <v>4.7619273407300405E-6</v>
      </c>
      <c r="AK1179" s="13">
        <f t="shared" si="1482"/>
        <v>1.5562879984311047E-6</v>
      </c>
      <c r="AL1179" s="13">
        <f t="shared" si="1483"/>
        <v>2.4739724427358577E-9</v>
      </c>
      <c r="AM1179" s="13">
        <f t="shared" si="1484"/>
        <v>2.4006908778362764E-3</v>
      </c>
      <c r="AN1179" s="13">
        <f t="shared" si="1485"/>
        <v>3.9699424816485809E-4</v>
      </c>
      <c r="AO1179" s="13">
        <f t="shared" si="1486"/>
        <v>3.2824807752430951E-5</v>
      </c>
      <c r="AP1179" s="13">
        <f t="shared" si="1487"/>
        <v>1.8093763473312183E-6</v>
      </c>
      <c r="AQ1179" s="13">
        <f t="shared" si="1488"/>
        <v>7.4802633825917981E-8</v>
      </c>
      <c r="AR1179" s="13">
        <f t="shared" si="1489"/>
        <v>3.2766783453138601E-7</v>
      </c>
      <c r="AS1179" s="13">
        <f t="shared" si="1490"/>
        <v>3.2126415327134731E-7</v>
      </c>
      <c r="AT1179" s="13">
        <f t="shared" si="1491"/>
        <v>1.5749281024907802E-7</v>
      </c>
      <c r="AU1179" s="13">
        <f t="shared" si="1492"/>
        <v>5.1471631734778011E-8</v>
      </c>
      <c r="AV1179" s="13">
        <f t="shared" si="1493"/>
        <v>1.2616427708274299E-8</v>
      </c>
      <c r="AW1179" s="13">
        <f t="shared" si="1494"/>
        <v>1.1142144537195487E-11</v>
      </c>
      <c r="AX1179" s="13">
        <f t="shared" si="1495"/>
        <v>3.9229561202700386E-4</v>
      </c>
      <c r="AY1179" s="13">
        <f t="shared" si="1496"/>
        <v>6.4872617708865407E-5</v>
      </c>
      <c r="AZ1179" s="13">
        <f t="shared" si="1497"/>
        <v>5.363884274228011E-6</v>
      </c>
      <c r="BA1179" s="13">
        <f t="shared" si="1498"/>
        <v>2.9566922093827902E-7</v>
      </c>
      <c r="BB1179" s="13">
        <f t="shared" si="1499"/>
        <v>1.2223458375623328E-8</v>
      </c>
      <c r="BC1179" s="13">
        <f t="shared" si="1500"/>
        <v>4.0427051334311506E-10</v>
      </c>
      <c r="BD1179" s="13">
        <f t="shared" si="1501"/>
        <v>9.0308895950566722E-9</v>
      </c>
      <c r="BE1179" s="13">
        <f t="shared" si="1502"/>
        <v>8.8543970243286063E-9</v>
      </c>
      <c r="BF1179" s="13">
        <f t="shared" si="1503"/>
        <v>4.3406768424759645E-9</v>
      </c>
      <c r="BG1179" s="13">
        <f t="shared" si="1504"/>
        <v>1.4186153613124052E-9</v>
      </c>
      <c r="BH1179" s="13">
        <f t="shared" si="1505"/>
        <v>3.4772276589304774E-10</v>
      </c>
      <c r="BI1179" s="13">
        <f t="shared" si="1506"/>
        <v>6.8185429380069733E-11</v>
      </c>
      <c r="BJ1179" s="14">
        <f t="shared" si="1507"/>
        <v>0.56647690441890586</v>
      </c>
      <c r="BK1179" s="14">
        <f t="shared" si="1508"/>
        <v>0.37170723170873404</v>
      </c>
      <c r="BL1179" s="14">
        <f t="shared" si="1509"/>
        <v>6.1567359570665621E-2</v>
      </c>
      <c r="BM1179" s="14">
        <f t="shared" si="1510"/>
        <v>0.10890803391701856</v>
      </c>
      <c r="BN1179" s="14">
        <f t="shared" si="1511"/>
        <v>0.89101823389320667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1.8395061728395099</v>
      </c>
      <c r="F1180" s="10">
        <f>VLOOKUP(B1180,home!$B$2:$E$405,3,FALSE)</f>
        <v>1.22</v>
      </c>
      <c r="G1180" s="10">
        <f>VLOOKUP(C1180,away!$B$2:$E$405,4,FALSE)</f>
        <v>0.82</v>
      </c>
      <c r="H1180" s="10">
        <f>VLOOKUP(A1180,away!$A$2:$E$405,3,FALSE)</f>
        <v>1.2222222222222201</v>
      </c>
      <c r="I1180" s="10">
        <f>VLOOKUP(C1180,away!$B$2:$E$405,3,FALSE)</f>
        <v>0.41</v>
      </c>
      <c r="J1180" s="10">
        <f>VLOOKUP(B1180,home!$B$2:$E$405,4,FALSE)</f>
        <v>1.84</v>
      </c>
      <c r="K1180" s="12">
        <f t="shared" si="1456"/>
        <v>1.8402419753086456</v>
      </c>
      <c r="L1180" s="12">
        <f t="shared" si="1457"/>
        <v>0.92204444444444278</v>
      </c>
      <c r="M1180" s="13">
        <f t="shared" si="1458"/>
        <v>6.3147222119914762E-2</v>
      </c>
      <c r="N1180" s="13">
        <f t="shared" si="1459"/>
        <v>0.11620616876920573</v>
      </c>
      <c r="O1180" s="13">
        <f t="shared" si="1460"/>
        <v>5.822454533776663E-2</v>
      </c>
      <c r="P1180" s="13">
        <f t="shared" si="1461"/>
        <v>0.10714725232381946</v>
      </c>
      <c r="Q1180" s="13">
        <f t="shared" si="1462"/>
        <v>0.10692373477944653</v>
      </c>
      <c r="R1180" s="13">
        <f t="shared" si="1463"/>
        <v>2.6842809279495648E-2</v>
      </c>
      <c r="S1180" s="13">
        <f t="shared" si="1464"/>
        <v>4.5451459680771994E-2</v>
      </c>
      <c r="T1180" s="13">
        <f t="shared" si="1465"/>
        <v>9.858843563263972E-2</v>
      </c>
      <c r="U1180" s="13">
        <f t="shared" si="1466"/>
        <v>4.9397264371332315E-2</v>
      </c>
      <c r="V1180" s="13">
        <f t="shared" si="1467"/>
        <v>8.5690388893532258E-3</v>
      </c>
      <c r="W1180" s="13">
        <f t="shared" si="1468"/>
        <v>6.5588514965968792E-2</v>
      </c>
      <c r="X1180" s="13">
        <f t="shared" si="1469"/>
        <v>6.0475525843732718E-2</v>
      </c>
      <c r="Y1180" s="13">
        <f t="shared" si="1470"/>
        <v>2.7880561314535032E-2</v>
      </c>
      <c r="Z1180" s="13">
        <f t="shared" si="1471"/>
        <v>8.2500877231468997E-3</v>
      </c>
      <c r="AA1180" s="13">
        <f t="shared" si="1472"/>
        <v>1.5182157728113458E-2</v>
      </c>
      <c r="AB1180" s="13">
        <f t="shared" si="1473"/>
        <v>1.3969421963515468E-2</v>
      </c>
      <c r="AC1180" s="13">
        <f t="shared" si="1474"/>
        <v>9.0873848170491735E-4</v>
      </c>
      <c r="AD1180" s="13">
        <f t="shared" si="1475"/>
        <v>3.0174684584633783E-2</v>
      </c>
      <c r="AE1180" s="13">
        <f t="shared" si="1476"/>
        <v>2.782240028412495E-2</v>
      </c>
      <c r="AF1180" s="13">
        <f t="shared" si="1477"/>
        <v>1.2826744806543446E-2</v>
      </c>
      <c r="AG1180" s="13">
        <f t="shared" si="1478"/>
        <v>3.942276263059998E-3</v>
      </c>
      <c r="AH1180" s="13">
        <f t="shared" si="1479"/>
        <v>1.9017368878267249E-3</v>
      </c>
      <c r="AI1180" s="13">
        <f t="shared" si="1480"/>
        <v>3.4996560469715684E-3</v>
      </c>
      <c r="AJ1180" s="13">
        <f t="shared" si="1481"/>
        <v>3.2201069783899037E-3</v>
      </c>
      <c r="AK1180" s="13">
        <f t="shared" si="1482"/>
        <v>1.97525867553913E-3</v>
      </c>
      <c r="AL1180" s="13">
        <f t="shared" si="1483"/>
        <v>6.1677348980261233E-5</v>
      </c>
      <c r="AM1180" s="13">
        <f t="shared" si="1484"/>
        <v>1.1105744232868356E-2</v>
      </c>
      <c r="AN1180" s="13">
        <f t="shared" si="1485"/>
        <v>1.0239989771337178E-2</v>
      </c>
      <c r="AO1180" s="13">
        <f t="shared" si="1486"/>
        <v>4.7208628399146814E-3</v>
      </c>
      <c r="AP1180" s="13">
        <f t="shared" si="1487"/>
        <v>1.4509484515091826E-3</v>
      </c>
      <c r="AQ1180" s="13">
        <f t="shared" si="1488"/>
        <v>3.3445973972232712E-4</v>
      </c>
      <c r="AR1180" s="13">
        <f t="shared" si="1489"/>
        <v>3.5069718644313938E-4</v>
      </c>
      <c r="AS1180" s="13">
        <f t="shared" si="1490"/>
        <v>6.4536768311530715E-4</v>
      </c>
      <c r="AT1180" s="13">
        <f t="shared" si="1491"/>
        <v>5.9381634998823863E-4</v>
      </c>
      <c r="AU1180" s="13">
        <f t="shared" si="1492"/>
        <v>3.6425525762430867E-4</v>
      </c>
      <c r="AV1180" s="13">
        <f t="shared" si="1493"/>
        <v>1.6757945370177944E-4</v>
      </c>
      <c r="AW1180" s="13">
        <f t="shared" si="1494"/>
        <v>2.9070331608494791E-6</v>
      </c>
      <c r="AX1180" s="13">
        <f t="shared" si="1495"/>
        <v>3.4062094507277116E-3</v>
      </c>
      <c r="AY1180" s="13">
        <f t="shared" si="1496"/>
        <v>3.1406765006576432E-3</v>
      </c>
      <c r="AZ1180" s="13">
        <f t="shared" si="1497"/>
        <v>1.4479216596142964E-3</v>
      </c>
      <c r="BA1180" s="13">
        <f t="shared" si="1498"/>
        <v>4.4501604074604657E-4</v>
      </c>
      <c r="BB1180" s="13">
        <f t="shared" si="1499"/>
        <v>1.0258114201463848E-4</v>
      </c>
      <c r="BC1180" s="13">
        <f t="shared" si="1500"/>
        <v>1.8916874419872772E-5</v>
      </c>
      <c r="BD1180" s="13">
        <f t="shared" si="1501"/>
        <v>5.3893065407032242E-5</v>
      </c>
      <c r="BE1180" s="13">
        <f t="shared" si="1502"/>
        <v>9.9176281140075047E-5</v>
      </c>
      <c r="BF1180" s="13">
        <f t="shared" si="1503"/>
        <v>9.1254177754488663E-5</v>
      </c>
      <c r="BG1180" s="13">
        <f t="shared" si="1504"/>
        <v>5.5976589442028825E-5</v>
      </c>
      <c r="BH1180" s="13">
        <f t="shared" si="1505"/>
        <v>2.5752617381460063E-5</v>
      </c>
      <c r="BI1180" s="13">
        <f t="shared" si="1506"/>
        <v>9.4782094958851591E-6</v>
      </c>
      <c r="BJ1180" s="14">
        <f t="shared" si="1507"/>
        <v>0.58684237394742278</v>
      </c>
      <c r="BK1180" s="14">
        <f t="shared" si="1508"/>
        <v>0.22842606534520227</v>
      </c>
      <c r="BL1180" s="14">
        <f t="shared" si="1509"/>
        <v>0.17667020414044457</v>
      </c>
      <c r="BM1180" s="14">
        <f t="shared" si="1510"/>
        <v>0.51855922907907093</v>
      </c>
      <c r="BN1180" s="14">
        <f t="shared" si="1511"/>
        <v>0.47849173260964883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1.8395061728395099</v>
      </c>
      <c r="F1181" s="10">
        <f>VLOOKUP(B1181,home!$B$2:$E$405,3,FALSE)</f>
        <v>0.41</v>
      </c>
      <c r="G1181" s="10">
        <f>VLOOKUP(C1181,away!$B$2:$E$405,4,FALSE)</f>
        <v>1.36</v>
      </c>
      <c r="H1181" s="10">
        <f>VLOOKUP(A1181,away!$A$2:$E$405,3,FALSE)</f>
        <v>1.2222222222222201</v>
      </c>
      <c r="I1181" s="10">
        <f>VLOOKUP(C1181,away!$B$2:$E$405,3,FALSE)</f>
        <v>0.54</v>
      </c>
      <c r="J1181" s="10">
        <f>VLOOKUP(B1181,home!$B$2:$E$405,4,FALSE)</f>
        <v>0.82</v>
      </c>
      <c r="K1181" s="12">
        <f t="shared" si="1456"/>
        <v>1.0257086419753108</v>
      </c>
      <c r="L1181" s="12">
        <f t="shared" si="1457"/>
        <v>0.54119999999999913</v>
      </c>
      <c r="M1181" s="13">
        <f t="shared" si="1458"/>
        <v>0.20868931961746809</v>
      </c>
      <c r="N1181" s="13">
        <f t="shared" si="1459"/>
        <v>0.21405443861958476</v>
      </c>
      <c r="O1181" s="13">
        <f t="shared" si="1460"/>
        <v>0.11294265977697353</v>
      </c>
      <c r="P1181" s="13">
        <f t="shared" si="1461"/>
        <v>0.11584626218091905</v>
      </c>
      <c r="Q1181" s="13">
        <f t="shared" si="1462"/>
        <v>0.10977874377264088</v>
      </c>
      <c r="R1181" s="13">
        <f t="shared" si="1463"/>
        <v>3.0562283735648982E-2</v>
      </c>
      <c r="S1181" s="13">
        <f t="shared" si="1464"/>
        <v>1.607695650871117E-2</v>
      </c>
      <c r="T1181" s="13">
        <f t="shared" si="1465"/>
        <v>5.9412256129753135E-2</v>
      </c>
      <c r="U1181" s="13">
        <f t="shared" si="1466"/>
        <v>3.1347998546156643E-2</v>
      </c>
      <c r="V1181" s="13">
        <f t="shared" si="1467"/>
        <v>9.9161509675579429E-4</v>
      </c>
      <c r="W1181" s="13">
        <f t="shared" si="1468"/>
        <v>3.7533668730930364E-2</v>
      </c>
      <c r="X1181" s="13">
        <f t="shared" si="1469"/>
        <v>2.0313221517179476E-2</v>
      </c>
      <c r="Y1181" s="13">
        <f t="shared" si="1470"/>
        <v>5.4967577425487565E-3</v>
      </c>
      <c r="Z1181" s="13">
        <f t="shared" si="1471"/>
        <v>5.5134359859110678E-3</v>
      </c>
      <c r="AA1181" s="13">
        <f t="shared" si="1472"/>
        <v>5.6551789377266492E-3</v>
      </c>
      <c r="AB1181" s="13">
        <f t="shared" si="1473"/>
        <v>2.9002829541714906E-3</v>
      </c>
      <c r="AC1181" s="13">
        <f t="shared" si="1474"/>
        <v>3.4403683994195676E-5</v>
      </c>
      <c r="AD1181" s="13">
        <f t="shared" si="1475"/>
        <v>9.6246520955884426E-3</v>
      </c>
      <c r="AE1181" s="13">
        <f t="shared" si="1476"/>
        <v>5.208861714132455E-3</v>
      </c>
      <c r="AF1181" s="13">
        <f t="shared" si="1477"/>
        <v>1.4095179798442399E-3</v>
      </c>
      <c r="AG1181" s="13">
        <f t="shared" si="1478"/>
        <v>2.542770435639005E-4</v>
      </c>
      <c r="AH1181" s="13">
        <f t="shared" si="1479"/>
        <v>7.4596788889376615E-4</v>
      </c>
      <c r="AI1181" s="13">
        <f t="shared" si="1480"/>
        <v>7.6514571027441432E-4</v>
      </c>
      <c r="AJ1181" s="13">
        <f t="shared" si="1481"/>
        <v>3.9240828369940204E-4</v>
      </c>
      <c r="AK1181" s="13">
        <f t="shared" si="1482"/>
        <v>1.3416552259105872E-4</v>
      </c>
      <c r="AL1181" s="13">
        <f t="shared" si="1483"/>
        <v>7.6391800084195199E-7</v>
      </c>
      <c r="AM1181" s="13">
        <f t="shared" si="1484"/>
        <v>1.9744177660901709E-3</v>
      </c>
      <c r="AN1181" s="13">
        <f t="shared" si="1485"/>
        <v>1.0685548950079985E-3</v>
      </c>
      <c r="AO1181" s="13">
        <f t="shared" si="1486"/>
        <v>2.8915095458916385E-4</v>
      </c>
      <c r="AP1181" s="13">
        <f t="shared" si="1487"/>
        <v>5.2162832207885083E-5</v>
      </c>
      <c r="AQ1181" s="13">
        <f t="shared" si="1488"/>
        <v>7.0576311977268394E-6</v>
      </c>
      <c r="AR1181" s="13">
        <f t="shared" si="1489"/>
        <v>8.0743564293861132E-5</v>
      </c>
      <c r="AS1181" s="13">
        <f t="shared" si="1490"/>
        <v>8.2819371680102475E-5</v>
      </c>
      <c r="AT1181" s="13">
        <f t="shared" si="1491"/>
        <v>4.2474272627623209E-5</v>
      </c>
      <c r="AU1181" s="13">
        <f t="shared" si="1492"/>
        <v>1.4522076165256174E-5</v>
      </c>
      <c r="AV1181" s="13">
        <f t="shared" si="1493"/>
        <v>3.7238547555317346E-6</v>
      </c>
      <c r="AW1181" s="13">
        <f t="shared" si="1494"/>
        <v>1.1779478004868836E-8</v>
      </c>
      <c r="AX1181" s="13">
        <f t="shared" si="1495"/>
        <v>3.3752956092471248E-4</v>
      </c>
      <c r="AY1181" s="13">
        <f t="shared" si="1496"/>
        <v>1.8267099837245406E-4</v>
      </c>
      <c r="AZ1181" s="13">
        <f t="shared" si="1497"/>
        <v>4.9430772159585979E-5</v>
      </c>
      <c r="BA1181" s="13">
        <f t="shared" si="1498"/>
        <v>8.9173112975892969E-6</v>
      </c>
      <c r="BB1181" s="13">
        <f t="shared" si="1499"/>
        <v>1.2065122185638299E-6</v>
      </c>
      <c r="BC1181" s="13">
        <f t="shared" si="1500"/>
        <v>1.3059288253734876E-7</v>
      </c>
      <c r="BD1181" s="13">
        <f t="shared" si="1501"/>
        <v>7.2830694993062611E-6</v>
      </c>
      <c r="BE1181" s="13">
        <f t="shared" si="1502"/>
        <v>7.4703073255452305E-6</v>
      </c>
      <c r="BF1181" s="13">
        <f t="shared" si="1503"/>
        <v>3.831179391011607E-6</v>
      </c>
      <c r="BG1181" s="13">
        <f t="shared" si="1504"/>
        <v>1.3098912701061047E-6</v>
      </c>
      <c r="BH1181" s="13">
        <f t="shared" si="1505"/>
        <v>3.3589169894896187E-7</v>
      </c>
      <c r="BI1181" s="13">
        <f t="shared" si="1506"/>
        <v>6.8905403675943952E-8</v>
      </c>
      <c r="BJ1181" s="14">
        <f t="shared" si="1507"/>
        <v>0.46705762517271476</v>
      </c>
      <c r="BK1181" s="14">
        <f t="shared" si="1508"/>
        <v>0.34182199200422159</v>
      </c>
      <c r="BL1181" s="14">
        <f t="shared" si="1509"/>
        <v>0.18569067374024695</v>
      </c>
      <c r="BM1181" s="14">
        <f t="shared" si="1510"/>
        <v>0.20802735998096469</v>
      </c>
      <c r="BN1181" s="14">
        <f t="shared" si="1511"/>
        <v>0.79187370770323529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1.8395061728395099</v>
      </c>
      <c r="F1182" s="10">
        <f>VLOOKUP(B1182,home!$B$2:$E$405,3,FALSE)</f>
        <v>1.96</v>
      </c>
      <c r="G1182" s="10">
        <f>VLOOKUP(C1182,away!$B$2:$E$405,4,FALSE)</f>
        <v>1.74</v>
      </c>
      <c r="H1182" s="10">
        <f>VLOOKUP(A1182,away!$A$2:$E$405,3,FALSE)</f>
        <v>1.2222222222222201</v>
      </c>
      <c r="I1182" s="10">
        <f>VLOOKUP(C1182,away!$B$2:$E$405,3,FALSE)</f>
        <v>0.65</v>
      </c>
      <c r="J1182" s="10">
        <f>VLOOKUP(B1182,home!$B$2:$E$405,4,FALSE)</f>
        <v>0.82</v>
      </c>
      <c r="K1182" s="12">
        <f t="shared" si="1456"/>
        <v>6.2734518518518643</v>
      </c>
      <c r="L1182" s="12">
        <f t="shared" si="1457"/>
        <v>0.65144444444444327</v>
      </c>
      <c r="M1182" s="13">
        <f t="shared" si="1458"/>
        <v>9.8300505412793945E-4</v>
      </c>
      <c r="N1182" s="13">
        <f t="shared" si="1459"/>
        <v>6.1668348771986639E-3</v>
      </c>
      <c r="O1182" s="13">
        <f t="shared" si="1460"/>
        <v>6.4037318137245532E-4</v>
      </c>
      <c r="P1182" s="13">
        <f t="shared" si="1461"/>
        <v>4.0173503205572997E-3</v>
      </c>
      <c r="Q1182" s="13">
        <f t="shared" si="1462"/>
        <v>1.9343670840213312E-2</v>
      </c>
      <c r="R1182" s="13">
        <f t="shared" si="1463"/>
        <v>2.0858377568814989E-4</v>
      </c>
      <c r="S1182" s="13">
        <f t="shared" si="1464"/>
        <v>4.1045322021257156E-3</v>
      </c>
      <c r="T1182" s="13">
        <f t="shared" si="1465"/>
        <v>1.2601326904018937E-2</v>
      </c>
      <c r="U1182" s="13">
        <f t="shared" si="1466"/>
        <v>1.3085402738570778E-3</v>
      </c>
      <c r="V1182" s="13">
        <f t="shared" si="1467"/>
        <v>1.8638249098973157E-3</v>
      </c>
      <c r="W1182" s="13">
        <f t="shared" si="1468"/>
        <v>4.0450529218049709E-2</v>
      </c>
      <c r="X1182" s="13">
        <f t="shared" si="1469"/>
        <v>2.6351272533936113E-2</v>
      </c>
      <c r="Y1182" s="13">
        <f t="shared" si="1470"/>
        <v>8.5831950481370621E-3</v>
      </c>
      <c r="Z1182" s="13">
        <f t="shared" si="1471"/>
        <v>4.5293580624430413E-5</v>
      </c>
      <c r="AA1182" s="13">
        <f t="shared" si="1472"/>
        <v>2.8414709724533473E-4</v>
      </c>
      <c r="AB1182" s="13">
        <f t="shared" si="1473"/>
        <v>8.9129156670603843E-4</v>
      </c>
      <c r="AC1182" s="13">
        <f t="shared" si="1474"/>
        <v>4.7606810157001304E-4</v>
      </c>
      <c r="AD1182" s="13">
        <f t="shared" si="1475"/>
        <v>6.344111185784046E-2</v>
      </c>
      <c r="AE1182" s="13">
        <f t="shared" si="1476"/>
        <v>4.1328359869168656E-2</v>
      </c>
      <c r="AF1182" s="13">
        <f t="shared" si="1477"/>
        <v>1.3461565217385296E-2</v>
      </c>
      <c r="AG1182" s="13">
        <f t="shared" si="1478"/>
        <v>2.9231539581307366E-3</v>
      </c>
      <c r="AH1182" s="13">
        <f t="shared" si="1479"/>
        <v>7.3765628666954145E-6</v>
      </c>
      <c r="AI1182" s="13">
        <f t="shared" si="1480"/>
        <v>4.6276511976372046E-5</v>
      </c>
      <c r="AJ1182" s="13">
        <f t="shared" si="1481"/>
        <v>1.451567348777081E-4</v>
      </c>
      <c r="AK1182" s="13">
        <f t="shared" si="1482"/>
        <v>3.0354459574244273E-4</v>
      </c>
      <c r="AL1182" s="13">
        <f t="shared" si="1483"/>
        <v>7.7823906699892877E-5</v>
      </c>
      <c r="AM1182" s="13">
        <f t="shared" si="1484"/>
        <v>7.95989521336221E-2</v>
      </c>
      <c r="AN1182" s="13">
        <f t="shared" si="1485"/>
        <v>5.185429515104728E-2</v>
      </c>
      <c r="AO1182" s="13">
        <f t="shared" si="1486"/>
        <v>1.6890096248366088E-2</v>
      </c>
      <c r="AP1182" s="13">
        <f t="shared" si="1487"/>
        <v>3.6676531223766755E-3</v>
      </c>
      <c r="AQ1182" s="13">
        <f t="shared" si="1488"/>
        <v>5.9731806268040004E-4</v>
      </c>
      <c r="AR1182" s="13">
        <f t="shared" si="1489"/>
        <v>9.6108417972078109E-7</v>
      </c>
      <c r="AS1182" s="13">
        <f t="shared" si="1490"/>
        <v>6.0293153270548643E-6</v>
      </c>
      <c r="AT1182" s="13">
        <f t="shared" si="1491"/>
        <v>1.8912309701955583E-5</v>
      </c>
      <c r="AU1182" s="13">
        <f t="shared" si="1492"/>
        <v>3.9548488107509748E-5</v>
      </c>
      <c r="AV1182" s="13">
        <f t="shared" si="1493"/>
        <v>6.2026383988999606E-5</v>
      </c>
      <c r="AW1182" s="13">
        <f t="shared" si="1494"/>
        <v>8.8347544098730781E-6</v>
      </c>
      <c r="AX1182" s="13">
        <f t="shared" si="1495"/>
        <v>8.3226698944689911E-2</v>
      </c>
      <c r="AY1182" s="13">
        <f t="shared" si="1496"/>
        <v>5.4217570656968452E-2</v>
      </c>
      <c r="AZ1182" s="13">
        <f t="shared" si="1497"/>
        <v>1.7659867597878076E-2</v>
      </c>
      <c r="BA1182" s="13">
        <f t="shared" si="1498"/>
        <v>3.8348075454207042E-3</v>
      </c>
      <c r="BB1182" s="13">
        <f t="shared" si="1499"/>
        <v>6.2454101774448724E-4</v>
      </c>
      <c r="BC1182" s="13">
        <f t="shared" si="1500"/>
        <v>8.1370755267464945E-5</v>
      </c>
      <c r="BD1182" s="13">
        <f t="shared" si="1501"/>
        <v>1.0434882492042463E-7</v>
      </c>
      <c r="BE1182" s="13">
        <f t="shared" si="1502"/>
        <v>6.5462732893560388E-7</v>
      </c>
      <c r="BF1182" s="13">
        <f t="shared" si="1503"/>
        <v>2.0533865144919518E-6</v>
      </c>
      <c r="BG1182" s="13">
        <f t="shared" si="1504"/>
        <v>4.293940477302394E-6</v>
      </c>
      <c r="BH1182" s="13">
        <f t="shared" si="1505"/>
        <v>6.7344572097685941E-6</v>
      </c>
      <c r="BI1182" s="13">
        <f t="shared" si="1506"/>
        <v>8.4496586107679855E-6</v>
      </c>
      <c r="BJ1182" s="14">
        <f t="shared" si="1507"/>
        <v>0.54690419156014047</v>
      </c>
      <c r="BK1182" s="14">
        <f t="shared" si="1508"/>
        <v>6.5740175151946634E-2</v>
      </c>
      <c r="BL1182" s="14">
        <f t="shared" si="1509"/>
        <v>3.9850583006037013E-3</v>
      </c>
      <c r="BM1182" s="14">
        <f t="shared" si="1510"/>
        <v>0.53110616464159888</v>
      </c>
      <c r="BN1182" s="14">
        <f t="shared" si="1511"/>
        <v>3.1359818049157821E-2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1.8395061728395099</v>
      </c>
      <c r="F1183" s="10">
        <f>VLOOKUP(B1183,home!$B$2:$E$405,3,FALSE)</f>
        <v>0.82</v>
      </c>
      <c r="G1183" s="10">
        <f>VLOOKUP(C1183,away!$B$2:$E$405,4,FALSE)</f>
        <v>0.95</v>
      </c>
      <c r="H1183" s="10">
        <f>VLOOKUP(A1183,away!$A$2:$E$405,3,FALSE)</f>
        <v>1.2222222222222201</v>
      </c>
      <c r="I1183" s="10">
        <f>VLOOKUP(C1183,away!$B$2:$E$405,3,FALSE)</f>
        <v>1.0900000000000001</v>
      </c>
      <c r="J1183" s="10">
        <f>VLOOKUP(B1183,home!$B$2:$E$405,4,FALSE)</f>
        <v>0.61</v>
      </c>
      <c r="K1183" s="12">
        <f t="shared" si="1456"/>
        <v>1.4329753086419781</v>
      </c>
      <c r="L1183" s="12">
        <f t="shared" si="1457"/>
        <v>0.81265555555555413</v>
      </c>
      <c r="M1183" s="13">
        <f t="shared" si="1458"/>
        <v>0.10586073555539069</v>
      </c>
      <c r="N1183" s="13">
        <f t="shared" si="1459"/>
        <v>0.15169582020555278</v>
      </c>
      <c r="O1183" s="13">
        <f t="shared" si="1460"/>
        <v>8.6028314864285624E-2</v>
      </c>
      <c r="P1183" s="13">
        <f t="shared" si="1461"/>
        <v>0.12327645104459896</v>
      </c>
      <c r="Q1183" s="13">
        <f t="shared" si="1462"/>
        <v>0.10868818238937503</v>
      </c>
      <c r="R1183" s="13">
        <f t="shared" si="1463"/>
        <v>3.4955694004772081E-2</v>
      </c>
      <c r="S1183" s="13">
        <f t="shared" si="1464"/>
        <v>3.5889329746343172E-2</v>
      </c>
      <c r="T1183" s="13">
        <f t="shared" si="1465"/>
        <v>8.8326055241960966E-2</v>
      </c>
      <c r="U1183" s="13">
        <f t="shared" si="1466"/>
        <v>5.0090646405282817E-2</v>
      </c>
      <c r="V1183" s="13">
        <f t="shared" si="1467"/>
        <v>4.643741692314198E-3</v>
      </c>
      <c r="W1183" s="13">
        <f t="shared" si="1468"/>
        <v>5.1915827235050081E-2</v>
      </c>
      <c r="X1183" s="13">
        <f t="shared" si="1469"/>
        <v>4.2189685423825798E-2</v>
      </c>
      <c r="Y1183" s="13">
        <f t="shared" si="1470"/>
        <v>1.7142841123406607E-2</v>
      </c>
      <c r="Z1183" s="13">
        <f t="shared" si="1471"/>
        <v>9.4689796437593364E-3</v>
      </c>
      <c r="AA1183" s="13">
        <f t="shared" si="1472"/>
        <v>1.3568814027540642E-2</v>
      </c>
      <c r="AB1183" s="13">
        <f t="shared" si="1473"/>
        <v>9.7218877345103278E-3</v>
      </c>
      <c r="AC1183" s="13">
        <f t="shared" si="1474"/>
        <v>3.3798177883951941E-4</v>
      </c>
      <c r="AD1183" s="13">
        <f t="shared" si="1475"/>
        <v>1.8598524638887382E-2</v>
      </c>
      <c r="AE1183" s="13">
        <f t="shared" si="1476"/>
        <v>1.5114194372928691E-2</v>
      </c>
      <c r="AF1183" s="13">
        <f t="shared" si="1477"/>
        <v>6.1413170124534969E-3</v>
      </c>
      <c r="AG1183" s="13">
        <f t="shared" si="1478"/>
        <v>1.6635917961993908E-3</v>
      </c>
      <c r="AH1183" s="13">
        <f t="shared" si="1479"/>
        <v>1.9237547282358685E-3</v>
      </c>
      <c r="AI1183" s="13">
        <f t="shared" si="1480"/>
        <v>2.756693025445258E-3</v>
      </c>
      <c r="AJ1183" s="13">
        <f t="shared" si="1481"/>
        <v>1.9751365194843038E-3</v>
      </c>
      <c r="AK1183" s="13">
        <f t="shared" si="1482"/>
        <v>9.4344062120602068E-4</v>
      </c>
      <c r="AL1183" s="13">
        <f t="shared" si="1483"/>
        <v>1.5743398718885922E-5</v>
      </c>
      <c r="AM1183" s="13">
        <f t="shared" si="1484"/>
        <v>5.3302453169390132E-3</v>
      </c>
      <c r="AN1183" s="13">
        <f t="shared" si="1485"/>
        <v>4.331653469284465E-3</v>
      </c>
      <c r="AO1183" s="13">
        <f t="shared" si="1486"/>
        <v>1.7600711282777549E-3</v>
      </c>
      <c r="AP1183" s="13">
        <f t="shared" si="1487"/>
        <v>4.7677719352261667E-4</v>
      </c>
      <c r="AQ1183" s="13">
        <f t="shared" si="1488"/>
        <v>9.6863908769584959E-5</v>
      </c>
      <c r="AR1183" s="13">
        <f t="shared" si="1489"/>
        <v>3.1266999348542886E-4</v>
      </c>
      <c r="AS1183" s="13">
        <f t="shared" si="1490"/>
        <v>4.4804838041786766E-4</v>
      </c>
      <c r="AT1183" s="13">
        <f t="shared" si="1491"/>
        <v>3.2102113310791624E-4</v>
      </c>
      <c r="AU1183" s="13">
        <f t="shared" si="1492"/>
        <v>1.5333845243197122E-4</v>
      </c>
      <c r="AV1183" s="13">
        <f t="shared" si="1493"/>
        <v>5.4932554050096833E-5</v>
      </c>
      <c r="AW1183" s="13">
        <f t="shared" si="1494"/>
        <v>5.0926192775350971E-7</v>
      </c>
      <c r="AX1183" s="13">
        <f t="shared" si="1495"/>
        <v>1.273018321363022E-3</v>
      </c>
      <c r="AY1183" s="13">
        <f t="shared" si="1496"/>
        <v>1.0345254111796657E-3</v>
      </c>
      <c r="AZ1183" s="13">
        <f t="shared" si="1497"/>
        <v>4.2035641137927465E-4</v>
      </c>
      <c r="BA1183" s="13">
        <f t="shared" si="1498"/>
        <v>1.1386832434025448E-4</v>
      </c>
      <c r="BB1183" s="13">
        <f t="shared" si="1499"/>
        <v>2.3133931594227379E-5</v>
      </c>
      <c r="BC1183" s="13">
        <f t="shared" si="1500"/>
        <v>3.7599836063782087E-6</v>
      </c>
      <c r="BD1183" s="13">
        <f t="shared" si="1501"/>
        <v>4.2348834543575435E-5</v>
      </c>
      <c r="BE1183" s="13">
        <f t="shared" si="1502"/>
        <v>6.068483425070807E-5</v>
      </c>
      <c r="BF1183" s="13">
        <f t="shared" si="1503"/>
        <v>4.3479934545147847E-5</v>
      </c>
      <c r="BG1183" s="13">
        <f t="shared" si="1504"/>
        <v>2.0768557541522077E-5</v>
      </c>
      <c r="BH1183" s="13">
        <f t="shared" si="1505"/>
        <v>7.440207538277823E-6</v>
      </c>
      <c r="BI1183" s="13">
        <f t="shared" si="1506"/>
        <v>2.1323267387048056E-6</v>
      </c>
      <c r="BJ1183" s="14">
        <f t="shared" si="1507"/>
        <v>0.51634031283989645</v>
      </c>
      <c r="BK1183" s="14">
        <f t="shared" si="1508"/>
        <v>0.27105850862738512</v>
      </c>
      <c r="BL1183" s="14">
        <f t="shared" si="1509"/>
        <v>0.20343124713941416</v>
      </c>
      <c r="BM1183" s="14">
        <f t="shared" si="1510"/>
        <v>0.3887598340372278</v>
      </c>
      <c r="BN1183" s="14">
        <f t="shared" si="1511"/>
        <v>0.61050519806397519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1.5222222222222199</v>
      </c>
      <c r="F1184" s="10">
        <f>VLOOKUP(B1184,home!$B$2:$E$405,3,FALSE)</f>
        <v>2.1</v>
      </c>
      <c r="G1184" s="10">
        <f>VLOOKUP(C1184,away!$B$2:$E$405,4,FALSE)</f>
        <v>0.53</v>
      </c>
      <c r="H1184" s="10">
        <f>VLOOKUP(A1184,away!$A$2:$E$405,3,FALSE)</f>
        <v>1.2777777777777799</v>
      </c>
      <c r="I1184" s="10">
        <f>VLOOKUP(C1184,away!$B$2:$E$405,3,FALSE)</f>
        <v>1.05</v>
      </c>
      <c r="J1184" s="10">
        <f>VLOOKUP(B1184,home!$B$2:$E$405,4,FALSE)</f>
        <v>0.31</v>
      </c>
      <c r="K1184" s="12">
        <f t="shared" si="1456"/>
        <v>1.6942333333333308</v>
      </c>
      <c r="L1184" s="12">
        <f t="shared" si="1457"/>
        <v>0.41591666666666738</v>
      </c>
      <c r="M1184" s="13">
        <f t="shared" si="1458"/>
        <v>0.1212197821022758</v>
      </c>
      <c r="N1184" s="13">
        <f t="shared" si="1459"/>
        <v>0.20537459549707876</v>
      </c>
      <c r="O1184" s="13">
        <f t="shared" si="1460"/>
        <v>5.0417327706038295E-2</v>
      </c>
      <c r="P1184" s="13">
        <f t="shared" si="1461"/>
        <v>8.5418717177160153E-2</v>
      </c>
      <c r="Q1184" s="13">
        <f t="shared" si="1462"/>
        <v>0.17397624275550017</v>
      </c>
      <c r="R1184" s="13">
        <f t="shared" si="1463"/>
        <v>1.0484703440868231E-2</v>
      </c>
      <c r="S1184" s="13">
        <f t="shared" si="1464"/>
        <v>1.5047785760816619E-2</v>
      </c>
      <c r="T1184" s="13">
        <f t="shared" si="1465"/>
        <v>7.2359618966058567E-2</v>
      </c>
      <c r="U1184" s="13">
        <f t="shared" si="1466"/>
        <v>1.7763534059633625E-2</v>
      </c>
      <c r="V1184" s="13">
        <f t="shared" si="1467"/>
        <v>1.178174546315848E-3</v>
      </c>
      <c r="W1184" s="13">
        <f t="shared" si="1468"/>
        <v>9.8252116561486594E-2</v>
      </c>
      <c r="X1184" s="13">
        <f t="shared" si="1469"/>
        <v>4.0864692813198371E-2</v>
      </c>
      <c r="Y1184" s="13">
        <f t="shared" si="1470"/>
        <v>8.4981534096113913E-3</v>
      </c>
      <c r="Z1184" s="13">
        <f t="shared" si="1471"/>
        <v>1.4535876353714843E-3</v>
      </c>
      <c r="AA1184" s="13">
        <f t="shared" si="1472"/>
        <v>2.4627166247675439E-3</v>
      </c>
      <c r="AB1184" s="13">
        <f t="shared" si="1473"/>
        <v>2.0862082981176634E-3</v>
      </c>
      <c r="AC1184" s="13">
        <f t="shared" si="1474"/>
        <v>5.1888270942532565E-5</v>
      </c>
      <c r="AD1184" s="13">
        <f t="shared" si="1475"/>
        <v>4.1615502737255582E-2</v>
      </c>
      <c r="AE1184" s="13">
        <f t="shared" si="1476"/>
        <v>1.7308581180136916E-2</v>
      </c>
      <c r="AF1184" s="13">
        <f t="shared" si="1477"/>
        <v>3.5994636945859784E-3</v>
      </c>
      <c r="AG1184" s="13">
        <f t="shared" si="1478"/>
        <v>4.9902564721329582E-4</v>
      </c>
      <c r="AH1184" s="13">
        <f t="shared" si="1479"/>
        <v>1.5114283100289768E-4</v>
      </c>
      <c r="AI1184" s="13">
        <f t="shared" si="1480"/>
        <v>2.5607122237947559E-4</v>
      </c>
      <c r="AJ1184" s="13">
        <f t="shared" si="1481"/>
        <v>2.1692220033135985E-4</v>
      </c>
      <c r="AK1184" s="13">
        <f t="shared" si="1482"/>
        <v>1.2250560751380011E-4</v>
      </c>
      <c r="AL1184" s="13">
        <f t="shared" si="1483"/>
        <v>1.4625433121839738E-6</v>
      </c>
      <c r="AM1184" s="13">
        <f t="shared" si="1484"/>
        <v>1.4101274384176589E-2</v>
      </c>
      <c r="AN1184" s="13">
        <f t="shared" si="1485"/>
        <v>5.8649550376187898E-3</v>
      </c>
      <c r="AO1184" s="13">
        <f t="shared" si="1486"/>
        <v>1.2196662746981428E-3</v>
      </c>
      <c r="AP1184" s="13">
        <f t="shared" si="1487"/>
        <v>1.6909317713940114E-4</v>
      </c>
      <c r="AQ1184" s="13">
        <f t="shared" si="1488"/>
        <v>1.7582167647974007E-5</v>
      </c>
      <c r="AR1184" s="13">
        <f t="shared" si="1489"/>
        <v>1.2572564492257728E-5</v>
      </c>
      <c r="AS1184" s="13">
        <f t="shared" si="1490"/>
        <v>2.1300857848266085E-5</v>
      </c>
      <c r="AT1184" s="13">
        <f t="shared" si="1491"/>
        <v>1.8044311697563649E-5</v>
      </c>
      <c r="AU1184" s="13">
        <f t="shared" si="1492"/>
        <v>1.0190424785022958E-5</v>
      </c>
      <c r="AV1184" s="13">
        <f t="shared" si="1493"/>
        <v>4.3162393379030084E-6</v>
      </c>
      <c r="AW1184" s="13">
        <f t="shared" si="1494"/>
        <v>2.8627655435302377E-8</v>
      </c>
      <c r="AX1184" s="13">
        <f t="shared" si="1495"/>
        <v>3.9818081840252359E-3</v>
      </c>
      <c r="AY1184" s="13">
        <f t="shared" si="1496"/>
        <v>1.6561003872058323E-3</v>
      </c>
      <c r="AZ1184" s="13">
        <f t="shared" si="1497"/>
        <v>3.4439987635601343E-4</v>
      </c>
      <c r="BA1184" s="13">
        <f t="shared" si="1498"/>
        <v>4.7747216191468497E-5</v>
      </c>
      <c r="BB1184" s="13">
        <f t="shared" si="1499"/>
        <v>4.9647157502420759E-6</v>
      </c>
      <c r="BC1184" s="13">
        <f t="shared" si="1500"/>
        <v>4.1298160515763742E-7</v>
      </c>
      <c r="BD1184" s="13">
        <f t="shared" si="1501"/>
        <v>8.7152318584525563E-7</v>
      </c>
      <c r="BE1184" s="13">
        <f t="shared" si="1502"/>
        <v>1.4765636322318913E-6</v>
      </c>
      <c r="BF1184" s="13">
        <f t="shared" si="1503"/>
        <v>1.2508216622575041E-6</v>
      </c>
      <c r="BG1184" s="13">
        <f t="shared" si="1504"/>
        <v>7.0639458475068969E-7</v>
      </c>
      <c r="BH1184" s="13">
        <f t="shared" si="1505"/>
        <v>2.9919931299269363E-7</v>
      </c>
      <c r="BI1184" s="13">
        <f t="shared" si="1506"/>
        <v>1.0138268987653088E-7</v>
      </c>
      <c r="BJ1184" s="14">
        <f t="shared" si="1507"/>
        <v>0.68975599766454065</v>
      </c>
      <c r="BK1184" s="14">
        <f t="shared" si="1508"/>
        <v>0.22457391078802899</v>
      </c>
      <c r="BL1184" s="14">
        <f t="shared" si="1509"/>
        <v>8.4032262273881872E-2</v>
      </c>
      <c r="BM1184" s="14">
        <f t="shared" si="1510"/>
        <v>0.35126831792335089</v>
      </c>
      <c r="BN1184" s="14">
        <f t="shared" si="1511"/>
        <v>0.64689136867892139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1.5222222222222199</v>
      </c>
      <c r="F1185" s="10">
        <f>VLOOKUP(B1185,home!$B$2:$E$405,3,FALSE)</f>
        <v>1.31</v>
      </c>
      <c r="G1185" s="10">
        <f>VLOOKUP(C1185,away!$B$2:$E$405,4,FALSE)</f>
        <v>1.45</v>
      </c>
      <c r="H1185" s="10">
        <f>VLOOKUP(A1185,away!$A$2:$E$405,3,FALSE)</f>
        <v>1.2777777777777799</v>
      </c>
      <c r="I1185" s="10">
        <f>VLOOKUP(C1185,away!$B$2:$E$405,3,FALSE)</f>
        <v>0.66</v>
      </c>
      <c r="J1185" s="10">
        <f>VLOOKUP(B1185,home!$B$2:$E$405,4,FALSE)</f>
        <v>1.41</v>
      </c>
      <c r="K1185" s="12">
        <f t="shared" si="1456"/>
        <v>2.891461111111107</v>
      </c>
      <c r="L1185" s="12">
        <f t="shared" si="1457"/>
        <v>1.189100000000002</v>
      </c>
      <c r="M1185" s="13">
        <f t="shared" si="1458"/>
        <v>1.6897981346990349E-2</v>
      </c>
      <c r="N1185" s="13">
        <f t="shared" si="1459"/>
        <v>4.8859855921103472E-2</v>
      </c>
      <c r="O1185" s="13">
        <f t="shared" si="1460"/>
        <v>2.0093389619706262E-2</v>
      </c>
      <c r="P1185" s="13">
        <f t="shared" si="1461"/>
        <v>5.8099254675784251E-2</v>
      </c>
      <c r="Q1185" s="13">
        <f t="shared" si="1462"/>
        <v>7.0638186645181233E-2</v>
      </c>
      <c r="R1185" s="13">
        <f t="shared" si="1463"/>
        <v>1.1946524798396377E-2</v>
      </c>
      <c r="S1185" s="13">
        <f t="shared" si="1464"/>
        <v>4.9939743164689354E-2</v>
      </c>
      <c r="T1185" s="13">
        <f t="shared" si="1465"/>
        <v>8.3995867739785166E-2</v>
      </c>
      <c r="U1185" s="13">
        <f t="shared" si="1466"/>
        <v>3.4542911867487584E-2</v>
      </c>
      <c r="V1185" s="13">
        <f t="shared" si="1467"/>
        <v>1.9078293679573567E-2</v>
      </c>
      <c r="W1185" s="13">
        <f t="shared" si="1468"/>
        <v>6.8082523214649832E-2</v>
      </c>
      <c r="X1185" s="13">
        <f t="shared" si="1469"/>
        <v>8.095692835454027E-2</v>
      </c>
      <c r="Y1185" s="13">
        <f t="shared" si="1470"/>
        <v>4.8132941753191993E-2</v>
      </c>
      <c r="Z1185" s="13">
        <f t="shared" si="1471"/>
        <v>4.7352042125910531E-3</v>
      </c>
      <c r="AA1185" s="13">
        <f t="shared" si="1472"/>
        <v>1.3691658833876521E-2</v>
      </c>
      <c r="AB1185" s="13">
        <f t="shared" si="1473"/>
        <v>1.9794449532377405E-2</v>
      </c>
      <c r="AC1185" s="13">
        <f t="shared" si="1474"/>
        <v>4.0997302447992202E-3</v>
      </c>
      <c r="AD1185" s="13">
        <f t="shared" si="1475"/>
        <v>4.9214492055369798E-2</v>
      </c>
      <c r="AE1185" s="13">
        <f t="shared" si="1476"/>
        <v>5.8520952503040333E-2</v>
      </c>
      <c r="AF1185" s="13">
        <f t="shared" si="1477"/>
        <v>3.4793632310682686E-2</v>
      </c>
      <c r="AG1185" s="13">
        <f t="shared" si="1478"/>
        <v>1.3791036060210954E-2</v>
      </c>
      <c r="AH1185" s="13">
        <f t="shared" si="1479"/>
        <v>1.4076578322980082E-3</v>
      </c>
      <c r="AI1185" s="13">
        <f t="shared" si="1480"/>
        <v>4.0701878798406511E-3</v>
      </c>
      <c r="AJ1185" s="13">
        <f t="shared" si="1481"/>
        <v>5.8843949847375062E-3</v>
      </c>
      <c r="AK1185" s="13">
        <f t="shared" si="1482"/>
        <v>5.6714997535952444E-3</v>
      </c>
      <c r="AL1185" s="13">
        <f t="shared" si="1483"/>
        <v>5.6383367149834989E-4</v>
      </c>
      <c r="AM1185" s="13">
        <f t="shared" si="1484"/>
        <v>2.8460357976237648E-2</v>
      </c>
      <c r="AN1185" s="13">
        <f t="shared" si="1485"/>
        <v>3.384221166954425E-2</v>
      </c>
      <c r="AO1185" s="13">
        <f t="shared" si="1486"/>
        <v>2.0120886948127567E-2</v>
      </c>
      <c r="AP1185" s="13">
        <f t="shared" si="1487"/>
        <v>7.9752488900061789E-3</v>
      </c>
      <c r="AQ1185" s="13">
        <f t="shared" si="1488"/>
        <v>2.3708421137765916E-3</v>
      </c>
      <c r="AR1185" s="13">
        <f t="shared" si="1489"/>
        <v>3.3476918567711285E-4</v>
      </c>
      <c r="AS1185" s="13">
        <f t="shared" si="1490"/>
        <v>9.6797208158370517E-4</v>
      </c>
      <c r="AT1185" s="13">
        <f t="shared" si="1491"/>
        <v>1.3994268152702758E-3</v>
      </c>
      <c r="AU1185" s="13">
        <f t="shared" si="1492"/>
        <v>1.3487960714000232E-3</v>
      </c>
      <c r="AV1185" s="13">
        <f t="shared" si="1493"/>
        <v>9.7499784681815197E-4</v>
      </c>
      <c r="AW1185" s="13">
        <f t="shared" si="1494"/>
        <v>5.3849818248983387E-5</v>
      </c>
      <c r="AX1185" s="13">
        <f t="shared" si="1495"/>
        <v>1.3715336382765337E-2</v>
      </c>
      <c r="AY1185" s="13">
        <f t="shared" si="1496"/>
        <v>1.6308906492746293E-2</v>
      </c>
      <c r="AZ1185" s="13">
        <f t="shared" si="1497"/>
        <v>9.6964603552623253E-3</v>
      </c>
      <c r="BA1185" s="13">
        <f t="shared" si="1498"/>
        <v>3.8433536694808174E-3</v>
      </c>
      <c r="BB1185" s="13">
        <f t="shared" si="1499"/>
        <v>1.1425329620949123E-3</v>
      </c>
      <c r="BC1185" s="13">
        <f t="shared" si="1500"/>
        <v>2.717171890454125E-4</v>
      </c>
      <c r="BD1185" s="13">
        <f t="shared" si="1501"/>
        <v>6.6345673114775875E-5</v>
      </c>
      <c r="BE1185" s="13">
        <f t="shared" si="1502"/>
        <v>1.9183593370186418E-4</v>
      </c>
      <c r="BF1185" s="13">
        <f t="shared" si="1503"/>
        <v>2.7734307100631443E-4</v>
      </c>
      <c r="BG1185" s="13">
        <f t="shared" si="1504"/>
        <v>2.6730890141696154E-4</v>
      </c>
      <c r="BH1185" s="13">
        <f t="shared" si="1505"/>
        <v>1.9322832327524429E-4</v>
      </c>
      <c r="BI1185" s="13">
        <f t="shared" si="1506"/>
        <v>1.1174243646311476E-4</v>
      </c>
      <c r="BJ1185" s="14">
        <f t="shared" si="1507"/>
        <v>0.69473427120684306</v>
      </c>
      <c r="BK1185" s="14">
        <f t="shared" si="1508"/>
        <v>0.1649877432760814</v>
      </c>
      <c r="BL1185" s="14">
        <f t="shared" si="1509"/>
        <v>0.12323644144204311</v>
      </c>
      <c r="BM1185" s="14">
        <f t="shared" si="1510"/>
        <v>0.74490341045589958</v>
      </c>
      <c r="BN1185" s="14">
        <f t="shared" si="1511"/>
        <v>0.22653519300716196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1.5222222222222199</v>
      </c>
      <c r="F1186" s="10">
        <f>VLOOKUP(B1186,home!$B$2:$E$405,3,FALSE)</f>
        <v>1.31</v>
      </c>
      <c r="G1186" s="10">
        <f>VLOOKUP(C1186,away!$B$2:$E$405,4,FALSE)</f>
        <v>1.97</v>
      </c>
      <c r="H1186" s="10">
        <f>VLOOKUP(A1186,away!$A$2:$E$405,3,FALSE)</f>
        <v>1.2777777777777799</v>
      </c>
      <c r="I1186" s="10">
        <f>VLOOKUP(C1186,away!$B$2:$E$405,3,FALSE)</f>
        <v>0</v>
      </c>
      <c r="J1186" s="10">
        <f>VLOOKUP(B1186,home!$B$2:$E$405,4,FALSE)</f>
        <v>1.25</v>
      </c>
      <c r="K1186" s="12">
        <f t="shared" si="1456"/>
        <v>3.9283988888888834</v>
      </c>
      <c r="L1186" s="12">
        <f t="shared" si="1457"/>
        <v>0</v>
      </c>
      <c r="M1186" s="13">
        <f t="shared" si="1458"/>
        <v>1.9675149447731639E-2</v>
      </c>
      <c r="N1186" s="13">
        <f t="shared" si="1459"/>
        <v>7.7291835229191697E-2</v>
      </c>
      <c r="O1186" s="13">
        <f t="shared" si="1460"/>
        <v>0</v>
      </c>
      <c r="P1186" s="13">
        <f t="shared" si="1461"/>
        <v>0</v>
      </c>
      <c r="Q1186" s="13">
        <f t="shared" si="1462"/>
        <v>0.15181657981726965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0.1987986944896909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0.19524014263646558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0.15339623187991971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0.10043359781280305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0.87697708186534051</v>
      </c>
      <c r="BK1186" s="14">
        <f t="shared" si="1508"/>
        <v>1.9675149447731639E-2</v>
      </c>
      <c r="BL1186" s="14">
        <f t="shared" si="1509"/>
        <v>0</v>
      </c>
      <c r="BM1186" s="14">
        <f t="shared" si="1510"/>
        <v>0.64786866681887922</v>
      </c>
      <c r="BN1186" s="14">
        <f t="shared" si="1511"/>
        <v>0.24878356449419298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1.5222222222222199</v>
      </c>
      <c r="F1187" s="10">
        <f>VLOOKUP(B1187,home!$B$2:$E$405,3,FALSE)</f>
        <v>0.66</v>
      </c>
      <c r="G1187" s="10">
        <f>VLOOKUP(C1187,away!$B$2:$E$405,4,FALSE)</f>
        <v>0.49</v>
      </c>
      <c r="H1187" s="10">
        <f>VLOOKUP(A1187,away!$A$2:$E$405,3,FALSE)</f>
        <v>1.2777777777777799</v>
      </c>
      <c r="I1187" s="10">
        <f>VLOOKUP(C1187,away!$B$2:$E$405,3,FALSE)</f>
        <v>1.1499999999999999</v>
      </c>
      <c r="J1187" s="10">
        <f>VLOOKUP(B1187,home!$B$2:$E$405,4,FALSE)</f>
        <v>1.25</v>
      </c>
      <c r="K1187" s="12">
        <f t="shared" si="1456"/>
        <v>0.49228666666666598</v>
      </c>
      <c r="L1187" s="12">
        <f t="shared" si="1457"/>
        <v>1.8368055555555585</v>
      </c>
      <c r="M1187" s="13">
        <f t="shared" si="1458"/>
        <v>9.7384110107536739E-2</v>
      </c>
      <c r="N1187" s="13">
        <f t="shared" si="1459"/>
        <v>4.794089895113883E-2</v>
      </c>
      <c r="O1187" s="13">
        <f t="shared" si="1460"/>
        <v>0.1788756744683577</v>
      </c>
      <c r="P1187" s="13">
        <f t="shared" si="1461"/>
        <v>8.8058109531779449E-2</v>
      </c>
      <c r="Q1187" s="13">
        <f t="shared" si="1462"/>
        <v>1.1800332670829798E-2</v>
      </c>
      <c r="R1187" s="13">
        <f t="shared" si="1463"/>
        <v>0.16427991630861349</v>
      </c>
      <c r="S1187" s="13">
        <f t="shared" si="1464"/>
        <v>1.9906303620139447E-2</v>
      </c>
      <c r="T1187" s="13">
        <f t="shared" si="1465"/>
        <v>2.1674916607183934E-2</v>
      </c>
      <c r="U1187" s="13">
        <f t="shared" si="1466"/>
        <v>8.08728123998462E-2</v>
      </c>
      <c r="V1187" s="13">
        <f t="shared" si="1467"/>
        <v>1.9999971277762747E-3</v>
      </c>
      <c r="W1187" s="13">
        <f t="shared" si="1468"/>
        <v>1.9363821453601867E-3</v>
      </c>
      <c r="X1187" s="13">
        <f t="shared" si="1469"/>
        <v>3.5567574822761819E-3</v>
      </c>
      <c r="Y1187" s="13">
        <f t="shared" si="1470"/>
        <v>3.2665359516043462E-3</v>
      </c>
      <c r="Z1187" s="13">
        <f t="shared" si="1471"/>
        <v>0.10058342098062113</v>
      </c>
      <c r="AA1187" s="13">
        <f t="shared" si="1472"/>
        <v>4.9515877036479972E-2</v>
      </c>
      <c r="AB1187" s="13">
        <f t="shared" si="1473"/>
        <v>1.2188003026682617E-2</v>
      </c>
      <c r="AC1187" s="13">
        <f t="shared" si="1474"/>
        <v>1.1302919820960193E-4</v>
      </c>
      <c r="AD1187" s="13">
        <f t="shared" si="1475"/>
        <v>2.3831377793305332E-4</v>
      </c>
      <c r="AE1187" s="13">
        <f t="shared" si="1476"/>
        <v>4.3773607127286601E-4</v>
      </c>
      <c r="AF1187" s="13">
        <f t="shared" si="1477"/>
        <v>4.0201802379053212E-4</v>
      </c>
      <c r="AG1187" s="13">
        <f t="shared" si="1478"/>
        <v>2.4614297984397199E-4</v>
      </c>
      <c r="AH1187" s="13">
        <f t="shared" si="1479"/>
        <v>4.6188046613497125E-2</v>
      </c>
      <c r="AI1187" s="13">
        <f t="shared" si="1480"/>
        <v>2.2737759507203088E-2</v>
      </c>
      <c r="AJ1187" s="13">
        <f t="shared" si="1481"/>
        <v>5.5967479176346506E-3</v>
      </c>
      <c r="AK1187" s="13">
        <f t="shared" si="1482"/>
        <v>9.184014588486558E-4</v>
      </c>
      <c r="AL1187" s="13">
        <f t="shared" si="1483"/>
        <v>4.0881977584390492E-6</v>
      </c>
      <c r="AM1187" s="13">
        <f t="shared" si="1484"/>
        <v>2.3463739071880582E-5</v>
      </c>
      <c r="AN1187" s="13">
        <f t="shared" si="1485"/>
        <v>4.3098326281336272E-5</v>
      </c>
      <c r="AO1187" s="13">
        <f t="shared" si="1486"/>
        <v>3.9581622574352307E-5</v>
      </c>
      <c r="AP1187" s="13">
        <f t="shared" si="1487"/>
        <v>2.4234581414157869E-5</v>
      </c>
      <c r="AQ1187" s="13">
        <f t="shared" si="1488"/>
        <v>1.1128553444522168E-5</v>
      </c>
      <c r="AR1187" s="13">
        <f t="shared" si="1489"/>
        <v>1.6967692123986109E-2</v>
      </c>
      <c r="AS1187" s="13">
        <f t="shared" si="1490"/>
        <v>8.3529685967433619E-3</v>
      </c>
      <c r="AT1187" s="13">
        <f t="shared" si="1491"/>
        <v>2.056027533631064E-3</v>
      </c>
      <c r="AU1187" s="13">
        <f t="shared" si="1492"/>
        <v>3.373849803687078E-4</v>
      </c>
      <c r="AV1187" s="13">
        <f t="shared" si="1493"/>
        <v>4.1522531842277405E-5</v>
      </c>
      <c r="AW1187" s="13">
        <f t="shared" si="1494"/>
        <v>1.026858618591972E-7</v>
      </c>
      <c r="AX1187" s="13">
        <f t="shared" si="1495"/>
        <v>1.9251476492054173E-6</v>
      </c>
      <c r="AY1187" s="13">
        <f t="shared" si="1496"/>
        <v>3.536121897325234E-6</v>
      </c>
      <c r="AZ1187" s="13">
        <f t="shared" si="1497"/>
        <v>3.2475841730643263E-6</v>
      </c>
      <c r="BA1187" s="13">
        <f t="shared" si="1498"/>
        <v>1.9883935504062857E-6</v>
      </c>
      <c r="BB1187" s="13">
        <f t="shared" si="1499"/>
        <v>9.1307308000427716E-7</v>
      </c>
      <c r="BC1187" s="13">
        <f t="shared" si="1500"/>
        <v>3.3542754119601592E-7</v>
      </c>
      <c r="BD1187" s="13">
        <f t="shared" si="1501"/>
        <v>5.1943918597156637E-3</v>
      </c>
      <c r="BE1187" s="13">
        <f t="shared" si="1502"/>
        <v>2.5571298539798881E-3</v>
      </c>
      <c r="BF1187" s="13">
        <f t="shared" si="1503"/>
        <v>6.2942046602478864E-4</v>
      </c>
      <c r="BG1187" s="13">
        <f t="shared" si="1504"/>
        <v>1.0328510105037428E-4</v>
      </c>
      <c r="BH1187" s="13">
        <f t="shared" si="1505"/>
        <v>1.2711469528104623E-5</v>
      </c>
      <c r="BI1187" s="13">
        <f t="shared" si="1506"/>
        <v>1.2515373924851048E-6</v>
      </c>
      <c r="BJ1187" s="14">
        <f t="shared" si="1507"/>
        <v>9.165348723191119E-2</v>
      </c>
      <c r="BK1187" s="14">
        <f t="shared" si="1508"/>
        <v>0.20746917390509725</v>
      </c>
      <c r="BL1187" s="14">
        <f t="shared" si="1509"/>
        <v>0.59742702479142662</v>
      </c>
      <c r="BM1187" s="14">
        <f t="shared" si="1510"/>
        <v>0.4087906314347643</v>
      </c>
      <c r="BN1187" s="14">
        <f t="shared" si="1511"/>
        <v>0.58833904203825593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1.5222222222222199</v>
      </c>
      <c r="F1188" s="10">
        <f>VLOOKUP(B1188,home!$B$2:$E$405,3,FALSE)</f>
        <v>1.1499999999999999</v>
      </c>
      <c r="G1188" s="10">
        <f>VLOOKUP(C1188,away!$B$2:$E$405,4,FALSE)</f>
        <v>1.45</v>
      </c>
      <c r="H1188" s="10">
        <f>VLOOKUP(A1188,away!$A$2:$E$405,3,FALSE)</f>
        <v>1.2777777777777799</v>
      </c>
      <c r="I1188" s="10">
        <f>VLOOKUP(C1188,away!$B$2:$E$405,3,FALSE)</f>
        <v>0.66</v>
      </c>
      <c r="J1188" s="10">
        <f>VLOOKUP(B1188,home!$B$2:$E$405,4,FALSE)</f>
        <v>0.98</v>
      </c>
      <c r="K1188" s="12">
        <f t="shared" si="1456"/>
        <v>2.5383055555555516</v>
      </c>
      <c r="L1188" s="12">
        <f t="shared" si="1457"/>
        <v>0.82646666666666813</v>
      </c>
      <c r="M1188" s="13">
        <f t="shared" si="1458"/>
        <v>3.4569889473884785E-2</v>
      </c>
      <c r="N1188" s="13">
        <f t="shared" si="1459"/>
        <v>8.7748942506503128E-2</v>
      </c>
      <c r="O1188" s="13">
        <f t="shared" si="1460"/>
        <v>2.8570861320516693E-2</v>
      </c>
      <c r="P1188" s="13">
        <f t="shared" si="1461"/>
        <v>7.2521576016874728E-2</v>
      </c>
      <c r="Q1188" s="13">
        <f t="shared" si="1462"/>
        <v>0.11136681412919082</v>
      </c>
      <c r="R1188" s="13">
        <f t="shared" si="1463"/>
        <v>1.1806432259681534E-2</v>
      </c>
      <c r="S1188" s="13">
        <f t="shared" si="1464"/>
        <v>3.8034392559632334E-2</v>
      </c>
      <c r="T1188" s="13">
        <f t="shared" si="1465"/>
        <v>9.2040959650638715E-2</v>
      </c>
      <c r="U1188" s="13">
        <f t="shared" si="1466"/>
        <v>2.9968332596039919E-2</v>
      </c>
      <c r="V1188" s="13">
        <f t="shared" si="1467"/>
        <v>8.8654996628167223E-3</v>
      </c>
      <c r="W1188" s="13">
        <f t="shared" si="1468"/>
        <v>9.4227667669549181E-2</v>
      </c>
      <c r="X1188" s="13">
        <f t="shared" si="1469"/>
        <v>7.7876026406626872E-2</v>
      </c>
      <c r="Y1188" s="13">
        <f t="shared" si="1470"/>
        <v>3.2180969978765163E-2</v>
      </c>
      <c r="Z1188" s="13">
        <f t="shared" si="1471"/>
        <v>3.2525409049616056E-3</v>
      </c>
      <c r="AA1188" s="13">
        <f t="shared" si="1472"/>
        <v>8.2559426487357236E-3</v>
      </c>
      <c r="AB1188" s="13">
        <f t="shared" si="1473"/>
        <v>1.0478052545816956E-2</v>
      </c>
      <c r="AC1188" s="13">
        <f t="shared" si="1474"/>
        <v>1.1623916389185997E-3</v>
      </c>
      <c r="AD1188" s="13">
        <f t="shared" si="1475"/>
        <v>5.9794653083164749E-2</v>
      </c>
      <c r="AE1188" s="13">
        <f t="shared" si="1476"/>
        <v>4.9418287618132974E-2</v>
      </c>
      <c r="AF1188" s="13">
        <f t="shared" si="1477"/>
        <v>2.0421283720066515E-2</v>
      </c>
      <c r="AG1188" s="13">
        <f t="shared" si="1478"/>
        <v>5.6258367617258911E-3</v>
      </c>
      <c r="AH1188" s="13">
        <f t="shared" si="1479"/>
        <v>6.7202915998015151E-4</v>
      </c>
      <c r="AI1188" s="13">
        <f t="shared" si="1480"/>
        <v>1.7058153502729492E-3</v>
      </c>
      <c r="AJ1188" s="13">
        <f t="shared" si="1481"/>
        <v>2.1649402901748834E-3</v>
      </c>
      <c r="AK1188" s="13">
        <f t="shared" si="1482"/>
        <v>1.8317599886656516E-3</v>
      </c>
      <c r="AL1188" s="13">
        <f t="shared" si="1483"/>
        <v>9.7539766410762263E-5</v>
      </c>
      <c r="AM1188" s="13">
        <f t="shared" si="1484"/>
        <v>3.0355420022702761E-2</v>
      </c>
      <c r="AN1188" s="13">
        <f t="shared" si="1485"/>
        <v>2.5087742801429783E-2</v>
      </c>
      <c r="AO1188" s="13">
        <f t="shared" si="1486"/>
        <v>1.0367091583644183E-2</v>
      </c>
      <c r="AP1188" s="13">
        <f t="shared" si="1487"/>
        <v>2.8560185413874931E-3</v>
      </c>
      <c r="AQ1188" s="13">
        <f t="shared" si="1488"/>
        <v>5.9010103095968023E-4</v>
      </c>
      <c r="AR1188" s="13">
        <f t="shared" si="1489"/>
        <v>1.1108193995031939E-4</v>
      </c>
      <c r="AS1188" s="13">
        <f t="shared" si="1490"/>
        <v>2.8195990529778387E-4</v>
      </c>
      <c r="AT1188" s="13">
        <f t="shared" si="1491"/>
        <v>3.5785019703064109E-4</v>
      </c>
      <c r="AU1188" s="13">
        <f t="shared" si="1492"/>
        <v>3.0277771439317499E-4</v>
      </c>
      <c r="AV1188" s="13">
        <f t="shared" si="1493"/>
        <v>1.9213558863565212E-4</v>
      </c>
      <c r="AW1188" s="13">
        <f t="shared" si="1494"/>
        <v>5.6839264940938145E-6</v>
      </c>
      <c r="AX1188" s="13">
        <f t="shared" si="1495"/>
        <v>1.2841888547474792E-2</v>
      </c>
      <c r="AY1188" s="13">
        <f t="shared" si="1496"/>
        <v>1.061339282153635E-2</v>
      </c>
      <c r="AZ1188" s="13">
        <f t="shared" si="1497"/>
        <v>4.3858076936195449E-3</v>
      </c>
      <c r="BA1188" s="13">
        <f t="shared" si="1498"/>
        <v>1.2082412883955911E-3</v>
      </c>
      <c r="BB1188" s="13">
        <f t="shared" si="1499"/>
        <v>2.4964278753733619E-4</v>
      </c>
      <c r="BC1188" s="13">
        <f t="shared" si="1500"/>
        <v>4.1264288494671501E-5</v>
      </c>
      <c r="BD1188" s="13">
        <f t="shared" si="1501"/>
        <v>1.5300920106267906E-5</v>
      </c>
      <c r="BE1188" s="13">
        <f t="shared" si="1502"/>
        <v>3.8838410510851464E-5</v>
      </c>
      <c r="BF1188" s="13">
        <f t="shared" si="1503"/>
        <v>4.9291876584320707E-5</v>
      </c>
      <c r="BG1188" s="13">
        <f t="shared" si="1504"/>
        <v>4.1705948059246622E-5</v>
      </c>
      <c r="BH1188" s="13">
        <f t="shared" si="1505"/>
        <v>2.6465609914624253E-5</v>
      </c>
      <c r="BI1188" s="13">
        <f t="shared" si="1506"/>
        <v>1.343556093549135E-5</v>
      </c>
      <c r="BJ1188" s="14">
        <f t="shared" si="1507"/>
        <v>0.72929805293154626</v>
      </c>
      <c r="BK1188" s="14">
        <f t="shared" si="1508"/>
        <v>0.16586468194007428</v>
      </c>
      <c r="BL1188" s="14">
        <f t="shared" si="1509"/>
        <v>9.6885009831302799E-2</v>
      </c>
      <c r="BM1188" s="14">
        <f t="shared" si="1510"/>
        <v>0.63810806100619111</v>
      </c>
      <c r="BN1188" s="14">
        <f t="shared" si="1511"/>
        <v>0.34658451570665166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1.5222222222222199</v>
      </c>
      <c r="F1189" s="10">
        <f>VLOOKUP(B1189,home!$B$2:$E$405,3,FALSE)</f>
        <v>0.66</v>
      </c>
      <c r="G1189" s="10">
        <f>VLOOKUP(C1189,away!$B$2:$E$405,4,FALSE)</f>
        <v>1.31</v>
      </c>
      <c r="H1189" s="10">
        <f>VLOOKUP(A1189,away!$A$2:$E$405,3,FALSE)</f>
        <v>1.2777777777777799</v>
      </c>
      <c r="I1189" s="10">
        <f>VLOOKUP(C1189,away!$B$2:$E$405,3,FALSE)</f>
        <v>0.53</v>
      </c>
      <c r="J1189" s="10">
        <f>VLOOKUP(B1189,home!$B$2:$E$405,4,FALSE)</f>
        <v>1.96</v>
      </c>
      <c r="K1189" s="12">
        <f t="shared" si="1456"/>
        <v>1.3161133333333315</v>
      </c>
      <c r="L1189" s="12">
        <f t="shared" si="1457"/>
        <v>1.3273555555555578</v>
      </c>
      <c r="M1189" s="13">
        <f t="shared" si="1458"/>
        <v>7.1114154097159155E-2</v>
      </c>
      <c r="N1189" s="13">
        <f t="shared" si="1459"/>
        <v>9.3594286395992335E-2</v>
      </c>
      <c r="O1189" s="13">
        <f t="shared" si="1460"/>
        <v>9.439376751949824E-2</v>
      </c>
      <c r="P1189" s="13">
        <f t="shared" si="1461"/>
        <v>0.12423289601597838</v>
      </c>
      <c r="Q1189" s="13">
        <f t="shared" si="1462"/>
        <v>6.1590344124791988E-2</v>
      </c>
      <c r="R1189" s="13">
        <f t="shared" si="1463"/>
        <v>6.2647045863412881E-2</v>
      </c>
      <c r="S1189" s="13">
        <f t="shared" si="1464"/>
        <v>5.4257175130813545E-2</v>
      </c>
      <c r="T1189" s="13">
        <f t="shared" si="1465"/>
        <v>8.1752285442621253E-2</v>
      </c>
      <c r="U1189" s="13">
        <f t="shared" si="1466"/>
        <v>8.2450612354782432E-2</v>
      </c>
      <c r="V1189" s="13">
        <f t="shared" si="1467"/>
        <v>1.0531621199937058E-2</v>
      </c>
      <c r="W1189" s="13">
        <f t="shared" si="1468"/>
        <v>2.7019957702408982E-2</v>
      </c>
      <c r="X1189" s="13">
        <f t="shared" si="1469"/>
        <v>3.586509096716875E-2</v>
      </c>
      <c r="Y1189" s="13">
        <f t="shared" si="1470"/>
        <v>2.3802863872888446E-2</v>
      </c>
      <c r="Z1189" s="13">
        <f t="shared" si="1471"/>
        <v>2.7718301455314981E-2</v>
      </c>
      <c r="AA1189" s="13">
        <f t="shared" si="1472"/>
        <v>3.6480426122692734E-2</v>
      </c>
      <c r="AB1189" s="13">
        <f t="shared" si="1473"/>
        <v>2.4006187612878743E-2</v>
      </c>
      <c r="AC1189" s="13">
        <f t="shared" si="1474"/>
        <v>1.1498887053693096E-3</v>
      </c>
      <c r="AD1189" s="13">
        <f t="shared" si="1475"/>
        <v>8.8903316495607832E-3</v>
      </c>
      <c r="AE1189" s="13">
        <f t="shared" si="1476"/>
        <v>1.1800631105775911E-2</v>
      </c>
      <c r="AF1189" s="13">
        <f t="shared" si="1477"/>
        <v>7.8318166286566911E-3</v>
      </c>
      <c r="AG1189" s="13">
        <f t="shared" si="1478"/>
        <v>3.4652017707132872E-3</v>
      </c>
      <c r="AH1189" s="13">
        <f t="shared" si="1479"/>
        <v>9.1980103568190114E-3</v>
      </c>
      <c r="AI1189" s="13">
        <f t="shared" si="1480"/>
        <v>1.2105624070747573E-2</v>
      </c>
      <c r="AJ1189" s="13">
        <f t="shared" si="1481"/>
        <v>7.9661866239159034E-3</v>
      </c>
      <c r="AK1189" s="13">
        <f t="shared" si="1482"/>
        <v>3.4948014771857857E-3</v>
      </c>
      <c r="AL1189" s="13">
        <f t="shared" si="1483"/>
        <v>8.035193881033598E-5</v>
      </c>
      <c r="AM1189" s="13">
        <f t="shared" si="1484"/>
        <v>2.3401368043484503E-3</v>
      </c>
      <c r="AN1189" s="13">
        <f t="shared" si="1485"/>
        <v>3.1061935880119453E-3</v>
      </c>
      <c r="AO1189" s="13">
        <f t="shared" si="1486"/>
        <v>2.0615116578393535E-3</v>
      </c>
      <c r="AP1189" s="13">
        <f t="shared" si="1487"/>
        <v>9.1211965062520516E-4</v>
      </c>
      <c r="AQ1189" s="13">
        <f t="shared" si="1488"/>
        <v>3.0267677139719009E-4</v>
      </c>
      <c r="AR1189" s="13">
        <f t="shared" si="1489"/>
        <v>2.441806029436255E-3</v>
      </c>
      <c r="AS1189" s="13">
        <f t="shared" si="1490"/>
        <v>3.2136934727547764E-3</v>
      </c>
      <c r="AT1189" s="13">
        <f t="shared" si="1491"/>
        <v>2.1147924143694297E-3</v>
      </c>
      <c r="AU1189" s="13">
        <f t="shared" si="1492"/>
        <v>9.2776883126126461E-4</v>
      </c>
      <c r="AV1189" s="13">
        <f t="shared" si="1493"/>
        <v>3.0526223226850824E-4</v>
      </c>
      <c r="AW1189" s="13">
        <f t="shared" si="1494"/>
        <v>3.8991902001473159E-6</v>
      </c>
      <c r="AX1189" s="13">
        <f t="shared" si="1495"/>
        <v>5.1331420833784194E-4</v>
      </c>
      <c r="AY1189" s="13">
        <f t="shared" si="1496"/>
        <v>6.813504661828375E-4</v>
      </c>
      <c r="AZ1189" s="13">
        <f t="shared" si="1497"/>
        <v>4.5219716328407934E-4</v>
      </c>
      <c r="BA1189" s="13">
        <f t="shared" si="1498"/>
        <v>2.0007547229719555E-4</v>
      </c>
      <c r="BB1189" s="13">
        <f t="shared" si="1499"/>
        <v>6.6392822421021148E-5</v>
      </c>
      <c r="BC1189" s="13">
        <f t="shared" si="1500"/>
        <v>1.7625376337911207E-5</v>
      </c>
      <c r="BD1189" s="13">
        <f t="shared" si="1501"/>
        <v>5.4019079979354472E-4</v>
      </c>
      <c r="BE1189" s="13">
        <f t="shared" si="1502"/>
        <v>7.1095231415228041E-4</v>
      </c>
      <c r="BF1189" s="13">
        <f t="shared" si="1503"/>
        <v>4.6784691001000193E-4</v>
      </c>
      <c r="BG1189" s="13">
        <f t="shared" si="1504"/>
        <v>2.0524651874098758E-4</v>
      </c>
      <c r="BH1189" s="13">
        <f t="shared" si="1505"/>
        <v>6.7531919983815854E-5</v>
      </c>
      <c r="BI1189" s="13">
        <f t="shared" si="1506"/>
        <v>1.7775932063259935E-5</v>
      </c>
      <c r="BJ1189" s="14">
        <f t="shared" si="1507"/>
        <v>0.36626640364166146</v>
      </c>
      <c r="BK1189" s="14">
        <f t="shared" si="1508"/>
        <v>0.26204743755425058</v>
      </c>
      <c r="BL1189" s="14">
        <f t="shared" si="1509"/>
        <v>0.34375552937676751</v>
      </c>
      <c r="BM1189" s="14">
        <f t="shared" si="1510"/>
        <v>0.49153772673517893</v>
      </c>
      <c r="BN1189" s="14">
        <f t="shared" si="1511"/>
        <v>0.50757249401683291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1.5222222222222199</v>
      </c>
      <c r="F1190" s="10">
        <f>VLOOKUP(B1190,home!$B$2:$E$405,3,FALSE)</f>
        <v>0.79</v>
      </c>
      <c r="G1190" s="10">
        <f>VLOOKUP(C1190,away!$B$2:$E$405,4,FALSE)</f>
        <v>0.39</v>
      </c>
      <c r="H1190" s="10">
        <f>VLOOKUP(A1190,away!$A$2:$E$405,3,FALSE)</f>
        <v>1.2777777777777799</v>
      </c>
      <c r="I1190" s="10">
        <f>VLOOKUP(C1190,away!$B$2:$E$405,3,FALSE)</f>
        <v>2.5</v>
      </c>
      <c r="J1190" s="10">
        <f>VLOOKUP(B1190,home!$B$2:$E$405,4,FALSE)</f>
        <v>1.1000000000000001</v>
      </c>
      <c r="K1190" s="12">
        <f t="shared" si="1456"/>
        <v>0.46899666666666601</v>
      </c>
      <c r="L1190" s="12">
        <f t="shared" si="1457"/>
        <v>3.5138888888888951</v>
      </c>
      <c r="M1190" s="13">
        <f t="shared" si="1458"/>
        <v>1.8631798604903858E-2</v>
      </c>
      <c r="N1190" s="13">
        <f t="shared" si="1459"/>
        <v>8.738251439704546E-3</v>
      </c>
      <c r="O1190" s="13">
        <f t="shared" si="1460"/>
        <v>6.547007009778727E-2</v>
      </c>
      <c r="P1190" s="13">
        <f t="shared" si="1461"/>
        <v>3.0705244642295189E-2</v>
      </c>
      <c r="Q1190" s="13">
        <f t="shared" si="1462"/>
        <v>2.049105398858313E-3</v>
      </c>
      <c r="R1190" s="13">
        <f t="shared" si="1463"/>
        <v>0.11502727593569591</v>
      </c>
      <c r="S1190" s="13">
        <f t="shared" si="1464"/>
        <v>1.2650577495710092E-2</v>
      </c>
      <c r="T1190" s="13">
        <f t="shared" si="1465"/>
        <v>7.2003286932104732E-3</v>
      </c>
      <c r="U1190" s="13">
        <f t="shared" si="1466"/>
        <v>5.3947408989588178E-2</v>
      </c>
      <c r="V1190" s="13">
        <f t="shared" si="1467"/>
        <v>2.3164643599610886E-3</v>
      </c>
      <c r="W1190" s="13">
        <f t="shared" si="1468"/>
        <v>3.2034120057107275E-4</v>
      </c>
      <c r="X1190" s="13">
        <f t="shared" si="1469"/>
        <v>1.1256433853400213E-3</v>
      </c>
      <c r="Y1190" s="13">
        <f t="shared" si="1470"/>
        <v>1.9776928922987914E-3</v>
      </c>
      <c r="Z1190" s="13">
        <f t="shared" si="1471"/>
        <v>0.13473102227653294</v>
      </c>
      <c r="AA1190" s="13">
        <f t="shared" si="1472"/>
        <v>6.3188400344286272E-2</v>
      </c>
      <c r="AB1190" s="13">
        <f t="shared" si="1473"/>
        <v>1.4817574566734533E-2</v>
      </c>
      <c r="AC1190" s="13">
        <f t="shared" si="1474"/>
        <v>2.3859614410442069E-4</v>
      </c>
      <c r="AD1190" s="13">
        <f t="shared" si="1475"/>
        <v>3.755973881595773E-5</v>
      </c>
      <c r="AE1190" s="13">
        <f t="shared" si="1476"/>
        <v>1.319807488949628E-4</v>
      </c>
      <c r="AF1190" s="13">
        <f t="shared" si="1477"/>
        <v>2.3188284354462259E-4</v>
      </c>
      <c r="AG1190" s="13">
        <f t="shared" si="1478"/>
        <v>2.7160351581847049E-4</v>
      </c>
      <c r="AH1190" s="13">
        <f t="shared" si="1479"/>
        <v>0.11835746054153784</v>
      </c>
      <c r="AI1190" s="13">
        <f t="shared" si="1480"/>
        <v>5.5509254469112694E-2</v>
      </c>
      <c r="AJ1190" s="13">
        <f t="shared" si="1481"/>
        <v>1.301682765758279E-2</v>
      </c>
      <c r="AK1190" s="13">
        <f t="shared" si="1482"/>
        <v>2.034949593993599E-3</v>
      </c>
      <c r="AL1190" s="13">
        <f t="shared" si="1483"/>
        <v>1.5728278586064847E-5</v>
      </c>
      <c r="AM1190" s="13">
        <f t="shared" si="1484"/>
        <v>3.5230784611109536E-6</v>
      </c>
      <c r="AN1190" s="13">
        <f t="shared" si="1485"/>
        <v>1.2379706259181566E-5</v>
      </c>
      <c r="AO1190" s="13">
        <f t="shared" si="1486"/>
        <v>2.1750456135923208E-5</v>
      </c>
      <c r="AP1190" s="13">
        <f t="shared" si="1487"/>
        <v>2.5476228714761951E-5</v>
      </c>
      <c r="AQ1190" s="13">
        <f t="shared" si="1488"/>
        <v>2.238015925289856E-5</v>
      </c>
      <c r="AR1190" s="13">
        <f t="shared" si="1489"/>
        <v>8.317899310280312E-2</v>
      </c>
      <c r="AS1190" s="13">
        <f t="shared" si="1490"/>
        <v>3.9010670501904259E-2</v>
      </c>
      <c r="AT1190" s="13">
        <f t="shared" si="1491"/>
        <v>9.147937214912364E-3</v>
      </c>
      <c r="AU1190" s="13">
        <f t="shared" si="1492"/>
        <v>1.4301173535566148E-3</v>
      </c>
      <c r="AV1190" s="13">
        <f t="shared" si="1493"/>
        <v>1.6768006794005147E-4</v>
      </c>
      <c r="AW1190" s="13">
        <f t="shared" si="1494"/>
        <v>7.2000659259455611E-7</v>
      </c>
      <c r="AX1190" s="13">
        <f t="shared" si="1495"/>
        <v>2.7538534244436081E-7</v>
      </c>
      <c r="AY1190" s="13">
        <f t="shared" si="1496"/>
        <v>9.6767349497810288E-7</v>
      </c>
      <c r="AZ1190" s="13">
        <f t="shared" si="1497"/>
        <v>1.7001485710379201E-6</v>
      </c>
      <c r="BA1190" s="13">
        <f t="shared" si="1498"/>
        <v>1.9913777244101598E-6</v>
      </c>
      <c r="BB1190" s="13">
        <f t="shared" si="1499"/>
        <v>1.7493700148464284E-6</v>
      </c>
      <c r="BC1190" s="13">
        <f t="shared" si="1500"/>
        <v>1.2294183715448532E-6</v>
      </c>
      <c r="BD1190" s="13">
        <f t="shared" si="1501"/>
        <v>4.87136232754843E-2</v>
      </c>
      <c r="BE1190" s="13">
        <f t="shared" si="1502"/>
        <v>2.284652693745785E-2</v>
      </c>
      <c r="BF1190" s="13">
        <f t="shared" si="1503"/>
        <v>5.3574724892889621E-3</v>
      </c>
      <c r="BG1190" s="13">
        <f t="shared" si="1504"/>
        <v>8.3754557974496306E-4</v>
      </c>
      <c r="BH1190" s="13">
        <f t="shared" si="1505"/>
        <v>9.820152127044695E-5</v>
      </c>
      <c r="BI1190" s="13">
        <f t="shared" si="1506"/>
        <v>9.2112372274870647E-6</v>
      </c>
      <c r="BJ1190" s="14">
        <f t="shared" si="1507"/>
        <v>2.2177812859400372E-2</v>
      </c>
      <c r="BK1190" s="14">
        <f t="shared" si="1508"/>
        <v>6.455937719905569E-2</v>
      </c>
      <c r="BL1190" s="14">
        <f t="shared" si="1509"/>
        <v>0.71216720147790946</v>
      </c>
      <c r="BM1190" s="14">
        <f t="shared" si="1510"/>
        <v>0.69301342002675104</v>
      </c>
      <c r="BN1190" s="14">
        <f t="shared" si="1511"/>
        <v>0.24062174611924508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1.4226190476190499</v>
      </c>
      <c r="F1191" s="10">
        <f>VLOOKUP(B1191,home!$B$2:$E$405,3,FALSE)</f>
        <v>1.41</v>
      </c>
      <c r="G1191" s="10">
        <f>VLOOKUP(C1191,away!$B$2:$E$405,4,FALSE)</f>
        <v>0.6</v>
      </c>
      <c r="H1191" s="10">
        <f>VLOOKUP(A1191,away!$A$2:$E$405,3,FALSE)</f>
        <v>1.11904761904762</v>
      </c>
      <c r="I1191" s="10">
        <f>VLOOKUP(C1191,away!$B$2:$E$405,3,FALSE)</f>
        <v>0.5</v>
      </c>
      <c r="J1191" s="10">
        <f>VLOOKUP(B1191,home!$B$2:$E$405,4,FALSE)</f>
        <v>1.4</v>
      </c>
      <c r="K1191" s="12">
        <f t="shared" si="1456"/>
        <v>1.2035357142857159</v>
      </c>
      <c r="L1191" s="12">
        <f t="shared" si="1457"/>
        <v>0.78333333333333388</v>
      </c>
      <c r="M1191" s="13">
        <f t="shared" si="1458"/>
        <v>0.13712408301633594</v>
      </c>
      <c r="N1191" s="13">
        <f t="shared" si="1459"/>
        <v>0.16503373119883966</v>
      </c>
      <c r="O1191" s="13">
        <f t="shared" si="1460"/>
        <v>0.10741386502946322</v>
      </c>
      <c r="P1191" s="13">
        <f t="shared" si="1461"/>
        <v>0.12927642277242449</v>
      </c>
      <c r="Q1191" s="13">
        <f t="shared" si="1462"/>
        <v>9.9311994779816185E-2</v>
      </c>
      <c r="R1191" s="13">
        <f t="shared" si="1463"/>
        <v>4.2070430469873119E-2</v>
      </c>
      <c r="S1191" s="13">
        <f t="shared" si="1464"/>
        <v>3.046947173175198E-2</v>
      </c>
      <c r="T1191" s="13">
        <f t="shared" si="1465"/>
        <v>7.7794395910856073E-2</v>
      </c>
      <c r="U1191" s="13">
        <f t="shared" si="1466"/>
        <v>5.063326558586629E-2</v>
      </c>
      <c r="V1191" s="13">
        <f t="shared" si="1467"/>
        <v>3.1917436647321872E-3</v>
      </c>
      <c r="W1191" s="13">
        <f t="shared" si="1468"/>
        <v>3.9841844191488451E-2</v>
      </c>
      <c r="X1191" s="13">
        <f t="shared" si="1469"/>
        <v>3.1209444616665975E-2</v>
      </c>
      <c r="Y1191" s="13">
        <f t="shared" si="1470"/>
        <v>1.2223699141527515E-2</v>
      </c>
      <c r="Z1191" s="13">
        <f t="shared" si="1471"/>
        <v>1.0985056844911325E-2</v>
      </c>
      <c r="AA1191" s="13">
        <f t="shared" si="1472"/>
        <v>1.3220908236309543E-2</v>
      </c>
      <c r="AB1191" s="13">
        <f t="shared" si="1473"/>
        <v>7.9559176188463577E-3</v>
      </c>
      <c r="AC1191" s="13">
        <f t="shared" si="1474"/>
        <v>1.8806743968069489E-4</v>
      </c>
      <c r="AD1191" s="13">
        <f t="shared" si="1475"/>
        <v>1.1987770601865816E-2</v>
      </c>
      <c r="AE1191" s="13">
        <f t="shared" si="1476"/>
        <v>9.3904203047948959E-3</v>
      </c>
      <c r="AF1191" s="13">
        <f t="shared" si="1477"/>
        <v>3.6779146193780033E-3</v>
      </c>
      <c r="AG1191" s="13">
        <f t="shared" si="1478"/>
        <v>9.6034437283759057E-4</v>
      </c>
      <c r="AH1191" s="13">
        <f t="shared" si="1479"/>
        <v>2.1512402987951353E-3</v>
      </c>
      <c r="AI1191" s="13">
        <f t="shared" si="1480"/>
        <v>2.5890945296106198E-3</v>
      </c>
      <c r="AJ1191" s="13">
        <f t="shared" si="1481"/>
        <v>1.558033867024079E-3</v>
      </c>
      <c r="AK1191" s="13">
        <f t="shared" si="1482"/>
        <v>6.2504980101005356E-4</v>
      </c>
      <c r="AL1191" s="13">
        <f t="shared" si="1483"/>
        <v>7.0921709176330545E-6</v>
      </c>
      <c r="AM1191" s="13">
        <f t="shared" si="1484"/>
        <v>2.8855420108019753E-3</v>
      </c>
      <c r="AN1191" s="13">
        <f t="shared" si="1485"/>
        <v>2.2603412417948822E-3</v>
      </c>
      <c r="AO1191" s="13">
        <f t="shared" si="1486"/>
        <v>8.8530031970299606E-4</v>
      </c>
      <c r="AP1191" s="13">
        <f t="shared" si="1487"/>
        <v>2.3116175014467141E-4</v>
      </c>
      <c r="AQ1191" s="13">
        <f t="shared" si="1488"/>
        <v>4.526917606999817E-5</v>
      </c>
      <c r="AR1191" s="13">
        <f t="shared" si="1489"/>
        <v>3.3702764681123825E-4</v>
      </c>
      <c r="AS1191" s="13">
        <f t="shared" si="1490"/>
        <v>4.0562480963899755E-4</v>
      </c>
      <c r="AT1191" s="13">
        <f t="shared" si="1491"/>
        <v>2.440919725004393E-4</v>
      </c>
      <c r="AU1191" s="13">
        <f t="shared" si="1492"/>
        <v>9.7924468824908494E-5</v>
      </c>
      <c r="AV1191" s="13">
        <f t="shared" si="1493"/>
        <v>2.9463898883308901E-5</v>
      </c>
      <c r="AW1191" s="13">
        <f t="shared" si="1494"/>
        <v>1.8573009564163189E-7</v>
      </c>
      <c r="AX1191" s="13">
        <f t="shared" si="1495"/>
        <v>5.7880881084533336E-4</v>
      </c>
      <c r="AY1191" s="13">
        <f t="shared" si="1496"/>
        <v>4.5340023516217816E-4</v>
      </c>
      <c r="AZ1191" s="13">
        <f t="shared" si="1497"/>
        <v>1.7758175877185322E-4</v>
      </c>
      <c r="BA1191" s="13">
        <f t="shared" si="1498"/>
        <v>4.6368570345983936E-5</v>
      </c>
      <c r="BB1191" s="13">
        <f t="shared" si="1499"/>
        <v>9.0805116927551919E-6</v>
      </c>
      <c r="BC1191" s="13">
        <f t="shared" si="1500"/>
        <v>1.4226134985316483E-6</v>
      </c>
      <c r="BD1191" s="13">
        <f t="shared" si="1501"/>
        <v>4.4000831667022778E-5</v>
      </c>
      <c r="BE1191" s="13">
        <f t="shared" si="1502"/>
        <v>5.2956572369535806E-5</v>
      </c>
      <c r="BF1191" s="13">
        <f t="shared" si="1503"/>
        <v>3.1867563076446247E-5</v>
      </c>
      <c r="BG1191" s="13">
        <f t="shared" si="1504"/>
        <v>1.2784583429918613E-5</v>
      </c>
      <c r="BH1191" s="13">
        <f t="shared" si="1505"/>
        <v>3.8466756875431077E-6</v>
      </c>
      <c r="BI1191" s="13">
        <f t="shared" si="1506"/>
        <v>9.2592231424653788E-7</v>
      </c>
      <c r="BJ1191" s="14">
        <f t="shared" si="1507"/>
        <v>0.45900583673690137</v>
      </c>
      <c r="BK1191" s="14">
        <f t="shared" si="1508"/>
        <v>0.30071028103100506</v>
      </c>
      <c r="BL1191" s="14">
        <f t="shared" si="1509"/>
        <v>0.22947832038200197</v>
      </c>
      <c r="BM1191" s="14">
        <f t="shared" si="1510"/>
        <v>0.31949575322300072</v>
      </c>
      <c r="BN1191" s="14">
        <f t="shared" si="1511"/>
        <v>0.6802305272667527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1.4226190476190499</v>
      </c>
      <c r="F1192" s="10">
        <f>VLOOKUP(B1192,home!$B$2:$E$405,3,FALSE)</f>
        <v>0.5</v>
      </c>
      <c r="G1192" s="10">
        <f>VLOOKUP(C1192,away!$B$2:$E$405,4,FALSE)</f>
        <v>1</v>
      </c>
      <c r="H1192" s="10">
        <f>VLOOKUP(A1192,away!$A$2:$E$405,3,FALSE)</f>
        <v>1.11904761904762</v>
      </c>
      <c r="I1192" s="10">
        <f>VLOOKUP(C1192,away!$B$2:$E$405,3,FALSE)</f>
        <v>0.5</v>
      </c>
      <c r="J1192" s="10">
        <f>VLOOKUP(B1192,home!$B$2:$E$405,4,FALSE)</f>
        <v>1.28</v>
      </c>
      <c r="K1192" s="12">
        <f t="shared" si="1456"/>
        <v>0.71130952380952495</v>
      </c>
      <c r="L1192" s="12">
        <f t="shared" si="1457"/>
        <v>0.71619047619047682</v>
      </c>
      <c r="M1192" s="13">
        <f t="shared" si="1458"/>
        <v>0.23990794301333551</v>
      </c>
      <c r="N1192" s="13">
        <f t="shared" si="1459"/>
        <v>0.17064880470293833</v>
      </c>
      <c r="O1192" s="13">
        <f t="shared" si="1460"/>
        <v>0.17181978394859854</v>
      </c>
      <c r="P1192" s="13">
        <f t="shared" si="1461"/>
        <v>0.1222170487015331</v>
      </c>
      <c r="Q1192" s="13">
        <f t="shared" si="1462"/>
        <v>6.0692060005955832E-2</v>
      </c>
      <c r="R1192" s="13">
        <f t="shared" si="1463"/>
        <v>6.152784644254581E-2</v>
      </c>
      <c r="S1192" s="13">
        <f t="shared" si="1464"/>
        <v>1.5565352699141997E-2</v>
      </c>
      <c r="T1192" s="13">
        <f t="shared" si="1465"/>
        <v>4.3467075356646505E-2</v>
      </c>
      <c r="U1192" s="13">
        <f t="shared" si="1466"/>
        <v>4.3765343154072836E-2</v>
      </c>
      <c r="V1192" s="13">
        <f t="shared" si="1467"/>
        <v>8.8105622005272112E-4</v>
      </c>
      <c r="W1192" s="13">
        <f t="shared" si="1468"/>
        <v>1.4390280100618521E-2</v>
      </c>
      <c r="X1192" s="13">
        <f t="shared" si="1469"/>
        <v>1.0306181557776321E-2</v>
      </c>
      <c r="Y1192" s="13">
        <f t="shared" si="1470"/>
        <v>3.6905945387846664E-3</v>
      </c>
      <c r="Z1192" s="13">
        <f t="shared" si="1471"/>
        <v>1.4688552547553807E-2</v>
      </c>
      <c r="AA1192" s="13">
        <f t="shared" si="1472"/>
        <v>1.0448107318051684E-2</v>
      </c>
      <c r="AB1192" s="13">
        <f t="shared" si="1473"/>
        <v>3.7159191205570772E-3</v>
      </c>
      <c r="AC1192" s="13">
        <f t="shared" si="1474"/>
        <v>2.8052450453095917E-5</v>
      </c>
      <c r="AD1192" s="13">
        <f t="shared" si="1475"/>
        <v>2.5589858214641603E-3</v>
      </c>
      <c r="AE1192" s="13">
        <f t="shared" si="1476"/>
        <v>1.8327212740390955E-3</v>
      </c>
      <c r="AF1192" s="13">
        <f t="shared" si="1477"/>
        <v>6.5628876098923852E-4</v>
      </c>
      <c r="AG1192" s="13">
        <f t="shared" si="1478"/>
        <v>1.5667592008378024E-4</v>
      </c>
      <c r="AH1192" s="13">
        <f t="shared" si="1479"/>
        <v>2.6299503608953503E-3</v>
      </c>
      <c r="AI1192" s="13">
        <f t="shared" si="1480"/>
        <v>1.8707087388511602E-3</v>
      </c>
      <c r="AJ1192" s="13">
        <f t="shared" si="1481"/>
        <v>6.6532647110926764E-4</v>
      </c>
      <c r="AK1192" s="13">
        <f t="shared" si="1482"/>
        <v>1.5775101844753495E-4</v>
      </c>
      <c r="AL1192" s="13">
        <f t="shared" si="1483"/>
        <v>5.7163387925555993E-7</v>
      </c>
      <c r="AM1192" s="13">
        <f t="shared" si="1484"/>
        <v>3.6404619722019968E-4</v>
      </c>
      <c r="AN1192" s="13">
        <f t="shared" si="1485"/>
        <v>2.6072641934246702E-4</v>
      </c>
      <c r="AO1192" s="13">
        <f t="shared" si="1486"/>
        <v>9.3364889212159698E-5</v>
      </c>
      <c r="AP1192" s="13">
        <f t="shared" si="1487"/>
        <v>2.2289014821442589E-5</v>
      </c>
      <c r="AQ1192" s="13">
        <f t="shared" si="1488"/>
        <v>3.9907950346963902E-6</v>
      </c>
      <c r="AR1192" s="13">
        <f t="shared" si="1489"/>
        <v>3.7670908026539164E-4</v>
      </c>
      <c r="AS1192" s="13">
        <f t="shared" si="1490"/>
        <v>2.6795675649829984E-4</v>
      </c>
      <c r="AT1192" s="13">
        <f t="shared" si="1491"/>
        <v>9.5300096433175219E-5</v>
      </c>
      <c r="AU1192" s="13">
        <f t="shared" si="1492"/>
        <v>2.2595955404294561E-5</v>
      </c>
      <c r="AV1192" s="13">
        <f t="shared" si="1493"/>
        <v>4.0181795696625058E-6</v>
      </c>
      <c r="AW1192" s="13">
        <f t="shared" si="1494"/>
        <v>8.0891450814786026E-9</v>
      </c>
      <c r="AX1192" s="13">
        <f t="shared" si="1495"/>
        <v>4.3158254531561425E-5</v>
      </c>
      <c r="AY1192" s="13">
        <f t="shared" si="1496"/>
        <v>3.0909530864508783E-5</v>
      </c>
      <c r="AZ1192" s="13">
        <f t="shared" si="1497"/>
        <v>1.106855581433839E-5</v>
      </c>
      <c r="BA1192" s="13">
        <f t="shared" si="1498"/>
        <v>2.642398086470628E-6</v>
      </c>
      <c r="BB1192" s="13">
        <f t="shared" si="1499"/>
        <v>4.7311508595855087E-7</v>
      </c>
      <c r="BC1192" s="13">
        <f t="shared" si="1500"/>
        <v>6.7768103741110608E-8</v>
      </c>
      <c r="BD1192" s="13">
        <f t="shared" si="1501"/>
        <v>4.4965909263424537E-5</v>
      </c>
      <c r="BE1192" s="13">
        <f t="shared" si="1502"/>
        <v>3.1984679505828819E-5</v>
      </c>
      <c r="BF1192" s="13">
        <f t="shared" si="1503"/>
        <v>1.1375503574245681E-5</v>
      </c>
      <c r="BG1192" s="13">
        <f t="shared" si="1504"/>
        <v>2.6971680101634151E-6</v>
      </c>
      <c r="BH1192" s="13">
        <f t="shared" si="1505"/>
        <v>4.7963032323590558E-7</v>
      </c>
      <c r="BI1192" s="13">
        <f t="shared" si="1506"/>
        <v>6.8233123365108121E-8</v>
      </c>
      <c r="BJ1192" s="14">
        <f t="shared" si="1507"/>
        <v>0.30923240497741394</v>
      </c>
      <c r="BK1192" s="14">
        <f t="shared" si="1508"/>
        <v>0.3786309342492602</v>
      </c>
      <c r="BL1192" s="14">
        <f t="shared" si="1509"/>
        <v>0.29745888776510038</v>
      </c>
      <c r="BM1192" s="14">
        <f t="shared" si="1510"/>
        <v>0.17316639128270178</v>
      </c>
      <c r="BN1192" s="14">
        <f t="shared" si="1511"/>
        <v>0.82681348681490707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1.4226190476190499</v>
      </c>
      <c r="F1193" s="10">
        <f>VLOOKUP(B1193,home!$B$2:$E$405,3,FALSE)</f>
        <v>1.61</v>
      </c>
      <c r="G1193" s="10">
        <f>VLOOKUP(C1193,away!$B$2:$E$405,4,FALSE)</f>
        <v>1.41</v>
      </c>
      <c r="H1193" s="10">
        <f>VLOOKUP(A1193,away!$A$2:$E$405,3,FALSE)</f>
        <v>1.11904761904762</v>
      </c>
      <c r="I1193" s="10">
        <f>VLOOKUP(C1193,away!$B$2:$E$405,3,FALSE)</f>
        <v>0.7</v>
      </c>
      <c r="J1193" s="10">
        <f>VLOOKUP(B1193,home!$B$2:$E$405,4,FALSE)</f>
        <v>1.02</v>
      </c>
      <c r="K1193" s="12">
        <f t="shared" si="1456"/>
        <v>3.2294875000000052</v>
      </c>
      <c r="L1193" s="12">
        <f t="shared" si="1457"/>
        <v>0.7990000000000006</v>
      </c>
      <c r="M1193" s="13">
        <f t="shared" si="1458"/>
        <v>1.7801233968746735E-2</v>
      </c>
      <c r="N1193" s="13">
        <f t="shared" si="1459"/>
        <v>5.7488862586643055E-2</v>
      </c>
      <c r="O1193" s="13">
        <f t="shared" si="1460"/>
        <v>1.422318594102865E-2</v>
      </c>
      <c r="P1193" s="13">
        <f t="shared" si="1461"/>
        <v>4.5933601206727834E-2</v>
      </c>
      <c r="Q1193" s="13">
        <f t="shared" si="1462"/>
        <v>9.2829781556390892E-2</v>
      </c>
      <c r="R1193" s="13">
        <f t="shared" si="1463"/>
        <v>5.6821627834409503E-3</v>
      </c>
      <c r="S1193" s="13">
        <f t="shared" si="1464"/>
        <v>2.9631312687690793E-2</v>
      </c>
      <c r="T1193" s="13">
        <f t="shared" si="1465"/>
        <v>7.4170995463556377E-2</v>
      </c>
      <c r="U1193" s="13">
        <f t="shared" si="1466"/>
        <v>1.8350473682087781E-2</v>
      </c>
      <c r="V1193" s="13">
        <f t="shared" si="1467"/>
        <v>8.495496576984193E-3</v>
      </c>
      <c r="W1193" s="13">
        <f t="shared" si="1468"/>
        <v>9.9930873054698457E-2</v>
      </c>
      <c r="X1193" s="13">
        <f t="shared" si="1469"/>
        <v>7.984476757070412E-2</v>
      </c>
      <c r="Y1193" s="13">
        <f t="shared" si="1470"/>
        <v>3.1897984644496315E-2</v>
      </c>
      <c r="Z1193" s="13">
        <f t="shared" si="1471"/>
        <v>1.5133493546564411E-3</v>
      </c>
      <c r="AA1193" s="13">
        <f t="shared" si="1472"/>
        <v>4.8873428239960505E-3</v>
      </c>
      <c r="AB1193" s="13">
        <f t="shared" si="1473"/>
        <v>7.8918062791549885E-3</v>
      </c>
      <c r="AC1193" s="13">
        <f t="shared" si="1474"/>
        <v>1.3700902438330614E-3</v>
      </c>
      <c r="AD1193" s="13">
        <f t="shared" si="1475"/>
        <v>8.0681376348559014E-2</v>
      </c>
      <c r="AE1193" s="13">
        <f t="shared" si="1476"/>
        <v>6.4464419702498693E-2</v>
      </c>
      <c r="AF1193" s="13">
        <f t="shared" si="1477"/>
        <v>2.5753535671148249E-2</v>
      </c>
      <c r="AG1193" s="13">
        <f t="shared" si="1478"/>
        <v>6.8590250004158231E-3</v>
      </c>
      <c r="AH1193" s="13">
        <f t="shared" si="1479"/>
        <v>3.0229153359262429E-4</v>
      </c>
      <c r="AI1193" s="13">
        <f t="shared" si="1480"/>
        <v>9.7624672909321164E-4</v>
      </c>
      <c r="AJ1193" s="13">
        <f t="shared" si="1481"/>
        <v>1.5763883042612099E-3</v>
      </c>
      <c r="AK1193" s="13">
        <f t="shared" si="1482"/>
        <v>1.6969754412525936E-3</v>
      </c>
      <c r="AL1193" s="13">
        <f t="shared" si="1483"/>
        <v>1.4141307054993339E-4</v>
      </c>
      <c r="AM1193" s="13">
        <f t="shared" si="1484"/>
        <v>5.2111899280093438E-2</v>
      </c>
      <c r="AN1193" s="13">
        <f t="shared" si="1485"/>
        <v>4.1637407524794688E-2</v>
      </c>
      <c r="AO1193" s="13">
        <f t="shared" si="1486"/>
        <v>1.663414430615549E-2</v>
      </c>
      <c r="AP1193" s="13">
        <f t="shared" si="1487"/>
        <v>4.4302271002060831E-3</v>
      </c>
      <c r="AQ1193" s="13">
        <f t="shared" si="1488"/>
        <v>8.849378632661655E-4</v>
      </c>
      <c r="AR1193" s="13">
        <f t="shared" si="1489"/>
        <v>4.8306187068101408E-5</v>
      </c>
      <c r="AS1193" s="13">
        <f t="shared" si="1490"/>
        <v>1.5600422730909538E-4</v>
      </c>
      <c r="AT1193" s="13">
        <f t="shared" si="1491"/>
        <v>2.5190685102094158E-4</v>
      </c>
      <c r="AU1193" s="13">
        <f t="shared" si="1492"/>
        <v>2.7117667551216474E-4</v>
      </c>
      <c r="AV1193" s="13">
        <f t="shared" si="1493"/>
        <v>2.1894042096452343E-4</v>
      </c>
      <c r="AW1193" s="13">
        <f t="shared" si="1494"/>
        <v>1.01360195332896E-5</v>
      </c>
      <c r="AX1193" s="13">
        <f t="shared" si="1495"/>
        <v>2.8049121221053512E-2</v>
      </c>
      <c r="AY1193" s="13">
        <f t="shared" si="1496"/>
        <v>2.241124785562177E-2</v>
      </c>
      <c r="AZ1193" s="13">
        <f t="shared" si="1497"/>
        <v>8.9532935183209029E-3</v>
      </c>
      <c r="BA1193" s="13">
        <f t="shared" si="1498"/>
        <v>2.384560507046136E-3</v>
      </c>
      <c r="BB1193" s="13">
        <f t="shared" si="1499"/>
        <v>4.7631596128246595E-4</v>
      </c>
      <c r="BC1193" s="13">
        <f t="shared" si="1500"/>
        <v>7.6115290612938132E-5</v>
      </c>
      <c r="BD1193" s="13">
        <f t="shared" si="1501"/>
        <v>6.4327739112355077E-6</v>
      </c>
      <c r="BE1193" s="13">
        <f t="shared" si="1502"/>
        <v>2.0774562936661212E-5</v>
      </c>
      <c r="BF1193" s="13">
        <f t="shared" si="1503"/>
        <v>3.3545595660955407E-5</v>
      </c>
      <c r="BG1193" s="13">
        <f t="shared" si="1504"/>
        <v>3.6111693955703293E-5</v>
      </c>
      <c r="BH1193" s="13">
        <f t="shared" si="1505"/>
        <v>2.9155566058442386E-5</v>
      </c>
      <c r="BI1193" s="13">
        <f t="shared" si="1506"/>
        <v>1.8831507228232807E-5</v>
      </c>
      <c r="BJ1193" s="14">
        <f t="shared" si="1507"/>
        <v>0.79197089202756465</v>
      </c>
      <c r="BK1193" s="14">
        <f t="shared" si="1508"/>
        <v>0.12578439561015431</v>
      </c>
      <c r="BL1193" s="14">
        <f t="shared" si="1509"/>
        <v>5.6678059579534111E-2</v>
      </c>
      <c r="BM1193" s="14">
        <f t="shared" si="1510"/>
        <v>0.71958675669284289</v>
      </c>
      <c r="BN1193" s="14">
        <f t="shared" si="1511"/>
        <v>0.2339588280429781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1.4226190476190499</v>
      </c>
      <c r="F1194" s="10">
        <f>VLOOKUP(B1194,home!$B$2:$E$405,3,FALSE)</f>
        <v>0.6</v>
      </c>
      <c r="G1194" s="10">
        <f>VLOOKUP(C1194,away!$B$2:$E$405,4,FALSE)</f>
        <v>1.1000000000000001</v>
      </c>
      <c r="H1194" s="10">
        <f>VLOOKUP(A1194,away!$A$2:$E$405,3,FALSE)</f>
        <v>1.11904761904762</v>
      </c>
      <c r="I1194" s="10">
        <f>VLOOKUP(C1194,away!$B$2:$E$405,3,FALSE)</f>
        <v>0.4</v>
      </c>
      <c r="J1194" s="10">
        <f>VLOOKUP(B1194,home!$B$2:$E$405,4,FALSE)</f>
        <v>0.89</v>
      </c>
      <c r="K1194" s="12">
        <f t="shared" si="1456"/>
        <v>0.93892857142857289</v>
      </c>
      <c r="L1194" s="12">
        <f t="shared" si="1457"/>
        <v>0.39838095238095272</v>
      </c>
      <c r="M1194" s="13">
        <f t="shared" si="1458"/>
        <v>0.26255110667388187</v>
      </c>
      <c r="N1194" s="13">
        <f t="shared" si="1459"/>
        <v>0.24651673551629877</v>
      </c>
      <c r="O1194" s="13">
        <f t="shared" si="1460"/>
        <v>0.10459535992541417</v>
      </c>
      <c r="P1194" s="13">
        <f t="shared" si="1461"/>
        <v>9.8207571872826527E-2</v>
      </c>
      <c r="Q1194" s="13">
        <f t="shared" si="1462"/>
        <v>0.11573080315577686</v>
      </c>
      <c r="R1194" s="13">
        <f t="shared" si="1463"/>
        <v>2.0834399550857512E-2</v>
      </c>
      <c r="S1194" s="13">
        <f t="shared" si="1464"/>
        <v>9.1836664633985227E-3</v>
      </c>
      <c r="T1194" s="13">
        <f t="shared" si="1465"/>
        <v>4.6104947581010955E-2</v>
      </c>
      <c r="U1194" s="13">
        <f t="shared" si="1466"/>
        <v>1.9562013006858746E-2</v>
      </c>
      <c r="V1194" s="13">
        <f t="shared" si="1467"/>
        <v>3.8168466647885634E-4</v>
      </c>
      <c r="W1194" s="13">
        <f t="shared" si="1468"/>
        <v>3.6220985892444983E-2</v>
      </c>
      <c r="X1194" s="13">
        <f t="shared" si="1469"/>
        <v>1.4429750856009286E-2</v>
      </c>
      <c r="Y1194" s="13">
        <f t="shared" si="1470"/>
        <v>2.8742689443184231E-3</v>
      </c>
      <c r="Z1194" s="13">
        <f t="shared" si="1471"/>
        <v>2.7666759784519702E-3</v>
      </c>
      <c r="AA1194" s="13">
        <f t="shared" si="1472"/>
        <v>2.5977111240536575E-3</v>
      </c>
      <c r="AB1194" s="13">
        <f t="shared" si="1473"/>
        <v>1.2195325973459064E-3</v>
      </c>
      <c r="AC1194" s="13">
        <f t="shared" si="1474"/>
        <v>8.9231018654917217E-6</v>
      </c>
      <c r="AD1194" s="13">
        <f t="shared" si="1475"/>
        <v>8.5022296349319647E-3</v>
      </c>
      <c r="AE1194" s="13">
        <f t="shared" si="1476"/>
        <v>3.3871263393257561E-3</v>
      </c>
      <c r="AF1194" s="13">
        <f t="shared" si="1477"/>
        <v>6.7468330844760234E-4</v>
      </c>
      <c r="AG1194" s="13">
        <f t="shared" si="1478"/>
        <v>8.9593659658295958E-5</v>
      </c>
      <c r="AH1194" s="13">
        <f t="shared" si="1479"/>
        <v>2.755477528063E-4</v>
      </c>
      <c r="AI1194" s="13">
        <f t="shared" si="1480"/>
        <v>2.5871965790277282E-4</v>
      </c>
      <c r="AJ1194" s="13">
        <f t="shared" si="1481"/>
        <v>1.2145963939756977E-4</v>
      </c>
      <c r="AK1194" s="13">
        <f t="shared" si="1482"/>
        <v>3.801397523526327E-5</v>
      </c>
      <c r="AL1194" s="13">
        <f t="shared" si="1483"/>
        <v>1.3350789930164951E-7</v>
      </c>
      <c r="AM1194" s="13">
        <f t="shared" si="1484"/>
        <v>1.5965972650168695E-3</v>
      </c>
      <c r="AN1194" s="13">
        <f t="shared" si="1485"/>
        <v>6.3605393900624486E-4</v>
      </c>
      <c r="AO1194" s="13">
        <f t="shared" si="1486"/>
        <v>1.266958869934821E-4</v>
      </c>
      <c r="AP1194" s="13">
        <f t="shared" si="1487"/>
        <v>1.682440937440432E-5</v>
      </c>
      <c r="AQ1194" s="13">
        <f t="shared" si="1488"/>
        <v>1.6756310574555555E-6</v>
      </c>
      <c r="AR1194" s="13">
        <f t="shared" si="1489"/>
        <v>2.1954595237881042E-5</v>
      </c>
      <c r="AS1194" s="13">
        <f t="shared" si="1490"/>
        <v>2.0613796742996195E-5</v>
      </c>
      <c r="AT1194" s="13">
        <f t="shared" si="1491"/>
        <v>9.6774413638101922E-6</v>
      </c>
      <c r="AU1194" s="13">
        <f t="shared" si="1492"/>
        <v>3.0288087316020284E-6</v>
      </c>
      <c r="AV1194" s="13">
        <f t="shared" si="1493"/>
        <v>7.1095876387337003E-7</v>
      </c>
      <c r="AW1194" s="13">
        <f t="shared" si="1494"/>
        <v>1.3871888264979843E-9</v>
      </c>
      <c r="AX1194" s="13">
        <f t="shared" si="1495"/>
        <v>2.4984846486484253E-4</v>
      </c>
      <c r="AY1194" s="13">
        <f t="shared" si="1496"/>
        <v>9.9534869383774972E-5</v>
      </c>
      <c r="AZ1194" s="13">
        <f t="shared" si="1497"/>
        <v>1.9826398030111E-5</v>
      </c>
      <c r="BA1194" s="13">
        <f t="shared" si="1498"/>
        <v>2.6328197765064882E-6</v>
      </c>
      <c r="BB1194" s="13">
        <f t="shared" si="1499"/>
        <v>2.6221631250301548E-7</v>
      </c>
      <c r="BC1194" s="13">
        <f t="shared" si="1500"/>
        <v>2.0892396860954579E-8</v>
      </c>
      <c r="BD1194" s="13">
        <f t="shared" si="1501"/>
        <v>1.4577154266675618E-6</v>
      </c>
      <c r="BE1194" s="13">
        <f t="shared" si="1502"/>
        <v>1.3686906631103665E-6</v>
      </c>
      <c r="BF1194" s="13">
        <f t="shared" si="1503"/>
        <v>6.4255138452092128E-7</v>
      </c>
      <c r="BG1194" s="13">
        <f t="shared" si="1504"/>
        <v>2.0110328451256009E-7</v>
      </c>
      <c r="BH1194" s="13">
        <f t="shared" si="1505"/>
        <v>4.7205404909242972E-8</v>
      </c>
      <c r="BI1194" s="13">
        <f t="shared" si="1506"/>
        <v>8.8645006790285693E-9</v>
      </c>
      <c r="BJ1194" s="14">
        <f t="shared" si="1507"/>
        <v>0.47728109768043597</v>
      </c>
      <c r="BK1194" s="14">
        <f t="shared" si="1508"/>
        <v>0.37043262115573439</v>
      </c>
      <c r="BL1194" s="14">
        <f t="shared" si="1509"/>
        <v>0.14956246896137654</v>
      </c>
      <c r="BM1194" s="14">
        <f t="shared" si="1510"/>
        <v>0.15150735359874809</v>
      </c>
      <c r="BN1194" s="14">
        <f t="shared" si="1511"/>
        <v>0.84843597669505577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1.4226190476190499</v>
      </c>
      <c r="F1195" s="10">
        <f>VLOOKUP(B1195,home!$B$2:$E$405,3,FALSE)</f>
        <v>1.61</v>
      </c>
      <c r="G1195" s="10">
        <f>VLOOKUP(C1195,away!$B$2:$E$405,4,FALSE)</f>
        <v>1</v>
      </c>
      <c r="H1195" s="10">
        <f>VLOOKUP(A1195,away!$A$2:$E$405,3,FALSE)</f>
        <v>1.11904761904762</v>
      </c>
      <c r="I1195" s="10">
        <f>VLOOKUP(C1195,away!$B$2:$E$405,3,FALSE)</f>
        <v>1.1000000000000001</v>
      </c>
      <c r="J1195" s="10">
        <f>VLOOKUP(B1195,home!$B$2:$E$405,4,FALSE)</f>
        <v>0.89</v>
      </c>
      <c r="K1195" s="12">
        <f t="shared" si="1456"/>
        <v>2.2904166666666703</v>
      </c>
      <c r="L1195" s="12">
        <f t="shared" si="1457"/>
        <v>1.0955476190476201</v>
      </c>
      <c r="M1195" s="13">
        <f t="shared" si="1458"/>
        <v>3.3844990364576118E-2</v>
      </c>
      <c r="N1195" s="13">
        <f t="shared" si="1459"/>
        <v>7.7519130014198009E-2</v>
      </c>
      <c r="O1195" s="13">
        <f t="shared" si="1460"/>
        <v>3.707879861060101E-2</v>
      </c>
      <c r="P1195" s="13">
        <f t="shared" si="1461"/>
        <v>8.4925898317697535E-2</v>
      </c>
      <c r="Q1195" s="13">
        <f t="shared" si="1462"/>
        <v>8.8775553685009834E-2</v>
      </c>
      <c r="R1195" s="13">
        <f t="shared" si="1463"/>
        <v>2.0310794767495068E-2</v>
      </c>
      <c r="S1195" s="13">
        <f t="shared" si="1464"/>
        <v>5.3275301066541096E-2</v>
      </c>
      <c r="T1195" s="13">
        <f t="shared" si="1465"/>
        <v>9.7257846469246706E-2</v>
      </c>
      <c r="U1195" s="13">
        <f t="shared" si="1466"/>
        <v>4.6520182848716896E-2</v>
      </c>
      <c r="V1195" s="13">
        <f t="shared" si="1467"/>
        <v>1.4853512218449366E-2</v>
      </c>
      <c r="W1195" s="13">
        <f t="shared" si="1468"/>
        <v>6.7777669250902756E-2</v>
      </c>
      <c r="X1195" s="13">
        <f t="shared" si="1469"/>
        <v>7.4253664172423614E-2</v>
      </c>
      <c r="Y1195" s="13">
        <f t="shared" si="1470"/>
        <v>4.0674212494830116E-2</v>
      </c>
      <c r="Z1195" s="13">
        <f t="shared" si="1471"/>
        <v>7.4171476161646937E-3</v>
      </c>
      <c r="AA1195" s="13">
        <f t="shared" si="1472"/>
        <v>1.6988358519190578E-2</v>
      </c>
      <c r="AB1195" s="13">
        <f t="shared" si="1473"/>
        <v>1.9455209745831412E-2</v>
      </c>
      <c r="AC1195" s="13">
        <f t="shared" si="1474"/>
        <v>2.3294582424467978E-3</v>
      </c>
      <c r="AD1195" s="13">
        <f t="shared" si="1475"/>
        <v>3.8809775820022194E-2</v>
      </c>
      <c r="AE1195" s="13">
        <f t="shared" si="1476"/>
        <v>4.2517957495397218E-2</v>
      </c>
      <c r="AF1195" s="13">
        <f t="shared" si="1477"/>
        <v>2.3290223550425163E-2</v>
      </c>
      <c r="AG1195" s="13">
        <f t="shared" si="1478"/>
        <v>8.5051829859183643E-3</v>
      </c>
      <c r="AH1195" s="13">
        <f t="shared" si="1479"/>
        <v>2.0314596027534901E-3</v>
      </c>
      <c r="AI1195" s="13">
        <f t="shared" si="1480"/>
        <v>4.6528889318066475E-3</v>
      </c>
      <c r="AJ1195" s="13">
        <f t="shared" si="1481"/>
        <v>5.3285271787794136E-3</v>
      </c>
      <c r="AK1195" s="13">
        <f t="shared" si="1482"/>
        <v>4.0681824863542338E-3</v>
      </c>
      <c r="AL1195" s="13">
        <f t="shared" si="1483"/>
        <v>2.3380870457025704E-4</v>
      </c>
      <c r="AM1195" s="13">
        <f t="shared" si="1484"/>
        <v>1.7778111473555205E-2</v>
      </c>
      <c r="AN1195" s="13">
        <f t="shared" si="1485"/>
        <v>1.947676769601658E-2</v>
      </c>
      <c r="AO1195" s="13">
        <f t="shared" si="1486"/>
        <v>1.0668863238057281E-2</v>
      </c>
      <c r="AP1195" s="13">
        <f t="shared" si="1487"/>
        <v>3.8960825727994454E-3</v>
      </c>
      <c r="AQ1195" s="13">
        <f t="shared" si="1488"/>
        <v>1.0670859965608397E-3</v>
      </c>
      <c r="AR1195" s="13">
        <f t="shared" si="1489"/>
        <v>4.4511214619760226E-4</v>
      </c>
      <c r="AS1195" s="13">
        <f t="shared" si="1490"/>
        <v>1.0194922781867598E-3</v>
      </c>
      <c r="AT1195" s="13">
        <f t="shared" si="1491"/>
        <v>1.1675310527484643E-3</v>
      </c>
      <c r="AU1195" s="13">
        <f t="shared" si="1492"/>
        <v>8.9137752735532201E-4</v>
      </c>
      <c r="AV1195" s="13">
        <f t="shared" si="1493"/>
        <v>5.1040648623668886E-4</v>
      </c>
      <c r="AW1195" s="13">
        <f t="shared" si="1494"/>
        <v>1.629685980458601E-5</v>
      </c>
      <c r="AX1195" s="13">
        <f t="shared" si="1495"/>
        <v>6.7865471368147943E-3</v>
      </c>
      <c r="AY1195" s="13">
        <f t="shared" si="1496"/>
        <v>7.4349855572918922E-3</v>
      </c>
      <c r="AZ1195" s="13">
        <f t="shared" si="1497"/>
        <v>4.0726903624722869E-3</v>
      </c>
      <c r="BA1195" s="13">
        <f t="shared" si="1498"/>
        <v>1.4872754099082342E-3</v>
      </c>
      <c r="BB1195" s="13">
        <f t="shared" si="1499"/>
        <v>4.0734525854825977E-4</v>
      </c>
      <c r="BC1195" s="13">
        <f t="shared" si="1500"/>
        <v>8.9253225626576674E-5</v>
      </c>
      <c r="BD1195" s="13">
        <f t="shared" si="1501"/>
        <v>8.127359199599318E-5</v>
      </c>
      <c r="BE1195" s="13">
        <f t="shared" si="1502"/>
        <v>1.8615038966748965E-4</v>
      </c>
      <c r="BF1195" s="13">
        <f t="shared" si="1503"/>
        <v>2.1318097750045679E-4</v>
      </c>
      <c r="BG1195" s="13">
        <f t="shared" si="1504"/>
        <v>1.6275775462777954E-4</v>
      </c>
      <c r="BH1195" s="13">
        <f t="shared" si="1505"/>
        <v>9.3195768457177684E-5</v>
      </c>
      <c r="BI1195" s="13">
        <f t="shared" si="1506"/>
        <v>4.269142826742556E-5</v>
      </c>
      <c r="BJ1195" s="14">
        <f t="shared" si="1507"/>
        <v>0.63254622386602555</v>
      </c>
      <c r="BK1195" s="14">
        <f t="shared" si="1508"/>
        <v>0.19689795447157304</v>
      </c>
      <c r="BL1195" s="14">
        <f t="shared" si="1509"/>
        <v>0.16124757209276994</v>
      </c>
      <c r="BM1195" s="14">
        <f t="shared" si="1510"/>
        <v>0.64823504358946826</v>
      </c>
      <c r="BN1195" s="14">
        <f t="shared" si="1511"/>
        <v>0.34245516575957757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1.4226190476190499</v>
      </c>
      <c r="F1196" s="10">
        <f>VLOOKUP(B1196,home!$B$2:$E$405,3,FALSE)</f>
        <v>0.4</v>
      </c>
      <c r="G1196" s="10">
        <f>VLOOKUP(C1196,away!$B$2:$E$405,4,FALSE)</f>
        <v>0.9</v>
      </c>
      <c r="H1196" s="10">
        <f>VLOOKUP(A1196,away!$A$2:$E$405,3,FALSE)</f>
        <v>1.11904761904762</v>
      </c>
      <c r="I1196" s="10">
        <f>VLOOKUP(C1196,away!$B$2:$E$405,3,FALSE)</f>
        <v>1.71</v>
      </c>
      <c r="J1196" s="10">
        <f>VLOOKUP(B1196,home!$B$2:$E$405,4,FALSE)</f>
        <v>1.02</v>
      </c>
      <c r="K1196" s="12">
        <f t="shared" si="1456"/>
        <v>0.51214285714285801</v>
      </c>
      <c r="L1196" s="12">
        <f t="shared" si="1457"/>
        <v>1.9518428571428588</v>
      </c>
      <c r="M1196" s="13">
        <f t="shared" si="1458"/>
        <v>8.5095109368400326E-2</v>
      </c>
      <c r="N1196" s="13">
        <f t="shared" si="1459"/>
        <v>4.3580852440816525E-2</v>
      </c>
      <c r="O1196" s="13">
        <f t="shared" si="1460"/>
        <v>0.16609228139850252</v>
      </c>
      <c r="P1196" s="13">
        <f t="shared" si="1461"/>
        <v>8.5062975544804645E-2</v>
      </c>
      <c r="Q1196" s="13">
        <f t="shared" si="1462"/>
        <v>1.1159811142880532E-2</v>
      </c>
      <c r="R1196" s="13">
        <f t="shared" si="1463"/>
        <v>0.16209301653711444</v>
      </c>
      <c r="S1196" s="13">
        <f t="shared" si="1464"/>
        <v>2.1257713463915532E-2</v>
      </c>
      <c r="T1196" s="13">
        <f t="shared" si="1465"/>
        <v>2.1782197666294644E-2</v>
      </c>
      <c r="U1196" s="13">
        <f t="shared" si="1466"/>
        <v>8.3014780612222325E-2</v>
      </c>
      <c r="V1196" s="13">
        <f t="shared" si="1467"/>
        <v>2.3610762304552939E-3</v>
      </c>
      <c r="W1196" s="13">
        <f t="shared" si="1468"/>
        <v>1.9051391879631799E-3</v>
      </c>
      <c r="X1196" s="13">
        <f t="shared" si="1469"/>
        <v>3.7185323158888785E-3</v>
      </c>
      <c r="Y1196" s="13">
        <f t="shared" si="1470"/>
        <v>3.6289953699113011E-3</v>
      </c>
      <c r="Z1196" s="13">
        <f t="shared" si="1471"/>
        <v>0.10546003217356875</v>
      </c>
      <c r="AA1196" s="13">
        <f t="shared" si="1472"/>
        <v>5.4010602191749232E-2</v>
      </c>
      <c r="AB1196" s="13">
        <f t="shared" si="1473"/>
        <v>1.3830572061244375E-2</v>
      </c>
      <c r="AC1196" s="13">
        <f t="shared" si="1474"/>
        <v>1.4751153969168296E-4</v>
      </c>
      <c r="AD1196" s="13">
        <f t="shared" si="1475"/>
        <v>2.4392585674457183E-4</v>
      </c>
      <c r="AE1196" s="13">
        <f t="shared" si="1476"/>
        <v>4.7610494115934467E-4</v>
      </c>
      <c r="AF1196" s="13">
        <f t="shared" si="1477"/>
        <v>4.6464101432614412E-4</v>
      </c>
      <c r="AG1196" s="13">
        <f t="shared" si="1478"/>
        <v>3.0230208164936582E-4</v>
      </c>
      <c r="AH1196" s="13">
        <f t="shared" si="1479"/>
        <v>5.1460352628009055E-2</v>
      </c>
      <c r="AI1196" s="13">
        <f t="shared" si="1480"/>
        <v>2.6355052024487537E-2</v>
      </c>
      <c r="AJ1196" s="13">
        <f t="shared" si="1481"/>
        <v>6.7487758219848537E-3</v>
      </c>
      <c r="AK1196" s="13">
        <f t="shared" si="1482"/>
        <v>1.1521124438959877E-3</v>
      </c>
      <c r="AL1196" s="13">
        <f t="shared" si="1483"/>
        <v>5.8982334409124881E-6</v>
      </c>
      <c r="AM1196" s="13">
        <f t="shared" si="1484"/>
        <v>2.4984977040836911E-5</v>
      </c>
      <c r="AN1196" s="13">
        <f t="shared" si="1485"/>
        <v>4.8766748973035834E-5</v>
      </c>
      <c r="AO1196" s="13">
        <f t="shared" si="1486"/>
        <v>4.7592515324549432E-5</v>
      </c>
      <c r="AP1196" s="13">
        <f t="shared" si="1487"/>
        <v>3.0964370363227964E-5</v>
      </c>
      <c r="AQ1196" s="13">
        <f t="shared" si="1488"/>
        <v>1.5109396279848129E-5</v>
      </c>
      <c r="AR1196" s="13">
        <f t="shared" si="1489"/>
        <v>2.0088504340606432E-2</v>
      </c>
      <c r="AS1196" s="13">
        <f t="shared" si="1490"/>
        <v>1.0288184008724882E-2</v>
      </c>
      <c r="AT1196" s="13">
        <f t="shared" si="1491"/>
        <v>2.6345099765199111E-3</v>
      </c>
      <c r="AU1196" s="13">
        <f t="shared" si="1492"/>
        <v>4.4974848884875702E-4</v>
      </c>
      <c r="AV1196" s="13">
        <f t="shared" si="1493"/>
        <v>5.7583869018671308E-5</v>
      </c>
      <c r="AW1196" s="13">
        <f t="shared" si="1494"/>
        <v>1.6377794820988597E-7</v>
      </c>
      <c r="AX1196" s="13">
        <f t="shared" si="1495"/>
        <v>2.1326462545571524E-6</v>
      </c>
      <c r="AY1196" s="13">
        <f t="shared" si="1496"/>
        <v>4.1625903587698485E-6</v>
      </c>
      <c r="AZ1196" s="13">
        <f t="shared" si="1497"/>
        <v>4.0623611294883308E-6</v>
      </c>
      <c r="BA1196" s="13">
        <f t="shared" si="1498"/>
        <v>2.6430301845755324E-6</v>
      </c>
      <c r="BB1196" s="13">
        <f t="shared" si="1499"/>
        <v>1.2896948967441809E-6</v>
      </c>
      <c r="BC1196" s="13">
        <f t="shared" si="1500"/>
        <v>5.0345635442074497E-7</v>
      </c>
      <c r="BD1196" s="13">
        <f t="shared" si="1501"/>
        <v>6.534933951316004E-3</v>
      </c>
      <c r="BE1196" s="13">
        <f t="shared" si="1502"/>
        <v>3.346819745066845E-3</v>
      </c>
      <c r="BF1196" s="13">
        <f t="shared" si="1503"/>
        <v>8.5702491329033242E-4</v>
      </c>
      <c r="BG1196" s="13">
        <f t="shared" si="1504"/>
        <v>1.4630639591170703E-4</v>
      </c>
      <c r="BH1196" s="13">
        <f t="shared" si="1505"/>
        <v>1.8732443905123949E-5</v>
      </c>
      <c r="BI1196" s="13">
        <f t="shared" si="1506"/>
        <v>1.9187374685676996E-6</v>
      </c>
      <c r="BJ1196" s="14">
        <f t="shared" si="1507"/>
        <v>8.7444713804794558E-2</v>
      </c>
      <c r="BK1196" s="14">
        <f t="shared" si="1508"/>
        <v>0.19393444697106713</v>
      </c>
      <c r="BL1196" s="14">
        <f t="shared" si="1509"/>
        <v>0.60918181258988757</v>
      </c>
      <c r="BM1196" s="14">
        <f t="shared" si="1510"/>
        <v>0.44293296029438856</v>
      </c>
      <c r="BN1196" s="14">
        <f t="shared" si="1511"/>
        <v>0.55308404643251907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1.4226190476190499</v>
      </c>
      <c r="F1197" s="10">
        <f>VLOOKUP(B1197,home!$B$2:$E$405,3,FALSE)</f>
        <v>0.6</v>
      </c>
      <c r="G1197" s="10">
        <f>VLOOKUP(C1197,away!$B$2:$E$405,4,FALSE)</f>
        <v>0.7</v>
      </c>
      <c r="H1197" s="10">
        <f>VLOOKUP(A1197,away!$A$2:$E$405,3,FALSE)</f>
        <v>1.11904761904762</v>
      </c>
      <c r="I1197" s="10">
        <f>VLOOKUP(C1197,away!$B$2:$E$405,3,FALSE)</f>
        <v>0.7</v>
      </c>
      <c r="J1197" s="10">
        <f>VLOOKUP(B1197,home!$B$2:$E$405,4,FALSE)</f>
        <v>1.79</v>
      </c>
      <c r="K1197" s="12">
        <f t="shared" si="1456"/>
        <v>0.59750000000000092</v>
      </c>
      <c r="L1197" s="12">
        <f t="shared" si="1457"/>
        <v>1.4021666666666677</v>
      </c>
      <c r="M1197" s="13">
        <f t="shared" si="1458"/>
        <v>0.13538040251715361</v>
      </c>
      <c r="N1197" s="13">
        <f t="shared" si="1459"/>
        <v>8.0889790503999401E-2</v>
      </c>
      <c r="O1197" s="13">
        <f t="shared" si="1460"/>
        <v>0.18982588772946904</v>
      </c>
      <c r="P1197" s="13">
        <f t="shared" si="1461"/>
        <v>0.11342096791835792</v>
      </c>
      <c r="Q1197" s="13">
        <f t="shared" si="1462"/>
        <v>2.4165824913069855E-2</v>
      </c>
      <c r="R1197" s="13">
        <f t="shared" si="1463"/>
        <v>0.13308376612233536</v>
      </c>
      <c r="S1197" s="13">
        <f t="shared" si="1464"/>
        <v>2.3755868139606062E-2</v>
      </c>
      <c r="T1197" s="13">
        <f t="shared" si="1465"/>
        <v>3.3884514165609475E-2</v>
      </c>
      <c r="U1197" s="13">
        <f t="shared" si="1466"/>
        <v>7.9517550258095496E-2</v>
      </c>
      <c r="V1197" s="13">
        <f t="shared" si="1467"/>
        <v>2.2113930721936576E-3</v>
      </c>
      <c r="W1197" s="13">
        <f t="shared" si="1468"/>
        <v>4.8130267951864199E-3</v>
      </c>
      <c r="X1197" s="13">
        <f t="shared" si="1469"/>
        <v>6.748665737983898E-3</v>
      </c>
      <c r="Y1197" s="13">
        <f t="shared" si="1470"/>
        <v>4.7313770711382144E-3</v>
      </c>
      <c r="Z1197" s="13">
        <f t="shared" si="1471"/>
        <v>6.2201873577067128E-2</v>
      </c>
      <c r="AA1197" s="13">
        <f t="shared" si="1472"/>
        <v>3.7165619462297669E-2</v>
      </c>
      <c r="AB1197" s="13">
        <f t="shared" si="1473"/>
        <v>1.1103228814361444E-2</v>
      </c>
      <c r="AC1197" s="13">
        <f t="shared" si="1474"/>
        <v>1.1579332109404432E-4</v>
      </c>
      <c r="AD1197" s="13">
        <f t="shared" si="1475"/>
        <v>7.189458775309725E-4</v>
      </c>
      <c r="AE1197" s="13">
        <f t="shared" si="1476"/>
        <v>1.0080819446113463E-3</v>
      </c>
      <c r="AF1197" s="13">
        <f t="shared" si="1477"/>
        <v>7.0674945000127182E-4</v>
      </c>
      <c r="AG1197" s="13">
        <f t="shared" si="1478"/>
        <v>3.3032684015892809E-4</v>
      </c>
      <c r="AH1197" s="13">
        <f t="shared" si="1479"/>
        <v>2.1804348433494419E-2</v>
      </c>
      <c r="AI1197" s="13">
        <f t="shared" si="1480"/>
        <v>1.3028098189012936E-2</v>
      </c>
      <c r="AJ1197" s="13">
        <f t="shared" si="1481"/>
        <v>3.8921443339676198E-3</v>
      </c>
      <c r="AK1197" s="13">
        <f t="shared" si="1482"/>
        <v>7.7518541318188547E-4</v>
      </c>
      <c r="AL1197" s="13">
        <f t="shared" si="1483"/>
        <v>3.8804406879507141E-6</v>
      </c>
      <c r="AM1197" s="13">
        <f t="shared" si="1484"/>
        <v>8.5914032364951381E-5</v>
      </c>
      <c r="AN1197" s="13">
        <f t="shared" si="1485"/>
        <v>1.2046579238105609E-4</v>
      </c>
      <c r="AO1197" s="13">
        <f t="shared" si="1486"/>
        <v>8.4456559275152143E-5</v>
      </c>
      <c r="AP1197" s="13">
        <f t="shared" si="1487"/>
        <v>3.9474057398991981E-5</v>
      </c>
      <c r="AQ1197" s="13">
        <f t="shared" si="1488"/>
        <v>1.3837301870738321E-5</v>
      </c>
      <c r="AR1197" s="13">
        <f t="shared" si="1489"/>
        <v>6.1146661123662807E-3</v>
      </c>
      <c r="AS1197" s="13">
        <f t="shared" si="1490"/>
        <v>3.6535130021388583E-3</v>
      </c>
      <c r="AT1197" s="13">
        <f t="shared" si="1491"/>
        <v>1.0914870093889854E-3</v>
      </c>
      <c r="AU1197" s="13">
        <f t="shared" si="1492"/>
        <v>2.1738782936997329E-4</v>
      </c>
      <c r="AV1197" s="13">
        <f t="shared" si="1493"/>
        <v>3.2472307012139801E-5</v>
      </c>
      <c r="AW1197" s="13">
        <f t="shared" si="1494"/>
        <v>9.0305894147538595E-8</v>
      </c>
      <c r="AX1197" s="13">
        <f t="shared" si="1495"/>
        <v>8.5556057230097515E-6</v>
      </c>
      <c r="AY1197" s="13">
        <f t="shared" si="1496"/>
        <v>1.199638515794685E-5</v>
      </c>
      <c r="AZ1197" s="13">
        <f t="shared" si="1497"/>
        <v>8.4104656944839104E-6</v>
      </c>
      <c r="BA1197" s="13">
        <f t="shared" si="1498"/>
        <v>3.9309582159829562E-6</v>
      </c>
      <c r="BB1197" s="13">
        <f t="shared" si="1499"/>
        <v>1.377964644627693E-6</v>
      </c>
      <c r="BC1197" s="13">
        <f t="shared" si="1500"/>
        <v>3.8642721850842572E-7</v>
      </c>
      <c r="BD1197" s="13">
        <f t="shared" si="1501"/>
        <v>1.4289635000927106E-3</v>
      </c>
      <c r="BE1197" s="13">
        <f t="shared" si="1502"/>
        <v>8.5380569130539586E-4</v>
      </c>
      <c r="BF1197" s="13">
        <f t="shared" si="1503"/>
        <v>2.5507445027748738E-4</v>
      </c>
      <c r="BG1197" s="13">
        <f t="shared" si="1504"/>
        <v>5.0802328013599646E-5</v>
      </c>
      <c r="BH1197" s="13">
        <f t="shared" si="1505"/>
        <v>7.588597747031458E-6</v>
      </c>
      <c r="BI1197" s="13">
        <f t="shared" si="1506"/>
        <v>9.0683743077026093E-7</v>
      </c>
      <c r="BJ1197" s="14">
        <f t="shared" si="1507"/>
        <v>0.15837610884923531</v>
      </c>
      <c r="BK1197" s="14">
        <f t="shared" si="1508"/>
        <v>0.27490030179425118</v>
      </c>
      <c r="BL1197" s="14">
        <f t="shared" si="1509"/>
        <v>0.50390249642135909</v>
      </c>
      <c r="BM1197" s="14">
        <f t="shared" si="1510"/>
        <v>0.32260223485826361</v>
      </c>
      <c r="BN1197" s="14">
        <f t="shared" si="1511"/>
        <v>0.67676663970438522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1.4226190476190499</v>
      </c>
      <c r="F1198" s="10">
        <f>VLOOKUP(B1198,home!$B$2:$E$405,3,FALSE)</f>
        <v>1.31</v>
      </c>
      <c r="G1198" s="10">
        <f>VLOOKUP(C1198,away!$B$2:$E$405,4,FALSE)</f>
        <v>0.6</v>
      </c>
      <c r="H1198" s="10">
        <f>VLOOKUP(A1198,away!$A$2:$E$405,3,FALSE)</f>
        <v>1.11904761904762</v>
      </c>
      <c r="I1198" s="10">
        <f>VLOOKUP(C1198,away!$B$2:$E$405,3,FALSE)</f>
        <v>0.3</v>
      </c>
      <c r="J1198" s="10">
        <f>VLOOKUP(B1198,home!$B$2:$E$405,4,FALSE)</f>
        <v>1.28</v>
      </c>
      <c r="K1198" s="12">
        <f t="shared" si="1456"/>
        <v>1.1181785714285732</v>
      </c>
      <c r="L1198" s="12">
        <f t="shared" si="1457"/>
        <v>0.42971428571428605</v>
      </c>
      <c r="M1198" s="13">
        <f t="shared" si="1458"/>
        <v>0.21269568215578449</v>
      </c>
      <c r="N1198" s="13">
        <f t="shared" si="1459"/>
        <v>0.23783175402198101</v>
      </c>
      <c r="O1198" s="13">
        <f t="shared" si="1460"/>
        <v>9.139837313208575E-2</v>
      </c>
      <c r="P1198" s="13">
        <f t="shared" si="1461"/>
        <v>0.10219970229973135</v>
      </c>
      <c r="Q1198" s="13">
        <f t="shared" si="1462"/>
        <v>0.1329691854763253</v>
      </c>
      <c r="R1198" s="13">
        <f t="shared" si="1463"/>
        <v>1.9637593312951011E-2</v>
      </c>
      <c r="S1198" s="13">
        <f t="shared" si="1464"/>
        <v>1.2276670410384322E-2</v>
      </c>
      <c r="T1198" s="13">
        <f t="shared" si="1465"/>
        <v>5.7138758558969549E-2</v>
      </c>
      <c r="U1198" s="13">
        <f t="shared" si="1466"/>
        <v>2.1958336036970866E-2</v>
      </c>
      <c r="V1198" s="13">
        <f t="shared" si="1467"/>
        <v>6.5543411781587325E-4</v>
      </c>
      <c r="W1198" s="13">
        <f t="shared" si="1468"/>
        <v>4.9561097953312795E-2</v>
      </c>
      <c r="X1198" s="13">
        <f t="shared" si="1469"/>
        <v>2.1297111806223575E-2</v>
      </c>
      <c r="Y1198" s="13">
        <f t="shared" si="1470"/>
        <v>4.5758365937943251E-3</v>
      </c>
      <c r="Z1198" s="13">
        <f t="shared" si="1471"/>
        <v>2.812851461207461E-3</v>
      </c>
      <c r="AA1198" s="13">
        <f t="shared" si="1472"/>
        <v>3.1452702285337335E-3</v>
      </c>
      <c r="AB1198" s="13">
        <f t="shared" si="1473"/>
        <v>1.7584868854493365E-3</v>
      </c>
      <c r="AC1198" s="13">
        <f t="shared" si="1474"/>
        <v>1.9683395496954476E-5</v>
      </c>
      <c r="AD1198" s="13">
        <f t="shared" si="1475"/>
        <v>1.385453942696672E-2</v>
      </c>
      <c r="AE1198" s="13">
        <f t="shared" si="1476"/>
        <v>5.9534935137594176E-3</v>
      </c>
      <c r="AF1198" s="13">
        <f t="shared" si="1477"/>
        <v>1.2791506063848815E-3</v>
      </c>
      <c r="AG1198" s="13">
        <f t="shared" si="1478"/>
        <v>1.8322309638122507E-4</v>
      </c>
      <c r="AH1198" s="13">
        <f t="shared" si="1479"/>
        <v>3.0218061411828746E-4</v>
      </c>
      <c r="AI1198" s="13">
        <f t="shared" si="1480"/>
        <v>3.3789188740819559E-4</v>
      </c>
      <c r="AJ1198" s="13">
        <f t="shared" si="1481"/>
        <v>1.8891173397970028E-4</v>
      </c>
      <c r="AK1198" s="13">
        <f t="shared" si="1482"/>
        <v>7.0412350942505297E-5</v>
      </c>
      <c r="AL1198" s="13">
        <f t="shared" si="1483"/>
        <v>3.7831274046517609E-7</v>
      </c>
      <c r="AM1198" s="13">
        <f t="shared" si="1484"/>
        <v>3.0983698208492992E-3</v>
      </c>
      <c r="AN1198" s="13">
        <f t="shared" si="1485"/>
        <v>1.331413774444957E-3</v>
      </c>
      <c r="AO1198" s="13">
        <f t="shared" si="1486"/>
        <v>2.8606375953788813E-4</v>
      </c>
      <c r="AP1198" s="13">
        <f t="shared" si="1487"/>
        <v>4.0975228032855619E-5</v>
      </c>
      <c r="AQ1198" s="13">
        <f t="shared" si="1488"/>
        <v>4.4019102115296353E-6</v>
      </c>
      <c r="AR1198" s="13">
        <f t="shared" si="1489"/>
        <v>2.5970265350508856E-5</v>
      </c>
      <c r="AS1198" s="13">
        <f t="shared" si="1490"/>
        <v>2.903939420925297E-5</v>
      </c>
      <c r="AT1198" s="13">
        <f t="shared" si="1491"/>
        <v>1.6235614166026836E-5</v>
      </c>
      <c r="AU1198" s="13">
        <f t="shared" si="1492"/>
        <v>6.0514386181444643E-6</v>
      </c>
      <c r="AV1198" s="13">
        <f t="shared" si="1493"/>
        <v>1.6916472472811186E-6</v>
      </c>
      <c r="AW1198" s="13">
        <f t="shared" si="1494"/>
        <v>5.0493959073699575E-9</v>
      </c>
      <c r="AX1198" s="13">
        <f t="shared" si="1495"/>
        <v>5.7742179000577851E-4</v>
      </c>
      <c r="AY1198" s="13">
        <f t="shared" si="1496"/>
        <v>2.4812639204819761E-4</v>
      </c>
      <c r="AZ1198" s="13">
        <f t="shared" si="1497"/>
        <v>5.3311727662927057E-5</v>
      </c>
      <c r="BA1198" s="13">
        <f t="shared" si="1498"/>
        <v>7.6362703242897483E-6</v>
      </c>
      <c r="BB1198" s="13">
        <f t="shared" si="1499"/>
        <v>8.20353611980842E-7</v>
      </c>
      <c r="BC1198" s="13">
        <f t="shared" si="1500"/>
        <v>7.0503533281096467E-8</v>
      </c>
      <c r="BD1198" s="13">
        <f t="shared" si="1501"/>
        <v>1.8599656708173963E-6</v>
      </c>
      <c r="BE1198" s="13">
        <f t="shared" si="1502"/>
        <v>2.0797737567007843E-6</v>
      </c>
      <c r="BF1198" s="13">
        <f t="shared" si="1503"/>
        <v>1.1627792240811601E-6</v>
      </c>
      <c r="BG1198" s="13">
        <f t="shared" si="1504"/>
        <v>4.3339827055663212E-7</v>
      </c>
      <c r="BH1198" s="13">
        <f t="shared" si="1505"/>
        <v>1.2115416475765727E-7</v>
      </c>
      <c r="BI1198" s="13">
        <f t="shared" si="1506"/>
        <v>2.7094398174267849E-8</v>
      </c>
      <c r="BJ1198" s="14">
        <f t="shared" si="1507"/>
        <v>0.53029276258436153</v>
      </c>
      <c r="BK1198" s="14">
        <f t="shared" si="1508"/>
        <v>0.32809567708400167</v>
      </c>
      <c r="BL1198" s="14">
        <f t="shared" si="1509"/>
        <v>0.13888212870751568</v>
      </c>
      <c r="BM1198" s="14">
        <f t="shared" si="1510"/>
        <v>0.20310300809557541</v>
      </c>
      <c r="BN1198" s="14">
        <f t="shared" si="1511"/>
        <v>0.79673229039885884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1.4226190476190499</v>
      </c>
      <c r="F1199" s="10">
        <f>VLOOKUP(B1199,home!$B$2:$E$405,3,FALSE)</f>
        <v>1</v>
      </c>
      <c r="G1199" s="10">
        <f>VLOOKUP(C1199,away!$B$2:$E$405,4,FALSE)</f>
        <v>1</v>
      </c>
      <c r="H1199" s="10">
        <f>VLOOKUP(A1199,away!$A$2:$E$405,3,FALSE)</f>
        <v>1.11904761904762</v>
      </c>
      <c r="I1199" s="10">
        <f>VLOOKUP(C1199,away!$B$2:$E$405,3,FALSE)</f>
        <v>0.4</v>
      </c>
      <c r="J1199" s="10">
        <f>VLOOKUP(B1199,home!$B$2:$E$405,4,FALSE)</f>
        <v>0.64</v>
      </c>
      <c r="K1199" s="12">
        <f t="shared" ref="K1199:K1251" si="1512">E1199*F1199*G1199</f>
        <v>1.4226190476190499</v>
      </c>
      <c r="L1199" s="12">
        <f t="shared" ref="L1199:L1251" si="1513">H1199*I1199*J1199</f>
        <v>0.28647619047619072</v>
      </c>
      <c r="M1199" s="13">
        <f t="shared" ref="M1199:M1251" si="1514">_xlfn.POISSON.DIST(0,K1199,FALSE) * _xlfn.POISSON.DIST(0,L1199,FALSE)</f>
        <v>0.18102950714632282</v>
      </c>
      <c r="N1199" s="13">
        <f t="shared" ref="N1199:N1251" si="1515">_xlfn.POISSON.DIST(1,K1199,FALSE) * _xlfn.POISSON.DIST(0,L1199,FALSE)</f>
        <v>0.25753602504744777</v>
      </c>
      <c r="O1199" s="13">
        <f t="shared" ref="O1199:O1251" si="1516">_xlfn.POISSON.DIST(0,K1199,FALSE) * _xlfn.POISSON.DIST(1,L1199,FALSE)</f>
        <v>5.1860643571060905E-2</v>
      </c>
      <c r="P1199" s="13">
        <f t="shared" ref="P1199:P1251" si="1517">_xlfn.POISSON.DIST(1,K1199,FALSE) * _xlfn.POISSON.DIST(1,L1199,FALSE)</f>
        <v>7.3777939365973683E-2</v>
      </c>
      <c r="Q1199" s="13">
        <f t="shared" ref="Q1199:Q1251" si="1518">_xlfn.POISSON.DIST(2,K1199,FALSE) * _xlfn.POISSON.DIST(0,L1199,FALSE)</f>
        <v>0.18318782734029798</v>
      </c>
      <c r="R1199" s="13">
        <f t="shared" ref="R1199:R1251" si="1519">_xlfn.POISSON.DIST(0,K1199,FALSE) * _xlfn.POISSON.DIST(2,L1199,FALSE)</f>
        <v>7.4284198029405399E-3</v>
      </c>
      <c r="S1199" s="13">
        <f t="shared" ref="S1199:S1251" si="1520">_xlfn.POISSON.DIST(2,K1199,FALSE) * _xlfn.POISSON.DIST(2,L1199,FALSE)</f>
        <v>7.5169849695962306E-3</v>
      </c>
      <c r="T1199" s="13">
        <f t="shared" ref="T1199:T1251" si="1521">_xlfn.POISSON.DIST(2,K1199,FALSE) * _xlfn.POISSON.DIST(1,L1199,FALSE)</f>
        <v>5.2478950918058744E-2</v>
      </c>
      <c r="U1199" s="13">
        <f t="shared" ref="U1199:U1251" si="1522">_xlfn.POISSON.DIST(1,K1199,FALSE) * _xlfn.POISSON.DIST(2,L1199,FALSE)</f>
        <v>1.0567811505373762E-2</v>
      </c>
      <c r="V1199" s="13">
        <f t="shared" ref="V1199:V1251" si="1523">_xlfn.POISSON.DIST(3,K1199,FALSE) * _xlfn.POISSON.DIST(3,L1199,FALSE)</f>
        <v>3.4039120045744388E-4</v>
      </c>
      <c r="W1199" s="13">
        <f t="shared" ref="W1199:W1251" si="1524">_xlfn.POISSON.DIST(3,K1199,FALSE) * _xlfn.POISSON.DIST(0,L1199,FALSE)</f>
        <v>8.6868830822085907E-2</v>
      </c>
      <c r="X1199" s="13">
        <f t="shared" ref="X1199:X1251" si="1525">_xlfn.POISSON.DIST(3,K1199,FALSE) * _xlfn.POISSON.DIST(1,L1199,FALSE)</f>
        <v>2.4885851725031868E-2</v>
      </c>
      <c r="Y1199" s="13">
        <f t="shared" ref="Y1199:Y1251" si="1526">_xlfn.POISSON.DIST(3,K1199,FALSE) * _xlfn.POISSON.DIST(2,L1199,FALSE)</f>
        <v>3.5646019994712346E-3</v>
      </c>
      <c r="Z1199" s="13">
        <f t="shared" ref="Z1199:Z1251" si="1527">_xlfn.POISSON.DIST(0,K1199,FALSE) * _xlfn.POISSON.DIST(3,L1199,FALSE)</f>
        <v>7.0935513546810033E-4</v>
      </c>
      <c r="AA1199" s="13">
        <f t="shared" ref="AA1199:AA1251" si="1528">_xlfn.POISSON.DIST(1,K1199,FALSE) * _xlfn.POISSON.DIST(3,L1199,FALSE)</f>
        <v>1.0091421272433111E-3</v>
      </c>
      <c r="AB1199" s="13">
        <f t="shared" ref="AB1199:AB1251" si="1529">_xlfn.POISSON.DIST(2,K1199,FALSE) * _xlfn.POISSON.DIST(3,L1199,FALSE)</f>
        <v>7.1781240598557075E-4</v>
      </c>
      <c r="AC1199" s="13">
        <f t="shared" ref="AC1199:AC1251" si="1530">_xlfn.POISSON.DIST(4,K1199,FALSE) * _xlfn.POISSON.DIST(4,L1199,FALSE)</f>
        <v>8.6703273350078846E-6</v>
      </c>
      <c r="AD1199" s="13">
        <f t="shared" ref="AD1199:AD1251" si="1531">_xlfn.POISSON.DIST(4,K1199,FALSE) * _xlfn.POISSON.DIST(0,L1199,FALSE)</f>
        <v>3.0895313342974053E-2</v>
      </c>
      <c r="AE1199" s="13">
        <f t="shared" ref="AE1199:AE1251" si="1532">_xlfn.POISSON.DIST(4,K1199,FALSE) * _xlfn.POISSON.DIST(1,L1199,FALSE)</f>
        <v>8.8507716700634322E-3</v>
      </c>
      <c r="AF1199" s="13">
        <f t="shared" ref="AF1199:AF1251" si="1533">_xlfn.POISSON.DIST(4,K1199,FALSE) * _xlfn.POISSON.DIST(2,L1199,FALSE)</f>
        <v>1.2677676754071822E-3</v>
      </c>
      <c r="AG1199" s="13">
        <f t="shared" ref="AG1199:AG1251" si="1534">_xlfn.POISSON.DIST(4,K1199,FALSE) * _xlfn.POISSON.DIST(3,L1199,FALSE)</f>
        <v>1.2106175135316847E-4</v>
      </c>
      <c r="AH1199" s="13">
        <f t="shared" ref="AH1199:AH1251" si="1535">_xlfn.POISSON.DIST(0,K1199,FALSE) * _xlfn.POISSON.DIST(4,L1199,FALSE)</f>
        <v>5.0803339225905905E-5</v>
      </c>
      <c r="AI1199" s="13">
        <f t="shared" ref="AI1199:AI1251" si="1536">_xlfn.POISSON.DIST(1,K1199,FALSE) * _xlfn.POISSON.DIST(4,L1199,FALSE)</f>
        <v>7.2273798065425787E-5</v>
      </c>
      <c r="AJ1199" s="13">
        <f t="shared" ref="AJ1199:AJ1251" si="1537">_xlfn.POISSON.DIST(2,K1199,FALSE) * _xlfn.POISSON.DIST(4,L1199,FALSE)</f>
        <v>5.1409040885823788E-5</v>
      </c>
      <c r="AK1199" s="13">
        <f t="shared" ref="AK1199:AK1251" si="1538">_xlfn.POISSON.DIST(3,K1199,FALSE) * _xlfn.POISSON.DIST(4,L1199,FALSE)</f>
        <v>2.4378493594666482E-5</v>
      </c>
      <c r="AL1199" s="13">
        <f t="shared" ref="AL1199:AL1251" si="1539">_xlfn.POISSON.DIST(5,K1199,FALSE) * _xlfn.POISSON.DIST(5,L1199,FALSE)</f>
        <v>1.4134245725771423E-7</v>
      </c>
      <c r="AM1199" s="13">
        <f t="shared" ref="AM1199:AM1251" si="1540">_xlfn.POISSON.DIST(5,K1199,FALSE) * _xlfn.POISSON.DIST(0,L1199,FALSE)</f>
        <v>8.7904522487747636E-3</v>
      </c>
      <c r="AN1199" s="13">
        <f t="shared" ref="AN1199:AN1251" si="1541">_xlfn.POISSON.DIST(5,K1199,FALSE) * _xlfn.POISSON.DIST(1,L1199,FALSE)</f>
        <v>2.5182552727918582E-3</v>
      </c>
      <c r="AO1199" s="13">
        <f t="shared" ref="AO1199:AO1251" si="1542">_xlfn.POISSON.DIST(5,K1199,FALSE) * _xlfn.POISSON.DIST(2,L1199,FALSE)</f>
        <v>3.60710088597996E-4</v>
      </c>
      <c r="AP1199" s="13">
        <f t="shared" ref="AP1199:AP1251" si="1543">_xlfn.POISSON.DIST(5,K1199,FALSE) * _xlfn.POISSON.DIST(3,L1199,FALSE)</f>
        <v>3.4444950682627704E-5</v>
      </c>
      <c r="AQ1199" s="13">
        <f t="shared" ref="AQ1199:AQ1251" si="1544">_xlfn.POISSON.DIST(5,K1199,FALSE) * _xlfn.POISSON.DIST(4,L1199,FALSE)</f>
        <v>2.4669145631748632E-6</v>
      </c>
      <c r="AR1199" s="13">
        <f t="shared" ref="AR1199:AR1251" si="1545">_xlfn.POISSON.DIST(0,K1199,FALSE) * _xlfn.POISSON.DIST(5,L1199,FALSE)</f>
        <v>2.9107894169814315E-6</v>
      </c>
      <c r="AS1199" s="13">
        <f t="shared" ref="AS1199:AS1251" si="1546">_xlfn.POISSON.DIST(1,K1199,FALSE) * _xlfn.POISSON.DIST(5,L1199,FALSE)</f>
        <v>4.1409444682057345E-6</v>
      </c>
      <c r="AT1199" s="13">
        <f t="shared" ref="AT1199:AT1251" si="1547">_xlfn.POISSON.DIST(2,K1199,FALSE) * _xlfn.POISSON.DIST(5,L1199,FALSE)</f>
        <v>2.9454932378011076E-6</v>
      </c>
      <c r="AU1199" s="13">
        <f t="shared" ref="AU1199:AU1251" si="1548">_xlfn.POISSON.DIST(3,K1199,FALSE) * _xlfn.POISSON.DIST(5,L1199,FALSE)</f>
        <v>1.3967715949096547E-6</v>
      </c>
      <c r="AV1199" s="13">
        <f t="shared" ref="AV1199:AV1251" si="1549">_xlfn.POISSON.DIST(4,K1199,FALSE) * _xlfn.POISSON.DIST(5,L1199,FALSE)</f>
        <v>4.9676846902292857E-7</v>
      </c>
      <c r="AW1199" s="13">
        <f t="shared" ref="AW1199:AW1251" si="1550">_xlfn.POISSON.DIST(6,K1199,FALSE) * _xlfn.POISSON.DIST(6,L1199,FALSE)</f>
        <v>1.6001006020417304E-9</v>
      </c>
      <c r="AX1199" s="13">
        <f t="shared" ref="AX1199:AX1251" si="1551">_xlfn.POISSON.DIST(6,K1199,FALSE) * _xlfn.POISSON.DIST(0,L1199,FALSE)</f>
        <v>2.0842441343821155E-3</v>
      </c>
      <c r="AY1199" s="13">
        <f t="shared" ref="AY1199:AY1251" si="1552">_xlfn.POISSON.DIST(6,K1199,FALSE) * _xlfn.POISSON.DIST(1,L1199,FALSE)</f>
        <v>5.9708631964013417E-4</v>
      </c>
      <c r="AZ1199" s="13">
        <f t="shared" ref="AZ1199:AZ1251" si="1553">_xlfn.POISSON.DIST(6,K1199,FALSE) * _xlfn.POISSON.DIST(2,L1199,FALSE)</f>
        <v>8.552550711797739E-5</v>
      </c>
      <c r="BA1199" s="13">
        <f t="shared" ref="BA1199:BA1251" si="1554">_xlfn.POISSON.DIST(6,K1199,FALSE) * _xlfn.POISSON.DIST(3,L1199,FALSE)</f>
        <v>8.1670071559008311E-6</v>
      </c>
      <c r="BB1199" s="13">
        <f t="shared" ref="BB1199:BB1251" si="1555">_xlfn.POISSON.DIST(6,K1199,FALSE) * _xlfn.POISSON.DIST(4,L1199,FALSE)</f>
        <v>5.8491327440356491E-7</v>
      </c>
      <c r="BC1199" s="13">
        <f t="shared" ref="BC1199:BC1251" si="1556">_xlfn.POISSON.DIST(6,K1199,FALSE) * _xlfn.POISSON.DIST(5,L1199,FALSE)</f>
        <v>3.3512745322017632E-8</v>
      </c>
      <c r="BD1199" s="13">
        <f t="shared" ref="BD1199:BD1251" si="1557">_xlfn.POISSON.DIST(0,K1199,FALSE) * _xlfn.POISSON.DIST(6,L1199,FALSE)</f>
        <v>1.3897864390920865E-7</v>
      </c>
      <c r="BE1199" s="13">
        <f t="shared" ref="BE1199:BE1251" si="1558">_xlfn.POISSON.DIST(1,K1199,FALSE) * _xlfn.POISSON.DIST(6,L1199,FALSE)</f>
        <v>1.9771366603750551E-7</v>
      </c>
      <c r="BF1199" s="13">
        <f t="shared" ref="BF1199:BF1251" si="1559">_xlfn.POISSON.DIST(2,K1199,FALSE) * _xlfn.POISSON.DIST(6,L1199,FALSE)</f>
        <v>1.406356136397735E-7</v>
      </c>
      <c r="BG1199" s="13">
        <f t="shared" ref="BG1199:BG1251" si="1560">_xlfn.POISSON.DIST(3,K1199,FALSE) * _xlfn.POISSON.DIST(6,L1199,FALSE)</f>
        <v>6.6690300912511757E-8</v>
      </c>
      <c r="BH1199" s="13">
        <f t="shared" ref="BH1199:BH1251" si="1561">_xlfn.POISSON.DIST(4,K1199,FALSE) * _xlfn.POISSON.DIST(6,L1199,FALSE)</f>
        <v>2.3718723092396332E-8</v>
      </c>
      <c r="BI1199" s="13">
        <f t="shared" ref="BI1199:BI1251" si="1562">_xlfn.POISSON.DIST(5,K1199,FALSE) * _xlfn.POISSON.DIST(6,L1199,FALSE)</f>
        <v>6.7485414512889583E-9</v>
      </c>
      <c r="BJ1199" s="14">
        <f t="shared" ref="BJ1199:BJ1251" si="1563">SUM(N1199,Q1199,T1199,W1199,X1199,Y1199,AD1199,AE1199,AF1199,AG1199,AM1199,AN1199,AO1199,AP1199,AQ1199,AX1199,AY1199,AZ1199,BA1199,BB1199,BC1199)</f>
        <v>0.6641389731619175</v>
      </c>
      <c r="BK1199" s="14">
        <f t="shared" ref="BK1199:BK1251" si="1564">SUM(M1199,P1199,S1199,V1199,AC1199,AL1199,AY1199)</f>
        <v>0.26327072067178248</v>
      </c>
      <c r="BL1199" s="14">
        <f t="shared" ref="BL1199:BL1251" si="1565">SUM(O1199,R1199,U1199,AA1199,AB1199,AH1199,AI1199,AJ1199,AK1199,AR1199,AS1199,AT1199,AU1199,AV1199,BD1199,BE1199,BF1199,BG1199,BH1199,BI1199)</f>
        <v>7.1795159337051911E-2</v>
      </c>
      <c r="BM1199" s="14">
        <f t="shared" ref="BM1199:BM1251" si="1566">SUM(S1199:BI1199)</f>
        <v>0.24449676131263698</v>
      </c>
      <c r="BN1199" s="14">
        <f t="shared" ref="BN1199:BN1251" si="1567">SUM(M1199:R1199)</f>
        <v>0.75482036227404359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1.4226190476190499</v>
      </c>
      <c r="F1200" s="10">
        <f>VLOOKUP(B1200,home!$B$2:$E$405,3,FALSE)</f>
        <v>0.7</v>
      </c>
      <c r="G1200" s="10">
        <f>VLOOKUP(C1200,away!$B$2:$E$405,4,FALSE)</f>
        <v>0.8</v>
      </c>
      <c r="H1200" s="10">
        <f>VLOOKUP(A1200,away!$A$2:$E$405,3,FALSE)</f>
        <v>1.11904761904762</v>
      </c>
      <c r="I1200" s="10">
        <f>VLOOKUP(C1200,away!$B$2:$E$405,3,FALSE)</f>
        <v>0.7</v>
      </c>
      <c r="J1200" s="10">
        <f>VLOOKUP(B1200,home!$B$2:$E$405,4,FALSE)</f>
        <v>0.51</v>
      </c>
      <c r="K1200" s="12">
        <f t="shared" si="1512"/>
        <v>0.79666666666666797</v>
      </c>
      <c r="L1200" s="12">
        <f t="shared" si="1513"/>
        <v>0.3995000000000003</v>
      </c>
      <c r="M1200" s="13">
        <f t="shared" si="1514"/>
        <v>0.30235100549569721</v>
      </c>
      <c r="N1200" s="13">
        <f t="shared" si="1515"/>
        <v>0.24087296771157249</v>
      </c>
      <c r="O1200" s="13">
        <f t="shared" si="1516"/>
        <v>0.12078922669553109</v>
      </c>
      <c r="P1200" s="13">
        <f t="shared" si="1517"/>
        <v>9.6228750600773266E-2</v>
      </c>
      <c r="Q1200" s="13">
        <f t="shared" si="1518"/>
        <v>9.5947732138443195E-2</v>
      </c>
      <c r="R1200" s="13">
        <f t="shared" si="1519"/>
        <v>2.4127648032432357E-2</v>
      </c>
      <c r="S1200" s="13">
        <f t="shared" si="1520"/>
        <v>7.6566410181142944E-3</v>
      </c>
      <c r="T1200" s="13">
        <f t="shared" si="1521"/>
        <v>3.8331118989308077E-2</v>
      </c>
      <c r="U1200" s="13">
        <f t="shared" si="1522"/>
        <v>1.9221692932504475E-2</v>
      </c>
      <c r="V1200" s="13">
        <f t="shared" si="1523"/>
        <v>2.7076293064076429E-4</v>
      </c>
      <c r="W1200" s="13">
        <f t="shared" si="1524"/>
        <v>2.5479453312319957E-2</v>
      </c>
      <c r="X1200" s="13">
        <f t="shared" si="1525"/>
        <v>1.0179041598271828E-2</v>
      </c>
      <c r="Y1200" s="13">
        <f t="shared" si="1526"/>
        <v>2.0332635592547992E-3</v>
      </c>
      <c r="Z1200" s="13">
        <f t="shared" si="1527"/>
        <v>3.2129984629855773E-3</v>
      </c>
      <c r="AA1200" s="13">
        <f t="shared" si="1528"/>
        <v>2.5596887755118475E-3</v>
      </c>
      <c r="AB1200" s="13">
        <f t="shared" si="1529"/>
        <v>1.0196093622455542E-3</v>
      </c>
      <c r="AC1200" s="13">
        <f t="shared" si="1530"/>
        <v>5.3859541664678237E-6</v>
      </c>
      <c r="AD1200" s="13">
        <f t="shared" si="1531"/>
        <v>5.0746577847037323E-3</v>
      </c>
      <c r="AE1200" s="13">
        <f t="shared" si="1532"/>
        <v>2.0273257849891422E-3</v>
      </c>
      <c r="AF1200" s="13">
        <f t="shared" si="1533"/>
        <v>4.0495832555158148E-4</v>
      </c>
      <c r="AG1200" s="13">
        <f t="shared" si="1534"/>
        <v>5.3926950352618966E-5</v>
      </c>
      <c r="AH1200" s="13">
        <f t="shared" si="1535"/>
        <v>3.208982214906848E-4</v>
      </c>
      <c r="AI1200" s="13">
        <f t="shared" si="1536"/>
        <v>2.5564891645424602E-4</v>
      </c>
      <c r="AJ1200" s="13">
        <f t="shared" si="1537"/>
        <v>1.0183348505427481E-4</v>
      </c>
      <c r="AK1200" s="13">
        <f t="shared" si="1538"/>
        <v>2.7042447697746354E-5</v>
      </c>
      <c r="AL1200" s="13">
        <f t="shared" si="1539"/>
        <v>6.8567146238857701E-8</v>
      </c>
      <c r="AM1200" s="13">
        <f t="shared" si="1540"/>
        <v>8.0856214036279634E-4</v>
      </c>
      <c r="AN1200" s="13">
        <f t="shared" si="1541"/>
        <v>3.230205750749373E-4</v>
      </c>
      <c r="AO1200" s="13">
        <f t="shared" si="1542"/>
        <v>6.4523359871218781E-5</v>
      </c>
      <c r="AP1200" s="13">
        <f t="shared" si="1543"/>
        <v>8.5923607561839726E-6</v>
      </c>
      <c r="AQ1200" s="13">
        <f t="shared" si="1544"/>
        <v>8.5816203052387496E-7</v>
      </c>
      <c r="AR1200" s="13">
        <f t="shared" si="1545"/>
        <v>2.5639767897105752E-5</v>
      </c>
      <c r="AS1200" s="13">
        <f t="shared" si="1546"/>
        <v>2.0426348424694282E-5</v>
      </c>
      <c r="AT1200" s="13">
        <f t="shared" si="1547"/>
        <v>8.1364954558365679E-6</v>
      </c>
      <c r="AU1200" s="13">
        <f t="shared" si="1548"/>
        <v>2.1606915710499368E-6</v>
      </c>
      <c r="AV1200" s="13">
        <f t="shared" si="1549"/>
        <v>4.3033773790077975E-7</v>
      </c>
      <c r="AW1200" s="13">
        <f t="shared" si="1550"/>
        <v>6.0618753763511674E-10</v>
      </c>
      <c r="AX1200" s="13">
        <f t="shared" si="1551"/>
        <v>1.0735908419261588E-4</v>
      </c>
      <c r="AY1200" s="13">
        <f t="shared" si="1552"/>
        <v>4.2889954134950067E-5</v>
      </c>
      <c r="AZ1200" s="13">
        <f t="shared" si="1553"/>
        <v>8.5672683384562825E-6</v>
      </c>
      <c r="BA1200" s="13">
        <f t="shared" si="1554"/>
        <v>1.1408745670710958E-6</v>
      </c>
      <c r="BB1200" s="13">
        <f t="shared" si="1555"/>
        <v>1.1394484738622579E-7</v>
      </c>
      <c r="BC1200" s="13">
        <f t="shared" si="1556"/>
        <v>9.1041933061594536E-9</v>
      </c>
      <c r="BD1200" s="13">
        <f t="shared" si="1557"/>
        <v>1.7071812124822908E-6</v>
      </c>
      <c r="BE1200" s="13">
        <f t="shared" si="1558"/>
        <v>1.3600543659442273E-6</v>
      </c>
      <c r="BF1200" s="13">
        <f t="shared" si="1559"/>
        <v>5.4175498910111798E-7</v>
      </c>
      <c r="BG1200" s="13">
        <f t="shared" si="1560"/>
        <v>1.4386604710574157E-7</v>
      </c>
      <c r="BH1200" s="13">
        <f t="shared" si="1561"/>
        <v>2.8653321048560242E-8</v>
      </c>
      <c r="BI1200" s="13">
        <f t="shared" si="1562"/>
        <v>4.5654291537372741E-9</v>
      </c>
      <c r="BJ1200" s="14">
        <f t="shared" si="1563"/>
        <v>0.4217700829831369</v>
      </c>
      <c r="BK1200" s="14">
        <f t="shared" si="1564"/>
        <v>0.40655550452067318</v>
      </c>
      <c r="BL1200" s="14">
        <f t="shared" si="1565"/>
        <v>0.16848386858537362</v>
      </c>
      <c r="BM1200" s="14">
        <f t="shared" si="1566"/>
        <v>0.11966223452977232</v>
      </c>
      <c r="BN1200" s="14">
        <f t="shared" si="1567"/>
        <v>0.88031733067444962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1.65137614678899</v>
      </c>
      <c r="F1201" s="10">
        <f>VLOOKUP(B1201,home!$B$2:$E$405,3,FALSE)</f>
        <v>0.61</v>
      </c>
      <c r="G1201" s="10">
        <f>VLOOKUP(C1201,away!$B$2:$E$405,4,FALSE)</f>
        <v>0.24</v>
      </c>
      <c r="H1201" s="10">
        <f>VLOOKUP(A1201,away!$A$2:$E$405,3,FALSE)</f>
        <v>1.2201834862385299</v>
      </c>
      <c r="I1201" s="10">
        <f>VLOOKUP(C1201,away!$B$2:$E$405,3,FALSE)</f>
        <v>1.0900000000000001</v>
      </c>
      <c r="J1201" s="10">
        <f>VLOOKUP(B1201,home!$B$2:$E$405,4,FALSE)</f>
        <v>1.37</v>
      </c>
      <c r="K1201" s="12">
        <f t="shared" si="1512"/>
        <v>0.24176146788990815</v>
      </c>
      <c r="L1201" s="12">
        <f t="shared" si="1513"/>
        <v>1.8220999999999969</v>
      </c>
      <c r="M1201" s="13">
        <f t="shared" si="1514"/>
        <v>0.12696275948960145</v>
      </c>
      <c r="N1201" s="13">
        <f t="shared" si="1515"/>
        <v>3.0694703101559414E-2</v>
      </c>
      <c r="O1201" s="13">
        <f t="shared" si="1516"/>
        <v>0.23133884406600244</v>
      </c>
      <c r="P1201" s="13">
        <f t="shared" si="1517"/>
        <v>5.5928818521351321E-2</v>
      </c>
      <c r="Q1201" s="13">
        <f t="shared" si="1518"/>
        <v>3.7103982391389601E-3</v>
      </c>
      <c r="R1201" s="13">
        <f t="shared" si="1519"/>
        <v>0.21076125388633118</v>
      </c>
      <c r="S1201" s="13">
        <f t="shared" si="1520"/>
        <v>6.1593508871600321E-3</v>
      </c>
      <c r="T1201" s="13">
        <f t="shared" si="1521"/>
        <v>6.7607166315350889E-3</v>
      </c>
      <c r="U1201" s="13">
        <f t="shared" si="1522"/>
        <v>5.0953950113877038E-2</v>
      </c>
      <c r="V1201" s="13">
        <f t="shared" si="1523"/>
        <v>3.0147529468234151E-4</v>
      </c>
      <c r="W1201" s="13">
        <f t="shared" si="1524"/>
        <v>2.9901044158345513E-4</v>
      </c>
      <c r="X1201" s="13">
        <f t="shared" si="1525"/>
        <v>5.4482692560921275E-4</v>
      </c>
      <c r="Y1201" s="13">
        <f t="shared" si="1526"/>
        <v>4.9636457057627243E-4</v>
      </c>
      <c r="Z1201" s="13">
        <f t="shared" si="1527"/>
        <v>0.1280093602354278</v>
      </c>
      <c r="AA1201" s="13">
        <f t="shared" si="1528"/>
        <v>3.094773083416507E-2</v>
      </c>
      <c r="AB1201" s="13">
        <f t="shared" si="1529"/>
        <v>3.7409844171647595E-3</v>
      </c>
      <c r="AC1201" s="13">
        <f t="shared" si="1530"/>
        <v>8.3002474075579993E-6</v>
      </c>
      <c r="AD1201" s="13">
        <f t="shared" si="1531"/>
        <v>1.8072300817906442E-5</v>
      </c>
      <c r="AE1201" s="13">
        <f t="shared" si="1532"/>
        <v>3.2929539320307281E-5</v>
      </c>
      <c r="AF1201" s="13">
        <f t="shared" si="1533"/>
        <v>3.0000456797765897E-5</v>
      </c>
      <c r="AG1201" s="13">
        <f t="shared" si="1534"/>
        <v>1.8221277443736385E-5</v>
      </c>
      <c r="AH1201" s="13">
        <f t="shared" si="1535"/>
        <v>5.8311463821243137E-2</v>
      </c>
      <c r="AI1201" s="13">
        <f t="shared" si="1536"/>
        <v>1.4097465088233015E-2</v>
      </c>
      <c r="AJ1201" s="13">
        <f t="shared" si="1537"/>
        <v>1.7041119266289735E-3</v>
      </c>
      <c r="AK1201" s="13">
        <f t="shared" si="1538"/>
        <v>1.3732953361017335E-4</v>
      </c>
      <c r="AL1201" s="13">
        <f t="shared" si="1539"/>
        <v>1.462548649086819E-7</v>
      </c>
      <c r="AM1201" s="13">
        <f t="shared" si="1540"/>
        <v>8.7383719477701067E-7</v>
      </c>
      <c r="AN1201" s="13">
        <f t="shared" si="1541"/>
        <v>1.5922187526031887E-6</v>
      </c>
      <c r="AO1201" s="13">
        <f t="shared" si="1542"/>
        <v>1.4505908945591325E-6</v>
      </c>
      <c r="AP1201" s="13">
        <f t="shared" si="1543"/>
        <v>8.8104055632539709E-7</v>
      </c>
      <c r="AQ1201" s="13">
        <f t="shared" si="1544"/>
        <v>4.0133599942012571E-7</v>
      </c>
      <c r="AR1201" s="13">
        <f t="shared" si="1545"/>
        <v>2.1249863645737378E-2</v>
      </c>
      <c r="AS1201" s="13">
        <f t="shared" si="1546"/>
        <v>5.1373982274538644E-3</v>
      </c>
      <c r="AT1201" s="13">
        <f t="shared" si="1547"/>
        <v>6.2101246830212917E-4</v>
      </c>
      <c r="AU1201" s="13">
        <f t="shared" si="1548"/>
        <v>5.0045628638219265E-5</v>
      </c>
      <c r="AV1201" s="13">
        <f t="shared" si="1549"/>
        <v>3.0247761602622801E-6</v>
      </c>
      <c r="AW1201" s="13">
        <f t="shared" si="1550"/>
        <v>1.789645910131004E-9</v>
      </c>
      <c r="AX1201" s="13">
        <f t="shared" si="1551"/>
        <v>3.5210027151014891E-8</v>
      </c>
      <c r="AY1201" s="13">
        <f t="shared" si="1552"/>
        <v>6.4156190471864131E-8</v>
      </c>
      <c r="AZ1201" s="13">
        <f t="shared" si="1553"/>
        <v>5.8449497329391717E-8</v>
      </c>
      <c r="BA1201" s="13">
        <f t="shared" si="1554"/>
        <v>3.5500276361294825E-8</v>
      </c>
      <c r="BB1201" s="13">
        <f t="shared" si="1555"/>
        <v>1.6171263389478793E-8</v>
      </c>
      <c r="BC1201" s="13">
        <f t="shared" si="1556"/>
        <v>5.8931318043938495E-9</v>
      </c>
      <c r="BD1201" s="13">
        <f t="shared" si="1557"/>
        <v>6.4532294248163414E-3</v>
      </c>
      <c r="BE1201" s="13">
        <f t="shared" si="1558"/>
        <v>1.5601422183739464E-3</v>
      </c>
      <c r="BF1201" s="13">
        <f t="shared" si="1559"/>
        <v>1.8859113641555146E-4</v>
      </c>
      <c r="BG1201" s="13">
        <f t="shared" si="1560"/>
        <v>1.5198023323616541E-5</v>
      </c>
      <c r="BH1201" s="13">
        <f t="shared" si="1561"/>
        <v>9.1857410693564929E-7</v>
      </c>
      <c r="BI1201" s="13">
        <f t="shared" si="1562"/>
        <v>4.4415164891684849E-8</v>
      </c>
      <c r="BJ1201" s="14">
        <f t="shared" si="1563"/>
        <v>4.2610657888166308E-2</v>
      </c>
      <c r="BK1201" s="14">
        <f t="shared" si="1564"/>
        <v>0.18936091485125806</v>
      </c>
      <c r="BL1201" s="14">
        <f t="shared" si="1565"/>
        <v>0.63727260222574877</v>
      </c>
      <c r="BM1201" s="14">
        <f t="shared" si="1566"/>
        <v>0.33785669553007192</v>
      </c>
      <c r="BN1201" s="14">
        <f t="shared" si="1567"/>
        <v>0.65939677730398483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1.65137614678899</v>
      </c>
      <c r="F1202" s="10">
        <f>VLOOKUP(B1202,home!$B$2:$E$405,3,FALSE)</f>
        <v>1.31</v>
      </c>
      <c r="G1202" s="10">
        <f>VLOOKUP(C1202,away!$B$2:$E$405,4,FALSE)</f>
        <v>0.91</v>
      </c>
      <c r="H1202" s="10">
        <f>VLOOKUP(A1202,away!$A$2:$E$405,3,FALSE)</f>
        <v>1.2201834862385299</v>
      </c>
      <c r="I1202" s="10">
        <f>VLOOKUP(C1202,away!$B$2:$E$405,3,FALSE)</f>
        <v>0.71</v>
      </c>
      <c r="J1202" s="10">
        <f>VLOOKUP(B1202,home!$B$2:$E$405,4,FALSE)</f>
        <v>0.96</v>
      </c>
      <c r="K1202" s="12">
        <f t="shared" si="1512"/>
        <v>1.9686055045871551</v>
      </c>
      <c r="L1202" s="12">
        <f t="shared" si="1513"/>
        <v>0.83167706422018195</v>
      </c>
      <c r="M1202" s="13">
        <f t="shared" si="1514"/>
        <v>6.0792882025812921E-2</v>
      </c>
      <c r="N1202" s="13">
        <f t="shared" si="1515"/>
        <v>0.11967720219573283</v>
      </c>
      <c r="O1202" s="13">
        <f t="shared" si="1516"/>
        <v>5.056004564871195E-2</v>
      </c>
      <c r="P1202" s="13">
        <f t="shared" si="1517"/>
        <v>9.9532784176232181E-2</v>
      </c>
      <c r="Q1202" s="13">
        <f t="shared" si="1518"/>
        <v>0.11779859950805485</v>
      </c>
      <c r="R1202" s="13">
        <f t="shared" si="1519"/>
        <v>2.1024815165979573E-2</v>
      </c>
      <c r="S1202" s="13">
        <f t="shared" si="1520"/>
        <v>4.0739864585075766E-2</v>
      </c>
      <c r="T1202" s="13">
        <f t="shared" si="1521"/>
        <v>9.7970393408108009E-2</v>
      </c>
      <c r="U1202" s="13">
        <f t="shared" si="1522"/>
        <v>4.1389566868674885E-2</v>
      </c>
      <c r="V1202" s="13">
        <f t="shared" si="1523"/>
        <v>7.4112334170845871E-3</v>
      </c>
      <c r="W1202" s="13">
        <f t="shared" si="1524"/>
        <v>7.7299657141404812E-2</v>
      </c>
      <c r="X1202" s="13">
        <f t="shared" si="1525"/>
        <v>6.4288351916590158E-2</v>
      </c>
      <c r="Y1202" s="13">
        <f t="shared" si="1526"/>
        <v>2.6733573892771808E-2</v>
      </c>
      <c r="Z1202" s="13">
        <f t="shared" si="1527"/>
        <v>5.8286188510046164E-3</v>
      </c>
      <c r="AA1202" s="13">
        <f t="shared" si="1528"/>
        <v>1.1474251154228145E-2</v>
      </c>
      <c r="AB1202" s="13">
        <f t="shared" si="1529"/>
        <v>1.1294136991614526E-2</v>
      </c>
      <c r="AC1202" s="13">
        <f t="shared" si="1530"/>
        <v>7.5837486190935338E-4</v>
      </c>
      <c r="AD1202" s="13">
        <f t="shared" si="1531"/>
        <v>3.804313263781732E-2</v>
      </c>
      <c r="AE1202" s="13">
        <f t="shared" si="1532"/>
        <v>3.1639600865958885E-2</v>
      </c>
      <c r="AF1202" s="13">
        <f t="shared" si="1533"/>
        <v>1.3156965180649507E-2</v>
      </c>
      <c r="AG1202" s="13">
        <f t="shared" si="1534"/>
        <v>3.6474487251632465E-3</v>
      </c>
      <c r="AH1202" s="13">
        <f t="shared" si="1535"/>
        <v>1.2118821536154822E-3</v>
      </c>
      <c r="AI1202" s="13">
        <f t="shared" si="1536"/>
        <v>2.3857178785183742E-3</v>
      </c>
      <c r="AJ1202" s="13">
        <f t="shared" si="1537"/>
        <v>2.3482686740216312E-3</v>
      </c>
      <c r="AK1202" s="13">
        <f t="shared" si="1538"/>
        <v>1.5409382126428538E-3</v>
      </c>
      <c r="AL1202" s="13">
        <f t="shared" si="1539"/>
        <v>4.9665789111990513E-5</v>
      </c>
      <c r="AM1202" s="13">
        <f t="shared" si="1540"/>
        <v>1.4978384064509284E-2</v>
      </c>
      <c r="AN1202" s="13">
        <f t="shared" si="1541"/>
        <v>1.2457178485533436E-2</v>
      </c>
      <c r="AO1202" s="13">
        <f t="shared" si="1542"/>
        <v>5.1801748156576309E-3</v>
      </c>
      <c r="AP1202" s="13">
        <f t="shared" si="1543"/>
        <v>1.4360775276111536E-3</v>
      </c>
      <c r="AQ1202" s="13">
        <f t="shared" si="1544"/>
        <v>2.9858818553905533E-4</v>
      </c>
      <c r="AR1202" s="13">
        <f t="shared" si="1545"/>
        <v>2.015789183399512E-4</v>
      </c>
      <c r="AS1202" s="13">
        <f t="shared" si="1546"/>
        <v>3.9682936825275253E-4</v>
      </c>
      <c r="AT1202" s="13">
        <f t="shared" si="1547"/>
        <v>3.9060023936210604E-4</v>
      </c>
      <c r="AU1202" s="13">
        <f t="shared" si="1548"/>
        <v>2.5631259376710072E-4</v>
      </c>
      <c r="AV1202" s="13">
        <f t="shared" si="1549"/>
        <v>1.2614459574623142E-4</v>
      </c>
      <c r="AW1202" s="13">
        <f t="shared" si="1550"/>
        <v>2.2587504874003712E-6</v>
      </c>
      <c r="AX1202" s="13">
        <f t="shared" si="1551"/>
        <v>4.9144215532022527E-3</v>
      </c>
      <c r="AY1202" s="13">
        <f t="shared" si="1552"/>
        <v>4.0872116897076351E-3</v>
      </c>
      <c r="AZ1202" s="13">
        <f t="shared" si="1553"/>
        <v>1.6996201094712276E-3</v>
      </c>
      <c r="BA1202" s="13">
        <f t="shared" si="1554"/>
        <v>4.7117835431153838E-4</v>
      </c>
      <c r="BB1202" s="13">
        <f t="shared" si="1555"/>
        <v>9.7967057609479218E-5</v>
      </c>
      <c r="BC1202" s="13">
        <f t="shared" si="1556"/>
        <v>1.6295390972588227E-5</v>
      </c>
      <c r="BD1202" s="13">
        <f t="shared" si="1557"/>
        <v>2.7941427168941725E-5</v>
      </c>
      <c r="BE1202" s="13">
        <f t="shared" si="1558"/>
        <v>5.5005647330799769E-5</v>
      </c>
      <c r="BF1202" s="13">
        <f t="shared" si="1559"/>
        <v>5.4142210059396104E-5</v>
      </c>
      <c r="BG1202" s="13">
        <f t="shared" si="1560"/>
        <v>3.5528217584480391E-5</v>
      </c>
      <c r="BH1202" s="13">
        <f t="shared" si="1561"/>
        <v>1.7485261176244561E-5</v>
      </c>
      <c r="BI1202" s="13">
        <f t="shared" si="1562"/>
        <v>6.8843162801398232E-6</v>
      </c>
      <c r="BJ1202" s="14">
        <f t="shared" si="1563"/>
        <v>0.63589202270637624</v>
      </c>
      <c r="BK1202" s="14">
        <f t="shared" si="1564"/>
        <v>0.21337201654493443</v>
      </c>
      <c r="BL1202" s="14">
        <f t="shared" si="1565"/>
        <v>0.14479807554307556</v>
      </c>
      <c r="BM1202" s="14">
        <f t="shared" si="1566"/>
        <v>0.52641945198564677</v>
      </c>
      <c r="BN1202" s="14">
        <f t="shared" si="1567"/>
        <v>0.46938632872052427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1.65137614678899</v>
      </c>
      <c r="F1203" s="10">
        <f>VLOOKUP(B1203,home!$B$2:$E$405,3,FALSE)</f>
        <v>1.31</v>
      </c>
      <c r="G1203" s="10">
        <f>VLOOKUP(C1203,away!$B$2:$E$405,4,FALSE)</f>
        <v>1.1100000000000001</v>
      </c>
      <c r="H1203" s="10">
        <f>VLOOKUP(A1203,away!$A$2:$E$405,3,FALSE)</f>
        <v>1.2201834862385299</v>
      </c>
      <c r="I1203" s="10">
        <f>VLOOKUP(C1203,away!$B$2:$E$405,3,FALSE)</f>
        <v>0.61</v>
      </c>
      <c r="J1203" s="10">
        <f>VLOOKUP(B1203,home!$B$2:$E$405,4,FALSE)</f>
        <v>0.96</v>
      </c>
      <c r="K1203" s="12">
        <f t="shared" si="1512"/>
        <v>2.4012660550458707</v>
      </c>
      <c r="L1203" s="12">
        <f t="shared" si="1513"/>
        <v>0.71453944954128312</v>
      </c>
      <c r="M1203" s="13">
        <f t="shared" si="1514"/>
        <v>4.4342774449768342E-2</v>
      </c>
      <c r="N1203" s="13">
        <f t="shared" si="1515"/>
        <v>0.10647879907278406</v>
      </c>
      <c r="O1203" s="13">
        <f t="shared" si="1516"/>
        <v>3.1684661646470748E-2</v>
      </c>
      <c r="P1203" s="13">
        <f t="shared" si="1517"/>
        <v>7.6083302477284009E-2</v>
      </c>
      <c r="Q1203" s="13">
        <f t="shared" si="1518"/>
        <v>0.12784196289776306</v>
      </c>
      <c r="R1203" s="13">
        <f t="shared" si="1519"/>
        <v>1.1319970345885505E-2</v>
      </c>
      <c r="S1203" s="13">
        <f t="shared" si="1520"/>
        <v>3.2635919761895574E-2</v>
      </c>
      <c r="T1203" s="13">
        <f t="shared" si="1521"/>
        <v>9.1348125797244772E-2</v>
      </c>
      <c r="U1203" s="13">
        <f t="shared" si="1522"/>
        <v>2.7182260535700727E-2</v>
      </c>
      <c r="V1203" s="13">
        <f t="shared" si="1523"/>
        <v>6.2218543448793653E-3</v>
      </c>
      <c r="W1203" s="13">
        <f t="shared" si="1524"/>
        <v>0.10232752197227736</v>
      </c>
      <c r="X1203" s="13">
        <f t="shared" si="1525"/>
        <v>7.3117051222994625E-2</v>
      </c>
      <c r="Y1203" s="13">
        <f t="shared" si="1526"/>
        <v>2.6122508766480184E-2</v>
      </c>
      <c r="Z1203" s="13">
        <f t="shared" si="1527"/>
        <v>2.6961884599242258E-3</v>
      </c>
      <c r="AA1203" s="13">
        <f t="shared" si="1528"/>
        <v>6.4742658268224472E-3</v>
      </c>
      <c r="AB1203" s="13">
        <f t="shared" si="1529"/>
        <v>7.7732173806461169E-3</v>
      </c>
      <c r="AC1203" s="13">
        <f t="shared" si="1530"/>
        <v>6.6721584289243432E-4</v>
      </c>
      <c r="AD1203" s="13">
        <f t="shared" si="1531"/>
        <v>6.1428901252247543E-2</v>
      </c>
      <c r="AE1203" s="13">
        <f t="shared" si="1532"/>
        <v>4.3893373286706797E-2</v>
      </c>
      <c r="AF1203" s="13">
        <f t="shared" si="1533"/>
        <v>1.5681773393396766E-2</v>
      </c>
      <c r="AG1203" s="13">
        <f t="shared" si="1534"/>
        <v>3.7350819094496219E-3</v>
      </c>
      <c r="AH1203" s="13">
        <f t="shared" si="1535"/>
        <v>4.8163325450345404E-4</v>
      </c>
      <c r="AI1203" s="13">
        <f t="shared" si="1536"/>
        <v>1.1565295850204129E-3</v>
      </c>
      <c r="AJ1203" s="13">
        <f t="shared" si="1537"/>
        <v>1.3885676170829026E-3</v>
      </c>
      <c r="AK1203" s="13">
        <f t="shared" si="1538"/>
        <v>1.1114400946790354E-3</v>
      </c>
      <c r="AL1203" s="13">
        <f t="shared" si="1539"/>
        <v>4.5792339719226821E-5</v>
      </c>
      <c r="AM1203" s="13">
        <f t="shared" si="1540"/>
        <v>2.9501427075157346E-2</v>
      </c>
      <c r="AN1203" s="13">
        <f t="shared" si="1541"/>
        <v>2.1079933462965238E-2</v>
      </c>
      <c r="AO1203" s="13">
        <f t="shared" si="1542"/>
        <v>7.5312220264970265E-3</v>
      </c>
      <c r="AP1203" s="13">
        <f t="shared" si="1543"/>
        <v>1.7937850803954574E-3</v>
      </c>
      <c r="AQ1203" s="13">
        <f t="shared" si="1544"/>
        <v>3.2043255098528409E-4</v>
      </c>
      <c r="AR1203" s="13">
        <f t="shared" si="1545"/>
        <v>6.8829192110734968E-5</v>
      </c>
      <c r="AS1203" s="13">
        <f t="shared" si="1546"/>
        <v>1.6527720261173893E-4</v>
      </c>
      <c r="AT1203" s="13">
        <f t="shared" si="1547"/>
        <v>1.9843726815225375E-4</v>
      </c>
      <c r="AU1203" s="13">
        <f t="shared" si="1548"/>
        <v>1.5883355869001397E-4</v>
      </c>
      <c r="AV1203" s="13">
        <f t="shared" si="1549"/>
        <v>9.5350408221116687E-5</v>
      </c>
      <c r="AW1203" s="13">
        <f t="shared" si="1550"/>
        <v>2.1825129330115955E-6</v>
      </c>
      <c r="AX1203" s="13">
        <f t="shared" si="1551"/>
        <v>1.1806795901831089E-2</v>
      </c>
      <c r="AY1203" s="13">
        <f t="shared" si="1552"/>
        <v>8.4364214445406642E-3</v>
      </c>
      <c r="AZ1203" s="13">
        <f t="shared" si="1553"/>
        <v>3.0140779675401808E-3</v>
      </c>
      <c r="BA1203" s="13">
        <f t="shared" si="1554"/>
        <v>7.1789253726689019E-4</v>
      </c>
      <c r="BB1203" s="13">
        <f t="shared" si="1555"/>
        <v>1.2824063460211969E-4</v>
      </c>
      <c r="BC1203" s="13">
        <f t="shared" si="1556"/>
        <v>1.8326598491484691E-5</v>
      </c>
      <c r="BD1203" s="13">
        <f t="shared" si="1557"/>
        <v>8.1968621738626287E-6</v>
      </c>
      <c r="BE1203" s="13">
        <f t="shared" si="1558"/>
        <v>1.9682846895985834E-5</v>
      </c>
      <c r="BF1203" s="13">
        <f t="shared" si="1559"/>
        <v>2.3631876058997885E-5</v>
      </c>
      <c r="BG1203" s="13">
        <f t="shared" si="1560"/>
        <v>1.8915473932507603E-5</v>
      </c>
      <c r="BH1203" s="13">
        <f t="shared" si="1561"/>
        <v>1.1355271367308885E-5</v>
      </c>
      <c r="BI1203" s="13">
        <f t="shared" si="1562"/>
        <v>5.4534055360306252E-6</v>
      </c>
      <c r="BJ1203" s="14">
        <f t="shared" si="1563"/>
        <v>0.73632365485161733</v>
      </c>
      <c r="BK1203" s="14">
        <f t="shared" si="1564"/>
        <v>0.1684332806609796</v>
      </c>
      <c r="BL1203" s="14">
        <f t="shared" si="1565"/>
        <v>8.9346509652561912E-2</v>
      </c>
      <c r="BM1203" s="14">
        <f t="shared" si="1566"/>
        <v>0.59061392380351996</v>
      </c>
      <c r="BN1203" s="14">
        <f t="shared" si="1567"/>
        <v>0.39775147088995572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1.65137614678899</v>
      </c>
      <c r="F1204" s="10">
        <f>VLOOKUP(B1204,home!$B$2:$E$405,3,FALSE)</f>
        <v>1.7</v>
      </c>
      <c r="G1204" s="10">
        <f>VLOOKUP(C1204,away!$B$2:$E$405,4,FALSE)</f>
        <v>1.33</v>
      </c>
      <c r="H1204" s="10">
        <f>VLOOKUP(A1204,away!$A$2:$E$405,3,FALSE)</f>
        <v>1.2201834862385299</v>
      </c>
      <c r="I1204" s="10">
        <f>VLOOKUP(C1204,away!$B$2:$E$405,3,FALSE)</f>
        <v>0.73</v>
      </c>
      <c r="J1204" s="10">
        <f>VLOOKUP(B1204,home!$B$2:$E$405,4,FALSE)</f>
        <v>0.66</v>
      </c>
      <c r="K1204" s="12">
        <f t="shared" si="1512"/>
        <v>3.7337614678899067</v>
      </c>
      <c r="L1204" s="12">
        <f t="shared" si="1513"/>
        <v>0.58788440366972372</v>
      </c>
      <c r="M1204" s="13">
        <f t="shared" si="1514"/>
        <v>1.3278011646478015E-2</v>
      </c>
      <c r="N1204" s="13">
        <f t="shared" si="1515"/>
        <v>4.9576928255813037E-2</v>
      </c>
      <c r="O1204" s="13">
        <f t="shared" si="1516"/>
        <v>7.8059359587093731E-3</v>
      </c>
      <c r="P1204" s="13">
        <f t="shared" si="1517"/>
        <v>2.9145502903445322E-2</v>
      </c>
      <c r="Q1204" s="13">
        <f t="shared" si="1518"/>
        <v>9.2554212208948522E-2</v>
      </c>
      <c r="R1204" s="13">
        <f t="shared" si="1519"/>
        <v>2.294494003084957E-3</v>
      </c>
      <c r="S1204" s="13">
        <f t="shared" si="1520"/>
        <v>1.599374142212133E-2</v>
      </c>
      <c r="T1204" s="13">
        <f t="shared" si="1521"/>
        <v>5.4411177851578757E-2</v>
      </c>
      <c r="U1204" s="13">
        <f t="shared" si="1522"/>
        <v>8.5670932970230776E-3</v>
      </c>
      <c r="V1204" s="13">
        <f t="shared" si="1523"/>
        <v>3.9007316043859273E-3</v>
      </c>
      <c r="W1204" s="13">
        <f t="shared" si="1524"/>
        <v>0.1151917837455592</v>
      </c>
      <c r="X1204" s="13">
        <f t="shared" si="1525"/>
        <v>6.7719453094909843E-2</v>
      </c>
      <c r="Y1204" s="13">
        <f t="shared" si="1526"/>
        <v>1.9905605149770449E-2</v>
      </c>
      <c r="Z1204" s="13">
        <f t="shared" si="1527"/>
        <v>4.49632412909119E-4</v>
      </c>
      <c r="AA1204" s="13">
        <f t="shared" si="1528"/>
        <v>1.678820178034433E-3</v>
      </c>
      <c r="AB1204" s="13">
        <f t="shared" si="1529"/>
        <v>3.1341570461305189E-3</v>
      </c>
      <c r="AC1204" s="13">
        <f t="shared" si="1530"/>
        <v>5.3513652555871793E-4</v>
      </c>
      <c r="AD1204" s="13">
        <f t="shared" si="1531"/>
        <v>0.10752466089166898</v>
      </c>
      <c r="AE1204" s="13">
        <f t="shared" si="1532"/>
        <v>6.3212071148088078E-2</v>
      </c>
      <c r="AF1204" s="13">
        <f t="shared" si="1533"/>
        <v>1.8580695375810957E-2</v>
      </c>
      <c r="AG1204" s="13">
        <f t="shared" si="1534"/>
        <v>3.6411003402591386E-3</v>
      </c>
      <c r="AH1204" s="13">
        <f t="shared" si="1535"/>
        <v>6.6082970733414098E-5</v>
      </c>
      <c r="AI1204" s="13">
        <f t="shared" si="1536"/>
        <v>2.4673804980811801E-4</v>
      </c>
      <c r="AJ1204" s="13">
        <f t="shared" si="1537"/>
        <v>4.6063051151792569E-4</v>
      </c>
      <c r="AK1204" s="13">
        <f t="shared" si="1538"/>
        <v>5.7329481828001635E-4</v>
      </c>
      <c r="AL1204" s="13">
        <f t="shared" si="1539"/>
        <v>4.6985417921510276E-5</v>
      </c>
      <c r="AM1204" s="13">
        <f t="shared" si="1540"/>
        <v>8.0294287137048462E-2</v>
      </c>
      <c r="AN1204" s="13">
        <f t="shared" si="1541"/>
        <v>4.7203759111649299E-2</v>
      </c>
      <c r="AO1204" s="13">
        <f t="shared" si="1542"/>
        <v>1.3875176888160621E-2</v>
      </c>
      <c r="AP1204" s="13">
        <f t="shared" si="1543"/>
        <v>2.7190000302360793E-3</v>
      </c>
      <c r="AQ1204" s="13">
        <f t="shared" si="1544"/>
        <v>3.9961442783832451E-4</v>
      </c>
      <c r="AR1204" s="13">
        <f t="shared" si="1545"/>
        <v>7.769829568467393E-6</v>
      </c>
      <c r="AS1204" s="13">
        <f t="shared" si="1546"/>
        <v>2.9010690254815221E-5</v>
      </c>
      <c r="AT1204" s="13">
        <f t="shared" si="1547"/>
        <v>5.4159498715159136E-5</v>
      </c>
      <c r="AU1204" s="13">
        <f t="shared" si="1548"/>
        <v>6.7406216474298039E-5</v>
      </c>
      <c r="AV1204" s="13">
        <f t="shared" si="1549"/>
        <v>6.2919683441994972E-5</v>
      </c>
      <c r="AW1204" s="13">
        <f t="shared" si="1550"/>
        <v>2.8648316206084894E-6</v>
      </c>
      <c r="AX1204" s="13">
        <f t="shared" si="1551"/>
        <v>4.9966619233999955E-2</v>
      </c>
      <c r="AY1204" s="13">
        <f t="shared" si="1552"/>
        <v>2.9374596151772209E-2</v>
      </c>
      <c r="AZ1204" s="13">
        <f t="shared" si="1553"/>
        <v>8.634433470861784E-3</v>
      </c>
      <c r="BA1204" s="13">
        <f t="shared" si="1554"/>
        <v>1.6920162573478275E-3</v>
      </c>
      <c r="BB1204" s="13">
        <f t="shared" si="1555"/>
        <v>2.4867749211260131E-4</v>
      </c>
      <c r="BC1204" s="13">
        <f t="shared" si="1556"/>
        <v>2.923872383133982E-5</v>
      </c>
      <c r="BD1204" s="13">
        <f t="shared" si="1557"/>
        <v>7.6129360374563951E-7</v>
      </c>
      <c r="BE1204" s="13">
        <f t="shared" si="1558"/>
        <v>2.8424887234165163E-6</v>
      </c>
      <c r="BF1204" s="13">
        <f t="shared" si="1559"/>
        <v>5.3065874342020784E-6</v>
      </c>
      <c r="BG1204" s="13">
        <f t="shared" si="1560"/>
        <v>6.6045105626041632E-6</v>
      </c>
      <c r="BH1204" s="13">
        <f t="shared" si="1561"/>
        <v>6.16491676323083E-6</v>
      </c>
      <c r="BI1204" s="13">
        <f t="shared" si="1562"/>
        <v>4.603665732659966E-6</v>
      </c>
      <c r="BJ1204" s="14">
        <f t="shared" si="1563"/>
        <v>0.82675510698726529</v>
      </c>
      <c r="BK1204" s="14">
        <f t="shared" si="1564"/>
        <v>9.2274705671683041E-2</v>
      </c>
      <c r="BL1204" s="14">
        <f t="shared" si="1565"/>
        <v>2.507479621459642E-2</v>
      </c>
      <c r="BM1204" s="14">
        <f t="shared" si="1566"/>
        <v>0.72052742498982303</v>
      </c>
      <c r="BN1204" s="14">
        <f t="shared" si="1567"/>
        <v>0.19465508497647921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1.3684210526315801</v>
      </c>
      <c r="F1205" s="10">
        <f>VLOOKUP(B1205,home!$B$2:$E$405,3,FALSE)</f>
        <v>0.28999999999999998</v>
      </c>
      <c r="G1205" s="10">
        <f>VLOOKUP(C1205,away!$B$2:$E$405,4,FALSE)</f>
        <v>0.73</v>
      </c>
      <c r="H1205" s="10">
        <f>VLOOKUP(A1205,away!$A$2:$E$405,3,FALSE)</f>
        <v>1.0105263157894699</v>
      </c>
      <c r="I1205" s="10">
        <f>VLOOKUP(C1205,away!$B$2:$E$405,3,FALSE)</f>
        <v>1.1000000000000001</v>
      </c>
      <c r="J1205" s="10">
        <f>VLOOKUP(B1205,home!$B$2:$E$405,4,FALSE)</f>
        <v>1.58</v>
      </c>
      <c r="K1205" s="12">
        <f t="shared" si="1512"/>
        <v>0.2896947368421055</v>
      </c>
      <c r="L1205" s="12">
        <f t="shared" si="1513"/>
        <v>1.7562947368420989</v>
      </c>
      <c r="M1205" s="13">
        <f t="shared" si="1514"/>
        <v>0.12925223499861282</v>
      </c>
      <c r="N1205" s="13">
        <f t="shared" si="1515"/>
        <v>3.7443692204177127E-2</v>
      </c>
      <c r="O1205" s="13">
        <f t="shared" si="1516"/>
        <v>0.22700502005314188</v>
      </c>
      <c r="P1205" s="13">
        <f t="shared" si="1517"/>
        <v>6.5762159546131821E-2</v>
      </c>
      <c r="Q1205" s="13">
        <f t="shared" si="1518"/>
        <v>5.4236202797429455E-3</v>
      </c>
      <c r="R1205" s="13">
        <f t="shared" si="1519"/>
        <v>0.19934386097803414</v>
      </c>
      <c r="S1205" s="13">
        <f t="shared" si="1520"/>
        <v>8.3647714645269204E-3</v>
      </c>
      <c r="T1205" s="13">
        <f t="shared" si="1521"/>
        <v>9.5254757519426074E-3</v>
      </c>
      <c r="U1205" s="13">
        <f t="shared" si="1522"/>
        <v>5.7748867347120869E-2</v>
      </c>
      <c r="V1205" s="13">
        <f t="shared" si="1523"/>
        <v>4.7287850734741303E-4</v>
      </c>
      <c r="W1205" s="13">
        <f t="shared" si="1524"/>
        <v>5.2373141655721303E-4</v>
      </c>
      <c r="X1205" s="13">
        <f t="shared" si="1525"/>
        <v>9.1982673041829019E-4</v>
      </c>
      <c r="Y1205" s="13">
        <f t="shared" si="1526"/>
        <v>8.0774342272015975E-4</v>
      </c>
      <c r="Z1205" s="13">
        <f t="shared" si="1527"/>
        <v>0.1167021912858348</v>
      </c>
      <c r="AA1205" s="13">
        <f t="shared" si="1528"/>
        <v>3.3808010593446972E-2</v>
      </c>
      <c r="AB1205" s="13">
        <f t="shared" si="1529"/>
        <v>4.8970013660118682E-3</v>
      </c>
      <c r="AC1205" s="13">
        <f t="shared" si="1530"/>
        <v>1.5037221525826508E-5</v>
      </c>
      <c r="AD1205" s="13">
        <f t="shared" si="1531"/>
        <v>3.7930558723871244E-5</v>
      </c>
      <c r="AE1205" s="13">
        <f t="shared" si="1532"/>
        <v>6.6617240652215226E-5</v>
      </c>
      <c r="AF1205" s="13">
        <f t="shared" si="1533"/>
        <v>5.849975457021457E-5</v>
      </c>
      <c r="AG1205" s="13">
        <f t="shared" si="1534"/>
        <v>3.4247603686074118E-5</v>
      </c>
      <c r="AH1205" s="13">
        <f t="shared" si="1535"/>
        <v>5.1240861083312869E-2</v>
      </c>
      <c r="AI1205" s="13">
        <f t="shared" si="1536"/>
        <v>1.4844207767093208E-2</v>
      </c>
      <c r="AJ1205" s="13">
        <f t="shared" si="1537"/>
        <v>2.1501444313588029E-3</v>
      </c>
      <c r="AK1205" s="13">
        <f t="shared" si="1538"/>
        <v>2.076285084050023E-4</v>
      </c>
      <c r="AL1205" s="13">
        <f t="shared" si="1539"/>
        <v>3.0603112158874305E-7</v>
      </c>
      <c r="AM1205" s="13">
        <f t="shared" si="1540"/>
        <v>2.1976566455571833E-6</v>
      </c>
      <c r="AN1205" s="13">
        <f t="shared" si="1541"/>
        <v>3.8597327999781441E-6</v>
      </c>
      <c r="AO1205" s="13">
        <f t="shared" si="1542"/>
        <v>3.3894142011092163E-6</v>
      </c>
      <c r="AP1205" s="13">
        <f t="shared" si="1543"/>
        <v>1.9842701074619945E-6</v>
      </c>
      <c r="AQ1205" s="13">
        <f t="shared" si="1544"/>
        <v>8.7124078655215161E-7</v>
      </c>
      <c r="AR1205" s="13">
        <f t="shared" si="1545"/>
        <v>1.7998810926375914E-2</v>
      </c>
      <c r="AS1205" s="13">
        <f t="shared" si="1546"/>
        <v>5.2141607947872835E-3</v>
      </c>
      <c r="AT1205" s="13">
        <f t="shared" si="1547"/>
        <v>7.5525746964916294E-4</v>
      </c>
      <c r="AU1205" s="13">
        <f t="shared" si="1548"/>
        <v>7.2931371306016245E-5</v>
      </c>
      <c r="AV1205" s="13">
        <f t="shared" si="1549"/>
        <v>5.2819586045075656E-6</v>
      </c>
      <c r="AW1205" s="13">
        <f t="shared" si="1550"/>
        <v>4.3251492462300014E-9</v>
      </c>
      <c r="AX1205" s="13">
        <f t="shared" si="1551"/>
        <v>1.061082606006653E-7</v>
      </c>
      <c r="AY1205" s="13">
        <f t="shared" si="1552"/>
        <v>1.8635737962841835E-7</v>
      </c>
      <c r="AZ1205" s="13">
        <f t="shared" si="1553"/>
        <v>1.6364924250653811E-7</v>
      </c>
      <c r="BA1205" s="13">
        <f t="shared" si="1554"/>
        <v>9.5805434434143047E-8</v>
      </c>
      <c r="BB1205" s="13">
        <f t="shared" si="1555"/>
        <v>4.2065645064389046E-8</v>
      </c>
      <c r="BC1205" s="13">
        <f t="shared" si="1556"/>
        <v>1.4775934205690869E-8</v>
      </c>
      <c r="BD1205" s="13">
        <f t="shared" si="1557"/>
        <v>5.2685361499016795E-3</v>
      </c>
      <c r="BE1205" s="13">
        <f t="shared" si="1558"/>
        <v>1.5262671934888868E-3</v>
      </c>
      <c r="BF1205" s="13">
        <f t="shared" si="1559"/>
        <v>2.2107578648425101E-4</v>
      </c>
      <c r="BG1205" s="13">
        <f t="shared" si="1560"/>
        <v>2.1348163929238866E-5</v>
      </c>
      <c r="BH1205" s="13">
        <f t="shared" si="1561"/>
        <v>1.5461126828857457E-6</v>
      </c>
      <c r="BI1205" s="13">
        <f t="shared" si="1562"/>
        <v>8.958014135936562E-8</v>
      </c>
      <c r="BJ1205" s="14">
        <f t="shared" si="1563"/>
        <v>5.4854296039627812E-2</v>
      </c>
      <c r="BK1205" s="14">
        <f t="shared" si="1564"/>
        <v>0.20386757412664602</v>
      </c>
      <c r="BL1205" s="14">
        <f t="shared" si="1565"/>
        <v>0.62233090763527688</v>
      </c>
      <c r="BM1205" s="14">
        <f t="shared" si="1566"/>
        <v>0.33352419899531421</v>
      </c>
      <c r="BN1205" s="14">
        <f t="shared" si="1567"/>
        <v>0.66423058805984081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1.3684210526315801</v>
      </c>
      <c r="F1206" s="10">
        <f>VLOOKUP(B1206,home!$B$2:$E$405,3,FALSE)</f>
        <v>1.17</v>
      </c>
      <c r="G1206" s="10">
        <f>VLOOKUP(C1206,away!$B$2:$E$405,4,FALSE)</f>
        <v>0.18</v>
      </c>
      <c r="H1206" s="10">
        <f>VLOOKUP(A1206,away!$A$2:$E$405,3,FALSE)</f>
        <v>1.0105263157894699</v>
      </c>
      <c r="I1206" s="10">
        <f>VLOOKUP(C1206,away!$B$2:$E$405,3,FALSE)</f>
        <v>0.37</v>
      </c>
      <c r="J1206" s="10">
        <f>VLOOKUP(B1206,home!$B$2:$E$405,4,FALSE)</f>
        <v>0.99</v>
      </c>
      <c r="K1206" s="12">
        <f t="shared" si="1512"/>
        <v>0.28818947368421072</v>
      </c>
      <c r="L1206" s="12">
        <f t="shared" si="1513"/>
        <v>0.37015578947368283</v>
      </c>
      <c r="M1206" s="13">
        <f t="shared" si="1514"/>
        <v>0.51770729543651717</v>
      </c>
      <c r="N1206" s="13">
        <f t="shared" si="1515"/>
        <v>0.14919779299432606</v>
      </c>
      <c r="O1206" s="13">
        <f t="shared" si="1516"/>
        <v>0.19163235265858919</v>
      </c>
      <c r="P1206" s="13">
        <f t="shared" si="1517"/>
        <v>5.5226426853545875E-2</v>
      </c>
      <c r="Q1206" s="13">
        <f t="shared" si="1518"/>
        <v>2.1498616718940326E-2</v>
      </c>
      <c r="R1206" s="13">
        <f t="shared" si="1519"/>
        <v>3.5466912393519637E-2</v>
      </c>
      <c r="S1206" s="13">
        <f t="shared" si="1520"/>
        <v>1.4728198008289646E-3</v>
      </c>
      <c r="T1206" s="13">
        <f t="shared" si="1521"/>
        <v>7.9578374441914741E-3</v>
      </c>
      <c r="U1206" s="13">
        <f t="shared" si="1522"/>
        <v>1.0221190815892435E-2</v>
      </c>
      <c r="V1206" s="13">
        <f t="shared" si="1523"/>
        <v>1.7457006157708887E-5</v>
      </c>
      <c r="W1206" s="13">
        <f t="shared" si="1524"/>
        <v>2.0652250123899957E-3</v>
      </c>
      <c r="X1206" s="13">
        <f t="shared" si="1525"/>
        <v>7.6445499490201529E-4</v>
      </c>
      <c r="Y1206" s="13">
        <f t="shared" si="1526"/>
        <v>1.4148372107752782E-4</v>
      </c>
      <c r="Z1206" s="13">
        <f t="shared" si="1527"/>
        <v>4.3760943190724036E-3</v>
      </c>
      <c r="AA1206" s="13">
        <f t="shared" si="1528"/>
        <v>1.2611443186059405E-3</v>
      </c>
      <c r="AB1206" s="13">
        <f t="shared" si="1529"/>
        <v>1.8172425870943928E-4</v>
      </c>
      <c r="AC1206" s="13">
        <f t="shared" si="1530"/>
        <v>1.1638913558743116E-7</v>
      </c>
      <c r="AD1206" s="13">
        <f t="shared" si="1531"/>
        <v>1.4879402734003507E-4</v>
      </c>
      <c r="AE1206" s="13">
        <f t="shared" si="1532"/>
        <v>5.5076970659019435E-5</v>
      </c>
      <c r="AF1206" s="13">
        <f t="shared" si="1533"/>
        <v>1.0193529778054102E-5</v>
      </c>
      <c r="AG1206" s="13">
        <f t="shared" si="1534"/>
        <v>1.2577313541730373E-6</v>
      </c>
      <c r="AH1206" s="13">
        <f t="shared" si="1535"/>
        <v>4.0495916187188589E-4</v>
      </c>
      <c r="AI1206" s="13">
        <f t="shared" si="1536"/>
        <v>1.1670496772345789E-4</v>
      </c>
      <c r="AJ1206" s="13">
        <f t="shared" si="1537"/>
        <v>1.6816571612278066E-5</v>
      </c>
      <c r="AK1206" s="13">
        <f t="shared" si="1538"/>
        <v>1.6154529740384184E-6</v>
      </c>
      <c r="AL1206" s="13">
        <f t="shared" si="1539"/>
        <v>4.9663245155909889E-10</v>
      </c>
      <c r="AM1206" s="13">
        <f t="shared" si="1540"/>
        <v>8.5761744852957583E-6</v>
      </c>
      <c r="AN1206" s="13">
        <f t="shared" si="1541"/>
        <v>3.1745206372687073E-6</v>
      </c>
      <c r="AO1206" s="13">
        <f t="shared" si="1542"/>
        <v>5.8753359634434842E-7</v>
      </c>
      <c r="AP1206" s="13">
        <f t="shared" si="1543"/>
        <v>7.2492987399051494E-8</v>
      </c>
      <c r="AQ1206" s="13">
        <f t="shared" si="1544"/>
        <v>6.7084247455004089E-9</v>
      </c>
      <c r="AR1206" s="13">
        <f t="shared" si="1545"/>
        <v>2.9979595653457777E-5</v>
      </c>
      <c r="AS1206" s="13">
        <f t="shared" si="1546"/>
        <v>8.6398038926354475E-6</v>
      </c>
      <c r="AT1206" s="13">
        <f t="shared" si="1547"/>
        <v>1.2449502682767023E-6</v>
      </c>
      <c r="AU1206" s="13">
        <f t="shared" si="1548"/>
        <v>1.1959385419255995E-7</v>
      </c>
      <c r="AV1206" s="13">
        <f t="shared" si="1549"/>
        <v>8.6164224739050208E-9</v>
      </c>
      <c r="AW1206" s="13">
        <f t="shared" si="1550"/>
        <v>1.4716185510450027E-12</v>
      </c>
      <c r="AX1206" s="13">
        <f t="shared" si="1551"/>
        <v>4.119272018568901E-7</v>
      </c>
      <c r="AY1206" s="13">
        <f t="shared" si="1552"/>
        <v>1.5247723860902226E-7</v>
      </c>
      <c r="AZ1206" s="13">
        <f t="shared" si="1553"/>
        <v>2.8220166317044873E-8</v>
      </c>
      <c r="BA1206" s="13">
        <f t="shared" si="1554"/>
        <v>3.4819526473881267E-9</v>
      </c>
      <c r="BB1206" s="13">
        <f t="shared" si="1555"/>
        <v>3.2221623277598288E-10</v>
      </c>
      <c r="BC1206" s="13">
        <f t="shared" si="1556"/>
        <v>2.3854040804885988E-11</v>
      </c>
      <c r="BD1206" s="13">
        <f t="shared" si="1557"/>
        <v>1.8495201495345752E-6</v>
      </c>
      <c r="BE1206" s="13">
        <f t="shared" si="1558"/>
        <v>5.3301223846271192E-7</v>
      </c>
      <c r="BF1206" s="13">
        <f t="shared" si="1559"/>
        <v>7.680425823490598E-8</v>
      </c>
      <c r="BG1206" s="13">
        <f t="shared" si="1560"/>
        <v>7.3780595858079224E-9</v>
      </c>
      <c r="BH1206" s="13">
        <f t="shared" si="1561"/>
        <v>5.315697772111826E-10</v>
      </c>
      <c r="BI1206" s="13">
        <f t="shared" si="1562"/>
        <v>3.063856286418479E-11</v>
      </c>
      <c r="BJ1206" s="14">
        <f t="shared" si="1563"/>
        <v>0.18185374702771939</v>
      </c>
      <c r="BK1206" s="14">
        <f t="shared" si="1564"/>
        <v>0.57442426846005623</v>
      </c>
      <c r="BL1206" s="14">
        <f t="shared" si="1565"/>
        <v>0.23934588043650343</v>
      </c>
      <c r="BM1206" s="14">
        <f t="shared" si="1566"/>
        <v>2.9270440712146451E-2</v>
      </c>
      <c r="BN1206" s="14">
        <f t="shared" si="1567"/>
        <v>0.97072939705543826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1.3684210526315801</v>
      </c>
      <c r="F1207" s="10">
        <f>VLOOKUP(B1207,home!$B$2:$E$405,3,FALSE)</f>
        <v>2.38</v>
      </c>
      <c r="G1207" s="10" t="e">
        <f>VLOOKUP(C1207,away!$B$2:$E$405,4,FALSE)</f>
        <v>#N/A</v>
      </c>
      <c r="H1207" s="10">
        <f>VLOOKUP(A1207,away!$A$2:$E$405,3,FALSE)</f>
        <v>1.0105263157894699</v>
      </c>
      <c r="I1207" s="10" t="e">
        <f>VLOOKUP(C1207,away!$B$2:$E$405,3,FALSE)</f>
        <v>#N/A</v>
      </c>
      <c r="J1207" s="10">
        <f>VLOOKUP(B1207,home!$B$2:$E$405,4,FALSE)</f>
        <v>0.99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1.3684210526315801</v>
      </c>
      <c r="F1208" s="10">
        <f>VLOOKUP(B1208,home!$B$2:$E$405,3,FALSE)</f>
        <v>2.68</v>
      </c>
      <c r="G1208" s="10">
        <f>VLOOKUP(C1208,away!$B$2:$E$405,4,FALSE)</f>
        <v>0.57999999999999996</v>
      </c>
      <c r="H1208" s="10">
        <f>VLOOKUP(A1208,away!$A$2:$E$405,3,FALSE)</f>
        <v>1.0105263157894699</v>
      </c>
      <c r="I1208" s="10">
        <f>VLOOKUP(C1208,away!$B$2:$E$405,3,FALSE)</f>
        <v>0.44</v>
      </c>
      <c r="J1208" s="10">
        <f>VLOOKUP(B1208,home!$B$2:$E$405,4,FALSE)</f>
        <v>0.99</v>
      </c>
      <c r="K1208" s="12">
        <f t="shared" si="1512"/>
        <v>2.127073684210528</v>
      </c>
      <c r="L1208" s="12">
        <f t="shared" si="1513"/>
        <v>0.44018526315789308</v>
      </c>
      <c r="M1208" s="13">
        <f t="shared" si="1514"/>
        <v>7.6745621164905006E-2</v>
      </c>
      <c r="N1208" s="13">
        <f t="shared" si="1515"/>
        <v>0.16324359115825998</v>
      </c>
      <c r="O1208" s="13">
        <f t="shared" si="1516"/>
        <v>3.3782291448689675E-2</v>
      </c>
      <c r="P1208" s="13">
        <f t="shared" si="1517"/>
        <v>7.1857423132838175E-2</v>
      </c>
      <c r="Q1208" s="13">
        <f t="shared" si="1518"/>
        <v>0.17361557343437864</v>
      </c>
      <c r="R1208" s="13">
        <f t="shared" si="1519"/>
        <v>7.4352334257090534E-3</v>
      </c>
      <c r="S1208" s="13">
        <f t="shared" si="1520"/>
        <v>1.6820142898436002E-2</v>
      </c>
      <c r="T1208" s="13">
        <f t="shared" si="1521"/>
        <v>7.6423016880520472E-2</v>
      </c>
      <c r="U1208" s="13">
        <f t="shared" si="1522"/>
        <v>1.5815289355788222E-2</v>
      </c>
      <c r="V1208" s="13">
        <f t="shared" si="1523"/>
        <v>1.7498676610134638E-3</v>
      </c>
      <c r="W1208" s="13">
        <f t="shared" si="1524"/>
        <v>0.1230977058071291</v>
      </c>
      <c r="X1208" s="13">
        <f t="shared" si="1525"/>
        <v>5.4185796024844024E-2</v>
      </c>
      <c r="Y1208" s="13">
        <f t="shared" si="1526"/>
        <v>1.1925894441307941E-2</v>
      </c>
      <c r="Z1208" s="13">
        <f t="shared" si="1527"/>
        <v>1.0909600607120343E-3</v>
      </c>
      <c r="AA1208" s="13">
        <f t="shared" si="1528"/>
        <v>2.3205524356652886E-3</v>
      </c>
      <c r="AB1208" s="13">
        <f t="shared" si="1529"/>
        <v>2.4679930093671402E-3</v>
      </c>
      <c r="AC1208" s="13">
        <f t="shared" si="1530"/>
        <v>1.0240077791680441E-4</v>
      </c>
      <c r="AD1208" s="13">
        <f t="shared" si="1531"/>
        <v>6.545947265225846E-2</v>
      </c>
      <c r="AE1208" s="13">
        <f t="shared" si="1532"/>
        <v>2.8814295195611291E-2</v>
      </c>
      <c r="AF1208" s="13">
        <f t="shared" si="1533"/>
        <v>6.3418140566946848E-3</v>
      </c>
      <c r="AG1208" s="13">
        <f t="shared" si="1534"/>
        <v>9.3052436314819203E-4</v>
      </c>
      <c r="AH1208" s="13">
        <f t="shared" si="1535"/>
        <v>1.2005613535481944E-4</v>
      </c>
      <c r="AI1208" s="13">
        <f t="shared" si="1536"/>
        <v>2.553682461412536E-4</v>
      </c>
      <c r="AJ1208" s="13">
        <f t="shared" si="1537"/>
        <v>2.7159353807502869E-4</v>
      </c>
      <c r="AK1208" s="13">
        <f t="shared" si="1538"/>
        <v>1.9256648921367456E-4</v>
      </c>
      <c r="AL1208" s="13">
        <f t="shared" si="1539"/>
        <v>3.8351405154901318E-6</v>
      </c>
      <c r="AM1208" s="13">
        <f t="shared" si="1540"/>
        <v>2.7847424332183526E-2</v>
      </c>
      <c r="AN1208" s="13">
        <f t="shared" si="1541"/>
        <v>1.2258025807931719E-2</v>
      </c>
      <c r="AO1208" s="13">
        <f t="shared" si="1542"/>
        <v>2.6979011580303344E-3</v>
      </c>
      <c r="AP1208" s="13">
        <f t="shared" si="1543"/>
        <v>3.9585877707385585E-4</v>
      </c>
      <c r="AQ1208" s="13">
        <f t="shared" si="1544"/>
        <v>4.356279998990423E-5</v>
      </c>
      <c r="AR1208" s="13">
        <f t="shared" si="1545"/>
        <v>1.0569388306976166E-5</v>
      </c>
      <c r="AS1208" s="13">
        <f t="shared" si="1546"/>
        <v>2.248186772597147E-5</v>
      </c>
      <c r="AT1208" s="13">
        <f t="shared" si="1547"/>
        <v>2.3910294605907957E-5</v>
      </c>
      <c r="AU1208" s="13">
        <f t="shared" si="1548"/>
        <v>1.6952986145982585E-5</v>
      </c>
      <c r="AV1208" s="13">
        <f t="shared" si="1549"/>
        <v>9.0150626749763056E-6</v>
      </c>
      <c r="AW1208" s="13">
        <f t="shared" si="1550"/>
        <v>9.974630423803798E-8</v>
      </c>
      <c r="AX1208" s="13">
        <f t="shared" si="1551"/>
        <v>9.872253911671923E-3</v>
      </c>
      <c r="AY1208" s="13">
        <f t="shared" si="1552"/>
        <v>4.3456206860708448E-3</v>
      </c>
      <c r="AZ1208" s="13">
        <f t="shared" si="1553"/>
        <v>9.564390926412392E-4</v>
      </c>
      <c r="BA1208" s="13">
        <f t="shared" si="1554"/>
        <v>1.4033679789626015E-4</v>
      </c>
      <c r="BB1208" s="13">
        <f t="shared" si="1555"/>
        <v>1.5443547578175329E-5</v>
      </c>
      <c r="BC1208" s="13">
        <f t="shared" si="1556"/>
        <v>1.3596044109581101E-6</v>
      </c>
      <c r="BD1208" s="13">
        <f t="shared" si="1557"/>
        <v>7.7541482888737694E-7</v>
      </c>
      <c r="BE1208" s="13">
        <f t="shared" si="1558"/>
        <v>1.6493644768729491E-6</v>
      </c>
      <c r="BF1208" s="13">
        <f t="shared" si="1559"/>
        <v>1.7541598872140574E-6</v>
      </c>
      <c r="BG1208" s="13">
        <f t="shared" si="1560"/>
        <v>1.2437424446635767E-6</v>
      </c>
      <c r="BH1208" s="13">
        <f t="shared" si="1561"/>
        <v>6.6138295599489074E-7</v>
      </c>
      <c r="BI1208" s="13">
        <f t="shared" si="1562"/>
        <v>2.813620561764202E-7</v>
      </c>
      <c r="BJ1208" s="14">
        <f t="shared" si="1563"/>
        <v>0.76261191052963151</v>
      </c>
      <c r="BK1208" s="14">
        <f t="shared" si="1564"/>
        <v>0.17162491146169578</v>
      </c>
      <c r="BL1208" s="14">
        <f t="shared" si="1565"/>
        <v>6.2750239110113765E-2</v>
      </c>
      <c r="BM1208" s="14">
        <f t="shared" si="1566"/>
        <v>0.46705276645760585</v>
      </c>
      <c r="BN1208" s="14">
        <f t="shared" si="1567"/>
        <v>0.5266797337647805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1.8395061728395099</v>
      </c>
      <c r="F1209" s="10">
        <f>VLOOKUP(B1209,home!$B$2:$E$405,3,FALSE)</f>
        <v>0.68</v>
      </c>
      <c r="G1209" s="10">
        <f>VLOOKUP(C1209,away!$B$2:$E$405,4,FALSE)</f>
        <v>0.82</v>
      </c>
      <c r="H1209" s="10">
        <f>VLOOKUP(A1209,away!$A$2:$E$405,3,FALSE)</f>
        <v>1.2222222222222201</v>
      </c>
      <c r="I1209" s="10">
        <f>VLOOKUP(C1209,away!$B$2:$E$405,3,FALSE)</f>
        <v>0.27</v>
      </c>
      <c r="J1209" s="10">
        <f>VLOOKUP(B1209,home!$B$2:$E$405,4,FALSE)</f>
        <v>0.61</v>
      </c>
      <c r="K1209" s="12">
        <f t="shared" si="1512"/>
        <v>1.0257086419753108</v>
      </c>
      <c r="L1209" s="12">
        <f t="shared" si="1513"/>
        <v>0.20129999999999967</v>
      </c>
      <c r="M1209" s="13">
        <f t="shared" si="1514"/>
        <v>0.29316823848317897</v>
      </c>
      <c r="N1209" s="13">
        <f t="shared" si="1515"/>
        <v>0.30070519576487548</v>
      </c>
      <c r="O1209" s="13">
        <f t="shared" si="1516"/>
        <v>5.9014766406663831E-2</v>
      </c>
      <c r="P1209" s="13">
        <f t="shared" si="1517"/>
        <v>6.0531955907469334E-2</v>
      </c>
      <c r="Q1209" s="13">
        <f t="shared" si="1518"/>
        <v>0.15421795899145518</v>
      </c>
      <c r="R1209" s="13">
        <f t="shared" si="1519"/>
        <v>5.9398362388307048E-3</v>
      </c>
      <c r="S1209" s="13">
        <f t="shared" si="1520"/>
        <v>3.1245861633422199E-3</v>
      </c>
      <c r="T1209" s="13">
        <f t="shared" si="1521"/>
        <v>3.104407514497988E-2</v>
      </c>
      <c r="U1209" s="13">
        <f t="shared" si="1522"/>
        <v>6.0925413620867789E-3</v>
      </c>
      <c r="V1209" s="13">
        <f t="shared" si="1523"/>
        <v>7.1683266178528435E-5</v>
      </c>
      <c r="W1209" s="13">
        <f t="shared" si="1524"/>
        <v>5.272756442844323E-2</v>
      </c>
      <c r="X1209" s="13">
        <f t="shared" si="1525"/>
        <v>1.0614058719445605E-2</v>
      </c>
      <c r="Y1209" s="13">
        <f t="shared" si="1526"/>
        <v>1.0683050101121985E-3</v>
      </c>
      <c r="Z1209" s="13">
        <f t="shared" si="1527"/>
        <v>3.9856301162553983E-4</v>
      </c>
      <c r="AA1209" s="13">
        <f t="shared" si="1528"/>
        <v>4.0880952539602237E-4</v>
      </c>
      <c r="AB1209" s="13">
        <f t="shared" si="1529"/>
        <v>2.0965973156026271E-4</v>
      </c>
      <c r="AC1209" s="13">
        <f t="shared" si="1530"/>
        <v>9.2505081938451394E-7</v>
      </c>
      <c r="AD1209" s="13">
        <f t="shared" si="1531"/>
        <v>1.3520779626141051E-2</v>
      </c>
      <c r="AE1209" s="13">
        <f t="shared" si="1532"/>
        <v>2.7217329387421892E-3</v>
      </c>
      <c r="AF1209" s="13">
        <f t="shared" si="1533"/>
        <v>2.7394242028440087E-4</v>
      </c>
      <c r="AG1209" s="13">
        <f t="shared" si="1534"/>
        <v>1.8381536401083279E-5</v>
      </c>
      <c r="AH1209" s="13">
        <f t="shared" si="1535"/>
        <v>2.0057683560055247E-5</v>
      </c>
      <c r="AI1209" s="13">
        <f t="shared" si="1536"/>
        <v>2.057333936555478E-5</v>
      </c>
      <c r="AJ1209" s="13">
        <f t="shared" si="1537"/>
        <v>1.0551125990770198E-5</v>
      </c>
      <c r="AK1209" s="13">
        <f t="shared" si="1538"/>
        <v>3.6074603704344354E-6</v>
      </c>
      <c r="AL1209" s="13">
        <f t="shared" si="1539"/>
        <v>7.6400002538971657E-9</v>
      </c>
      <c r="AM1209" s="13">
        <f t="shared" si="1540"/>
        <v>2.7736761017553187E-3</v>
      </c>
      <c r="AN1209" s="13">
        <f t="shared" si="1541"/>
        <v>5.5834099928334471E-4</v>
      </c>
      <c r="AO1209" s="13">
        <f t="shared" si="1542"/>
        <v>5.6197021577868552E-5</v>
      </c>
      <c r="AP1209" s="13">
        <f t="shared" si="1543"/>
        <v>3.7708201478749756E-6</v>
      </c>
      <c r="AQ1209" s="13">
        <f t="shared" si="1544"/>
        <v>1.8976652394180773E-7</v>
      </c>
      <c r="AR1209" s="13">
        <f t="shared" si="1545"/>
        <v>8.0752234012782282E-7</v>
      </c>
      <c r="AS1209" s="13">
        <f t="shared" si="1546"/>
        <v>8.2828264285723409E-7</v>
      </c>
      <c r="AT1209" s="13">
        <f t="shared" si="1547"/>
        <v>4.247883323884074E-7</v>
      </c>
      <c r="AU1209" s="13">
        <f t="shared" si="1548"/>
        <v>1.452363545136901E-7</v>
      </c>
      <c r="AV1209" s="13">
        <f t="shared" si="1549"/>
        <v>3.724254598842047E-8</v>
      </c>
      <c r="AW1209" s="13">
        <f t="shared" si="1550"/>
        <v>4.3818616544272965E-11</v>
      </c>
      <c r="AX1209" s="13">
        <f t="shared" si="1551"/>
        <v>4.7416392460180337E-4</v>
      </c>
      <c r="AY1209" s="13">
        <f t="shared" si="1552"/>
        <v>9.5449198022342868E-5</v>
      </c>
      <c r="AZ1209" s="13">
        <f t="shared" si="1553"/>
        <v>9.6069617809487933E-6</v>
      </c>
      <c r="BA1209" s="13">
        <f t="shared" si="1554"/>
        <v>6.4462713550166332E-7</v>
      </c>
      <c r="BB1209" s="13">
        <f t="shared" si="1555"/>
        <v>3.2440860594121132E-8</v>
      </c>
      <c r="BC1209" s="13">
        <f t="shared" si="1556"/>
        <v>1.3060690475193146E-9</v>
      </c>
      <c r="BD1209" s="13">
        <f t="shared" si="1557"/>
        <v>2.7092374511288432E-8</v>
      </c>
      <c r="BE1209" s="13">
        <f t="shared" si="1558"/>
        <v>2.7788882667860177E-8</v>
      </c>
      <c r="BF1209" s="13">
        <f t="shared" si="1559"/>
        <v>1.4251648551631055E-8</v>
      </c>
      <c r="BG1209" s="13">
        <f t="shared" si="1560"/>
        <v>4.8726796939342991E-9</v>
      </c>
      <c r="BH1209" s="13">
        <f t="shared" si="1561"/>
        <v>1.2494874179115055E-9</v>
      </c>
      <c r="BI1209" s="13">
        <f t="shared" si="1562"/>
        <v>2.5632200851824967E-10</v>
      </c>
      <c r="BJ1209" s="14">
        <f t="shared" si="1563"/>
        <v>0.57088406774863887</v>
      </c>
      <c r="BK1209" s="14">
        <f t="shared" si="1564"/>
        <v>0.35699284570901102</v>
      </c>
      <c r="BL1209" s="14">
        <f t="shared" si="1565"/>
        <v>7.1722721457435148E-2</v>
      </c>
      <c r="BM1209" s="14">
        <f t="shared" si="1566"/>
        <v>0.12632479698003349</v>
      </c>
      <c r="BN1209" s="14">
        <f t="shared" si="1567"/>
        <v>0.87357795179247344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1.8395061728395099</v>
      </c>
      <c r="F1210" s="10">
        <f>VLOOKUP(B1210,home!$B$2:$E$405,3,FALSE)</f>
        <v>0.95</v>
      </c>
      <c r="G1210" s="10">
        <f>VLOOKUP(C1210,away!$B$2:$E$405,4,FALSE)</f>
        <v>0.98</v>
      </c>
      <c r="H1210" s="10">
        <f>VLOOKUP(A1210,away!$A$2:$E$405,3,FALSE)</f>
        <v>1.2222222222222201</v>
      </c>
      <c r="I1210" s="10">
        <f>VLOOKUP(C1210,away!$B$2:$E$405,3,FALSE)</f>
        <v>0.22</v>
      </c>
      <c r="J1210" s="10">
        <f>VLOOKUP(B1210,home!$B$2:$E$405,4,FALSE)</f>
        <v>0.61</v>
      </c>
      <c r="K1210" s="12">
        <f t="shared" si="1512"/>
        <v>1.7125802469135836</v>
      </c>
      <c r="L1210" s="12">
        <f t="shared" si="1513"/>
        <v>0.16402222222222193</v>
      </c>
      <c r="M1210" s="13">
        <f t="shared" si="1514"/>
        <v>0.15310941703927516</v>
      </c>
      <c r="N1210" s="13">
        <f t="shared" si="1515"/>
        <v>0.26221216323791674</v>
      </c>
      <c r="O1210" s="13">
        <f t="shared" si="1516"/>
        <v>2.5113346825930846E-2</v>
      </c>
      <c r="P1210" s="13">
        <f t="shared" si="1517"/>
        <v>4.3008621707979103E-2</v>
      </c>
      <c r="Q1210" s="13">
        <f t="shared" si="1518"/>
        <v>0.2245296856308682</v>
      </c>
      <c r="R1210" s="13">
        <f t="shared" si="1519"/>
        <v>2.0595734769132804E-3</v>
      </c>
      <c r="S1210" s="13">
        <f t="shared" si="1520"/>
        <v>3.0202935537687434E-3</v>
      </c>
      <c r="T1210" s="13">
        <f t="shared" si="1521"/>
        <v>3.6827857992031893E-2</v>
      </c>
      <c r="U1210" s="13">
        <f t="shared" si="1522"/>
        <v>3.5271848536288135E-3</v>
      </c>
      <c r="V1210" s="13">
        <f t="shared" si="1523"/>
        <v>9.4267126385081719E-5</v>
      </c>
      <c r="W1210" s="13">
        <f t="shared" si="1524"/>
        <v>0.12817503481904718</v>
      </c>
      <c r="X1210" s="13">
        <f t="shared" si="1525"/>
        <v>2.1023554044430789E-2</v>
      </c>
      <c r="Y1210" s="13">
        <f t="shared" si="1526"/>
        <v>1.7241650266882598E-3</v>
      </c>
      <c r="Z1210" s="13">
        <f t="shared" si="1527"/>
        <v>1.1260527283775485E-4</v>
      </c>
      <c r="AA1210" s="13">
        <f t="shared" si="1528"/>
        <v>1.9284556596025365E-4</v>
      </c>
      <c r="AB1210" s="13">
        <f t="shared" si="1529"/>
        <v>1.6513175348420052E-4</v>
      </c>
      <c r="AC1210" s="13">
        <f t="shared" si="1530"/>
        <v>1.6549844126970961E-6</v>
      </c>
      <c r="AD1210" s="13">
        <f t="shared" si="1531"/>
        <v>5.487750819464024E-2</v>
      </c>
      <c r="AE1210" s="13">
        <f t="shared" si="1532"/>
        <v>9.0011308441030856E-3</v>
      </c>
      <c r="AF1210" s="13">
        <f t="shared" si="1533"/>
        <v>7.3819274178138624E-4</v>
      </c>
      <c r="AG1210" s="13">
        <f t="shared" si="1534"/>
        <v>4.0360004645099301E-5</v>
      </c>
      <c r="AH1210" s="13">
        <f t="shared" si="1535"/>
        <v>4.6174417711970377E-6</v>
      </c>
      <c r="AI1210" s="13">
        <f t="shared" si="1536"/>
        <v>7.9077395686257169E-6</v>
      </c>
      <c r="AJ1210" s="13">
        <f t="shared" si="1537"/>
        <v>6.7713192914826746E-6</v>
      </c>
      <c r="AK1210" s="13">
        <f t="shared" si="1538"/>
        <v>3.8654758880460365E-6</v>
      </c>
      <c r="AL1210" s="13">
        <f t="shared" si="1539"/>
        <v>1.8595485480826532E-8</v>
      </c>
      <c r="AM1210" s="13">
        <f t="shared" si="1540"/>
        <v>1.8796427306795822E-2</v>
      </c>
      <c r="AN1210" s="13">
        <f t="shared" si="1541"/>
        <v>3.0830317766991047E-3</v>
      </c>
      <c r="AO1210" s="13">
        <f t="shared" si="1542"/>
        <v>2.5284286159795615E-4</v>
      </c>
      <c r="AP1210" s="13">
        <f t="shared" si="1543"/>
        <v>1.3823949344107498E-5</v>
      </c>
      <c r="AQ1210" s="13">
        <f t="shared" si="1544"/>
        <v>5.6685872282698453E-7</v>
      </c>
      <c r="AR1210" s="13">
        <f t="shared" si="1545"/>
        <v>1.5147261205869027E-7</v>
      </c>
      <c r="AS1210" s="13">
        <f t="shared" si="1546"/>
        <v>2.5940900336011722E-7</v>
      </c>
      <c r="AT1210" s="13">
        <f t="shared" si="1547"/>
        <v>2.2212936751303814E-7</v>
      </c>
      <c r="AU1210" s="13">
        <f t="shared" si="1548"/>
        <v>1.2680478902074567E-7</v>
      </c>
      <c r="AV1210" s="13">
        <f t="shared" si="1549"/>
        <v>5.4290844222743364E-8</v>
      </c>
      <c r="AW1210" s="13">
        <f t="shared" si="1550"/>
        <v>1.4509706993759679E-10</v>
      </c>
      <c r="AX1210" s="13">
        <f t="shared" si="1551"/>
        <v>5.3650650196942692E-3</v>
      </c>
      <c r="AY1210" s="13">
        <f t="shared" si="1552"/>
        <v>8.7998988689696285E-4</v>
      </c>
      <c r="AZ1210" s="13">
        <f t="shared" si="1553"/>
        <v>7.2168948390960794E-5</v>
      </c>
      <c r="BA1210" s="13">
        <f t="shared" si="1554"/>
        <v>3.9457704301754147E-6</v>
      </c>
      <c r="BB1210" s="13">
        <f t="shared" si="1555"/>
        <v>1.6179850858402596E-7</v>
      </c>
      <c r="BC1210" s="13">
        <f t="shared" si="1556"/>
        <v>5.3077101860386427E-9</v>
      </c>
      <c r="BD1210" s="13">
        <f t="shared" si="1557"/>
        <v>4.1408124059451491E-9</v>
      </c>
      <c r="BE1210" s="13">
        <f t="shared" si="1558"/>
        <v>7.091473532596373E-9</v>
      </c>
      <c r="BF1210" s="13">
        <f t="shared" si="1559"/>
        <v>6.0723587467175206E-9</v>
      </c>
      <c r="BG1210" s="13">
        <f t="shared" si="1560"/>
        <v>3.4664672139337837E-9</v>
      </c>
      <c r="BH1210" s="13">
        <f t="shared" si="1561"/>
        <v>1.48415081928914E-9</v>
      </c>
      <c r="BI1210" s="13">
        <f t="shared" si="1562"/>
        <v>5.0834547531103822E-10</v>
      </c>
      <c r="BJ1210" s="14">
        <f t="shared" si="1563"/>
        <v>0.76761768202094405</v>
      </c>
      <c r="BK1210" s="14">
        <f t="shared" si="1564"/>
        <v>0.20011426289420323</v>
      </c>
      <c r="BL1210" s="14">
        <f t="shared" si="1565"/>
        <v>3.1082081322661121E-2</v>
      </c>
      <c r="BM1210" s="14">
        <f t="shared" si="1566"/>
        <v>0.2880138338499626</v>
      </c>
      <c r="BN1210" s="14">
        <f t="shared" si="1567"/>
        <v>0.71003280791888335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1.5222222222222199</v>
      </c>
      <c r="F1211" s="10">
        <f>VLOOKUP(B1211,home!$B$2:$E$405,3,FALSE)</f>
        <v>0.53</v>
      </c>
      <c r="G1211" s="10">
        <f>VLOOKUP(C1211,away!$B$2:$E$405,4,FALSE)</f>
        <v>0.53</v>
      </c>
      <c r="H1211" s="10">
        <f>VLOOKUP(A1211,away!$A$2:$E$405,3,FALSE)</f>
        <v>1.2777777777777799</v>
      </c>
      <c r="I1211" s="10">
        <f>VLOOKUP(C1211,away!$B$2:$E$405,3,FALSE)</f>
        <v>0.92</v>
      </c>
      <c r="J1211" s="10">
        <f>VLOOKUP(B1211,home!$B$2:$E$405,4,FALSE)</f>
        <v>0.63</v>
      </c>
      <c r="K1211" s="12">
        <f t="shared" si="1512"/>
        <v>0.4275922222222216</v>
      </c>
      <c r="L1211" s="12">
        <f t="shared" si="1513"/>
        <v>0.74060000000000126</v>
      </c>
      <c r="M1211" s="13">
        <f t="shared" si="1514"/>
        <v>0.31092852317957348</v>
      </c>
      <c r="N1211" s="13">
        <f t="shared" si="1515"/>
        <v>0.13295061817862733</v>
      </c>
      <c r="O1211" s="13">
        <f t="shared" si="1516"/>
        <v>0.23027366426679252</v>
      </c>
      <c r="P1211" s="13">
        <f t="shared" si="1517"/>
        <v>9.8463227823091581E-2</v>
      </c>
      <c r="Q1211" s="13">
        <f t="shared" si="1518"/>
        <v>2.8424325136408673E-2</v>
      </c>
      <c r="R1211" s="13">
        <f t="shared" si="1519"/>
        <v>8.5270337877993402E-2</v>
      </c>
      <c r="S1211" s="13">
        <f t="shared" si="1520"/>
        <v>7.7952057390878095E-3</v>
      </c>
      <c r="T1211" s="13">
        <f t="shared" si="1521"/>
        <v>2.1051055196024297E-2</v>
      </c>
      <c r="U1211" s="13">
        <f t="shared" si="1522"/>
        <v>3.646093326289087E-2</v>
      </c>
      <c r="V1211" s="13">
        <f t="shared" si="1523"/>
        <v>2.7428280185024634E-4</v>
      </c>
      <c r="W1211" s="13">
        <f t="shared" si="1524"/>
        <v>4.0513401167479781E-3</v>
      </c>
      <c r="X1211" s="13">
        <f t="shared" si="1525"/>
        <v>3.0004224904635578E-3</v>
      </c>
      <c r="Y1211" s="13">
        <f t="shared" si="1526"/>
        <v>1.1110564482186573E-3</v>
      </c>
      <c r="Z1211" s="13">
        <f t="shared" si="1527"/>
        <v>2.1050404077480676E-2</v>
      </c>
      <c r="AA1211" s="13">
        <f t="shared" si="1528"/>
        <v>9.0009890581656746E-3</v>
      </c>
      <c r="AB1211" s="13">
        <f t="shared" si="1529"/>
        <v>1.9243764567894808E-3</v>
      </c>
      <c r="AC1211" s="13">
        <f t="shared" si="1530"/>
        <v>5.4286532099009172E-6</v>
      </c>
      <c r="AD1211" s="13">
        <f t="shared" si="1531"/>
        <v>4.3308038087457566E-4</v>
      </c>
      <c r="AE1211" s="13">
        <f t="shared" si="1532"/>
        <v>3.2073933007571129E-4</v>
      </c>
      <c r="AF1211" s="13">
        <f t="shared" si="1533"/>
        <v>1.1876977392703608E-4</v>
      </c>
      <c r="AG1211" s="13">
        <f t="shared" si="1534"/>
        <v>2.9320298190121026E-5</v>
      </c>
      <c r="AH1211" s="13">
        <f t="shared" si="1535"/>
        <v>3.8974823149455534E-3</v>
      </c>
      <c r="AI1211" s="13">
        <f t="shared" si="1536"/>
        <v>1.6665331241193775E-3</v>
      </c>
      <c r="AJ1211" s="13">
        <f t="shared" si="1537"/>
        <v>3.5629830097457296E-4</v>
      </c>
      <c r="AK1211" s="13">
        <f t="shared" si="1538"/>
        <v>5.0783460762573195E-5</v>
      </c>
      <c r="AL1211" s="13">
        <f t="shared" si="1539"/>
        <v>6.8764706732334614E-8</v>
      </c>
      <c r="AM1211" s="13">
        <f t="shared" si="1540"/>
        <v>3.7036360491801201E-5</v>
      </c>
      <c r="AN1211" s="13">
        <f t="shared" si="1541"/>
        <v>2.7429128580228019E-5</v>
      </c>
      <c r="AO1211" s="13">
        <f t="shared" si="1542"/>
        <v>1.015700631325845E-5</v>
      </c>
      <c r="AP1211" s="13">
        <f t="shared" si="1543"/>
        <v>2.5074262918664072E-6</v>
      </c>
      <c r="AQ1211" s="13">
        <f t="shared" si="1544"/>
        <v>4.6424997793906611E-7</v>
      </c>
      <c r="AR1211" s="13">
        <f t="shared" si="1545"/>
        <v>5.7729508048973664E-4</v>
      </c>
      <c r="AS1211" s="13">
        <f t="shared" si="1546"/>
        <v>2.4684688634456274E-4</v>
      </c>
      <c r="AT1211" s="13">
        <f t="shared" si="1547"/>
        <v>5.2774904340353857E-5</v>
      </c>
      <c r="AU1211" s="13">
        <f t="shared" si="1548"/>
        <v>7.5220462081523576E-6</v>
      </c>
      <c r="AV1211" s="13">
        <f t="shared" si="1549"/>
        <v>8.0409211345052553E-7</v>
      </c>
      <c r="AW1211" s="13">
        <f t="shared" si="1550"/>
        <v>6.0489027045110112E-10</v>
      </c>
      <c r="AX1211" s="13">
        <f t="shared" si="1551"/>
        <v>2.6394099476187583E-6</v>
      </c>
      <c r="AY1211" s="13">
        <f t="shared" si="1552"/>
        <v>1.9547470072064559E-6</v>
      </c>
      <c r="AZ1211" s="13">
        <f t="shared" si="1553"/>
        <v>7.2384281676855169E-7</v>
      </c>
      <c r="BA1211" s="13">
        <f t="shared" si="1554"/>
        <v>1.7869266336626344E-7</v>
      </c>
      <c r="BB1211" s="13">
        <f t="shared" si="1555"/>
        <v>3.3084946622263733E-8</v>
      </c>
      <c r="BC1211" s="13">
        <f t="shared" si="1556"/>
        <v>4.9005422936897146E-9</v>
      </c>
      <c r="BD1211" s="13">
        <f t="shared" si="1557"/>
        <v>7.1257456101783239E-5</v>
      </c>
      <c r="BE1211" s="13">
        <f t="shared" si="1558"/>
        <v>3.0469134004463893E-5</v>
      </c>
      <c r="BF1211" s="13">
        <f t="shared" si="1559"/>
        <v>6.5141823590776851E-6</v>
      </c>
      <c r="BG1211" s="13">
        <f t="shared" si="1560"/>
        <v>9.2847123695960705E-7</v>
      </c>
      <c r="BH1211" s="13">
        <f t="shared" si="1561"/>
        <v>9.9251769870243308E-8</v>
      </c>
      <c r="BI1211" s="13">
        <f t="shared" si="1562"/>
        <v>8.4878569676611791E-9</v>
      </c>
      <c r="BJ1211" s="14">
        <f t="shared" si="1563"/>
        <v>0.19157385619913689</v>
      </c>
      <c r="BK1211" s="14">
        <f t="shared" si="1564"/>
        <v>0.41746869170852696</v>
      </c>
      <c r="BL1211" s="14">
        <f t="shared" si="1565"/>
        <v>0.36989591811625938</v>
      </c>
      <c r="BM1211" s="14">
        <f t="shared" si="1566"/>
        <v>0.11367621949680003</v>
      </c>
      <c r="BN1211" s="14">
        <f t="shared" si="1567"/>
        <v>0.88631069646248706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1.5222222222222199</v>
      </c>
      <c r="F1212" s="10">
        <f>VLOOKUP(B1212,home!$B$2:$E$405,3,FALSE)</f>
        <v>1.18</v>
      </c>
      <c r="G1212" s="10">
        <f>VLOOKUP(C1212,away!$B$2:$E$405,4,FALSE)</f>
        <v>1.18</v>
      </c>
      <c r="H1212" s="10">
        <f>VLOOKUP(A1212,away!$A$2:$E$405,3,FALSE)</f>
        <v>1.2777777777777799</v>
      </c>
      <c r="I1212" s="10">
        <f>VLOOKUP(C1212,away!$B$2:$E$405,3,FALSE)</f>
        <v>0.66</v>
      </c>
      <c r="J1212" s="10">
        <f>VLOOKUP(B1212,home!$B$2:$E$405,4,FALSE)</f>
        <v>0.94</v>
      </c>
      <c r="K1212" s="12">
        <f t="shared" si="1512"/>
        <v>2.1195422222222189</v>
      </c>
      <c r="L1212" s="12">
        <f t="shared" si="1513"/>
        <v>0.79273333333333473</v>
      </c>
      <c r="M1212" s="13">
        <f t="shared" si="1514"/>
        <v>5.4351908254355562E-2</v>
      </c>
      <c r="N1212" s="13">
        <f t="shared" si="1515"/>
        <v>0.11520116440345496</v>
      </c>
      <c r="O1212" s="13">
        <f t="shared" si="1516"/>
        <v>4.3086569403502868E-2</v>
      </c>
      <c r="P1212" s="13">
        <f t="shared" si="1517"/>
        <v>9.132380306143234E-2</v>
      </c>
      <c r="Q1212" s="13">
        <f t="shared" si="1518"/>
        <v>0.12208686600114307</v>
      </c>
      <c r="R1212" s="13">
        <f t="shared" si="1519"/>
        <v>1.7078079892568453E-2</v>
      </c>
      <c r="S1212" s="13">
        <f t="shared" si="1520"/>
        <v>3.8361288837245849E-2</v>
      </c>
      <c r="T1212" s="13">
        <f t="shared" si="1521"/>
        <v>9.6782328241306309E-2</v>
      </c>
      <c r="U1212" s="13">
        <f t="shared" si="1522"/>
        <v>3.6197711406783135E-2</v>
      </c>
      <c r="V1212" s="13">
        <f t="shared" si="1523"/>
        <v>7.1617618088252611E-3</v>
      </c>
      <c r="W1212" s="13">
        <f t="shared" si="1524"/>
        <v>8.6256089089403007E-2</v>
      </c>
      <c r="X1212" s="13">
        <f t="shared" si="1525"/>
        <v>6.8378077024139519E-2</v>
      </c>
      <c r="Y1212" s="13">
        <f t="shared" si="1526"/>
        <v>2.710279046313482E-2</v>
      </c>
      <c r="Z1212" s="13">
        <f t="shared" si="1527"/>
        <v>4.5127877333895972E-3</v>
      </c>
      <c r="AA1212" s="13">
        <f t="shared" si="1528"/>
        <v>9.5650441408457569E-3</v>
      </c>
      <c r="AB1212" s="13">
        <f t="shared" si="1529"/>
        <v>1.0136757456970917E-2</v>
      </c>
      <c r="AC1212" s="13">
        <f t="shared" si="1530"/>
        <v>7.5208873295358664E-4</v>
      </c>
      <c r="AD1212" s="13">
        <f t="shared" si="1531"/>
        <v>4.5705855687187755E-2</v>
      </c>
      <c r="AE1212" s="13">
        <f t="shared" si="1532"/>
        <v>3.6232555331756698E-2</v>
      </c>
      <c r="AF1212" s="13">
        <f t="shared" si="1533"/>
        <v>1.4361377181663989E-2</v>
      </c>
      <c r="AG1212" s="13">
        <f t="shared" si="1534"/>
        <v>3.7949141348259294E-3</v>
      </c>
      <c r="AH1212" s="13">
        <f t="shared" si="1535"/>
        <v>8.9435931562892963E-4</v>
      </c>
      <c r="AI1212" s="13">
        <f t="shared" si="1536"/>
        <v>1.8956323313132845E-3</v>
      </c>
      <c r="AJ1212" s="13">
        <f t="shared" si="1537"/>
        <v>2.0089363820140226E-3</v>
      </c>
      <c r="AK1212" s="13">
        <f t="shared" si="1538"/>
        <v>1.4193418278123553E-3</v>
      </c>
      <c r="AL1212" s="13">
        <f t="shared" si="1539"/>
        <v>5.0547335347675846E-5</v>
      </c>
      <c r="AM1212" s="13">
        <f t="shared" si="1540"/>
        <v>1.9375098186357992E-2</v>
      </c>
      <c r="AN1212" s="13">
        <f t="shared" si="1541"/>
        <v>1.5359286168932217E-2</v>
      </c>
      <c r="AO1212" s="13">
        <f t="shared" si="1542"/>
        <v>6.0879090611591115E-3</v>
      </c>
      <c r="AP1212" s="13">
        <f t="shared" si="1543"/>
        <v>1.6086961476942919E-3</v>
      </c>
      <c r="AQ1212" s="13">
        <f t="shared" si="1544"/>
        <v>3.1881676487054757E-4</v>
      </c>
      <c r="AR1212" s="13">
        <f t="shared" si="1545"/>
        <v>1.4179768829524831E-4</v>
      </c>
      <c r="AS1212" s="13">
        <f t="shared" si="1546"/>
        <v>3.0054618735528412E-4</v>
      </c>
      <c r="AT1212" s="13">
        <f t="shared" si="1547"/>
        <v>3.1851016691371721E-4</v>
      </c>
      <c r="AU1212" s="13">
        <f t="shared" si="1548"/>
        <v>2.2503191566022331E-4</v>
      </c>
      <c r="AV1212" s="13">
        <f t="shared" si="1549"/>
        <v>1.1924116164734822E-4</v>
      </c>
      <c r="AW1212" s="13">
        <f t="shared" si="1550"/>
        <v>2.3592010774634479E-6</v>
      </c>
      <c r="AX1212" s="13">
        <f t="shared" si="1551"/>
        <v>6.8443897776144817E-3</v>
      </c>
      <c r="AY1212" s="13">
        <f t="shared" si="1552"/>
        <v>5.4257759230409291E-3</v>
      </c>
      <c r="AZ1212" s="13">
        <f t="shared" si="1553"/>
        <v>2.1505967166959936E-3</v>
      </c>
      <c r="BA1212" s="13">
        <f t="shared" si="1554"/>
        <v>5.6828323462738018E-4</v>
      </c>
      <c r="BB1212" s="13">
        <f t="shared" si="1555"/>
        <v>1.1262426571590314E-4</v>
      </c>
      <c r="BC1212" s="13">
        <f t="shared" si="1556"/>
        <v>1.7856201915037424E-5</v>
      </c>
      <c r="BD1212" s="13">
        <f t="shared" si="1557"/>
        <v>1.8734625683542222E-5</v>
      </c>
      <c r="BE1212" s="13">
        <f t="shared" si="1558"/>
        <v>3.9708830153796542E-5</v>
      </c>
      <c r="BF1212" s="13">
        <f t="shared" si="1559"/>
        <v>4.2082271053011295E-5</v>
      </c>
      <c r="BG1212" s="13">
        <f t="shared" si="1560"/>
        <v>2.9731716767952436E-5</v>
      </c>
      <c r="BH1212" s="13">
        <f t="shared" si="1561"/>
        <v>1.5754407257206886E-5</v>
      </c>
      <c r="BI1212" s="13">
        <f t="shared" si="1562"/>
        <v>6.678426273546826E-6</v>
      </c>
      <c r="BJ1212" s="14">
        <f t="shared" si="1563"/>
        <v>0.67377135000664012</v>
      </c>
      <c r="BK1212" s="14">
        <f t="shared" si="1564"/>
        <v>0.19742717395320125</v>
      </c>
      <c r="BL1212" s="14">
        <f t="shared" si="1565"/>
        <v>0.12354024955450059</v>
      </c>
      <c r="BM1212" s="14">
        <f t="shared" si="1566"/>
        <v>0.55069975350931066</v>
      </c>
      <c r="BN1212" s="14">
        <f t="shared" si="1567"/>
        <v>0.44312839101645723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1.65137614678899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1.2201834862385299</v>
      </c>
      <c r="I1213" s="10">
        <f>VLOOKUP(C1213,away!$B$2:$E$405,3,FALSE)</f>
        <v>0.61</v>
      </c>
      <c r="J1213" s="10">
        <f>VLOOKUP(B1213,home!$B$2:$E$405,4,FALSE)</f>
        <v>1.31</v>
      </c>
      <c r="K1213" s="12">
        <f t="shared" si="1512"/>
        <v>0.73535779816513724</v>
      </c>
      <c r="L1213" s="12">
        <f t="shared" si="1513"/>
        <v>0.97504862385320934</v>
      </c>
      <c r="M1213" s="13">
        <f t="shared" si="1514"/>
        <v>0.18079229971221578</v>
      </c>
      <c r="N1213" s="13">
        <f t="shared" si="1515"/>
        <v>0.13294702744158654</v>
      </c>
      <c r="O1213" s="13">
        <f t="shared" si="1516"/>
        <v>0.17628128303765297</v>
      </c>
      <c r="P1213" s="13">
        <f t="shared" si="1517"/>
        <v>0.12962981615229383</v>
      </c>
      <c r="Q1213" s="13">
        <f t="shared" si="1518"/>
        <v>4.8881816686022588E-2</v>
      </c>
      <c r="R1213" s="13">
        <f t="shared" si="1519"/>
        <v>8.5941411218470792E-2</v>
      </c>
      <c r="S1213" s="13">
        <f t="shared" si="1520"/>
        <v>2.3236455953082404E-2</v>
      </c>
      <c r="T1213" s="13">
        <f t="shared" si="1521"/>
        <v>4.7662148091151178E-2</v>
      </c>
      <c r="U1213" s="13">
        <f t="shared" si="1522"/>
        <v>6.3197686924819307E-2</v>
      </c>
      <c r="V1213" s="13">
        <f t="shared" si="1523"/>
        <v>1.8511958000814875E-3</v>
      </c>
      <c r="W1213" s="13">
        <f t="shared" si="1524"/>
        <v>1.1981875029515145E-2</v>
      </c>
      <c r="X1213" s="13">
        <f t="shared" si="1525"/>
        <v>1.1682910758709876E-2</v>
      </c>
      <c r="Y1213" s="13">
        <f t="shared" si="1526"/>
        <v>5.6957030289399571E-3</v>
      </c>
      <c r="Z1213" s="13">
        <f t="shared" si="1527"/>
        <v>2.793235158019091E-2</v>
      </c>
      <c r="AA1213" s="13">
        <f t="shared" si="1528"/>
        <v>2.0540272555583678E-2</v>
      </c>
      <c r="AB1213" s="13">
        <f t="shared" si="1529"/>
        <v>7.5522248000929057E-3</v>
      </c>
      <c r="AC1213" s="13">
        <f t="shared" si="1530"/>
        <v>8.2957823566201684E-5</v>
      </c>
      <c r="AD1213" s="13">
        <f t="shared" si="1531"/>
        <v>2.2027413098985238E-3</v>
      </c>
      <c r="AE1213" s="13">
        <f t="shared" si="1532"/>
        <v>2.1477798829211713E-3</v>
      </c>
      <c r="AF1213" s="13">
        <f t="shared" si="1533"/>
        <v>1.0470949095909474E-3</v>
      </c>
      <c r="AG1213" s="13">
        <f t="shared" si="1534"/>
        <v>3.4032281688011802E-4</v>
      </c>
      <c r="AH1213" s="13">
        <f t="shared" si="1535"/>
        <v>6.8088502423122891E-3</v>
      </c>
      <c r="AI1213" s="13">
        <f t="shared" si="1536"/>
        <v>5.0069411222229254E-3</v>
      </c>
      <c r="AJ1213" s="13">
        <f t="shared" si="1537"/>
        <v>1.8409465995901664E-3</v>
      </c>
      <c r="AK1213" s="13">
        <f t="shared" si="1538"/>
        <v>4.5125147933807369E-4</v>
      </c>
      <c r="AL1213" s="13">
        <f t="shared" si="1539"/>
        <v>2.3792622660144308E-6</v>
      </c>
      <c r="AM1213" s="13">
        <f t="shared" si="1540"/>
        <v>3.2396059991487389E-4</v>
      </c>
      <c r="AN1213" s="13">
        <f t="shared" si="1541"/>
        <v>3.158773371296579E-4</v>
      </c>
      <c r="AO1213" s="13">
        <f t="shared" si="1542"/>
        <v>1.5399788143734456E-4</v>
      </c>
      <c r="AP1213" s="13">
        <f t="shared" si="1543"/>
        <v>5.0051807457264184E-5</v>
      </c>
      <c r="AQ1213" s="13">
        <f t="shared" si="1544"/>
        <v>1.2200736495642808E-5</v>
      </c>
      <c r="AR1213" s="13">
        <f t="shared" si="1545"/>
        <v>1.3277920117578384E-3</v>
      </c>
      <c r="AS1213" s="13">
        <f t="shared" si="1546"/>
        <v>9.7640221018750208E-4</v>
      </c>
      <c r="AT1213" s="13">
        <f t="shared" si="1547"/>
        <v>3.5900248970352754E-4</v>
      </c>
      <c r="AU1213" s="13">
        <f t="shared" si="1548"/>
        <v>8.7998426788062783E-5</v>
      </c>
      <c r="AV1213" s="13">
        <f t="shared" si="1549"/>
        <v>1.6177582341216469E-5</v>
      </c>
      <c r="AW1213" s="13">
        <f t="shared" si="1550"/>
        <v>4.7387608538835723E-8</v>
      </c>
      <c r="AX1213" s="13">
        <f t="shared" si="1551"/>
        <v>3.9704492240943079E-5</v>
      </c>
      <c r="AY1213" s="13">
        <f t="shared" si="1552"/>
        <v>3.8713810520321981E-5</v>
      </c>
      <c r="AZ1213" s="13">
        <f t="shared" si="1553"/>
        <v>1.887392383597692E-5</v>
      </c>
      <c r="BA1213" s="13">
        <f t="shared" si="1554"/>
        <v>6.1343311543265278E-6</v>
      </c>
      <c r="BB1213" s="13">
        <f t="shared" si="1555"/>
        <v>1.4953177875714871E-6</v>
      </c>
      <c r="BC1213" s="13">
        <f t="shared" si="1556"/>
        <v>2.9160151019896101E-7</v>
      </c>
      <c r="BD1213" s="13">
        <f t="shared" si="1557"/>
        <v>2.1577696230462733E-4</v>
      </c>
      <c r="BE1213" s="13">
        <f t="shared" si="1558"/>
        <v>1.5867327189509256E-4</v>
      </c>
      <c r="BF1213" s="13">
        <f t="shared" si="1559"/>
        <v>5.8340813924216715E-5</v>
      </c>
      <c r="BG1213" s="13">
        <f t="shared" si="1560"/>
        <v>1.4300457490157994E-5</v>
      </c>
      <c r="BH1213" s="13">
        <f t="shared" si="1561"/>
        <v>2.6289882331791811E-6</v>
      </c>
      <c r="BI1213" s="13">
        <f t="shared" si="1562"/>
        <v>3.8664939971053965E-7</v>
      </c>
      <c r="BJ1213" s="14">
        <f t="shared" si="1563"/>
        <v>0.26555072179470024</v>
      </c>
      <c r="BK1213" s="14">
        <f t="shared" si="1564"/>
        <v>0.33563381851402607</v>
      </c>
      <c r="BL1213" s="14">
        <f t="shared" si="1565"/>
        <v>0.37083834784410835</v>
      </c>
      <c r="BM1213" s="14">
        <f t="shared" si="1566"/>
        <v>0.24544291906187105</v>
      </c>
      <c r="BN1213" s="14">
        <f t="shared" si="1567"/>
        <v>0.75447365424824242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1.65137614678899</v>
      </c>
      <c r="F1214" s="10">
        <f>VLOOKUP(B1214,home!$B$2:$E$405,3,FALSE)</f>
        <v>0.73</v>
      </c>
      <c r="G1214" s="10">
        <f>VLOOKUP(C1214,away!$B$2:$E$405,4,FALSE)</f>
        <v>1.51</v>
      </c>
      <c r="H1214" s="10">
        <f>VLOOKUP(A1214,away!$A$2:$E$405,3,FALSE)</f>
        <v>1.2201834862385299</v>
      </c>
      <c r="I1214" s="10">
        <f>VLOOKUP(C1214,away!$B$2:$E$405,3,FALSE)</f>
        <v>0.71</v>
      </c>
      <c r="J1214" s="10">
        <f>VLOOKUP(B1214,home!$B$2:$E$405,4,FALSE)</f>
        <v>1.48</v>
      </c>
      <c r="K1214" s="12">
        <f t="shared" si="1512"/>
        <v>1.8203119266055037</v>
      </c>
      <c r="L1214" s="12">
        <f t="shared" si="1513"/>
        <v>1.2821688073394473</v>
      </c>
      <c r="M1214" s="13">
        <f t="shared" si="1514"/>
        <v>4.4937585810751121E-2</v>
      </c>
      <c r="N1214" s="13">
        <f t="shared" si="1515"/>
        <v>8.1800423404168501E-2</v>
      </c>
      <c r="O1214" s="13">
        <f t="shared" si="1516"/>
        <v>5.761757080368482E-2</v>
      </c>
      <c r="P1214" s="13">
        <f t="shared" si="1517"/>
        <v>0.10488195131598452</v>
      </c>
      <c r="Q1214" s="13">
        <f t="shared" si="1518"/>
        <v>7.4451143161993971E-2</v>
      </c>
      <c r="R1214" s="13">
        <f t="shared" si="1519"/>
        <v>3.6937726019578378E-2</v>
      </c>
      <c r="S1214" s="13">
        <f t="shared" si="1520"/>
        <v>6.1197233414888981E-2</v>
      </c>
      <c r="T1214" s="13">
        <f t="shared" si="1521"/>
        <v>9.5458933433072227E-2</v>
      </c>
      <c r="U1214" s="13">
        <f t="shared" si="1522"/>
        <v>6.7238183215124953E-2</v>
      </c>
      <c r="V1214" s="13">
        <f t="shared" si="1523"/>
        <v>1.5870123317567004E-2</v>
      </c>
      <c r="W1214" s="13">
        <f t="shared" si="1524"/>
        <v>4.5174767949063804E-2</v>
      </c>
      <c r="X1214" s="13">
        <f t="shared" si="1525"/>
        <v>5.792167834308741E-2</v>
      </c>
      <c r="Y1214" s="13">
        <f t="shared" si="1526"/>
        <v>3.7132684620127754E-2</v>
      </c>
      <c r="Z1214" s="13">
        <f t="shared" si="1527"/>
        <v>1.5786800038784684E-2</v>
      </c>
      <c r="AA1214" s="13">
        <f t="shared" si="1528"/>
        <v>2.8736900393535984E-2</v>
      </c>
      <c r="AB1214" s="13">
        <f t="shared" si="1529"/>
        <v>2.6155061260013976E-2</v>
      </c>
      <c r="AC1214" s="13">
        <f t="shared" si="1530"/>
        <v>2.3150018396926137E-3</v>
      </c>
      <c r="AD1214" s="13">
        <f t="shared" si="1531"/>
        <v>2.0558042219829233E-2</v>
      </c>
      <c r="AE1214" s="13">
        <f t="shared" si="1532"/>
        <v>2.6358880474232443E-2</v>
      </c>
      <c r="AF1214" s="13">
        <f t="shared" si="1533"/>
        <v>1.6898267170224836E-2</v>
      </c>
      <c r="AG1214" s="13">
        <f t="shared" si="1534"/>
        <v>7.2221436879168349E-3</v>
      </c>
      <c r="AH1214" s="13">
        <f t="shared" si="1535"/>
        <v>5.0603356443587304E-3</v>
      </c>
      <c r="AI1214" s="13">
        <f t="shared" si="1536"/>
        <v>9.2113893260531415E-3</v>
      </c>
      <c r="AJ1214" s="13">
        <f t="shared" si="1537"/>
        <v>8.3838009254105852E-3</v>
      </c>
      <c r="AK1214" s="13">
        <f t="shared" si="1538"/>
        <v>5.0870442716037158E-3</v>
      </c>
      <c r="AL1214" s="13">
        <f t="shared" si="1539"/>
        <v>2.1612367986974999E-4</v>
      </c>
      <c r="AM1214" s="13">
        <f t="shared" si="1540"/>
        <v>7.4844098880829206E-3</v>
      </c>
      <c r="AN1214" s="13">
        <f t="shared" si="1541"/>
        <v>9.5962768998428417E-3</v>
      </c>
      <c r="AO1214" s="13">
        <f t="shared" si="1542"/>
        <v>6.1520234537852953E-3</v>
      </c>
      <c r="AP1214" s="13">
        <f t="shared" si="1543"/>
        <v>2.6293108581547315E-3</v>
      </c>
      <c r="AQ1214" s="13">
        <f t="shared" si="1544"/>
        <v>8.4280509178122874E-4</v>
      </c>
      <c r="AR1214" s="13">
        <f t="shared" si="1545"/>
        <v>1.2976409035729435E-3</v>
      </c>
      <c r="AS1214" s="13">
        <f t="shared" si="1546"/>
        <v>2.3621112132249712E-3</v>
      </c>
      <c r="AT1214" s="13">
        <f t="shared" si="1547"/>
        <v>2.1498896067010062E-3</v>
      </c>
      <c r="AU1214" s="13">
        <f t="shared" si="1548"/>
        <v>1.304489897321019E-3</v>
      </c>
      <c r="AV1214" s="13">
        <f t="shared" si="1549"/>
        <v>5.9364462955746025E-4</v>
      </c>
      <c r="AW1214" s="13">
        <f t="shared" si="1550"/>
        <v>1.4011701428257798E-5</v>
      </c>
      <c r="AX1214" s="13">
        <f t="shared" si="1551"/>
        <v>2.2706600971469167E-3</v>
      </c>
      <c r="AY1214" s="13">
        <f t="shared" si="1552"/>
        <v>2.9113695486321345E-3</v>
      </c>
      <c r="AZ1214" s="13">
        <f t="shared" si="1553"/>
        <v>1.8664336109470254E-3</v>
      </c>
      <c r="BA1214" s="13">
        <f t="shared" si="1554"/>
        <v>7.9769431897540137E-4</v>
      </c>
      <c r="BB1214" s="13">
        <f t="shared" si="1555"/>
        <v>2.5569469339553608E-4</v>
      </c>
      <c r="BC1214" s="13">
        <f t="shared" si="1556"/>
        <v>6.5568752014795941E-5</v>
      </c>
      <c r="BD1214" s="13">
        <f t="shared" si="1557"/>
        <v>2.7729911494816698E-4</v>
      </c>
      <c r="BE1214" s="13">
        <f t="shared" si="1558"/>
        <v>5.0477088617729873E-4</v>
      </c>
      <c r="BF1214" s="13">
        <f t="shared" si="1559"/>
        <v>4.5942023215588316E-4</v>
      </c>
      <c r="BG1214" s="13">
        <f t="shared" si="1560"/>
        <v>2.7876270930574115E-4</v>
      </c>
      <c r="BH1214" s="13">
        <f t="shared" si="1561"/>
        <v>1.2685877111052597E-4</v>
      </c>
      <c r="BI1214" s="13">
        <f t="shared" si="1562"/>
        <v>4.6184506809401585E-5</v>
      </c>
      <c r="BJ1214" s="14">
        <f t="shared" si="1563"/>
        <v>0.49784921167647589</v>
      </c>
      <c r="BK1214" s="14">
        <f t="shared" si="1564"/>
        <v>0.23232938892738611</v>
      </c>
      <c r="BL1214" s="14">
        <f t="shared" si="1565"/>
        <v>0.2538290843302487</v>
      </c>
      <c r="BM1214" s="14">
        <f t="shared" si="1566"/>
        <v>0.59627072660953018</v>
      </c>
      <c r="BN1214" s="14">
        <f t="shared" si="1567"/>
        <v>0.40062640051616133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1.65137614678899</v>
      </c>
      <c r="F1215" s="10">
        <f>VLOOKUP(B1215,home!$B$2:$E$405,3,FALSE)</f>
        <v>0.85</v>
      </c>
      <c r="G1215" s="10">
        <f>VLOOKUP(C1215,away!$B$2:$E$405,4,FALSE)</f>
        <v>0.85</v>
      </c>
      <c r="H1215" s="10">
        <f>VLOOKUP(A1215,away!$A$2:$E$405,3,FALSE)</f>
        <v>1.2201834862385299</v>
      </c>
      <c r="I1215" s="10">
        <f>VLOOKUP(C1215,away!$B$2:$E$405,3,FALSE)</f>
        <v>0.85</v>
      </c>
      <c r="J1215" s="10">
        <f>VLOOKUP(B1215,home!$B$2:$E$405,4,FALSE)</f>
        <v>1.31</v>
      </c>
      <c r="K1215" s="12">
        <f t="shared" si="1512"/>
        <v>1.1931192660550454</v>
      </c>
      <c r="L1215" s="12">
        <f t="shared" si="1513"/>
        <v>1.3586743119266029</v>
      </c>
      <c r="M1215" s="13">
        <f t="shared" si="1514"/>
        <v>7.7941745960504419E-2</v>
      </c>
      <c r="N1215" s="13">
        <f t="shared" si="1515"/>
        <v>9.2993798735445846E-2</v>
      </c>
      <c r="O1215" s="13">
        <f t="shared" si="1516"/>
        <v>0.10589744806324644</v>
      </c>
      <c r="P1215" s="13">
        <f t="shared" si="1517"/>
        <v>0.1263482855103229</v>
      </c>
      <c r="Q1215" s="13">
        <f t="shared" si="1518"/>
        <v>5.5476346447452897E-2</v>
      </c>
      <c r="R1215" s="13">
        <f t="shared" si="1519"/>
        <v>7.1940071191057275E-2</v>
      </c>
      <c r="S1215" s="13">
        <f t="shared" si="1520"/>
        <v>5.1204553653081776E-2</v>
      </c>
      <c r="T1215" s="13">
        <f t="shared" si="1521"/>
        <v>7.5374286837694912E-2</v>
      </c>
      <c r="U1215" s="13">
        <f t="shared" si="1522"/>
        <v>8.5833084939421989E-2</v>
      </c>
      <c r="V1215" s="13">
        <f t="shared" si="1523"/>
        <v>9.2228532485824303E-3</v>
      </c>
      <c r="W1215" s="13">
        <f t="shared" si="1524"/>
        <v>2.2063299252266799E-2</v>
      </c>
      <c r="X1215" s="13">
        <f t="shared" si="1525"/>
        <v>2.9976837930404329E-2</v>
      </c>
      <c r="Y1215" s="13">
        <f t="shared" si="1526"/>
        <v>2.0364379824413699E-2</v>
      </c>
      <c r="Z1215" s="13">
        <f t="shared" si="1527"/>
        <v>3.2581042241820207E-2</v>
      </c>
      <c r="AA1215" s="13">
        <f t="shared" si="1528"/>
        <v>3.8873069206868956E-2</v>
      </c>
      <c r="AB1215" s="13">
        <f t="shared" si="1529"/>
        <v>2.3190103900703245E-2</v>
      </c>
      <c r="AC1215" s="13">
        <f t="shared" si="1530"/>
        <v>9.3442519242367293E-4</v>
      </c>
      <c r="AD1215" s="13">
        <f t="shared" si="1531"/>
        <v>6.5810368526543527E-3</v>
      </c>
      <c r="AE1215" s="13">
        <f t="shared" si="1532"/>
        <v>8.9414857175437699E-3</v>
      </c>
      <c r="AF1215" s="13">
        <f t="shared" si="1533"/>
        <v>6.074283477442665E-3</v>
      </c>
      <c r="AG1215" s="13">
        <f t="shared" si="1534"/>
        <v>2.7509909747205166E-3</v>
      </c>
      <c r="AH1215" s="13">
        <f t="shared" si="1535"/>
        <v>1.1066756287439162E-2</v>
      </c>
      <c r="AI1215" s="13">
        <f t="shared" si="1536"/>
        <v>1.3203960139279472E-2</v>
      </c>
      <c r="AJ1215" s="13">
        <f t="shared" si="1537"/>
        <v>7.8769496151986015E-3</v>
      </c>
      <c r="AK1215" s="13">
        <f t="shared" si="1538"/>
        <v>3.1327134478794411E-3</v>
      </c>
      <c r="AL1215" s="13">
        <f t="shared" si="1539"/>
        <v>6.0590390705494739E-5</v>
      </c>
      <c r="AM1215" s="13">
        <f t="shared" si="1540"/>
        <v>1.5703923719040322E-3</v>
      </c>
      <c r="AN1215" s="13">
        <f t="shared" si="1541"/>
        <v>2.1336517753514973E-3</v>
      </c>
      <c r="AO1215" s="13">
        <f t="shared" si="1542"/>
        <v>1.4494689288833352E-3</v>
      </c>
      <c r="AP1215" s="13">
        <f t="shared" si="1543"/>
        <v>6.5645206653651878E-4</v>
      </c>
      <c r="AQ1215" s="13">
        <f t="shared" si="1544"/>
        <v>2.2297613995357529E-4</v>
      </c>
      <c r="AR1215" s="13">
        <f t="shared" si="1545"/>
        <v>3.0072234968191607E-3</v>
      </c>
      <c r="AS1215" s="13">
        <f t="shared" si="1546"/>
        <v>3.5879762913883645E-3</v>
      </c>
      <c r="AT1215" s="13">
        <f t="shared" si="1547"/>
        <v>2.1404418197020951E-3</v>
      </c>
      <c r="AU1215" s="13">
        <f t="shared" si="1548"/>
        <v>8.5126745765216286E-4</v>
      </c>
      <c r="AV1215" s="13">
        <f t="shared" si="1549"/>
        <v>2.5391590107262337E-4</v>
      </c>
      <c r="AW1215" s="13">
        <f t="shared" si="1550"/>
        <v>2.7283524700611204E-6</v>
      </c>
      <c r="AX1215" s="13">
        <f t="shared" si="1551"/>
        <v>3.1227756569743027E-4</v>
      </c>
      <c r="AY1215" s="13">
        <f t="shared" si="1552"/>
        <v>4.2428350670407065E-4</v>
      </c>
      <c r="AZ1215" s="13">
        <f t="shared" si="1553"/>
        <v>2.8823155076647974E-4</v>
      </c>
      <c r="BA1215" s="13">
        <f t="shared" si="1554"/>
        <v>1.3053760130439491E-4</v>
      </c>
      <c r="BB1215" s="13">
        <f t="shared" si="1555"/>
        <v>4.4339521408199491E-5</v>
      </c>
      <c r="BC1215" s="13">
        <f t="shared" si="1556"/>
        <v>1.204859374808806E-5</v>
      </c>
      <c r="BD1215" s="13">
        <f t="shared" si="1557"/>
        <v>6.8097288589171465E-4</v>
      </c>
      <c r="BE1215" s="13">
        <f t="shared" si="1558"/>
        <v>8.1248186981850888E-4</v>
      </c>
      <c r="BF1215" s="13">
        <f t="shared" si="1559"/>
        <v>4.8469388610044526E-4</v>
      </c>
      <c r="BG1215" s="13">
        <f t="shared" si="1560"/>
        <v>1.9276587121517692E-4</v>
      </c>
      <c r="BH1215" s="13">
        <f t="shared" si="1561"/>
        <v>5.7498168696178355E-5</v>
      </c>
      <c r="BI1215" s="13">
        <f t="shared" si="1562"/>
        <v>1.372043456685869E-5</v>
      </c>
      <c r="BJ1215" s="14">
        <f t="shared" si="1563"/>
        <v>0.32784140567229747</v>
      </c>
      <c r="BK1215" s="14">
        <f t="shared" si="1564"/>
        <v>0.26613673746232475</v>
      </c>
      <c r="BL1215" s="14">
        <f t="shared" si="1565"/>
        <v>0.37309711487401781</v>
      </c>
      <c r="BM1215" s="14">
        <f t="shared" si="1566"/>
        <v>0.46863704918819649</v>
      </c>
      <c r="BN1215" s="14">
        <f t="shared" si="1567"/>
        <v>0.53059769590802985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1.65137614678899</v>
      </c>
      <c r="F1216" s="10">
        <f>VLOOKUP(B1216,home!$B$2:$E$405,3,FALSE)</f>
        <v>0.61</v>
      </c>
      <c r="G1216" s="10">
        <f>VLOOKUP(C1216,away!$B$2:$E$405,4,FALSE)</f>
        <v>0.71</v>
      </c>
      <c r="H1216" s="10">
        <f>VLOOKUP(A1216,away!$A$2:$E$405,3,FALSE)</f>
        <v>1.2201834862385299</v>
      </c>
      <c r="I1216" s="10">
        <f>VLOOKUP(C1216,away!$B$2:$E$405,3,FALSE)</f>
        <v>0.81</v>
      </c>
      <c r="J1216" s="10">
        <f>VLOOKUP(B1216,home!$B$2:$E$405,4,FALSE)</f>
        <v>0.98</v>
      </c>
      <c r="K1216" s="12">
        <f t="shared" si="1512"/>
        <v>0.71521100917431157</v>
      </c>
      <c r="L1216" s="12">
        <f t="shared" si="1513"/>
        <v>0.96858165137614516</v>
      </c>
      <c r="M1216" s="13">
        <f t="shared" si="1514"/>
        <v>0.18566846154703764</v>
      </c>
      <c r="N1216" s="13">
        <f t="shared" si="1515"/>
        <v>0.13279212775489868</v>
      </c>
      <c r="O1216" s="13">
        <f t="shared" si="1516"/>
        <v>0.17983506509369804</v>
      </c>
      <c r="P1216" s="13">
        <f t="shared" si="1517"/>
        <v>0.12862001839059178</v>
      </c>
      <c r="Q1216" s="13">
        <f t="shared" si="1518"/>
        <v>4.7487195850992585E-2</v>
      </c>
      <c r="R1216" s="13">
        <f t="shared" si="1519"/>
        <v>8.7092472161895293E-2</v>
      </c>
      <c r="S1216" s="13">
        <f t="shared" si="1520"/>
        <v>2.2275066256480368E-2</v>
      </c>
      <c r="T1216" s="13">
        <f t="shared" si="1521"/>
        <v>4.5995226576576821E-2</v>
      </c>
      <c r="U1216" s="13">
        <f t="shared" si="1522"/>
        <v>6.2289494906394773E-2</v>
      </c>
      <c r="V1216" s="13">
        <f t="shared" si="1523"/>
        <v>1.7145372441992528E-3</v>
      </c>
      <c r="W1216" s="13">
        <f t="shared" si="1524"/>
        <v>1.132112175581553E-2</v>
      </c>
      <c r="X1216" s="13">
        <f t="shared" si="1525"/>
        <v>1.096543080567821E-2</v>
      </c>
      <c r="Y1216" s="13">
        <f t="shared" si="1526"/>
        <v>5.3104575389073261E-3</v>
      </c>
      <c r="Z1216" s="13">
        <f t="shared" si="1527"/>
        <v>2.8118723502999834E-2</v>
      </c>
      <c r="AA1216" s="13">
        <f t="shared" si="1528"/>
        <v>2.0110820613273947E-2</v>
      </c>
      <c r="AB1216" s="13">
        <f t="shared" si="1529"/>
        <v>7.1917401530716017E-3</v>
      </c>
      <c r="AC1216" s="13">
        <f t="shared" si="1530"/>
        <v>7.4233061057731942E-5</v>
      </c>
      <c r="AD1216" s="13">
        <f t="shared" si="1531"/>
        <v>2.0242477289905197E-3</v>
      </c>
      <c r="AE1216" s="13">
        <f t="shared" si="1532"/>
        <v>1.9606492081400491E-3</v>
      </c>
      <c r="AF1216" s="13">
        <f t="shared" si="1533"/>
        <v>9.4952442389480997E-4</v>
      </c>
      <c r="AG1216" s="13">
        <f t="shared" si="1534"/>
        <v>3.0656397817267267E-4</v>
      </c>
      <c r="AH1216" s="13">
        <f t="shared" si="1535"/>
        <v>6.8088199112811996E-3</v>
      </c>
      <c r="AI1216" s="13">
        <f t="shared" si="1536"/>
        <v>4.8697429600335733E-3</v>
      </c>
      <c r="AJ1216" s="13">
        <f t="shared" si="1537"/>
        <v>1.7414468884325554E-3</v>
      </c>
      <c r="AK1216" s="13">
        <f t="shared" si="1538"/>
        <v>4.1516732883310428E-4</v>
      </c>
      <c r="AL1216" s="13">
        <f t="shared" si="1539"/>
        <v>2.0569692017438376E-6</v>
      </c>
      <c r="AM1216" s="13">
        <f t="shared" si="1540"/>
        <v>2.8955285221402368E-4</v>
      </c>
      <c r="AN1216" s="13">
        <f t="shared" si="1541"/>
        <v>2.8045557975813195E-4</v>
      </c>
      <c r="AO1216" s="13">
        <f t="shared" si="1542"/>
        <v>1.3582206428989281E-4</v>
      </c>
      <c r="AP1216" s="13">
        <f t="shared" si="1543"/>
        <v>4.385158644107378E-5</v>
      </c>
      <c r="AQ1216" s="13">
        <f t="shared" si="1544"/>
        <v>1.0618460502639753E-5</v>
      </c>
      <c r="AR1216" s="13">
        <f t="shared" si="1545"/>
        <v>1.3189796067183048E-3</v>
      </c>
      <c r="AS1216" s="13">
        <f t="shared" si="1546"/>
        <v>9.4334873560133548E-4</v>
      </c>
      <c r="AT1216" s="13">
        <f t="shared" si="1547"/>
        <v>3.3734670059637093E-4</v>
      </c>
      <c r="AU1216" s="13">
        <f t="shared" si="1548"/>
        <v>8.0424691391718265E-5</v>
      </c>
      <c r="AV1216" s="13">
        <f t="shared" si="1549"/>
        <v>1.4380156173200846E-5</v>
      </c>
      <c r="AW1216" s="13">
        <f t="shared" si="1550"/>
        <v>3.958181612068823E-8</v>
      </c>
      <c r="AX1216" s="13">
        <f t="shared" si="1551"/>
        <v>3.4515231273548676E-5</v>
      </c>
      <c r="AY1216" s="13">
        <f t="shared" si="1552"/>
        <v>3.3430819704563344E-5</v>
      </c>
      <c r="AZ1216" s="13">
        <f t="shared" si="1553"/>
        <v>1.6190239278152067E-5</v>
      </c>
      <c r="BA1216" s="13">
        <f t="shared" si="1554"/>
        <v>5.227189565402487E-6</v>
      </c>
      <c r="BB1216" s="13">
        <f t="shared" si="1555"/>
        <v>1.2657399753284235E-6</v>
      </c>
      <c r="BC1216" s="13">
        <f t="shared" si="1556"/>
        <v>2.4519450310328123E-7</v>
      </c>
      <c r="BD1216" s="13">
        <f t="shared" si="1557"/>
        <v>2.1292324093444563E-4</v>
      </c>
      <c r="BE1216" s="13">
        <f t="shared" si="1558"/>
        <v>1.5228504602538996E-4</v>
      </c>
      <c r="BF1216" s="13">
        <f t="shared" si="1559"/>
        <v>5.4457970724987809E-5</v>
      </c>
      <c r="BG1216" s="13">
        <f t="shared" si="1560"/>
        <v>1.2982980066601216E-5</v>
      </c>
      <c r="BH1216" s="13">
        <f t="shared" si="1561"/>
        <v>2.3213925688809567E-6</v>
      </c>
      <c r="BI1216" s="13">
        <f t="shared" si="1562"/>
        <v>3.3205710437581941E-7</v>
      </c>
      <c r="BJ1216" s="14">
        <f t="shared" si="1563"/>
        <v>0.25996372057957318</v>
      </c>
      <c r="BK1216" s="14">
        <f t="shared" si="1564"/>
        <v>0.33838780428827309</v>
      </c>
      <c r="BL1216" s="14">
        <f t="shared" si="1565"/>
        <v>0.37348455259481972</v>
      </c>
      <c r="BM1216" s="14">
        <f t="shared" si="1566"/>
        <v>0.23842606892866322</v>
      </c>
      <c r="BN1216" s="14">
        <f t="shared" si="1567"/>
        <v>0.76149534079911407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1.65137614678899</v>
      </c>
      <c r="F1217" s="10">
        <f>VLOOKUP(B1217,home!$B$2:$E$405,3,FALSE)</f>
        <v>0.85</v>
      </c>
      <c r="G1217" s="10">
        <f>VLOOKUP(C1217,away!$B$2:$E$405,4,FALSE)</f>
        <v>0.85</v>
      </c>
      <c r="H1217" s="10">
        <f>VLOOKUP(A1217,away!$A$2:$E$405,3,FALSE)</f>
        <v>1.2201834862385299</v>
      </c>
      <c r="I1217" s="10">
        <f>VLOOKUP(C1217,away!$B$2:$E$405,3,FALSE)</f>
        <v>0.85</v>
      </c>
      <c r="J1217" s="10">
        <f>VLOOKUP(B1217,home!$B$2:$E$405,4,FALSE)</f>
        <v>0.98</v>
      </c>
      <c r="K1217" s="12">
        <f t="shared" si="1512"/>
        <v>1.1931192660550454</v>
      </c>
      <c r="L1217" s="12">
        <f t="shared" si="1513"/>
        <v>1.0164128440366953</v>
      </c>
      <c r="M1217" s="13">
        <f t="shared" si="1514"/>
        <v>0.10975198835164031</v>
      </c>
      <c r="N1217" s="13">
        <f t="shared" si="1515"/>
        <v>0.130947211790191</v>
      </c>
      <c r="O1217" s="13">
        <f t="shared" si="1516"/>
        <v>0.11155333061917296</v>
      </c>
      <c r="P1217" s="13">
        <f t="shared" si="1517"/>
        <v>0.13309642795434348</v>
      </c>
      <c r="Q1217" s="13">
        <f t="shared" si="1518"/>
        <v>7.8117820611533648E-2</v>
      </c>
      <c r="R1217" s="13">
        <f t="shared" si="1519"/>
        <v>5.669211901819967E-2</v>
      </c>
      <c r="S1217" s="13">
        <f t="shared" si="1520"/>
        <v>4.0351567657819554E-2</v>
      </c>
      <c r="T1217" s="13">
        <f t="shared" si="1521"/>
        <v>7.9399956217717282E-2</v>
      </c>
      <c r="U1217" s="13">
        <f t="shared" si="1522"/>
        <v>6.7640459434099673E-2</v>
      </c>
      <c r="V1217" s="13">
        <f t="shared" si="1523"/>
        <v>5.4371573968983421E-3</v>
      </c>
      <c r="W1217" s="13">
        <f t="shared" si="1524"/>
        <v>3.106795893128423E-2</v>
      </c>
      <c r="X1217" s="13">
        <f t="shared" si="1525"/>
        <v>3.1577872495761848E-2</v>
      </c>
      <c r="Y1217" s="13">
        <f t="shared" si="1526"/>
        <v>1.6048077596022715E-2</v>
      </c>
      <c r="Z1217" s="13">
        <f t="shared" si="1527"/>
        <v>1.9207532641918389E-2</v>
      </c>
      <c r="AA1217" s="13">
        <f t="shared" si="1528"/>
        <v>2.2916877248453999E-2</v>
      </c>
      <c r="AB1217" s="13">
        <f t="shared" si="1529"/>
        <v>1.3671283881474506E-2</v>
      </c>
      <c r="AC1217" s="13">
        <f t="shared" si="1530"/>
        <v>4.1210314194611283E-4</v>
      </c>
      <c r="AD1217" s="13">
        <f t="shared" si="1531"/>
        <v>9.266945089480538E-3</v>
      </c>
      <c r="AE1217" s="13">
        <f t="shared" si="1532"/>
        <v>9.4190420139308E-3</v>
      </c>
      <c r="AF1217" s="13">
        <f t="shared" si="1533"/>
        <v>4.7868176407402626E-3</v>
      </c>
      <c r="AG1217" s="13">
        <f t="shared" si="1534"/>
        <v>1.6217943107032788E-3</v>
      </c>
      <c r="AH1217" s="13">
        <f t="shared" si="1535"/>
        <v>4.8806957198749817E-3</v>
      </c>
      <c r="AI1217" s="13">
        <f t="shared" si="1536"/>
        <v>5.8232520951352401E-3</v>
      </c>
      <c r="AJ1217" s="13">
        <f t="shared" si="1537"/>
        <v>3.4739171329006328E-3</v>
      </c>
      <c r="AK1217" s="13">
        <f t="shared" si="1538"/>
        <v>1.3815991533141494E-3</v>
      </c>
      <c r="AL1217" s="13">
        <f t="shared" si="1539"/>
        <v>1.9990327998816469E-5</v>
      </c>
      <c r="AM1217" s="13">
        <f t="shared" si="1540"/>
        <v>2.2113141447466836E-3</v>
      </c>
      <c r="AN1217" s="13">
        <f t="shared" si="1541"/>
        <v>2.2476080989205487E-3</v>
      </c>
      <c r="AO1217" s="13">
        <f t="shared" si="1542"/>
        <v>1.1422488700518723E-3</v>
      </c>
      <c r="AP1217" s="13">
        <f t="shared" si="1543"/>
        <v>3.8699880753570855E-4</v>
      </c>
      <c r="AQ1217" s="13">
        <f t="shared" si="1544"/>
        <v>9.8337639651544789E-5</v>
      </c>
      <c r="AR1217" s="13">
        <f t="shared" si="1545"/>
        <v>9.9216036350317132E-4</v>
      </c>
      <c r="AS1217" s="13">
        <f t="shared" si="1546"/>
        <v>1.1837656447118109E-3</v>
      </c>
      <c r="AT1217" s="13">
        <f t="shared" si="1547"/>
        <v>7.0618679859986693E-4</v>
      </c>
      <c r="AU1217" s="13">
        <f t="shared" si="1548"/>
        <v>2.8085502494774498E-4</v>
      </c>
      <c r="AV1217" s="13">
        <f t="shared" si="1549"/>
        <v>8.3773385308381297E-5</v>
      </c>
      <c r="AW1217" s="13">
        <f t="shared" si="1550"/>
        <v>6.7339737991645524E-7</v>
      </c>
      <c r="AX1217" s="13">
        <f t="shared" si="1551"/>
        <v>4.3972691823288414E-4</v>
      </c>
      <c r="AY1217" s="13">
        <f t="shared" si="1552"/>
        <v>4.4694408756057707E-4</v>
      </c>
      <c r="AZ1217" s="13">
        <f t="shared" si="1553"/>
        <v>2.2713985558141592E-4</v>
      </c>
      <c r="BA1217" s="13">
        <f t="shared" si="1554"/>
        <v>7.6955955535197093E-5</v>
      </c>
      <c r="BB1217" s="13">
        <f t="shared" si="1555"/>
        <v>1.9554755407772782E-5</v>
      </c>
      <c r="BC1217" s="13">
        <f t="shared" si="1556"/>
        <v>3.9751409116912561E-6</v>
      </c>
      <c r="BD1217" s="13">
        <f t="shared" si="1557"/>
        <v>1.6807408946812328E-4</v>
      </c>
      <c r="BE1217" s="13">
        <f t="shared" si="1558"/>
        <v>2.0053243426907728E-4</v>
      </c>
      <c r="BF1217" s="13">
        <f t="shared" si="1559"/>
        <v>1.196295553976766E-4</v>
      </c>
      <c r="BG1217" s="13">
        <f t="shared" si="1560"/>
        <v>4.7577442444855745E-5</v>
      </c>
      <c r="BH1217" s="13">
        <f t="shared" si="1561"/>
        <v>1.4191390802645621E-5</v>
      </c>
      <c r="BI1217" s="13">
        <f t="shared" si="1562"/>
        <v>3.3864043557505704E-6</v>
      </c>
      <c r="BJ1217" s="14">
        <f t="shared" si="1563"/>
        <v>0.39955430097150157</v>
      </c>
      <c r="BK1217" s="14">
        <f t="shared" si="1564"/>
        <v>0.28951617891820719</v>
      </c>
      <c r="BL1217" s="14">
        <f t="shared" si="1565"/>
        <v>0.29183366683643491</v>
      </c>
      <c r="BM1217" s="14">
        <f t="shared" si="1566"/>
        <v>0.37950651033280042</v>
      </c>
      <c r="BN1217" s="14">
        <f t="shared" si="1567"/>
        <v>0.62015889834508109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1.65137614678899</v>
      </c>
      <c r="F1218" s="10">
        <f>VLOOKUP(B1218,home!$B$2:$E$405,3,FALSE)</f>
        <v>1.31</v>
      </c>
      <c r="G1218" s="10">
        <f>VLOOKUP(C1218,away!$B$2:$E$405,4,FALSE)</f>
        <v>0.73</v>
      </c>
      <c r="H1218" s="10">
        <f>VLOOKUP(A1218,away!$A$2:$E$405,3,FALSE)</f>
        <v>1.2201834862385299</v>
      </c>
      <c r="I1218" s="10">
        <f>VLOOKUP(C1218,away!$B$2:$E$405,3,FALSE)</f>
        <v>1.0900000000000001</v>
      </c>
      <c r="J1218" s="10">
        <f>VLOOKUP(B1218,home!$B$2:$E$405,4,FALSE)</f>
        <v>0.96</v>
      </c>
      <c r="K1218" s="12">
        <f t="shared" si="1512"/>
        <v>1.5792110091743112</v>
      </c>
      <c r="L1218" s="12">
        <f t="shared" si="1513"/>
        <v>1.2767999999999977</v>
      </c>
      <c r="M1218" s="13">
        <f t="shared" si="1514"/>
        <v>5.7497661062832058E-2</v>
      </c>
      <c r="N1218" s="13">
        <f t="shared" si="1515"/>
        <v>9.0800939352197504E-2</v>
      </c>
      <c r="O1218" s="13">
        <f t="shared" si="1516"/>
        <v>7.3413013645023825E-2</v>
      </c>
      <c r="P1218" s="13">
        <f t="shared" si="1517"/>
        <v>0.11593463936488554</v>
      </c>
      <c r="Q1218" s="13">
        <f t="shared" si="1518"/>
        <v>7.1696921534179642E-2</v>
      </c>
      <c r="R1218" s="13">
        <f t="shared" si="1519"/>
        <v>4.686686791098315E-2</v>
      </c>
      <c r="S1218" s="13">
        <f t="shared" si="1520"/>
        <v>5.8440814618434027E-2</v>
      </c>
      <c r="T1218" s="13">
        <f t="shared" si="1521"/>
        <v>9.1542629414840399E-2</v>
      </c>
      <c r="U1218" s="13">
        <f t="shared" si="1522"/>
        <v>7.4012673770542825E-2</v>
      </c>
      <c r="V1218" s="13">
        <f t="shared" si="1523"/>
        <v>1.3092928268226774E-2</v>
      </c>
      <c r="W1218" s="13">
        <f t="shared" si="1524"/>
        <v>3.7741522603561083E-2</v>
      </c>
      <c r="X1218" s="13">
        <f t="shared" si="1525"/>
        <v>4.8188376060226697E-2</v>
      </c>
      <c r="Y1218" s="13">
        <f t="shared" si="1526"/>
        <v>3.0763459276848683E-2</v>
      </c>
      <c r="Z1218" s="13">
        <f t="shared" si="1527"/>
        <v>1.9946538982914389E-2</v>
      </c>
      <c r="AA1218" s="13">
        <f t="shared" si="1528"/>
        <v>3.1499793956742968E-2</v>
      </c>
      <c r="AB1218" s="13">
        <f t="shared" si="1529"/>
        <v>2.4872410701605476E-2</v>
      </c>
      <c r="AC1218" s="13">
        <f t="shared" si="1530"/>
        <v>1.6499844177883562E-3</v>
      </c>
      <c r="AD1218" s="13">
        <f t="shared" si="1531"/>
        <v>1.4900456999636191E-2</v>
      </c>
      <c r="AE1218" s="13">
        <f t="shared" si="1532"/>
        <v>1.9024903497135454E-2</v>
      </c>
      <c r="AF1218" s="13">
        <f t="shared" si="1533"/>
        <v>1.2145498392571256E-2</v>
      </c>
      <c r="AG1218" s="13">
        <f t="shared" si="1534"/>
        <v>5.1691241158783171E-3</v>
      </c>
      <c r="AH1218" s="13">
        <f t="shared" si="1535"/>
        <v>6.3669352433462631E-3</v>
      </c>
      <c r="AI1218" s="13">
        <f t="shared" si="1536"/>
        <v>1.0054734230992341E-2</v>
      </c>
      <c r="AJ1218" s="13">
        <f t="shared" si="1537"/>
        <v>7.9392734959524546E-3</v>
      </c>
      <c r="AK1218" s="13">
        <f t="shared" si="1538"/>
        <v>4.1792627032179799E-3</v>
      </c>
      <c r="AL1218" s="13">
        <f t="shared" si="1539"/>
        <v>1.3307695993055173E-4</v>
      </c>
      <c r="AM1218" s="13">
        <f t="shared" si="1540"/>
        <v>4.7061931471107819E-3</v>
      </c>
      <c r="AN1218" s="13">
        <f t="shared" si="1541"/>
        <v>6.0088674102310351E-3</v>
      </c>
      <c r="AO1218" s="13">
        <f t="shared" si="1542"/>
        <v>3.8360609546914878E-3</v>
      </c>
      <c r="AP1218" s="13">
        <f t="shared" si="1543"/>
        <v>1.6326275423166941E-3</v>
      </c>
      <c r="AQ1218" s="13">
        <f t="shared" si="1544"/>
        <v>5.2113471150748794E-4</v>
      </c>
      <c r="AR1218" s="13">
        <f t="shared" si="1545"/>
        <v>1.625860583740897E-3</v>
      </c>
      <c r="AS1218" s="13">
        <f t="shared" si="1546"/>
        <v>2.5675769332261962E-3</v>
      </c>
      <c r="AT1218" s="13">
        <f t="shared" si="1547"/>
        <v>2.0273728799264129E-3</v>
      </c>
      <c r="AU1218" s="13">
        <f t="shared" si="1548"/>
        <v>1.0672165238937402E-3</v>
      </c>
      <c r="AV1218" s="13">
        <f t="shared" si="1549"/>
        <v>4.2134002092643336E-4</v>
      </c>
      <c r="AW1218" s="13">
        <f t="shared" si="1550"/>
        <v>7.4535540867307122E-6</v>
      </c>
      <c r="AX1218" s="13">
        <f t="shared" si="1551"/>
        <v>1.2386786715363413E-3</v>
      </c>
      <c r="AY1218" s="13">
        <f t="shared" si="1552"/>
        <v>1.5815449278175978E-3</v>
      </c>
      <c r="AZ1218" s="13">
        <f t="shared" si="1553"/>
        <v>1.009658281918753E-3</v>
      </c>
      <c r="BA1218" s="13">
        <f t="shared" si="1554"/>
        <v>4.2971056478462042E-4</v>
      </c>
      <c r="BB1218" s="13">
        <f t="shared" si="1555"/>
        <v>1.3716361227925062E-4</v>
      </c>
      <c r="BC1218" s="13">
        <f t="shared" si="1556"/>
        <v>3.5026100031629335E-5</v>
      </c>
      <c r="BD1218" s="13">
        <f t="shared" si="1557"/>
        <v>3.4598313222006238E-4</v>
      </c>
      <c r="BE1218" s="13">
        <f t="shared" si="1558"/>
        <v>5.4638037139053384E-4</v>
      </c>
      <c r="BF1218" s="13">
        <f t="shared" si="1559"/>
        <v>4.3142494884834009E-4</v>
      </c>
      <c r="BG1218" s="13">
        <f t="shared" si="1560"/>
        <v>2.2710367628458759E-4</v>
      </c>
      <c r="BH1218" s="13">
        <f t="shared" si="1561"/>
        <v>8.9661156453144894E-5</v>
      </c>
      <c r="BI1218" s="13">
        <f t="shared" si="1562"/>
        <v>2.8318777073221368E-5</v>
      </c>
      <c r="BJ1218" s="14">
        <f t="shared" si="1563"/>
        <v>0.44311049717130091</v>
      </c>
      <c r="BK1218" s="14">
        <f t="shared" si="1564"/>
        <v>0.24833064961991491</v>
      </c>
      <c r="BL1218" s="14">
        <f t="shared" si="1565"/>
        <v>0.2885832046623909</v>
      </c>
      <c r="BM1218" s="14">
        <f t="shared" si="1566"/>
        <v>0.54218675619268819</v>
      </c>
      <c r="BN1218" s="14">
        <f t="shared" si="1567"/>
        <v>0.4562100428701017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1.75555555555556</v>
      </c>
      <c r="F1219" s="10">
        <f>VLOOKUP(B1219,home!$B$2:$E$405,3,FALSE)</f>
        <v>0.8</v>
      </c>
      <c r="G1219" s="10">
        <f>VLOOKUP(C1219,away!$B$2:$E$405,4,FALSE)</f>
        <v>1.57</v>
      </c>
      <c r="H1219" s="10">
        <f>VLOOKUP(A1219,away!$A$2:$E$405,3,FALSE)</f>
        <v>1.4666666666666699</v>
      </c>
      <c r="I1219" s="10">
        <f>VLOOKUP(C1219,away!$B$2:$E$405,3,FALSE)</f>
        <v>0.56999999999999995</v>
      </c>
      <c r="J1219" s="10">
        <f>VLOOKUP(B1219,home!$B$2:$E$405,4,FALSE)</f>
        <v>1.91</v>
      </c>
      <c r="K1219" s="12">
        <f t="shared" si="1512"/>
        <v>2.2049777777777835</v>
      </c>
      <c r="L1219" s="12">
        <f t="shared" si="1513"/>
        <v>1.5967600000000033</v>
      </c>
      <c r="M1219" s="13">
        <f t="shared" si="1514"/>
        <v>2.2331930184833398E-2</v>
      </c>
      <c r="N1219" s="13">
        <f t="shared" si="1515"/>
        <v>4.9241409792442542E-2</v>
      </c>
      <c r="O1219" s="13">
        <f t="shared" si="1516"/>
        <v>3.5658732841934652E-2</v>
      </c>
      <c r="P1219" s="13">
        <f t="shared" si="1517"/>
        <v>7.8626713500180731E-2</v>
      </c>
      <c r="Q1219" s="13">
        <f t="shared" si="1518"/>
        <v>5.4288107169392592E-2</v>
      </c>
      <c r="R1219" s="13">
        <f t="shared" si="1519"/>
        <v>2.8469219126343853E-2</v>
      </c>
      <c r="S1219" s="13">
        <f t="shared" si="1520"/>
        <v>6.9207632576673603E-2</v>
      </c>
      <c r="T1219" s="13">
        <f t="shared" si="1521"/>
        <v>8.6685078003799501E-2</v>
      </c>
      <c r="U1219" s="13">
        <f t="shared" si="1522"/>
        <v>6.2773995524274429E-2</v>
      </c>
      <c r="V1219" s="13">
        <f t="shared" si="1523"/>
        <v>2.7074182092108434E-2</v>
      </c>
      <c r="W1219" s="13">
        <f t="shared" si="1524"/>
        <v>3.9901356635376473E-2</v>
      </c>
      <c r="X1219" s="13">
        <f t="shared" si="1525"/>
        <v>6.3712890221103866E-2</v>
      </c>
      <c r="Y1219" s="13">
        <f t="shared" si="1526"/>
        <v>5.0867097294725022E-2</v>
      </c>
      <c r="Z1219" s="13">
        <f t="shared" si="1527"/>
        <v>1.5152836777393637E-2</v>
      </c>
      <c r="AA1219" s="13">
        <f t="shared" si="1528"/>
        <v>3.3411668364446888E-2</v>
      </c>
      <c r="AB1219" s="13">
        <f t="shared" si="1529"/>
        <v>3.6835993131043195E-2</v>
      </c>
      <c r="AC1219" s="13">
        <f t="shared" si="1530"/>
        <v>5.9577081475632601E-3</v>
      </c>
      <c r="AD1219" s="13">
        <f t="shared" si="1531"/>
        <v>2.1995401171047806E-2</v>
      </c>
      <c r="AE1219" s="13">
        <f t="shared" si="1532"/>
        <v>3.5121376773882371E-2</v>
      </c>
      <c r="AF1219" s="13">
        <f t="shared" si="1533"/>
        <v>2.804020478873227E-2</v>
      </c>
      <c r="AG1219" s="13">
        <f t="shared" si="1534"/>
        <v>1.492449246615208E-2</v>
      </c>
      <c r="AH1219" s="13">
        <f t="shared" si="1535"/>
        <v>6.048860913167778E-3</v>
      </c>
      <c r="AI1219" s="13">
        <f t="shared" si="1536"/>
        <v>1.3337603894403579E-2</v>
      </c>
      <c r="AJ1219" s="13">
        <f t="shared" si="1537"/>
        <v>1.4704560097981162E-2</v>
      </c>
      <c r="AK1219" s="13">
        <f t="shared" si="1538"/>
        <v>1.0807742749348788E-2</v>
      </c>
      <c r="AL1219" s="13">
        <f t="shared" si="1539"/>
        <v>8.3904079541549702E-4</v>
      </c>
      <c r="AM1219" s="13">
        <f t="shared" si="1540"/>
        <v>9.6998741590935723E-3</v>
      </c>
      <c r="AN1219" s="13">
        <f t="shared" si="1541"/>
        <v>1.5488371062274287E-2</v>
      </c>
      <c r="AO1219" s="13">
        <f t="shared" si="1542"/>
        <v>1.2365605688698572E-2</v>
      </c>
      <c r="AP1219" s="13">
        <f t="shared" si="1543"/>
        <v>6.5816348464954582E-3</v>
      </c>
      <c r="AQ1219" s="13">
        <f t="shared" si="1544"/>
        <v>2.6273228143725274E-3</v>
      </c>
      <c r="AR1219" s="13">
        <f t="shared" si="1545"/>
        <v>1.93171583034196E-3</v>
      </c>
      <c r="AS1219" s="13">
        <f t="shared" si="1546"/>
        <v>4.2593904788855797E-3</v>
      </c>
      <c r="AT1219" s="13">
        <f t="shared" si="1547"/>
        <v>4.6959306764104893E-3</v>
      </c>
      <c r="AU1219" s="13">
        <f t="shared" si="1548"/>
        <v>3.4514742624900405E-3</v>
      </c>
      <c r="AV1219" s="13">
        <f t="shared" si="1549"/>
        <v>1.902606012340626E-3</v>
      </c>
      <c r="AW1219" s="13">
        <f t="shared" si="1550"/>
        <v>8.2058663300683414E-5</v>
      </c>
      <c r="AX1219" s="13">
        <f t="shared" si="1551"/>
        <v>3.5646678280070471E-3</v>
      </c>
      <c r="AY1219" s="13">
        <f t="shared" si="1552"/>
        <v>5.6919190010485442E-3</v>
      </c>
      <c r="AZ1219" s="13">
        <f t="shared" si="1553"/>
        <v>4.5443142920571474E-3</v>
      </c>
      <c r="BA1219" s="13">
        <f t="shared" si="1554"/>
        <v>2.4187264296617289E-3</v>
      </c>
      <c r="BB1219" s="13">
        <f t="shared" si="1555"/>
        <v>9.6553140345666743E-4</v>
      </c>
      <c r="BC1219" s="13">
        <f t="shared" si="1556"/>
        <v>3.0834438475669428E-4</v>
      </c>
      <c r="BD1219" s="13">
        <f t="shared" si="1557"/>
        <v>5.1408109487613939E-4</v>
      </c>
      <c r="BE1219" s="13">
        <f t="shared" si="1558"/>
        <v>1.1335373901775595E-3</v>
      </c>
      <c r="BF1219" s="13">
        <f t="shared" si="1559"/>
        <v>1.2497123778108723E-3</v>
      </c>
      <c r="BG1219" s="13">
        <f t="shared" si="1560"/>
        <v>9.1852934056226878E-4</v>
      </c>
      <c r="BH1219" s="13">
        <f t="shared" si="1561"/>
        <v>5.0633419604417102E-4</v>
      </c>
      <c r="BI1219" s="13">
        <f t="shared" si="1562"/>
        <v>2.2329113008127545E-4</v>
      </c>
      <c r="BJ1219" s="14">
        <f t="shared" si="1563"/>
        <v>0.50903372622657672</v>
      </c>
      <c r="BK1219" s="14">
        <f t="shared" si="1564"/>
        <v>0.20972912629782348</v>
      </c>
      <c r="BL1219" s="14">
        <f t="shared" si="1565"/>
        <v>0.2628349794329653</v>
      </c>
      <c r="BM1219" s="14">
        <f t="shared" si="1566"/>
        <v>0.72252469578188339</v>
      </c>
      <c r="BN1219" s="14">
        <f t="shared" si="1567"/>
        <v>0.2686161126151278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1.75555555555556</v>
      </c>
      <c r="F1220" s="10">
        <f>VLOOKUP(B1220,home!$B$2:$E$405,3,FALSE)</f>
        <v>1</v>
      </c>
      <c r="G1220" s="10">
        <f>VLOOKUP(C1220,away!$B$2:$E$405,4,FALSE)</f>
        <v>1.28</v>
      </c>
      <c r="H1220" s="10">
        <f>VLOOKUP(A1220,away!$A$2:$E$405,3,FALSE)</f>
        <v>1.4666666666666699</v>
      </c>
      <c r="I1220" s="10">
        <f>VLOOKUP(C1220,away!$B$2:$E$405,3,FALSE)</f>
        <v>1</v>
      </c>
      <c r="J1220" s="10">
        <f>VLOOKUP(B1220,home!$B$2:$E$405,4,FALSE)</f>
        <v>1.53</v>
      </c>
      <c r="K1220" s="12">
        <f t="shared" si="1512"/>
        <v>2.2471111111111166</v>
      </c>
      <c r="L1220" s="12">
        <f t="shared" si="1513"/>
        <v>2.2440000000000051</v>
      </c>
      <c r="M1220" s="13">
        <f t="shared" si="1514"/>
        <v>1.120818335133706E-2</v>
      </c>
      <c r="N1220" s="13">
        <f t="shared" si="1515"/>
        <v>2.5186033344160141E-2</v>
      </c>
      <c r="O1220" s="13">
        <f t="shared" si="1516"/>
        <v>2.5151163440400418E-2</v>
      </c>
      <c r="P1220" s="13">
        <f t="shared" si="1517"/>
        <v>5.6517458824295479E-2</v>
      </c>
      <c r="Q1220" s="13">
        <f t="shared" si="1518"/>
        <v>2.8297907686238667E-2</v>
      </c>
      <c r="R1220" s="13">
        <f t="shared" si="1519"/>
        <v>2.821960538012934E-2</v>
      </c>
      <c r="S1220" s="13">
        <f t="shared" si="1520"/>
        <v>7.1247566439366083E-2</v>
      </c>
      <c r="T1220" s="13">
        <f t="shared" si="1521"/>
        <v>6.3500504847919706E-2</v>
      </c>
      <c r="U1220" s="13">
        <f t="shared" si="1522"/>
        <v>6.341258880085969E-2</v>
      </c>
      <c r="V1220" s="13">
        <f t="shared" si="1523"/>
        <v>3.9918565414258159E-2</v>
      </c>
      <c r="W1220" s="13">
        <f t="shared" si="1524"/>
        <v>2.1196180927647856E-2</v>
      </c>
      <c r="X1220" s="13">
        <f t="shared" si="1525"/>
        <v>4.7564230001641894E-2</v>
      </c>
      <c r="Y1220" s="13">
        <f t="shared" si="1526"/>
        <v>5.3367066061842335E-2</v>
      </c>
      <c r="Z1220" s="13">
        <f t="shared" si="1527"/>
        <v>2.1108264824336795E-2</v>
      </c>
      <c r="AA1220" s="13">
        <f t="shared" si="1528"/>
        <v>4.7432616423043153E-2</v>
      </c>
      <c r="AB1220" s="13">
        <f t="shared" si="1529"/>
        <v>5.3293179696645952E-2</v>
      </c>
      <c r="AC1220" s="13">
        <f t="shared" si="1530"/>
        <v>1.2580628626449892E-2</v>
      </c>
      <c r="AD1220" s="13">
        <f t="shared" si="1531"/>
        <v>1.1907543418909757E-2</v>
      </c>
      <c r="AE1220" s="13">
        <f t="shared" si="1532"/>
        <v>2.6720527432033556E-2</v>
      </c>
      <c r="AF1220" s="13">
        <f t="shared" si="1533"/>
        <v>2.9980431778741722E-2</v>
      </c>
      <c r="AG1220" s="13">
        <f t="shared" si="1534"/>
        <v>2.2425362970498859E-2</v>
      </c>
      <c r="AH1220" s="13">
        <f t="shared" si="1535"/>
        <v>1.184173656645297E-2</v>
      </c>
      <c r="AI1220" s="13">
        <f t="shared" si="1536"/>
        <v>2.6609697813327275E-2</v>
      </c>
      <c r="AJ1220" s="13">
        <f t="shared" si="1537"/>
        <v>2.9897473809818456E-2</v>
      </c>
      <c r="AK1220" s="13">
        <f t="shared" si="1538"/>
        <v>2.2394315197398883E-2</v>
      </c>
      <c r="AL1220" s="13">
        <f t="shared" si="1539"/>
        <v>2.5375215165241347E-3</v>
      </c>
      <c r="AM1220" s="13">
        <f t="shared" si="1540"/>
        <v>5.3515146245340338E-3</v>
      </c>
      <c r="AN1220" s="13">
        <f t="shared" si="1541"/>
        <v>1.2008798817454399E-2</v>
      </c>
      <c r="AO1220" s="13">
        <f t="shared" si="1542"/>
        <v>1.3473872273183869E-2</v>
      </c>
      <c r="AP1220" s="13">
        <f t="shared" si="1543"/>
        <v>1.0078456460341558E-2</v>
      </c>
      <c r="AQ1220" s="13">
        <f t="shared" si="1544"/>
        <v>5.6540140742516272E-3</v>
      </c>
      <c r="AR1220" s="13">
        <f t="shared" si="1545"/>
        <v>5.3145713710241018E-3</v>
      </c>
      <c r="AS1220" s="13">
        <f t="shared" si="1546"/>
        <v>1.1942432378621302E-2</v>
      </c>
      <c r="AT1220" s="13">
        <f t="shared" si="1547"/>
        <v>1.3417986245846546E-2</v>
      </c>
      <c r="AU1220" s="13">
        <f t="shared" si="1548"/>
        <v>1.0050568660592635E-2</v>
      </c>
      <c r="AV1220" s="13">
        <f t="shared" si="1549"/>
        <v>5.6461861275507209E-3</v>
      </c>
      <c r="AW1220" s="13">
        <f t="shared" si="1550"/>
        <v>3.5543045085498063E-4</v>
      </c>
      <c r="AX1220" s="13">
        <f t="shared" si="1551"/>
        <v>2.0042413290106771E-3</v>
      </c>
      <c r="AY1220" s="13">
        <f t="shared" si="1552"/>
        <v>4.49751754229997E-3</v>
      </c>
      <c r="AZ1220" s="13">
        <f t="shared" si="1553"/>
        <v>5.0462146824605788E-3</v>
      </c>
      <c r="BA1220" s="13">
        <f t="shared" si="1554"/>
        <v>3.7745685824805211E-3</v>
      </c>
      <c r="BB1220" s="13">
        <f t="shared" si="1555"/>
        <v>2.1175329747715778E-3</v>
      </c>
      <c r="BC1220" s="13">
        <f t="shared" si="1556"/>
        <v>9.5034879907748566E-4</v>
      </c>
      <c r="BD1220" s="13">
        <f t="shared" si="1557"/>
        <v>1.9876496927630199E-3</v>
      </c>
      <c r="BE1220" s="13">
        <f t="shared" si="1558"/>
        <v>4.4664697096043786E-3</v>
      </c>
      <c r="BF1220" s="13">
        <f t="shared" si="1559"/>
        <v>5.0183268559466218E-3</v>
      </c>
      <c r="BG1220" s="13">
        <f t="shared" si="1560"/>
        <v>3.758912679061656E-3</v>
      </c>
      <c r="BH1220" s="13">
        <f t="shared" si="1561"/>
        <v>2.1116736117039753E-3</v>
      </c>
      <c r="BI1220" s="13">
        <f t="shared" si="1562"/>
        <v>9.4903304718002904E-4</v>
      </c>
      <c r="BJ1220" s="14">
        <f t="shared" si="1563"/>
        <v>0.39510286862950084</v>
      </c>
      <c r="BK1220" s="14">
        <f t="shared" si="1564"/>
        <v>0.19850744171453077</v>
      </c>
      <c r="BL1220" s="14">
        <f t="shared" si="1565"/>
        <v>0.37291618750797112</v>
      </c>
      <c r="BM1220" s="14">
        <f t="shared" si="1566"/>
        <v>0.8089123235583332</v>
      </c>
      <c r="BN1220" s="14">
        <f t="shared" si="1567"/>
        <v>0.17458035202656108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1.75555555555556</v>
      </c>
      <c r="F1221" s="10">
        <f>VLOOKUP(B1221,home!$B$2:$E$405,3,FALSE)</f>
        <v>1.85</v>
      </c>
      <c r="G1221" s="10">
        <f>VLOOKUP(C1221,away!$B$2:$E$405,4,FALSE)</f>
        <v>0.56999999999999995</v>
      </c>
      <c r="H1221" s="10">
        <f>VLOOKUP(A1221,away!$A$2:$E$405,3,FALSE)</f>
        <v>1.4666666666666699</v>
      </c>
      <c r="I1221" s="10">
        <f>VLOOKUP(C1221,away!$B$2:$E$405,3,FALSE)</f>
        <v>1.28</v>
      </c>
      <c r="J1221" s="10">
        <f>VLOOKUP(B1221,home!$B$2:$E$405,4,FALSE)</f>
        <v>0.68</v>
      </c>
      <c r="K1221" s="12">
        <f t="shared" si="1512"/>
        <v>1.8512333333333379</v>
      </c>
      <c r="L1221" s="12">
        <f t="shared" si="1513"/>
        <v>1.2765866666666696</v>
      </c>
      <c r="M1221" s="13">
        <f t="shared" si="1514"/>
        <v>4.3813206008520345E-2</v>
      </c>
      <c r="N1221" s="13">
        <f t="shared" si="1515"/>
        <v>8.1108467403173359E-2</v>
      </c>
      <c r="O1221" s="13">
        <f t="shared" si="1516"/>
        <v>5.5931354614397077E-2</v>
      </c>
      <c r="P1221" s="13">
        <f t="shared" si="1517"/>
        <v>0.1035419880406593</v>
      </c>
      <c r="Q1221" s="13">
        <f t="shared" si="1518"/>
        <v>7.5075349236167502E-2</v>
      </c>
      <c r="R1221" s="13">
        <f t="shared" si="1519"/>
        <v>3.5700610774672313E-2</v>
      </c>
      <c r="S1221" s="13">
        <f t="shared" si="1520"/>
        <v>6.1174154234040393E-2</v>
      </c>
      <c r="T1221" s="13">
        <f t="shared" si="1521"/>
        <v>9.5840189830235165E-2</v>
      </c>
      <c r="U1221" s="13">
        <f t="shared" si="1522"/>
        <v>6.6090160686432725E-2</v>
      </c>
      <c r="V1221" s="13">
        <f t="shared" si="1523"/>
        <v>1.6063379878017876E-2</v>
      </c>
      <c r="W1221" s="13">
        <f t="shared" si="1524"/>
        <v>4.6327329672544937E-2</v>
      </c>
      <c r="X1221" s="13">
        <f t="shared" si="1525"/>
        <v>5.9140851362242029E-2</v>
      </c>
      <c r="Y1221" s="13">
        <f t="shared" si="1526"/>
        <v>3.7749211152176769E-2</v>
      </c>
      <c r="Z1221" s="13">
        <f t="shared" si="1527"/>
        <v>1.5191641235601046E-2</v>
      </c>
      <c r="AA1221" s="13">
        <f t="shared" si="1528"/>
        <v>2.8123272643385919E-2</v>
      </c>
      <c r="AB1221" s="13">
        <f t="shared" si="1529"/>
        <v>2.6031369879928795E-2</v>
      </c>
      <c r="AC1221" s="13">
        <f t="shared" si="1530"/>
        <v>2.3726212350490355E-3</v>
      </c>
      <c r="AD1221" s="13">
        <f t="shared" si="1531"/>
        <v>2.1440674233534459E-2</v>
      </c>
      <c r="AE1221" s="13">
        <f t="shared" si="1532"/>
        <v>2.7370878850873703E-2</v>
      </c>
      <c r="AF1221" s="13">
        <f t="shared" si="1533"/>
        <v>1.7470649497987056E-2</v>
      </c>
      <c r="AG1221" s="13">
        <f t="shared" si="1534"/>
        <v>7.4342660690456764E-3</v>
      </c>
      <c r="AH1221" s="13">
        <f t="shared" si="1535"/>
        <v>4.8483616615379648E-3</v>
      </c>
      <c r="AI1221" s="13">
        <f t="shared" si="1536"/>
        <v>8.97544871989449E-3</v>
      </c>
      <c r="AJ1221" s="13">
        <f t="shared" si="1537"/>
        <v>8.3078249259463596E-3</v>
      </c>
      <c r="AK1221" s="13">
        <f t="shared" si="1538"/>
        <v>5.1265741434698229E-3</v>
      </c>
      <c r="AL1221" s="13">
        <f t="shared" si="1539"/>
        <v>2.2428481448875205E-4</v>
      </c>
      <c r="AM1221" s="13">
        <f t="shared" si="1540"/>
        <v>7.9383381660520433E-3</v>
      </c>
      <c r="AN1221" s="13">
        <f t="shared" si="1541"/>
        <v>1.013397665827318E-2</v>
      </c>
      <c r="AO1221" s="13">
        <f t="shared" si="1542"/>
        <v>6.4684497411313987E-3</v>
      </c>
      <c r="AP1221" s="13">
        <f t="shared" si="1543"/>
        <v>2.7525122311772726E-3</v>
      </c>
      <c r="AQ1221" s="13">
        <f t="shared" si="1544"/>
        <v>8.7845510353945771E-4</v>
      </c>
      <c r="AR1221" s="13">
        <f t="shared" si="1545"/>
        <v>1.237870770459445E-3</v>
      </c>
      <c r="AS1221" s="13">
        <f t="shared" si="1546"/>
        <v>2.2915876326335461E-3</v>
      </c>
      <c r="AT1221" s="13">
        <f t="shared" si="1547"/>
        <v>2.1211317058928265E-3</v>
      </c>
      <c r="AU1221" s="13">
        <f t="shared" si="1548"/>
        <v>1.3089032394463353E-3</v>
      </c>
      <c r="AV1221" s="13">
        <f t="shared" si="1549"/>
        <v>6.0577132674276095E-4</v>
      </c>
      <c r="AW1221" s="13">
        <f t="shared" si="1550"/>
        <v>1.4723424545520002E-5</v>
      </c>
      <c r="AX1221" s="13">
        <f t="shared" si="1551"/>
        <v>2.4492860373779603E-3</v>
      </c>
      <c r="AY1221" s="13">
        <f t="shared" si="1552"/>
        <v>3.126725898169546E-3</v>
      </c>
      <c r="AZ1221" s="13">
        <f t="shared" si="1553"/>
        <v>1.9957682959623052E-3</v>
      </c>
      <c r="BA1221" s="13">
        <f t="shared" si="1554"/>
        <v>8.4925706546051317E-4</v>
      </c>
      <c r="BB1221" s="13">
        <f t="shared" si="1555"/>
        <v>2.7103756158483843E-4</v>
      </c>
      <c r="BC1221" s="13">
        <f t="shared" si="1556"/>
        <v>6.9200587457010203E-5</v>
      </c>
      <c r="BD1221" s="13">
        <f t="shared" si="1557"/>
        <v>2.6337488677082087E-4</v>
      </c>
      <c r="BE1221" s="13">
        <f t="shared" si="1558"/>
        <v>4.8756836955303722E-4</v>
      </c>
      <c r="BF1221" s="13">
        <f t="shared" si="1559"/>
        <v>4.51301408997785E-4</v>
      </c>
      <c r="BG1221" s="13">
        <f t="shared" si="1560"/>
        <v>2.7848807057233381E-4</v>
      </c>
      <c r="BH1221" s="13">
        <f t="shared" si="1561"/>
        <v>1.2888659979479785E-4</v>
      </c>
      <c r="BI1221" s="13">
        <f t="shared" si="1562"/>
        <v>4.7719833952024728E-5</v>
      </c>
      <c r="BJ1221" s="14">
        <f t="shared" si="1563"/>
        <v>0.50589087465416616</v>
      </c>
      <c r="BK1221" s="14">
        <f t="shared" si="1564"/>
        <v>0.23031636010894518</v>
      </c>
      <c r="BL1221" s="14">
        <f t="shared" si="1565"/>
        <v>0.24835758189448121</v>
      </c>
      <c r="BM1221" s="14">
        <f t="shared" si="1566"/>
        <v>0.6014734793419797</v>
      </c>
      <c r="BN1221" s="14">
        <f t="shared" si="1567"/>
        <v>0.39517097607758983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1.75555555555556</v>
      </c>
      <c r="F1222" s="10">
        <f>VLOOKUP(B1222,home!$B$2:$E$405,3,FALSE)</f>
        <v>0.71</v>
      </c>
      <c r="G1222" s="10">
        <f>VLOOKUP(C1222,away!$B$2:$E$405,4,FALSE)</f>
        <v>0.85</v>
      </c>
      <c r="H1222" s="10">
        <f>VLOOKUP(A1222,away!$A$2:$E$405,3,FALSE)</f>
        <v>1.4666666666666699</v>
      </c>
      <c r="I1222" s="10">
        <f>VLOOKUP(C1222,away!$B$2:$E$405,3,FALSE)</f>
        <v>0.85</v>
      </c>
      <c r="J1222" s="10">
        <f>VLOOKUP(B1222,home!$B$2:$E$405,4,FALSE)</f>
        <v>0.68</v>
      </c>
      <c r="K1222" s="12">
        <f t="shared" si="1512"/>
        <v>1.0594777777777804</v>
      </c>
      <c r="L1222" s="12">
        <f t="shared" si="1513"/>
        <v>0.84773333333333534</v>
      </c>
      <c r="M1222" s="13">
        <f t="shared" si="1514"/>
        <v>0.14849394275333716</v>
      </c>
      <c r="N1222" s="13">
        <f t="shared" si="1515"/>
        <v>0.15732603248176658</v>
      </c>
      <c r="O1222" s="13">
        <f t="shared" si="1516"/>
        <v>0.12588326507009598</v>
      </c>
      <c r="P1222" s="13">
        <f t="shared" si="1517"/>
        <v>0.13337052193587656</v>
      </c>
      <c r="Q1222" s="13">
        <f t="shared" si="1518"/>
        <v>8.3341717640188467E-2</v>
      </c>
      <c r="R1222" s="13">
        <f t="shared" si="1519"/>
        <v>5.3357719954378144E-2</v>
      </c>
      <c r="S1222" s="13">
        <f t="shared" si="1520"/>
        <v>2.9946837883810556E-2</v>
      </c>
      <c r="T1222" s="13">
        <f t="shared" si="1521"/>
        <v>7.0651552100842618E-2</v>
      </c>
      <c r="U1222" s="13">
        <f t="shared" si="1522"/>
        <v>5.6531318564553679E-2</v>
      </c>
      <c r="V1222" s="13">
        <f t="shared" si="1523"/>
        <v>2.9885434493052091E-3</v>
      </c>
      <c r="W1222" s="13">
        <f t="shared" si="1524"/>
        <v>2.9432899267203376E-2</v>
      </c>
      <c r="X1222" s="13">
        <f t="shared" si="1525"/>
        <v>2.4951249805450604E-2</v>
      </c>
      <c r="Y1222" s="13">
        <f t="shared" si="1526"/>
        <v>1.0576003084203686E-2</v>
      </c>
      <c r="Z1222" s="13">
        <f t="shared" si="1527"/>
        <v>1.5077705931997204E-2</v>
      </c>
      <c r="AA1222" s="13">
        <f t="shared" si="1528"/>
        <v>1.5974494374819251E-2</v>
      </c>
      <c r="AB1222" s="13">
        <f t="shared" si="1529"/>
        <v>8.4623109006785775E-3</v>
      </c>
      <c r="AC1222" s="13">
        <f t="shared" si="1530"/>
        <v>1.6776088315095729E-4</v>
      </c>
      <c r="AD1222" s="13">
        <f t="shared" si="1531"/>
        <v>7.7958756772934738E-3</v>
      </c>
      <c r="AE1222" s="13">
        <f t="shared" si="1532"/>
        <v>6.6088236741642702E-3</v>
      </c>
      <c r="AF1222" s="13">
        <f t="shared" si="1533"/>
        <v>2.8012600613557684E-3</v>
      </c>
      <c r="AG1222" s="13">
        <f t="shared" si="1534"/>
        <v>7.9157384311555638E-4</v>
      </c>
      <c r="AH1222" s="13">
        <f t="shared" si="1535"/>
        <v>3.1954684771879475E-3</v>
      </c>
      <c r="AI1222" s="13">
        <f t="shared" si="1536"/>
        <v>3.385527841170034E-3</v>
      </c>
      <c r="AJ1222" s="13">
        <f t="shared" si="1537"/>
        <v>1.793445756883817E-3</v>
      </c>
      <c r="AK1222" s="13">
        <f t="shared" si="1538"/>
        <v>6.3337197502275208E-4</v>
      </c>
      <c r="AL1222" s="13">
        <f t="shared" si="1539"/>
        <v>6.0270085449701523E-6</v>
      </c>
      <c r="AM1222" s="13">
        <f t="shared" si="1540"/>
        <v>1.6519114076821481E-3</v>
      </c>
      <c r="AN1222" s="13">
        <f t="shared" si="1541"/>
        <v>1.4003803640057497E-3</v>
      </c>
      <c r="AO1222" s="13">
        <f t="shared" si="1542"/>
        <v>5.9357455695657182E-4</v>
      </c>
      <c r="AP1222" s="13">
        <f t="shared" si="1543"/>
        <v>1.6773097925021748E-4</v>
      </c>
      <c r="AQ1222" s="13">
        <f t="shared" si="1544"/>
        <v>3.5547785535762831E-5</v>
      </c>
      <c r="AR1222" s="13">
        <f t="shared" si="1545"/>
        <v>5.4178102874562737E-4</v>
      </c>
      <c r="AS1222" s="13">
        <f t="shared" si="1546"/>
        <v>5.7400496037757697E-4</v>
      </c>
      <c r="AT1222" s="13">
        <f t="shared" si="1547"/>
        <v>3.0407274992712909E-4</v>
      </c>
      <c r="AU1222" s="13">
        <f t="shared" si="1548"/>
        <v>1.0738610712519117E-4</v>
      </c>
      <c r="AV1222" s="13">
        <f t="shared" si="1549"/>
        <v>2.8443298535301049E-5</v>
      </c>
      <c r="AW1222" s="13">
        <f t="shared" si="1550"/>
        <v>1.503662671820389E-7</v>
      </c>
      <c r="AX1222" s="13">
        <f t="shared" si="1551"/>
        <v>2.9169390454947443E-4</v>
      </c>
      <c r="AY1222" s="13">
        <f t="shared" si="1552"/>
        <v>2.4727864601674176E-4</v>
      </c>
      <c r="AZ1222" s="13">
        <f t="shared" si="1553"/>
        <v>1.0481317542496317E-4</v>
      </c>
      <c r="BA1222" s="13">
        <f t="shared" si="1554"/>
        <v>2.9617874193418556E-5</v>
      </c>
      <c r="BB1222" s="13">
        <f t="shared" si="1555"/>
        <v>6.2770148040585191E-6</v>
      </c>
      <c r="BC1222" s="13">
        <f t="shared" si="1556"/>
        <v>1.0642469366454447E-6</v>
      </c>
      <c r="BD1222" s="13">
        <f t="shared" si="1557"/>
        <v>7.6547639572549012E-5</v>
      </c>
      <c r="BE1222" s="13">
        <f t="shared" si="1558"/>
        <v>8.1100523068458697E-5</v>
      </c>
      <c r="BF1222" s="13">
        <f t="shared" si="1559"/>
        <v>4.2962100978593122E-5</v>
      </c>
      <c r="BG1222" s="13">
        <f t="shared" si="1560"/>
        <v>1.5172463757821484E-5</v>
      </c>
      <c r="BH1222" s="13">
        <f t="shared" si="1561"/>
        <v>4.0187220463876538E-6</v>
      </c>
      <c r="BI1222" s="13">
        <f t="shared" si="1562"/>
        <v>8.515493406426735E-7</v>
      </c>
      <c r="BJ1222" s="14">
        <f t="shared" si="1563"/>
        <v>0.39880687759094025</v>
      </c>
      <c r="BK1222" s="14">
        <f t="shared" si="1564"/>
        <v>0.31522091256004214</v>
      </c>
      <c r="BL1222" s="14">
        <f t="shared" si="1565"/>
        <v>0.2709932640582654</v>
      </c>
      <c r="BM1222" s="14">
        <f t="shared" si="1566"/>
        <v>0.29807843202585249</v>
      </c>
      <c r="BN1222" s="14">
        <f t="shared" si="1567"/>
        <v>0.70177319983564279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1.75555555555556</v>
      </c>
      <c r="F1223" s="10">
        <f>VLOOKUP(B1223,home!$B$2:$E$405,3,FALSE)</f>
        <v>1.99</v>
      </c>
      <c r="G1223" s="10">
        <f>VLOOKUP(C1223,away!$B$2:$E$405,4,FALSE)</f>
        <v>1</v>
      </c>
      <c r="H1223" s="10">
        <f>VLOOKUP(A1223,away!$A$2:$E$405,3,FALSE)</f>
        <v>1.4666666666666699</v>
      </c>
      <c r="I1223" s="10">
        <f>VLOOKUP(C1223,away!$B$2:$E$405,3,FALSE)</f>
        <v>1.1399999999999999</v>
      </c>
      <c r="J1223" s="10">
        <f>VLOOKUP(B1223,home!$B$2:$E$405,4,FALSE)</f>
        <v>1.02</v>
      </c>
      <c r="K1223" s="12">
        <f t="shared" si="1512"/>
        <v>3.4935555555555644</v>
      </c>
      <c r="L1223" s="12">
        <f t="shared" si="1513"/>
        <v>1.7054400000000036</v>
      </c>
      <c r="M1223" s="13">
        <f t="shared" si="1514"/>
        <v>5.5221082870322916E-3</v>
      </c>
      <c r="N1223" s="13">
        <f t="shared" si="1515"/>
        <v>1.9291792084541081E-2</v>
      </c>
      <c r="O1223" s="13">
        <f t="shared" si="1516"/>
        <v>9.4176243570363704E-3</v>
      </c>
      <c r="P1223" s="13">
        <f t="shared" si="1517"/>
        <v>3.2900993892659804E-2</v>
      </c>
      <c r="Q1223" s="13">
        <f t="shared" si="1518"/>
        <v>3.3698473706785692E-2</v>
      </c>
      <c r="R1223" s="13">
        <f t="shared" si="1519"/>
        <v>8.0305966417320712E-3</v>
      </c>
      <c r="S1223" s="13">
        <f t="shared" si="1520"/>
        <v>4.9006436620721634E-2</v>
      </c>
      <c r="T1223" s="13">
        <f t="shared" si="1521"/>
        <v>5.7470724998500707E-2</v>
      </c>
      <c r="U1223" s="13">
        <f t="shared" si="1522"/>
        <v>2.8055335512148935E-2</v>
      </c>
      <c r="V1223" s="13">
        <f t="shared" si="1523"/>
        <v>3.2442529961201193E-2</v>
      </c>
      <c r="W1223" s="13">
        <f t="shared" si="1524"/>
        <v>3.9242496677361412E-2</v>
      </c>
      <c r="X1223" s="13">
        <f t="shared" si="1525"/>
        <v>6.6925723533439382E-2</v>
      </c>
      <c r="Y1223" s="13">
        <f t="shared" si="1526"/>
        <v>5.7068902971434562E-2</v>
      </c>
      <c r="Z1223" s="13">
        <f t="shared" si="1527"/>
        <v>4.5652335788918582E-3</v>
      </c>
      <c r="AA1223" s="13">
        <f t="shared" si="1528"/>
        <v>1.5948897131946461E-2</v>
      </c>
      <c r="AB1223" s="13">
        <f t="shared" si="1529"/>
        <v>2.7859179090147897E-2</v>
      </c>
      <c r="AC1223" s="13">
        <f t="shared" si="1530"/>
        <v>1.2080887233578161E-2</v>
      </c>
      <c r="AD1223" s="13">
        <f t="shared" si="1531"/>
        <v>3.4273960570266687E-2</v>
      </c>
      <c r="AE1223" s="13">
        <f t="shared" si="1532"/>
        <v>5.8452183314955733E-2</v>
      </c>
      <c r="AF1223" s="13">
        <f t="shared" si="1533"/>
        <v>4.984334575632917E-2</v>
      </c>
      <c r="AG1223" s="13">
        <f t="shared" si="1534"/>
        <v>2.833494519555807E-2</v>
      </c>
      <c r="AH1223" s="13">
        <f t="shared" si="1535"/>
        <v>1.9464329886963361E-3</v>
      </c>
      <c r="AI1223" s="13">
        <f t="shared" si="1536"/>
        <v>6.7999717811767051E-3</v>
      </c>
      <c r="AJ1223" s="13">
        <f t="shared" si="1537"/>
        <v>1.1878039596875478E-2</v>
      </c>
      <c r="AK1223" s="13">
        <f t="shared" si="1538"/>
        <v>1.3832197074257764E-2</v>
      </c>
      <c r="AL1223" s="13">
        <f t="shared" si="1539"/>
        <v>2.8791409108963927E-3</v>
      </c>
      <c r="AM1223" s="13">
        <f t="shared" si="1540"/>
        <v>2.3947597072229501E-2</v>
      </c>
      <c r="AN1223" s="13">
        <f t="shared" si="1541"/>
        <v>4.0841189950863159E-2</v>
      </c>
      <c r="AO1223" s="13">
        <f t="shared" si="1542"/>
        <v>3.4826099494900113E-2</v>
      </c>
      <c r="AP1223" s="13">
        <f t="shared" si="1543"/>
        <v>1.9797941040860863E-2</v>
      </c>
      <c r="AQ1223" s="13">
        <f t="shared" si="1544"/>
        <v>8.4410501421814509E-3</v>
      </c>
      <c r="AR1223" s="13">
        <f t="shared" si="1545"/>
        <v>6.6390493524845723E-4</v>
      </c>
      <c r="AS1223" s="13">
        <f t="shared" si="1546"/>
        <v>2.3193887748980046E-3</v>
      </c>
      <c r="AT1223" s="13">
        <f t="shared" si="1547"/>
        <v>4.0514567700190712E-3</v>
      </c>
      <c r="AU1223" s="13">
        <f t="shared" si="1548"/>
        <v>4.7179964356644415E-3</v>
      </c>
      <c r="AV1223" s="13">
        <f t="shared" si="1549"/>
        <v>4.1206456647267155E-3</v>
      </c>
      <c r="AW1223" s="13">
        <f t="shared" si="1550"/>
        <v>4.7650177050814573E-4</v>
      </c>
      <c r="AX1223" s="13">
        <f t="shared" si="1551"/>
        <v>1.3943710132315592E-2</v>
      </c>
      <c r="AY1223" s="13">
        <f t="shared" si="1552"/>
        <v>2.3780161008056348E-2</v>
      </c>
      <c r="AZ1223" s="13">
        <f t="shared" si="1553"/>
        <v>2.0277818894789856E-2</v>
      </c>
      <c r="BA1223" s="13">
        <f t="shared" si="1554"/>
        <v>1.1527534485310164E-2</v>
      </c>
      <c r="BB1223" s="13">
        <f t="shared" si="1555"/>
        <v>4.9148796031568505E-3</v>
      </c>
      <c r="BC1223" s="13">
        <f t="shared" si="1556"/>
        <v>1.6764064540815669E-3</v>
      </c>
      <c r="BD1223" s="13">
        <f t="shared" si="1557"/>
        <v>1.8870833879502193E-4</v>
      </c>
      <c r="BE1223" s="13">
        <f t="shared" si="1558"/>
        <v>6.5926306537701033E-4</v>
      </c>
      <c r="BF1223" s="13">
        <f t="shared" si="1559"/>
        <v>1.1515860723102236E-3</v>
      </c>
      <c r="BG1223" s="13">
        <f t="shared" si="1560"/>
        <v>1.3410433068732641E-3</v>
      </c>
      <c r="BH1223" s="13">
        <f t="shared" si="1561"/>
        <v>1.1712523237419243E-3</v>
      </c>
      <c r="BI1223" s="13">
        <f t="shared" si="1562"/>
        <v>8.183670125131926E-4</v>
      </c>
      <c r="BJ1223" s="14">
        <f t="shared" si="1563"/>
        <v>0.64857693708791786</v>
      </c>
      <c r="BK1223" s="14">
        <f t="shared" si="1564"/>
        <v>0.15861225791414585</v>
      </c>
      <c r="BL1223" s="14">
        <f t="shared" si="1565"/>
        <v>0.14497188687418536</v>
      </c>
      <c r="BM1223" s="14">
        <f t="shared" si="1566"/>
        <v>0.82456106724780542</v>
      </c>
      <c r="BN1223" s="14">
        <f t="shared" si="1567"/>
        <v>0.1088615889697873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1.75555555555556</v>
      </c>
      <c r="F1224" s="10">
        <f>VLOOKUP(B1224,home!$B$2:$E$405,3,FALSE)</f>
        <v>1</v>
      </c>
      <c r="G1224" s="10">
        <f>VLOOKUP(C1224,away!$B$2:$E$405,4,FALSE)</f>
        <v>1.57</v>
      </c>
      <c r="H1224" s="10">
        <f>VLOOKUP(A1224,away!$A$2:$E$405,3,FALSE)</f>
        <v>1.4666666666666699</v>
      </c>
      <c r="I1224" s="10">
        <f>VLOOKUP(C1224,away!$B$2:$E$405,3,FALSE)</f>
        <v>0.43</v>
      </c>
      <c r="J1224" s="10">
        <f>VLOOKUP(B1224,home!$B$2:$E$405,4,FALSE)</f>
        <v>0.17</v>
      </c>
      <c r="K1224" s="12">
        <f t="shared" si="1512"/>
        <v>2.7562222222222292</v>
      </c>
      <c r="L1224" s="12">
        <f t="shared" si="1513"/>
        <v>0.10721333333333358</v>
      </c>
      <c r="M1224" s="13">
        <f t="shared" si="1514"/>
        <v>5.7072347844058541E-2</v>
      </c>
      <c r="N1224" s="13">
        <f t="shared" si="1515"/>
        <v>0.15730407340219107</v>
      </c>
      <c r="O1224" s="13">
        <f t="shared" si="1516"/>
        <v>6.1189166535210093E-3</v>
      </c>
      <c r="P1224" s="13">
        <f t="shared" si="1517"/>
        <v>1.6865094056360278E-2</v>
      </c>
      <c r="Q1224" s="13">
        <f t="shared" si="1518"/>
        <v>0.21678249137859792</v>
      </c>
      <c r="R1224" s="13">
        <f t="shared" si="1519"/>
        <v>3.2801472540641685E-4</v>
      </c>
      <c r="S1224" s="13">
        <f t="shared" si="1520"/>
        <v>1.2459247265726836E-3</v>
      </c>
      <c r="T1224" s="13">
        <f t="shared" si="1521"/>
        <v>2.3241973509004126E-2</v>
      </c>
      <c r="U1224" s="13">
        <f t="shared" si="1522"/>
        <v>9.0408147538128842E-4</v>
      </c>
      <c r="V1224" s="13">
        <f t="shared" si="1523"/>
        <v>4.090838401619077E-5</v>
      </c>
      <c r="W1224" s="13">
        <f t="shared" si="1524"/>
        <v>0.19916690670879678</v>
      </c>
      <c r="X1224" s="13">
        <f t="shared" si="1525"/>
        <v>2.1353347957939178E-2</v>
      </c>
      <c r="Y1224" s="13">
        <f t="shared" si="1526"/>
        <v>1.1446818061985949E-3</v>
      </c>
      <c r="Z1224" s="13">
        <f t="shared" si="1527"/>
        <v>1.172251736441335E-5</v>
      </c>
      <c r="AA1224" s="13">
        <f t="shared" si="1528"/>
        <v>3.2309862860182026E-5</v>
      </c>
      <c r="AB1224" s="13">
        <f t="shared" si="1529"/>
        <v>4.4526581006093206E-5</v>
      </c>
      <c r="AC1224" s="13">
        <f t="shared" si="1530"/>
        <v>7.5553636107177713E-7</v>
      </c>
      <c r="AD1224" s="13">
        <f t="shared" si="1531"/>
        <v>0.13723706355051182</v>
      </c>
      <c r="AE1224" s="13">
        <f t="shared" si="1532"/>
        <v>1.4713643040128906E-2</v>
      </c>
      <c r="AF1224" s="13">
        <f t="shared" si="1533"/>
        <v>7.8874935790451174E-4</v>
      </c>
      <c r="AG1224" s="13">
        <f t="shared" si="1534"/>
        <v>2.8188149275156413E-5</v>
      </c>
      <c r="AH1224" s="13">
        <f t="shared" si="1535"/>
        <v>3.1420254042415974E-7</v>
      </c>
      <c r="AI1224" s="13">
        <f t="shared" si="1536"/>
        <v>8.6601202419574735E-7</v>
      </c>
      <c r="AJ1224" s="13">
        <f t="shared" si="1537"/>
        <v>1.1934607928999871E-6</v>
      </c>
      <c r="AK1224" s="13">
        <f t="shared" si="1538"/>
        <v>1.0964810529139685E-6</v>
      </c>
      <c r="AL1224" s="13">
        <f t="shared" si="1539"/>
        <v>8.9305537787173483E-9</v>
      </c>
      <c r="AM1224" s="13">
        <f t="shared" si="1540"/>
        <v>7.5651168854089013E-2</v>
      </c>
      <c r="AN1224" s="13">
        <f t="shared" si="1541"/>
        <v>8.1108139834097457E-3</v>
      </c>
      <c r="AO1224" s="13">
        <f t="shared" si="1542"/>
        <v>4.3479370160398595E-4</v>
      </c>
      <c r="AP1224" s="13">
        <f t="shared" si="1543"/>
        <v>1.5538560687100707E-5</v>
      </c>
      <c r="AQ1224" s="13">
        <f t="shared" si="1544"/>
        <v>4.1648522161659003E-7</v>
      </c>
      <c r="AR1224" s="13">
        <f t="shared" si="1545"/>
        <v>6.7373403401351271E-9</v>
      </c>
      <c r="AS1224" s="13">
        <f t="shared" si="1546"/>
        <v>1.8569607164154708E-8</v>
      </c>
      <c r="AT1224" s="13">
        <f t="shared" si="1547"/>
        <v>2.5590981961890163E-8</v>
      </c>
      <c r="AU1224" s="13">
        <f t="shared" si="1548"/>
        <v>2.3511477723949962E-8</v>
      </c>
      <c r="AV1224" s="13">
        <f t="shared" si="1549"/>
        <v>1.6200714345008453E-8</v>
      </c>
      <c r="AW1224" s="13">
        <f t="shared" si="1550"/>
        <v>7.3305897953799908E-11</v>
      </c>
      <c r="AX1224" s="13">
        <f t="shared" si="1551"/>
        <v>3.4751905455454368E-2</v>
      </c>
      <c r="AY1224" s="13">
        <f t="shared" si="1552"/>
        <v>3.7258676235641217E-3</v>
      </c>
      <c r="AZ1224" s="13">
        <f t="shared" si="1553"/>
        <v>1.9973134374052774E-4</v>
      </c>
      <c r="BA1224" s="13">
        <f t="shared" si="1554"/>
        <v>7.137954377855943E-6</v>
      </c>
      <c r="BB1224" s="13">
        <f t="shared" si="1555"/>
        <v>1.9132097050779916E-7</v>
      </c>
      <c r="BC1224" s="13">
        <f t="shared" si="1556"/>
        <v>4.1024317969419079E-9</v>
      </c>
      <c r="BD1224" s="13">
        <f t="shared" si="1557"/>
        <v>1.2038878594450375E-10</v>
      </c>
      <c r="BE1224" s="13">
        <f t="shared" si="1558"/>
        <v>3.3181824712659635E-10</v>
      </c>
      <c r="BF1224" s="13">
        <f t="shared" si="1559"/>
        <v>4.5728241323457623E-10</v>
      </c>
      <c r="BG1224" s="13">
        <f t="shared" si="1560"/>
        <v>4.201239830628491E-10</v>
      </c>
      <c r="BH1224" s="13">
        <f t="shared" si="1561"/>
        <v>2.8948876455158506E-10</v>
      </c>
      <c r="BI1224" s="13">
        <f t="shared" si="1562"/>
        <v>1.5957907318814751E-10</v>
      </c>
      <c r="BJ1224" s="14">
        <f t="shared" si="1563"/>
        <v>0.89465868824609895</v>
      </c>
      <c r="BK1224" s="14">
        <f t="shared" si="1564"/>
        <v>7.8950907101486667E-2</v>
      </c>
      <c r="BL1224" s="14">
        <f t="shared" si="1565"/>
        <v>7.4314118433882262E-3</v>
      </c>
      <c r="BM1224" s="14">
        <f t="shared" si="1566"/>
        <v>0.52285592409794468</v>
      </c>
      <c r="BN1224" s="14">
        <f t="shared" si="1567"/>
        <v>0.45447093806013522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1.75555555555556</v>
      </c>
      <c r="F1225" s="10">
        <f>VLOOKUP(B1225,home!$B$2:$E$405,3,FALSE)</f>
        <v>0.56999999999999995</v>
      </c>
      <c r="G1225" s="10">
        <f>VLOOKUP(C1225,away!$B$2:$E$405,4,FALSE)</f>
        <v>1.42</v>
      </c>
      <c r="H1225" s="10">
        <f>VLOOKUP(A1225,away!$A$2:$E$405,3,FALSE)</f>
        <v>1.4666666666666699</v>
      </c>
      <c r="I1225" s="10">
        <f>VLOOKUP(C1225,away!$B$2:$E$405,3,FALSE)</f>
        <v>0.43</v>
      </c>
      <c r="J1225" s="10">
        <f>VLOOKUP(B1225,home!$B$2:$E$405,4,FALSE)</f>
        <v>0.55000000000000004</v>
      </c>
      <c r="K1225" s="12">
        <f t="shared" si="1512"/>
        <v>1.4209466666666699</v>
      </c>
      <c r="L1225" s="12">
        <f t="shared" si="1513"/>
        <v>0.34686666666666743</v>
      </c>
      <c r="M1225" s="13">
        <f t="shared" si="1514"/>
        <v>0.17070585781583006</v>
      </c>
      <c r="N1225" s="13">
        <f t="shared" si="1515"/>
        <v>0.24256391964387822</v>
      </c>
      <c r="O1225" s="13">
        <f t="shared" si="1516"/>
        <v>5.9212171881051053E-2</v>
      </c>
      <c r="P1225" s="13">
        <f t="shared" si="1517"/>
        <v>8.4137338260473413E-2</v>
      </c>
      <c r="Q1225" s="13">
        <f t="shared" si="1518"/>
        <v>0.17233519653578544</v>
      </c>
      <c r="R1225" s="13">
        <f t="shared" si="1519"/>
        <v>1.0269364343236977E-2</v>
      </c>
      <c r="S1225" s="13">
        <f t="shared" si="1520"/>
        <v>1.0367382496614097E-2</v>
      </c>
      <c r="T1225" s="13">
        <f t="shared" si="1521"/>
        <v>5.9777335171712902E-2</v>
      </c>
      <c r="U1225" s="13">
        <f t="shared" si="1522"/>
        <v>1.4592219032308137E-2</v>
      </c>
      <c r="V1225" s="13">
        <f t="shared" si="1523"/>
        <v>5.67762829748425E-4</v>
      </c>
      <c r="W1225" s="13">
        <f t="shared" si="1524"/>
        <v>8.1626374355623241E-2</v>
      </c>
      <c r="X1225" s="13">
        <f t="shared" si="1525"/>
        <v>2.8313468384820576E-2</v>
      </c>
      <c r="Y1225" s="13">
        <f t="shared" si="1526"/>
        <v>4.9104992002073928E-3</v>
      </c>
      <c r="Z1225" s="13">
        <f t="shared" si="1527"/>
        <v>1.1873667261747137E-3</v>
      </c>
      <c r="AA1225" s="13">
        <f t="shared" si="1528"/>
        <v>1.6871847916688758E-3</v>
      </c>
      <c r="AB1225" s="13">
        <f t="shared" si="1529"/>
        <v>1.1986998028862949E-3</v>
      </c>
      <c r="AC1225" s="13">
        <f t="shared" si="1530"/>
        <v>1.748989968383386E-5</v>
      </c>
      <c r="AD1225" s="13">
        <f t="shared" si="1531"/>
        <v>2.8996681138177136E-2</v>
      </c>
      <c r="AE1225" s="13">
        <f t="shared" si="1532"/>
        <v>1.005798213079573E-2</v>
      </c>
      <c r="AF1225" s="13">
        <f t="shared" si="1533"/>
        <v>1.7443893675510101E-3</v>
      </c>
      <c r="AG1225" s="13">
        <f t="shared" si="1534"/>
        <v>2.0169017509706502E-4</v>
      </c>
      <c r="AH1225" s="13">
        <f t="shared" si="1535"/>
        <v>1.0296448460478414E-4</v>
      </c>
      <c r="AI1225" s="13">
        <f t="shared" si="1536"/>
        <v>1.4630704118421967E-4</v>
      </c>
      <c r="AJ1225" s="13">
        <f t="shared" si="1537"/>
        <v>1.039472512402901E-4</v>
      </c>
      <c r="AK1225" s="13">
        <f t="shared" si="1538"/>
        <v>4.9234500053017694E-5</v>
      </c>
      <c r="AL1225" s="13">
        <f t="shared" si="1539"/>
        <v>3.4481619428153326E-7</v>
      </c>
      <c r="AM1225" s="13">
        <f t="shared" si="1540"/>
        <v>8.2405474815378157E-3</v>
      </c>
      <c r="AN1225" s="13">
        <f t="shared" si="1541"/>
        <v>2.8583712364294235E-3</v>
      </c>
      <c r="AO1225" s="13">
        <f t="shared" si="1542"/>
        <v>4.9573685143807736E-4</v>
      </c>
      <c r="AP1225" s="13">
        <f t="shared" si="1543"/>
        <v>5.7318196400718289E-5</v>
      </c>
      <c r="AQ1225" s="13">
        <f t="shared" si="1544"/>
        <v>4.9704429312156316E-6</v>
      </c>
      <c r="AR1225" s="13">
        <f t="shared" si="1545"/>
        <v>7.1429895119825758E-6</v>
      </c>
      <c r="AS1225" s="13">
        <f t="shared" si="1546"/>
        <v>1.0149807137086624E-5</v>
      </c>
      <c r="AT1225" s="13">
        <f t="shared" si="1547"/>
        <v>7.21116730937641E-6</v>
      </c>
      <c r="AU1225" s="13">
        <f t="shared" si="1548"/>
        <v>3.4155613836780225E-6</v>
      </c>
      <c r="AV1225" s="13">
        <f t="shared" si="1549"/>
        <v>1.2133326407331707E-6</v>
      </c>
      <c r="AW1225" s="13">
        <f t="shared" si="1550"/>
        <v>4.720907574122586E-9</v>
      </c>
      <c r="AX1225" s="13">
        <f t="shared" si="1551"/>
        <v>1.9515630792332611E-3</v>
      </c>
      <c r="AY1225" s="13">
        <f t="shared" si="1552"/>
        <v>6.7693218008337865E-4</v>
      </c>
      <c r="AZ1225" s="13">
        <f t="shared" si="1553"/>
        <v>1.1740260443246089E-4</v>
      </c>
      <c r="BA1225" s="13">
        <f t="shared" si="1554"/>
        <v>1.3574350019157678E-5</v>
      </c>
      <c r="BB1225" s="13">
        <f t="shared" si="1555"/>
        <v>1.1771223858279592E-6</v>
      </c>
      <c r="BC1225" s="13">
        <f t="shared" si="1556"/>
        <v>8.1660903646171814E-8</v>
      </c>
      <c r="BD1225" s="13">
        <f t="shared" si="1557"/>
        <v>4.1294416034272678E-7</v>
      </c>
      <c r="BE1225" s="13">
        <f t="shared" si="1558"/>
        <v>5.8677162815846444E-7</v>
      </c>
      <c r="BF1225" s="13">
        <f t="shared" si="1559"/>
        <v>4.1688559456317254E-7</v>
      </c>
      <c r="BG1225" s="13">
        <f t="shared" si="1560"/>
        <v>1.9745739865863094E-7</v>
      </c>
      <c r="BH1225" s="13">
        <f t="shared" si="1561"/>
        <v>7.0144108108163319E-8</v>
      </c>
      <c r="BI1225" s="13">
        <f t="shared" si="1562"/>
        <v>1.993420732052023E-8</v>
      </c>
      <c r="BJ1225" s="14">
        <f t="shared" si="1563"/>
        <v>0.64494521130944382</v>
      </c>
      <c r="BK1225" s="14">
        <f t="shared" si="1564"/>
        <v>0.26647310829862741</v>
      </c>
      <c r="BL1225" s="14">
        <f t="shared" si="1565"/>
        <v>8.7392930123313659E-2</v>
      </c>
      <c r="BM1225" s="14">
        <f t="shared" si="1566"/>
        <v>0.26009784051812856</v>
      </c>
      <c r="BN1225" s="14">
        <f t="shared" si="1567"/>
        <v>0.73922384848025513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1.75555555555556</v>
      </c>
      <c r="F1226" s="10">
        <f>VLOOKUP(B1226,home!$B$2:$E$405,3,FALSE)</f>
        <v>0.71</v>
      </c>
      <c r="G1226" s="10">
        <f>VLOOKUP(C1226,away!$B$2:$E$405,4,FALSE)</f>
        <v>0.68</v>
      </c>
      <c r="H1226" s="10">
        <f>VLOOKUP(A1226,away!$A$2:$E$405,3,FALSE)</f>
        <v>1.4666666666666699</v>
      </c>
      <c r="I1226" s="10">
        <f>VLOOKUP(C1226,away!$B$2:$E$405,3,FALSE)</f>
        <v>1.25</v>
      </c>
      <c r="J1226" s="10">
        <f>VLOOKUP(B1226,home!$B$2:$E$405,4,FALSE)</f>
        <v>1.19</v>
      </c>
      <c r="K1226" s="12">
        <f t="shared" si="1512"/>
        <v>0.84758222222222446</v>
      </c>
      <c r="L1226" s="12">
        <f t="shared" si="1513"/>
        <v>2.1816666666666715</v>
      </c>
      <c r="M1226" s="13">
        <f t="shared" si="1514"/>
        <v>4.8351942171183375E-2</v>
      </c>
      <c r="N1226" s="13">
        <f t="shared" si="1515"/>
        <v>4.0982246594212096E-2</v>
      </c>
      <c r="O1226" s="13">
        <f t="shared" si="1516"/>
        <v>0.10548782050346531</v>
      </c>
      <c r="P1226" s="13">
        <f t="shared" si="1517"/>
        <v>8.9409601319706267E-2</v>
      </c>
      <c r="Q1226" s="13">
        <f t="shared" si="1518"/>
        <v>1.7367911819990742E-2</v>
      </c>
      <c r="R1226" s="13">
        <f t="shared" si="1519"/>
        <v>0.11506963086586371</v>
      </c>
      <c r="S1226" s="13">
        <f t="shared" si="1520"/>
        <v>4.1332759601707909E-2</v>
      </c>
      <c r="T1226" s="13">
        <f t="shared" si="1521"/>
        <v>3.7890994287279885E-2</v>
      </c>
      <c r="U1226" s="13">
        <f t="shared" si="1522"/>
        <v>9.7530973439579838E-2</v>
      </c>
      <c r="V1226" s="13">
        <f t="shared" si="1523"/>
        <v>8.4922374285249201E-3</v>
      </c>
      <c r="W1226" s="13">
        <f t="shared" si="1524"/>
        <v>4.9069110985824633E-3</v>
      </c>
      <c r="X1226" s="13">
        <f t="shared" si="1525"/>
        <v>1.0705244380074098E-2</v>
      </c>
      <c r="Y1226" s="13">
        <f t="shared" si="1526"/>
        <v>1.1677637411264192E-2</v>
      </c>
      <c r="Z1226" s="13">
        <f t="shared" si="1527"/>
        <v>8.3681192668564372E-2</v>
      </c>
      <c r="AA1226" s="13">
        <f t="shared" si="1528"/>
        <v>7.0926691240227921E-2</v>
      </c>
      <c r="AB1226" s="13">
        <f t="shared" si="1529"/>
        <v>3.0058101288130978E-2</v>
      </c>
      <c r="AC1226" s="13">
        <f t="shared" si="1530"/>
        <v>9.814594935356317E-4</v>
      </c>
      <c r="AD1226" s="13">
        <f t="shared" si="1531"/>
        <v>1.0397526532958548E-3</v>
      </c>
      <c r="AE1226" s="13">
        <f t="shared" si="1532"/>
        <v>2.2683937052737952E-3</v>
      </c>
      <c r="AF1226" s="13">
        <f t="shared" si="1533"/>
        <v>2.474439466836171E-3</v>
      </c>
      <c r="AG1226" s="13">
        <f t="shared" si="1534"/>
        <v>1.7994673678269747E-3</v>
      </c>
      <c r="AH1226" s="13">
        <f t="shared" si="1535"/>
        <v>4.5641117167979604E-2</v>
      </c>
      <c r="AI1226" s="13">
        <f t="shared" si="1536"/>
        <v>3.8684599513941077E-2</v>
      </c>
      <c r="AJ1226" s="13">
        <f t="shared" si="1537"/>
        <v>1.6394189410901479E-2</v>
      </c>
      <c r="AK1226" s="13">
        <f t="shared" si="1538"/>
        <v>4.6318078308079788E-3</v>
      </c>
      <c r="AL1226" s="13">
        <f t="shared" si="1539"/>
        <v>7.2594314178973964E-5</v>
      </c>
      <c r="AM1226" s="13">
        <f t="shared" si="1540"/>
        <v>1.7625517288839105E-4</v>
      </c>
      <c r="AN1226" s="13">
        <f t="shared" si="1541"/>
        <v>3.8453003551817402E-4</v>
      </c>
      <c r="AO1226" s="13">
        <f t="shared" si="1542"/>
        <v>4.1945818041107588E-4</v>
      </c>
      <c r="AP1226" s="13">
        <f t="shared" si="1543"/>
        <v>3.0503931008783302E-4</v>
      </c>
      <c r="AQ1226" s="13">
        <f t="shared" si="1544"/>
        <v>1.66373523710406E-4</v>
      </c>
      <c r="AR1226" s="13">
        <f t="shared" si="1545"/>
        <v>1.9914740790961807E-2</v>
      </c>
      <c r="AS1226" s="13">
        <f t="shared" si="1546"/>
        <v>1.6879380254582989E-2</v>
      </c>
      <c r="AT1226" s="13">
        <f t="shared" si="1547"/>
        <v>7.1533313129566933E-3</v>
      </c>
      <c r="AU1226" s="13">
        <f t="shared" si="1548"/>
        <v>2.0210121501758856E-3</v>
      </c>
      <c r="AV1226" s="13">
        <f t="shared" si="1549"/>
        <v>4.2824349234604813E-4</v>
      </c>
      <c r="AW1226" s="13">
        <f t="shared" si="1550"/>
        <v>3.7288107418268423E-6</v>
      </c>
      <c r="AX1226" s="13">
        <f t="shared" si="1551"/>
        <v>2.48984585191508E-5</v>
      </c>
      <c r="AY1226" s="13">
        <f t="shared" si="1552"/>
        <v>5.4320137002614116E-5</v>
      </c>
      <c r="AZ1226" s="13">
        <f t="shared" si="1553"/>
        <v>5.9254216113685052E-5</v>
      </c>
      <c r="BA1226" s="13">
        <f t="shared" si="1554"/>
        <v>4.3090982718229935E-5</v>
      </c>
      <c r="BB1226" s="13">
        <f t="shared" si="1555"/>
        <v>2.3502540157567969E-5</v>
      </c>
      <c r="BC1226" s="13">
        <f t="shared" si="1556"/>
        <v>1.0254941688752177E-5</v>
      </c>
      <c r="BD1226" s="13">
        <f t="shared" si="1557"/>
        <v>7.2412210264914071E-3</v>
      </c>
      <c r="BE1226" s="13">
        <f t="shared" si="1558"/>
        <v>6.1375302092358842E-3</v>
      </c>
      <c r="BF1226" s="13">
        <f t="shared" si="1559"/>
        <v>2.6010307468500925E-3</v>
      </c>
      <c r="BG1226" s="13">
        <f t="shared" si="1560"/>
        <v>7.3486247349451115E-4</v>
      </c>
      <c r="BH1226" s="13">
        <f t="shared" si="1561"/>
        <v>1.5571409207804952E-4</v>
      </c>
      <c r="BI1226" s="13">
        <f t="shared" si="1562"/>
        <v>2.639609923896587E-5</v>
      </c>
      <c r="BJ1226" s="14">
        <f t="shared" si="1563"/>
        <v>0.13277997628345214</v>
      </c>
      <c r="BK1226" s="14">
        <f t="shared" si="1564"/>
        <v>0.18869491446583966</v>
      </c>
      <c r="BL1226" s="14">
        <f t="shared" si="1565"/>
        <v>0.58771839390931024</v>
      </c>
      <c r="BM1226" s="14">
        <f t="shared" si="1566"/>
        <v>0.57615473272648421</v>
      </c>
      <c r="BN1226" s="14">
        <f t="shared" si="1567"/>
        <v>0.4166691532744215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1.75555555555556</v>
      </c>
      <c r="F1227" s="10">
        <f>VLOOKUP(B1227,home!$B$2:$E$405,3,FALSE)</f>
        <v>0.68</v>
      </c>
      <c r="G1227" s="10">
        <f>VLOOKUP(C1227,away!$B$2:$E$405,4,FALSE)</f>
        <v>0.68</v>
      </c>
      <c r="H1227" s="10">
        <f>VLOOKUP(A1227,away!$A$2:$E$405,3,FALSE)</f>
        <v>1.4666666666666699</v>
      </c>
      <c r="I1227" s="10">
        <f>VLOOKUP(C1227,away!$B$2:$E$405,3,FALSE)</f>
        <v>0.68</v>
      </c>
      <c r="J1227" s="10">
        <f>VLOOKUP(B1227,home!$B$2:$E$405,4,FALSE)</f>
        <v>1.0900000000000001</v>
      </c>
      <c r="K1227" s="12">
        <f t="shared" si="1512"/>
        <v>0.81176888888889109</v>
      </c>
      <c r="L1227" s="12">
        <f t="shared" si="1513"/>
        <v>1.0870933333333359</v>
      </c>
      <c r="M1227" s="13">
        <f t="shared" si="1514"/>
        <v>0.14973889192171663</v>
      </c>
      <c r="N1227" s="13">
        <f t="shared" si="1515"/>
        <v>0.12155337391874564</v>
      </c>
      <c r="O1227" s="13">
        <f t="shared" si="1516"/>
        <v>0.16278015114881905</v>
      </c>
      <c r="P1227" s="13">
        <f t="shared" si="1517"/>
        <v>0.13213986243124257</v>
      </c>
      <c r="Q1227" s="13">
        <f t="shared" si="1518"/>
        <v>4.9336623643358037E-2</v>
      </c>
      <c r="R1227" s="13">
        <f t="shared" si="1519"/>
        <v>8.8478608556436966E-2</v>
      </c>
      <c r="S1227" s="13">
        <f t="shared" si="1520"/>
        <v>2.9152318110642027E-2</v>
      </c>
      <c r="T1227" s="13">
        <f t="shared" si="1521"/>
        <v>5.3633514651870356E-2</v>
      </c>
      <c r="U1227" s="13">
        <f t="shared" si="1522"/>
        <v>7.1824181758293956E-2</v>
      </c>
      <c r="V1227" s="13">
        <f t="shared" si="1523"/>
        <v>2.8584448682295277E-3</v>
      </c>
      <c r="W1227" s="13">
        <f t="shared" si="1524"/>
        <v>1.3349978718832718E-2</v>
      </c>
      <c r="X1227" s="13">
        <f t="shared" si="1525"/>
        <v>1.4512672865384954E-2</v>
      </c>
      <c r="Y1227" s="13">
        <f t="shared" si="1526"/>
        <v>7.8883149604037917E-3</v>
      </c>
      <c r="Z1227" s="13">
        <f t="shared" si="1527"/>
        <v>3.2061501834770835E-2</v>
      </c>
      <c r="AA1227" s="13">
        <f t="shared" si="1528"/>
        <v>2.6026529720521063E-2</v>
      </c>
      <c r="AB1227" s="13">
        <f t="shared" si="1529"/>
        <v>1.0563763556430543E-2</v>
      </c>
      <c r="AC1227" s="13">
        <f t="shared" si="1530"/>
        <v>1.576554806535373E-4</v>
      </c>
      <c r="AD1227" s="13">
        <f t="shared" si="1531"/>
        <v>2.7092743478192936E-3</v>
      </c>
      <c r="AE1227" s="13">
        <f t="shared" si="1532"/>
        <v>2.9452340816853752E-3</v>
      </c>
      <c r="AF1227" s="13">
        <f t="shared" si="1533"/>
        <v>1.6008721676531504E-3</v>
      </c>
      <c r="AG1227" s="13">
        <f t="shared" si="1534"/>
        <v>5.8009915365820892E-4</v>
      </c>
      <c r="AH1227" s="13">
        <f t="shared" si="1535"/>
        <v>8.7134612253084703E-3</v>
      </c>
      <c r="AI1227" s="13">
        <f t="shared" si="1536"/>
        <v>7.0733167372450919E-3</v>
      </c>
      <c r="AJ1227" s="13">
        <f t="shared" si="1537"/>
        <v>2.8709492342763225E-3</v>
      </c>
      <c r="AK1227" s="13">
        <f t="shared" si="1538"/>
        <v>7.7684908998830113E-4</v>
      </c>
      <c r="AL1227" s="13">
        <f t="shared" si="1539"/>
        <v>5.5650401195652264E-6</v>
      </c>
      <c r="AM1227" s="13">
        <f t="shared" si="1540"/>
        <v>4.3986092540488871E-4</v>
      </c>
      <c r="AN1227" s="13">
        <f t="shared" si="1541"/>
        <v>4.7816987960148623E-4</v>
      </c>
      <c r="AO1227" s="13">
        <f t="shared" si="1542"/>
        <v>2.5990764415778975E-4</v>
      </c>
      <c r="AP1227" s="13">
        <f t="shared" si="1543"/>
        <v>9.4181289082102099E-5</v>
      </c>
      <c r="AQ1227" s="13">
        <f t="shared" si="1544"/>
        <v>2.5595962871473215E-5</v>
      </c>
      <c r="AR1227" s="13">
        <f t="shared" si="1545"/>
        <v>1.8944691216582724E-3</v>
      </c>
      <c r="AS1227" s="13">
        <f t="shared" si="1546"/>
        <v>1.537871093922849E-3</v>
      </c>
      <c r="AT1227" s="13">
        <f t="shared" si="1547"/>
        <v>6.2419795458404739E-4</v>
      </c>
      <c r="AU1227" s="13">
        <f t="shared" si="1548"/>
        <v>1.6890149334647023E-4</v>
      </c>
      <c r="AV1227" s="13">
        <f t="shared" si="1549"/>
        <v>3.4277244396384631E-5</v>
      </c>
      <c r="AW1227" s="13">
        <f t="shared" si="1550"/>
        <v>1.3641591305783395E-7</v>
      </c>
      <c r="AX1227" s="13">
        <f t="shared" si="1551"/>
        <v>5.9510902446927643E-5</v>
      </c>
      <c r="AY1227" s="13">
        <f t="shared" si="1552"/>
        <v>6.4693905310705537E-5</v>
      </c>
      <c r="AZ1227" s="13">
        <f t="shared" si="1553"/>
        <v>3.516415658528304E-5</v>
      </c>
      <c r="BA1227" s="13">
        <f t="shared" si="1554"/>
        <v>1.2742240065383577E-5</v>
      </c>
      <c r="BB1227" s="13">
        <f t="shared" si="1555"/>
        <v>3.4630010567028528E-6</v>
      </c>
      <c r="BC1227" s="13">
        <f t="shared" si="1556"/>
        <v>7.5292107241359403E-7</v>
      </c>
      <c r="BD1227" s="13">
        <f t="shared" si="1557"/>
        <v>3.4324412539342794E-4</v>
      </c>
      <c r="BE1227" s="13">
        <f t="shared" si="1558"/>
        <v>2.7863490228826216E-4</v>
      </c>
      <c r="BF1227" s="13">
        <f t="shared" si="1559"/>
        <v>1.1309357251810367E-4</v>
      </c>
      <c r="BG1227" s="13">
        <f t="shared" si="1560"/>
        <v>3.0601947901165418E-5</v>
      </c>
      <c r="BH1227" s="13">
        <f t="shared" si="1561"/>
        <v>6.2104273113911949E-6</v>
      </c>
      <c r="BI1227" s="13">
        <f t="shared" si="1562"/>
        <v>1.0082863356186509E-6</v>
      </c>
      <c r="BJ1227" s="14">
        <f t="shared" si="1563"/>
        <v>0.26958400133706678</v>
      </c>
      <c r="BK1227" s="14">
        <f t="shared" si="1564"/>
        <v>0.31411743175791451</v>
      </c>
      <c r="BL1227" s="14">
        <f t="shared" si="1565"/>
        <v>0.38414032119697572</v>
      </c>
      <c r="BM1227" s="14">
        <f t="shared" si="1566"/>
        <v>0.29581118701701137</v>
      </c>
      <c r="BN1227" s="14">
        <f t="shared" si="1567"/>
        <v>0.70402751162031885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1.75555555555556</v>
      </c>
      <c r="F1228" s="10">
        <f>VLOOKUP(B1228,home!$B$2:$E$405,3,FALSE)</f>
        <v>0</v>
      </c>
      <c r="G1228" s="10">
        <f>VLOOKUP(C1228,away!$B$2:$E$405,4,FALSE)</f>
        <v>0.56999999999999995</v>
      </c>
      <c r="H1228" s="10">
        <f>VLOOKUP(A1228,away!$A$2:$E$405,3,FALSE)</f>
        <v>1.4666666666666699</v>
      </c>
      <c r="I1228" s="10">
        <f>VLOOKUP(C1228,away!$B$2:$E$405,3,FALSE)</f>
        <v>0.43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1.3684210526315801</v>
      </c>
      <c r="F1229" s="10">
        <f>VLOOKUP(B1229,home!$B$2:$E$405,3,FALSE)</f>
        <v>0.73</v>
      </c>
      <c r="G1229" s="10">
        <f>VLOOKUP(C1229,away!$B$2:$E$405,4,FALSE)</f>
        <v>0.91</v>
      </c>
      <c r="H1229" s="10">
        <f>VLOOKUP(A1229,away!$A$2:$E$405,3,FALSE)</f>
        <v>1.0105263157894699</v>
      </c>
      <c r="I1229" s="10">
        <f>VLOOKUP(C1229,away!$B$2:$E$405,3,FALSE)</f>
        <v>1.83</v>
      </c>
      <c r="J1229" s="10">
        <f>VLOOKUP(B1229,home!$B$2:$E$405,4,FALSE)</f>
        <v>0.79</v>
      </c>
      <c r="K1229" s="12">
        <f t="shared" si="1512"/>
        <v>0.90904210526315865</v>
      </c>
      <c r="L1229" s="12">
        <f t="shared" si="1513"/>
        <v>1.4609178947368369</v>
      </c>
      <c r="M1229" s="13">
        <f t="shared" si="1514"/>
        <v>9.348446558189559E-2</v>
      </c>
      <c r="N1229" s="13">
        <f t="shared" si="1515"/>
        <v>8.4981315401967669E-2</v>
      </c>
      <c r="O1229" s="13">
        <f t="shared" si="1516"/>
        <v>0.13657312864850119</v>
      </c>
      <c r="P1229" s="13">
        <f t="shared" si="1517"/>
        <v>0.12415072438900973</v>
      </c>
      <c r="Q1229" s="13">
        <f t="shared" si="1518"/>
        <v>3.8625796930518583E-2</v>
      </c>
      <c r="R1229" s="13">
        <f t="shared" si="1519"/>
        <v>9.9761063791395793E-2</v>
      </c>
      <c r="S1229" s="13">
        <f t="shared" si="1520"/>
        <v>4.1219154087192136E-2</v>
      </c>
      <c r="T1229" s="13">
        <f t="shared" si="1521"/>
        <v>5.6429117934265784E-2</v>
      </c>
      <c r="U1229" s="13">
        <f t="shared" si="1522"/>
        <v>9.0687007452222704E-2</v>
      </c>
      <c r="V1229" s="13">
        <f t="shared" si="1523"/>
        <v>6.0822795017021749E-3</v>
      </c>
      <c r="W1229" s="13">
        <f t="shared" si="1524"/>
        <v>1.1704158586395289E-2</v>
      </c>
      <c r="X1229" s="13">
        <f t="shared" si="1525"/>
        <v>1.7098814721702681E-2</v>
      </c>
      <c r="Y1229" s="13">
        <f t="shared" si="1526"/>
        <v>1.2489982202862559E-2</v>
      </c>
      <c r="Z1229" s="13">
        <f t="shared" si="1527"/>
        <v>4.8580907763611063E-2</v>
      </c>
      <c r="AA1229" s="13">
        <f t="shared" si="1528"/>
        <v>4.4162090669028334E-2</v>
      </c>
      <c r="AB1229" s="13">
        <f t="shared" si="1529"/>
        <v>2.0072599937298003E-2</v>
      </c>
      <c r="AC1229" s="13">
        <f t="shared" si="1530"/>
        <v>5.0484283763918493E-4</v>
      </c>
      <c r="AD1229" s="13">
        <f t="shared" si="1531"/>
        <v>2.6598932404276617E-3</v>
      </c>
      <c r="AE1229" s="13">
        <f t="shared" si="1532"/>
        <v>3.8858856330303226E-3</v>
      </c>
      <c r="AF1229" s="13">
        <f t="shared" si="1533"/>
        <v>2.8384799290973907E-3</v>
      </c>
      <c r="AG1229" s="13">
        <f t="shared" si="1534"/>
        <v>1.382262040756575E-3</v>
      </c>
      <c r="AH1229" s="13">
        <f t="shared" si="1535"/>
        <v>1.7743179373604787E-2</v>
      </c>
      <c r="AI1229" s="13">
        <f t="shared" si="1536"/>
        <v>1.6129297131843547E-2</v>
      </c>
      <c r="AJ1229" s="13">
        <f t="shared" si="1537"/>
        <v>7.3311051105730421E-3</v>
      </c>
      <c r="AK1229" s="13">
        <f t="shared" si="1538"/>
        <v>2.2214277412069402E-3</v>
      </c>
      <c r="AL1229" s="13">
        <f t="shared" si="1539"/>
        <v>2.6817976058536147E-5</v>
      </c>
      <c r="AM1229" s="13">
        <f t="shared" si="1540"/>
        <v>4.8359099021072152E-4</v>
      </c>
      <c r="AN1229" s="13">
        <f t="shared" si="1541"/>
        <v>7.0648673133234959E-4</v>
      </c>
      <c r="AO1229" s="13">
        <f t="shared" si="1542"/>
        <v>5.1605955409878283E-4</v>
      </c>
      <c r="AP1229" s="13">
        <f t="shared" si="1543"/>
        <v>2.5130687911094146E-4</v>
      </c>
      <c r="AQ1229" s="13">
        <f t="shared" si="1544"/>
        <v>9.1784679190910369E-5</v>
      </c>
      <c r="AR1229" s="13">
        <f t="shared" si="1545"/>
        <v>5.1842656512849552E-3</v>
      </c>
      <c r="AS1229" s="13">
        <f t="shared" si="1546"/>
        <v>4.7127157618875558E-3</v>
      </c>
      <c r="AT1229" s="13">
        <f t="shared" si="1547"/>
        <v>2.142028528846567E-3</v>
      </c>
      <c r="AU1229" s="13">
        <f t="shared" si="1548"/>
        <v>6.490647077988101E-4</v>
      </c>
      <c r="AV1229" s="13">
        <f t="shared" si="1549"/>
        <v>1.4750678710736178E-4</v>
      </c>
      <c r="AW1229" s="13">
        <f t="shared" si="1550"/>
        <v>9.8931206662400847E-7</v>
      </c>
      <c r="AX1229" s="13">
        <f t="shared" si="1551"/>
        <v>7.3267428637908264E-5</v>
      </c>
      <c r="AY1229" s="13">
        <f t="shared" si="1552"/>
        <v>1.0703769759847437E-4</v>
      </c>
      <c r="AZ1229" s="13">
        <f t="shared" si="1553"/>
        <v>7.8186643916520703E-5</v>
      </c>
      <c r="BA1229" s="13">
        <f t="shared" si="1554"/>
        <v>3.8074755742354034E-5</v>
      </c>
      <c r="BB1229" s="13">
        <f t="shared" si="1555"/>
        <v>1.390602300043479E-5</v>
      </c>
      <c r="BC1229" s="13">
        <f t="shared" si="1556"/>
        <v>4.0631115691914456E-6</v>
      </c>
      <c r="BD1229" s="13">
        <f t="shared" si="1557"/>
        <v>1.2622977435052852E-3</v>
      </c>
      <c r="BE1229" s="13">
        <f t="shared" si="1558"/>
        <v>1.1474817982249793E-3</v>
      </c>
      <c r="BF1229" s="13">
        <f t="shared" si="1559"/>
        <v>5.2155463480479502E-4</v>
      </c>
      <c r="BG1229" s="13">
        <f t="shared" si="1560"/>
        <v>1.5803837441090294E-4</v>
      </c>
      <c r="BH1229" s="13">
        <f t="shared" si="1561"/>
        <v>3.5915884146713617E-5</v>
      </c>
      <c r="BI1229" s="13">
        <f t="shared" si="1562"/>
        <v>6.5298101874232526E-6</v>
      </c>
      <c r="BJ1229" s="14">
        <f t="shared" si="1563"/>
        <v>0.23445947111543317</v>
      </c>
      <c r="BK1229" s="14">
        <f t="shared" si="1564"/>
        <v>0.26557532207109574</v>
      </c>
      <c r="BL1229" s="14">
        <f t="shared" si="1565"/>
        <v>0.4506482995378796</v>
      </c>
      <c r="BM1229" s="14">
        <f t="shared" si="1566"/>
        <v>0.42158145735919916</v>
      </c>
      <c r="BN1229" s="14">
        <f t="shared" si="1567"/>
        <v>0.57757649474328865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1.3684210526315801</v>
      </c>
      <c r="F1230" s="10">
        <f>VLOOKUP(B1230,home!$B$2:$E$405,3,FALSE)</f>
        <v>1.71</v>
      </c>
      <c r="G1230" s="10">
        <f>VLOOKUP(C1230,away!$B$2:$E$405,4,FALSE)</f>
        <v>1.46</v>
      </c>
      <c r="H1230" s="10">
        <f>VLOOKUP(A1230,away!$A$2:$E$405,3,FALSE)</f>
        <v>1.0105263157894699</v>
      </c>
      <c r="I1230" s="10">
        <f>VLOOKUP(C1230,away!$B$2:$E$405,3,FALSE)</f>
        <v>0.61</v>
      </c>
      <c r="J1230" s="10">
        <f>VLOOKUP(B1230,home!$B$2:$E$405,4,FALSE)</f>
        <v>1.1499999999999999</v>
      </c>
      <c r="K1230" s="12">
        <f t="shared" si="1512"/>
        <v>3.416400000000003</v>
      </c>
      <c r="L1230" s="12">
        <f t="shared" si="1513"/>
        <v>0.70888421052631312</v>
      </c>
      <c r="M1230" s="13">
        <f t="shared" si="1514"/>
        <v>1.61589014056082E-2</v>
      </c>
      <c r="N1230" s="13">
        <f t="shared" si="1515"/>
        <v>5.5205270762119903E-2</v>
      </c>
      <c r="O1230" s="13">
        <f t="shared" si="1516"/>
        <v>1.1454790065887097E-2</v>
      </c>
      <c r="P1230" s="13">
        <f t="shared" si="1517"/>
        <v>3.9134144781096718E-2</v>
      </c>
      <c r="Q1230" s="13">
        <f t="shared" si="1518"/>
        <v>9.4301643515853351E-2</v>
      </c>
      <c r="R1230" s="13">
        <f t="shared" si="1519"/>
        <v>4.0600599063005142E-3</v>
      </c>
      <c r="S1230" s="13">
        <f t="shared" si="1520"/>
        <v>2.3694081195648545E-2</v>
      </c>
      <c r="T1230" s="13">
        <f t="shared" si="1521"/>
        <v>6.6848946115069502E-2</v>
      </c>
      <c r="U1230" s="13">
        <f t="shared" si="1522"/>
        <v>1.3870788663885091E-2</v>
      </c>
      <c r="V1230" s="13">
        <f t="shared" si="1523"/>
        <v>6.3758982721419943E-3</v>
      </c>
      <c r="W1230" s="13">
        <f t="shared" si="1524"/>
        <v>0.10739071163585386</v>
      </c>
      <c r="X1230" s="13">
        <f t="shared" si="1525"/>
        <v>7.6127579835841189E-2</v>
      </c>
      <c r="Y1230" s="13">
        <f t="shared" si="1526"/>
        <v>2.6982819665604577E-2</v>
      </c>
      <c r="Z1230" s="13">
        <f t="shared" si="1527"/>
        <v>9.593707871224592E-4</v>
      </c>
      <c r="AA1230" s="13">
        <f t="shared" si="1528"/>
        <v>3.2775943571251727E-3</v>
      </c>
      <c r="AB1230" s="13">
        <f t="shared" si="1529"/>
        <v>5.5987866808412277E-3</v>
      </c>
      <c r="AC1230" s="13">
        <f t="shared" si="1530"/>
        <v>9.6508466072510587E-4</v>
      </c>
      <c r="AD1230" s="13">
        <f t="shared" si="1531"/>
        <v>9.1722406808182874E-2</v>
      </c>
      <c r="AE1230" s="13">
        <f t="shared" si="1532"/>
        <v>6.5020565937792027E-2</v>
      </c>
      <c r="AF1230" s="13">
        <f t="shared" si="1533"/>
        <v>2.3046026276392892E-2</v>
      </c>
      <c r="AG1230" s="13">
        <f t="shared" si="1534"/>
        <v>5.4456547142364828E-3</v>
      </c>
      <c r="AH1230" s="13">
        <f t="shared" si="1535"/>
        <v>1.7002070075782799E-4</v>
      </c>
      <c r="AI1230" s="13">
        <f t="shared" si="1536"/>
        <v>5.8085872206904417E-4</v>
      </c>
      <c r="AJ1230" s="13">
        <f t="shared" si="1537"/>
        <v>9.9222286903834244E-4</v>
      </c>
      <c r="AK1230" s="13">
        <f t="shared" si="1538"/>
        <v>1.129943403260865E-3</v>
      </c>
      <c r="AL1230" s="13">
        <f t="shared" si="1539"/>
        <v>9.3490917212290183E-5</v>
      </c>
      <c r="AM1230" s="13">
        <f t="shared" si="1540"/>
        <v>6.2672086123895229E-2</v>
      </c>
      <c r="AN1230" s="13">
        <f t="shared" si="1541"/>
        <v>4.442725229397456E-2</v>
      </c>
      <c r="AO1230" s="13">
        <f t="shared" si="1542"/>
        <v>1.5746888834133745E-2</v>
      </c>
      <c r="AP1230" s="13">
        <f t="shared" si="1543"/>
        <v>3.7209069531435059E-3</v>
      </c>
      <c r="AQ1230" s="13">
        <f t="shared" si="1544"/>
        <v>6.5942304698025065E-4</v>
      </c>
      <c r="AR1230" s="13">
        <f t="shared" si="1545"/>
        <v>2.4104998045968686E-5</v>
      </c>
      <c r="AS1230" s="13">
        <f t="shared" si="1546"/>
        <v>8.2352315324247507E-5</v>
      </c>
      <c r="AT1230" s="13">
        <f t="shared" si="1547"/>
        <v>1.4067422503687978E-4</v>
      </c>
      <c r="AU1230" s="13">
        <f t="shared" si="1548"/>
        <v>1.6019980747199877E-4</v>
      </c>
      <c r="AV1230" s="13">
        <f t="shared" si="1549"/>
        <v>1.368266555618343E-4</v>
      </c>
      <c r="AW1230" s="13">
        <f t="shared" si="1550"/>
        <v>6.2894249052405094E-6</v>
      </c>
      <c r="AX1230" s="13">
        <f t="shared" si="1551"/>
        <v>3.5685485838945964E-2</v>
      </c>
      <c r="AY1230" s="13">
        <f t="shared" si="1552"/>
        <v>2.5296877456189134E-2</v>
      </c>
      <c r="AZ1230" s="13">
        <f t="shared" si="1553"/>
        <v>8.9662785021557608E-3</v>
      </c>
      <c r="BA1230" s="13">
        <f t="shared" si="1554"/>
        <v>2.1186844191199137E-3</v>
      </c>
      <c r="BB1230" s="13">
        <f t="shared" si="1555"/>
        <v>3.7547548295055499E-4</v>
      </c>
      <c r="BC1230" s="13">
        <f t="shared" si="1556"/>
        <v>5.3233728260678071E-5</v>
      </c>
      <c r="BD1230" s="13">
        <f t="shared" si="1557"/>
        <v>2.8479420849258054E-6</v>
      </c>
      <c r="BE1230" s="13">
        <f t="shared" si="1558"/>
        <v>9.729709338940531E-6</v>
      </c>
      <c r="BF1230" s="13">
        <f t="shared" si="1559"/>
        <v>1.662028949277824E-5</v>
      </c>
      <c r="BG1230" s="13">
        <f t="shared" si="1560"/>
        <v>1.8927185674375868E-5</v>
      </c>
      <c r="BH1230" s="13">
        <f t="shared" si="1561"/>
        <v>1.6165709284484446E-5</v>
      </c>
      <c r="BI1230" s="13">
        <f t="shared" si="1562"/>
        <v>1.1045705839902538E-5</v>
      </c>
      <c r="BJ1230" s="14">
        <f t="shared" si="1563"/>
        <v>0.81181421794669606</v>
      </c>
      <c r="BK1230" s="14">
        <f t="shared" si="1564"/>
        <v>0.11171847868862199</v>
      </c>
      <c r="BL1230" s="14">
        <f t="shared" si="1565"/>
        <v>4.1754559912321514E-2</v>
      </c>
      <c r="BM1230" s="14">
        <f t="shared" si="1566"/>
        <v>0.72064122886661242</v>
      </c>
      <c r="BN1230" s="14">
        <f t="shared" si="1567"/>
        <v>0.22031481043686577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1.3684210526315801</v>
      </c>
      <c r="F1231" s="10">
        <f>VLOOKUP(B1231,home!$B$2:$E$405,3,FALSE)</f>
        <v>0.57999999999999996</v>
      </c>
      <c r="G1231" s="10">
        <f>VLOOKUP(C1231,away!$B$2:$E$405,4,FALSE)</f>
        <v>1.17</v>
      </c>
      <c r="H1231" s="10">
        <f>VLOOKUP(A1231,away!$A$2:$E$405,3,FALSE)</f>
        <v>1.0105263157894699</v>
      </c>
      <c r="I1231" s="10">
        <f>VLOOKUP(C1231,away!$B$2:$E$405,3,FALSE)</f>
        <v>0.44</v>
      </c>
      <c r="J1231" s="10">
        <f>VLOOKUP(B1231,home!$B$2:$E$405,4,FALSE)</f>
        <v>0</v>
      </c>
      <c r="K1231" s="12">
        <f t="shared" si="1512"/>
        <v>0.92861052631579022</v>
      </c>
      <c r="L1231" s="12">
        <f t="shared" si="1513"/>
        <v>0</v>
      </c>
      <c r="M1231" s="13">
        <f t="shared" si="1514"/>
        <v>0.39510231341565338</v>
      </c>
      <c r="N1231" s="13">
        <f t="shared" si="1515"/>
        <v>0.36689616720949619</v>
      </c>
      <c r="O1231" s="13">
        <f t="shared" si="1516"/>
        <v>0</v>
      </c>
      <c r="P1231" s="13">
        <f t="shared" si="1517"/>
        <v>0</v>
      </c>
      <c r="Q1231" s="13">
        <f t="shared" si="1518"/>
        <v>0.17035182146782821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5.2730164864031162E-2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1.224144653677659E-2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2.2735072222765441E-3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3.5186712304349522E-4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0.6048449744234522</v>
      </c>
      <c r="BK1231" s="14">
        <f t="shared" si="1564"/>
        <v>0.39510231341565338</v>
      </c>
      <c r="BL1231" s="14">
        <f t="shared" si="1565"/>
        <v>0</v>
      </c>
      <c r="BM1231" s="14">
        <f t="shared" si="1566"/>
        <v>6.7596985746127783E-2</v>
      </c>
      <c r="BN1231" s="14">
        <f t="shared" si="1567"/>
        <v>0.93235030209297787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1.3684210526315801</v>
      </c>
      <c r="F1232" s="10">
        <f>VLOOKUP(B1232,home!$B$2:$E$405,3,FALSE)</f>
        <v>2.19</v>
      </c>
      <c r="G1232" s="10">
        <f>VLOOKUP(C1232,away!$B$2:$E$405,4,FALSE)</f>
        <v>1.28</v>
      </c>
      <c r="H1232" s="10">
        <f>VLOOKUP(A1232,away!$A$2:$E$405,3,FALSE)</f>
        <v>1.0105263157894699</v>
      </c>
      <c r="I1232" s="10">
        <f>VLOOKUP(C1232,away!$B$2:$E$405,3,FALSE)</f>
        <v>0.73</v>
      </c>
      <c r="J1232" s="10">
        <f>VLOOKUP(B1232,home!$B$2:$E$405,4,FALSE)</f>
        <v>0.49</v>
      </c>
      <c r="K1232" s="12">
        <f t="shared" si="1512"/>
        <v>3.8359578947368456</v>
      </c>
      <c r="L1232" s="12">
        <f t="shared" si="1513"/>
        <v>0.3614652631578934</v>
      </c>
      <c r="M1232" s="13">
        <f t="shared" si="1514"/>
        <v>1.5034267883191716E-2</v>
      </c>
      <c r="N1232" s="13">
        <f t="shared" si="1515"/>
        <v>5.7670818578117858E-2</v>
      </c>
      <c r="O1232" s="13">
        <f t="shared" si="1516"/>
        <v>5.4343655967841586E-3</v>
      </c>
      <c r="P1232" s="13">
        <f t="shared" si="1517"/>
        <v>2.0845997613870501E-2</v>
      </c>
      <c r="Q1232" s="13">
        <f t="shared" si="1518"/>
        <v>0.11061141591033381</v>
      </c>
      <c r="R1232" s="13">
        <f t="shared" si="1519"/>
        <v>9.8216719526889409E-4</v>
      </c>
      <c r="S1232" s="13">
        <f t="shared" si="1520"/>
        <v>7.2260854318574293E-3</v>
      </c>
      <c r="T1232" s="13">
        <f t="shared" si="1521"/>
        <v>3.9982184560296008E-2</v>
      </c>
      <c r="U1232" s="13">
        <f t="shared" si="1522"/>
        <v>3.7675520066432588E-3</v>
      </c>
      <c r="V1232" s="13">
        <f t="shared" si="1523"/>
        <v>1.1132712195342149E-3</v>
      </c>
      <c r="W1232" s="13">
        <f t="shared" si="1524"/>
        <v>0.14143357803642187</v>
      </c>
      <c r="X1232" s="13">
        <f t="shared" si="1525"/>
        <v>5.1123325504297684E-2</v>
      </c>
      <c r="Y1232" s="13">
        <f t="shared" si="1526"/>
        <v>9.2396531534588017E-3</v>
      </c>
      <c r="Z1232" s="13">
        <f t="shared" si="1527"/>
        <v>1.1833977456764027E-4</v>
      </c>
      <c r="AA1232" s="13">
        <f t="shared" si="1528"/>
        <v>4.5394639251411821E-4</v>
      </c>
      <c r="AB1232" s="13">
        <f t="shared" si="1529"/>
        <v>8.7065962407592166E-4</v>
      </c>
      <c r="AC1232" s="13">
        <f t="shared" si="1530"/>
        <v>9.6476468651104959E-5</v>
      </c>
      <c r="AD1232" s="13">
        <f t="shared" si="1531"/>
        <v>0.13563331256242306</v>
      </c>
      <c r="AE1232" s="13">
        <f t="shared" si="1532"/>
        <v>4.9026731018353066E-2</v>
      </c>
      <c r="AF1232" s="13">
        <f t="shared" si="1533"/>
        <v>8.8607301146601224E-3</v>
      </c>
      <c r="AG1232" s="13">
        <f t="shared" si="1534"/>
        <v>1.0676153808888971E-3</v>
      </c>
      <c r="AH1232" s="13">
        <f t="shared" si="1535"/>
        <v>1.0693929439034468E-5</v>
      </c>
      <c r="AI1232" s="13">
        <f t="shared" si="1536"/>
        <v>4.1021463057423026E-5</v>
      </c>
      <c r="AJ1232" s="13">
        <f t="shared" si="1537"/>
        <v>7.8678302534388893E-5</v>
      </c>
      <c r="AK1232" s="13">
        <f t="shared" si="1538"/>
        <v>1.0060221858376099E-4</v>
      </c>
      <c r="AL1232" s="13">
        <f t="shared" si="1539"/>
        <v>5.3508378350609201E-6</v>
      </c>
      <c r="AM1232" s="13">
        <f t="shared" si="1540"/>
        <v>0.10405673522262737</v>
      </c>
      <c r="AN1232" s="13">
        <f t="shared" si="1541"/>
        <v>3.7612895180598238E-2</v>
      </c>
      <c r="AO1232" s="13">
        <f t="shared" si="1542"/>
        <v>6.7978775272926001E-3</v>
      </c>
      <c r="AP1232" s="13">
        <f t="shared" si="1543"/>
        <v>8.1906552977264969E-4</v>
      </c>
      <c r="AQ1232" s="13">
        <f t="shared" si="1544"/>
        <v>7.4015934315707554E-5</v>
      </c>
      <c r="AR1232" s="13">
        <f t="shared" si="1545"/>
        <v>7.7309680377450798E-7</v>
      </c>
      <c r="AS1232" s="13">
        <f t="shared" si="1546"/>
        <v>2.9655667878346455E-6</v>
      </c>
      <c r="AT1232" s="13">
        <f t="shared" si="1547"/>
        <v>5.6878946660818506E-6</v>
      </c>
      <c r="AU1232" s="13">
        <f t="shared" si="1548"/>
        <v>7.2728414829294209E-6</v>
      </c>
      <c r="AV1232" s="13">
        <f t="shared" si="1549"/>
        <v>6.9745784259031854E-6</v>
      </c>
      <c r="AW1232" s="13">
        <f t="shared" si="1550"/>
        <v>2.0609131383590909E-7</v>
      </c>
      <c r="AX1232" s="13">
        <f t="shared" si="1551"/>
        <v>6.6526209162963132E-2</v>
      </c>
      <c r="AY1232" s="13">
        <f t="shared" si="1552"/>
        <v>2.404691370198753E-2</v>
      </c>
      <c r="AZ1232" s="13">
        <f t="shared" si="1553"/>
        <v>4.3460619947120367E-3</v>
      </c>
      <c r="BA1232" s="13">
        <f t="shared" si="1554"/>
        <v>5.2365014753970177E-4</v>
      </c>
      <c r="BB1232" s="13">
        <f t="shared" si="1555"/>
        <v>4.7320334595777003E-5</v>
      </c>
      <c r="BC1232" s="13">
        <f t="shared" si="1556"/>
        <v>3.4209314394764225E-6</v>
      </c>
      <c r="BD1232" s="13">
        <f t="shared" si="1557"/>
        <v>4.6574606603813073E-8</v>
      </c>
      <c r="BE1232" s="13">
        <f t="shared" si="1558"/>
        <v>1.7865822989615956E-7</v>
      </c>
      <c r="BF1232" s="13">
        <f t="shared" si="1559"/>
        <v>3.4266272371494192E-7</v>
      </c>
      <c r="BG1232" s="13">
        <f t="shared" si="1560"/>
        <v>4.3814659342212053E-7</v>
      </c>
      <c r="BH1232" s="13">
        <f t="shared" si="1561"/>
        <v>4.2017797102240963E-7</v>
      </c>
      <c r="BI1232" s="13">
        <f t="shared" si="1562"/>
        <v>3.2235700102758427E-7</v>
      </c>
      <c r="BJ1232" s="14">
        <f t="shared" si="1563"/>
        <v>0.84950353048709515</v>
      </c>
      <c r="BK1232" s="14">
        <f t="shared" si="1564"/>
        <v>6.8368363156927556E-2</v>
      </c>
      <c r="BL1232" s="14">
        <f t="shared" si="1565"/>
        <v>1.1765109284193168E-2</v>
      </c>
      <c r="BM1232" s="14">
        <f t="shared" si="1566"/>
        <v>0.69512960231454279</v>
      </c>
      <c r="BN1232" s="14">
        <f t="shared" si="1567"/>
        <v>0.21057903277756695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1.3684210526315801</v>
      </c>
      <c r="F1233" s="10">
        <f>VLOOKUP(B1233,home!$B$2:$E$405,3,FALSE)</f>
        <v>1.17</v>
      </c>
      <c r="G1233" s="10">
        <f>VLOOKUP(C1233,away!$B$2:$E$405,4,FALSE)</f>
        <v>1.17</v>
      </c>
      <c r="H1233" s="10">
        <f>VLOOKUP(A1233,away!$A$2:$E$405,3,FALSE)</f>
        <v>1.0105263157894699</v>
      </c>
      <c r="I1233" s="10">
        <f>VLOOKUP(C1233,away!$B$2:$E$405,3,FALSE)</f>
        <v>0.15</v>
      </c>
      <c r="J1233" s="10">
        <f>VLOOKUP(B1233,home!$B$2:$E$405,4,FALSE)</f>
        <v>1.19</v>
      </c>
      <c r="K1233" s="12">
        <f t="shared" si="1512"/>
        <v>1.8732315789473697</v>
      </c>
      <c r="L1233" s="12">
        <f t="shared" si="1513"/>
        <v>0.18037894736842036</v>
      </c>
      <c r="M1233" s="13">
        <f t="shared" si="1514"/>
        <v>0.1282709409093839</v>
      </c>
      <c r="N1233" s="13">
        <f t="shared" si="1515"/>
        <v>0.24028117717274997</v>
      </c>
      <c r="O1233" s="13">
        <f t="shared" si="1516"/>
        <v>2.3137377299191519E-2</v>
      </c>
      <c r="P1233" s="13">
        <f t="shared" si="1517"/>
        <v>4.3341665810865557E-2</v>
      </c>
      <c r="Q1233" s="13">
        <f t="shared" si="1518"/>
        <v>0.22505114445332158</v>
      </c>
      <c r="R1233" s="13">
        <f t="shared" si="1519"/>
        <v>2.0867478810470755E-3</v>
      </c>
      <c r="S1233" s="13">
        <f t="shared" si="1520"/>
        <v>3.6611955559517672E-3</v>
      </c>
      <c r="T1233" s="13">
        <f t="shared" si="1521"/>
        <v>4.0594488540548465E-2</v>
      </c>
      <c r="U1233" s="13">
        <f t="shared" si="1522"/>
        <v>3.908962028078891E-3</v>
      </c>
      <c r="V1233" s="13">
        <f t="shared" si="1523"/>
        <v>1.3745411178461657E-4</v>
      </c>
      <c r="W1233" s="13">
        <f t="shared" si="1524"/>
        <v>0.14052430355606937</v>
      </c>
      <c r="X1233" s="13">
        <f t="shared" si="1525"/>
        <v>2.5347625955124169E-2</v>
      </c>
      <c r="Y1233" s="13">
        <f t="shared" si="1526"/>
        <v>2.2860890440368738E-3</v>
      </c>
      <c r="Z1233" s="13">
        <f t="shared" si="1527"/>
        <v>1.2546846206885106E-4</v>
      </c>
      <c r="AA1233" s="13">
        <f t="shared" si="1528"/>
        <v>2.3503148530933202E-4</v>
      </c>
      <c r="AB1233" s="13">
        <f t="shared" si="1529"/>
        <v>2.2013420016417281E-4</v>
      </c>
      <c r="AC1233" s="13">
        <f t="shared" si="1530"/>
        <v>2.902786347721399E-6</v>
      </c>
      <c r="AD1233" s="13">
        <f t="shared" si="1531"/>
        <v>6.5808640757703818E-2</v>
      </c>
      <c r="AE1233" s="13">
        <f t="shared" si="1532"/>
        <v>1.1870493347621141E-2</v>
      </c>
      <c r="AF1233" s="13">
        <f t="shared" si="1533"/>
        <v>1.0705935473938688E-3</v>
      </c>
      <c r="AG1233" s="13">
        <f t="shared" si="1534"/>
        <v>6.4370845712776375E-5</v>
      </c>
      <c r="AH1233" s="13">
        <f t="shared" si="1535"/>
        <v>5.6579672789784823E-6</v>
      </c>
      <c r="AI1233" s="13">
        <f t="shared" si="1536"/>
        <v>1.0598682979633416E-5</v>
      </c>
      <c r="AJ1233" s="13">
        <f t="shared" si="1537"/>
        <v>9.9268938263506581E-6</v>
      </c>
      <c r="AK1233" s="13">
        <f t="shared" si="1538"/>
        <v>6.1984569987925798E-6</v>
      </c>
      <c r="AL1233" s="13">
        <f t="shared" si="1539"/>
        <v>3.9233078017931624E-8</v>
      </c>
      <c r="AM1233" s="13">
        <f t="shared" si="1540"/>
        <v>2.465496480698675E-2</v>
      </c>
      <c r="AN1233" s="13">
        <f t="shared" si="1541"/>
        <v>4.4472365992897197E-3</v>
      </c>
      <c r="AO1233" s="13">
        <f t="shared" si="1542"/>
        <v>4.0109392823909647E-4</v>
      </c>
      <c r="AP1233" s="13">
        <f t="shared" si="1543"/>
        <v>2.4116300190544322E-5</v>
      </c>
      <c r="AQ1233" s="13">
        <f t="shared" si="1544"/>
        <v>1.087518210697805E-6</v>
      </c>
      <c r="AR1233" s="13">
        <f t="shared" si="1545"/>
        <v>2.0411563640542094E-7</v>
      </c>
      <c r="AS1233" s="13">
        <f t="shared" si="1546"/>
        <v>3.8235585587157386E-7</v>
      </c>
      <c r="AT1233" s="13">
        <f t="shared" si="1547"/>
        <v>3.5812053180704066E-7</v>
      </c>
      <c r="AU1233" s="13">
        <f t="shared" si="1548"/>
        <v>2.2361422975012482E-7</v>
      </c>
      <c r="AV1233" s="13">
        <f t="shared" si="1549"/>
        <v>1.0472030916748153E-7</v>
      </c>
      <c r="AW1233" s="13">
        <f t="shared" si="1550"/>
        <v>3.6823681015650187E-10</v>
      </c>
      <c r="AX1233" s="13">
        <f t="shared" si="1551"/>
        <v>7.6974097757139398E-3</v>
      </c>
      <c r="AY1233" s="13">
        <f t="shared" si="1552"/>
        <v>1.3884506728066694E-3</v>
      </c>
      <c r="AZ1233" s="13">
        <f t="shared" si="1553"/>
        <v>1.25223635416921E-4</v>
      </c>
      <c r="BA1233" s="13">
        <f t="shared" si="1554"/>
        <v>7.5292358473836856E-6</v>
      </c>
      <c r="BB1233" s="13">
        <f t="shared" si="1555"/>
        <v>3.3952890915991139E-7</v>
      </c>
      <c r="BC1233" s="13">
        <f t="shared" si="1556"/>
        <v>1.2248773447082573E-8</v>
      </c>
      <c r="BD1233" s="13">
        <f t="shared" si="1557"/>
        <v>6.1363606060408391E-9</v>
      </c>
      <c r="BE1233" s="13">
        <f t="shared" si="1558"/>
        <v>1.1494824467044319E-8</v>
      </c>
      <c r="BF1233" s="13">
        <f t="shared" si="1559"/>
        <v>1.0766234093062145E-8</v>
      </c>
      <c r="BG1233" s="13">
        <f t="shared" si="1560"/>
        <v>6.7225498964879339E-9</v>
      </c>
      <c r="BH1233" s="13">
        <f t="shared" si="1561"/>
        <v>3.1482231892876416E-9</v>
      </c>
      <c r="BI1233" s="13">
        <f t="shared" si="1562"/>
        <v>1.1794702191496025E-9</v>
      </c>
      <c r="BJ1233" s="14">
        <f t="shared" si="1563"/>
        <v>0.79164639147066629</v>
      </c>
      <c r="BK1233" s="14">
        <f t="shared" si="1564"/>
        <v>0.17680264908021823</v>
      </c>
      <c r="BL1233" s="14">
        <f t="shared" si="1565"/>
        <v>2.9621947269100217E-2</v>
      </c>
      <c r="BM1233" s="14">
        <f t="shared" si="1566"/>
        <v>0.33463895245092412</v>
      </c>
      <c r="BN1233" s="14">
        <f t="shared" si="1567"/>
        <v>0.66216905352655964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1.5858585858585901</v>
      </c>
      <c r="F1234" s="10" t="e">
        <f>VLOOKUP(B1234,home!$B$2:$E$405,3,FALSE)</f>
        <v>#N/A</v>
      </c>
      <c r="G1234" s="10">
        <f>VLOOKUP(C1234,away!$B$2:$E$405,4,FALSE)</f>
        <v>0.76</v>
      </c>
      <c r="H1234" s="10">
        <f>VLOOKUP(A1234,away!$A$2:$E$405,3,FALSE)</f>
        <v>1.1313131313131299</v>
      </c>
      <c r="I1234" s="10">
        <f>VLOOKUP(C1234,away!$B$2:$E$405,3,FALSE)</f>
        <v>0.76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1.5858585858585901</v>
      </c>
      <c r="F1235" s="10">
        <f>VLOOKUP(B1235,home!$B$2:$E$405,3,FALSE)</f>
        <v>0.38</v>
      </c>
      <c r="G1235" s="10">
        <f>VLOOKUP(C1235,away!$B$2:$E$405,4,FALSE)</f>
        <v>1.47</v>
      </c>
      <c r="H1235" s="10">
        <f>VLOOKUP(A1235,away!$A$2:$E$405,3,FALSE)</f>
        <v>1.1313131313131299</v>
      </c>
      <c r="I1235" s="10">
        <f>VLOOKUP(C1235,away!$B$2:$E$405,3,FALSE)</f>
        <v>0.63</v>
      </c>
      <c r="J1235" s="10">
        <f>VLOOKUP(B1235,home!$B$2:$E$405,4,FALSE)</f>
        <v>0.71</v>
      </c>
      <c r="K1235" s="12">
        <f t="shared" si="1512"/>
        <v>0.88586060606060846</v>
      </c>
      <c r="L1235" s="12">
        <f t="shared" si="1513"/>
        <v>0.50603636363636306</v>
      </c>
      <c r="M1235" s="13">
        <f t="shared" si="1514"/>
        <v>0.24860326419127643</v>
      </c>
      <c r="N1235" s="13">
        <f t="shared" si="1515"/>
        <v>0.22022783828512971</v>
      </c>
      <c r="O1235" s="13">
        <f t="shared" si="1516"/>
        <v>0.1258022917994836</v>
      </c>
      <c r="P1235" s="13">
        <f t="shared" si="1517"/>
        <v>0.11144329445730407</v>
      </c>
      <c r="Q1235" s="13">
        <f t="shared" si="1518"/>
        <v>9.7545583147341325E-2</v>
      </c>
      <c r="R1235" s="13">
        <f t="shared" si="1519"/>
        <v>3.1830267139665663E-2</v>
      </c>
      <c r="S1235" s="13">
        <f t="shared" si="1520"/>
        <v>1.248938536657917E-2</v>
      </c>
      <c r="T1235" s="13">
        <f t="shared" si="1521"/>
        <v>4.9361612184669106E-2</v>
      </c>
      <c r="U1235" s="13">
        <f t="shared" si="1522"/>
        <v>2.8197179739415296E-2</v>
      </c>
      <c r="V1235" s="13">
        <f t="shared" si="1523"/>
        <v>6.2207918822262097E-4</v>
      </c>
      <c r="W1235" s="13">
        <f t="shared" si="1524"/>
        <v>2.8803929801813087E-2</v>
      </c>
      <c r="X1235" s="13">
        <f t="shared" si="1525"/>
        <v>1.4575835895346563E-2</v>
      </c>
      <c r="Y1235" s="13">
        <f t="shared" si="1526"/>
        <v>3.6879514967207731E-3</v>
      </c>
      <c r="Z1235" s="13">
        <f t="shared" si="1527"/>
        <v>5.3690908789768114E-3</v>
      </c>
      <c r="AA1235" s="13">
        <f t="shared" si="1528"/>
        <v>4.7562661000448833E-3</v>
      </c>
      <c r="AB1235" s="13">
        <f t="shared" si="1529"/>
        <v>2.1066943849856433E-3</v>
      </c>
      <c r="AC1235" s="13">
        <f t="shared" si="1530"/>
        <v>1.7429013445976427E-5</v>
      </c>
      <c r="AD1235" s="13">
        <f t="shared" si="1531"/>
        <v>6.3790666777903404E-3</v>
      </c>
      <c r="AE1235" s="13">
        <f t="shared" si="1532"/>
        <v>3.2280397050229192E-3</v>
      </c>
      <c r="AF1235" s="13">
        <f t="shared" si="1533"/>
        <v>8.1675273700179793E-4</v>
      </c>
      <c r="AG1235" s="13">
        <f t="shared" si="1534"/>
        <v>1.3776886167414558E-4</v>
      </c>
      <c r="AH1235" s="13">
        <f t="shared" si="1535"/>
        <v>6.792388061076473E-4</v>
      </c>
      <c r="AI1235" s="13">
        <f t="shared" si="1536"/>
        <v>6.0171090043840459E-4</v>
      </c>
      <c r="AJ1235" s="13">
        <f t="shared" si="1537"/>
        <v>2.6651599146781973E-4</v>
      </c>
      <c r="AK1235" s="13">
        <f t="shared" si="1538"/>
        <v>7.8698672575508915E-5</v>
      </c>
      <c r="AL1235" s="13">
        <f t="shared" si="1539"/>
        <v>3.1252150833640121E-7</v>
      </c>
      <c r="AM1235" s="13">
        <f t="shared" si="1540"/>
        <v>1.1301927746576769E-3</v>
      </c>
      <c r="AN1235" s="13">
        <f t="shared" si="1541"/>
        <v>5.7191864189586235E-4</v>
      </c>
      <c r="AO1235" s="13">
        <f t="shared" si="1542"/>
        <v>1.4470581492041475E-4</v>
      </c>
      <c r="AP1235" s="13">
        <f t="shared" si="1543"/>
        <v>2.4408801459787751E-5</v>
      </c>
      <c r="AQ1235" s="13">
        <f t="shared" si="1544"/>
        <v>3.0879352828582354E-6</v>
      </c>
      <c r="AR1235" s="13">
        <f t="shared" si="1545"/>
        <v>6.8743907096683725E-5</v>
      </c>
      <c r="AS1235" s="13">
        <f t="shared" si="1546"/>
        <v>6.0897519203642411E-5</v>
      </c>
      <c r="AT1235" s="13">
        <f t="shared" si="1547"/>
        <v>2.69733566346631E-5</v>
      </c>
      <c r="AU1235" s="13">
        <f t="shared" si="1548"/>
        <v>7.9648780186238629E-6</v>
      </c>
      <c r="AV1235" s="13">
        <f t="shared" si="1549"/>
        <v>1.7639429171942383E-6</v>
      </c>
      <c r="AW1235" s="13">
        <f t="shared" si="1550"/>
        <v>3.8915671288407641E-9</v>
      </c>
      <c r="AX1235" s="13">
        <f t="shared" si="1551"/>
        <v>1.6686554272059498E-4</v>
      </c>
      <c r="AY1235" s="13">
        <f t="shared" si="1552"/>
        <v>8.4440032454538078E-5</v>
      </c>
      <c r="AZ1235" s="13">
        <f t="shared" si="1553"/>
        <v>2.1364863484315463E-5</v>
      </c>
      <c r="BA1235" s="13">
        <f t="shared" si="1554"/>
        <v>3.6037992757301053E-6</v>
      </c>
      <c r="BB1235" s="13">
        <f t="shared" si="1555"/>
        <v>4.5591337019145523E-7</v>
      </c>
      <c r="BC1235" s="13">
        <f t="shared" si="1556"/>
        <v>4.6141748796976625E-8</v>
      </c>
      <c r="BD1235" s="13">
        <f t="shared" si="1557"/>
        <v>5.7978194615603013E-6</v>
      </c>
      <c r="BE1235" s="13">
        <f t="shared" si="1558"/>
        <v>5.1360598620477991E-6</v>
      </c>
      <c r="BF1235" s="13">
        <f t="shared" si="1559"/>
        <v>2.274916551078614E-6</v>
      </c>
      <c r="BG1235" s="13">
        <f t="shared" si="1560"/>
        <v>6.7175298489193669E-7</v>
      </c>
      <c r="BH1235" s="13">
        <f t="shared" si="1561"/>
        <v>1.4876987657984845E-7</v>
      </c>
      <c r="BI1235" s="13">
        <f t="shared" si="1562"/>
        <v>2.6357874606117302E-8</v>
      </c>
      <c r="BJ1235" s="14">
        <f t="shared" si="1563"/>
        <v>0.42691546905378058</v>
      </c>
      <c r="BK1235" s="14">
        <f t="shared" si="1564"/>
        <v>0.37326020477079114</v>
      </c>
      <c r="BL1235" s="14">
        <f t="shared" si="1565"/>
        <v>0.19449926281466604</v>
      </c>
      <c r="BM1235" s="14">
        <f t="shared" si="1566"/>
        <v>0.16450705235712632</v>
      </c>
      <c r="BN1235" s="14">
        <f t="shared" si="1567"/>
        <v>0.83545253902020067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1.5858585858585901</v>
      </c>
      <c r="F1236" s="10">
        <f>VLOOKUP(B1236,home!$B$2:$E$405,3,FALSE)</f>
        <v>0.88</v>
      </c>
      <c r="G1236" s="10">
        <f>VLOOKUP(C1236,away!$B$2:$E$405,4,FALSE)</f>
        <v>0.5</v>
      </c>
      <c r="H1236" s="10">
        <f>VLOOKUP(A1236,away!$A$2:$E$405,3,FALSE)</f>
        <v>1.1313131313131299</v>
      </c>
      <c r="I1236" s="10">
        <f>VLOOKUP(C1236,away!$B$2:$E$405,3,FALSE)</f>
        <v>0.5</v>
      </c>
      <c r="J1236" s="10">
        <f>VLOOKUP(B1236,home!$B$2:$E$405,4,FALSE)</f>
        <v>1.24</v>
      </c>
      <c r="K1236" s="12">
        <f t="shared" si="1512"/>
        <v>0.69777777777777961</v>
      </c>
      <c r="L1236" s="12">
        <f t="shared" si="1513"/>
        <v>0.7014141414141406</v>
      </c>
      <c r="M1236" s="13">
        <f t="shared" si="1514"/>
        <v>0.24679631475043187</v>
      </c>
      <c r="N1236" s="13">
        <f t="shared" si="1515"/>
        <v>0.17220898407030177</v>
      </c>
      <c r="O1236" s="13">
        <f t="shared" si="1516"/>
        <v>0.17310642521484815</v>
      </c>
      <c r="P1236" s="13">
        <f t="shared" si="1517"/>
        <v>0.12078981670547212</v>
      </c>
      <c r="Q1236" s="13">
        <f t="shared" si="1518"/>
        <v>6.0081801108972113E-2</v>
      </c>
      <c r="R1236" s="13">
        <f t="shared" si="1519"/>
        <v>6.0709647307671914E-2</v>
      </c>
      <c r="S1236" s="13">
        <f t="shared" si="1520"/>
        <v>1.4779576261598152E-2</v>
      </c>
      <c r="T1236" s="13">
        <f t="shared" si="1521"/>
        <v>4.2142224939464831E-2</v>
      </c>
      <c r="U1236" s="13">
        <f t="shared" si="1522"/>
        <v>4.236184278802007E-2</v>
      </c>
      <c r="V1236" s="13">
        <f t="shared" si="1523"/>
        <v>8.037317509417347E-4</v>
      </c>
      <c r="W1236" s="13">
        <f t="shared" si="1524"/>
        <v>1.3974581887568366E-2</v>
      </c>
      <c r="X1236" s="13">
        <f t="shared" si="1525"/>
        <v>9.8019693562903642E-3</v>
      </c>
      <c r="Y1236" s="13">
        <f t="shared" si="1526"/>
        <v>3.4376199601050608E-3</v>
      </c>
      <c r="Z1236" s="13">
        <f t="shared" si="1527"/>
        <v>1.4194201713955334E-2</v>
      </c>
      <c r="AA1236" s="13">
        <f t="shared" si="1528"/>
        <v>9.9043985292933037E-3</v>
      </c>
      <c r="AB1236" s="13">
        <f t="shared" si="1529"/>
        <v>3.4555345979978948E-3</v>
      </c>
      <c r="AC1236" s="13">
        <f t="shared" si="1530"/>
        <v>2.4585712253947468E-5</v>
      </c>
      <c r="AD1236" s="13">
        <f t="shared" si="1531"/>
        <v>2.4377881737202654E-3</v>
      </c>
      <c r="AE1236" s="13">
        <f t="shared" si="1532"/>
        <v>1.7098990988195458E-3</v>
      </c>
      <c r="AF1236" s="13">
        <f t="shared" si="1533"/>
        <v>5.9967370415166211E-4</v>
      </c>
      <c r="AG1236" s="13">
        <f t="shared" si="1534"/>
        <v>1.4020653877539187E-4</v>
      </c>
      <c r="AH1236" s="13">
        <f t="shared" si="1535"/>
        <v>2.4890034520632753E-3</v>
      </c>
      <c r="AI1236" s="13">
        <f t="shared" si="1536"/>
        <v>1.7367712976619342E-3</v>
      </c>
      <c r="AJ1236" s="13">
        <f t="shared" si="1537"/>
        <v>6.0594020829538757E-4</v>
      </c>
      <c r="AK1236" s="13">
        <f t="shared" si="1538"/>
        <v>1.4093720400352015E-4</v>
      </c>
      <c r="AL1236" s="13">
        <f t="shared" si="1539"/>
        <v>4.8132058693515823E-7</v>
      </c>
      <c r="AM1236" s="13">
        <f t="shared" si="1540"/>
        <v>3.4020688291029589E-4</v>
      </c>
      <c r="AN1236" s="13">
        <f t="shared" si="1541"/>
        <v>2.3862591867970624E-4</v>
      </c>
      <c r="AO1236" s="13">
        <f t="shared" si="1542"/>
        <v>8.368779693494333E-5</v>
      </c>
      <c r="AP1236" s="13">
        <f t="shared" si="1543"/>
        <v>1.9566601411321414E-5</v>
      </c>
      <c r="AQ1236" s="13">
        <f t="shared" si="1544"/>
        <v>3.4310727323286795E-6</v>
      </c>
      <c r="AR1236" s="13">
        <f t="shared" si="1545"/>
        <v>3.4916444386115899E-4</v>
      </c>
      <c r="AS1236" s="13">
        <f t="shared" si="1546"/>
        <v>2.4363918971645376E-4</v>
      </c>
      <c r="AT1236" s="13">
        <f t="shared" si="1547"/>
        <v>8.5003006189962984E-5</v>
      </c>
      <c r="AU1236" s="13">
        <f t="shared" si="1548"/>
        <v>1.977106958788774E-5</v>
      </c>
      <c r="AV1236" s="13">
        <f t="shared" si="1549"/>
        <v>3.4489532503315367E-6</v>
      </c>
      <c r="AW1236" s="13">
        <f t="shared" si="1550"/>
        <v>6.5437031355705839E-9</v>
      </c>
      <c r="AX1236" s="13">
        <f t="shared" si="1551"/>
        <v>3.9564800456975228E-5</v>
      </c>
      <c r="AY1236" s="13">
        <f t="shared" si="1552"/>
        <v>2.7751310542751076E-5</v>
      </c>
      <c r="AZ1236" s="13">
        <f t="shared" si="1553"/>
        <v>9.7325808287304652E-6</v>
      </c>
      <c r="BA1236" s="13">
        <f t="shared" si="1554"/>
        <v>2.275523275242569E-6</v>
      </c>
      <c r="BB1236" s="13">
        <f t="shared" si="1555"/>
        <v>3.9902105109303978E-7</v>
      </c>
      <c r="BC1236" s="13">
        <f t="shared" si="1556"/>
        <v>5.59758015917185E-8</v>
      </c>
      <c r="BD1236" s="13">
        <f t="shared" si="1557"/>
        <v>4.0818146433870104E-5</v>
      </c>
      <c r="BE1236" s="13">
        <f t="shared" si="1558"/>
        <v>2.8481995511633879E-5</v>
      </c>
      <c r="BF1236" s="13">
        <f t="shared" si="1559"/>
        <v>9.9370517673922916E-6</v>
      </c>
      <c r="BG1236" s="13">
        <f t="shared" si="1560"/>
        <v>2.3112846333045836E-6</v>
      </c>
      <c r="BH1236" s="13">
        <f t="shared" si="1561"/>
        <v>4.0319076380980057E-7</v>
      </c>
      <c r="BI1236" s="13">
        <f t="shared" si="1562"/>
        <v>5.6267511038345682E-8</v>
      </c>
      <c r="BJ1236" s="14">
        <f t="shared" si="1563"/>
        <v>0.30730004632279428</v>
      </c>
      <c r="BK1236" s="14">
        <f t="shared" si="1564"/>
        <v>0.38322225781182756</v>
      </c>
      <c r="BL1236" s="14">
        <f t="shared" si="1565"/>
        <v>0.29529353519908236</v>
      </c>
      <c r="BM1236" s="14">
        <f t="shared" si="1566"/>
        <v>0.16628930712312182</v>
      </c>
      <c r="BN1236" s="14">
        <f t="shared" si="1567"/>
        <v>0.83369298915769796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1.5858585858585901</v>
      </c>
      <c r="F1237" s="10">
        <f>VLOOKUP(B1237,home!$B$2:$E$405,3,FALSE)</f>
        <v>0.79</v>
      </c>
      <c r="G1237" s="10">
        <f>VLOOKUP(C1237,away!$B$2:$E$405,4,FALSE)</f>
        <v>1.01</v>
      </c>
      <c r="H1237" s="10">
        <f>VLOOKUP(A1237,away!$A$2:$E$405,3,FALSE)</f>
        <v>1.1313131313131299</v>
      </c>
      <c r="I1237" s="10">
        <f>VLOOKUP(C1237,away!$B$2:$E$405,3,FALSE)</f>
        <v>0.88</v>
      </c>
      <c r="J1237" s="10">
        <f>VLOOKUP(B1237,home!$B$2:$E$405,4,FALSE)</f>
        <v>0.66</v>
      </c>
      <c r="K1237" s="12">
        <f t="shared" si="1512"/>
        <v>1.2653565656565691</v>
      </c>
      <c r="L1237" s="12">
        <f t="shared" si="1513"/>
        <v>0.65706666666666591</v>
      </c>
      <c r="M1237" s="13">
        <f t="shared" si="1514"/>
        <v>0.14625212949549268</v>
      </c>
      <c r="N1237" s="13">
        <f t="shared" si="1515"/>
        <v>0.18506109229837645</v>
      </c>
      <c r="O1237" s="13">
        <f t="shared" si="1516"/>
        <v>9.6097399220504934E-2</v>
      </c>
      <c r="P1237" s="13">
        <f t="shared" si="1517"/>
        <v>0.1215974750461864</v>
      </c>
      <c r="Q1237" s="13">
        <f t="shared" si="1518"/>
        <v>0.11708413409366353</v>
      </c>
      <c r="R1237" s="13">
        <f t="shared" si="1519"/>
        <v>3.1571198890576524E-2</v>
      </c>
      <c r="S1237" s="13">
        <f t="shared" si="1520"/>
        <v>2.527475324395809E-2</v>
      </c>
      <c r="T1237" s="13">
        <f t="shared" si="1521"/>
        <v>7.6932081708476416E-2</v>
      </c>
      <c r="U1237" s="13">
        <f t="shared" si="1522"/>
        <v>3.9948823801840394E-2</v>
      </c>
      <c r="V1237" s="13">
        <f t="shared" si="1523"/>
        <v>2.3348918728244941E-3</v>
      </c>
      <c r="W1237" s="13">
        <f t="shared" si="1524"/>
        <v>4.9384392603210425E-2</v>
      </c>
      <c r="X1237" s="13">
        <f t="shared" si="1525"/>
        <v>3.2448838233149417E-2</v>
      </c>
      <c r="Y1237" s="13">
        <f t="shared" si="1526"/>
        <v>1.0660524987530678E-2</v>
      </c>
      <c r="Z1237" s="13">
        <f t="shared" si="1527"/>
        <v>6.9147941392338182E-3</v>
      </c>
      <c r="AA1237" s="13">
        <f t="shared" si="1528"/>
        <v>8.7496801642430767E-3</v>
      </c>
      <c r="AB1237" s="13">
        <f t="shared" si="1529"/>
        <v>5.5357326216100141E-3</v>
      </c>
      <c r="AC1237" s="13">
        <f t="shared" si="1530"/>
        <v>1.2133026593386704E-4</v>
      </c>
      <c r="AD1237" s="13">
        <f t="shared" si="1531"/>
        <v>1.5622216355358503E-2</v>
      </c>
      <c r="AE1237" s="13">
        <f t="shared" si="1532"/>
        <v>1.026483762656088E-2</v>
      </c>
      <c r="AF1237" s="13">
        <f t="shared" si="1533"/>
        <v>3.3723413215794641E-3</v>
      </c>
      <c r="AG1237" s="13">
        <f t="shared" si="1534"/>
        <v>7.3861769034415912E-4</v>
      </c>
      <c r="AH1237" s="13">
        <f t="shared" si="1535"/>
        <v>1.1358701839381403E-3</v>
      </c>
      <c r="AI1237" s="13">
        <f t="shared" si="1536"/>
        <v>1.4372807949796609E-3</v>
      </c>
      <c r="AJ1237" s="13">
        <f t="shared" si="1537"/>
        <v>9.0933634530980382E-4</v>
      </c>
      <c r="AK1237" s="13">
        <f t="shared" si="1538"/>
        <v>3.8354490497596974E-4</v>
      </c>
      <c r="AL1237" s="13">
        <f t="shared" si="1539"/>
        <v>4.0350739603269099E-6</v>
      </c>
      <c r="AM1237" s="13">
        <f t="shared" si="1540"/>
        <v>3.9535348070720592E-3</v>
      </c>
      <c r="AN1237" s="13">
        <f t="shared" si="1541"/>
        <v>2.5977359372334778E-3</v>
      </c>
      <c r="AO1237" s="13">
        <f t="shared" si="1542"/>
        <v>8.5344284657910428E-4</v>
      </c>
      <c r="AP1237" s="13">
        <f t="shared" si="1543"/>
        <v>1.8692294879741426E-4</v>
      </c>
      <c r="AQ1237" s="13">
        <f t="shared" si="1544"/>
        <v>3.0705209722455207E-5</v>
      </c>
      <c r="AR1237" s="13">
        <f t="shared" si="1545"/>
        <v>1.4926848710525734E-4</v>
      </c>
      <c r="AS1237" s="13">
        <f t="shared" si="1546"/>
        <v>1.8887786020426031E-4</v>
      </c>
      <c r="AT1237" s="13">
        <f t="shared" si="1547"/>
        <v>1.1949892025831223E-4</v>
      </c>
      <c r="AU1237" s="13">
        <f t="shared" si="1548"/>
        <v>5.0402914445908714E-5</v>
      </c>
      <c r="AV1237" s="13">
        <f t="shared" si="1549"/>
        <v>1.5944414680589233E-5</v>
      </c>
      <c r="AW1237" s="13">
        <f t="shared" si="1550"/>
        <v>9.3190438945880253E-8</v>
      </c>
      <c r="AX1237" s="13">
        <f t="shared" si="1551"/>
        <v>8.3377187094673582E-4</v>
      </c>
      <c r="AY1237" s="13">
        <f t="shared" si="1552"/>
        <v>5.4784370400340115E-4</v>
      </c>
      <c r="AZ1237" s="13">
        <f t="shared" si="1553"/>
        <v>1.7998491822191721E-4</v>
      </c>
      <c r="BA1237" s="13">
        <f t="shared" si="1554"/>
        <v>3.9420696755449193E-5</v>
      </c>
      <c r="BB1237" s="13">
        <f t="shared" si="1555"/>
        <v>6.475506453695113E-6</v>
      </c>
      <c r="BC1237" s="13">
        <f t="shared" si="1556"/>
        <v>8.5096788810158621E-7</v>
      </c>
      <c r="BD1237" s="13">
        <f t="shared" si="1557"/>
        <v>1.634655787677127E-5</v>
      </c>
      <c r="BE1237" s="13">
        <f t="shared" si="1558"/>
        <v>2.0684224335257633E-5</v>
      </c>
      <c r="BF1237" s="13">
        <f t="shared" si="1559"/>
        <v>1.308645953406582E-5</v>
      </c>
      <c r="BG1237" s="13">
        <f t="shared" si="1560"/>
        <v>5.5196791642097297E-6</v>
      </c>
      <c r="BH1237" s="13">
        <f t="shared" si="1561"/>
        <v>1.746090567687636E-6</v>
      </c>
      <c r="BI1237" s="13">
        <f t="shared" si="1562"/>
        <v>4.418854328109108E-7</v>
      </c>
      <c r="BJ1237" s="14">
        <f t="shared" si="1563"/>
        <v>0.5107997663319237</v>
      </c>
      <c r="BK1237" s="14">
        <f t="shared" si="1564"/>
        <v>0.29613245870235927</v>
      </c>
      <c r="BL1237" s="14">
        <f t="shared" si="1565"/>
        <v>0.18635068442158362</v>
      </c>
      <c r="BM1237" s="14">
        <f t="shared" si="1566"/>
        <v>0.30198652403673565</v>
      </c>
      <c r="BN1237" s="14">
        <f t="shared" si="1567"/>
        <v>0.6976634290448005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1.5858585858585901</v>
      </c>
      <c r="F1238" s="10">
        <f>VLOOKUP(B1238,home!$B$2:$E$405,3,FALSE)</f>
        <v>1.26</v>
      </c>
      <c r="G1238" s="10">
        <f>VLOOKUP(C1238,away!$B$2:$E$405,4,FALSE)</f>
        <v>0.84</v>
      </c>
      <c r="H1238" s="10">
        <f>VLOOKUP(A1238,away!$A$2:$E$405,3,FALSE)</f>
        <v>1.1313131313131299</v>
      </c>
      <c r="I1238" s="10">
        <f>VLOOKUP(C1238,away!$B$2:$E$405,3,FALSE)</f>
        <v>0.63</v>
      </c>
      <c r="J1238" s="10">
        <f>VLOOKUP(B1238,home!$B$2:$E$405,4,FALSE)</f>
        <v>1.1000000000000001</v>
      </c>
      <c r="K1238" s="12">
        <f t="shared" si="1512"/>
        <v>1.6784727272727318</v>
      </c>
      <c r="L1238" s="12">
        <f t="shared" si="1513"/>
        <v>0.78399999999999914</v>
      </c>
      <c r="M1238" s="13">
        <f t="shared" si="1514"/>
        <v>8.5223954609753128E-2</v>
      </c>
      <c r="N1238" s="13">
        <f t="shared" si="1515"/>
        <v>0.14304608352279982</v>
      </c>
      <c r="O1238" s="13">
        <f t="shared" si="1516"/>
        <v>6.681558041404638E-2</v>
      </c>
      <c r="P1238" s="13">
        <f t="shared" si="1517"/>
        <v>0.11214812948187494</v>
      </c>
      <c r="Q1238" s="13">
        <f t="shared" si="1518"/>
        <v>0.12004947496809842</v>
      </c>
      <c r="R1238" s="13">
        <f t="shared" si="1519"/>
        <v>2.6191707522306151E-2</v>
      </c>
      <c r="S1238" s="13">
        <f t="shared" si="1520"/>
        <v>3.6894565042995667E-2</v>
      </c>
      <c r="T1238" s="13">
        <f t="shared" si="1521"/>
        <v>9.4118788374989062E-2</v>
      </c>
      <c r="U1238" s="13">
        <f t="shared" si="1522"/>
        <v>4.3962066756894923E-2</v>
      </c>
      <c r="V1238" s="13">
        <f t="shared" si="1523"/>
        <v>5.3944880697842576E-3</v>
      </c>
      <c r="W1238" s="13">
        <f t="shared" si="1524"/>
        <v>6.7166589885787886E-2</v>
      </c>
      <c r="X1238" s="13">
        <f t="shared" si="1525"/>
        <v>5.2658606470457649E-2</v>
      </c>
      <c r="Y1238" s="13">
        <f t="shared" si="1526"/>
        <v>2.0642173736419373E-2</v>
      </c>
      <c r="Z1238" s="13">
        <f t="shared" si="1527"/>
        <v>6.8447662324959994E-3</v>
      </c>
      <c r="AA1238" s="13">
        <f t="shared" si="1528"/>
        <v>1.1488753445801862E-2</v>
      </c>
      <c r="AB1238" s="13">
        <f t="shared" si="1529"/>
        <v>9.641779664569524E-3</v>
      </c>
      <c r="AC1238" s="13">
        <f t="shared" si="1530"/>
        <v>4.4367055403381813E-4</v>
      </c>
      <c r="AD1238" s="13">
        <f t="shared" si="1531"/>
        <v>2.8184322326801858E-2</v>
      </c>
      <c r="AE1238" s="13">
        <f t="shared" si="1532"/>
        <v>2.209650870421263E-2</v>
      </c>
      <c r="AF1238" s="13">
        <f t="shared" si="1533"/>
        <v>8.6618314120513427E-3</v>
      </c>
      <c r="AG1238" s="13">
        <f t="shared" si="1534"/>
        <v>2.2636252756827483E-3</v>
      </c>
      <c r="AH1238" s="13">
        <f t="shared" si="1535"/>
        <v>1.3415741815692144E-3</v>
      </c>
      <c r="AI1238" s="13">
        <f t="shared" si="1536"/>
        <v>2.2517956753771622E-3</v>
      </c>
      <c r="AJ1238" s="13">
        <f t="shared" si="1537"/>
        <v>1.8897888142556246E-3</v>
      </c>
      <c r="AK1238" s="13">
        <f t="shared" si="1538"/>
        <v>1.0573196616777132E-3</v>
      </c>
      <c r="AL1238" s="13">
        <f t="shared" si="1539"/>
        <v>2.3353444682974449E-5</v>
      </c>
      <c r="AM1238" s="13">
        <f t="shared" si="1540"/>
        <v>9.4613232724401752E-3</v>
      </c>
      <c r="AN1238" s="13">
        <f t="shared" si="1541"/>
        <v>7.4176774455930895E-3</v>
      </c>
      <c r="AO1238" s="13">
        <f t="shared" si="1542"/>
        <v>2.9077295586724876E-3</v>
      </c>
      <c r="AP1238" s="13">
        <f t="shared" si="1543"/>
        <v>7.5988665799974267E-4</v>
      </c>
      <c r="AQ1238" s="13">
        <f t="shared" si="1544"/>
        <v>1.4893778496794939E-4</v>
      </c>
      <c r="AR1238" s="13">
        <f t="shared" si="1545"/>
        <v>2.1035883167005268E-4</v>
      </c>
      <c r="AS1238" s="13">
        <f t="shared" si="1546"/>
        <v>3.5308156189913881E-4</v>
      </c>
      <c r="AT1238" s="13">
        <f t="shared" si="1547"/>
        <v>2.9631888607528173E-4</v>
      </c>
      <c r="AU1238" s="13">
        <f t="shared" si="1548"/>
        <v>1.6578772295106531E-4</v>
      </c>
      <c r="AV1238" s="13">
        <f t="shared" si="1549"/>
        <v>6.9567542872502641E-5</v>
      </c>
      <c r="AW1238" s="13">
        <f t="shared" si="1550"/>
        <v>8.5364794641066734E-7</v>
      </c>
      <c r="AX1238" s="13">
        <f t="shared" si="1551"/>
        <v>2.646762179450271E-3</v>
      </c>
      <c r="AY1238" s="13">
        <f t="shared" si="1552"/>
        <v>2.07506154868901E-3</v>
      </c>
      <c r="AZ1238" s="13">
        <f t="shared" si="1553"/>
        <v>8.1342412708609098E-4</v>
      </c>
      <c r="BA1238" s="13">
        <f t="shared" si="1554"/>
        <v>2.1257483854516488E-4</v>
      </c>
      <c r="BB1238" s="13">
        <f t="shared" si="1555"/>
        <v>4.166466835485227E-5</v>
      </c>
      <c r="BC1238" s="13">
        <f t="shared" si="1556"/>
        <v>6.5330199980408319E-6</v>
      </c>
      <c r="BD1238" s="13">
        <f t="shared" si="1557"/>
        <v>2.7486887338220175E-5</v>
      </c>
      <c r="BE1238" s="13">
        <f t="shared" si="1558"/>
        <v>4.6135990754820732E-5</v>
      </c>
      <c r="BF1238" s="13">
        <f t="shared" si="1559"/>
        <v>3.8719001113836758E-5</v>
      </c>
      <c r="BG1238" s="13">
        <f t="shared" si="1560"/>
        <v>2.1662929132272504E-5</v>
      </c>
      <c r="BH1238" s="13">
        <f t="shared" si="1561"/>
        <v>9.0901589353403315E-6</v>
      </c>
      <c r="BI1238" s="13">
        <f t="shared" si="1562"/>
        <v>3.0515167719086566E-6</v>
      </c>
      <c r="BJ1238" s="14">
        <f t="shared" si="1563"/>
        <v>0.58537957977909783</v>
      </c>
      <c r="BK1238" s="14">
        <f t="shared" si="1564"/>
        <v>0.2422032227518138</v>
      </c>
      <c r="BL1238" s="14">
        <f t="shared" si="1565"/>
        <v>0.16588162716601298</v>
      </c>
      <c r="BM1238" s="14">
        <f t="shared" si="1566"/>
        <v>0.44476005750979891</v>
      </c>
      <c r="BN1238" s="14">
        <f t="shared" si="1567"/>
        <v>0.55347493051887886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1.5858585858585901</v>
      </c>
      <c r="F1239" s="10">
        <f>VLOOKUP(B1239,home!$B$2:$E$405,3,FALSE)</f>
        <v>0.95</v>
      </c>
      <c r="G1239" s="10">
        <f>VLOOKUP(C1239,away!$B$2:$E$405,4,FALSE)</f>
        <v>0.63</v>
      </c>
      <c r="H1239" s="10">
        <f>VLOOKUP(A1239,away!$A$2:$E$405,3,FALSE)</f>
        <v>1.1313131313131299</v>
      </c>
      <c r="I1239" s="10">
        <f>VLOOKUP(C1239,away!$B$2:$E$405,3,FALSE)</f>
        <v>0.47</v>
      </c>
      <c r="J1239" s="10">
        <f>VLOOKUP(B1239,home!$B$2:$E$405,4,FALSE)</f>
        <v>1.47</v>
      </c>
      <c r="K1239" s="12">
        <f t="shared" si="1512"/>
        <v>0.94913636363636611</v>
      </c>
      <c r="L1239" s="12">
        <f t="shared" si="1513"/>
        <v>0.78162424242424144</v>
      </c>
      <c r="M1239" s="13">
        <f t="shared" si="1514"/>
        <v>0.17714961764163273</v>
      </c>
      <c r="N1239" s="13">
        <f t="shared" si="1515"/>
        <v>0.16813914390795193</v>
      </c>
      <c r="O1239" s="13">
        <f t="shared" si="1516"/>
        <v>0.1384644356848852</v>
      </c>
      <c r="P1239" s="13">
        <f t="shared" si="1517"/>
        <v>0.13142163097891341</v>
      </c>
      <c r="Q1239" s="13">
        <f t="shared" si="1518"/>
        <v>7.9793487816862574E-2</v>
      </c>
      <c r="R1239" s="13">
        <f t="shared" si="1519"/>
        <v>5.411357982244925E-2</v>
      </c>
      <c r="S1239" s="13">
        <f t="shared" si="1520"/>
        <v>2.4374375343131721E-2</v>
      </c>
      <c r="T1239" s="13">
        <f t="shared" si="1521"/>
        <v>6.2368524465243144E-2</v>
      </c>
      <c r="U1239" s="13">
        <f t="shared" si="1522"/>
        <v>5.136116637602571E-2</v>
      </c>
      <c r="V1239" s="13">
        <f t="shared" si="1523"/>
        <v>2.0091743191319937E-3</v>
      </c>
      <c r="W1239" s="13">
        <f t="shared" si="1524"/>
        <v>2.5244966956119875E-2</v>
      </c>
      <c r="X1239" s="13">
        <f t="shared" si="1525"/>
        <v>1.9732078172102204E-2</v>
      </c>
      <c r="Y1239" s="13">
        <f t="shared" si="1526"/>
        <v>7.7115353263626481E-3</v>
      </c>
      <c r="Z1239" s="13">
        <f t="shared" si="1527"/>
        <v>1.4098828611195206E-2</v>
      </c>
      <c r="AA1239" s="13">
        <f t="shared" si="1528"/>
        <v>1.3381710919562174E-2</v>
      </c>
      <c r="AB1239" s="13">
        <f t="shared" si="1529"/>
        <v>6.350534220713148E-3</v>
      </c>
      <c r="AC1239" s="13">
        <f t="shared" si="1530"/>
        <v>9.3158882254630387E-5</v>
      </c>
      <c r="AD1239" s="13">
        <f t="shared" si="1531"/>
        <v>5.9902290342129603E-3</v>
      </c>
      <c r="AE1239" s="13">
        <f t="shared" si="1532"/>
        <v>4.6821082308143996E-3</v>
      </c>
      <c r="AF1239" s="13">
        <f t="shared" si="1533"/>
        <v>1.8298246494293053E-3</v>
      </c>
      <c r="AG1239" s="13">
        <f t="shared" si="1534"/>
        <v>4.7674510179312806E-4</v>
      </c>
      <c r="AH1239" s="13">
        <f t="shared" si="1535"/>
        <v>2.754996558073668E-3</v>
      </c>
      <c r="AI1239" s="13">
        <f t="shared" si="1536"/>
        <v>2.6148674149607453E-3</v>
      </c>
      <c r="AJ1239" s="13">
        <f t="shared" si="1537"/>
        <v>1.2409328748135336E-3</v>
      </c>
      <c r="AK1239" s="13">
        <f t="shared" si="1538"/>
        <v>3.9260483877244637E-4</v>
      </c>
      <c r="AL1239" s="13">
        <f t="shared" si="1539"/>
        <v>2.7644637135697181E-6</v>
      </c>
      <c r="AM1239" s="13">
        <f t="shared" si="1540"/>
        <v>1.1371088405763743E-3</v>
      </c>
      <c r="AN1239" s="13">
        <f t="shared" si="1541"/>
        <v>8.8879183606941606E-4</v>
      </c>
      <c r="AO1239" s="13">
        <f t="shared" si="1542"/>
        <v>3.4735062277030393E-4</v>
      </c>
      <c r="AP1239" s="13">
        <f t="shared" si="1543"/>
        <v>9.0499222459475769E-5</v>
      </c>
      <c r="AQ1239" s="13">
        <f t="shared" si="1544"/>
        <v>1.7684096548717658E-5</v>
      </c>
      <c r="AR1239" s="13">
        <f t="shared" si="1545"/>
        <v>4.3067441951714485E-4</v>
      </c>
      <c r="AS1239" s="13">
        <f t="shared" si="1546"/>
        <v>4.0876875245170565E-4</v>
      </c>
      <c r="AT1239" s="13">
        <f t="shared" si="1547"/>
        <v>1.9398864363509292E-4</v>
      </c>
      <c r="AU1239" s="13">
        <f t="shared" si="1548"/>
        <v>6.1373891935521003E-5</v>
      </c>
      <c r="AV1239" s="13">
        <f t="shared" si="1549"/>
        <v>1.4563048153472923E-5</v>
      </c>
      <c r="AW1239" s="13">
        <f t="shared" si="1550"/>
        <v>5.6968531719128125E-8</v>
      </c>
      <c r="AX1239" s="13">
        <f t="shared" si="1551"/>
        <v>1.7987855833390397E-4</v>
      </c>
      <c r="AY1239" s="13">
        <f t="shared" si="1552"/>
        <v>1.405974418861024E-4</v>
      </c>
      <c r="AZ1239" s="13">
        <f t="shared" si="1553"/>
        <v>5.4947184500505545E-5</v>
      </c>
      <c r="BA1239" s="13">
        <f t="shared" si="1554"/>
        <v>1.4316017152850891E-5</v>
      </c>
      <c r="BB1239" s="13">
        <f t="shared" si="1555"/>
        <v>2.7974365154073806E-6</v>
      </c>
      <c r="BC1239" s="13">
        <f t="shared" si="1556"/>
        <v>4.3730883941704097E-7</v>
      </c>
      <c r="BD1239" s="13">
        <f t="shared" si="1557"/>
        <v>5.6104261147764692E-5</v>
      </c>
      <c r="BE1239" s="13">
        <f t="shared" si="1558"/>
        <v>5.325059441029443E-5</v>
      </c>
      <c r="BF1239" s="13">
        <f t="shared" si="1559"/>
        <v>2.5271037770030931E-5</v>
      </c>
      <c r="BG1239" s="13">
        <f t="shared" si="1560"/>
        <v>7.9952202981214728E-6</v>
      </c>
      <c r="BH1239" s="13">
        <f t="shared" si="1561"/>
        <v>1.8971385800576694E-6</v>
      </c>
      <c r="BI1239" s="13">
        <f t="shared" si="1562"/>
        <v>3.6012864263803914E-7</v>
      </c>
      <c r="BJ1239" s="14">
        <f t="shared" si="1563"/>
        <v>0.37884305222654474</v>
      </c>
      <c r="BK1239" s="14">
        <f t="shared" si="1564"/>
        <v>0.33519131907066418</v>
      </c>
      <c r="BL1239" s="14">
        <f t="shared" si="1565"/>
        <v>0.27192907584679771</v>
      </c>
      <c r="BM1239" s="14">
        <f t="shared" si="1566"/>
        <v>0.25083983942915228</v>
      </c>
      <c r="BN1239" s="14">
        <f t="shared" si="1567"/>
        <v>0.74908189585269513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1.5858585858585901</v>
      </c>
      <c r="F1240" s="10">
        <f>VLOOKUP(B1240,home!$B$2:$E$405,3,FALSE)</f>
        <v>1.05</v>
      </c>
      <c r="G1240" s="10">
        <f>VLOOKUP(C1240,away!$B$2:$E$405,4,FALSE)</f>
        <v>1.01</v>
      </c>
      <c r="H1240" s="10">
        <f>VLOOKUP(A1240,away!$A$2:$E$405,3,FALSE)</f>
        <v>1.1313131313131299</v>
      </c>
      <c r="I1240" s="10">
        <f>VLOOKUP(C1240,away!$B$2:$E$405,3,FALSE)</f>
        <v>0.63</v>
      </c>
      <c r="J1240" s="10">
        <f>VLOOKUP(B1240,home!$B$2:$E$405,4,FALSE)</f>
        <v>1.03</v>
      </c>
      <c r="K1240" s="12">
        <f t="shared" si="1512"/>
        <v>1.6818030303030349</v>
      </c>
      <c r="L1240" s="12">
        <f t="shared" si="1513"/>
        <v>0.73410909090909005</v>
      </c>
      <c r="M1240" s="13">
        <f t="shared" si="1514"/>
        <v>8.9285862240205086E-2</v>
      </c>
      <c r="N1240" s="13">
        <f t="shared" si="1515"/>
        <v>0.15016123367879622</v>
      </c>
      <c r="O1240" s="13">
        <f t="shared" si="1516"/>
        <v>6.5545563160191195E-2</v>
      </c>
      <c r="P1240" s="13">
        <f t="shared" si="1517"/>
        <v>0.11023472674572853</v>
      </c>
      <c r="Q1240" s="13">
        <f t="shared" si="1518"/>
        <v>0.12627080891752082</v>
      </c>
      <c r="R1240" s="13">
        <f t="shared" si="1519"/>
        <v>2.4058796892326147E-2</v>
      </c>
      <c r="S1240" s="13">
        <f t="shared" si="1520"/>
        <v>3.4024689563992287E-2</v>
      </c>
      <c r="T1240" s="13">
        <f t="shared" si="1521"/>
        <v>9.2696548742796633E-2</v>
      </c>
      <c r="U1240" s="13">
        <f t="shared" si="1522"/>
        <v>4.0462157518959353E-2</v>
      </c>
      <c r="V1240" s="13">
        <f t="shared" si="1523"/>
        <v>4.6675329760300869E-3</v>
      </c>
      <c r="W1240" s="13">
        <f t="shared" si="1524"/>
        <v>7.078754302543401E-2</v>
      </c>
      <c r="X1240" s="13">
        <f t="shared" si="1525"/>
        <v>5.1965778858089458E-2</v>
      </c>
      <c r="Y1240" s="13">
        <f t="shared" si="1526"/>
        <v>1.9074275337947429E-2</v>
      </c>
      <c r="Z1240" s="13">
        <f t="shared" si="1527"/>
        <v>5.8872605049973296E-3</v>
      </c>
      <c r="AA1240" s="13">
        <f t="shared" si="1528"/>
        <v>9.9012125574878835E-3</v>
      </c>
      <c r="AB1240" s="13">
        <f t="shared" si="1529"/>
        <v>8.3259446414287938E-3</v>
      </c>
      <c r="AC1240" s="13">
        <f t="shared" si="1530"/>
        <v>3.6016635870436919E-4</v>
      </c>
      <c r="AD1240" s="13">
        <f t="shared" si="1531"/>
        <v>2.9762676091970336E-2</v>
      </c>
      <c r="AE1240" s="13">
        <f t="shared" si="1532"/>
        <v>2.184905108889805E-2</v>
      </c>
      <c r="AF1240" s="13">
        <f t="shared" si="1533"/>
        <v>8.0197935160486039E-3</v>
      </c>
      <c r="AG1240" s="13">
        <f t="shared" si="1534"/>
        <v>1.9624677757816853E-3</v>
      </c>
      <c r="AH1240" s="13">
        <f t="shared" si="1535"/>
        <v>1.0804728643171448E-3</v>
      </c>
      <c r="AI1240" s="13">
        <f t="shared" si="1536"/>
        <v>1.8171425373687742E-3</v>
      </c>
      <c r="AJ1240" s="13">
        <f t="shared" si="1537"/>
        <v>1.5280379129196753E-3</v>
      </c>
      <c r="AK1240" s="13">
        <f t="shared" si="1538"/>
        <v>8.5661959745541173E-4</v>
      </c>
      <c r="AL1240" s="13">
        <f t="shared" si="1539"/>
        <v>1.7786842905976725E-5</v>
      </c>
      <c r="AM1240" s="13">
        <f t="shared" si="1540"/>
        <v>1.0010991768280672E-2</v>
      </c>
      <c r="AN1240" s="13">
        <f t="shared" si="1541"/>
        <v>7.349160066110908E-3</v>
      </c>
      <c r="AO1240" s="13">
        <f t="shared" si="1542"/>
        <v>2.6975426075390328E-3</v>
      </c>
      <c r="AP1240" s="13">
        <f t="shared" si="1543"/>
        <v>6.6009685043633853E-4</v>
      </c>
      <c r="AQ1240" s="13">
        <f t="shared" si="1544"/>
        <v>1.211457746964435E-4</v>
      </c>
      <c r="AR1240" s="13">
        <f t="shared" si="1545"/>
        <v>1.5863699043516002E-4</v>
      </c>
      <c r="AS1240" s="13">
        <f t="shared" si="1546"/>
        <v>2.667961712320057E-4</v>
      </c>
      <c r="AT1240" s="13">
        <f t="shared" si="1547"/>
        <v>2.2434930462561731E-4</v>
      </c>
      <c r="AU1240" s="13">
        <f t="shared" si="1548"/>
        <v>1.2577044678858064E-4</v>
      </c>
      <c r="AV1240" s="13">
        <f t="shared" si="1549"/>
        <v>5.288027963290036E-5</v>
      </c>
      <c r="AW1240" s="13">
        <f t="shared" si="1550"/>
        <v>6.1000318347483575E-7</v>
      </c>
      <c r="AX1240" s="13">
        <f t="shared" si="1551"/>
        <v>2.8060860487055337E-3</v>
      </c>
      <c r="AY1240" s="13">
        <f t="shared" si="1552"/>
        <v>2.0599732782278996E-3</v>
      </c>
      <c r="AZ1240" s="13">
        <f t="shared" si="1553"/>
        <v>7.5612255528845055E-4</v>
      </c>
      <c r="BA1240" s="13">
        <f t="shared" si="1554"/>
        <v>1.8502548055955421E-4</v>
      </c>
      <c r="BB1240" s="13">
        <f t="shared" si="1555"/>
        <v>3.3957221832147961E-5</v>
      </c>
      <c r="BC1240" s="13">
        <f t="shared" si="1556"/>
        <v>4.9856610497992908E-6</v>
      </c>
      <c r="BD1240" s="13">
        <f t="shared" si="1557"/>
        <v>1.9409476138818213E-5</v>
      </c>
      <c r="BE1240" s="13">
        <f t="shared" si="1558"/>
        <v>3.264291578685892E-5</v>
      </c>
      <c r="BF1240" s="13">
        <f t="shared" si="1559"/>
        <v>2.7449477344133057E-5</v>
      </c>
      <c r="BG1240" s="13">
        <f t="shared" si="1560"/>
        <v>1.5388204725865826E-5</v>
      </c>
      <c r="BH1240" s="13">
        <f t="shared" si="1561"/>
        <v>6.4699823347211549E-6</v>
      </c>
      <c r="BI1240" s="13">
        <f t="shared" si="1562"/>
        <v>2.176247179308227E-6</v>
      </c>
      <c r="BJ1240" s="14">
        <f t="shared" si="1563"/>
        <v>0.59923526434601015</v>
      </c>
      <c r="BK1240" s="14">
        <f t="shared" si="1564"/>
        <v>0.24065073800579426</v>
      </c>
      <c r="BL1240" s="14">
        <f t="shared" si="1565"/>
        <v>0.15450791717867834</v>
      </c>
      <c r="BM1240" s="14">
        <f t="shared" si="1566"/>
        <v>0.4326648251256674</v>
      </c>
      <c r="BN1240" s="14">
        <f t="shared" si="1567"/>
        <v>0.56555699163476802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1.5858585858585901</v>
      </c>
      <c r="F1241" s="10">
        <f>VLOOKUP(B1241,home!$B$2:$E$405,3,FALSE)</f>
        <v>1.01</v>
      </c>
      <c r="G1241" s="10">
        <f>VLOOKUP(C1241,away!$B$2:$E$405,4,FALSE)</f>
        <v>1.51</v>
      </c>
      <c r="H1241" s="10">
        <f>VLOOKUP(A1241,away!$A$2:$E$405,3,FALSE)</f>
        <v>1.1313131313131299</v>
      </c>
      <c r="I1241" s="10">
        <f>VLOOKUP(C1241,away!$B$2:$E$405,3,FALSE)</f>
        <v>0.5</v>
      </c>
      <c r="J1241" s="10">
        <f>VLOOKUP(B1241,home!$B$2:$E$405,4,FALSE)</f>
        <v>0.88</v>
      </c>
      <c r="K1241" s="12">
        <f t="shared" si="1512"/>
        <v>2.4185929292929358</v>
      </c>
      <c r="L1241" s="12">
        <f t="shared" si="1513"/>
        <v>0.49777777777777715</v>
      </c>
      <c r="M1241" s="13">
        <f t="shared" si="1514"/>
        <v>5.4129784081411003E-2</v>
      </c>
      <c r="N1241" s="13">
        <f t="shared" si="1515"/>
        <v>0.13091791304345396</v>
      </c>
      <c r="O1241" s="13">
        <f t="shared" si="1516"/>
        <v>2.6944603631635665E-2</v>
      </c>
      <c r="P1241" s="13">
        <f t="shared" si="1517"/>
        <v>6.5168027826074768E-2</v>
      </c>
      <c r="Q1241" s="13">
        <f t="shared" si="1518"/>
        <v>0.15831856940234262</v>
      </c>
      <c r="R1241" s="13">
        <f t="shared" si="1519"/>
        <v>6.7062124594293102E-3</v>
      </c>
      <c r="S1241" s="13">
        <f t="shared" si="1520"/>
        <v>1.9614302563782521E-2</v>
      </c>
      <c r="T1241" s="13">
        <f t="shared" si="1521"/>
        <v>7.8807465658054895E-2</v>
      </c>
      <c r="U1241" s="13">
        <f t="shared" si="1522"/>
        <v>1.6219598036711916E-2</v>
      </c>
      <c r="V1241" s="13">
        <f t="shared" si="1523"/>
        <v>2.6237874129891284E-3</v>
      </c>
      <c r="W1241" s="13">
        <f t="shared" si="1524"/>
        <v>0.12763605751075957</v>
      </c>
      <c r="X1241" s="13">
        <f t="shared" si="1525"/>
        <v>6.3534393072022466E-2</v>
      </c>
      <c r="Y1241" s="13">
        <f t="shared" si="1526"/>
        <v>1.5813004497925567E-2</v>
      </c>
      <c r="Z1241" s="13">
        <f t="shared" si="1527"/>
        <v>1.1127345117867881E-3</v>
      </c>
      <c r="AA1241" s="13">
        <f t="shared" si="1528"/>
        <v>2.6912518223877525E-3</v>
      </c>
      <c r="AB1241" s="13">
        <f t="shared" si="1529"/>
        <v>3.2545213142868741E-3</v>
      </c>
      <c r="AC1241" s="13">
        <f t="shared" si="1530"/>
        <v>1.9742718131183601E-4</v>
      </c>
      <c r="AD1241" s="13">
        <f t="shared" si="1531"/>
        <v>7.7174916554587414E-2</v>
      </c>
      <c r="AE1241" s="13">
        <f t="shared" si="1532"/>
        <v>3.8415958462727905E-2</v>
      </c>
      <c r="AF1241" s="13">
        <f t="shared" si="1533"/>
        <v>9.5613052173900408E-3</v>
      </c>
      <c r="AG1241" s="13">
        <f t="shared" si="1534"/>
        <v>1.5864684212558275E-3</v>
      </c>
      <c r="AH1241" s="13">
        <f t="shared" si="1535"/>
        <v>1.3847362813346675E-4</v>
      </c>
      <c r="AI1241" s="13">
        <f t="shared" si="1536"/>
        <v>3.3491133789714204E-4</v>
      </c>
      <c r="AJ1241" s="13">
        <f t="shared" si="1537"/>
        <v>4.0500709688903258E-4</v>
      </c>
      <c r="AK1241" s="13">
        <f t="shared" si="1538"/>
        <v>3.265157669497577E-4</v>
      </c>
      <c r="AL1241" s="13">
        <f t="shared" si="1539"/>
        <v>9.5074756078856104E-6</v>
      </c>
      <c r="AM1241" s="13">
        <f t="shared" si="1540"/>
        <v>3.7330941499539493E-2</v>
      </c>
      <c r="AN1241" s="13">
        <f t="shared" si="1541"/>
        <v>1.8582513101992968E-2</v>
      </c>
      <c r="AO1241" s="13">
        <f t="shared" si="1542"/>
        <v>4.6249810387182424E-3</v>
      </c>
      <c r="AP1241" s="13">
        <f t="shared" si="1543"/>
        <v>7.6740426123917424E-4</v>
      </c>
      <c r="AQ1241" s="13">
        <f t="shared" si="1544"/>
        <v>9.5499196954208207E-5</v>
      </c>
      <c r="AR1241" s="13">
        <f t="shared" si="1545"/>
        <v>1.3785818978620681E-5</v>
      </c>
      <c r="AS1241" s="13">
        <f t="shared" si="1546"/>
        <v>3.3342284306204339E-5</v>
      </c>
      <c r="AT1241" s="13">
        <f t="shared" si="1547"/>
        <v>4.0320706534730326E-5</v>
      </c>
      <c r="AU1241" s="13">
        <f t="shared" si="1548"/>
        <v>3.2506458576331405E-5</v>
      </c>
      <c r="AV1241" s="13">
        <f t="shared" si="1549"/>
        <v>1.9654972717267216E-5</v>
      </c>
      <c r="AW1241" s="13">
        <f t="shared" si="1550"/>
        <v>3.1795159104118524E-7</v>
      </c>
      <c r="AX1241" s="13">
        <f t="shared" si="1551"/>
        <v>1.5048058525772404E-2</v>
      </c>
      <c r="AY1241" s="13">
        <f t="shared" si="1552"/>
        <v>7.4905891328289204E-3</v>
      </c>
      <c r="AZ1241" s="13">
        <f t="shared" si="1553"/>
        <v>1.864324406392973E-3</v>
      </c>
      <c r="BA1241" s="13">
        <f t="shared" si="1554"/>
        <v>3.0933975335705594E-4</v>
      </c>
      <c r="BB1241" s="13">
        <f t="shared" si="1555"/>
        <v>3.8495613751100232E-5</v>
      </c>
      <c r="BC1241" s="13">
        <f t="shared" si="1556"/>
        <v>3.8324522134428647E-6</v>
      </c>
      <c r="BD1241" s="13">
        <f t="shared" si="1557"/>
        <v>1.1437123893374174E-6</v>
      </c>
      <c r="BE1241" s="13">
        <f t="shared" si="1558"/>
        <v>2.7661746979962068E-6</v>
      </c>
      <c r="BF1241" s="13">
        <f t="shared" si="1559"/>
        <v>3.3451252828813246E-6</v>
      </c>
      <c r="BG1241" s="13">
        <f t="shared" si="1560"/>
        <v>2.6968321189252674E-6</v>
      </c>
      <c r="BH1241" s="13">
        <f t="shared" si="1561"/>
        <v>1.6306347735806844E-6</v>
      </c>
      <c r="BI1241" s="13">
        <f t="shared" si="1562"/>
        <v>7.8876834672828615E-7</v>
      </c>
      <c r="BJ1241" s="14">
        <f t="shared" si="1563"/>
        <v>0.78792203082328049</v>
      </c>
      <c r="BK1241" s="14">
        <f t="shared" si="1564"/>
        <v>0.14923342567400605</v>
      </c>
      <c r="BL1241" s="14">
        <f t="shared" si="1565"/>
        <v>5.7173076583043526E-2</v>
      </c>
      <c r="BM1241" s="14">
        <f t="shared" si="1566"/>
        <v>0.54576588596653131</v>
      </c>
      <c r="BN1241" s="14">
        <f t="shared" si="1567"/>
        <v>0.44218511044434733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1.5858585858585901</v>
      </c>
      <c r="F1242" s="10">
        <f>VLOOKUP(B1242,home!$B$2:$E$405,3,FALSE)</f>
        <v>1.01</v>
      </c>
      <c r="G1242" s="10">
        <f>VLOOKUP(C1242,away!$B$2:$E$405,4,FALSE)</f>
        <v>1.77</v>
      </c>
      <c r="H1242" s="10">
        <f>VLOOKUP(A1242,away!$A$2:$E$405,3,FALSE)</f>
        <v>1.1313131313131299</v>
      </c>
      <c r="I1242" s="10">
        <f>VLOOKUP(C1242,away!$B$2:$E$405,3,FALSE)</f>
        <v>0.38</v>
      </c>
      <c r="J1242" s="10">
        <f>VLOOKUP(B1242,home!$B$2:$E$405,4,FALSE)</f>
        <v>0.71</v>
      </c>
      <c r="K1242" s="12">
        <f t="shared" si="1512"/>
        <v>2.8350393939394016</v>
      </c>
      <c r="L1242" s="12">
        <f t="shared" si="1513"/>
        <v>0.30522828282828246</v>
      </c>
      <c r="M1242" s="13">
        <f t="shared" si="1514"/>
        <v>4.3271213653013507E-2</v>
      </c>
      <c r="N1242" s="13">
        <f t="shared" si="1515"/>
        <v>0.12267559532986179</v>
      </c>
      <c r="O1242" s="13">
        <f t="shared" si="1516"/>
        <v>1.3207598239205044E-2</v>
      </c>
      <c r="P1242" s="13">
        <f t="shared" si="1517"/>
        <v>3.7444061307470987E-2</v>
      </c>
      <c r="Q1242" s="13">
        <f t="shared" si="1518"/>
        <v>0.17389507271756335</v>
      </c>
      <c r="R1242" s="13">
        <f t="shared" si="1519"/>
        <v>2.0156662654192011E-3</v>
      </c>
      <c r="S1242" s="13">
        <f t="shared" si="1520"/>
        <v>8.1004067648793743E-3</v>
      </c>
      <c r="T1242" s="13">
        <f t="shared" si="1521"/>
        <v>5.307769443788117E-2</v>
      </c>
      <c r="U1242" s="13">
        <f t="shared" si="1522"/>
        <v>5.7144932674981505E-3</v>
      </c>
      <c r="V1242" s="13">
        <f t="shared" si="1523"/>
        <v>7.7883989509571546E-4</v>
      </c>
      <c r="W1242" s="13">
        <f t="shared" si="1524"/>
        <v>0.16433312718874965</v>
      </c>
      <c r="X1242" s="13">
        <f t="shared" si="1525"/>
        <v>5.0159118223623796E-2</v>
      </c>
      <c r="Y1242" s="13">
        <f t="shared" si="1526"/>
        <v>7.6549907617887497E-3</v>
      </c>
      <c r="Z1242" s="13">
        <f t="shared" si="1527"/>
        <v>2.0507945098293331E-4</v>
      </c>
      <c r="AA1242" s="13">
        <f t="shared" si="1528"/>
        <v>5.8140832242408054E-4</v>
      </c>
      <c r="AB1242" s="13">
        <f t="shared" si="1529"/>
        <v>8.2415774901824484E-4</v>
      </c>
      <c r="AC1242" s="13">
        <f t="shared" si="1530"/>
        <v>4.2122300137168171E-5</v>
      </c>
      <c r="AD1242" s="13">
        <f t="shared" si="1531"/>
        <v>0.11647272232733985</v>
      </c>
      <c r="AE1242" s="13">
        <f t="shared" si="1532"/>
        <v>3.5550769032309297E-2</v>
      </c>
      <c r="AF1242" s="13">
        <f t="shared" si="1533"/>
        <v>5.4255500924783231E-3</v>
      </c>
      <c r="AG1242" s="13">
        <f t="shared" si="1534"/>
        <v>5.52010446041996E-4</v>
      </c>
      <c r="AH1242" s="13">
        <f t="shared" si="1535"/>
        <v>1.5649012166721913E-5</v>
      </c>
      <c r="AI1242" s="13">
        <f t="shared" si="1536"/>
        <v>4.4365565968893617E-5</v>
      </c>
      <c r="AJ1242" s="13">
        <f t="shared" si="1537"/>
        <v>6.2889063628115364E-5</v>
      </c>
      <c r="AK1242" s="13">
        <f t="shared" si="1538"/>
        <v>5.9430990944556208E-5</v>
      </c>
      <c r="AL1242" s="13">
        <f t="shared" si="1539"/>
        <v>1.4579946857006874E-6</v>
      </c>
      <c r="AM1242" s="13">
        <f t="shared" si="1540"/>
        <v>6.6040951223474725E-2</v>
      </c>
      <c r="AN1242" s="13">
        <f t="shared" si="1541"/>
        <v>2.0157566138287553E-2</v>
      </c>
      <c r="AO1242" s="13">
        <f t="shared" si="1542"/>
        <v>3.076329649193521E-3</v>
      </c>
      <c r="AP1242" s="13">
        <f t="shared" si="1543"/>
        <v>3.1299427207902373E-4</v>
      </c>
      <c r="AQ1242" s="13">
        <f t="shared" si="1544"/>
        <v>2.3883676050442158E-5</v>
      </c>
      <c r="AR1242" s="13">
        <f t="shared" si="1545"/>
        <v>9.5530422232148611E-7</v>
      </c>
      <c r="AS1242" s="13">
        <f t="shared" si="1546"/>
        <v>2.7083251034780579E-6</v>
      </c>
      <c r="AT1242" s="13">
        <f t="shared" si="1547"/>
        <v>3.8391041799776499E-6</v>
      </c>
      <c r="AU1242" s="13">
        <f t="shared" si="1548"/>
        <v>3.6280038625580203E-6</v>
      </c>
      <c r="AV1242" s="13">
        <f t="shared" si="1549"/>
        <v>2.5713834679290744E-6</v>
      </c>
      <c r="AW1242" s="13">
        <f t="shared" si="1550"/>
        <v>3.5045907601349428E-8</v>
      </c>
      <c r="AX1242" s="13">
        <f t="shared" si="1551"/>
        <v>3.1204783055296906E-2</v>
      </c>
      <c r="AY1242" s="13">
        <f t="shared" si="1552"/>
        <v>9.5245823479973603E-3</v>
      </c>
      <c r="AZ1242" s="13">
        <f t="shared" si="1553"/>
        <v>1.4535859573679023E-3</v>
      </c>
      <c r="BA1242" s="13">
        <f t="shared" si="1554"/>
        <v>1.4789184857023663E-4</v>
      </c>
      <c r="BB1242" s="13">
        <f t="shared" si="1555"/>
        <v>1.1285193745848425E-5</v>
      </c>
      <c r="BC1242" s="13">
        <f t="shared" si="1556"/>
        <v>6.8891206168595767E-7</v>
      </c>
      <c r="BD1242" s="13">
        <f t="shared" si="1557"/>
        <v>4.8597644559632473E-8</v>
      </c>
      <c r="BE1242" s="13">
        <f t="shared" si="1558"/>
        <v>1.3777623677922294E-7</v>
      </c>
      <c r="BF1242" s="13">
        <f t="shared" si="1559"/>
        <v>1.9530052940890986E-7</v>
      </c>
      <c r="BG1242" s="13">
        <f t="shared" si="1560"/>
        <v>1.8456156484382668E-7</v>
      </c>
      <c r="BH1242" s="13">
        <f t="shared" si="1561"/>
        <v>1.3080982673483747E-7</v>
      </c>
      <c r="BI1242" s="13">
        <f t="shared" si="1562"/>
        <v>7.4170202381530334E-8</v>
      </c>
      <c r="BJ1242" s="14">
        <f t="shared" si="1563"/>
        <v>0.86175119283176338</v>
      </c>
      <c r="BK1242" s="14">
        <f t="shared" si="1564"/>
        <v>9.9162684263279816E-2</v>
      </c>
      <c r="BL1242" s="14">
        <f t="shared" si="1565"/>
        <v>2.2540131813113984E-2</v>
      </c>
      <c r="BM1242" s="14">
        <f t="shared" si="1566"/>
        <v>0.58162533354451618</v>
      </c>
      <c r="BN1242" s="14">
        <f t="shared" si="1567"/>
        <v>0.39250920751253388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1.5858585858585901</v>
      </c>
      <c r="F1243" s="10">
        <f>VLOOKUP(B1243,home!$B$2:$E$405,3,FALSE)</f>
        <v>0.88</v>
      </c>
      <c r="G1243" s="10">
        <f>VLOOKUP(C1243,away!$B$2:$E$405,4,FALSE)</f>
        <v>1.1000000000000001</v>
      </c>
      <c r="H1243" s="10">
        <f>VLOOKUP(A1243,away!$A$2:$E$405,3,FALSE)</f>
        <v>1.1313131313131299</v>
      </c>
      <c r="I1243" s="10">
        <f>VLOOKUP(C1243,away!$B$2:$E$405,3,FALSE)</f>
        <v>0.95</v>
      </c>
      <c r="J1243" s="10">
        <f>VLOOKUP(B1243,home!$B$2:$E$405,4,FALSE)</f>
        <v>0.88</v>
      </c>
      <c r="K1243" s="12">
        <f t="shared" si="1512"/>
        <v>1.5351111111111153</v>
      </c>
      <c r="L1243" s="12">
        <f t="shared" si="1513"/>
        <v>0.94577777777777661</v>
      </c>
      <c r="M1243" s="13">
        <f t="shared" si="1514"/>
        <v>8.3668820243390118E-2</v>
      </c>
      <c r="N1243" s="13">
        <f t="shared" si="1515"/>
        <v>0.12844093560918679</v>
      </c>
      <c r="O1243" s="13">
        <f t="shared" si="1516"/>
        <v>7.9132110879081743E-2</v>
      </c>
      <c r="P1243" s="13">
        <f t="shared" si="1517"/>
        <v>0.12147658265615516</v>
      </c>
      <c r="Q1243" s="13">
        <f t="shared" si="1518"/>
        <v>9.8585553687584981E-2</v>
      </c>
      <c r="R1243" s="13">
        <f t="shared" si="1519"/>
        <v>3.7420695989041276E-2</v>
      </c>
      <c r="S1243" s="13">
        <f t="shared" si="1520"/>
        <v>4.4092172241975272E-2</v>
      </c>
      <c r="T1243" s="13">
        <f t="shared" si="1521"/>
        <v>9.3240025887635802E-2</v>
      </c>
      <c r="U1243" s="13">
        <f t="shared" si="1522"/>
        <v>5.7444926198288407E-2</v>
      </c>
      <c r="V1243" s="13">
        <f t="shared" si="1523"/>
        <v>7.1129197103277858E-3</v>
      </c>
      <c r="W1243" s="13">
        <f t="shared" si="1524"/>
        <v>5.0446592953617676E-2</v>
      </c>
      <c r="X1243" s="13">
        <f t="shared" si="1525"/>
        <v>4.7711266580132562E-2</v>
      </c>
      <c r="Y1243" s="13">
        <f t="shared" si="1526"/>
        <v>2.2562127840560435E-2</v>
      </c>
      <c r="Z1243" s="13">
        <f t="shared" si="1527"/>
        <v>1.1797220898471074E-2</v>
      </c>
      <c r="AA1243" s="13">
        <f t="shared" si="1528"/>
        <v>1.8110044881475201E-2</v>
      </c>
      <c r="AB1243" s="13">
        <f t="shared" si="1529"/>
        <v>1.3900465560136783E-2</v>
      </c>
      <c r="AC1243" s="13">
        <f t="shared" si="1530"/>
        <v>6.4544143849280084E-4</v>
      </c>
      <c r="AD1243" s="13">
        <f t="shared" si="1531"/>
        <v>1.9360281340199553E-2</v>
      </c>
      <c r="AE1243" s="13">
        <f t="shared" si="1532"/>
        <v>1.8310523863086483E-2</v>
      </c>
      <c r="AF1243" s="13">
        <f t="shared" si="1533"/>
        <v>8.6588432845884425E-3</v>
      </c>
      <c r="AG1243" s="13">
        <f t="shared" si="1534"/>
        <v>2.7297805199413606E-3</v>
      </c>
      <c r="AH1243" s="13">
        <f t="shared" si="1535"/>
        <v>2.7893873413273786E-3</v>
      </c>
      <c r="AI1243" s="13">
        <f t="shared" si="1536"/>
        <v>4.2820195008643524E-3</v>
      </c>
      <c r="AJ1243" s="13">
        <f t="shared" si="1537"/>
        <v>3.28668785688567E-3</v>
      </c>
      <c r="AK1243" s="13">
        <f t="shared" si="1538"/>
        <v>1.6818103492863897E-3</v>
      </c>
      <c r="AL1243" s="13">
        <f t="shared" si="1539"/>
        <v>3.7483985085338937E-5</v>
      </c>
      <c r="AM1243" s="13">
        <f t="shared" si="1540"/>
        <v>5.9440365999155085E-3</v>
      </c>
      <c r="AN1243" s="13">
        <f t="shared" si="1541"/>
        <v>5.6217377264978609E-3</v>
      </c>
      <c r="AO1243" s="13">
        <f t="shared" si="1542"/>
        <v>2.6584573071083183E-3</v>
      </c>
      <c r="AP1243" s="13">
        <f t="shared" si="1543"/>
        <v>8.3810328141133259E-4</v>
      </c>
      <c r="AQ1243" s="13">
        <f t="shared" si="1544"/>
        <v>1.9816486476036813E-4</v>
      </c>
      <c r="AR1243" s="13">
        <f t="shared" si="1545"/>
        <v>5.2762811220841404E-4</v>
      </c>
      <c r="AS1243" s="13">
        <f t="shared" si="1546"/>
        <v>8.0996777758571856E-4</v>
      </c>
      <c r="AT1243" s="13">
        <f t="shared" si="1547"/>
        <v>6.2169526750690673E-4</v>
      </c>
      <c r="AU1243" s="13">
        <f t="shared" si="1548"/>
        <v>3.1812377095834975E-4</v>
      </c>
      <c r="AV1243" s="13">
        <f t="shared" si="1549"/>
        <v>1.2208883387668259E-4</v>
      </c>
      <c r="AW1243" s="13">
        <f t="shared" si="1550"/>
        <v>1.5117228454516924E-6</v>
      </c>
      <c r="AX1243" s="13">
        <f t="shared" si="1551"/>
        <v>1.5207927715635717E-3</v>
      </c>
      <c r="AY1243" s="13">
        <f t="shared" si="1552"/>
        <v>1.4383320079499006E-3</v>
      </c>
      <c r="AZ1243" s="13">
        <f t="shared" si="1553"/>
        <v>6.8017122509275209E-4</v>
      </c>
      <c r="BA1243" s="13">
        <f t="shared" si="1554"/>
        <v>2.144302765922037E-4</v>
      </c>
      <c r="BB1243" s="13">
        <f t="shared" si="1555"/>
        <v>5.0700847620912091E-5</v>
      </c>
      <c r="BC1243" s="13">
        <f t="shared" si="1556"/>
        <v>9.5903469988711869E-6</v>
      </c>
      <c r="BD1243" s="13">
        <f t="shared" si="1557"/>
        <v>8.3169823909592816E-5</v>
      </c>
      <c r="BE1243" s="13">
        <f t="shared" si="1558"/>
        <v>1.2767492079277085E-4</v>
      </c>
      <c r="BF1243" s="13">
        <f t="shared" si="1559"/>
        <v>9.7997594759607047E-5</v>
      </c>
      <c r="BG1243" s="13">
        <f t="shared" si="1560"/>
        <v>5.0145732192545711E-5</v>
      </c>
      <c r="BH1243" s="13">
        <f t="shared" si="1561"/>
        <v>1.9244817665894822E-5</v>
      </c>
      <c r="BI1243" s="13">
        <f t="shared" si="1562"/>
        <v>5.9085866860445275E-6</v>
      </c>
      <c r="BJ1243" s="14">
        <f t="shared" si="1563"/>
        <v>0.50922044882204565</v>
      </c>
      <c r="BK1243" s="14">
        <f t="shared" si="1564"/>
        <v>0.25847175228337643</v>
      </c>
      <c r="BL1243" s="14">
        <f t="shared" si="1565"/>
        <v>0.22083179379452969</v>
      </c>
      <c r="BM1243" s="14">
        <f t="shared" si="1566"/>
        <v>0.45015969644887854</v>
      </c>
      <c r="BN1243" s="14">
        <f t="shared" si="1567"/>
        <v>0.5487246990644401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1.5222222222222199</v>
      </c>
      <c r="F1244" s="10">
        <f>VLOOKUP(B1244,home!$B$2:$E$405,3,FALSE)</f>
        <v>0.92</v>
      </c>
      <c r="G1244" s="10">
        <f>VLOOKUP(C1244,away!$B$2:$E$405,4,FALSE)</f>
        <v>0.33</v>
      </c>
      <c r="H1244" s="10">
        <f>VLOOKUP(A1244,away!$A$2:$E$405,3,FALSE)</f>
        <v>1.2777777777777799</v>
      </c>
      <c r="I1244" s="10">
        <f>VLOOKUP(C1244,away!$B$2:$E$405,3,FALSE)</f>
        <v>0.66</v>
      </c>
      <c r="J1244" s="10">
        <f>VLOOKUP(B1244,home!$B$2:$E$405,4,FALSE)</f>
        <v>0.63</v>
      </c>
      <c r="K1244" s="12">
        <f t="shared" si="1512"/>
        <v>0.46214666666666598</v>
      </c>
      <c r="L1244" s="12">
        <f t="shared" si="1513"/>
        <v>0.53130000000000099</v>
      </c>
      <c r="M1244" s="13">
        <f t="shared" si="1514"/>
        <v>0.37029819456820423</v>
      </c>
      <c r="N1244" s="13">
        <f t="shared" si="1515"/>
        <v>0.17113207629238009</v>
      </c>
      <c r="O1244" s="13">
        <f t="shared" si="1516"/>
        <v>0.19673943077408726</v>
      </c>
      <c r="P1244" s="13">
        <f t="shared" si="1517"/>
        <v>9.0922472134141702E-2</v>
      </c>
      <c r="Q1244" s="13">
        <f t="shared" si="1518"/>
        <v>3.9544059309134509E-2</v>
      </c>
      <c r="R1244" s="13">
        <f t="shared" si="1519"/>
        <v>5.2263829785136384E-2</v>
      </c>
      <c r="S1244" s="13">
        <f t="shared" si="1520"/>
        <v>5.5812424015620737E-3</v>
      </c>
      <c r="T1244" s="13">
        <f t="shared" si="1521"/>
        <v>2.1009758710943204E-2</v>
      </c>
      <c r="U1244" s="13">
        <f t="shared" si="1522"/>
        <v>2.4153554722434793E-2</v>
      </c>
      <c r="V1244" s="13">
        <f t="shared" si="1523"/>
        <v>1.5226778015175197E-4</v>
      </c>
      <c r="W1244" s="13">
        <f t="shared" si="1524"/>
        <v>6.0917183987284854E-3</v>
      </c>
      <c r="X1244" s="13">
        <f t="shared" si="1525"/>
        <v>3.2365299852444504E-3</v>
      </c>
      <c r="Y1244" s="13">
        <f t="shared" si="1526"/>
        <v>8.5978419058019002E-4</v>
      </c>
      <c r="Z1244" s="13">
        <f t="shared" si="1527"/>
        <v>9.2559242549476728E-3</v>
      </c>
      <c r="AA1244" s="13">
        <f t="shared" si="1528"/>
        <v>4.2775945413432107E-3</v>
      </c>
      <c r="AB1244" s="13">
        <f t="shared" si="1529"/>
        <v>9.8843802931664515E-4</v>
      </c>
      <c r="AC1244" s="13">
        <f t="shared" si="1530"/>
        <v>2.3367253744511043E-6</v>
      </c>
      <c r="AD1244" s="13">
        <f t="shared" si="1531"/>
        <v>7.0381683806109232E-4</v>
      </c>
      <c r="AE1244" s="13">
        <f t="shared" si="1532"/>
        <v>3.73937886061859E-4</v>
      </c>
      <c r="AF1244" s="13">
        <f t="shared" si="1533"/>
        <v>9.9336599432333047E-5</v>
      </c>
      <c r="AG1244" s="13">
        <f t="shared" si="1534"/>
        <v>1.7592511759466218E-5</v>
      </c>
      <c r="AH1244" s="13">
        <f t="shared" si="1535"/>
        <v>1.2294181391634266E-3</v>
      </c>
      <c r="AI1244" s="13">
        <f t="shared" si="1536"/>
        <v>5.6817149495391284E-4</v>
      </c>
      <c r="AJ1244" s="13">
        <f t="shared" si="1537"/>
        <v>1.312892812439836E-4</v>
      </c>
      <c r="AK1244" s="13">
        <f t="shared" si="1538"/>
        <v>2.0224967898656485E-5</v>
      </c>
      <c r="AL1244" s="13">
        <f t="shared" si="1539"/>
        <v>2.2950243977442886E-8</v>
      </c>
      <c r="AM1244" s="13">
        <f t="shared" si="1540"/>
        <v>6.5053321130761308E-5</v>
      </c>
      <c r="AN1244" s="13">
        <f t="shared" si="1541"/>
        <v>3.4562829516773547E-5</v>
      </c>
      <c r="AO1244" s="13">
        <f t="shared" si="1542"/>
        <v>9.1816156611309109E-6</v>
      </c>
      <c r="AP1244" s="13">
        <f t="shared" si="1543"/>
        <v>1.6260641335862878E-6</v>
      </c>
      <c r="AQ1244" s="13">
        <f t="shared" si="1544"/>
        <v>2.1598196854359901E-7</v>
      </c>
      <c r="AR1244" s="13">
        <f t="shared" si="1545"/>
        <v>1.3063797146750601E-4</v>
      </c>
      <c r="AS1244" s="13">
        <f t="shared" si="1546"/>
        <v>6.0373903053802919E-5</v>
      </c>
      <c r="AT1244" s="13">
        <f t="shared" si="1547"/>
        <v>1.3950799024985731E-5</v>
      </c>
      <c r="AU1244" s="13">
        <f t="shared" si="1548"/>
        <v>2.1491050889112433E-6</v>
      </c>
      <c r="AV1244" s="13">
        <f t="shared" si="1549"/>
        <v>2.483004382891749E-7</v>
      </c>
      <c r="AW1244" s="13">
        <f t="shared" si="1550"/>
        <v>1.5653247310170033E-10</v>
      </c>
      <c r="AX1244" s="13">
        <f t="shared" si="1551"/>
        <v>5.0106959193629175E-6</v>
      </c>
      <c r="AY1244" s="13">
        <f t="shared" si="1552"/>
        <v>2.662182741957523E-6</v>
      </c>
      <c r="AZ1244" s="13">
        <f t="shared" si="1553"/>
        <v>7.0720884540101746E-7</v>
      </c>
      <c r="BA1244" s="13">
        <f t="shared" si="1554"/>
        <v>1.2524668652052044E-7</v>
      </c>
      <c r="BB1244" s="13">
        <f t="shared" si="1555"/>
        <v>1.6635891137088156E-8</v>
      </c>
      <c r="BC1244" s="13">
        <f t="shared" si="1556"/>
        <v>1.7677297922269914E-9</v>
      </c>
      <c r="BD1244" s="13">
        <f t="shared" si="1557"/>
        <v>1.1567992373447675E-5</v>
      </c>
      <c r="BE1244" s="13">
        <f t="shared" si="1558"/>
        <v>5.3461091154142564E-6</v>
      </c>
      <c r="BF1244" s="13">
        <f t="shared" si="1559"/>
        <v>1.2353432536624883E-6</v>
      </c>
      <c r="BG1244" s="13">
        <f t="shared" si="1560"/>
        <v>1.9030325562309089E-7</v>
      </c>
      <c r="BH1244" s="13">
        <f t="shared" si="1561"/>
        <v>2.1987003810506472E-8</v>
      </c>
      <c r="BI1244" s="13">
        <f t="shared" si="1562"/>
        <v>2.0322441042025706E-9</v>
      </c>
      <c r="BJ1244" s="14">
        <f t="shared" si="1563"/>
        <v>0.24318777427255067</v>
      </c>
      <c r="BK1244" s="14">
        <f t="shared" si="1564"/>
        <v>0.4669591987424202</v>
      </c>
      <c r="BL1244" s="14">
        <f t="shared" si="1565"/>
        <v>0.28059767558189774</v>
      </c>
      <c r="BM1244" s="14">
        <f t="shared" si="1566"/>
        <v>7.9097847962522672E-2</v>
      </c>
      <c r="BN1244" s="14">
        <f t="shared" si="1567"/>
        <v>0.92090006286308412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1.3684210526315801</v>
      </c>
      <c r="F1245" s="10">
        <f>VLOOKUP(B1245,home!$B$2:$E$405,3,FALSE)</f>
        <v>0.44</v>
      </c>
      <c r="G1245" s="10">
        <f>VLOOKUP(C1245,away!$B$2:$E$405,4,FALSE)</f>
        <v>1.02</v>
      </c>
      <c r="H1245" s="10">
        <f>VLOOKUP(A1245,away!$A$2:$E$405,3,FALSE)</f>
        <v>1.0105263157894699</v>
      </c>
      <c r="I1245" s="10">
        <f>VLOOKUP(C1245,away!$B$2:$E$405,3,FALSE)</f>
        <v>0.28999999999999998</v>
      </c>
      <c r="J1245" s="10">
        <f>VLOOKUP(B1245,home!$B$2:$E$405,4,FALSE)</f>
        <v>1.19</v>
      </c>
      <c r="K1245" s="12">
        <f t="shared" si="1512"/>
        <v>0.61414736842105322</v>
      </c>
      <c r="L1245" s="12">
        <f t="shared" si="1513"/>
        <v>0.34873263157894607</v>
      </c>
      <c r="M1245" s="13">
        <f t="shared" si="1514"/>
        <v>0.3817917408735616</v>
      </c>
      <c r="N1245" s="13">
        <f t="shared" si="1515"/>
        <v>0.23447639294239053</v>
      </c>
      <c r="O1245" s="13">
        <f t="shared" si="1516"/>
        <v>0.1331432385099442</v>
      </c>
      <c r="P1245" s="13">
        <f t="shared" si="1517"/>
        <v>8.1769569553938867E-2</v>
      </c>
      <c r="Q1245" s="13">
        <f t="shared" si="1518"/>
        <v>7.2001529841214981E-2</v>
      </c>
      <c r="R1245" s="13">
        <f t="shared" si="1519"/>
        <v>2.3215695971258055E-2</v>
      </c>
      <c r="S1245" s="13">
        <f t="shared" si="1520"/>
        <v>4.3782131652048634E-3</v>
      </c>
      <c r="T1245" s="13">
        <f t="shared" si="1521"/>
        <v>2.5109282979236914E-2</v>
      </c>
      <c r="U1245" s="13">
        <f t="shared" si="1522"/>
        <v>1.4257858586811384E-2</v>
      </c>
      <c r="V1245" s="13">
        <f t="shared" si="1523"/>
        <v>1.0418844959094272E-4</v>
      </c>
      <c r="W1245" s="13">
        <f t="shared" si="1524"/>
        <v>1.4739850024757372E-2</v>
      </c>
      <c r="X1245" s="13">
        <f t="shared" si="1525"/>
        <v>5.140266688212632E-3</v>
      </c>
      <c r="Y1245" s="13">
        <f t="shared" si="1526"/>
        <v>8.9628936459899237E-4</v>
      </c>
      <c r="Z1245" s="13">
        <f t="shared" si="1527"/>
        <v>2.6986902499978533E-3</v>
      </c>
      <c r="AA1245" s="13">
        <f t="shared" si="1528"/>
        <v>1.6573935152197361E-3</v>
      </c>
      <c r="AB1245" s="13">
        <f t="shared" si="1529"/>
        <v>5.0894193290515976E-4</v>
      </c>
      <c r="AC1245" s="13">
        <f t="shared" si="1530"/>
        <v>1.3946485353590051E-6</v>
      </c>
      <c r="AD1245" s="13">
        <f t="shared" si="1531"/>
        <v>2.2631100259064337E-3</v>
      </c>
      <c r="AE1245" s="13">
        <f t="shared" si="1532"/>
        <v>7.8922031488704741E-4</v>
      </c>
      <c r="AF1245" s="13">
        <f t="shared" si="1533"/>
        <v>1.3761343865306225E-4</v>
      </c>
      <c r="AG1245" s="13">
        <f t="shared" si="1534"/>
        <v>1.5996765534036753E-5</v>
      </c>
      <c r="AH1245" s="13">
        <f t="shared" si="1535"/>
        <v>2.3528033817454873E-4</v>
      </c>
      <c r="AI1245" s="13">
        <f t="shared" si="1536"/>
        <v>1.444968005311146E-4</v>
      </c>
      <c r="AJ1245" s="13">
        <f t="shared" si="1537"/>
        <v>4.4371164895722937E-5</v>
      </c>
      <c r="AK1245" s="13">
        <f t="shared" si="1538"/>
        <v>9.0834780514949532E-6</v>
      </c>
      <c r="AL1245" s="13">
        <f t="shared" si="1539"/>
        <v>1.1947855147878009E-8</v>
      </c>
      <c r="AM1245" s="13">
        <f t="shared" si="1540"/>
        <v>2.7797661337154771E-4</v>
      </c>
      <c r="AN1245" s="13">
        <f t="shared" si="1541"/>
        <v>9.6939515898463084E-5</v>
      </c>
      <c r="AO1245" s="13">
        <f t="shared" si="1542"/>
        <v>1.6902986241630052E-5</v>
      </c>
      <c r="AP1245" s="13">
        <f t="shared" si="1543"/>
        <v>1.9648742911954563E-6</v>
      </c>
      <c r="AQ1245" s="13">
        <f t="shared" si="1544"/>
        <v>1.7130394557260192E-7</v>
      </c>
      <c r="AR1245" s="13">
        <f t="shared" si="1545"/>
        <v>1.6409986298078957E-5</v>
      </c>
      <c r="AS1245" s="13">
        <f t="shared" si="1546"/>
        <v>1.0078149900790733E-5</v>
      </c>
      <c r="AT1245" s="13">
        <f t="shared" si="1547"/>
        <v>3.0947346200617635E-6</v>
      </c>
      <c r="AU1245" s="13">
        <f t="shared" si="1548"/>
        <v>6.3354104095748674E-7</v>
      </c>
      <c r="AV1245" s="13">
        <f t="shared" si="1549"/>
        <v>9.7271890772693773E-8</v>
      </c>
      <c r="AW1245" s="13">
        <f t="shared" si="1550"/>
        <v>7.1080852897230043E-11</v>
      </c>
      <c r="AX1245" s="13">
        <f t="shared" si="1551"/>
        <v>2.8453100930788741E-5</v>
      </c>
      <c r="AY1245" s="13">
        <f t="shared" si="1552"/>
        <v>9.9225247641753179E-6</v>
      </c>
      <c r="AZ1245" s="13">
        <f t="shared" si="1553"/>
        <v>1.7301540864590597E-6</v>
      </c>
      <c r="BA1245" s="13">
        <f t="shared" si="1554"/>
        <v>2.0112039586931179E-7</v>
      </c>
      <c r="BB1245" s="13">
        <f t="shared" si="1555"/>
        <v>1.7534311228926119E-8</v>
      </c>
      <c r="BC1245" s="13">
        <f t="shared" si="1556"/>
        <v>1.2229572995575343E-9</v>
      </c>
      <c r="BD1245" s="13">
        <f t="shared" si="1557"/>
        <v>9.5378295098391989E-7</v>
      </c>
      <c r="BE1245" s="13">
        <f t="shared" si="1558"/>
        <v>5.8576328939164092E-7</v>
      </c>
      <c r="BF1245" s="13">
        <f t="shared" si="1559"/>
        <v>1.7987249134876803E-7</v>
      </c>
      <c r="BG1245" s="13">
        <f t="shared" si="1560"/>
        <v>3.6822739071061516E-8</v>
      </c>
      <c r="BH1245" s="13">
        <f t="shared" si="1561"/>
        <v>5.6536470746368811E-9</v>
      </c>
      <c r="BI1245" s="13">
        <f t="shared" si="1562"/>
        <v>6.9443449457392569E-10</v>
      </c>
      <c r="BJ1245" s="14">
        <f t="shared" si="1563"/>
        <v>0.35600383333658631</v>
      </c>
      <c r="BK1245" s="14">
        <f t="shared" si="1564"/>
        <v>0.46805504116345098</v>
      </c>
      <c r="BL1245" s="14">
        <f t="shared" si="1565"/>
        <v>0.17324843657109443</v>
      </c>
      <c r="BM1245" s="14">
        <f t="shared" si="1566"/>
        <v>7.3597911175137962E-2</v>
      </c>
      <c r="BN1245" s="14">
        <f t="shared" si="1567"/>
        <v>0.92639816769230832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1.4226190476190499</v>
      </c>
      <c r="F1246" s="10">
        <f>VLOOKUP(B1246,home!$B$2:$E$405,3,FALSE)</f>
        <v>0.5</v>
      </c>
      <c r="G1246" s="10">
        <f>VLOOKUP(C1246,away!$B$2:$E$405,4,FALSE)</f>
        <v>0.7</v>
      </c>
      <c r="H1246" s="10">
        <f>VLOOKUP(A1246,away!$A$2:$E$405,3,FALSE)</f>
        <v>1.11904761904762</v>
      </c>
      <c r="I1246" s="10">
        <f>VLOOKUP(C1246,away!$B$2:$E$405,3,FALSE)</f>
        <v>1.1000000000000001</v>
      </c>
      <c r="J1246" s="10">
        <f>VLOOKUP(B1246,home!$B$2:$E$405,4,FALSE)</f>
        <v>1.53</v>
      </c>
      <c r="K1246" s="12">
        <f t="shared" si="1512"/>
        <v>0.49791666666666745</v>
      </c>
      <c r="L1246" s="12">
        <f t="shared" si="1513"/>
        <v>1.8833571428571447</v>
      </c>
      <c r="M1246" s="13">
        <f t="shared" si="1514"/>
        <v>9.2432760757258051E-2</v>
      </c>
      <c r="N1246" s="13">
        <f t="shared" si="1515"/>
        <v>4.6023812127051471E-2</v>
      </c>
      <c r="O1246" s="13">
        <f t="shared" si="1516"/>
        <v>0.17408390020618755</v>
      </c>
      <c r="P1246" s="13">
        <f t="shared" si="1517"/>
        <v>8.6679275310997672E-2</v>
      </c>
      <c r="Q1246" s="13">
        <f t="shared" si="1518"/>
        <v>1.1458011560797208E-2</v>
      </c>
      <c r="R1246" s="13">
        <f t="shared" si="1519"/>
        <v>0.16393107845487687</v>
      </c>
      <c r="S1246" s="13">
        <f t="shared" si="1520"/>
        <v>2.0320979020010961E-2</v>
      </c>
      <c r="T1246" s="13">
        <f t="shared" si="1521"/>
        <v>2.1579527915967164E-2</v>
      </c>
      <c r="U1246" s="13">
        <f t="shared" si="1522"/>
        <v>8.162401614732423E-2</v>
      </c>
      <c r="V1246" s="13">
        <f t="shared" si="1523"/>
        <v>2.117344207393033E-3</v>
      </c>
      <c r="W1246" s="13">
        <f t="shared" si="1524"/>
        <v>1.9017116409934288E-3</v>
      </c>
      <c r="X1246" s="13">
        <f t="shared" si="1525"/>
        <v>3.5816022027195561E-3</v>
      </c>
      <c r="Y1246" s="13">
        <f t="shared" si="1526"/>
        <v>3.3727180456823804E-3</v>
      </c>
      <c r="Z1246" s="13">
        <f t="shared" si="1527"/>
        <v>0.10291358918142242</v>
      </c>
      <c r="AA1246" s="13">
        <f t="shared" si="1528"/>
        <v>5.1242391279916651E-2</v>
      </c>
      <c r="AB1246" s="13">
        <f t="shared" si="1529"/>
        <v>1.2757220329062605E-2</v>
      </c>
      <c r="AC1246" s="13">
        <f t="shared" si="1530"/>
        <v>1.2409687050970425E-4</v>
      </c>
      <c r="AD1246" s="13">
        <f t="shared" si="1531"/>
        <v>2.3672348031116149E-4</v>
      </c>
      <c r="AE1246" s="13">
        <f t="shared" si="1532"/>
        <v>4.4583485752602863E-4</v>
      </c>
      <c r="AF1246" s="13">
        <f t="shared" si="1533"/>
        <v>4.1983313172817187E-4</v>
      </c>
      <c r="AG1246" s="13">
        <f t="shared" si="1534"/>
        <v>2.6356524248277892E-4</v>
      </c>
      <c r="AH1246" s="13">
        <f t="shared" si="1535"/>
        <v>4.8455760820474418E-2</v>
      </c>
      <c r="AI1246" s="13">
        <f t="shared" si="1536"/>
        <v>2.4126930908527921E-2</v>
      </c>
      <c r="AJ1246" s="13">
        <f t="shared" si="1537"/>
        <v>6.0066005074356074E-3</v>
      </c>
      <c r="AK1246" s="13">
        <f t="shared" si="1538"/>
        <v>9.96928834220217E-4</v>
      </c>
      <c r="AL1246" s="13">
        <f t="shared" si="1539"/>
        <v>4.6548979889900138E-6</v>
      </c>
      <c r="AM1246" s="13">
        <f t="shared" si="1540"/>
        <v>2.3573713247653216E-5</v>
      </c>
      <c r="AN1246" s="13">
        <f t="shared" si="1541"/>
        <v>4.4397721228633784E-5</v>
      </c>
      <c r="AO1246" s="13">
        <f t="shared" si="1542"/>
        <v>4.1808382701263871E-5</v>
      </c>
      <c r="AP1246" s="13">
        <f t="shared" si="1543"/>
        <v>2.6246705397243461E-5</v>
      </c>
      <c r="AQ1246" s="13">
        <f t="shared" si="1544"/>
        <v>1.235798002159141E-5</v>
      </c>
      <c r="AR1246" s="13">
        <f t="shared" si="1545"/>
        <v>1.8251900650763573E-2</v>
      </c>
      <c r="AS1246" s="13">
        <f t="shared" si="1546"/>
        <v>9.0879255323593738E-3</v>
      </c>
      <c r="AT1246" s="13">
        <f t="shared" si="1547"/>
        <v>2.2625147939936397E-3</v>
      </c>
      <c r="AU1246" s="13">
        <f t="shared" si="1548"/>
        <v>3.7551460816977834E-4</v>
      </c>
      <c r="AV1246" s="13">
        <f t="shared" si="1549"/>
        <v>4.6743745496133924E-5</v>
      </c>
      <c r="AW1246" s="13">
        <f t="shared" si="1550"/>
        <v>1.2125426244581788E-7</v>
      </c>
      <c r="AX1246" s="13">
        <f t="shared" si="1551"/>
        <v>1.9562907868712234E-6</v>
      </c>
      <c r="AY1246" s="13">
        <f t="shared" si="1552"/>
        <v>3.6843942269595429E-6</v>
      </c>
      <c r="AZ1246" s="13">
        <f t="shared" si="1553"/>
        <v>3.4695150922229426E-6</v>
      </c>
      <c r="BA1246" s="13">
        <f t="shared" si="1554"/>
        <v>2.1781120103962472E-6</v>
      </c>
      <c r="BB1246" s="13">
        <f t="shared" si="1555"/>
        <v>1.0255407031806769E-6</v>
      </c>
      <c r="BC1246" s="13">
        <f t="shared" si="1556"/>
        <v>3.862918817252133E-7</v>
      </c>
      <c r="BD1246" s="13">
        <f t="shared" si="1557"/>
        <v>5.7291412435557529E-3</v>
      </c>
      <c r="BE1246" s="13">
        <f t="shared" si="1558"/>
        <v>2.8526349108538062E-3</v>
      </c>
      <c r="BF1246" s="13">
        <f t="shared" si="1559"/>
        <v>7.1018723301464668E-4</v>
      </c>
      <c r="BG1246" s="13">
        <f t="shared" si="1560"/>
        <v>1.1787135325729226E-4</v>
      </c>
      <c r="BH1246" s="13">
        <f t="shared" si="1561"/>
        <v>1.4672527827340044E-5</v>
      </c>
      <c r="BI1246" s="13">
        <f t="shared" si="1562"/>
        <v>1.4611392294726158E-6</v>
      </c>
      <c r="BJ1246" s="14">
        <f t="shared" si="1563"/>
        <v>8.9444424852557117E-2</v>
      </c>
      <c r="BK1246" s="14">
        <f t="shared" si="1564"/>
        <v>0.20168279545838536</v>
      </c>
      <c r="BL1246" s="14">
        <f t="shared" si="1565"/>
        <v>0.60267539522654689</v>
      </c>
      <c r="BM1246" s="14">
        <f t="shared" si="1566"/>
        <v>0.42210380316177837</v>
      </c>
      <c r="BN1246" s="14">
        <f t="shared" si="1567"/>
        <v>0.57460883841716881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1.4226190476190499</v>
      </c>
      <c r="F1247" s="10">
        <f>VLOOKUP(B1247,home!$B$2:$E$405,3,FALSE)</f>
        <v>1.1000000000000001</v>
      </c>
      <c r="G1247" s="10">
        <f>VLOOKUP(C1247,away!$B$2:$E$405,4,FALSE)</f>
        <v>0.9</v>
      </c>
      <c r="H1247" s="10">
        <f>VLOOKUP(A1247,away!$A$2:$E$405,3,FALSE)</f>
        <v>1.11904761904762</v>
      </c>
      <c r="I1247" s="10">
        <f>VLOOKUP(C1247,away!$B$2:$E$405,3,FALSE)</f>
        <v>0.7</v>
      </c>
      <c r="J1247" s="10">
        <f>VLOOKUP(B1247,home!$B$2:$E$405,4,FALSE)</f>
        <v>1.1499999999999999</v>
      </c>
      <c r="K1247" s="12">
        <f t="shared" si="1512"/>
        <v>1.4083928571428597</v>
      </c>
      <c r="L1247" s="12">
        <f t="shared" si="1513"/>
        <v>0.90083333333333393</v>
      </c>
      <c r="M1247" s="13">
        <f t="shared" si="1514"/>
        <v>9.9338090586998898E-2</v>
      </c>
      <c r="N1247" s="13">
        <f t="shared" si="1515"/>
        <v>0.13990705722493957</v>
      </c>
      <c r="O1247" s="13">
        <f t="shared" si="1516"/>
        <v>8.9487063270454886E-2</v>
      </c>
      <c r="P1247" s="13">
        <f t="shared" si="1517"/>
        <v>0.1260329407167998</v>
      </c>
      <c r="Q1247" s="13">
        <f t="shared" si="1518"/>
        <v>9.8522050029741126E-2</v>
      </c>
      <c r="R1247" s="13">
        <f t="shared" si="1519"/>
        <v>4.0306464748067414E-2</v>
      </c>
      <c r="S1247" s="13">
        <f t="shared" si="1520"/>
        <v>3.9975356008612656E-2</v>
      </c>
      <c r="T1247" s="13">
        <f t="shared" si="1521"/>
        <v>8.8751946735125181E-2</v>
      </c>
      <c r="U1247" s="13">
        <f t="shared" si="1522"/>
        <v>5.6767337047858607E-2</v>
      </c>
      <c r="V1247" s="13">
        <f t="shared" si="1523"/>
        <v>5.6353136425258436E-3</v>
      </c>
      <c r="W1247" s="13">
        <f t="shared" si="1524"/>
        <v>4.6252583844319614E-2</v>
      </c>
      <c r="X1247" s="13">
        <f t="shared" si="1525"/>
        <v>4.166586927975794E-2</v>
      </c>
      <c r="Y1247" s="13">
        <f t="shared" si="1526"/>
        <v>1.876700195475765E-2</v>
      </c>
      <c r="Z1247" s="13">
        <f t="shared" si="1527"/>
        <v>1.2103135664628031E-2</v>
      </c>
      <c r="AA1247" s="13">
        <f t="shared" si="1528"/>
        <v>1.7045969819093114E-2</v>
      </c>
      <c r="AB1247" s="13">
        <f t="shared" si="1529"/>
        <v>1.2003711068141755E-2</v>
      </c>
      <c r="AC1247" s="13">
        <f t="shared" si="1530"/>
        <v>4.4685474249616942E-4</v>
      </c>
      <c r="AD1247" s="13">
        <f t="shared" si="1531"/>
        <v>1.628545217768524E-2</v>
      </c>
      <c r="AE1247" s="13">
        <f t="shared" si="1532"/>
        <v>1.4670478170064796E-2</v>
      </c>
      <c r="AF1247" s="13">
        <f t="shared" si="1533"/>
        <v>6.6078278757666893E-3</v>
      </c>
      <c r="AG1247" s="13">
        <f t="shared" si="1534"/>
        <v>1.9841838704732768E-3</v>
      </c>
      <c r="AH1247" s="13">
        <f t="shared" si="1535"/>
        <v>2.7257270111381055E-3</v>
      </c>
      <c r="AI1247" s="13">
        <f t="shared" si="1536"/>
        <v>3.8388944530082631E-3</v>
      </c>
      <c r="AJ1247" s="13">
        <f t="shared" si="1537"/>
        <v>2.7033357634710922E-3</v>
      </c>
      <c r="AK1247" s="13">
        <f t="shared" si="1538"/>
        <v>1.2691195932438414E-3</v>
      </c>
      <c r="AL1247" s="13">
        <f t="shared" si="1539"/>
        <v>2.267747122468303E-5</v>
      </c>
      <c r="AM1247" s="13">
        <f t="shared" si="1540"/>
        <v>4.5872629044787037E-3</v>
      </c>
      <c r="AN1247" s="13">
        <f t="shared" si="1541"/>
        <v>4.1323593331179008E-3</v>
      </c>
      <c r="AO1247" s="13">
        <f t="shared" si="1542"/>
        <v>1.8612835162918557E-3</v>
      </c>
      <c r="AP1247" s="13">
        <f t="shared" si="1543"/>
        <v>5.5890207808652716E-4</v>
      </c>
      <c r="AQ1247" s="13">
        <f t="shared" si="1544"/>
        <v>1.2586940550240335E-4</v>
      </c>
      <c r="AR1247" s="13">
        <f t="shared" si="1545"/>
        <v>4.9108514984004916E-4</v>
      </c>
      <c r="AS1247" s="13">
        <f t="shared" si="1546"/>
        <v>6.916408172836561E-4</v>
      </c>
      <c r="AT1247" s="13">
        <f t="shared" si="1547"/>
        <v>4.8705099338537563E-4</v>
      </c>
      <c r="AU1247" s="13">
        <f t="shared" si="1548"/>
        <v>2.2865304671609903E-4</v>
      </c>
      <c r="AV1247" s="13">
        <f t="shared" si="1549"/>
        <v>8.050832943972662E-5</v>
      </c>
      <c r="AW1247" s="13">
        <f t="shared" si="1550"/>
        <v>7.9920903608031859E-7</v>
      </c>
      <c r="AX1247" s="13">
        <f t="shared" si="1551"/>
        <v>1.0767780514173697E-3</v>
      </c>
      <c r="AY1247" s="13">
        <f t="shared" si="1552"/>
        <v>9.6999756131848107E-4</v>
      </c>
      <c r="AZ1247" s="13">
        <f t="shared" si="1553"/>
        <v>4.3690306824386606E-4</v>
      </c>
      <c r="BA1247" s="13">
        <f t="shared" si="1554"/>
        <v>1.3119228243656101E-4</v>
      </c>
      <c r="BB1247" s="13">
        <f t="shared" si="1555"/>
        <v>2.9545595273733859E-5</v>
      </c>
      <c r="BC1247" s="13">
        <f t="shared" si="1556"/>
        <v>5.3231314151510557E-6</v>
      </c>
      <c r="BD1247" s="13">
        <f t="shared" si="1557"/>
        <v>7.3730978746818523E-5</v>
      </c>
      <c r="BE1247" s="13">
        <f t="shared" si="1558"/>
        <v>1.038421838171712E-4</v>
      </c>
      <c r="BF1247" s="13">
        <f t="shared" si="1559"/>
        <v>7.3125294979109907E-5</v>
      </c>
      <c r="BG1247" s="13">
        <f t="shared" si="1560"/>
        <v>3.4329714375014326E-5</v>
      </c>
      <c r="BH1247" s="13">
        <f t="shared" si="1561"/>
        <v>1.2087431128381181E-5</v>
      </c>
      <c r="BI1247" s="13">
        <f t="shared" si="1562"/>
        <v>3.4047703324836617E-6</v>
      </c>
      <c r="BJ1247" s="14">
        <f t="shared" si="1563"/>
        <v>0.48732986809021367</v>
      </c>
      <c r="BK1247" s="14">
        <f t="shared" si="1564"/>
        <v>0.27242123072997654</v>
      </c>
      <c r="BL1247" s="14">
        <f t="shared" si="1565"/>
        <v>0.2284270814845209</v>
      </c>
      <c r="BM1247" s="14">
        <f t="shared" si="1566"/>
        <v>0.40571845104005499</v>
      </c>
      <c r="BN1247" s="14">
        <f t="shared" si="1567"/>
        <v>0.59359366657700174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1.4226190476190499</v>
      </c>
      <c r="F1248" s="10">
        <f>VLOOKUP(B1248,home!$B$2:$E$405,3,FALSE)</f>
        <v>0.5</v>
      </c>
      <c r="G1248" s="10">
        <f>VLOOKUP(C1248,away!$B$2:$E$405,4,FALSE)</f>
        <v>1.1000000000000001</v>
      </c>
      <c r="H1248" s="10">
        <f>VLOOKUP(A1248,away!$A$2:$E$405,3,FALSE)</f>
        <v>1.11904761904762</v>
      </c>
      <c r="I1248" s="10">
        <f>VLOOKUP(C1248,away!$B$2:$E$405,3,FALSE)</f>
        <v>1.1000000000000001</v>
      </c>
      <c r="J1248" s="10">
        <f>VLOOKUP(B1248,home!$B$2:$E$405,4,FALSE)</f>
        <v>1.28</v>
      </c>
      <c r="K1248" s="12">
        <f t="shared" si="1512"/>
        <v>0.78244047619047752</v>
      </c>
      <c r="L1248" s="12">
        <f t="shared" si="1513"/>
        <v>1.5756190476190493</v>
      </c>
      <c r="M1248" s="13">
        <f t="shared" si="1514"/>
        <v>9.4603621273567112E-2</v>
      </c>
      <c r="N1248" s="13">
        <f t="shared" si="1515"/>
        <v>7.4021702478633433E-2</v>
      </c>
      <c r="O1248" s="13">
        <f t="shared" si="1516"/>
        <v>0.14905926765237101</v>
      </c>
      <c r="P1248" s="13">
        <f t="shared" si="1517"/>
        <v>0.11663000436252502</v>
      </c>
      <c r="Q1248" s="13">
        <f t="shared" si="1518"/>
        <v>2.8958788067905892E-2</v>
      </c>
      <c r="R1248" s="13">
        <f t="shared" si="1519"/>
        <v>0.11743031066861091</v>
      </c>
      <c r="S1248" s="13">
        <f t="shared" si="1520"/>
        <v>3.5946187192633539E-2</v>
      </c>
      <c r="T1248" s="13">
        <f t="shared" si="1521"/>
        <v>4.5628018075755762E-2</v>
      </c>
      <c r="U1248" s="13">
        <f t="shared" si="1522"/>
        <v>9.1882228198743629E-2</v>
      </c>
      <c r="V1248" s="13">
        <f t="shared" si="1523"/>
        <v>4.9239411447636475E-3</v>
      </c>
      <c r="W1248" s="13">
        <f t="shared" si="1524"/>
        <v>7.5528426419171363E-3</v>
      </c>
      <c r="X1248" s="13">
        <f t="shared" si="1525"/>
        <v>1.1900402730274021E-2</v>
      </c>
      <c r="Y1248" s="13">
        <f t="shared" si="1526"/>
        <v>9.3752506080787452E-3</v>
      </c>
      <c r="Z1248" s="13">
        <f t="shared" si="1527"/>
        <v>6.16751447524286E-2</v>
      </c>
      <c r="AA1248" s="13">
        <f t="shared" si="1528"/>
        <v>4.8257129629206856E-2</v>
      </c>
      <c r="AB1248" s="13">
        <f t="shared" si="1529"/>
        <v>1.8879165743331105E-2</v>
      </c>
      <c r="AC1248" s="13">
        <f t="shared" si="1530"/>
        <v>3.7939831838859162E-4</v>
      </c>
      <c r="AD1248" s="13">
        <f t="shared" si="1531"/>
        <v>1.4774124483333468E-3</v>
      </c>
      <c r="AE1248" s="13">
        <f t="shared" si="1532"/>
        <v>2.3278391947835152E-3</v>
      </c>
      <c r="AF1248" s="13">
        <f t="shared" si="1533"/>
        <v>1.8338938875475488E-3</v>
      </c>
      <c r="AG1248" s="13">
        <f t="shared" si="1534"/>
        <v>9.6317271351068813E-4</v>
      </c>
      <c r="AH1248" s="13">
        <f t="shared" si="1535"/>
        <v>2.4294133209147147E-2</v>
      </c>
      <c r="AI1248" s="13">
        <f t="shared" si="1536"/>
        <v>1.9008713156799986E-2</v>
      </c>
      <c r="AJ1248" s="13">
        <f t="shared" si="1537"/>
        <v>7.4365932870873869E-3</v>
      </c>
      <c r="AK1248" s="13">
        <f t="shared" si="1538"/>
        <v>1.9395638642611881E-3</v>
      </c>
      <c r="AL1248" s="13">
        <f t="shared" si="1539"/>
        <v>1.8709316591947258E-5</v>
      </c>
      <c r="AM1248" s="13">
        <f t="shared" si="1540"/>
        <v>2.3119745992073674E-4</v>
      </c>
      <c r="AN1248" s="13">
        <f t="shared" si="1541"/>
        <v>3.6427912161225446E-4</v>
      </c>
      <c r="AO1248" s="13">
        <f t="shared" si="1542"/>
        <v>2.8698256133110218E-4</v>
      </c>
      <c r="AP1248" s="13">
        <f t="shared" si="1543"/>
        <v>1.507250633225955E-4</v>
      </c>
      <c r="AQ1248" s="13">
        <f t="shared" si="1544"/>
        <v>5.9371320181167229E-5</v>
      </c>
      <c r="AR1248" s="13">
        <f t="shared" si="1545"/>
        <v>7.6556598059453439E-3</v>
      </c>
      <c r="AS1248" s="13">
        <f t="shared" si="1546"/>
        <v>5.9900981041161724E-3</v>
      </c>
      <c r="AT1248" s="13">
        <f t="shared" si="1547"/>
        <v>2.3434476065061671E-3</v>
      </c>
      <c r="AU1248" s="13">
        <f t="shared" si="1548"/>
        <v>6.1120275372070687E-4</v>
      </c>
      <c r="AV1248" s="13">
        <f t="shared" si="1549"/>
        <v>1.1955744341754023E-4</v>
      </c>
      <c r="AW1248" s="13">
        <f t="shared" si="1550"/>
        <v>6.4070476559734499E-7</v>
      </c>
      <c r="AX1248" s="13">
        <f t="shared" si="1551"/>
        <v>3.0149708439068333E-5</v>
      </c>
      <c r="AY1248" s="13">
        <f t="shared" si="1552"/>
        <v>4.7504454896756857E-5</v>
      </c>
      <c r="AZ1248" s="13">
        <f t="shared" si="1553"/>
        <v>3.7424461991045063E-5</v>
      </c>
      <c r="BA1248" s="13">
        <f t="shared" si="1554"/>
        <v>1.9655565053328577E-5</v>
      </c>
      <c r="BB1248" s="13">
        <f t="shared" si="1555"/>
        <v>7.7424206724349626E-6</v>
      </c>
      <c r="BC1248" s="13">
        <f t="shared" si="1556"/>
        <v>2.4398210972336012E-6</v>
      </c>
      <c r="BD1248" s="13">
        <f t="shared" si="1557"/>
        <v>2.0104005687231726E-3</v>
      </c>
      <c r="BE1248" s="13">
        <f t="shared" si="1558"/>
        <v>1.573018778325366E-3</v>
      </c>
      <c r="BF1248" s="13">
        <f t="shared" si="1559"/>
        <v>6.1539678098473114E-4</v>
      </c>
      <c r="BG1248" s="13">
        <f t="shared" si="1560"/>
        <v>1.6050378345326005E-4</v>
      </c>
      <c r="BH1248" s="13">
        <f t="shared" si="1561"/>
        <v>3.1396164188885512E-5</v>
      </c>
      <c r="BI1248" s="13">
        <f t="shared" si="1562"/>
        <v>4.9131259317012016E-6</v>
      </c>
      <c r="BJ1248" s="14">
        <f t="shared" si="1563"/>
        <v>0.18527679480525777</v>
      </c>
      <c r="BK1248" s="14">
        <f t="shared" si="1564"/>
        <v>0.25254936606336659</v>
      </c>
      <c r="BL1248" s="14">
        <f t="shared" si="1565"/>
        <v>0.49930270032487228</v>
      </c>
      <c r="BM1248" s="14">
        <f t="shared" si="1566"/>
        <v>0.41805344769218067</v>
      </c>
      <c r="BN1248" s="14">
        <f t="shared" si="1567"/>
        <v>0.58070369450361337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1.4226190476190499</v>
      </c>
      <c r="F1249" s="10">
        <f>VLOOKUP(B1249,home!$B$2:$E$405,3,FALSE)</f>
        <v>1.21</v>
      </c>
      <c r="G1249" s="10">
        <f>VLOOKUP(C1249,away!$B$2:$E$405,4,FALSE)</f>
        <v>1.1000000000000001</v>
      </c>
      <c r="H1249" s="10">
        <f>VLOOKUP(A1249,away!$A$2:$E$405,3,FALSE)</f>
        <v>1.11904761904762</v>
      </c>
      <c r="I1249" s="10">
        <f>VLOOKUP(C1249,away!$B$2:$E$405,3,FALSE)</f>
        <v>0.7</v>
      </c>
      <c r="J1249" s="10">
        <f>VLOOKUP(B1249,home!$B$2:$E$405,4,FALSE)</f>
        <v>0.89</v>
      </c>
      <c r="K1249" s="12">
        <f t="shared" si="1512"/>
        <v>1.8935059523809556</v>
      </c>
      <c r="L1249" s="12">
        <f t="shared" si="1513"/>
        <v>0.69716666666666716</v>
      </c>
      <c r="M1249" s="13">
        <f t="shared" si="1514"/>
        <v>7.4969597143755576E-2</v>
      </c>
      <c r="N1249" s="13">
        <f t="shared" si="1515"/>
        <v>0.14195537843930345</v>
      </c>
      <c r="O1249" s="13">
        <f t="shared" si="1516"/>
        <v>5.2266304142054951E-2</v>
      </c>
      <c r="P1249" s="13">
        <f t="shared" si="1517"/>
        <v>9.8966558001934435E-2</v>
      </c>
      <c r="Q1249" s="13">
        <f t="shared" si="1518"/>
        <v>0.13439667702365618</v>
      </c>
      <c r="R1249" s="13">
        <f t="shared" si="1519"/>
        <v>1.8219162518851337E-2</v>
      </c>
      <c r="S1249" s="13">
        <f t="shared" si="1520"/>
        <v>3.2661171914694163E-2</v>
      </c>
      <c r="T1249" s="13">
        <f t="shared" si="1521"/>
        <v>9.3696883331659014E-2</v>
      </c>
      <c r="U1249" s="13">
        <f t="shared" si="1522"/>
        <v>3.4498092676841008E-2</v>
      </c>
      <c r="V1249" s="13">
        <f t="shared" si="1523"/>
        <v>4.7906290429062812E-3</v>
      </c>
      <c r="W1249" s="13">
        <f t="shared" si="1524"/>
        <v>8.4826969308171241E-2</v>
      </c>
      <c r="X1249" s="13">
        <f t="shared" si="1525"/>
        <v>5.9138535436013419E-2</v>
      </c>
      <c r="Y1249" s="13">
        <f t="shared" si="1526"/>
        <v>2.0614707810737026E-2</v>
      </c>
      <c r="Z1249" s="13">
        <f t="shared" si="1527"/>
        <v>4.2339309342419558E-3</v>
      </c>
      <c r="AA1249" s="13">
        <f t="shared" si="1528"/>
        <v>8.0169734259570025E-3</v>
      </c>
      <c r="AB1249" s="13">
        <f t="shared" si="1529"/>
        <v>7.5900934510647663E-3</v>
      </c>
      <c r="AC1249" s="13">
        <f t="shared" si="1530"/>
        <v>3.9525361371775292E-4</v>
      </c>
      <c r="AD1249" s="13">
        <f t="shared" si="1531"/>
        <v>4.0155092826864733E-2</v>
      </c>
      <c r="AE1249" s="13">
        <f t="shared" si="1532"/>
        <v>2.7994792215795879E-2</v>
      </c>
      <c r="AF1249" s="13">
        <f t="shared" si="1533"/>
        <v>9.7585179865561887E-3</v>
      </c>
      <c r="AG1249" s="13">
        <f t="shared" si="1534"/>
        <v>2.2677711520980317E-3</v>
      </c>
      <c r="AH1249" s="13">
        <f t="shared" si="1535"/>
        <v>7.3793887908058789E-4</v>
      </c>
      <c r="AI1249" s="13">
        <f t="shared" si="1536"/>
        <v>1.3972916600324232E-3</v>
      </c>
      <c r="AJ1249" s="13">
        <f t="shared" si="1537"/>
        <v>1.3228900377418305E-3</v>
      </c>
      <c r="AK1249" s="13">
        <f t="shared" si="1538"/>
        <v>8.3496672026987426E-4</v>
      </c>
      <c r="AL1249" s="13">
        <f t="shared" si="1539"/>
        <v>2.0870801593059039E-5</v>
      </c>
      <c r="AM1249" s="13">
        <f t="shared" si="1540"/>
        <v>1.5206781457215634E-2</v>
      </c>
      <c r="AN1249" s="13">
        <f t="shared" si="1541"/>
        <v>1.0601661139255505E-2</v>
      </c>
      <c r="AO1249" s="13">
        <f t="shared" si="1542"/>
        <v>3.6955623787921507E-3</v>
      </c>
      <c r="AP1249" s="13">
        <f t="shared" si="1543"/>
        <v>8.5880763502708772E-4</v>
      </c>
      <c r="AQ1249" s="13">
        <f t="shared" si="1544"/>
        <v>1.4968301405492957E-4</v>
      </c>
      <c r="AR1249" s="13">
        <f t="shared" si="1545"/>
        <v>1.0289327770647009E-4</v>
      </c>
      <c r="AS1249" s="13">
        <f t="shared" si="1546"/>
        <v>1.9482903379718777E-4</v>
      </c>
      <c r="AT1249" s="13">
        <f t="shared" si="1547"/>
        <v>1.8445496759580279E-4</v>
      </c>
      <c r="AU1249" s="13">
        <f t="shared" si="1548"/>
        <v>1.1642219302962961E-4</v>
      </c>
      <c r="AV1249" s="13">
        <f t="shared" si="1549"/>
        <v>5.5111528872712085E-5</v>
      </c>
      <c r="AW1249" s="13">
        <f t="shared" si="1550"/>
        <v>7.6531445749701155E-7</v>
      </c>
      <c r="AX1249" s="13">
        <f t="shared" si="1551"/>
        <v>4.7990218676323545E-3</v>
      </c>
      <c r="AY1249" s="13">
        <f t="shared" si="1552"/>
        <v>3.3457180787176913E-3</v>
      </c>
      <c r="AZ1249" s="13">
        <f t="shared" si="1553"/>
        <v>1.1662615602730094E-3</v>
      </c>
      <c r="BA1249" s="13">
        <f t="shared" si="1554"/>
        <v>2.710262281456668E-4</v>
      </c>
      <c r="BB1249" s="13">
        <f t="shared" si="1555"/>
        <v>4.7237613013888534E-5</v>
      </c>
      <c r="BC1249" s="13">
        <f t="shared" si="1556"/>
        <v>6.5864978412365327E-6</v>
      </c>
      <c r="BD1249" s="13">
        <f t="shared" si="1557"/>
        <v>1.1955627240171234E-5</v>
      </c>
      <c r="BE1249" s="13">
        <f t="shared" si="1558"/>
        <v>2.2638051343712125E-5</v>
      </c>
      <c r="BF1249" s="13">
        <f t="shared" si="1559"/>
        <v>2.1432642484812308E-5</v>
      </c>
      <c r="BG1249" s="13">
        <f t="shared" si="1560"/>
        <v>1.3527612040081686E-5</v>
      </c>
      <c r="BH1249" s="13">
        <f t="shared" si="1561"/>
        <v>6.4036534798487403E-6</v>
      </c>
      <c r="BI1249" s="13">
        <f t="shared" si="1562"/>
        <v>2.4250711962157211E-6</v>
      </c>
      <c r="BJ1249" s="14">
        <f t="shared" si="1563"/>
        <v>0.65495367300082441</v>
      </c>
      <c r="BK1249" s="14">
        <f t="shared" si="1564"/>
        <v>0.21514979859731895</v>
      </c>
      <c r="BL1249" s="14">
        <f t="shared" si="1565"/>
        <v>0.12561580717068041</v>
      </c>
      <c r="BM1249" s="14">
        <f t="shared" si="1566"/>
        <v>0.47583457966924969</v>
      </c>
      <c r="BN1249" s="14">
        <f t="shared" si="1567"/>
        <v>0.52077367726955592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1.4226190476190499</v>
      </c>
      <c r="F1250" s="10">
        <f>VLOOKUP(B1250,home!$B$2:$E$405,3,FALSE)</f>
        <v>0.9</v>
      </c>
      <c r="G1250" s="10">
        <f>VLOOKUP(C1250,away!$B$2:$E$405,4,FALSE)</f>
        <v>1.1000000000000001</v>
      </c>
      <c r="H1250" s="10">
        <f>VLOOKUP(A1250,away!$A$2:$E$405,3,FALSE)</f>
        <v>1.11904761904762</v>
      </c>
      <c r="I1250" s="10">
        <f>VLOOKUP(C1250,away!$B$2:$E$405,3,FALSE)</f>
        <v>0.7</v>
      </c>
      <c r="J1250" s="10">
        <f>VLOOKUP(B1250,home!$B$2:$E$405,4,FALSE)</f>
        <v>1.02</v>
      </c>
      <c r="K1250" s="12">
        <f t="shared" si="1512"/>
        <v>1.4083928571428597</v>
      </c>
      <c r="L1250" s="12">
        <f t="shared" si="1513"/>
        <v>0.7990000000000006</v>
      </c>
      <c r="M1250" s="13">
        <f t="shared" si="1514"/>
        <v>0.10998702693021727</v>
      </c>
      <c r="N1250" s="13">
        <f t="shared" si="1515"/>
        <v>0.15490494310689731</v>
      </c>
      <c r="O1250" s="13">
        <f t="shared" si="1516"/>
        <v>8.7879634517243663E-2</v>
      </c>
      <c r="P1250" s="13">
        <f t="shared" si="1517"/>
        <v>0.12376904954241105</v>
      </c>
      <c r="Q1250" s="13">
        <f t="shared" si="1518"/>
        <v>0.10908350770393765</v>
      </c>
      <c r="R1250" s="13">
        <f t="shared" si="1519"/>
        <v>3.5107913989638868E-2</v>
      </c>
      <c r="S1250" s="13">
        <f t="shared" si="1520"/>
        <v>3.4819510200850799E-2</v>
      </c>
      <c r="T1250" s="13">
        <f t="shared" si="1521"/>
        <v>8.7157722655446246E-2</v>
      </c>
      <c r="U1250" s="13">
        <f t="shared" si="1522"/>
        <v>4.9445735292193246E-2</v>
      </c>
      <c r="V1250" s="13">
        <f t="shared" si="1523"/>
        <v>4.3536222239352112E-3</v>
      </c>
      <c r="W1250" s="13">
        <f t="shared" si="1524"/>
        <v>5.121081102743795E-2</v>
      </c>
      <c r="X1250" s="13">
        <f t="shared" si="1525"/>
        <v>4.091743801092295E-2</v>
      </c>
      <c r="Y1250" s="13">
        <f t="shared" si="1526"/>
        <v>1.634651648536373E-2</v>
      </c>
      <c r="Z1250" s="13">
        <f t="shared" si="1527"/>
        <v>9.3504077592404932E-3</v>
      </c>
      <c r="AA1250" s="13">
        <f t="shared" si="1528"/>
        <v>1.3169047499487481E-2</v>
      </c>
      <c r="AB1250" s="13">
        <f t="shared" si="1529"/>
        <v>9.2735962168266056E-3</v>
      </c>
      <c r="AC1250" s="13">
        <f t="shared" si="1530"/>
        <v>3.0619729649175776E-4</v>
      </c>
      <c r="AD1250" s="13">
        <f t="shared" si="1531"/>
        <v>1.8031235114884098E-2</v>
      </c>
      <c r="AE1250" s="13">
        <f t="shared" si="1532"/>
        <v>1.4406956856792406E-2</v>
      </c>
      <c r="AF1250" s="13">
        <f t="shared" si="1533"/>
        <v>5.7555792642885704E-3</v>
      </c>
      <c r="AG1250" s="13">
        <f t="shared" si="1534"/>
        <v>1.5329026107221905E-3</v>
      </c>
      <c r="AH1250" s="13">
        <f t="shared" si="1535"/>
        <v>1.8677439499082897E-3</v>
      </c>
      <c r="AI1250" s="13">
        <f t="shared" si="1536"/>
        <v>2.6305172380226257E-3</v>
      </c>
      <c r="AJ1250" s="13">
        <f t="shared" si="1537"/>
        <v>1.8524008443111153E-3</v>
      </c>
      <c r="AK1250" s="13">
        <f t="shared" si="1538"/>
        <v>8.6963603923105885E-4</v>
      </c>
      <c r="AL1250" s="13">
        <f t="shared" si="1539"/>
        <v>1.3782624884764065E-5</v>
      </c>
      <c r="AM1250" s="13">
        <f t="shared" si="1540"/>
        <v>5.0790125482532544E-3</v>
      </c>
      <c r="AN1250" s="13">
        <f t="shared" si="1541"/>
        <v>4.0581310260543527E-3</v>
      </c>
      <c r="AO1250" s="13">
        <f t="shared" si="1542"/>
        <v>1.6212233449087151E-3</v>
      </c>
      <c r="AP1250" s="13">
        <f t="shared" si="1543"/>
        <v>4.3178581752735485E-4</v>
      </c>
      <c r="AQ1250" s="13">
        <f t="shared" si="1544"/>
        <v>8.6249217051089186E-5</v>
      </c>
      <c r="AR1250" s="13">
        <f t="shared" si="1545"/>
        <v>2.9846548319534499E-4</v>
      </c>
      <c r="AS1250" s="13">
        <f t="shared" si="1546"/>
        <v>4.2035665463601601E-4</v>
      </c>
      <c r="AT1250" s="13">
        <f t="shared" si="1547"/>
        <v>2.9601365492091652E-4</v>
      </c>
      <c r="AU1250" s="13">
        <f t="shared" si="1548"/>
        <v>1.3896783906912336E-4</v>
      </c>
      <c r="AV1250" s="13">
        <f t="shared" si="1549"/>
        <v>4.8930327979382938E-5</v>
      </c>
      <c r="AW1250" s="13">
        <f t="shared" si="1550"/>
        <v>4.3082413894068188E-7</v>
      </c>
      <c r="AX1250" s="13">
        <f t="shared" si="1551"/>
        <v>1.1922074990498069E-3</v>
      </c>
      <c r="AY1250" s="13">
        <f t="shared" si="1552"/>
        <v>9.5257379174079637E-4</v>
      </c>
      <c r="AZ1250" s="13">
        <f t="shared" si="1553"/>
        <v>3.8055322980044842E-4</v>
      </c>
      <c r="BA1250" s="13">
        <f t="shared" si="1554"/>
        <v>1.0135401020351953E-4</v>
      </c>
      <c r="BB1250" s="13">
        <f t="shared" si="1555"/>
        <v>2.0245463538153035E-5</v>
      </c>
      <c r="BC1250" s="13">
        <f t="shared" si="1556"/>
        <v>3.2352250733968584E-6</v>
      </c>
      <c r="BD1250" s="13">
        <f t="shared" si="1557"/>
        <v>3.9745653512180128E-5</v>
      </c>
      <c r="BE1250" s="13">
        <f t="shared" si="1558"/>
        <v>5.5977494509029499E-5</v>
      </c>
      <c r="BF1250" s="13">
        <f t="shared" si="1559"/>
        <v>3.9419151713635405E-5</v>
      </c>
      <c r="BG1250" s="13">
        <f t="shared" si="1560"/>
        <v>1.8505883902704935E-5</v>
      </c>
      <c r="BH1250" s="13">
        <f t="shared" si="1561"/>
        <v>6.5158886759211647E-6</v>
      </c>
      <c r="BI1250" s="13">
        <f t="shared" si="1562"/>
        <v>1.8353862138210823E-6</v>
      </c>
      <c r="BJ1250" s="14">
        <f t="shared" si="1563"/>
        <v>0.513274184009894</v>
      </c>
      <c r="BK1250" s="14">
        <f t="shared" si="1564"/>
        <v>0.27420176261053164</v>
      </c>
      <c r="BL1250" s="14">
        <f t="shared" si="1565"/>
        <v>0.20346095900519104</v>
      </c>
      <c r="BM1250" s="14">
        <f t="shared" si="1566"/>
        <v>0.37860309462690944</v>
      </c>
      <c r="BN1250" s="14">
        <f t="shared" si="1567"/>
        <v>0.62073207579034584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1.4226190476190499</v>
      </c>
      <c r="F1251" s="15">
        <f>VLOOKUP(B1251,home!$B$2:$E$405,3,FALSE)</f>
        <v>1.21</v>
      </c>
      <c r="G1251" s="15">
        <f>VLOOKUP(C1251,away!$B$2:$E$405,4,FALSE)</f>
        <v>0.7</v>
      </c>
      <c r="H1251" s="15">
        <f>VLOOKUP(A1251,away!$A$2:$E$405,3,FALSE)</f>
        <v>1.11904761904762</v>
      </c>
      <c r="I1251" s="15">
        <f>VLOOKUP(C1251,away!$B$2:$E$405,3,FALSE)</f>
        <v>0.7</v>
      </c>
      <c r="J1251" s="15">
        <f>VLOOKUP(B1251,home!$B$2:$E$405,4,FALSE)</f>
        <v>0.89</v>
      </c>
      <c r="K1251" s="20">
        <f t="shared" si="1512"/>
        <v>1.2049583333333351</v>
      </c>
      <c r="L1251" s="20">
        <f t="shared" si="1513"/>
        <v>0.69716666666666716</v>
      </c>
      <c r="M1251" s="21">
        <f t="shared" si="1514"/>
        <v>0.14925112336560903</v>
      </c>
      <c r="N1251" s="21">
        <f t="shared" si="1515"/>
        <v>0.17984138485875226</v>
      </c>
      <c r="O1251" s="21">
        <f t="shared" si="1516"/>
        <v>0.10405290817305715</v>
      </c>
      <c r="P1251" s="21">
        <f t="shared" si="1517"/>
        <v>0.12537941881069353</v>
      </c>
      <c r="Q1251" s="21">
        <f t="shared" si="1518"/>
        <v>0.10835068768188054</v>
      </c>
      <c r="R1251" s="21">
        <f t="shared" si="1519"/>
        <v>3.6271109573991538E-2</v>
      </c>
      <c r="S1251" s="21">
        <f t="shared" si="1520"/>
        <v>2.6331457859113092E-2</v>
      </c>
      <c r="T1251" s="21">
        <f t="shared" si="1521"/>
        <v>7.5538487762217749E-2</v>
      </c>
      <c r="U1251" s="21">
        <f t="shared" si="1522"/>
        <v>4.3705175740427614E-2</v>
      </c>
      <c r="V1251" s="21">
        <f t="shared" si="1523"/>
        <v>2.4577688695750308E-3</v>
      </c>
      <c r="W1251" s="21">
        <f t="shared" si="1524"/>
        <v>4.3519354681559819E-2</v>
      </c>
      <c r="X1251" s="21">
        <f t="shared" si="1525"/>
        <v>3.034024343882747E-2</v>
      </c>
      <c r="Y1251" s="21">
        <f t="shared" si="1526"/>
        <v>1.0576103192051284E-2</v>
      </c>
      <c r="Z1251" s="21">
        <f t="shared" si="1527"/>
        <v>8.4290028526670391E-3</v>
      </c>
      <c r="AA1251" s="21">
        <f t="shared" si="1528"/>
        <v>1.0156597229011605E-2</v>
      </c>
      <c r="AB1251" s="21">
        <f t="shared" si="1529"/>
        <v>6.1191382347038975E-3</v>
      </c>
      <c r="AC1251" s="21">
        <f t="shared" si="1530"/>
        <v>1.2904158838534843E-4</v>
      </c>
      <c r="AD1251" s="21">
        <f t="shared" si="1531"/>
        <v>1.3109752271208648E-2</v>
      </c>
      <c r="AE1251" s="21">
        <f t="shared" si="1532"/>
        <v>9.1396822917443003E-3</v>
      </c>
      <c r="AF1251" s="21">
        <f t="shared" si="1533"/>
        <v>3.1859409188638699E-3</v>
      </c>
      <c r="AG1251" s="21">
        <f t="shared" si="1534"/>
        <v>7.4037727020042103E-4</v>
      </c>
      <c r="AH1251" s="21">
        <f t="shared" si="1535"/>
        <v>1.4691049555294268E-3</v>
      </c>
      <c r="AI1251" s="21">
        <f t="shared" si="1536"/>
        <v>1.7702102587064817E-3</v>
      </c>
      <c r="AJ1251" s="21">
        <f t="shared" si="1537"/>
        <v>1.0665148014902673E-3</v>
      </c>
      <c r="AK1251" s="21">
        <f t="shared" si="1538"/>
        <v>4.2836863255968165E-4</v>
      </c>
      <c r="AL1251" s="21">
        <f t="shared" si="1539"/>
        <v>4.3360904733777838E-6</v>
      </c>
      <c r="AM1251" s="21">
        <f t="shared" si="1540"/>
        <v>3.1593410494256966E-3</v>
      </c>
      <c r="AN1251" s="21">
        <f t="shared" si="1541"/>
        <v>2.2025872682912826E-3</v>
      </c>
      <c r="AO1251" s="21">
        <f t="shared" si="1542"/>
        <v>7.6778521193853692E-4</v>
      </c>
      <c r="AP1251" s="21">
        <f t="shared" si="1543"/>
        <v>1.784247523077168E-4</v>
      </c>
      <c r="AQ1251" s="21">
        <f t="shared" si="1544"/>
        <v>3.1097947454299156E-5</v>
      </c>
      <c r="AR1251" s="21">
        <f t="shared" si="1545"/>
        <v>2.0484220096598666E-4</v>
      </c>
      <c r="AS1251" s="21">
        <f t="shared" si="1546"/>
        <v>2.4682631707230739E-4</v>
      </c>
      <c r="AT1251" s="21">
        <f t="shared" si="1547"/>
        <v>1.4870771382112646E-4</v>
      </c>
      <c r="AU1251" s="21">
        <f t="shared" si="1548"/>
        <v>5.9728866333238344E-5</v>
      </c>
      <c r="AV1251" s="21">
        <f t="shared" si="1549"/>
        <v>1.7992698807197106E-5</v>
      </c>
      <c r="AW1251" s="21">
        <f t="shared" si="1550"/>
        <v>1.0118228392584441E-7</v>
      </c>
      <c r="AX1251" s="21">
        <f t="shared" si="1551"/>
        <v>6.3447905422459505E-4</v>
      </c>
      <c r="AY1251" s="21">
        <f t="shared" si="1552"/>
        <v>4.4233764730358037E-4</v>
      </c>
      <c r="AZ1251" s="21">
        <f t="shared" si="1553"/>
        <v>1.5419153155590652E-4</v>
      </c>
      <c r="BA1251" s="21">
        <f t="shared" si="1554"/>
        <v>3.5832398694353192E-5</v>
      </c>
      <c r="BB1251" s="21">
        <f t="shared" si="1555"/>
        <v>6.245288489103312E-6</v>
      </c>
      <c r="BC1251" s="21">
        <f t="shared" si="1556"/>
        <v>8.7080139166397277E-7</v>
      </c>
      <c r="BD1251" s="21">
        <f t="shared" si="1557"/>
        <v>2.3801525740020062E-5</v>
      </c>
      <c r="BE1251" s="21">
        <f t="shared" si="1558"/>
        <v>2.8679846786485052E-5</v>
      </c>
      <c r="BF1251" s="21">
        <f t="shared" si="1559"/>
        <v>1.7279010192049223E-5</v>
      </c>
      <c r="BG1251" s="21">
        <f t="shared" si="1560"/>
        <v>6.9401624408871113E-6</v>
      </c>
      <c r="BH1251" s="21">
        <f t="shared" si="1561"/>
        <v>2.0906516419584859E-6</v>
      </c>
      <c r="BI1251" s="21">
        <f t="shared" si="1562"/>
        <v>5.0382962361497974E-7</v>
      </c>
      <c r="BJ1251" s="22">
        <f t="shared" si="1563"/>
        <v>0.48195520731838304</v>
      </c>
      <c r="BK1251" s="22">
        <f t="shared" si="1564"/>
        <v>0.30399548423115302</v>
      </c>
      <c r="BL1251" s="22">
        <f t="shared" si="1565"/>
        <v>0.20579652042290253</v>
      </c>
      <c r="BM1251" s="22">
        <f t="shared" si="1566"/>
        <v>0.29658734589610208</v>
      </c>
      <c r="BN1251" s="22">
        <f t="shared" si="1567"/>
        <v>0.70314663246398401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</v>
      </c>
      <c r="F1252" s="10">
        <f>VLOOKUP(B1252,home!$B$2:$E$405,3,FALSE)</f>
        <v>0.67</v>
      </c>
      <c r="G1252" s="10">
        <f>VLOOKUP(C1252,away!$B$2:$E$405,4,FALSE)</f>
        <v>1.52</v>
      </c>
      <c r="H1252" s="10">
        <f>VLOOKUP(A1252,away!$A$2:$E$405,3,FALSE)</f>
        <v>1.2619047619047601</v>
      </c>
      <c r="I1252" s="10">
        <f>VLOOKUP(C1252,away!$B$2:$E$405,3,FALSE)</f>
        <v>1.1399999999999999</v>
      </c>
      <c r="J1252" s="10">
        <f>VLOOKUP(B1252,home!$B$2:$E$405,4,FALSE)</f>
        <v>1.45</v>
      </c>
      <c r="K1252" s="12">
        <f t="shared" ref="K1252:K1315" si="1568">E1252*F1252*G1252</f>
        <v>1.5276000000000003</v>
      </c>
      <c r="L1252" s="12">
        <f t="shared" ref="L1252:L1315" si="1569">H1252*I1252*J1252</f>
        <v>2.085928571428568</v>
      </c>
      <c r="M1252" s="13">
        <f t="shared" ref="M1252:M1315" si="1570">_xlfn.POISSON.DIST(0,K1252,FALSE) * _xlfn.POISSON.DIST(0,L1252,FALSE)</f>
        <v>2.6956560703289917E-2</v>
      </c>
      <c r="N1252" s="13">
        <f t="shared" ref="N1252:N1315" si="1571">_xlfn.POISSON.DIST(1,K1252,FALSE) * _xlfn.POISSON.DIST(0,L1252,FALSE)</f>
        <v>4.1178842130345686E-2</v>
      </c>
      <c r="O1252" s="13">
        <f t="shared" ref="O1252:O1315" si="1572">_xlfn.POISSON.DIST(0,K1252,FALSE) * _xlfn.POISSON.DIST(1,L1252,FALSE)</f>
        <v>5.6229460158441005E-2</v>
      </c>
      <c r="P1252" s="13">
        <f t="shared" ref="P1252:P1315" si="1573">_xlfn.POISSON.DIST(1,K1252,FALSE) * _xlfn.POISSON.DIST(1,L1252,FALSE)</f>
        <v>8.5896123338034494E-2</v>
      </c>
      <c r="Q1252" s="13">
        <f t="shared" ref="Q1252:Q1315" si="1574">_xlfn.POISSON.DIST(2,K1252,FALSE) * _xlfn.POISSON.DIST(0,L1252,FALSE)</f>
        <v>3.1452399619158043E-2</v>
      </c>
      <c r="R1252" s="13">
        <f t="shared" ref="R1252:R1315" si="1575">_xlfn.POISSON.DIST(0,K1252,FALSE) * _xlfn.POISSON.DIST(2,L1252,FALSE)</f>
        <v>5.8645318750248233E-2</v>
      </c>
      <c r="S1252" s="13">
        <f t="shared" ref="S1252:S1315" si="1576">_xlfn.POISSON.DIST(2,K1252,FALSE) * _xlfn.POISSON.DIST(2,L1252,FALSE)</f>
        <v>6.8426236619295172E-2</v>
      </c>
      <c r="T1252" s="13">
        <f t="shared" ref="T1252:T1315" si="1577">_xlfn.POISSON.DIST(2,K1252,FALSE) * _xlfn.POISSON.DIST(1,L1252,FALSE)</f>
        <v>6.5607459005590771E-2</v>
      </c>
      <c r="U1252" s="13">
        <f t="shared" ref="U1252:U1315" si="1578">_xlfn.POISSON.DIST(1,K1252,FALSE) * _xlfn.POISSON.DIST(2,L1252,FALSE)</f>
        <v>8.9586588922879226E-2</v>
      </c>
      <c r="V1252" s="13">
        <f t="shared" ref="V1252:V1315" si="1579">_xlfn.POISSON.DIST(3,K1252,FALSE) * _xlfn.POISSON.DIST(3,L1252,FALSE)</f>
        <v>2.4226419208718441E-2</v>
      </c>
      <c r="W1252" s="13">
        <f t="shared" ref="W1252:W1315" si="1580">_xlfn.POISSON.DIST(3,K1252,FALSE) * _xlfn.POISSON.DIST(0,L1252,FALSE)</f>
        <v>1.6015561886075277E-2</v>
      </c>
      <c r="X1252" s="13">
        <f t="shared" ref="X1252:X1315" si="1581">_xlfn.POISSON.DIST(3,K1252,FALSE) * _xlfn.POISSON.DIST(1,L1252,FALSE)</f>
        <v>3.3407318125646818E-2</v>
      </c>
      <c r="Y1252" s="13">
        <f t="shared" ref="Y1252:Y1315" si="1582">_xlfn.POISSON.DIST(3,K1252,FALSE) * _xlfn.POISSON.DIST(2,L1252,FALSE)</f>
        <v>3.4842639686545107E-2</v>
      </c>
      <c r="Z1252" s="13">
        <f t="shared" ref="Z1252:Z1315" si="1583">_xlfn.POISSON.DIST(0,K1252,FALSE) * _xlfn.POISSON.DIST(3,L1252,FALSE)</f>
        <v>4.0776648653892751E-2</v>
      </c>
      <c r="AA1252" s="13">
        <f t="shared" ref="AA1252:AA1315" si="1584">_xlfn.POISSON.DIST(1,K1252,FALSE) * _xlfn.POISSON.DIST(3,L1252,FALSE)</f>
        <v>6.2290408483686582E-2</v>
      </c>
      <c r="AB1252" s="13">
        <f t="shared" ref="AB1252:AB1315" si="1585">_xlfn.POISSON.DIST(2,K1252,FALSE) * _xlfn.POISSON.DIST(3,L1252,FALSE)</f>
        <v>4.7577413999839821E-2</v>
      </c>
      <c r="AC1252" s="13">
        <f t="shared" ref="AC1252:AC1315" si="1586">_xlfn.POISSON.DIST(4,K1252,FALSE) * _xlfn.POISSON.DIST(4,L1252,FALSE)</f>
        <v>4.8247890265379779E-3</v>
      </c>
      <c r="AD1252" s="13">
        <f t="shared" ref="AD1252:AD1315" si="1587">_xlfn.POISSON.DIST(4,K1252,FALSE) * _xlfn.POISSON.DIST(0,L1252,FALSE)</f>
        <v>6.1163430842921512E-3</v>
      </c>
      <c r="AE1252" s="13">
        <f t="shared" ref="AE1252:AE1315" si="1588">_xlfn.POISSON.DIST(4,K1252,FALSE) * _xlfn.POISSON.DIST(1,L1252,FALSE)</f>
        <v>1.2758254792184526E-2</v>
      </c>
      <c r="AF1252" s="13">
        <f t="shared" ref="AF1252:AF1315" si="1589">_xlfn.POISSON.DIST(4,K1252,FALSE) * _xlfn.POISSON.DIST(2,L1252,FALSE)</f>
        <v>1.3306404096291581E-2</v>
      </c>
      <c r="AG1252" s="13">
        <f t="shared" ref="AG1252:AG1315" si="1590">_xlfn.POISSON.DIST(4,K1252,FALSE) * _xlfn.POISSON.DIST(3,L1252,FALSE)</f>
        <v>9.2520694958095756E-3</v>
      </c>
      <c r="AH1252" s="13">
        <f t="shared" ref="AH1252:AH1315" si="1591">_xlfn.POISSON.DIST(0,K1252,FALSE) * _xlfn.POISSON.DIST(4,L1252,FALSE)</f>
        <v>2.12642941185648E-2</v>
      </c>
      <c r="AI1252" s="13">
        <f t="shared" ref="AI1252:AI1315" si="1592">_xlfn.POISSON.DIST(1,K1252,FALSE) * _xlfn.POISSON.DIST(4,L1252,FALSE)</f>
        <v>3.2483335695519595E-2</v>
      </c>
      <c r="AJ1252" s="13">
        <f t="shared" ref="AJ1252:AJ1315" si="1593">_xlfn.POISSON.DIST(2,K1252,FALSE) * _xlfn.POISSON.DIST(4,L1252,FALSE)</f>
        <v>2.4810771804237873E-2</v>
      </c>
      <c r="AK1252" s="13">
        <f t="shared" ref="AK1252:AK1315" si="1594">_xlfn.POISSON.DIST(3,K1252,FALSE) * _xlfn.POISSON.DIST(4,L1252,FALSE)</f>
        <v>1.2633645002717927E-2</v>
      </c>
      <c r="AL1252" s="13">
        <f t="shared" ref="AL1252:AL1315" si="1595">_xlfn.POISSON.DIST(5,K1252,FALSE) * _xlfn.POISSON.DIST(5,L1252,FALSE)</f>
        <v>6.149607553650896E-4</v>
      </c>
      <c r="AM1252" s="13">
        <f t="shared" ref="AM1252:AM1315" si="1596">_xlfn.POISSON.DIST(5,K1252,FALSE) * _xlfn.POISSON.DIST(0,L1252,FALSE)</f>
        <v>1.8686651391129371E-3</v>
      </c>
      <c r="AN1252" s="13">
        <f t="shared" ref="AN1252:AN1315" si="1597">_xlfn.POISSON.DIST(5,K1252,FALSE) * _xlfn.POISSON.DIST(1,L1252,FALSE)</f>
        <v>3.8979020041082146E-3</v>
      </c>
      <c r="AO1252" s="13">
        <f t="shared" ref="AO1252:AO1315" si="1598">_xlfn.POISSON.DIST(5,K1252,FALSE) * _xlfn.POISSON.DIST(2,L1252,FALSE)</f>
        <v>4.065372579499002E-3</v>
      </c>
      <c r="AP1252" s="13">
        <f t="shared" ref="AP1252:AP1315" si="1599">_xlfn.POISSON.DIST(5,K1252,FALSE) * _xlfn.POISSON.DIST(3,L1252,FALSE)</f>
        <v>2.8266922723597407E-3</v>
      </c>
      <c r="AQ1252" s="13">
        <f t="shared" ref="AQ1252:AQ1315" si="1600">_xlfn.POISSON.DIST(5,K1252,FALSE) * _xlfn.POISSON.DIST(4,L1252,FALSE)</f>
        <v>1.4740695433878826E-3</v>
      </c>
      <c r="AR1252" s="13">
        <f t="shared" ref="AR1252:AR1315" si="1601">_xlfn.POISSON.DIST(0,K1252,FALSE) * _xlfn.POISSON.DIST(5,L1252,FALSE)</f>
        <v>8.871159730634957E-3</v>
      </c>
      <c r="AS1252" s="13">
        <f t="shared" ref="AS1252:AS1315" si="1602">_xlfn.POISSON.DIST(1,K1252,FALSE) * _xlfn.POISSON.DIST(5,L1252,FALSE)</f>
        <v>1.3551583604517964E-2</v>
      </c>
      <c r="AT1252" s="13">
        <f t="shared" ref="AT1252:AT1315" si="1603">_xlfn.POISSON.DIST(2,K1252,FALSE) * _xlfn.POISSON.DIST(5,L1252,FALSE)</f>
        <v>1.0350699557130824E-2</v>
      </c>
      <c r="AU1252" s="13">
        <f t="shared" ref="AU1252:AU1315" si="1604">_xlfn.POISSON.DIST(3,K1252,FALSE) * _xlfn.POISSON.DIST(5,L1252,FALSE)</f>
        <v>5.270576214491016E-3</v>
      </c>
      <c r="AV1252" s="13">
        <f t="shared" ref="AV1252:AV1315" si="1605">_xlfn.POISSON.DIST(4,K1252,FALSE) * _xlfn.POISSON.DIST(5,L1252,FALSE)</f>
        <v>2.0128330563141199E-3</v>
      </c>
      <c r="AW1252" s="13">
        <f t="shared" ref="AW1252:AW1315" si="1606">_xlfn.POISSON.DIST(6,K1252,FALSE) * _xlfn.POISSON.DIST(6,L1252,FALSE)</f>
        <v>5.4431961307746792E-5</v>
      </c>
      <c r="AX1252" s="13">
        <f t="shared" ref="AX1252:AX1315" si="1607">_xlfn.POISSON.DIST(6,K1252,FALSE) * _xlfn.POISSON.DIST(0,L1252,FALSE)</f>
        <v>4.7576214441815394E-4</v>
      </c>
      <c r="AY1252" s="13">
        <f t="shared" ref="AY1252:AY1315" si="1608">_xlfn.POISSON.DIST(6,K1252,FALSE) * _xlfn.POISSON.DIST(1,L1252,FALSE)</f>
        <v>9.9240585024595179E-4</v>
      </c>
      <c r="AZ1252" s="13">
        <f t="shared" ref="AZ1252:AZ1315" si="1609">_xlfn.POISSON.DIST(6,K1252,FALSE) * _xlfn.POISSON.DIST(2,L1252,FALSE)</f>
        <v>1.0350438587404462E-3</v>
      </c>
      <c r="BA1252" s="13">
        <f t="shared" ref="BA1252:BA1315" si="1610">_xlfn.POISSON.DIST(6,K1252,FALSE) * _xlfn.POISSON.DIST(3,L1252,FALSE)</f>
        <v>7.1967585254279019E-4</v>
      </c>
      <c r="BB1252" s="13">
        <f t="shared" ref="BB1252:BB1315" si="1611">_xlfn.POISSON.DIST(6,K1252,FALSE) * _xlfn.POISSON.DIST(4,L1252,FALSE)</f>
        <v>3.75298105746555E-4</v>
      </c>
      <c r="BC1252" s="13">
        <f t="shared" ref="BC1252:BC1315" si="1612">_xlfn.POISSON.DIST(6,K1252,FALSE) * _xlfn.POISSON.DIST(5,L1252,FALSE)</f>
        <v>1.5656900831595186E-4</v>
      </c>
      <c r="BD1252" s="13">
        <f t="shared" ref="BD1252:BD1315" si="1613">_xlfn.POISSON.DIST(0,K1252,FALSE) * _xlfn.POISSON.DIST(6,L1252,FALSE)</f>
        <v>3.0841009239730003E-3</v>
      </c>
      <c r="BE1252" s="13">
        <f t="shared" ref="BE1252:BE1315" si="1614">_xlfn.POISSON.DIST(1,K1252,FALSE) * _xlfn.POISSON.DIST(6,L1252,FALSE)</f>
        <v>4.711272571461156E-3</v>
      </c>
      <c r="BF1252" s="13">
        <f t="shared" ref="BF1252:BF1315" si="1615">_xlfn.POISSON.DIST(2,K1252,FALSE) * _xlfn.POISSON.DIST(6,L1252,FALSE)</f>
        <v>3.598469990082032E-3</v>
      </c>
      <c r="BG1252" s="13">
        <f t="shared" ref="BG1252:BG1315" si="1616">_xlfn.POISSON.DIST(3,K1252,FALSE) * _xlfn.POISSON.DIST(6,L1252,FALSE)</f>
        <v>1.8323409189497709E-3</v>
      </c>
      <c r="BH1252" s="13">
        <f t="shared" ref="BH1252:BH1315" si="1617">_xlfn.POISSON.DIST(4,K1252,FALSE) * _xlfn.POISSON.DIST(6,L1252,FALSE)</f>
        <v>6.9977099694691776E-4</v>
      </c>
      <c r="BI1252" s="13">
        <f t="shared" ref="BI1252:BI1315" si="1618">_xlfn.POISSON.DIST(5,K1252,FALSE) * _xlfn.POISSON.DIST(6,L1252,FALSE)</f>
        <v>2.1379403498722222E-4</v>
      </c>
      <c r="BJ1252" s="14">
        <f t="shared" ref="BJ1252:BJ1315" si="1619">SUM(N1252,Q1252,T1252,W1252,X1252,Y1252,AD1252,AE1252,AF1252,AG1252,AM1252,AN1252,AO1252,AP1252,AQ1252,AX1252,AY1252,AZ1252,BA1252,BB1252,BC1252)</f>
        <v>0.28182474828041715</v>
      </c>
      <c r="BK1252" s="14">
        <f t="shared" ref="BK1252:BK1315" si="1620">SUM(M1252,P1252,S1252,V1252,AC1252,AL1252,AY1252)</f>
        <v>0.21193749550148705</v>
      </c>
      <c r="BL1252" s="14">
        <f t="shared" ref="BL1252:BL1315" si="1621">SUM(O1252,R1252,U1252,AA1252,AB1252,AH1252,AI1252,AJ1252,AK1252,AR1252,AS1252,AT1252,AU1252,AV1252,BD1252,BE1252,BF1252,BG1252,BH1252,BI1252)</f>
        <v>0.45971783853562392</v>
      </c>
      <c r="BM1252" s="14">
        <f t="shared" ref="BM1252:BM1315" si="1622">SUM(S1252:BI1252)</f>
        <v>0.69296005238296565</v>
      </c>
      <c r="BN1252" s="14">
        <f t="shared" ref="BN1252:BN1315" si="1623">SUM(M1252:R1252)</f>
        <v>0.30035870469951736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</v>
      </c>
      <c r="F1253" s="10">
        <f>VLOOKUP(B1253,home!$B$2:$E$405,3,FALSE)</f>
        <v>0.67</v>
      </c>
      <c r="G1253" s="10">
        <f>VLOOKUP(C1253,away!$B$2:$E$405,4,FALSE)</f>
        <v>0.95</v>
      </c>
      <c r="H1253" s="10">
        <f>VLOOKUP(A1253,away!$A$2:$E$405,3,FALSE)</f>
        <v>1.2619047619047601</v>
      </c>
      <c r="I1253" s="10">
        <f>VLOOKUP(C1253,away!$B$2:$E$405,3,FALSE)</f>
        <v>0.76</v>
      </c>
      <c r="J1253" s="10">
        <f>VLOOKUP(B1253,home!$B$2:$E$405,4,FALSE)</f>
        <v>1.25</v>
      </c>
      <c r="K1253" s="12">
        <f t="shared" si="1568"/>
        <v>0.9547500000000001</v>
      </c>
      <c r="L1253" s="12">
        <f t="shared" si="1569"/>
        <v>1.1988095238095222</v>
      </c>
      <c r="M1253" s="13">
        <f t="shared" si="1570"/>
        <v>0.11607026670503355</v>
      </c>
      <c r="N1253" s="13">
        <f t="shared" si="1571"/>
        <v>0.11081808713663077</v>
      </c>
      <c r="O1253" s="13">
        <f t="shared" si="1572"/>
        <v>0.13914614115710552</v>
      </c>
      <c r="P1253" s="13">
        <f t="shared" si="1573"/>
        <v>0.13284977826974648</v>
      </c>
      <c r="Q1253" s="13">
        <f t="shared" si="1574"/>
        <v>5.2901784346849119E-2</v>
      </c>
      <c r="R1253" s="13">
        <f t="shared" si="1575"/>
        <v>8.3404859610241119E-2</v>
      </c>
      <c r="S1253" s="13">
        <f t="shared" si="1576"/>
        <v>3.8013748239184998E-2</v>
      </c>
      <c r="T1253" s="13">
        <f t="shared" si="1577"/>
        <v>6.3419162901520235E-2</v>
      </c>
      <c r="U1253" s="13">
        <f t="shared" si="1578"/>
        <v>7.9630789712877709E-2</v>
      </c>
      <c r="V1253" s="13">
        <f t="shared" si="1579"/>
        <v>4.8343494066509759E-3</v>
      </c>
      <c r="W1253" s="13">
        <f t="shared" si="1580"/>
        <v>1.6835992868384737E-2</v>
      </c>
      <c r="X1253" s="13">
        <f t="shared" si="1581"/>
        <v>2.018314859340882E-2</v>
      </c>
      <c r="Y1253" s="13">
        <f t="shared" si="1582"/>
        <v>1.2097875377120629E-2</v>
      </c>
      <c r="Z1253" s="13">
        <f t="shared" si="1583"/>
        <v>3.3328846677584414E-2</v>
      </c>
      <c r="AA1253" s="13">
        <f t="shared" si="1584"/>
        <v>3.1820716365423718E-2</v>
      </c>
      <c r="AB1253" s="13">
        <f t="shared" si="1585"/>
        <v>1.5190414474944148E-2</v>
      </c>
      <c r="AC1253" s="13">
        <f t="shared" si="1586"/>
        <v>3.458262099458343E-4</v>
      </c>
      <c r="AD1253" s="13">
        <f t="shared" si="1587"/>
        <v>4.0185410477725815E-3</v>
      </c>
      <c r="AE1253" s="13">
        <f t="shared" si="1588"/>
        <v>4.8174652798892671E-3</v>
      </c>
      <c r="AF1253" s="13">
        <f t="shared" si="1589"/>
        <v>2.8876116290764801E-3</v>
      </c>
      <c r="AG1253" s="13">
        <f t="shared" si="1590"/>
        <v>1.1538987740000049E-3</v>
      </c>
      <c r="AH1253" s="13">
        <f t="shared" si="1591"/>
        <v>9.9887347036688844E-3</v>
      </c>
      <c r="AI1253" s="13">
        <f t="shared" si="1592"/>
        <v>9.5367444583278668E-3</v>
      </c>
      <c r="AJ1253" s="13">
        <f t="shared" si="1593"/>
        <v>4.552603385794266E-3</v>
      </c>
      <c r="AK1253" s="13">
        <f t="shared" si="1594"/>
        <v>1.4488660275290255E-3</v>
      </c>
      <c r="AL1253" s="13">
        <f t="shared" si="1595"/>
        <v>1.5832800807781205E-5</v>
      </c>
      <c r="AM1253" s="13">
        <f t="shared" si="1596"/>
        <v>7.6734041307217481E-4</v>
      </c>
      <c r="AN1253" s="13">
        <f t="shared" si="1597"/>
        <v>9.1989499519485598E-4</v>
      </c>
      <c r="AO1253" s="13">
        <f t="shared" si="1598"/>
        <v>5.5138944057215407E-4</v>
      </c>
      <c r="AP1253" s="13">
        <f t="shared" si="1599"/>
        <v>2.2033697089530099E-4</v>
      </c>
      <c r="AQ1253" s="13">
        <f t="shared" si="1600"/>
        <v>6.6035514789157076E-5</v>
      </c>
      <c r="AR1253" s="13">
        <f t="shared" si="1601"/>
        <v>2.3949180587129883E-3</v>
      </c>
      <c r="AS1253" s="13">
        <f t="shared" si="1602"/>
        <v>2.2865480165562254E-3</v>
      </c>
      <c r="AT1253" s="13">
        <f t="shared" si="1603"/>
        <v>1.0915408594035282E-3</v>
      </c>
      <c r="AU1253" s="13">
        <f t="shared" si="1604"/>
        <v>3.4738287850517293E-4</v>
      </c>
      <c r="AV1253" s="13">
        <f t="shared" si="1605"/>
        <v>8.2915950813203468E-5</v>
      </c>
      <c r="AW1253" s="13">
        <f t="shared" si="1606"/>
        <v>5.0337900586070394E-7</v>
      </c>
      <c r="AX1253" s="13">
        <f t="shared" si="1607"/>
        <v>1.2210304323010977E-4</v>
      </c>
      <c r="AY1253" s="13">
        <f t="shared" si="1608"/>
        <v>1.4637829111038139E-4</v>
      </c>
      <c r="AZ1253" s="13">
        <f t="shared" si="1609"/>
        <v>8.7739844731043979E-5</v>
      </c>
      <c r="BA1253" s="13">
        <f t="shared" si="1610"/>
        <v>3.506112049371476E-5</v>
      </c>
      <c r="BB1253" s="13">
        <f t="shared" si="1611"/>
        <v>1.0507901290824616E-5</v>
      </c>
      <c r="BC1253" s="13">
        <f t="shared" si="1612"/>
        <v>2.5193944285381836E-6</v>
      </c>
      <c r="BD1253" s="13">
        <f t="shared" si="1613"/>
        <v>4.7850842958809052E-4</v>
      </c>
      <c r="BE1253" s="13">
        <f t="shared" si="1614"/>
        <v>4.5685592314922941E-4</v>
      </c>
      <c r="BF1253" s="13">
        <f t="shared" si="1615"/>
        <v>2.1809159631336342E-4</v>
      </c>
      <c r="BG1253" s="13">
        <f t="shared" si="1616"/>
        <v>6.9407650526727926E-5</v>
      </c>
      <c r="BH1253" s="13">
        <f t="shared" si="1617"/>
        <v>1.6566738585098372E-5</v>
      </c>
      <c r="BI1253" s="13">
        <f t="shared" si="1618"/>
        <v>3.1634187328245352E-6</v>
      </c>
      <c r="BJ1253" s="14">
        <f t="shared" si="1619"/>
        <v>0.29206287488446092</v>
      </c>
      <c r="BK1253" s="14">
        <f t="shared" si="1620"/>
        <v>0.29227617992248001</v>
      </c>
      <c r="BL1253" s="14">
        <f t="shared" si="1621"/>
        <v>0.38216576941679858</v>
      </c>
      <c r="BM1253" s="14">
        <f t="shared" si="1622"/>
        <v>0.36449687876361292</v>
      </c>
      <c r="BN1253" s="14">
        <f t="shared" si="1623"/>
        <v>0.63519091722560661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</v>
      </c>
      <c r="F1254" s="10">
        <f>VLOOKUP(B1254,home!$B$2:$E$405,3,FALSE)</f>
        <v>1.1100000000000001</v>
      </c>
      <c r="G1254" s="10">
        <f>VLOOKUP(C1254,away!$B$2:$E$405,4,FALSE)</f>
        <v>0.76</v>
      </c>
      <c r="H1254" s="10">
        <f>VLOOKUP(A1254,away!$A$2:$E$405,3,FALSE)</f>
        <v>1.2619047619047601</v>
      </c>
      <c r="I1254" s="10">
        <f>VLOOKUP(C1254,away!$B$2:$E$405,3,FALSE)</f>
        <v>1.1399999999999999</v>
      </c>
      <c r="J1254" s="10">
        <f>VLOOKUP(B1254,home!$B$2:$E$405,4,FALSE)</f>
        <v>1.06</v>
      </c>
      <c r="K1254" s="12">
        <f t="shared" si="1568"/>
        <v>1.2654000000000001</v>
      </c>
      <c r="L1254" s="12">
        <f t="shared" si="1569"/>
        <v>1.524885714285712</v>
      </c>
      <c r="M1254" s="13">
        <f t="shared" si="1570"/>
        <v>6.1403667503488413E-2</v>
      </c>
      <c r="N1254" s="13">
        <f t="shared" si="1571"/>
        <v>7.7700200858914242E-2</v>
      </c>
      <c r="O1254" s="13">
        <f t="shared" si="1572"/>
        <v>9.3633575380819289E-2</v>
      </c>
      <c r="P1254" s="13">
        <f t="shared" si="1573"/>
        <v>0.11848392628688874</v>
      </c>
      <c r="Q1254" s="13">
        <f t="shared" si="1574"/>
        <v>4.9160917083435063E-2</v>
      </c>
      <c r="R1254" s="13">
        <f t="shared" si="1575"/>
        <v>7.1390250737852851E-2</v>
      </c>
      <c r="S1254" s="13">
        <f t="shared" si="1576"/>
        <v>5.7156361171583722E-2</v>
      </c>
      <c r="T1254" s="13">
        <f t="shared" si="1577"/>
        <v>7.4964780161714525E-2</v>
      </c>
      <c r="U1254" s="13">
        <f t="shared" si="1578"/>
        <v>9.0337223283679005E-2</v>
      </c>
      <c r="V1254" s="13">
        <f t="shared" si="1579"/>
        <v>1.2254262759533015E-2</v>
      </c>
      <c r="W1254" s="13">
        <f t="shared" si="1580"/>
        <v>2.0736074825792903E-2</v>
      </c>
      <c r="X1254" s="13">
        <f t="shared" si="1581"/>
        <v>3.162014427221118E-2</v>
      </c>
      <c r="Y1254" s="13">
        <f t="shared" si="1582"/>
        <v>2.4108553142174007E-2</v>
      </c>
      <c r="Z1254" s="13">
        <f t="shared" si="1583"/>
        <v>3.6287324496475593E-2</v>
      </c>
      <c r="AA1254" s="13">
        <f t="shared" si="1584"/>
        <v>4.5917980417840218E-2</v>
      </c>
      <c r="AB1254" s="13">
        <f t="shared" si="1585"/>
        <v>2.9052306210367515E-2</v>
      </c>
      <c r="AC1254" s="13">
        <f t="shared" si="1586"/>
        <v>1.4778567231124575E-3</v>
      </c>
      <c r="AD1254" s="13">
        <f t="shared" si="1587"/>
        <v>6.5598572711395879E-3</v>
      </c>
      <c r="AE1254" s="13">
        <f t="shared" si="1588"/>
        <v>1.0003032640514012E-2</v>
      </c>
      <c r="AF1254" s="13">
        <f t="shared" si="1589"/>
        <v>7.6267407865267508E-3</v>
      </c>
      <c r="AG1254" s="13">
        <f t="shared" si="1590"/>
        <v>3.8766360239782705E-3</v>
      </c>
      <c r="AH1254" s="13">
        <f t="shared" si="1591"/>
        <v>1.3833505683581403E-2</v>
      </c>
      <c r="AI1254" s="13">
        <f t="shared" si="1592"/>
        <v>1.7504918092003909E-2</v>
      </c>
      <c r="AJ1254" s="13">
        <f t="shared" si="1593"/>
        <v>1.1075361676810877E-2</v>
      </c>
      <c r="AK1254" s="13">
        <f t="shared" si="1594"/>
        <v>4.6715875552788269E-3</v>
      </c>
      <c r="AL1254" s="13">
        <f t="shared" si="1595"/>
        <v>1.1406632480634246E-4</v>
      </c>
      <c r="AM1254" s="13">
        <f t="shared" si="1596"/>
        <v>1.6601686781800061E-3</v>
      </c>
      <c r="AN1254" s="13">
        <f t="shared" si="1597"/>
        <v>2.5315675006612852E-3</v>
      </c>
      <c r="AO1254" s="13">
        <f t="shared" si="1598"/>
        <v>1.9301755582541893E-3</v>
      </c>
      <c r="AP1254" s="13">
        <f t="shared" si="1599"/>
        <v>9.8109904494842045E-4</v>
      </c>
      <c r="AQ1254" s="13">
        <f t="shared" si="1600"/>
        <v>3.740159794853006E-4</v>
      </c>
      <c r="AR1254" s="13">
        <f t="shared" si="1601"/>
        <v>4.2189030390766928E-3</v>
      </c>
      <c r="AS1254" s="13">
        <f t="shared" si="1602"/>
        <v>5.3385999056476474E-3</v>
      </c>
      <c r="AT1254" s="13">
        <f t="shared" si="1603"/>
        <v>3.3777321603032677E-3</v>
      </c>
      <c r="AU1254" s="13">
        <f t="shared" si="1604"/>
        <v>1.424727425215918E-3</v>
      </c>
      <c r="AV1254" s="13">
        <f t="shared" si="1605"/>
        <v>4.5071252096705582E-4</v>
      </c>
      <c r="AW1254" s="13">
        <f t="shared" si="1606"/>
        <v>6.1139245376160458E-6</v>
      </c>
      <c r="AX1254" s="13">
        <f t="shared" si="1607"/>
        <v>3.5012957422816368E-4</v>
      </c>
      <c r="AY1254" s="13">
        <f t="shared" si="1608"/>
        <v>5.3390758588946555E-4</v>
      </c>
      <c r="AZ1254" s="13">
        <f t="shared" si="1609"/>
        <v>4.0707402523580899E-4</v>
      </c>
      <c r="BA1254" s="13">
        <f t="shared" si="1610"/>
        <v>2.069137885796221E-4</v>
      </c>
      <c r="BB1254" s="13">
        <f t="shared" si="1611"/>
        <v>7.8879970073449983E-5</v>
      </c>
      <c r="BC1254" s="13">
        <f t="shared" si="1612"/>
        <v>2.4056587901657648E-5</v>
      </c>
      <c r="BD1254" s="13">
        <f t="shared" si="1613"/>
        <v>1.0722241623741049E-3</v>
      </c>
      <c r="BE1254" s="13">
        <f t="shared" si="1614"/>
        <v>1.3567924550681924E-3</v>
      </c>
      <c r="BF1254" s="13">
        <f t="shared" si="1615"/>
        <v>8.584425863216457E-4</v>
      </c>
      <c r="BG1254" s="13">
        <f t="shared" si="1616"/>
        <v>3.6209108291047003E-4</v>
      </c>
      <c r="BH1254" s="13">
        <f t="shared" si="1617"/>
        <v>1.1454751407872725E-4</v>
      </c>
      <c r="BI1254" s="13">
        <f t="shared" si="1618"/>
        <v>2.898968486304428E-5</v>
      </c>
      <c r="BJ1254" s="14">
        <f t="shared" si="1619"/>
        <v>0.31543492535983791</v>
      </c>
      <c r="BK1254" s="14">
        <f t="shared" si="1620"/>
        <v>0.25142404835530213</v>
      </c>
      <c r="BL1254" s="14">
        <f t="shared" si="1621"/>
        <v>0.39602047157506076</v>
      </c>
      <c r="BM1254" s="14">
        <f t="shared" si="1622"/>
        <v>0.52686643827392576</v>
      </c>
      <c r="BN1254" s="14">
        <f t="shared" si="1623"/>
        <v>0.47177253785139861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1.3293413173652699</v>
      </c>
      <c r="F1255" s="10">
        <f>VLOOKUP(B1255,home!$B$2:$E$405,3,FALSE)</f>
        <v>0.97</v>
      </c>
      <c r="G1255" s="10">
        <f>VLOOKUP(C1255,away!$B$2:$E$405,4,FALSE)</f>
        <v>1.07</v>
      </c>
      <c r="H1255" s="10">
        <f>VLOOKUP(A1255,away!$A$2:$E$405,3,FALSE)</f>
        <v>1.1077844311377201</v>
      </c>
      <c r="I1255" s="10">
        <f>VLOOKUP(C1255,away!$B$2:$E$405,3,FALSE)</f>
        <v>1.18</v>
      </c>
      <c r="J1255" s="10">
        <f>VLOOKUP(B1255,home!$B$2:$E$405,4,FALSE)</f>
        <v>1.1599999999999999</v>
      </c>
      <c r="K1255" s="12">
        <f t="shared" si="1568"/>
        <v>1.3797233532934137</v>
      </c>
      <c r="L1255" s="12">
        <f t="shared" si="1569"/>
        <v>1.5163353293413111</v>
      </c>
      <c r="M1255" s="13">
        <f t="shared" si="1570"/>
        <v>5.5240511955993513E-2</v>
      </c>
      <c r="N1255" s="13">
        <f t="shared" si="1571"/>
        <v>7.6216624393568286E-2</v>
      </c>
      <c r="O1255" s="13">
        <f t="shared" si="1572"/>
        <v>8.376313988977406E-2</v>
      </c>
      <c r="P1255" s="13">
        <f t="shared" si="1573"/>
        <v>0.11556996025110437</v>
      </c>
      <c r="Q1255" s="13">
        <f t="shared" si="1574"/>
        <v>5.257892829249932E-2</v>
      </c>
      <c r="R1255" s="13">
        <f t="shared" si="1575"/>
        <v>6.3506504155711449E-2</v>
      </c>
      <c r="S1255" s="13">
        <f t="shared" si="1576"/>
        <v>6.0446650653247148E-2</v>
      </c>
      <c r="T1255" s="13">
        <f t="shared" si="1577"/>
        <v>7.972728654882015E-2</v>
      </c>
      <c r="U1255" s="13">
        <f t="shared" si="1578"/>
        <v>8.7621406869660301E-2</v>
      </c>
      <c r="V1255" s="13">
        <f t="shared" si="1579"/>
        <v>1.4051316015787888E-2</v>
      </c>
      <c r="W1255" s="13">
        <f t="shared" si="1580"/>
        <v>2.4181458418767041E-2</v>
      </c>
      <c r="X1255" s="13">
        <f t="shared" si="1581"/>
        <v>3.6667199715374341E-2</v>
      </c>
      <c r="Y1255" s="13">
        <f t="shared" si="1582"/>
        <v>2.7799885178217899E-2</v>
      </c>
      <c r="Z1255" s="13">
        <f t="shared" si="1583"/>
        <v>3.2099051964755348E-2</v>
      </c>
      <c r="AA1255" s="13">
        <f t="shared" si="1584"/>
        <v>4.4287811614351788E-2</v>
      </c>
      <c r="AB1255" s="13">
        <f t="shared" si="1585"/>
        <v>3.0552463975290229E-2</v>
      </c>
      <c r="AC1255" s="13">
        <f t="shared" si="1586"/>
        <v>1.8373178215586304E-3</v>
      </c>
      <c r="AD1255" s="13">
        <f t="shared" si="1587"/>
        <v>8.3409307242666257E-3</v>
      </c>
      <c r="AE1255" s="13">
        <f t="shared" si="1588"/>
        <v>1.2647647936793896E-2</v>
      </c>
      <c r="AF1255" s="13">
        <f t="shared" si="1589"/>
        <v>9.5890376998156654E-3</v>
      </c>
      <c r="AG1255" s="13">
        <f t="shared" si="1590"/>
        <v>4.8467322128720779E-3</v>
      </c>
      <c r="AH1255" s="13">
        <f t="shared" si="1591"/>
        <v>1.2168231633130288E-2</v>
      </c>
      <c r="AI1255" s="13">
        <f t="shared" si="1592"/>
        <v>1.6788793352513511E-2</v>
      </c>
      <c r="AJ1255" s="13">
        <f t="shared" si="1593"/>
        <v>1.158194513104006E-2</v>
      </c>
      <c r="AK1255" s="13">
        <f t="shared" si="1594"/>
        <v>5.3266267246196404E-3</v>
      </c>
      <c r="AL1255" s="13">
        <f t="shared" si="1595"/>
        <v>1.5375581441050555E-4</v>
      </c>
      <c r="AM1255" s="13">
        <f t="shared" si="1596"/>
        <v>2.301635381694641E-3</v>
      </c>
      <c r="AN1255" s="13">
        <f t="shared" si="1597"/>
        <v>3.4900510445255578E-3</v>
      </c>
      <c r="AO1255" s="13">
        <f t="shared" si="1598"/>
        <v>2.6460438500093249E-3</v>
      </c>
      <c r="AP1255" s="13">
        <f t="shared" si="1599"/>
        <v>1.3374299242518133E-3</v>
      </c>
      <c r="AQ1255" s="13">
        <f t="shared" si="1600"/>
        <v>5.0699806116532437E-4</v>
      </c>
      <c r="AR1255" s="13">
        <f t="shared" si="1601"/>
        <v>3.6902239041847924E-3</v>
      </c>
      <c r="AS1255" s="13">
        <f t="shared" si="1602"/>
        <v>5.0914880994853548E-3</v>
      </c>
      <c r="AT1255" s="13">
        <f t="shared" si="1603"/>
        <v>3.5124225169377225E-3</v>
      </c>
      <c r="AU1255" s="13">
        <f t="shared" si="1604"/>
        <v>1.6153904577508693E-3</v>
      </c>
      <c r="AV1255" s="13">
        <f t="shared" si="1605"/>
        <v>5.5719798481155289E-4</v>
      </c>
      <c r="AW1255" s="13">
        <f t="shared" si="1606"/>
        <v>8.9354476807177514E-6</v>
      </c>
      <c r="AX1255" s="13">
        <f t="shared" si="1607"/>
        <v>5.2927001448174998E-4</v>
      </c>
      <c r="AY1255" s="13">
        <f t="shared" si="1608"/>
        <v>8.0255082171966493E-4</v>
      </c>
      <c r="AZ1255" s="13">
        <f t="shared" si="1609"/>
        <v>6.0846808228271409E-4</v>
      </c>
      <c r="BA1255" s="13">
        <f t="shared" si="1610"/>
        <v>3.0754721664727838E-4</v>
      </c>
      <c r="BB1255" s="13">
        <f t="shared" si="1611"/>
        <v>1.1658617751071358E-4</v>
      </c>
      <c r="BC1255" s="13">
        <f t="shared" si="1612"/>
        <v>3.5356747974470465E-5</v>
      </c>
      <c r="BD1255" s="13">
        <f t="shared" si="1613"/>
        <v>9.3260281318253957E-4</v>
      </c>
      <c r="BE1255" s="13">
        <f t="shared" si="1614"/>
        <v>1.2867338806950845E-3</v>
      </c>
      <c r="BF1255" s="13">
        <f t="shared" si="1615"/>
        <v>8.8766839233443478E-4</v>
      </c>
      <c r="BG1255" s="13">
        <f t="shared" si="1616"/>
        <v>4.0824560362808009E-4</v>
      </c>
      <c r="BH1255" s="13">
        <f t="shared" si="1617"/>
        <v>1.4081649830125707E-4</v>
      </c>
      <c r="BI1255" s="13">
        <f t="shared" si="1618"/>
        <v>3.8857562247049317E-5</v>
      </c>
      <c r="BJ1255" s="14">
        <f t="shared" si="1619"/>
        <v>0.34527766844325847</v>
      </c>
      <c r="BK1255" s="14">
        <f t="shared" si="1620"/>
        <v>0.24810206333382173</v>
      </c>
      <c r="BL1255" s="14">
        <f t="shared" si="1621"/>
        <v>0.37375857105965005</v>
      </c>
      <c r="BM1255" s="14">
        <f t="shared" si="1622"/>
        <v>0.55156807048879586</v>
      </c>
      <c r="BN1255" s="14">
        <f t="shared" si="1623"/>
        <v>0.44687566893865105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1.57692307692308</v>
      </c>
      <c r="F1256" s="10">
        <f>VLOOKUP(B1256,home!$B$2:$E$405,3,FALSE)</f>
        <v>0.21</v>
      </c>
      <c r="G1256" s="10">
        <f>VLOOKUP(C1256,away!$B$2:$E$405,4,FALSE)</f>
        <v>0.76</v>
      </c>
      <c r="H1256" s="10">
        <f>VLOOKUP(A1256,away!$A$2:$E$405,3,FALSE)</f>
        <v>1.31538461538462</v>
      </c>
      <c r="I1256" s="10">
        <f>VLOOKUP(C1256,away!$B$2:$E$405,3,FALSE)</f>
        <v>0.51</v>
      </c>
      <c r="J1256" s="10">
        <f>VLOOKUP(B1256,home!$B$2:$E$405,4,FALSE)</f>
        <v>0.76</v>
      </c>
      <c r="K1256" s="12">
        <f t="shared" si="1568"/>
        <v>0.25167692307692358</v>
      </c>
      <c r="L1256" s="12">
        <f t="shared" si="1569"/>
        <v>0.50984307692307873</v>
      </c>
      <c r="M1256" s="13">
        <f t="shared" si="1570"/>
        <v>0.4669561140154877</v>
      </c>
      <c r="N1256" s="13">
        <f t="shared" si="1571"/>
        <v>0.11752207798737507</v>
      </c>
      <c r="O1256" s="13">
        <f t="shared" si="1572"/>
        <v>0.23807434195770022</v>
      </c>
      <c r="P1256" s="13">
        <f t="shared" si="1573"/>
        <v>5.9917817847477323E-2</v>
      </c>
      <c r="Q1256" s="13">
        <f t="shared" si="1574"/>
        <v>1.4788797490734406E-2</v>
      </c>
      <c r="R1256" s="13">
        <f t="shared" si="1575"/>
        <v>6.0690277520075539E-2</v>
      </c>
      <c r="S1256" s="13">
        <f t="shared" si="1576"/>
        <v>1.9220997369168164E-3</v>
      </c>
      <c r="T1256" s="13">
        <f t="shared" si="1577"/>
        <v>7.5399660166683346E-3</v>
      </c>
      <c r="U1256" s="13">
        <f t="shared" si="1578"/>
        <v>1.5274342306937198E-2</v>
      </c>
      <c r="V1256" s="13">
        <f t="shared" si="1579"/>
        <v>2.7403960449517171E-5</v>
      </c>
      <c r="W1256" s="13">
        <f t="shared" si="1580"/>
        <v>1.2406663494919216E-3</v>
      </c>
      <c r="X1256" s="13">
        <f t="shared" si="1581"/>
        <v>6.3254514905988497E-4</v>
      </c>
      <c r="Y1256" s="13">
        <f t="shared" si="1582"/>
        <v>1.6124938254472959E-4</v>
      </c>
      <c r="Z1256" s="13">
        <f t="shared" si="1583"/>
        <v>1.031417261005029E-2</v>
      </c>
      <c r="AA1256" s="13">
        <f t="shared" si="1584"/>
        <v>2.595839226581739E-3</v>
      </c>
      <c r="AB1256" s="13">
        <f t="shared" si="1585"/>
        <v>3.2665641467423656E-4</v>
      </c>
      <c r="AC1256" s="13">
        <f t="shared" si="1586"/>
        <v>2.1977246110905157E-7</v>
      </c>
      <c r="AD1256" s="13">
        <f t="shared" si="1587"/>
        <v>7.8061772351301455E-5</v>
      </c>
      <c r="AE1256" s="13">
        <f t="shared" si="1588"/>
        <v>3.9799254205656446E-5</v>
      </c>
      <c r="AF1256" s="13">
        <f t="shared" si="1589"/>
        <v>1.0145687111727831E-5</v>
      </c>
      <c r="AG1256" s="13">
        <f t="shared" si="1590"/>
        <v>1.7242361115140469E-6</v>
      </c>
      <c r="AH1256" s="13">
        <f t="shared" si="1591"/>
        <v>1.3146523748559453E-3</v>
      </c>
      <c r="AI1256" s="13">
        <f t="shared" si="1592"/>
        <v>3.3086766461951468E-4</v>
      </c>
      <c r="AJ1256" s="13">
        <f t="shared" si="1593"/>
        <v>4.1635877888543473E-5</v>
      </c>
      <c r="AK1256" s="13">
        <f t="shared" si="1594"/>
        <v>3.4929298788650474E-6</v>
      </c>
      <c r="AL1256" s="13">
        <f t="shared" si="1595"/>
        <v>1.1280106114800498E-9</v>
      </c>
      <c r="AM1256" s="13">
        <f t="shared" si="1596"/>
        <v>3.9292693350613634E-6</v>
      </c>
      <c r="AN1256" s="13">
        <f t="shared" si="1597"/>
        <v>2.0033107678471851E-6</v>
      </c>
      <c r="AO1256" s="13">
        <f t="shared" si="1598"/>
        <v>5.106870629561721E-7</v>
      </c>
      <c r="AP1256" s="13">
        <f t="shared" si="1599"/>
        <v>8.679008784079493E-8</v>
      </c>
      <c r="AQ1256" s="13">
        <f t="shared" si="1600"/>
        <v>1.1062331357793792E-8</v>
      </c>
      <c r="AR1256" s="13">
        <f t="shared" si="1601"/>
        <v>1.3405328237615764E-4</v>
      </c>
      <c r="AS1256" s="13">
        <f t="shared" si="1602"/>
        <v>3.3738117636793347E-5</v>
      </c>
      <c r="AT1256" s="13">
        <f t="shared" si="1603"/>
        <v>4.2455528186177185E-6</v>
      </c>
      <c r="AU1256" s="13">
        <f t="shared" si="1604"/>
        <v>3.5616922338342268E-7</v>
      </c>
      <c r="AV1256" s="13">
        <f t="shared" si="1605"/>
        <v>2.2409893558959314E-8</v>
      </c>
      <c r="AW1256" s="13">
        <f t="shared" si="1606"/>
        <v>4.0205975774727355E-12</v>
      </c>
      <c r="AX1256" s="13">
        <f t="shared" si="1607"/>
        <v>1.64817736031459E-7</v>
      </c>
      <c r="AY1256" s="13">
        <f t="shared" si="1608"/>
        <v>8.4031181669774827E-8</v>
      </c>
      <c r="AZ1256" s="13">
        <f t="shared" si="1609"/>
        <v>2.1421358110000101E-8</v>
      </c>
      <c r="BA1256" s="13">
        <f t="shared" si="1610"/>
        <v>3.6405103768911992E-9</v>
      </c>
      <c r="BB1256" s="13">
        <f t="shared" si="1611"/>
        <v>4.6402225303115151E-10</v>
      </c>
      <c r="BC1256" s="13">
        <f t="shared" si="1612"/>
        <v>4.7315706649236357E-11</v>
      </c>
      <c r="BD1256" s="13">
        <f t="shared" si="1613"/>
        <v>1.1391022993049743E-5</v>
      </c>
      <c r="BE1256" s="13">
        <f t="shared" si="1614"/>
        <v>2.8668576175892481E-6</v>
      </c>
      <c r="BF1256" s="13">
        <f t="shared" si="1615"/>
        <v>3.6076095204725085E-7</v>
      </c>
      <c r="BG1256" s="13">
        <f t="shared" si="1616"/>
        <v>3.0265068792517895E-8</v>
      </c>
      <c r="BH1256" s="13">
        <f t="shared" si="1617"/>
        <v>1.904254847603081E-9</v>
      </c>
      <c r="BI1256" s="13">
        <f t="shared" si="1618"/>
        <v>9.5851400159811919E-11</v>
      </c>
      <c r="BJ1256" s="14">
        <f t="shared" si="1619"/>
        <v>0.1420218488673638</v>
      </c>
      <c r="BK1256" s="14">
        <f t="shared" si="1620"/>
        <v>0.52882374049198477</v>
      </c>
      <c r="BL1256" s="14">
        <f t="shared" si="1621"/>
        <v>0.31883917271189804</v>
      </c>
      <c r="BM1256" s="14">
        <f t="shared" si="1622"/>
        <v>4.2049423835285517E-2</v>
      </c>
      <c r="BN1256" s="14">
        <f t="shared" si="1623"/>
        <v>0.9579494268188502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1.18604651162791</v>
      </c>
      <c r="F1257" s="10">
        <f>VLOOKUP(B1257,home!$B$2:$E$405,3,FALSE)</f>
        <v>1.08</v>
      </c>
      <c r="G1257" s="10">
        <f>VLOOKUP(C1257,away!$B$2:$E$405,4,FALSE)</f>
        <v>0.96</v>
      </c>
      <c r="H1257" s="10">
        <f>VLOOKUP(A1257,away!$A$2:$E$405,3,FALSE)</f>
        <v>1.0465116279069799</v>
      </c>
      <c r="I1257" s="10">
        <f>VLOOKUP(C1257,away!$B$2:$E$405,3,FALSE)</f>
        <v>0.72</v>
      </c>
      <c r="J1257" s="10">
        <f>VLOOKUP(B1257,home!$B$2:$E$405,4,FALSE)</f>
        <v>0.27</v>
      </c>
      <c r="K1257" s="12">
        <f t="shared" si="1568"/>
        <v>1.2296930232558172</v>
      </c>
      <c r="L1257" s="12">
        <f t="shared" si="1569"/>
        <v>0.20344186046511692</v>
      </c>
      <c r="M1257" s="13">
        <f t="shared" si="1570"/>
        <v>0.23855989127505819</v>
      </c>
      <c r="N1257" s="13">
        <f t="shared" si="1571"/>
        <v>0.29335543392960534</v>
      </c>
      <c r="O1257" s="13">
        <f t="shared" si="1572"/>
        <v>4.8533068113353853E-2</v>
      </c>
      <c r="P1257" s="13">
        <f t="shared" si="1573"/>
        <v>5.9680775256190595E-2</v>
      </c>
      <c r="Q1257" s="13">
        <f t="shared" si="1574"/>
        <v>0.18036856521870934</v>
      </c>
      <c r="R1257" s="13">
        <f t="shared" si="1575"/>
        <v>4.9368288355304745E-3</v>
      </c>
      <c r="S1257" s="13">
        <f t="shared" si="1576"/>
        <v>3.7326003505270752E-3</v>
      </c>
      <c r="T1257" s="13">
        <f t="shared" si="1577"/>
        <v>3.6694516477518001E-2</v>
      </c>
      <c r="U1257" s="13">
        <f t="shared" si="1578"/>
        <v>6.0707839760599644E-3</v>
      </c>
      <c r="V1257" s="13">
        <f t="shared" si="1579"/>
        <v>1.0375427759477456E-4</v>
      </c>
      <c r="W1257" s="13">
        <f t="shared" si="1580"/>
        <v>7.3932655421369564E-2</v>
      </c>
      <c r="X1257" s="13">
        <f t="shared" si="1581"/>
        <v>1.5040996968049836E-2</v>
      </c>
      <c r="Y1257" s="13">
        <f t="shared" si="1582"/>
        <v>1.5299842032151206E-3</v>
      </c>
      <c r="Z1257" s="13">
        <f t="shared" si="1583"/>
        <v>3.3478588103271883E-4</v>
      </c>
      <c r="AA1257" s="13">
        <f t="shared" si="1584"/>
        <v>4.1168386219048636E-4</v>
      </c>
      <c r="AB1257" s="13">
        <f t="shared" si="1585"/>
        <v>2.5312238656132526E-4</v>
      </c>
      <c r="AC1257" s="13">
        <f t="shared" si="1586"/>
        <v>1.6222696976392223E-6</v>
      </c>
      <c r="AD1257" s="13">
        <f t="shared" si="1587"/>
        <v>2.2728617640608632E-2</v>
      </c>
      <c r="AE1257" s="13">
        <f t="shared" si="1588"/>
        <v>4.6239522586056965E-3</v>
      </c>
      <c r="AF1257" s="13">
        <f t="shared" si="1589"/>
        <v>4.7035272509631106E-4</v>
      </c>
      <c r="AG1257" s="13">
        <f t="shared" si="1590"/>
        <v>3.1896477822810406E-5</v>
      </c>
      <c r="AH1257" s="13">
        <f t="shared" si="1591"/>
        <v>1.7027365623687398E-5</v>
      </c>
      <c r="AI1257" s="13">
        <f t="shared" si="1592"/>
        <v>2.0938432711874333E-5</v>
      </c>
      <c r="AJ1257" s="13">
        <f t="shared" si="1593"/>
        <v>1.2873922311851626E-5</v>
      </c>
      <c r="AK1257" s="13">
        <f t="shared" si="1594"/>
        <v>5.2769908162737816E-6</v>
      </c>
      <c r="AL1257" s="13">
        <f t="shared" si="1595"/>
        <v>1.6233795666532019E-8</v>
      </c>
      <c r="AM1257" s="13">
        <f t="shared" si="1596"/>
        <v>5.5898445081811049E-3</v>
      </c>
      <c r="AN1257" s="13">
        <f t="shared" si="1597"/>
        <v>1.1372083664550805E-3</v>
      </c>
      <c r="AO1257" s="13">
        <f t="shared" si="1598"/>
        <v>1.15677892904059E-4</v>
      </c>
      <c r="AP1257" s="13">
        <f t="shared" si="1599"/>
        <v>7.84457524902877E-6</v>
      </c>
      <c r="AQ1257" s="13">
        <f t="shared" si="1600"/>
        <v>3.9897874580525515E-7</v>
      </c>
      <c r="AR1257" s="13">
        <f t="shared" si="1601"/>
        <v>6.9281578826054823E-7</v>
      </c>
      <c r="AS1257" s="13">
        <f t="shared" si="1602"/>
        <v>8.5195074122547571E-7</v>
      </c>
      <c r="AT1257" s="13">
        <f t="shared" si="1603"/>
        <v>5.2381894132129491E-7</v>
      </c>
      <c r="AU1257" s="13">
        <f t="shared" si="1604"/>
        <v>2.1471216586401486E-7</v>
      </c>
      <c r="AV1257" s="13">
        <f t="shared" si="1605"/>
        <v>6.6007513092781234E-8</v>
      </c>
      <c r="AW1257" s="13">
        <f t="shared" si="1606"/>
        <v>1.1281181909579263E-10</v>
      </c>
      <c r="AX1257" s="13">
        <f t="shared" si="1607"/>
        <v>1.1456321321325249E-3</v>
      </c>
      <c r="AY1257" s="13">
        <f t="shared" si="1608"/>
        <v>2.3306953236965951E-4</v>
      </c>
      <c r="AZ1257" s="13">
        <f t="shared" si="1609"/>
        <v>2.3708049641509156E-5</v>
      </c>
      <c r="BA1257" s="13">
        <f t="shared" si="1610"/>
        <v>1.6077365756893238E-6</v>
      </c>
      <c r="BB1257" s="13">
        <f t="shared" si="1611"/>
        <v>8.1770230024013051E-8</v>
      </c>
      <c r="BC1257" s="13">
        <f t="shared" si="1612"/>
        <v>3.3270975453491566E-9</v>
      </c>
      <c r="BD1257" s="13">
        <f t="shared" si="1613"/>
        <v>2.3491288820555396E-8</v>
      </c>
      <c r="BE1257" s="13">
        <f t="shared" si="1614"/>
        <v>2.8887073969924345E-8</v>
      </c>
      <c r="BF1257" s="13">
        <f t="shared" si="1615"/>
        <v>1.7761116661545348E-8</v>
      </c>
      <c r="BG1257" s="13">
        <f t="shared" si="1616"/>
        <v>7.2802404146449881E-9</v>
      </c>
      <c r="BH1257" s="13">
        <f t="shared" si="1617"/>
        <v>2.2381152113784953E-9</v>
      </c>
      <c r="BI1257" s="13">
        <f t="shared" si="1618"/>
        <v>5.5043893213497074E-10</v>
      </c>
      <c r="BJ1257" s="14">
        <f t="shared" si="1619"/>
        <v>0.63703204819018255</v>
      </c>
      <c r="BK1257" s="14">
        <f t="shared" si="1620"/>
        <v>0.30231172919523364</v>
      </c>
      <c r="BL1257" s="14">
        <f t="shared" si="1621"/>
        <v>6.026403339858357E-2</v>
      </c>
      <c r="BM1257" s="14">
        <f t="shared" si="1622"/>
        <v>0.17427496461702699</v>
      </c>
      <c r="BN1257" s="14">
        <f t="shared" si="1623"/>
        <v>0.82543456262844794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1.18604651162791</v>
      </c>
      <c r="F1258" s="10">
        <f>VLOOKUP(B1258,home!$B$2:$E$405,3,FALSE)</f>
        <v>0.84</v>
      </c>
      <c r="G1258" s="10">
        <f>VLOOKUP(C1258,away!$B$2:$E$405,4,FALSE)</f>
        <v>0.98</v>
      </c>
      <c r="H1258" s="10">
        <f>VLOOKUP(A1258,away!$A$2:$E$405,3,FALSE)</f>
        <v>1.0465116279069799</v>
      </c>
      <c r="I1258" s="10">
        <f>VLOOKUP(C1258,away!$B$2:$E$405,3,FALSE)</f>
        <v>0.56000000000000005</v>
      </c>
      <c r="J1258" s="10">
        <f>VLOOKUP(B1258,home!$B$2:$E$405,4,FALSE)</f>
        <v>1.0900000000000001</v>
      </c>
      <c r="K1258" s="12">
        <f t="shared" si="1568"/>
        <v>0.97635348837209535</v>
      </c>
      <c r="L1258" s="12">
        <f t="shared" si="1569"/>
        <v>0.63879069767442065</v>
      </c>
      <c r="M1258" s="13">
        <f t="shared" si="1570"/>
        <v>0.19886199524869083</v>
      </c>
      <c r="N1258" s="13">
        <f t="shared" si="1571"/>
        <v>0.19415960276569433</v>
      </c>
      <c r="O1258" s="13">
        <f t="shared" si="1572"/>
        <v>0.12703119268583854</v>
      </c>
      <c r="P1258" s="13">
        <f t="shared" si="1573"/>
        <v>0.12402734811088625</v>
      </c>
      <c r="Q1258" s="13">
        <f t="shared" si="1574"/>
        <v>9.4784202730612999E-2</v>
      </c>
      <c r="R1258" s="13">
        <f t="shared" si="1575"/>
        <v>4.0573172101100272E-2</v>
      </c>
      <c r="S1258" s="13">
        <f t="shared" si="1576"/>
        <v>1.933851546166691E-2</v>
      </c>
      <c r="T1258" s="13">
        <f t="shared" si="1577"/>
        <v>6.0547266990801998E-2</v>
      </c>
      <c r="U1258" s="13">
        <f t="shared" si="1578"/>
        <v>3.961375811523063E-2</v>
      </c>
      <c r="V1258" s="13">
        <f t="shared" si="1579"/>
        <v>1.3401280208934292E-3</v>
      </c>
      <c r="W1258" s="13">
        <f t="shared" si="1580"/>
        <v>3.0847628992867297E-2</v>
      </c>
      <c r="X1258" s="13">
        <f t="shared" si="1581"/>
        <v>1.9705178445955387E-2</v>
      </c>
      <c r="Y1258" s="13">
        <f t="shared" si="1582"/>
        <v>6.2937423436453975E-3</v>
      </c>
      <c r="Z1258" s="13">
        <f t="shared" si="1583"/>
        <v>8.6392549711087289E-3</v>
      </c>
      <c r="AA1258" s="13">
        <f t="shared" si="1584"/>
        <v>8.4349667279779734E-3</v>
      </c>
      <c r="AB1258" s="13">
        <f t="shared" si="1585"/>
        <v>4.1177545945819266E-3</v>
      </c>
      <c r="AC1258" s="13">
        <f t="shared" si="1586"/>
        <v>5.2238653102319137E-5</v>
      </c>
      <c r="AD1258" s="13">
        <f t="shared" si="1587"/>
        <v>7.5295475437985419E-3</v>
      </c>
      <c r="AE1258" s="13">
        <f t="shared" si="1588"/>
        <v>4.8098049286757908E-3</v>
      </c>
      <c r="AF1258" s="13">
        <f t="shared" si="1589"/>
        <v>1.5362293230333376E-3</v>
      </c>
      <c r="AG1258" s="13">
        <f t="shared" si="1590"/>
        <v>3.2710966701612291E-4</v>
      </c>
      <c r="AH1258" s="13">
        <f t="shared" si="1591"/>
        <v>1.3796689275954379E-3</v>
      </c>
      <c r="AI1258" s="13">
        <f t="shared" si="1592"/>
        <v>1.3470445702563935E-3</v>
      </c>
      <c r="AJ1258" s="13">
        <f t="shared" si="1593"/>
        <v>6.5759583258125987E-4</v>
      </c>
      <c r="AK1258" s="13">
        <f t="shared" si="1594"/>
        <v>2.1401532835988853E-4</v>
      </c>
      <c r="AL1258" s="13">
        <f t="shared" si="1595"/>
        <v>1.3032196735354482E-6</v>
      </c>
      <c r="AM1258" s="13">
        <f t="shared" si="1596"/>
        <v>1.4703000020502503E-3</v>
      </c>
      <c r="AN1258" s="13">
        <f t="shared" si="1597"/>
        <v>9.392139641003815E-4</v>
      </c>
      <c r="AO1258" s="13">
        <f t="shared" si="1598"/>
        <v>2.9998057169662042E-4</v>
      </c>
      <c r="AP1258" s="13">
        <f t="shared" si="1599"/>
        <v>6.3874932894285251E-5</v>
      </c>
      <c r="AQ1258" s="13">
        <f t="shared" si="1600"/>
        <v>1.0200678236861817E-5</v>
      </c>
      <c r="AR1258" s="13">
        <f t="shared" si="1601"/>
        <v>1.7626393536368195E-4</v>
      </c>
      <c r="AS1258" s="13">
        <f t="shared" si="1602"/>
        <v>1.7209590816652439E-4</v>
      </c>
      <c r="AT1258" s="13">
        <f t="shared" si="1603"/>
        <v>8.4013220136474923E-5</v>
      </c>
      <c r="AU1258" s="13">
        <f t="shared" si="1604"/>
        <v>2.7342200183206691E-5</v>
      </c>
      <c r="AV1258" s="13">
        <f t="shared" si="1605"/>
        <v>6.6739131321604979E-6</v>
      </c>
      <c r="AW1258" s="13">
        <f t="shared" si="1606"/>
        <v>2.2577756877800936E-8</v>
      </c>
      <c r="AX1258" s="13">
        <f t="shared" si="1607"/>
        <v>2.3925542265921003E-4</v>
      </c>
      <c r="AY1258" s="13">
        <f t="shared" si="1608"/>
        <v>1.5283413836286516E-4</v>
      </c>
      <c r="AZ1258" s="13">
        <f t="shared" si="1609"/>
        <v>4.881451293664178E-5</v>
      </c>
      <c r="BA1258" s="13">
        <f t="shared" si="1610"/>
        <v>1.039408559181148E-5</v>
      </c>
      <c r="BB1258" s="13">
        <f t="shared" si="1611"/>
        <v>1.6599112967202246E-6</v>
      </c>
      <c r="BC1258" s="13">
        <f t="shared" si="1612"/>
        <v>2.1206717906191295E-7</v>
      </c>
      <c r="BD1258" s="13">
        <f t="shared" si="1613"/>
        <v>1.8765960374300888E-5</v>
      </c>
      <c r="BE1258" s="13">
        <f t="shared" si="1614"/>
        <v>1.8322210874101186E-5</v>
      </c>
      <c r="BF1258" s="13">
        <f t="shared" si="1615"/>
        <v>8.9444772508089147E-6</v>
      </c>
      <c r="BG1258" s="13">
        <f t="shared" si="1616"/>
        <v>2.9109905218307114E-6</v>
      </c>
      <c r="BH1258" s="13">
        <f t="shared" si="1617"/>
        <v>7.1053893765188017E-7</v>
      </c>
      <c r="BI1258" s="13">
        <f t="shared" si="1618"/>
        <v>1.3874743408012323E-7</v>
      </c>
      <c r="BJ1258" s="14">
        <f t="shared" si="1619"/>
        <v>0.42377705401910587</v>
      </c>
      <c r="BK1258" s="14">
        <f t="shared" si="1620"/>
        <v>0.34377436285327617</v>
      </c>
      <c r="BL1258" s="14">
        <f t="shared" si="1621"/>
        <v>0.22388535098589715</v>
      </c>
      <c r="BM1258" s="14">
        <f t="shared" si="1622"/>
        <v>0.22048569762595879</v>
      </c>
      <c r="BN1258" s="14">
        <f t="shared" si="1623"/>
        <v>0.7794375136428231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1.18604651162791</v>
      </c>
      <c r="F1259" s="10">
        <f>VLOOKUP(B1259,home!$B$2:$E$405,3,FALSE)</f>
        <v>1.55</v>
      </c>
      <c r="G1259" s="10">
        <f>VLOOKUP(C1259,away!$B$2:$E$405,4,FALSE)</f>
        <v>1.08</v>
      </c>
      <c r="H1259" s="10">
        <f>VLOOKUP(A1259,away!$A$2:$E$405,3,FALSE)</f>
        <v>1.0465116279069799</v>
      </c>
      <c r="I1259" s="10">
        <f>VLOOKUP(C1259,away!$B$2:$E$405,3,FALSE)</f>
        <v>1.08</v>
      </c>
      <c r="J1259" s="10">
        <f>VLOOKUP(B1259,home!$B$2:$E$405,4,FALSE)</f>
        <v>0.64</v>
      </c>
      <c r="K1259" s="12">
        <f t="shared" si="1568"/>
        <v>1.9854418604651216</v>
      </c>
      <c r="L1259" s="12">
        <f t="shared" si="1569"/>
        <v>0.72334883720930465</v>
      </c>
      <c r="M1259" s="13">
        <f t="shared" si="1570"/>
        <v>6.6617318501847309E-2</v>
      </c>
      <c r="N1259" s="13">
        <f t="shared" si="1571"/>
        <v>0.13226481278550531</v>
      </c>
      <c r="O1259" s="13">
        <f t="shared" si="1572"/>
        <v>4.8187559876313145E-2</v>
      </c>
      <c r="P1259" s="13">
        <f t="shared" si="1573"/>
        <v>9.5673598532101625E-2</v>
      </c>
      <c r="Q1259" s="13">
        <f t="shared" si="1574"/>
        <v>0.13130204798546236</v>
      </c>
      <c r="R1259" s="13">
        <f t="shared" si="1575"/>
        <v>1.7428207702242429E-2</v>
      </c>
      <c r="S1259" s="13">
        <f t="shared" si="1576"/>
        <v>3.4350817707515253E-2</v>
      </c>
      <c r="T1259" s="13">
        <f t="shared" si="1577"/>
        <v>9.4977183733484502E-2</v>
      </c>
      <c r="U1259" s="13">
        <f t="shared" si="1578"/>
        <v>3.4602693124912778E-2</v>
      </c>
      <c r="V1259" s="13">
        <f t="shared" si="1579"/>
        <v>5.4815014348743533E-3</v>
      </c>
      <c r="W1259" s="13">
        <f t="shared" si="1580"/>
        <v>8.6897527478378991E-2</v>
      </c>
      <c r="X1259" s="13">
        <f t="shared" si="1581"/>
        <v>6.2857225457849039E-2</v>
      </c>
      <c r="Y1259" s="13">
        <f t="shared" si="1582"/>
        <v>2.2733850472569102E-2</v>
      </c>
      <c r="Z1259" s="13">
        <f t="shared" si="1583"/>
        <v>4.2022245920197692E-3</v>
      </c>
      <c r="AA1259" s="13">
        <f t="shared" si="1584"/>
        <v>8.3432726120720186E-3</v>
      </c>
      <c r="AB1259" s="13">
        <f t="shared" si="1585"/>
        <v>8.2825413486399824E-3</v>
      </c>
      <c r="AC1259" s="13">
        <f t="shared" si="1586"/>
        <v>4.9202198788852233E-4</v>
      </c>
      <c r="AD1259" s="13">
        <f t="shared" si="1587"/>
        <v>4.3132497156622963E-2</v>
      </c>
      <c r="AE1259" s="13">
        <f t="shared" si="1588"/>
        <v>3.1199841664176858E-2</v>
      </c>
      <c r="AF1259" s="13">
        <f t="shared" si="1589"/>
        <v>1.1284184594448373E-2</v>
      </c>
      <c r="AG1259" s="13">
        <f t="shared" si="1590"/>
        <v>2.7208006017497934E-3</v>
      </c>
      <c r="AH1259" s="13">
        <f t="shared" si="1591"/>
        <v>7.5991856808246122E-4</v>
      </c>
      <c r="AI1259" s="13">
        <f t="shared" si="1592"/>
        <v>1.5087741356156331E-3</v>
      </c>
      <c r="AJ1259" s="13">
        <f t="shared" si="1593"/>
        <v>1.4977916634191795E-3</v>
      </c>
      <c r="AK1259" s="13">
        <f t="shared" si="1594"/>
        <v>9.9125942226937461E-4</v>
      </c>
      <c r="AL1259" s="13">
        <f t="shared" si="1595"/>
        <v>2.8265030893975527E-5</v>
      </c>
      <c r="AM1259" s="13">
        <f t="shared" si="1596"/>
        <v>1.7127413080230403E-2</v>
      </c>
      <c r="AN1259" s="13">
        <f t="shared" si="1597"/>
        <v>1.2389094335988095E-2</v>
      </c>
      <c r="AO1259" s="13">
        <f t="shared" si="1598"/>
        <v>4.480818491006686E-3</v>
      </c>
      <c r="AP1259" s="13">
        <f t="shared" si="1599"/>
        <v>1.0803982817385457E-3</v>
      </c>
      <c r="AQ1259" s="13">
        <f t="shared" si="1600"/>
        <v>1.9537621020462693E-4</v>
      </c>
      <c r="AR1259" s="13">
        <f t="shared" si="1601"/>
        <v>1.0993724251924167E-4</v>
      </c>
      <c r="AS1259" s="13">
        <f t="shared" si="1602"/>
        <v>2.1827400332180848E-4</v>
      </c>
      <c r="AT1259" s="13">
        <f t="shared" si="1603"/>
        <v>2.166851716232108E-4</v>
      </c>
      <c r="AU1259" s="13">
        <f t="shared" si="1604"/>
        <v>1.4340527009426392E-4</v>
      </c>
      <c r="AV1259" s="13">
        <f t="shared" si="1605"/>
        <v>7.1180706564114677E-5</v>
      </c>
      <c r="AW1259" s="13">
        <f t="shared" si="1606"/>
        <v>1.1275918430916881E-6</v>
      </c>
      <c r="AX1259" s="13">
        <f t="shared" si="1607"/>
        <v>5.6675804818278894E-3</v>
      </c>
      <c r="AY1259" s="13">
        <f t="shared" si="1608"/>
        <v>4.0996377513203537E-3</v>
      </c>
      <c r="AZ1259" s="13">
        <f t="shared" si="1609"/>
        <v>1.4827341001984733E-3</v>
      </c>
      <c r="BA1259" s="13">
        <f t="shared" si="1610"/>
        <v>3.5751132908971677E-4</v>
      </c>
      <c r="BB1259" s="13">
        <f t="shared" si="1611"/>
        <v>6.4651351046549917E-5</v>
      </c>
      <c r="BC1259" s="13">
        <f t="shared" si="1612"/>
        <v>9.3530959207064923E-6</v>
      </c>
      <c r="BD1259" s="13">
        <f t="shared" si="1613"/>
        <v>1.3253829423715124E-5</v>
      </c>
      <c r="BE1259" s="13">
        <f t="shared" si="1614"/>
        <v>2.631470774930833E-5</v>
      </c>
      <c r="BF1259" s="13">
        <f t="shared" si="1615"/>
        <v>2.6123161155691345E-5</v>
      </c>
      <c r="BG1259" s="13">
        <f t="shared" si="1616"/>
        <v>1.7288672562062003E-5</v>
      </c>
      <c r="BH1259" s="13">
        <f t="shared" si="1617"/>
        <v>8.5814135541481727E-6</v>
      </c>
      <c r="BI1259" s="13">
        <f t="shared" si="1618"/>
        <v>3.4075795384737098E-6</v>
      </c>
      <c r="BJ1259" s="14">
        <f t="shared" si="1619"/>
        <v>0.66632454043881939</v>
      </c>
      <c r="BK1259" s="14">
        <f t="shared" si="1620"/>
        <v>0.20674316094644141</v>
      </c>
      <c r="BL1259" s="14">
        <f t="shared" si="1621"/>
        <v>0.12245647021167302</v>
      </c>
      <c r="BM1259" s="14">
        <f t="shared" si="1622"/>
        <v>0.50415434064600384</v>
      </c>
      <c r="BN1259" s="14">
        <f t="shared" si="1623"/>
        <v>0.49147354538347215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1.18604651162791</v>
      </c>
      <c r="F1260" s="10">
        <f>VLOOKUP(B1260,home!$B$2:$E$405,3,FALSE)</f>
        <v>1.2</v>
      </c>
      <c r="G1260" s="10">
        <f>VLOOKUP(C1260,away!$B$2:$E$405,4,FALSE)</f>
        <v>1.26</v>
      </c>
      <c r="H1260" s="10">
        <f>VLOOKUP(A1260,away!$A$2:$E$405,3,FALSE)</f>
        <v>1.0465116279069799</v>
      </c>
      <c r="I1260" s="10">
        <f>VLOOKUP(C1260,away!$B$2:$E$405,3,FALSE)</f>
        <v>0.7</v>
      </c>
      <c r="J1260" s="10">
        <f>VLOOKUP(B1260,home!$B$2:$E$405,4,FALSE)</f>
        <v>1.23</v>
      </c>
      <c r="K1260" s="12">
        <f t="shared" si="1568"/>
        <v>1.7933023255813998</v>
      </c>
      <c r="L1260" s="12">
        <f t="shared" si="1569"/>
        <v>0.90104651162790961</v>
      </c>
      <c r="M1260" s="13">
        <f t="shared" si="1570"/>
        <v>6.7586377182562371E-2</v>
      </c>
      <c r="N1260" s="13">
        <f t="shared" si="1571"/>
        <v>0.12120280737911078</v>
      </c>
      <c r="O1260" s="13">
        <f t="shared" si="1572"/>
        <v>6.089846939391598E-2</v>
      </c>
      <c r="P1260" s="13">
        <f t="shared" si="1573"/>
        <v>0.10920936678845725</v>
      </c>
      <c r="Q1260" s="13">
        <f t="shared" si="1574"/>
        <v>0.10867663816997691</v>
      </c>
      <c r="R1260" s="13">
        <f t="shared" si="1575"/>
        <v>2.7436176705433503E-2</v>
      </c>
      <c r="S1260" s="13">
        <f t="shared" si="1576"/>
        <v>4.4116456198413194E-2</v>
      </c>
      <c r="T1260" s="13">
        <f t="shared" si="1577"/>
        <v>9.7922705718506239E-2</v>
      </c>
      <c r="U1260" s="13">
        <f t="shared" si="1578"/>
        <v>4.9201359490916134E-2</v>
      </c>
      <c r="V1260" s="13">
        <f t="shared" si="1579"/>
        <v>7.9206136687137389E-3</v>
      </c>
      <c r="W1260" s="13">
        <f t="shared" si="1580"/>
        <v>6.4963355988862631E-2</v>
      </c>
      <c r="X1260" s="13">
        <f t="shared" si="1581"/>
        <v>5.853500529740676E-2</v>
      </c>
      <c r="Y1260" s="13">
        <f t="shared" si="1582"/>
        <v>2.6371381165674779E-2</v>
      </c>
      <c r="Z1260" s="13">
        <f t="shared" si="1583"/>
        <v>8.2404237709459236E-3</v>
      </c>
      <c r="AA1260" s="13">
        <f t="shared" si="1584"/>
        <v>1.4777571112213575E-2</v>
      </c>
      <c r="AB1260" s="13">
        <f t="shared" si="1585"/>
        <v>1.325032632098856E-2</v>
      </c>
      <c r="AC1260" s="13">
        <f t="shared" si="1586"/>
        <v>7.9990713309697299E-4</v>
      </c>
      <c r="AD1260" s="13">
        <f t="shared" si="1587"/>
        <v>2.9124734343099926E-2</v>
      </c>
      <c r="AE1260" s="13">
        <f t="shared" si="1588"/>
        <v>2.6242740281939771E-2</v>
      </c>
      <c r="AF1260" s="13">
        <f t="shared" si="1589"/>
        <v>1.1822964793299525E-2</v>
      </c>
      <c r="AG1260" s="13">
        <f t="shared" si="1590"/>
        <v>3.5510137280340423E-3</v>
      </c>
      <c r="AH1260" s="13">
        <f t="shared" si="1591"/>
        <v>1.856251273286632E-3</v>
      </c>
      <c r="AI1260" s="13">
        <f t="shared" si="1592"/>
        <v>3.328819725248352E-3</v>
      </c>
      <c r="AJ1260" s="13">
        <f t="shared" si="1593"/>
        <v>2.9847900773645533E-3</v>
      </c>
      <c r="AK1260" s="13">
        <f t="shared" si="1594"/>
        <v>1.7842103290367133E-3</v>
      </c>
      <c r="AL1260" s="13">
        <f t="shared" si="1595"/>
        <v>5.1701159397328492E-5</v>
      </c>
      <c r="AM1260" s="13">
        <f t="shared" si="1596"/>
        <v>1.0445890765884307E-2</v>
      </c>
      <c r="AN1260" s="13">
        <f t="shared" si="1597"/>
        <v>9.4122334354462475E-3</v>
      </c>
      <c r="AO1260" s="13">
        <f t="shared" si="1598"/>
        <v>4.2404300518182076E-3</v>
      </c>
      <c r="AP1260" s="13">
        <f t="shared" si="1599"/>
        <v>1.2736082353309842E-3</v>
      </c>
      <c r="AQ1260" s="13">
        <f t="shared" si="1600"/>
        <v>2.8689506440639022E-4</v>
      </c>
      <c r="AR1260" s="13">
        <f t="shared" si="1601"/>
        <v>3.3451374689995718E-4</v>
      </c>
      <c r="AS1260" s="13">
        <f t="shared" si="1602"/>
        <v>5.9988428025464107E-4</v>
      </c>
      <c r="AT1260" s="13">
        <f t="shared" si="1603"/>
        <v>5.37886937430186E-4</v>
      </c>
      <c r="AU1260" s="13">
        <f t="shared" si="1604"/>
        <v>3.2153129859780318E-4</v>
      </c>
      <c r="AV1260" s="13">
        <f t="shared" si="1605"/>
        <v>1.4415070638066195E-4</v>
      </c>
      <c r="AW1260" s="13">
        <f t="shared" si="1606"/>
        <v>2.3205904615790358E-6</v>
      </c>
      <c r="AX1260" s="13">
        <f t="shared" si="1607"/>
        <v>3.1221067005382684E-3</v>
      </c>
      <c r="AY1260" s="13">
        <f t="shared" si="1608"/>
        <v>2.8131633514501299E-3</v>
      </c>
      <c r="AZ1260" s="13">
        <f t="shared" si="1609"/>
        <v>1.267395512231809E-3</v>
      </c>
      <c r="BA1260" s="13">
        <f t="shared" si="1610"/>
        <v>3.8066076838311305E-4</v>
      </c>
      <c r="BB1260" s="13">
        <f t="shared" si="1611"/>
        <v>8.5748264366300911E-5</v>
      </c>
      <c r="BC1260" s="13">
        <f t="shared" si="1612"/>
        <v>1.5452634897080649E-5</v>
      </c>
      <c r="BD1260" s="13">
        <f t="shared" si="1613"/>
        <v>5.0235407455964621E-5</v>
      </c>
      <c r="BE1260" s="13">
        <f t="shared" si="1614"/>
        <v>9.0087273017310562E-5</v>
      </c>
      <c r="BF1260" s="13">
        <f t="shared" si="1615"/>
        <v>8.0776858103614763E-5</v>
      </c>
      <c r="BG1260" s="13">
        <f t="shared" si="1616"/>
        <v>4.8285775830123699E-5</v>
      </c>
      <c r="BH1260" s="13">
        <f t="shared" si="1617"/>
        <v>2.164774852216574E-5</v>
      </c>
      <c r="BI1260" s="13">
        <f t="shared" si="1618"/>
        <v>7.7641915536802228E-6</v>
      </c>
      <c r="BJ1260" s="14">
        <f t="shared" si="1619"/>
        <v>0.581756931650664</v>
      </c>
      <c r="BK1260" s="14">
        <f t="shared" si="1620"/>
        <v>0.23249758548209096</v>
      </c>
      <c r="BL1260" s="14">
        <f t="shared" si="1621"/>
        <v>0.17775473865245012</v>
      </c>
      <c r="BM1260" s="14">
        <f t="shared" si="1622"/>
        <v>0.50242900117570588</v>
      </c>
      <c r="BN1260" s="14">
        <f t="shared" si="1623"/>
        <v>0.49500983561945683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1.18604651162791</v>
      </c>
      <c r="F1261" s="10">
        <f>VLOOKUP(B1261,home!$B$2:$E$405,3,FALSE)</f>
        <v>0.6</v>
      </c>
      <c r="G1261" s="10">
        <f>VLOOKUP(C1261,away!$B$2:$E$405,4,FALSE)</f>
        <v>0.6</v>
      </c>
      <c r="H1261" s="10">
        <f>VLOOKUP(A1261,away!$A$2:$E$405,3,FALSE)</f>
        <v>1.0465116279069799</v>
      </c>
      <c r="I1261" s="10">
        <f>VLOOKUP(C1261,away!$B$2:$E$405,3,FALSE)</f>
        <v>1.69</v>
      </c>
      <c r="J1261" s="10">
        <f>VLOOKUP(B1261,home!$B$2:$E$405,4,FALSE)</f>
        <v>1.0900000000000001</v>
      </c>
      <c r="K1261" s="12">
        <f t="shared" si="1568"/>
        <v>0.42697674418604753</v>
      </c>
      <c r="L1261" s="12">
        <f t="shared" si="1569"/>
        <v>1.9277790697674477</v>
      </c>
      <c r="M1261" s="13">
        <f t="shared" si="1570"/>
        <v>9.4916681034152323E-2</v>
      </c>
      <c r="N1261" s="13">
        <f t="shared" si="1571"/>
        <v>4.0527215436907925E-2</v>
      </c>
      <c r="O1261" s="13">
        <f t="shared" si="1572"/>
        <v>0.18297839106943173</v>
      </c>
      <c r="P1261" s="13">
        <f t="shared" si="1573"/>
        <v>7.8127517675227312E-2</v>
      </c>
      <c r="Q1261" s="13">
        <f t="shared" si="1574"/>
        <v>8.6520892490887357E-3</v>
      </c>
      <c r="R1261" s="13">
        <f t="shared" si="1575"/>
        <v>0.1763709562616867</v>
      </c>
      <c r="S1261" s="13">
        <f t="shared" si="1576"/>
        <v>1.6077018685200038E-2</v>
      </c>
      <c r="T1261" s="13">
        <f t="shared" si="1577"/>
        <v>1.6679316564153217E-2</v>
      </c>
      <c r="U1261" s="13">
        <f t="shared" si="1578"/>
        <v>7.5306296673594772E-2</v>
      </c>
      <c r="V1261" s="13">
        <f t="shared" si="1579"/>
        <v>1.4703627408418915E-3</v>
      </c>
      <c r="W1261" s="13">
        <f t="shared" si="1580"/>
        <v>1.2314136326610045E-3</v>
      </c>
      <c r="X1261" s="13">
        <f t="shared" si="1581"/>
        <v>2.3738934272701851E-3</v>
      </c>
      <c r="Y1261" s="13">
        <f t="shared" si="1582"/>
        <v>2.2881710314749883E-3</v>
      </c>
      <c r="Z1261" s="13">
        <f t="shared" si="1583"/>
        <v>0.11333474599871654</v>
      </c>
      <c r="AA1261" s="13">
        <f t="shared" si="1584"/>
        <v>4.8391300849684668E-2</v>
      </c>
      <c r="AB1261" s="13">
        <f t="shared" si="1585"/>
        <v>1.0330980041862937E-2</v>
      </c>
      <c r="AC1261" s="13">
        <f t="shared" si="1586"/>
        <v>7.5642519953096209E-5</v>
      </c>
      <c r="AD1261" s="13">
        <f t="shared" si="1587"/>
        <v>1.3144624590497728E-4</v>
      </c>
      <c r="AE1261" s="13">
        <f t="shared" si="1588"/>
        <v>2.5339932165512031E-4</v>
      </c>
      <c r="AF1261" s="13">
        <f t="shared" si="1589"/>
        <v>2.4424895429000506E-4</v>
      </c>
      <c r="AG1261" s="13">
        <f t="shared" si="1590"/>
        <v>1.5695267396428596E-4</v>
      </c>
      <c r="AH1261" s="13">
        <f t="shared" si="1591"/>
        <v>5.4621087803433957E-2</v>
      </c>
      <c r="AI1261" s="13">
        <f t="shared" si="1592"/>
        <v>2.3321934234210459E-2</v>
      </c>
      <c r="AJ1261" s="13">
        <f t="shared" si="1593"/>
        <v>4.9789617737221519E-3</v>
      </c>
      <c r="AK1261" s="13">
        <f t="shared" si="1594"/>
        <v>7.0863362919022441E-4</v>
      </c>
      <c r="AL1261" s="13">
        <f t="shared" si="1595"/>
        <v>2.4905052516565926E-6</v>
      </c>
      <c r="AM1261" s="13">
        <f t="shared" si="1596"/>
        <v>1.1224898022397155E-5</v>
      </c>
      <c r="AN1261" s="13">
        <f t="shared" si="1597"/>
        <v>2.1639123467851253E-5</v>
      </c>
      <c r="AO1261" s="13">
        <f t="shared" si="1598"/>
        <v>2.085772465471862E-5</v>
      </c>
      <c r="AP1261" s="13">
        <f t="shared" si="1599"/>
        <v>1.340302834411301E-5</v>
      </c>
      <c r="AQ1261" s="13">
        <f t="shared" si="1600"/>
        <v>6.4595193783202305E-6</v>
      </c>
      <c r="AR1261" s="13">
        <f t="shared" si="1601"/>
        <v>2.105947796707798E-2</v>
      </c>
      <c r="AS1261" s="13">
        <f t="shared" si="1602"/>
        <v>8.991907336640759E-3</v>
      </c>
      <c r="AT1261" s="13">
        <f t="shared" si="1603"/>
        <v>1.9196676593107524E-3</v>
      </c>
      <c r="AU1261" s="13">
        <f t="shared" si="1604"/>
        <v>2.7321781569725201E-4</v>
      </c>
      <c r="AV1261" s="13">
        <f t="shared" si="1605"/>
        <v>2.9164413350009054E-5</v>
      </c>
      <c r="AW1261" s="13">
        <f t="shared" si="1606"/>
        <v>5.6943799712038278E-8</v>
      </c>
      <c r="AX1261" s="13">
        <f t="shared" si="1607"/>
        <v>7.9879506857059039E-7</v>
      </c>
      <c r="AY1261" s="13">
        <f t="shared" si="1608"/>
        <v>1.5399004142238374E-6</v>
      </c>
      <c r="AZ1261" s="13">
        <f t="shared" si="1609"/>
        <v>1.4842938940334686E-6</v>
      </c>
      <c r="BA1261" s="13">
        <f t="shared" si="1610"/>
        <v>9.5379690076711439E-7</v>
      </c>
      <c r="BB1261" s="13">
        <f t="shared" si="1611"/>
        <v>4.5967742552697575E-7</v>
      </c>
      <c r="BC1261" s="13">
        <f t="shared" si="1612"/>
        <v>1.7723130395509754E-7</v>
      </c>
      <c r="BD1261" s="13">
        <f t="shared" si="1613"/>
        <v>6.7663368075269407E-3</v>
      </c>
      <c r="BE1261" s="13">
        <f t="shared" si="1614"/>
        <v>2.8890684601440681E-3</v>
      </c>
      <c r="BF1261" s="13">
        <f t="shared" si="1615"/>
        <v>6.1678252242145589E-4</v>
      </c>
      <c r="BG1261" s="13">
        <f t="shared" si="1616"/>
        <v>8.7783931098123728E-5</v>
      </c>
      <c r="BH1261" s="13">
        <f t="shared" si="1617"/>
        <v>9.3704242730322969E-6</v>
      </c>
      <c r="BI1261" s="13">
        <f t="shared" si="1618"/>
        <v>8.0019064954824826E-7</v>
      </c>
      <c r="BJ1261" s="14">
        <f t="shared" si="1619"/>
        <v>7.2617144526244945E-2</v>
      </c>
      <c r="BK1261" s="14">
        <f t="shared" si="1620"/>
        <v>0.19067125306104055</v>
      </c>
      <c r="BL1261" s="14">
        <f t="shared" si="1621"/>
        <v>0.61965211986500757</v>
      </c>
      <c r="BM1261" s="14">
        <f t="shared" si="1622"/>
        <v>0.41470092976790041</v>
      </c>
      <c r="BN1261" s="14">
        <f t="shared" si="1623"/>
        <v>0.58157285072649467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1.18604651162791</v>
      </c>
      <c r="F1262" s="10">
        <f>VLOOKUP(B1262,home!$B$2:$E$405,3,FALSE)</f>
        <v>1.32</v>
      </c>
      <c r="G1262" s="10">
        <f>VLOOKUP(C1262,away!$B$2:$E$405,4,FALSE)</f>
        <v>1.32</v>
      </c>
      <c r="H1262" s="10">
        <f>VLOOKUP(A1262,away!$A$2:$E$405,3,FALSE)</f>
        <v>1.0465116279069799</v>
      </c>
      <c r="I1262" s="10">
        <f>VLOOKUP(C1262,away!$B$2:$E$405,3,FALSE)</f>
        <v>0.48</v>
      </c>
      <c r="J1262" s="10">
        <f>VLOOKUP(B1262,home!$B$2:$E$405,4,FALSE)</f>
        <v>1.0900000000000001</v>
      </c>
      <c r="K1262" s="12">
        <f t="shared" si="1568"/>
        <v>2.0665674418604705</v>
      </c>
      <c r="L1262" s="12">
        <f t="shared" si="1569"/>
        <v>0.54753488372093195</v>
      </c>
      <c r="M1262" s="13">
        <f t="shared" si="1570"/>
        <v>7.3233499036993485E-2</v>
      </c>
      <c r="N1262" s="13">
        <f t="shared" si="1571"/>
        <v>0.15134196476337086</v>
      </c>
      <c r="O1262" s="13">
        <f t="shared" si="1572"/>
        <v>4.0097895379697206E-2</v>
      </c>
      <c r="P1262" s="13">
        <f t="shared" si="1573"/>
        <v>8.2865005078809631E-2</v>
      </c>
      <c r="Q1262" s="13">
        <f t="shared" si="1574"/>
        <v>0.15637918848358845</v>
      </c>
      <c r="R1262" s="13">
        <f t="shared" si="1575"/>
        <v>1.0977498242088301E-2</v>
      </c>
      <c r="S1262" s="13">
        <f t="shared" si="1576"/>
        <v>2.3440806314752625E-2</v>
      </c>
      <c r="T1262" s="13">
        <f t="shared" si="1577"/>
        <v>8.562306078273528E-2</v>
      </c>
      <c r="U1262" s="13">
        <f t="shared" si="1578"/>
        <v>2.2685740460180234E-2</v>
      </c>
      <c r="V1262" s="13">
        <f t="shared" si="1579"/>
        <v>2.9470765274633038E-3</v>
      </c>
      <c r="W1262" s="13">
        <f t="shared" si="1580"/>
        <v>0.10772271316824855</v>
      </c>
      <c r="X1262" s="13">
        <f t="shared" si="1581"/>
        <v>5.8981943228680264E-2</v>
      </c>
      <c r="Y1262" s="13">
        <f t="shared" si="1582"/>
        <v>1.6147335713675028E-2</v>
      </c>
      <c r="Z1262" s="13">
        <f t="shared" si="1583"/>
        <v>2.0035210745095182E-3</v>
      </c>
      <c r="AA1262" s="13">
        <f t="shared" si="1584"/>
        <v>4.1404114216626771E-3</v>
      </c>
      <c r="AB1262" s="13">
        <f t="shared" si="1585"/>
        <v>4.2782197199576566E-3</v>
      </c>
      <c r="AC1262" s="13">
        <f t="shared" si="1586"/>
        <v>2.0841684016467509E-4</v>
      </c>
      <c r="AD1262" s="13">
        <f t="shared" si="1587"/>
        <v>5.565406294559417E-2</v>
      </c>
      <c r="AE1262" s="13">
        <f t="shared" si="1588"/>
        <v>3.0472540883513324E-2</v>
      </c>
      <c r="AF1262" s="13">
        <f t="shared" si="1589"/>
        <v>8.3423895646679066E-3</v>
      </c>
      <c r="AG1262" s="13">
        <f t="shared" si="1590"/>
        <v>1.5225831000817199E-3</v>
      </c>
      <c r="AH1262" s="13">
        <f t="shared" si="1591"/>
        <v>2.7424941964100137E-4</v>
      </c>
      <c r="AI1262" s="13">
        <f t="shared" si="1592"/>
        <v>5.6675492157922292E-4</v>
      </c>
      <c r="AJ1262" s="13">
        <f t="shared" si="1593"/>
        <v>5.8561863422490327E-4</v>
      </c>
      <c r="AK1262" s="13">
        <f t="shared" si="1594"/>
        <v>4.0340680094532686E-4</v>
      </c>
      <c r="AL1262" s="13">
        <f t="shared" si="1595"/>
        <v>9.4330942783608862E-6</v>
      </c>
      <c r="AM1262" s="13">
        <f t="shared" si="1596"/>
        <v>2.3002574898123639E-2</v>
      </c>
      <c r="AN1262" s="13">
        <f t="shared" si="1597"/>
        <v>1.2594712172126153E-2</v>
      </c>
      <c r="AO1262" s="13">
        <f t="shared" si="1598"/>
        <v>3.4480221323318497E-3</v>
      </c>
      <c r="AP1262" s="13">
        <f t="shared" si="1599"/>
        <v>6.2930413243117325E-4</v>
      </c>
      <c r="AQ1262" s="13">
        <f t="shared" si="1600"/>
        <v>8.6141491243951076E-5</v>
      </c>
      <c r="AR1262" s="13">
        <f t="shared" si="1601"/>
        <v>3.0032224818733752E-5</v>
      </c>
      <c r="AS1262" s="13">
        <f t="shared" si="1602"/>
        <v>6.2063618017029146E-5</v>
      </c>
      <c r="AT1262" s="13">
        <f t="shared" si="1603"/>
        <v>6.4129326159028681E-5</v>
      </c>
      <c r="AU1262" s="13">
        <f t="shared" si="1604"/>
        <v>4.4175859169566543E-5</v>
      </c>
      <c r="AV1262" s="13">
        <f t="shared" si="1605"/>
        <v>2.2823098069009888E-5</v>
      </c>
      <c r="AW1262" s="13">
        <f t="shared" si="1606"/>
        <v>2.9649204847968047E-7</v>
      </c>
      <c r="AX1262" s="13">
        <f t="shared" si="1607"/>
        <v>7.9227287272365353E-3</v>
      </c>
      <c r="AY1262" s="13">
        <f t="shared" si="1608"/>
        <v>4.3379703524199422E-3</v>
      </c>
      <c r="AZ1262" s="13">
        <f t="shared" si="1609"/>
        <v>1.1875950462485517E-3</v>
      </c>
      <c r="BA1262" s="13">
        <f t="shared" si="1610"/>
        <v>2.1674990518508527E-4</v>
      </c>
      <c r="BB1262" s="13">
        <f t="shared" si="1611"/>
        <v>2.9669533533009663E-5</v>
      </c>
      <c r="BC1262" s="13">
        <f t="shared" si="1612"/>
        <v>3.2490209186101475E-6</v>
      </c>
      <c r="BD1262" s="13">
        <f t="shared" si="1613"/>
        <v>2.7406151206677121E-6</v>
      </c>
      <c r="BE1262" s="13">
        <f t="shared" si="1614"/>
        <v>5.6636659790423991E-6</v>
      </c>
      <c r="BF1262" s="13">
        <f t="shared" si="1615"/>
        <v>5.8521738569309151E-6</v>
      </c>
      <c r="BG1262" s="13">
        <f t="shared" si="1616"/>
        <v>4.0313039856134808E-6</v>
      </c>
      <c r="BH1262" s="13">
        <f t="shared" si="1617"/>
        <v>2.0827403912277926E-6</v>
      </c>
      <c r="BI1262" s="13">
        <f t="shared" si="1618"/>
        <v>8.6082469647181947E-7</v>
      </c>
      <c r="BJ1262" s="14">
        <f t="shared" si="1619"/>
        <v>0.72564650004595388</v>
      </c>
      <c r="BK1262" s="14">
        <f t="shared" si="1620"/>
        <v>0.18704220724488205</v>
      </c>
      <c r="BL1262" s="14">
        <f t="shared" si="1621"/>
        <v>8.4254250450239848E-2</v>
      </c>
      <c r="BM1262" s="14">
        <f t="shared" si="1622"/>
        <v>0.47971375397066601</v>
      </c>
      <c r="BN1262" s="14">
        <f t="shared" si="1623"/>
        <v>0.51489505098454791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1.18604651162791</v>
      </c>
      <c r="F1263" s="10">
        <f>VLOOKUP(B1263,home!$B$2:$E$405,3,FALSE)</f>
        <v>1.1200000000000001</v>
      </c>
      <c r="G1263" s="10">
        <f>VLOOKUP(C1263,away!$B$2:$E$405,4,FALSE)</f>
        <v>0.56000000000000005</v>
      </c>
      <c r="H1263" s="10">
        <f>VLOOKUP(A1263,away!$A$2:$E$405,3,FALSE)</f>
        <v>1.0465116279069799</v>
      </c>
      <c r="I1263" s="10">
        <f>VLOOKUP(C1263,away!$B$2:$E$405,3,FALSE)</f>
        <v>1.1200000000000001</v>
      </c>
      <c r="J1263" s="10">
        <f>VLOOKUP(B1263,home!$B$2:$E$405,4,FALSE)</f>
        <v>1.27</v>
      </c>
      <c r="K1263" s="12">
        <f t="shared" si="1568"/>
        <v>0.74388837209302527</v>
      </c>
      <c r="L1263" s="12">
        <f t="shared" si="1569"/>
        <v>1.4885581395348884</v>
      </c>
      <c r="M1263" s="13">
        <f t="shared" si="1570"/>
        <v>0.10726568212022881</v>
      </c>
      <c r="N1263" s="13">
        <f t="shared" si="1571"/>
        <v>7.9793693653864933E-2</v>
      </c>
      <c r="O1263" s="13">
        <f t="shared" si="1572"/>
        <v>0.15967120421282852</v>
      </c>
      <c r="P1263" s="13">
        <f t="shared" si="1573"/>
        <v>0.11877755217201399</v>
      </c>
      <c r="Q1263" s="13">
        <f t="shared" si="1574"/>
        <v>2.9678800437731568E-2</v>
      </c>
      <c r="R1263" s="13">
        <f t="shared" si="1575"/>
        <v>0.11883993534017166</v>
      </c>
      <c r="S1263" s="13">
        <f t="shared" si="1576"/>
        <v>3.2881222169832545E-2</v>
      </c>
      <c r="T1263" s="13">
        <f t="shared" si="1577"/>
        <v>4.4178619963216925E-2</v>
      </c>
      <c r="U1263" s="13">
        <f t="shared" si="1578"/>
        <v>8.8403646039840675E-2</v>
      </c>
      <c r="V1263" s="13">
        <f t="shared" si="1579"/>
        <v>4.0455634236196284E-3</v>
      </c>
      <c r="W1263" s="13">
        <f t="shared" si="1580"/>
        <v>7.3592381810993028E-3</v>
      </c>
      <c r="X1263" s="13">
        <f t="shared" si="1581"/>
        <v>1.0954653895251291E-2</v>
      </c>
      <c r="Y1263" s="13">
        <f t="shared" si="1582"/>
        <v>8.1533196107819433E-3</v>
      </c>
      <c r="Z1263" s="13">
        <f t="shared" si="1583"/>
        <v>5.8966717684137429E-2</v>
      </c>
      <c r="AA1263" s="13">
        <f t="shared" si="1584"/>
        <v>4.3864655625721991E-2</v>
      </c>
      <c r="AB1263" s="13">
        <f t="shared" si="1585"/>
        <v>1.6315203632919745E-2</v>
      </c>
      <c r="AC1263" s="13">
        <f t="shared" si="1586"/>
        <v>2.7998360654364417E-4</v>
      </c>
      <c r="AD1263" s="13">
        <f t="shared" si="1587"/>
        <v>1.368612927595699E-3</v>
      </c>
      <c r="AE1263" s="13">
        <f t="shared" si="1588"/>
        <v>2.0372599132452499E-3</v>
      </c>
      <c r="AF1263" s="13">
        <f t="shared" si="1589"/>
        <v>1.5162899131046792E-3</v>
      </c>
      <c r="AG1263" s="13">
        <f t="shared" si="1590"/>
        <v>7.5236189734887262E-4</v>
      </c>
      <c r="AH1263" s="13">
        <f t="shared" si="1591"/>
        <v>2.1943846892594657E-2</v>
      </c>
      <c r="AI1263" s="13">
        <f t="shared" si="1592"/>
        <v>1.632377254239083E-2</v>
      </c>
      <c r="AJ1263" s="13">
        <f t="shared" si="1593"/>
        <v>6.0715322914879685E-3</v>
      </c>
      <c r="AK1263" s="13">
        <f t="shared" si="1594"/>
        <v>1.5055140908084071E-3</v>
      </c>
      <c r="AL1263" s="13">
        <f t="shared" si="1595"/>
        <v>1.2401270108466418E-5</v>
      </c>
      <c r="AM1263" s="13">
        <f t="shared" si="1596"/>
        <v>2.0361904854692683E-4</v>
      </c>
      <c r="AN1263" s="13">
        <f t="shared" si="1597"/>
        <v>3.0309879207887744E-4</v>
      </c>
      <c r="AO1263" s="13">
        <f t="shared" si="1598"/>
        <v>2.2559008701610297E-4</v>
      </c>
      <c r="AP1263" s="13">
        <f t="shared" si="1599"/>
        <v>1.1193465340873455E-4</v>
      </c>
      <c r="AQ1263" s="13">
        <f t="shared" si="1600"/>
        <v>4.1655309856897126E-5</v>
      </c>
      <c r="AR1263" s="13">
        <f t="shared" si="1601"/>
        <v>6.53293838093583E-3</v>
      </c>
      <c r="AS1263" s="13">
        <f t="shared" si="1602"/>
        <v>4.8597768971783981E-3</v>
      </c>
      <c r="AT1263" s="13">
        <f t="shared" si="1603"/>
        <v>1.8075657623886658E-3</v>
      </c>
      <c r="AU1263" s="13">
        <f t="shared" si="1604"/>
        <v>4.4820905081146439E-4</v>
      </c>
      <c r="AV1263" s="13">
        <f t="shared" si="1605"/>
        <v>8.3354375291375059E-5</v>
      </c>
      <c r="AW1263" s="13">
        <f t="shared" si="1606"/>
        <v>3.8144966523833026E-7</v>
      </c>
      <c r="AX1263" s="13">
        <f t="shared" si="1607"/>
        <v>2.5244973758450671E-5</v>
      </c>
      <c r="AY1263" s="13">
        <f t="shared" si="1608"/>
        <v>3.7578611170486397E-5</v>
      </c>
      <c r="AZ1263" s="13">
        <f t="shared" si="1609"/>
        <v>2.7968973765122116E-5</v>
      </c>
      <c r="BA1263" s="13">
        <f t="shared" si="1610"/>
        <v>1.387781451750342E-5</v>
      </c>
      <c r="BB1263" s="13">
        <f t="shared" si="1611"/>
        <v>5.1644834397462894E-6</v>
      </c>
      <c r="BC1263" s="13">
        <f t="shared" si="1612"/>
        <v>1.5375267721454959E-6</v>
      </c>
      <c r="BD1263" s="13">
        <f t="shared" si="1613"/>
        <v>1.6207764336703175E-3</v>
      </c>
      <c r="BE1263" s="13">
        <f t="shared" si="1614"/>
        <v>1.2056767427697517E-3</v>
      </c>
      <c r="BF1263" s="13">
        <f t="shared" si="1615"/>
        <v>4.4844445472470574E-4</v>
      </c>
      <c r="BG1263" s="13">
        <f t="shared" si="1616"/>
        <v>1.1119753846643529E-4</v>
      </c>
      <c r="BH1263" s="13">
        <f t="shared" si="1617"/>
        <v>2.067963896763702E-5</v>
      </c>
      <c r="BI1263" s="13">
        <f t="shared" si="1618"/>
        <v>3.0766685934213993E-6</v>
      </c>
      <c r="BJ1263" s="14">
        <f t="shared" si="1619"/>
        <v>0.18679012066757139</v>
      </c>
      <c r="BK1263" s="14">
        <f t="shared" si="1620"/>
        <v>0.26329998337351757</v>
      </c>
      <c r="BL1263" s="14">
        <f t="shared" si="1621"/>
        <v>0.49008100661256254</v>
      </c>
      <c r="BM1263" s="14">
        <f t="shared" si="1622"/>
        <v>0.38507376323944431</v>
      </c>
      <c r="BN1263" s="14">
        <f t="shared" si="1623"/>
        <v>0.61402686793683947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1.18604651162791</v>
      </c>
      <c r="F1264" s="10">
        <f>VLOOKUP(B1264,home!$B$2:$E$405,3,FALSE)</f>
        <v>0.96</v>
      </c>
      <c r="G1264" s="10">
        <f>VLOOKUP(C1264,away!$B$2:$E$405,4,FALSE)</f>
        <v>0.84</v>
      </c>
      <c r="H1264" s="10">
        <f>VLOOKUP(A1264,away!$A$2:$E$405,3,FALSE)</f>
        <v>1.0465116279069799</v>
      </c>
      <c r="I1264" s="10">
        <f>VLOOKUP(C1264,away!$B$2:$E$405,3,FALSE)</f>
        <v>0.96</v>
      </c>
      <c r="J1264" s="10">
        <f>VLOOKUP(B1264,home!$B$2:$E$405,4,FALSE)</f>
        <v>0.55000000000000004</v>
      </c>
      <c r="K1264" s="12">
        <f t="shared" si="1568"/>
        <v>0.95642790697674662</v>
      </c>
      <c r="L1264" s="12">
        <f t="shared" si="1569"/>
        <v>0.55255813953488542</v>
      </c>
      <c r="M1264" s="13">
        <f t="shared" si="1570"/>
        <v>0.22113408399949561</v>
      </c>
      <c r="N1264" s="13">
        <f t="shared" si="1571"/>
        <v>0.21149880912085767</v>
      </c>
      <c r="O1264" s="13">
        <f t="shared" si="1572"/>
        <v>0.12218943804251238</v>
      </c>
      <c r="P1264" s="13">
        <f t="shared" si="1573"/>
        <v>0.11686538848166496</v>
      </c>
      <c r="Q1264" s="13">
        <f t="shared" si="1574"/>
        <v>0.10114168166776817</v>
      </c>
      <c r="R1264" s="13">
        <f t="shared" si="1575"/>
        <v>3.3758384277791889E-2</v>
      </c>
      <c r="S1264" s="13">
        <f t="shared" si="1576"/>
        <v>1.5440314285745316E-2</v>
      </c>
      <c r="T1264" s="13">
        <f t="shared" si="1577"/>
        <v>5.5886659451771611E-2</v>
      </c>
      <c r="U1264" s="13">
        <f t="shared" si="1578"/>
        <v>3.2287460817725204E-2</v>
      </c>
      <c r="V1264" s="13">
        <f t="shared" si="1579"/>
        <v>9.0665872872091875E-4</v>
      </c>
      <c r="W1264" s="13">
        <f t="shared" si="1580"/>
        <v>3.2244908968537302E-2</v>
      </c>
      <c r="X1264" s="13">
        <f t="shared" si="1581"/>
        <v>1.7817186909126714E-2</v>
      </c>
      <c r="Y1264" s="13">
        <f t="shared" si="1582"/>
        <v>4.922515825126185E-3</v>
      </c>
      <c r="Z1264" s="13">
        <f t="shared" si="1583"/>
        <v>6.2178233367468048E-3</v>
      </c>
      <c r="AA1264" s="13">
        <f t="shared" si="1584"/>
        <v>5.9468997599159169E-3</v>
      </c>
      <c r="AB1264" s="13">
        <f t="shared" si="1585"/>
        <v>2.8438904451884486E-3</v>
      </c>
      <c r="AC1264" s="13">
        <f t="shared" si="1586"/>
        <v>2.9947052551751904E-5</v>
      </c>
      <c r="AD1264" s="13">
        <f t="shared" si="1587"/>
        <v>7.7099826988584631E-3</v>
      </c>
      <c r="AE1264" s="13">
        <f t="shared" si="1588"/>
        <v>4.2602136959273874E-3</v>
      </c>
      <c r="AF1264" s="13">
        <f t="shared" si="1589"/>
        <v>1.1770078769213373E-3</v>
      </c>
      <c r="AG1264" s="13">
        <f t="shared" si="1590"/>
        <v>2.1678842756318653E-4</v>
      </c>
      <c r="AH1264" s="13">
        <f t="shared" si="1591"/>
        <v>8.5892722372735186E-4</v>
      </c>
      <c r="AI1264" s="13">
        <f t="shared" si="1592"/>
        <v>8.215019668348988E-4</v>
      </c>
      <c r="AJ1264" s="13">
        <f t="shared" si="1593"/>
        <v>3.928537033585915E-4</v>
      </c>
      <c r="AK1264" s="13">
        <f t="shared" si="1594"/>
        <v>1.2524541508377381E-4</v>
      </c>
      <c r="AL1264" s="13">
        <f t="shared" si="1595"/>
        <v>6.3305915886748731E-7</v>
      </c>
      <c r="AM1264" s="13">
        <f t="shared" si="1596"/>
        <v>1.474808523099226E-3</v>
      </c>
      <c r="AN1264" s="13">
        <f t="shared" si="1597"/>
        <v>8.1491745369390045E-4</v>
      </c>
      <c r="AO1264" s="13">
        <f t="shared" si="1598"/>
        <v>2.2514463604380385E-4</v>
      </c>
      <c r="AP1264" s="13">
        <f t="shared" si="1599"/>
        <v>4.1468500406207719E-5</v>
      </c>
      <c r="AQ1264" s="13">
        <f t="shared" si="1600"/>
        <v>5.7284393584389442E-6</v>
      </c>
      <c r="AR1264" s="13">
        <f t="shared" si="1601"/>
        <v>9.4921445747729995E-5</v>
      </c>
      <c r="AS1264" s="13">
        <f t="shared" si="1602"/>
        <v>9.0785519683708195E-5</v>
      </c>
      <c r="AT1264" s="13">
        <f t="shared" si="1603"/>
        <v>4.3414902287442632E-5</v>
      </c>
      <c r="AU1264" s="13">
        <f t="shared" si="1604"/>
        <v>1.3841074708792911E-5</v>
      </c>
      <c r="AV1264" s="13">
        <f t="shared" si="1605"/>
        <v>3.3094975285098958E-6</v>
      </c>
      <c r="AW1264" s="13">
        <f t="shared" si="1606"/>
        <v>9.2933440596125738E-9</v>
      </c>
      <c r="AX1264" s="13">
        <f t="shared" si="1607"/>
        <v>2.350913381565432E-4</v>
      </c>
      <c r="AY1264" s="13">
        <f t="shared" si="1608"/>
        <v>1.2990163243254614E-4</v>
      </c>
      <c r="AZ1264" s="13">
        <f t="shared" si="1609"/>
        <v>3.5889102169736106E-5</v>
      </c>
      <c r="BA1264" s="13">
        <f t="shared" si="1610"/>
        <v>6.6102718414956005E-6</v>
      </c>
      <c r="BB1264" s="13">
        <f t="shared" si="1611"/>
        <v>9.1313987763916239E-7</v>
      </c>
      <c r="BC1264" s="13">
        <f t="shared" si="1612"/>
        <v>1.0091257438468174E-7</v>
      </c>
      <c r="BD1264" s="13">
        <f t="shared" si="1613"/>
        <v>8.741602910721202E-6</v>
      </c>
      <c r="BE1264" s="13">
        <f t="shared" si="1614"/>
        <v>8.3607129755229145E-6</v>
      </c>
      <c r="BF1264" s="13">
        <f t="shared" si="1615"/>
        <v>3.998209606006354E-6</v>
      </c>
      <c r="BG1264" s="13">
        <f t="shared" si="1616"/>
        <v>1.274666415042327E-6</v>
      </c>
      <c r="BH1264" s="13">
        <f t="shared" si="1617"/>
        <v>3.047816328581214E-7</v>
      </c>
      <c r="BI1264" s="13">
        <f t="shared" si="1618"/>
        <v>5.8300331839889669E-8</v>
      </c>
      <c r="BJ1264" s="14">
        <f t="shared" si="1619"/>
        <v>0.43984632859211192</v>
      </c>
      <c r="BK1264" s="14">
        <f t="shared" si="1620"/>
        <v>0.35450692723977001</v>
      </c>
      <c r="BL1264" s="14">
        <f t="shared" si="1621"/>
        <v>0.19949361236596658</v>
      </c>
      <c r="BM1264" s="14">
        <f t="shared" si="1622"/>
        <v>0.19334701360541612</v>
      </c>
      <c r="BN1264" s="14">
        <f t="shared" si="1623"/>
        <v>0.80658778559009059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1.18604651162791</v>
      </c>
      <c r="F1265" s="10">
        <f>VLOOKUP(B1265,home!$B$2:$E$405,3,FALSE)</f>
        <v>1.1200000000000001</v>
      </c>
      <c r="G1265" s="10">
        <f>VLOOKUP(C1265,away!$B$2:$E$405,4,FALSE)</f>
        <v>1.2</v>
      </c>
      <c r="H1265" s="10">
        <f>VLOOKUP(A1265,away!$A$2:$E$405,3,FALSE)</f>
        <v>1.0465116279069799</v>
      </c>
      <c r="I1265" s="10">
        <f>VLOOKUP(C1265,away!$B$2:$E$405,3,FALSE)</f>
        <v>1.2</v>
      </c>
      <c r="J1265" s="10">
        <f>VLOOKUP(B1265,home!$B$2:$E$405,4,FALSE)</f>
        <v>0.96</v>
      </c>
      <c r="K1265" s="12">
        <f t="shared" si="1568"/>
        <v>1.594046511627911</v>
      </c>
      <c r="L1265" s="12">
        <f t="shared" si="1569"/>
        <v>1.2055813953488408</v>
      </c>
      <c r="M1265" s="13">
        <f t="shared" si="1570"/>
        <v>6.0832693835460701E-2</v>
      </c>
      <c r="N1265" s="13">
        <f t="shared" si="1571"/>
        <v>9.6970143401344855E-2</v>
      </c>
      <c r="O1265" s="13">
        <f t="shared" si="1572"/>
        <v>7.3338763916983532E-2</v>
      </c>
      <c r="P1265" s="13">
        <f t="shared" si="1573"/>
        <v>0.11690540078897052</v>
      </c>
      <c r="Q1265" s="13">
        <f t="shared" si="1574"/>
        <v>7.7287459410486037E-2</v>
      </c>
      <c r="R1265" s="13">
        <f t="shared" si="1575"/>
        <v>4.4207924668098121E-2</v>
      </c>
      <c r="S1265" s="13">
        <f t="shared" si="1576"/>
        <v>5.6165820843787434E-2</v>
      </c>
      <c r="T1265" s="13">
        <f t="shared" si="1577"/>
        <v>9.3176323159060659E-2</v>
      </c>
      <c r="U1265" s="13">
        <f t="shared" si="1578"/>
        <v>7.0469488103491282E-2</v>
      </c>
      <c r="V1265" s="13">
        <f t="shared" si="1579"/>
        <v>1.1992980496354538E-2</v>
      </c>
      <c r="W1265" s="13">
        <f t="shared" si="1580"/>
        <v>4.1066601688623007E-2</v>
      </c>
      <c r="X1265" s="13">
        <f t="shared" si="1581"/>
        <v>4.9509130966005184E-2</v>
      </c>
      <c r="Y1265" s="13">
        <f t="shared" si="1582"/>
        <v>2.9843643596252523E-2</v>
      </c>
      <c r="Z1265" s="13">
        <f t="shared" si="1583"/>
        <v>1.7765417168947393E-2</v>
      </c>
      <c r="AA1265" s="13">
        <f t="shared" si="1584"/>
        <v>2.8318901265775187E-2</v>
      </c>
      <c r="AB1265" s="13">
        <f t="shared" si="1585"/>
        <v>2.2570822887922087E-2</v>
      </c>
      <c r="AC1265" s="13">
        <f t="shared" si="1586"/>
        <v>1.4404715038726346E-3</v>
      </c>
      <c r="AD1265" s="13">
        <f t="shared" si="1587"/>
        <v>1.6365518291540593E-2</v>
      </c>
      <c r="AE1265" s="13">
        <f t="shared" si="1588"/>
        <v>1.9729964377522485E-2</v>
      </c>
      <c r="AF1265" s="13">
        <f t="shared" si="1589"/>
        <v>1.1893038992218243E-2</v>
      </c>
      <c r="AG1265" s="13">
        <f t="shared" si="1590"/>
        <v>4.7793421810588804E-3</v>
      </c>
      <c r="AH1265" s="13">
        <f t="shared" si="1591"/>
        <v>5.3544141048734633E-3</v>
      </c>
      <c r="AI1265" s="13">
        <f t="shared" si="1592"/>
        <v>8.5351851256848278E-3</v>
      </c>
      <c r="AJ1265" s="13">
        <f t="shared" si="1593"/>
        <v>6.8027410378481675E-3</v>
      </c>
      <c r="AK1265" s="13">
        <f t="shared" si="1594"/>
        <v>3.6146285402966351E-3</v>
      </c>
      <c r="AL1265" s="13">
        <f t="shared" si="1595"/>
        <v>1.1072920685761778E-4</v>
      </c>
      <c r="AM1265" s="13">
        <f t="shared" si="1596"/>
        <v>5.2174794687226142E-3</v>
      </c>
      <c r="AN1265" s="13">
        <f t="shared" si="1597"/>
        <v>6.2900961781065376E-3</v>
      </c>
      <c r="AO1265" s="13">
        <f t="shared" si="1598"/>
        <v>3.7916114636400459E-3</v>
      </c>
      <c r="AP1265" s="13">
        <f t="shared" si="1599"/>
        <v>1.5236987463186091E-3</v>
      </c>
      <c r="AQ1265" s="13">
        <f t="shared" si="1600"/>
        <v>4.5923571516951709E-4</v>
      </c>
      <c r="AR1265" s="13">
        <f t="shared" si="1601"/>
        <v>1.2910364055657719E-3</v>
      </c>
      <c r="AS1265" s="13">
        <f t="shared" si="1602"/>
        <v>2.057972078676756E-3</v>
      </c>
      <c r="AT1265" s="13">
        <f t="shared" si="1603"/>
        <v>1.640251606521162E-3</v>
      </c>
      <c r="AU1265" s="13">
        <f t="shared" si="1604"/>
        <v>8.7154578385571161E-4</v>
      </c>
      <c r="AV1265" s="13">
        <f t="shared" si="1605"/>
        <v>3.4732112911980251E-4</v>
      </c>
      <c r="AW1265" s="13">
        <f t="shared" si="1606"/>
        <v>5.9109490356852197E-6</v>
      </c>
      <c r="AX1265" s="13">
        <f t="shared" si="1607"/>
        <v>1.3861508244345879E-3</v>
      </c>
      <c r="AY1265" s="13">
        <f t="shared" si="1608"/>
        <v>1.6711176450857964E-3</v>
      </c>
      <c r="AZ1265" s="13">
        <f t="shared" si="1609"/>
        <v>1.0073341711773019E-3</v>
      </c>
      <c r="BA1265" s="13">
        <f t="shared" si="1610"/>
        <v>4.0480777855683324E-4</v>
      </c>
      <c r="BB1265" s="13">
        <f t="shared" si="1611"/>
        <v>1.2200718163015291E-4</v>
      </c>
      <c r="BC1265" s="13">
        <f t="shared" si="1612"/>
        <v>2.9417917654451819E-5</v>
      </c>
      <c r="BD1265" s="13">
        <f t="shared" si="1613"/>
        <v>2.5940824521135587E-4</v>
      </c>
      <c r="BE1265" s="13">
        <f t="shared" si="1614"/>
        <v>4.1350880836667957E-4</v>
      </c>
      <c r="BF1265" s="13">
        <f t="shared" si="1615"/>
        <v>3.2957613675215999E-4</v>
      </c>
      <c r="BG1265" s="13">
        <f t="shared" si="1616"/>
        <v>1.7511989703519466E-4</v>
      </c>
      <c r="BH1265" s="13">
        <f t="shared" si="1617"/>
        <v>6.978731524639774E-5</v>
      </c>
      <c r="BI1265" s="13">
        <f t="shared" si="1618"/>
        <v>2.2248845284879544E-5</v>
      </c>
      <c r="BJ1265" s="14">
        <f t="shared" si="1619"/>
        <v>0.462524123154609</v>
      </c>
      <c r="BK1265" s="14">
        <f t="shared" si="1620"/>
        <v>0.24911921432038922</v>
      </c>
      <c r="BL1265" s="14">
        <f t="shared" si="1621"/>
        <v>0.27069064590260916</v>
      </c>
      <c r="BM1265" s="14">
        <f t="shared" si="1622"/>
        <v>0.52889180782916068</v>
      </c>
      <c r="BN1265" s="14">
        <f t="shared" si="1623"/>
        <v>0.46954238602134379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1.18604651162791</v>
      </c>
      <c r="F1266" s="10">
        <f>VLOOKUP(B1266,home!$B$2:$E$405,3,FALSE)</f>
        <v>0.7</v>
      </c>
      <c r="G1266" s="10">
        <f>VLOOKUP(C1266,away!$B$2:$E$405,4,FALSE)</f>
        <v>1.41</v>
      </c>
      <c r="H1266" s="10">
        <f>VLOOKUP(A1266,away!$A$2:$E$405,3,FALSE)</f>
        <v>1.0465116279069799</v>
      </c>
      <c r="I1266" s="10">
        <f>VLOOKUP(C1266,away!$B$2:$E$405,3,FALSE)</f>
        <v>0.56000000000000005</v>
      </c>
      <c r="J1266" s="10">
        <f>VLOOKUP(B1266,home!$B$2:$E$405,4,FALSE)</f>
        <v>2.0699999999999998</v>
      </c>
      <c r="K1266" s="12">
        <f t="shared" si="1568"/>
        <v>1.1706279069767469</v>
      </c>
      <c r="L1266" s="12">
        <f t="shared" si="1569"/>
        <v>1.2131162790697712</v>
      </c>
      <c r="M1266" s="13">
        <f t="shared" si="1570"/>
        <v>9.2204698850528385E-2</v>
      </c>
      <c r="N1266" s="13">
        <f t="shared" si="1571"/>
        <v>0.10793739362881533</v>
      </c>
      <c r="O1266" s="13">
        <f t="shared" si="1572"/>
        <v>0.1118550211823018</v>
      </c>
      <c r="P1266" s="13">
        <f t="shared" si="1573"/>
        <v>0.13094060933147766</v>
      </c>
      <c r="Q1266" s="13">
        <f t="shared" si="1574"/>
        <v>6.3177262594112674E-2</v>
      </c>
      <c r="R1266" s="13">
        <f t="shared" si="1575"/>
        <v>6.7846573545972219E-2</v>
      </c>
      <c r="S1266" s="13">
        <f t="shared" si="1576"/>
        <v>4.6487444202526138E-2</v>
      </c>
      <c r="T1266" s="13">
        <f t="shared" si="1577"/>
        <v>7.6641365719983798E-2</v>
      </c>
      <c r="U1266" s="13">
        <f t="shared" si="1578"/>
        <v>7.9423092385665389E-2</v>
      </c>
      <c r="V1266" s="13">
        <f t="shared" si="1579"/>
        <v>7.3352423057088277E-3</v>
      </c>
      <c r="W1266" s="13">
        <f t="shared" si="1580"/>
        <v>2.465235555968881E-2</v>
      </c>
      <c r="X1266" s="13">
        <f t="shared" si="1581"/>
        <v>2.9906173846874676E-2</v>
      </c>
      <c r="Y1266" s="13">
        <f t="shared" si="1582"/>
        <v>1.813983316916716E-2</v>
      </c>
      <c r="Z1266" s="13">
        <f t="shared" si="1583"/>
        <v>2.7435260949241133E-2</v>
      </c>
      <c r="AA1266" s="13">
        <f t="shared" si="1584"/>
        <v>3.211648210237103E-2</v>
      </c>
      <c r="AB1266" s="13">
        <f t="shared" si="1585"/>
        <v>1.8798225111477374E-2</v>
      </c>
      <c r="AC1266" s="13">
        <f t="shared" si="1586"/>
        <v>6.5105216238800934E-4</v>
      </c>
      <c r="AD1266" s="13">
        <f t="shared" si="1587"/>
        <v>7.2146838477212755E-3</v>
      </c>
      <c r="AE1266" s="13">
        <f t="shared" si="1588"/>
        <v>8.7522504240124133E-3</v>
      </c>
      <c r="AF1266" s="13">
        <f t="shared" si="1589"/>
        <v>5.3087487339323839E-3</v>
      </c>
      <c r="AG1266" s="13">
        <f t="shared" si="1590"/>
        <v>2.1467098368748044E-3</v>
      </c>
      <c r="AH1266" s="13">
        <f t="shared" si="1591"/>
        <v>8.3205404195128979E-3</v>
      </c>
      <c r="AI1266" s="13">
        <f t="shared" si="1592"/>
        <v>9.740256816209809E-3</v>
      </c>
      <c r="AJ1266" s="13">
        <f t="shared" si="1593"/>
        <v>5.7011082250878406E-3</v>
      </c>
      <c r="AK1266" s="13">
        <f t="shared" si="1594"/>
        <v>2.2246254629941647E-3</v>
      </c>
      <c r="AL1266" s="13">
        <f t="shared" si="1595"/>
        <v>3.6982569397187907E-5</v>
      </c>
      <c r="AM1266" s="13">
        <f t="shared" si="1596"/>
        <v>1.6891420504313781E-3</v>
      </c>
      <c r="AN1266" s="13">
        <f t="shared" si="1597"/>
        <v>2.0491257190395967E-3</v>
      </c>
      <c r="AO1266" s="13">
        <f t="shared" si="1598"/>
        <v>1.2429138838137429E-3</v>
      </c>
      <c r="AP1266" s="13">
        <f t="shared" si="1599"/>
        <v>5.0259968864542861E-4</v>
      </c>
      <c r="AQ1266" s="13">
        <f t="shared" si="1600"/>
        <v>1.5242796603779193E-4</v>
      </c>
      <c r="AR1266" s="13">
        <f t="shared" si="1601"/>
        <v>2.0187566067138233E-3</v>
      </c>
      <c r="AS1266" s="13">
        <f t="shared" si="1602"/>
        <v>2.3632128212128828E-3</v>
      </c>
      <c r="AT1266" s="13">
        <f t="shared" si="1603"/>
        <v>1.3832214393185252E-3</v>
      </c>
      <c r="AU1266" s="13">
        <f t="shared" si="1604"/>
        <v>5.3974587279826943E-4</v>
      </c>
      <c r="AV1266" s="13">
        <f t="shared" si="1605"/>
        <v>1.57960395343294E-4</v>
      </c>
      <c r="AW1266" s="13">
        <f t="shared" si="1606"/>
        <v>1.4588676161364693E-6</v>
      </c>
      <c r="AX1266" s="13">
        <f t="shared" si="1607"/>
        <v>3.2955947051381632E-4</v>
      </c>
      <c r="AY1266" s="13">
        <f t="shared" si="1608"/>
        <v>3.9979395860192479E-4</v>
      </c>
      <c r="AZ1266" s="13">
        <f t="shared" si="1609"/>
        <v>2.4249827972687061E-4</v>
      </c>
      <c r="BA1266" s="13">
        <f t="shared" si="1610"/>
        <v>9.8059536927693947E-5</v>
      </c>
      <c r="BB1266" s="13">
        <f t="shared" si="1611"/>
        <v>2.973940514125722E-5</v>
      </c>
      <c r="BC1266" s="13">
        <f t="shared" si="1612"/>
        <v>7.2154713013420732E-6</v>
      </c>
      <c r="BD1266" s="13">
        <f t="shared" si="1613"/>
        <v>4.0816441718069844E-4</v>
      </c>
      <c r="BE1266" s="13">
        <f t="shared" si="1614"/>
        <v>4.7780865738662482E-4</v>
      </c>
      <c r="BF1266" s="13">
        <f t="shared" si="1615"/>
        <v>2.796680742659371E-4</v>
      </c>
      <c r="BG1266" s="13">
        <f t="shared" si="1616"/>
        <v>1.0912908414205044E-4</v>
      </c>
      <c r="BH1266" s="13">
        <f t="shared" si="1617"/>
        <v>3.1937387839874477E-5</v>
      </c>
      <c r="BI1266" s="13">
        <f t="shared" si="1618"/>
        <v>7.4773594962593642E-6</v>
      </c>
      <c r="BJ1266" s="14">
        <f t="shared" si="1619"/>
        <v>0.35061985279136421</v>
      </c>
      <c r="BK1266" s="14">
        <f t="shared" si="1620"/>
        <v>0.27805582338062818</v>
      </c>
      <c r="BL1266" s="14">
        <f t="shared" si="1621"/>
        <v>0.3438030073672908</v>
      </c>
      <c r="BM1266" s="14">
        <f t="shared" si="1622"/>
        <v>0.42555405026433046</v>
      </c>
      <c r="BN1266" s="14">
        <f t="shared" si="1623"/>
        <v>0.57396155913320812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1.75555555555556</v>
      </c>
      <c r="F1267" s="10">
        <f>VLOOKUP(B1267,home!$B$2:$E$405,3,FALSE)</f>
        <v>1.25</v>
      </c>
      <c r="G1267" s="10">
        <f>VLOOKUP(C1267,away!$B$2:$E$405,4,FALSE)</f>
        <v>1.37</v>
      </c>
      <c r="H1267" s="10">
        <f>VLOOKUP(A1267,away!$A$2:$E$405,3,FALSE)</f>
        <v>1.4666666666666699</v>
      </c>
      <c r="I1267" s="10">
        <f>VLOOKUP(C1267,away!$B$2:$E$405,3,FALSE)</f>
        <v>0.8</v>
      </c>
      <c r="J1267" s="10">
        <f>VLOOKUP(B1267,home!$B$2:$E$405,4,FALSE)</f>
        <v>1.0900000000000001</v>
      </c>
      <c r="K1267" s="12">
        <f t="shared" si="1568"/>
        <v>3.0063888888888965</v>
      </c>
      <c r="L1267" s="12">
        <f t="shared" si="1569"/>
        <v>1.2789333333333364</v>
      </c>
      <c r="M1267" s="13">
        <f t="shared" si="1570"/>
        <v>1.3769184069320947E-2</v>
      </c>
      <c r="N1267" s="13">
        <f t="shared" si="1571"/>
        <v>4.1395521995072494E-2</v>
      </c>
      <c r="O1267" s="13">
        <f t="shared" si="1572"/>
        <v>1.7609868479056909E-2</v>
      </c>
      <c r="P1267" s="13">
        <f t="shared" si="1573"/>
        <v>5.2942112930231502E-2</v>
      </c>
      <c r="Q1267" s="13">
        <f t="shared" si="1574"/>
        <v>6.2225518687870941E-2</v>
      </c>
      <c r="R1267" s="13">
        <f t="shared" si="1575"/>
        <v>1.1260923896740953E-2</v>
      </c>
      <c r="S1267" s="13">
        <f t="shared" si="1576"/>
        <v>5.0890221733661804E-2</v>
      </c>
      <c r="T1267" s="13">
        <f t="shared" si="1577"/>
        <v>7.9582290033874598E-2</v>
      </c>
      <c r="U1267" s="13">
        <f t="shared" si="1578"/>
        <v>3.3854716481785459E-2</v>
      </c>
      <c r="V1267" s="13">
        <f t="shared" si="1579"/>
        <v>2.1741269429408593E-2</v>
      </c>
      <c r="W1267" s="13">
        <f t="shared" si="1580"/>
        <v>6.2358035996187874E-2</v>
      </c>
      <c r="X1267" s="13">
        <f t="shared" si="1581"/>
        <v>7.9751770836724731E-2</v>
      </c>
      <c r="Y1267" s="13">
        <f t="shared" si="1582"/>
        <v>5.0998599057724366E-2</v>
      </c>
      <c r="Z1267" s="13">
        <f t="shared" si="1583"/>
        <v>4.8006569785573111E-3</v>
      </c>
      <c r="AA1267" s="13">
        <f t="shared" si="1584"/>
        <v>1.443264179970164E-2</v>
      </c>
      <c r="AB1267" s="13">
        <f t="shared" si="1585"/>
        <v>2.1695066971968231E-2</v>
      </c>
      <c r="AC1267" s="13">
        <f t="shared" si="1586"/>
        <v>5.2246593533769236E-3</v>
      </c>
      <c r="AD1267" s="13">
        <f t="shared" si="1587"/>
        <v>4.6868126637968271E-2</v>
      </c>
      <c r="AE1267" s="13">
        <f t="shared" si="1588"/>
        <v>5.9941209428185691E-2</v>
      </c>
      <c r="AF1267" s="13">
        <f t="shared" si="1589"/>
        <v>3.8330405389010572E-2</v>
      </c>
      <c r="AG1267" s="13">
        <f t="shared" si="1590"/>
        <v>1.634067771072846E-2</v>
      </c>
      <c r="AH1267" s="13">
        <f t="shared" si="1591"/>
        <v>1.5349300579440607E-3</v>
      </c>
      <c r="AI1267" s="13">
        <f t="shared" si="1592"/>
        <v>4.6145966714246141E-3</v>
      </c>
      <c r="AJ1267" s="13">
        <f t="shared" si="1593"/>
        <v>6.9366360798373229E-3</v>
      </c>
      <c r="AK1267" s="13">
        <f t="shared" si="1594"/>
        <v>6.9514085455629213E-3</v>
      </c>
      <c r="AL1267" s="13">
        <f t="shared" si="1595"/>
        <v>8.0354654020428845E-4</v>
      </c>
      <c r="AM1267" s="13">
        <f t="shared" si="1596"/>
        <v>2.8180763033485098E-2</v>
      </c>
      <c r="AN1267" s="13">
        <f t="shared" si="1597"/>
        <v>3.6041317202291957E-2</v>
      </c>
      <c r="AO1267" s="13">
        <f t="shared" si="1598"/>
        <v>2.3047220973625687E-2</v>
      </c>
      <c r="AP1267" s="13">
        <f t="shared" si="1599"/>
        <v>9.825286381289695E-3</v>
      </c>
      <c r="AQ1267" s="13">
        <f t="shared" si="1600"/>
        <v>3.141471565644365E-3</v>
      </c>
      <c r="AR1267" s="13">
        <f t="shared" si="1601"/>
        <v>3.926146430879857E-4</v>
      </c>
      <c r="AS1267" s="13">
        <f t="shared" si="1602"/>
        <v>1.1803523005948001E-3</v>
      </c>
      <c r="AT1267" s="13">
        <f t="shared" si="1603"/>
        <v>1.7742990207413271E-3</v>
      </c>
      <c r="AU1267" s="13">
        <f t="shared" si="1604"/>
        <v>1.7780776205077254E-3</v>
      </c>
      <c r="AV1267" s="13">
        <f t="shared" si="1605"/>
        <v>1.3363982004691085E-3</v>
      </c>
      <c r="AW1267" s="13">
        <f t="shared" si="1606"/>
        <v>8.5822586513190384E-5</v>
      </c>
      <c r="AX1267" s="13">
        <f t="shared" si="1607"/>
        <v>1.4120388810713426E-2</v>
      </c>
      <c r="AY1267" s="13">
        <f t="shared" si="1608"/>
        <v>1.8059035929648467E-2</v>
      </c>
      <c r="AZ1267" s="13">
        <f t="shared" si="1609"/>
        <v>1.1548151509145902E-2</v>
      </c>
      <c r="BA1267" s="13">
        <f t="shared" si="1610"/>
        <v>4.9231053011434553E-3</v>
      </c>
      <c r="BB1267" s="13">
        <f t="shared" si="1611"/>
        <v>1.5740808682856041E-3</v>
      </c>
      <c r="BC1267" s="13">
        <f t="shared" si="1612"/>
        <v>4.0262889836254802E-4</v>
      </c>
      <c r="BD1267" s="13">
        <f t="shared" si="1613"/>
        <v>8.3687992366665893E-5</v>
      </c>
      <c r="BE1267" s="13">
        <f t="shared" si="1614"/>
        <v>2.5159865038456311E-4</v>
      </c>
      <c r="BF1267" s="13">
        <f t="shared" si="1615"/>
        <v>3.7820169348779637E-4</v>
      </c>
      <c r="BG1267" s="13">
        <f t="shared" si="1616"/>
        <v>3.7900712302022508E-4</v>
      </c>
      <c r="BH1267" s="13">
        <f t="shared" si="1617"/>
        <v>2.84860700864438E-4</v>
      </c>
      <c r="BI1267" s="13">
        <f t="shared" si="1618"/>
        <v>1.7128040919198994E-4</v>
      </c>
      <c r="BJ1267" s="14">
        <f t="shared" si="1619"/>
        <v>0.68865560624698408</v>
      </c>
      <c r="BK1267" s="14">
        <f t="shared" si="1620"/>
        <v>0.16343002998585254</v>
      </c>
      <c r="BL1267" s="14">
        <f t="shared" si="1621"/>
        <v>0.12690116733873871</v>
      </c>
      <c r="BM1267" s="14">
        <f t="shared" si="1622"/>
        <v>0.76661111714870378</v>
      </c>
      <c r="BN1267" s="14">
        <f t="shared" si="1623"/>
        <v>0.19920313005829376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1.75555555555556</v>
      </c>
      <c r="F1268" s="10">
        <f>VLOOKUP(B1268,home!$B$2:$E$405,3,FALSE)</f>
        <v>0.68</v>
      </c>
      <c r="G1268" s="10">
        <f>VLOOKUP(C1268,away!$B$2:$E$405,4,FALSE)</f>
        <v>1.1399999999999999</v>
      </c>
      <c r="H1268" s="10">
        <f>VLOOKUP(A1268,away!$A$2:$E$405,3,FALSE)</f>
        <v>1.4666666666666699</v>
      </c>
      <c r="I1268" s="10">
        <f>VLOOKUP(C1268,away!$B$2:$E$405,3,FALSE)</f>
        <v>1</v>
      </c>
      <c r="J1268" s="10">
        <f>VLOOKUP(B1268,home!$B$2:$E$405,4,FALSE)</f>
        <v>0.95</v>
      </c>
      <c r="K1268" s="12">
        <f t="shared" si="1568"/>
        <v>1.36090666666667</v>
      </c>
      <c r="L1268" s="12">
        <f t="shared" si="1569"/>
        <v>1.3933333333333364</v>
      </c>
      <c r="M1268" s="13">
        <f t="shared" si="1570"/>
        <v>6.365738089865923E-2</v>
      </c>
      <c r="N1268" s="13">
        <f t="shared" si="1571"/>
        <v>8.6631754047524864E-2</v>
      </c>
      <c r="O1268" s="13">
        <f t="shared" si="1572"/>
        <v>8.8695950718798724E-2</v>
      </c>
      <c r="P1268" s="13">
        <f t="shared" si="1573"/>
        <v>0.12070691063955159</v>
      </c>
      <c r="Q1268" s="13">
        <f t="shared" si="1574"/>
        <v>5.8948865814151957E-2</v>
      </c>
      <c r="R1268" s="13">
        <f t="shared" si="1575"/>
        <v>6.179151233409659E-2</v>
      </c>
      <c r="S1268" s="13">
        <f t="shared" si="1576"/>
        <v>5.7221009058399629E-2</v>
      </c>
      <c r="T1268" s="13">
        <f t="shared" si="1577"/>
        <v>8.2135419701051912E-2</v>
      </c>
      <c r="U1268" s="13">
        <f t="shared" si="1578"/>
        <v>8.4092481078887796E-2</v>
      </c>
      <c r="V1268" s="13">
        <f t="shared" si="1579"/>
        <v>1.2055809344076122E-2</v>
      </c>
      <c r="W1268" s="13">
        <f t="shared" si="1580"/>
        <v>2.674130149297279E-2</v>
      </c>
      <c r="X1268" s="13">
        <f t="shared" si="1581"/>
        <v>3.7259546746875503E-2</v>
      </c>
      <c r="Y1268" s="13">
        <f t="shared" si="1582"/>
        <v>2.5957484233656663E-2</v>
      </c>
      <c r="Z1268" s="13">
        <f t="shared" si="1583"/>
        <v>2.8698724617391595E-2</v>
      </c>
      <c r="AA1268" s="13">
        <f t="shared" si="1584"/>
        <v>3.9056285656639093E-2</v>
      </c>
      <c r="AB1268" s="13">
        <f t="shared" si="1585"/>
        <v>2.6575979762678999E-2</v>
      </c>
      <c r="AC1268" s="13">
        <f t="shared" si="1586"/>
        <v>1.4287615597745216E-3</v>
      </c>
      <c r="AD1268" s="13">
        <f t="shared" si="1587"/>
        <v>9.0981038692825068E-3</v>
      </c>
      <c r="AE1268" s="13">
        <f t="shared" si="1588"/>
        <v>1.2676691391200321E-2</v>
      </c>
      <c r="AF1268" s="13">
        <f t="shared" si="1589"/>
        <v>8.8314283358695775E-3</v>
      </c>
      <c r="AG1268" s="13">
        <f t="shared" si="1590"/>
        <v>4.1017078271038798E-3</v>
      </c>
      <c r="AH1268" s="13">
        <f t="shared" si="1591"/>
        <v>9.9967224083914296E-3</v>
      </c>
      <c r="AI1268" s="13">
        <f t="shared" si="1592"/>
        <v>1.3604606170395982E-2</v>
      </c>
      <c r="AJ1268" s="13">
        <f t="shared" si="1593"/>
        <v>9.2572996173332072E-3</v>
      </c>
      <c r="AK1268" s="13">
        <f t="shared" si="1594"/>
        <v>4.1994402548531928E-3</v>
      </c>
      <c r="AL1268" s="13">
        <f t="shared" si="1595"/>
        <v>1.0836851374421658E-4</v>
      </c>
      <c r="AM1268" s="13">
        <f t="shared" si="1596"/>
        <v>2.4763340419464773E-3</v>
      </c>
      <c r="AN1268" s="13">
        <f t="shared" si="1597"/>
        <v>3.4503587651120993E-3</v>
      </c>
      <c r="AO1268" s="13">
        <f t="shared" si="1598"/>
        <v>2.4037499396947679E-3</v>
      </c>
      <c r="AP1268" s="13">
        <f t="shared" si="1599"/>
        <v>1.1164083053249059E-3</v>
      </c>
      <c r="AQ1268" s="13">
        <f t="shared" si="1600"/>
        <v>3.8888222635484313E-4</v>
      </c>
      <c r="AR1268" s="13">
        <f t="shared" si="1601"/>
        <v>2.785753311138419E-3</v>
      </c>
      <c r="AS1268" s="13">
        <f t="shared" si="1602"/>
        <v>3.7911502528170235E-3</v>
      </c>
      <c r="AT1268" s="13">
        <f t="shared" si="1603"/>
        <v>2.5797008266968606E-3</v>
      </c>
      <c r="AU1268" s="13">
        <f t="shared" si="1604"/>
        <v>1.1702440176857593E-3</v>
      </c>
      <c r="AV1268" s="13">
        <f t="shared" si="1605"/>
        <v>3.9814822132383439E-4</v>
      </c>
      <c r="AW1268" s="13">
        <f t="shared" si="1606"/>
        <v>5.7080002699174191E-6</v>
      </c>
      <c r="AX1268" s="13">
        <f t="shared" si="1607"/>
        <v>5.6167658442976402E-4</v>
      </c>
      <c r="AY1268" s="13">
        <f t="shared" si="1608"/>
        <v>7.8260270763880625E-4</v>
      </c>
      <c r="AZ1268" s="13">
        <f t="shared" si="1609"/>
        <v>5.4521321965503625E-4</v>
      </c>
      <c r="BA1268" s="13">
        <f t="shared" si="1610"/>
        <v>2.5322125090645076E-4</v>
      </c>
      <c r="BB1268" s="13">
        <f t="shared" si="1611"/>
        <v>8.8205402399080555E-5</v>
      </c>
      <c r="BC1268" s="13">
        <f t="shared" si="1612"/>
        <v>2.4579905468543846E-5</v>
      </c>
      <c r="BD1268" s="13">
        <f t="shared" si="1613"/>
        <v>6.4691382447547893E-4</v>
      </c>
      <c r="BE1268" s="13">
        <f t="shared" si="1614"/>
        <v>8.8038933648751101E-4</v>
      </c>
      <c r="BF1268" s="13">
        <f t="shared" si="1615"/>
        <v>5.9906385864405022E-4</v>
      </c>
      <c r="BG1268" s="13">
        <f t="shared" si="1616"/>
        <v>2.7175666632924927E-4</v>
      </c>
      <c r="BH1268" s="13">
        <f t="shared" si="1617"/>
        <v>9.245886472964622E-5</v>
      </c>
      <c r="BI1268" s="13">
        <f t="shared" si="1618"/>
        <v>2.5165577080601469E-5</v>
      </c>
      <c r="BJ1268" s="14">
        <f t="shared" si="1619"/>
        <v>0.36447353580862069</v>
      </c>
      <c r="BK1268" s="14">
        <f t="shared" si="1620"/>
        <v>0.25596084272184411</v>
      </c>
      <c r="BL1268" s="14">
        <f t="shared" si="1621"/>
        <v>0.35051102275948337</v>
      </c>
      <c r="BM1268" s="14">
        <f t="shared" si="1622"/>
        <v>0.51843485674718792</v>
      </c>
      <c r="BN1268" s="14">
        <f t="shared" si="1623"/>
        <v>0.48043237445278292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1.75555555555556</v>
      </c>
      <c r="F1269" s="10">
        <f>VLOOKUP(B1269,home!$B$2:$E$405,3,FALSE)</f>
        <v>1</v>
      </c>
      <c r="G1269" s="10">
        <f>VLOOKUP(C1269,away!$B$2:$E$405,4,FALSE)</f>
        <v>0.91</v>
      </c>
      <c r="H1269" s="10">
        <f>VLOOKUP(A1269,away!$A$2:$E$405,3,FALSE)</f>
        <v>1.4666666666666699</v>
      </c>
      <c r="I1269" s="10">
        <f>VLOOKUP(C1269,away!$B$2:$E$405,3,FALSE)</f>
        <v>1.25</v>
      </c>
      <c r="J1269" s="10">
        <f>VLOOKUP(B1269,home!$B$2:$E$405,4,FALSE)</f>
        <v>1.02</v>
      </c>
      <c r="K1269" s="12">
        <f t="shared" si="1568"/>
        <v>1.5975555555555596</v>
      </c>
      <c r="L1269" s="12">
        <f t="shared" si="1569"/>
        <v>1.8700000000000043</v>
      </c>
      <c r="M1269" s="13">
        <f t="shared" si="1570"/>
        <v>3.1193187556515903E-2</v>
      </c>
      <c r="N1269" s="13">
        <f t="shared" si="1571"/>
        <v>4.9832850076398531E-2</v>
      </c>
      <c r="O1269" s="13">
        <f t="shared" si="1572"/>
        <v>5.833126073068487E-2</v>
      </c>
      <c r="P1269" s="13">
        <f t="shared" si="1573"/>
        <v>9.3187429642865457E-2</v>
      </c>
      <c r="Q1269" s="13">
        <f t="shared" si="1574"/>
        <v>3.9805373244358885E-2</v>
      </c>
      <c r="R1269" s="13">
        <f t="shared" si="1575"/>
        <v>5.4539728783190487E-2</v>
      </c>
      <c r="S1269" s="13">
        <f t="shared" si="1576"/>
        <v>6.959770484909962E-2</v>
      </c>
      <c r="T1269" s="13">
        <f t="shared" si="1577"/>
        <v>7.4436047966951288E-2</v>
      </c>
      <c r="U1269" s="13">
        <f t="shared" si="1578"/>
        <v>8.7130246716079413E-2</v>
      </c>
      <c r="V1269" s="13">
        <f t="shared" si="1579"/>
        <v>2.3102021562951505E-2</v>
      </c>
      <c r="W1269" s="13">
        <f t="shared" si="1580"/>
        <v>2.1197098389162724E-2</v>
      </c>
      <c r="X1269" s="13">
        <f t="shared" si="1581"/>
        <v>3.9638573987734384E-2</v>
      </c>
      <c r="Y1269" s="13">
        <f t="shared" si="1582"/>
        <v>3.7062066678531735E-2</v>
      </c>
      <c r="Z1269" s="13">
        <f t="shared" si="1583"/>
        <v>3.3996430941522153E-2</v>
      </c>
      <c r="AA1269" s="13">
        <f t="shared" si="1584"/>
        <v>5.4311187119689637E-2</v>
      </c>
      <c r="AB1269" s="13">
        <f t="shared" si="1585"/>
        <v>4.3382569355938871E-2</v>
      </c>
      <c r="AC1269" s="13">
        <f t="shared" si="1586"/>
        <v>4.3134779130559802E-3</v>
      </c>
      <c r="AD1269" s="13">
        <f t="shared" si="1587"/>
        <v>8.4658855733161804E-3</v>
      </c>
      <c r="AE1269" s="13">
        <f t="shared" si="1588"/>
        <v>1.5831206022101293E-2</v>
      </c>
      <c r="AF1269" s="13">
        <f t="shared" si="1589"/>
        <v>1.4802177630664744E-2</v>
      </c>
      <c r="AG1269" s="13">
        <f t="shared" si="1590"/>
        <v>9.2266907231143801E-3</v>
      </c>
      <c r="AH1269" s="13">
        <f t="shared" si="1591"/>
        <v>1.5893331465161635E-2</v>
      </c>
      <c r="AI1269" s="13">
        <f t="shared" si="1592"/>
        <v>2.5390479978454953E-2</v>
      </c>
      <c r="AJ1269" s="13">
        <f t="shared" si="1593"/>
        <v>2.0281351173901459E-2</v>
      </c>
      <c r="AK1269" s="13">
        <f t="shared" si="1594"/>
        <v>1.0800195080679848E-2</v>
      </c>
      <c r="AL1269" s="13">
        <f t="shared" si="1595"/>
        <v>5.1544834116190618E-4</v>
      </c>
      <c r="AM1269" s="13">
        <f t="shared" si="1596"/>
        <v>2.7049445060697854E-3</v>
      </c>
      <c r="AN1269" s="13">
        <f t="shared" si="1597"/>
        <v>5.0582462263505101E-3</v>
      </c>
      <c r="AO1269" s="13">
        <f t="shared" si="1598"/>
        <v>4.729460221637739E-3</v>
      </c>
      <c r="AP1269" s="13">
        <f t="shared" si="1599"/>
        <v>2.9480302048208642E-3</v>
      </c>
      <c r="AQ1269" s="13">
        <f t="shared" si="1600"/>
        <v>1.3782041207537564E-3</v>
      </c>
      <c r="AR1269" s="13">
        <f t="shared" si="1601"/>
        <v>5.9441059679704658E-3</v>
      </c>
      <c r="AS1269" s="13">
        <f t="shared" si="1602"/>
        <v>9.4960395119421739E-3</v>
      </c>
      <c r="AT1269" s="13">
        <f t="shared" si="1603"/>
        <v>7.5852253390391641E-3</v>
      </c>
      <c r="AU1269" s="13">
        <f t="shared" si="1604"/>
        <v>4.0392729601742734E-3</v>
      </c>
      <c r="AV1269" s="13">
        <f t="shared" si="1605"/>
        <v>1.6132407394829405E-3</v>
      </c>
      <c r="AW1269" s="13">
        <f t="shared" si="1606"/>
        <v>4.2774035142137275E-5</v>
      </c>
      <c r="AX1269" s="13">
        <f t="shared" si="1607"/>
        <v>7.2021652052354568E-4</v>
      </c>
      <c r="AY1269" s="13">
        <f t="shared" si="1608"/>
        <v>1.3468048933790336E-3</v>
      </c>
      <c r="AZ1269" s="13">
        <f t="shared" si="1609"/>
        <v>1.2592625753093994E-3</v>
      </c>
      <c r="BA1269" s="13">
        <f t="shared" si="1610"/>
        <v>7.849403386095276E-4</v>
      </c>
      <c r="BB1269" s="13">
        <f t="shared" si="1611"/>
        <v>3.6695960829995482E-4</v>
      </c>
      <c r="BC1269" s="13">
        <f t="shared" si="1612"/>
        <v>1.3724289350418341E-4</v>
      </c>
      <c r="BD1269" s="13">
        <f t="shared" si="1613"/>
        <v>1.8525796933507998E-3</v>
      </c>
      <c r="BE1269" s="13">
        <f t="shared" si="1614"/>
        <v>2.9595989812219851E-3</v>
      </c>
      <c r="BF1269" s="13">
        <f t="shared" si="1615"/>
        <v>2.3640618973338784E-3</v>
      </c>
      <c r="BG1269" s="13">
        <f t="shared" si="1616"/>
        <v>1.2589067392543183E-3</v>
      </c>
      <c r="BH1269" s="13">
        <f t="shared" si="1617"/>
        <v>5.0279336380551769E-4</v>
      </c>
      <c r="BI1269" s="13">
        <f t="shared" si="1618"/>
        <v>1.6064806632879448E-4</v>
      </c>
      <c r="BJ1269" s="14">
        <f t="shared" si="1619"/>
        <v>0.33173228240159247</v>
      </c>
      <c r="BK1269" s="14">
        <f t="shared" si="1620"/>
        <v>0.22325607475902939</v>
      </c>
      <c r="BL1269" s="14">
        <f t="shared" si="1621"/>
        <v>0.40783682366368557</v>
      </c>
      <c r="BM1269" s="14">
        <f t="shared" si="1622"/>
        <v>0.66862775087357862</v>
      </c>
      <c r="BN1269" s="14">
        <f t="shared" si="1623"/>
        <v>0.32688983003401412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1.43333333333333</v>
      </c>
      <c r="F1270" s="10">
        <f>VLOOKUP(B1270,home!$B$2:$E$405,3,FALSE)</f>
        <v>0.7</v>
      </c>
      <c r="G1270" s="10">
        <f>VLOOKUP(C1270,away!$B$2:$E$405,4,FALSE)</f>
        <v>0.98</v>
      </c>
      <c r="H1270" s="10">
        <f>VLOOKUP(A1270,away!$A$2:$E$405,3,FALSE)</f>
        <v>1.1555555555555601</v>
      </c>
      <c r="I1270" s="10">
        <f>VLOOKUP(C1270,away!$B$2:$E$405,3,FALSE)</f>
        <v>1.4</v>
      </c>
      <c r="J1270" s="10">
        <f>VLOOKUP(B1270,home!$B$2:$E$405,4,FALSE)</f>
        <v>1.3</v>
      </c>
      <c r="K1270" s="12">
        <f t="shared" si="1568"/>
        <v>0.98326666666666429</v>
      </c>
      <c r="L1270" s="12">
        <f t="shared" si="1569"/>
        <v>2.1031111111111191</v>
      </c>
      <c r="M1270" s="13">
        <f t="shared" si="1570"/>
        <v>4.5667071459818832E-2</v>
      </c>
      <c r="N1270" s="13">
        <f t="shared" si="1571"/>
        <v>4.4902909130724422E-2</v>
      </c>
      <c r="O1270" s="13">
        <f t="shared" si="1572"/>
        <v>9.6042925399050461E-2</v>
      </c>
      <c r="P1270" s="13">
        <f t="shared" si="1573"/>
        <v>9.4435807114039455E-2</v>
      </c>
      <c r="Q1270" s="13">
        <f t="shared" si="1574"/>
        <v>2.207576689230176E-2</v>
      </c>
      <c r="R1270" s="13">
        <f t="shared" si="1575"/>
        <v>0.1009944717751797</v>
      </c>
      <c r="S1270" s="13">
        <f t="shared" si="1576"/>
        <v>4.8821401177032278E-2</v>
      </c>
      <c r="T1270" s="13">
        <f t="shared" si="1577"/>
        <v>4.6427790637498814E-2</v>
      </c>
      <c r="U1270" s="13">
        <f t="shared" si="1578"/>
        <v>9.9304497614141451E-2</v>
      </c>
      <c r="V1270" s="13">
        <f t="shared" si="1579"/>
        <v>1.121763395912085E-2</v>
      </c>
      <c r="W1270" s="13">
        <f t="shared" si="1580"/>
        <v>7.2354552421012878E-3</v>
      </c>
      <c r="X1270" s="13">
        <f t="shared" si="1581"/>
        <v>1.521696631361041E-2</v>
      </c>
      <c r="Y1270" s="13">
        <f t="shared" si="1582"/>
        <v>1.6001485465778835E-2</v>
      </c>
      <c r="Z1270" s="13">
        <f t="shared" si="1583"/>
        <v>7.0800865250392919E-2</v>
      </c>
      <c r="AA1270" s="13">
        <f t="shared" si="1584"/>
        <v>6.9616130771869511E-2</v>
      </c>
      <c r="AB1270" s="13">
        <f t="shared" si="1585"/>
        <v>3.4225610425143355E-2</v>
      </c>
      <c r="AC1270" s="13">
        <f t="shared" si="1586"/>
        <v>1.4498224362978972E-3</v>
      </c>
      <c r="AD1270" s="13">
        <f t="shared" si="1587"/>
        <v>1.7785954894291938E-3</v>
      </c>
      <c r="AE1270" s="13">
        <f t="shared" si="1588"/>
        <v>3.7405839359906561E-3</v>
      </c>
      <c r="AF1270" s="13">
        <f t="shared" si="1589"/>
        <v>3.9334318189128571E-3</v>
      </c>
      <c r="AG1270" s="13">
        <f t="shared" si="1590"/>
        <v>2.7574813877178834E-3</v>
      </c>
      <c r="AH1270" s="13">
        <f t="shared" si="1591"/>
        <v>3.7225521596095622E-2</v>
      </c>
      <c r="AI1270" s="13">
        <f t="shared" si="1592"/>
        <v>3.6602614534720863E-2</v>
      </c>
      <c r="AJ1270" s="13">
        <f t="shared" si="1593"/>
        <v>1.7995065392419889E-2</v>
      </c>
      <c r="AK1270" s="13">
        <f t="shared" si="1594"/>
        <v>5.8979826549511189E-3</v>
      </c>
      <c r="AL1270" s="13">
        <f t="shared" si="1595"/>
        <v>1.1992461751290779E-4</v>
      </c>
      <c r="AM1270" s="13">
        <f t="shared" si="1596"/>
        <v>3.497667316478816E-4</v>
      </c>
      <c r="AN1270" s="13">
        <f t="shared" si="1597"/>
        <v>7.3559829962568089E-4</v>
      </c>
      <c r="AO1270" s="13">
        <f t="shared" si="1598"/>
        <v>7.73522478628608E-4</v>
      </c>
      <c r="AP1270" s="13">
        <f t="shared" si="1599"/>
        <v>5.4226790649934632E-4</v>
      </c>
      <c r="AQ1270" s="13">
        <f t="shared" si="1600"/>
        <v>2.8511241483943517E-4</v>
      </c>
      <c r="AR1270" s="13">
        <f t="shared" si="1601"/>
        <v>1.5657881617131126E-2</v>
      </c>
      <c r="AS1270" s="13">
        <f t="shared" si="1602"/>
        <v>1.5395873064737761E-2</v>
      </c>
      <c r="AT1270" s="13">
        <f t="shared" si="1603"/>
        <v>7.5691243943938891E-3</v>
      </c>
      <c r="AU1270" s="13">
        <f t="shared" si="1604"/>
        <v>2.4808225709536716E-3</v>
      </c>
      <c r="AV1270" s="13">
        <f t="shared" si="1605"/>
        <v>6.0982753498326013E-4</v>
      </c>
      <c r="AW1270" s="13">
        <f t="shared" si="1606"/>
        <v>6.8887333705830131E-6</v>
      </c>
      <c r="AX1270" s="13">
        <f t="shared" si="1607"/>
        <v>5.7318994723051015E-5</v>
      </c>
      <c r="AY1270" s="13">
        <f t="shared" si="1608"/>
        <v>1.2054821467976818E-4</v>
      </c>
      <c r="AZ1270" s="13">
        <f t="shared" si="1609"/>
        <v>1.2676314485881451E-4</v>
      </c>
      <c r="BA1270" s="13">
        <f t="shared" si="1610"/>
        <v>8.8865659477320392E-5</v>
      </c>
      <c r="BB1270" s="13">
        <f t="shared" si="1611"/>
        <v>4.6723588960742419E-5</v>
      </c>
      <c r="BC1270" s="13">
        <f t="shared" si="1612"/>
        <v>1.9652979818865245E-5</v>
      </c>
      <c r="BD1270" s="13">
        <f t="shared" si="1613"/>
        <v>5.4883774675751678E-3</v>
      </c>
      <c r="BE1270" s="13">
        <f t="shared" si="1614"/>
        <v>5.3965386179510629E-3</v>
      </c>
      <c r="BF1270" s="13">
        <f t="shared" si="1615"/>
        <v>2.6531182692053341E-3</v>
      </c>
      <c r="BG1270" s="13">
        <f t="shared" si="1616"/>
        <v>8.6957425227798639E-4</v>
      </c>
      <c r="BH1270" s="13">
        <f t="shared" si="1617"/>
        <v>2.1375584411413315E-4</v>
      </c>
      <c r="BI1270" s="13">
        <f t="shared" si="1618"/>
        <v>4.2035799264524573E-5</v>
      </c>
      <c r="BJ1270" s="14">
        <f t="shared" si="1619"/>
        <v>0.16721660672782568</v>
      </c>
      <c r="BK1270" s="14">
        <f t="shared" si="1620"/>
        <v>0.20183220897850196</v>
      </c>
      <c r="BL1270" s="14">
        <f t="shared" si="1621"/>
        <v>0.55428174959615983</v>
      </c>
      <c r="BM1270" s="14">
        <f t="shared" si="1622"/>
        <v>0.58989881930045651</v>
      </c>
      <c r="BN1270" s="14">
        <f t="shared" si="1623"/>
        <v>0.40411895177111468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1.43333333333333</v>
      </c>
      <c r="F1271" s="10">
        <f>VLOOKUP(B1271,home!$B$2:$E$405,3,FALSE)</f>
        <v>1.53</v>
      </c>
      <c r="G1271" s="10">
        <f>VLOOKUP(C1271,away!$B$2:$E$405,4,FALSE)</f>
        <v>1.22</v>
      </c>
      <c r="H1271" s="10">
        <f>VLOOKUP(A1271,away!$A$2:$E$405,3,FALSE)</f>
        <v>1.1555555555555601</v>
      </c>
      <c r="I1271" s="10">
        <f>VLOOKUP(C1271,away!$B$2:$E$405,3,FALSE)</f>
        <v>0.35</v>
      </c>
      <c r="J1271" s="10">
        <f>VLOOKUP(B1271,home!$B$2:$E$405,4,FALSE)</f>
        <v>0.69</v>
      </c>
      <c r="K1271" s="12">
        <f t="shared" si="1568"/>
        <v>2.675459999999994</v>
      </c>
      <c r="L1271" s="12">
        <f t="shared" si="1569"/>
        <v>0.27906666666666774</v>
      </c>
      <c r="M1271" s="13">
        <f t="shared" si="1570"/>
        <v>5.2103316976859784E-2</v>
      </c>
      <c r="N1271" s="13">
        <f t="shared" si="1571"/>
        <v>0.13940034043890895</v>
      </c>
      <c r="O1271" s="13">
        <f t="shared" si="1572"/>
        <v>1.454029899100906E-2</v>
      </c>
      <c r="P1271" s="13">
        <f t="shared" si="1573"/>
        <v>3.8901988338485009E-2</v>
      </c>
      <c r="Q1271" s="13">
        <f t="shared" si="1574"/>
        <v>0.18648001741534129</v>
      </c>
      <c r="R1271" s="13">
        <f t="shared" si="1575"/>
        <v>2.0288563858788049E-3</v>
      </c>
      <c r="S1271" s="13">
        <f t="shared" si="1576"/>
        <v>7.2613644605378103E-3</v>
      </c>
      <c r="T1271" s="13">
        <f t="shared" si="1577"/>
        <v>5.2040356860041444E-2</v>
      </c>
      <c r="U1271" s="13">
        <f t="shared" si="1578"/>
        <v>5.4281241061632955E-3</v>
      </c>
      <c r="V1271" s="13">
        <f t="shared" si="1579"/>
        <v>6.0239610228182141E-4</v>
      </c>
      <c r="W1271" s="13">
        <f t="shared" si="1580"/>
        <v>0.16630660913134929</v>
      </c>
      <c r="X1271" s="13">
        <f t="shared" si="1581"/>
        <v>4.6410631054922054E-2</v>
      </c>
      <c r="Y1271" s="13">
        <f t="shared" si="1582"/>
        <v>6.4758300531968151E-3</v>
      </c>
      <c r="Z1271" s="13">
        <f t="shared" si="1583"/>
        <v>1.8872872958419353E-4</v>
      </c>
      <c r="AA1271" s="13">
        <f t="shared" si="1584"/>
        <v>5.049361668533252E-4</v>
      </c>
      <c r="AB1271" s="13">
        <f t="shared" si="1585"/>
        <v>6.7546825848469733E-4</v>
      </c>
      <c r="AC1271" s="13">
        <f t="shared" si="1586"/>
        <v>2.8110501770602214E-5</v>
      </c>
      <c r="AD1271" s="13">
        <f t="shared" si="1587"/>
        <v>0.11123667011663971</v>
      </c>
      <c r="AE1271" s="13">
        <f t="shared" si="1588"/>
        <v>3.1042446740550372E-2</v>
      </c>
      <c r="AF1271" s="13">
        <f t="shared" si="1589"/>
        <v>4.3314560685314783E-3</v>
      </c>
      <c r="AG1271" s="13">
        <f t="shared" si="1590"/>
        <v>4.0292166895272962E-4</v>
      </c>
      <c r="AH1271" s="13">
        <f t="shared" si="1591"/>
        <v>1.3166974367323952E-5</v>
      </c>
      <c r="AI1271" s="13">
        <f t="shared" si="1592"/>
        <v>3.5227713240800466E-5</v>
      </c>
      <c r="AJ1271" s="13">
        <f t="shared" si="1593"/>
        <v>4.7125168833615905E-5</v>
      </c>
      <c r="AK1271" s="13">
        <f t="shared" si="1594"/>
        <v>4.2027168069195242E-5</v>
      </c>
      <c r="AL1271" s="13">
        <f t="shared" si="1595"/>
        <v>8.3952767349119163E-7</v>
      </c>
      <c r="AM1271" s="13">
        <f t="shared" si="1596"/>
        <v>5.9521852286052841E-2</v>
      </c>
      <c r="AN1271" s="13">
        <f t="shared" si="1597"/>
        <v>1.6610564911294545E-2</v>
      </c>
      <c r="AO1271" s="13">
        <f t="shared" si="1598"/>
        <v>2.3177274906226409E-3</v>
      </c>
      <c r="AP1271" s="13">
        <f t="shared" si="1599"/>
        <v>2.1560016168325352E-4</v>
      </c>
      <c r="AQ1271" s="13">
        <f t="shared" si="1600"/>
        <v>1.5041704613435046E-5</v>
      </c>
      <c r="AR1271" s="13">
        <f t="shared" si="1601"/>
        <v>7.3489272935491065E-7</v>
      </c>
      <c r="AS1271" s="13">
        <f t="shared" si="1602"/>
        <v>1.9661761016798849E-6</v>
      </c>
      <c r="AT1271" s="13">
        <f t="shared" si="1603"/>
        <v>2.6302127565002271E-6</v>
      </c>
      <c r="AU1271" s="13">
        <f t="shared" si="1604"/>
        <v>2.3456763405020271E-6</v>
      </c>
      <c r="AV1271" s="13">
        <f t="shared" si="1605"/>
        <v>1.5689408054898849E-6</v>
      </c>
      <c r="AW1271" s="13">
        <f t="shared" si="1606"/>
        <v>1.7411610483719005E-8</v>
      </c>
      <c r="AX1271" s="13">
        <f t="shared" si="1607"/>
        <v>2.6541389152873754E-2</v>
      </c>
      <c r="AY1271" s="13">
        <f t="shared" si="1608"/>
        <v>7.4068169995953311E-3</v>
      </c>
      <c r="AZ1271" s="13">
        <f t="shared" si="1609"/>
        <v>1.033497865343539E-3</v>
      </c>
      <c r="BA1271" s="13">
        <f t="shared" si="1610"/>
        <v>9.6138268096179337E-5</v>
      </c>
      <c r="BB1271" s="13">
        <f t="shared" si="1611"/>
        <v>6.7072465041768046E-6</v>
      </c>
      <c r="BC1271" s="13">
        <f t="shared" si="1612"/>
        <v>3.7435378488645632E-7</v>
      </c>
      <c r="BD1271" s="13">
        <f t="shared" si="1613"/>
        <v>3.4180677389774049E-8</v>
      </c>
      <c r="BE1271" s="13">
        <f t="shared" si="1614"/>
        <v>9.1449035129244676E-8</v>
      </c>
      <c r="BF1271" s="13">
        <f t="shared" si="1615"/>
        <v>1.2233411776344421E-7</v>
      </c>
      <c r="BG1271" s="13">
        <f t="shared" si="1616"/>
        <v>1.0910001290379457E-7</v>
      </c>
      <c r="BH1271" s="13">
        <f t="shared" si="1617"/>
        <v>7.2973180130896401E-8</v>
      </c>
      <c r="BI1271" s="13">
        <f t="shared" si="1618"/>
        <v>3.9047364902601534E-8</v>
      </c>
      <c r="BJ1271" s="14">
        <f t="shared" si="1619"/>
        <v>0.85789298998889874</v>
      </c>
      <c r="BK1271" s="14">
        <f t="shared" si="1620"/>
        <v>0.10630483290720386</v>
      </c>
      <c r="BL1271" s="14">
        <f t="shared" si="1621"/>
        <v>2.3324945916021862E-2</v>
      </c>
      <c r="BM1271" s="14">
        <f t="shared" si="1622"/>
        <v>0.54684987940724072</v>
      </c>
      <c r="BN1271" s="14">
        <f t="shared" si="1623"/>
        <v>0.43345481854648293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1.43333333333333</v>
      </c>
      <c r="F1272" s="10">
        <f>VLOOKUP(B1272,home!$B$2:$E$405,3,FALSE)</f>
        <v>1.05</v>
      </c>
      <c r="G1272" s="10">
        <f>VLOOKUP(C1272,away!$B$2:$E$405,4,FALSE)</f>
        <v>1.1200000000000001</v>
      </c>
      <c r="H1272" s="10">
        <f>VLOOKUP(A1272,away!$A$2:$E$405,3,FALSE)</f>
        <v>1.1555555555555601</v>
      </c>
      <c r="I1272" s="10">
        <f>VLOOKUP(C1272,away!$B$2:$E$405,3,FALSE)</f>
        <v>1.1200000000000001</v>
      </c>
      <c r="J1272" s="10">
        <f>VLOOKUP(B1272,home!$B$2:$E$405,4,FALSE)</f>
        <v>0.43</v>
      </c>
      <c r="K1272" s="12">
        <f t="shared" si="1568"/>
        <v>1.6855999999999962</v>
      </c>
      <c r="L1272" s="12">
        <f t="shared" si="1569"/>
        <v>0.55651555555555776</v>
      </c>
      <c r="M1272" s="13">
        <f t="shared" si="1570"/>
        <v>0.1062335235624956</v>
      </c>
      <c r="N1272" s="13">
        <f t="shared" si="1571"/>
        <v>0.17906722731694216</v>
      </c>
      <c r="O1272" s="13">
        <f t="shared" si="1572"/>
        <v>5.9120608384006665E-2</v>
      </c>
      <c r="P1272" s="13">
        <f t="shared" si="1573"/>
        <v>9.9653697492081417E-2</v>
      </c>
      <c r="Q1272" s="13">
        <f t="shared" si="1574"/>
        <v>0.15091785918271855</v>
      </c>
      <c r="R1272" s="13">
        <f t="shared" si="1575"/>
        <v>1.6450769109804017E-2</v>
      </c>
      <c r="S1272" s="13">
        <f t="shared" si="1576"/>
        <v>2.3370352151600004E-2</v>
      </c>
      <c r="T1272" s="13">
        <f t="shared" si="1577"/>
        <v>8.3988136246326048E-2</v>
      </c>
      <c r="U1272" s="13">
        <f t="shared" si="1578"/>
        <v>2.7729416411485588E-2</v>
      </c>
      <c r="V1272" s="13">
        <f t="shared" si="1579"/>
        <v>2.4358726422266004E-3</v>
      </c>
      <c r="W1272" s="13">
        <f t="shared" si="1580"/>
        <v>8.4795714479463255E-2</v>
      </c>
      <c r="X1272" s="13">
        <f t="shared" si="1581"/>
        <v>4.7190134152268942E-2</v>
      </c>
      <c r="Y1272" s="13">
        <f t="shared" si="1582"/>
        <v>1.3131021862245624E-2</v>
      </c>
      <c r="Z1272" s="13">
        <f t="shared" si="1583"/>
        <v>3.0517029701529314E-3</v>
      </c>
      <c r="AA1272" s="13">
        <f t="shared" si="1584"/>
        <v>5.1439505264897697E-3</v>
      </c>
      <c r="AB1272" s="13">
        <f t="shared" si="1585"/>
        <v>4.3353215037255687E-3</v>
      </c>
      <c r="AC1272" s="13">
        <f t="shared" si="1586"/>
        <v>1.4281256711475127E-4</v>
      </c>
      <c r="AD1272" s="13">
        <f t="shared" si="1587"/>
        <v>3.5732914081645729E-2</v>
      </c>
      <c r="AE1272" s="13">
        <f t="shared" si="1588"/>
        <v>1.9885922531766086E-2</v>
      </c>
      <c r="AF1272" s="13">
        <f t="shared" si="1589"/>
        <v>5.5334126127502929E-3</v>
      </c>
      <c r="AG1272" s="13">
        <f t="shared" si="1590"/>
        <v>1.026476731434287E-3</v>
      </c>
      <c r="AH1272" s="13">
        <f t="shared" si="1591"/>
        <v>4.2458004345630093E-4</v>
      </c>
      <c r="AI1272" s="13">
        <f t="shared" si="1592"/>
        <v>7.1567212124993933E-4</v>
      </c>
      <c r="AJ1272" s="13">
        <f t="shared" si="1593"/>
        <v>6.0316846378944756E-4</v>
      </c>
      <c r="AK1272" s="13">
        <f t="shared" si="1594"/>
        <v>3.3890025418783012E-4</v>
      </c>
      <c r="AL1272" s="13">
        <f t="shared" si="1595"/>
        <v>5.358685237602479E-6</v>
      </c>
      <c r="AM1272" s="13">
        <f t="shared" si="1596"/>
        <v>1.2046279995204386E-2</v>
      </c>
      <c r="AN1272" s="13">
        <f t="shared" si="1597"/>
        <v>6.7039422039089705E-3</v>
      </c>
      <c r="AO1272" s="13">
        <f t="shared" si="1598"/>
        <v>1.8654240600103752E-3</v>
      </c>
      <c r="AP1272" s="13">
        <f t="shared" si="1599"/>
        <v>3.4604583570112615E-4</v>
      </c>
      <c r="AQ1272" s="13">
        <f t="shared" si="1600"/>
        <v>4.8144972625724859E-5</v>
      </c>
      <c r="AR1272" s="13">
        <f t="shared" si="1601"/>
        <v>4.7257079752377247E-5</v>
      </c>
      <c r="AS1272" s="13">
        <f t="shared" si="1602"/>
        <v>7.9656533630606904E-5</v>
      </c>
      <c r="AT1272" s="13">
        <f t="shared" si="1603"/>
        <v>6.7134526543875366E-5</v>
      </c>
      <c r="AU1272" s="13">
        <f t="shared" si="1604"/>
        <v>3.772065264745201E-5</v>
      </c>
      <c r="AV1272" s="13">
        <f t="shared" si="1605"/>
        <v>1.5895483025636239E-5</v>
      </c>
      <c r="AW1272" s="13">
        <f t="shared" si="1606"/>
        <v>1.3963284211450962E-7</v>
      </c>
      <c r="AX1272" s="13">
        <f t="shared" si="1607"/>
        <v>3.3842015933194078E-3</v>
      </c>
      <c r="AY1272" s="13">
        <f t="shared" si="1608"/>
        <v>1.8833608298181538E-3</v>
      </c>
      <c r="AZ1272" s="13">
        <f t="shared" si="1609"/>
        <v>5.2405979925891296E-4</v>
      </c>
      <c r="BA1272" s="13">
        <f t="shared" si="1610"/>
        <v>9.7215810109636054E-5</v>
      </c>
      <c r="BB1272" s="13">
        <f t="shared" si="1611"/>
        <v>1.3525527642986925E-5</v>
      </c>
      <c r="BC1272" s="13">
        <f t="shared" si="1612"/>
        <v>1.5054333060837848E-6</v>
      </c>
      <c r="BD1272" s="13">
        <f t="shared" si="1613"/>
        <v>4.3832166653879212E-6</v>
      </c>
      <c r="BE1272" s="13">
        <f t="shared" si="1614"/>
        <v>7.3883500111778637E-6</v>
      </c>
      <c r="BF1272" s="13">
        <f t="shared" si="1615"/>
        <v>6.2269013894206911E-6</v>
      </c>
      <c r="BG1272" s="13">
        <f t="shared" si="1616"/>
        <v>3.4986883273358301E-6</v>
      </c>
      <c r="BH1272" s="13">
        <f t="shared" si="1617"/>
        <v>1.4743472611393154E-6</v>
      </c>
      <c r="BI1272" s="13">
        <f t="shared" si="1618"/>
        <v>4.9703194867528508E-7</v>
      </c>
      <c r="BJ1272" s="14">
        <f t="shared" si="1619"/>
        <v>0.64818252525846687</v>
      </c>
      <c r="BK1272" s="14">
        <f t="shared" si="1620"/>
        <v>0.23372497793057415</v>
      </c>
      <c r="BL1272" s="14">
        <f t="shared" si="1621"/>
        <v>0.11513351962939822</v>
      </c>
      <c r="BM1272" s="14">
        <f t="shared" si="1622"/>
        <v>0.38676581954356776</v>
      </c>
      <c r="BN1272" s="14">
        <f t="shared" si="1623"/>
        <v>0.61144368504804836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1.43333333333333</v>
      </c>
      <c r="F1273" s="10">
        <f>VLOOKUP(B1273,home!$B$2:$E$405,3,FALSE)</f>
        <v>0.98</v>
      </c>
      <c r="G1273" s="10">
        <f>VLOOKUP(C1273,away!$B$2:$E$405,4,FALSE)</f>
        <v>0.7</v>
      </c>
      <c r="H1273" s="10">
        <f>VLOOKUP(A1273,away!$A$2:$E$405,3,FALSE)</f>
        <v>1.1555555555555601</v>
      </c>
      <c r="I1273" s="10">
        <f>VLOOKUP(C1273,away!$B$2:$E$405,3,FALSE)</f>
        <v>0.84</v>
      </c>
      <c r="J1273" s="10">
        <f>VLOOKUP(B1273,home!$B$2:$E$405,4,FALSE)</f>
        <v>1.56</v>
      </c>
      <c r="K1273" s="12">
        <f t="shared" si="1568"/>
        <v>0.98326666666666429</v>
      </c>
      <c r="L1273" s="12">
        <f t="shared" si="1569"/>
        <v>1.514240000000006</v>
      </c>
      <c r="M1273" s="13">
        <f t="shared" si="1570"/>
        <v>8.2289919248685311E-2</v>
      </c>
      <c r="N1273" s="13">
        <f t="shared" si="1571"/>
        <v>8.0912934599923769E-2</v>
      </c>
      <c r="O1273" s="13">
        <f t="shared" si="1572"/>
        <v>0.12460668732312973</v>
      </c>
      <c r="P1273" s="13">
        <f t="shared" si="1573"/>
        <v>0.12252160208858906</v>
      </c>
      <c r="Q1273" s="13">
        <f t="shared" si="1574"/>
        <v>3.9779495747142422E-2</v>
      </c>
      <c r="R1273" s="13">
        <f t="shared" si="1575"/>
        <v>9.4342215106088381E-2</v>
      </c>
      <c r="S1273" s="13">
        <f t="shared" si="1576"/>
        <v>4.560565594003297E-2</v>
      </c>
      <c r="T1273" s="13">
        <f t="shared" si="1577"/>
        <v>6.0235703640153175E-2</v>
      </c>
      <c r="U1273" s="13">
        <f t="shared" si="1578"/>
        <v>9.2763555373312948E-2</v>
      </c>
      <c r="V1273" s="13">
        <f t="shared" si="1579"/>
        <v>7.5447043832475927E-3</v>
      </c>
      <c r="W1273" s="13">
        <f t="shared" si="1580"/>
        <v>1.3037950728324496E-2</v>
      </c>
      <c r="X1273" s="13">
        <f t="shared" si="1581"/>
        <v>1.9742586510858161E-2</v>
      </c>
      <c r="Y1273" s="13">
        <f t="shared" si="1582"/>
        <v>1.4947507099100995E-2</v>
      </c>
      <c r="Z1273" s="13">
        <f t="shared" si="1583"/>
        <v>4.7618918600747941E-2</v>
      </c>
      <c r="AA1273" s="13">
        <f t="shared" si="1584"/>
        <v>4.6822095362828643E-2</v>
      </c>
      <c r="AB1273" s="13">
        <f t="shared" si="1585"/>
        <v>2.3019302816878598E-2</v>
      </c>
      <c r="AC1273" s="13">
        <f t="shared" si="1586"/>
        <v>7.0208270706185539E-4</v>
      </c>
      <c r="AD1273" s="13">
        <f t="shared" si="1587"/>
        <v>3.2049455882009583E-3</v>
      </c>
      <c r="AE1273" s="13">
        <f t="shared" si="1588"/>
        <v>4.8530568074774379E-3</v>
      </c>
      <c r="AF1273" s="13">
        <f t="shared" si="1589"/>
        <v>3.6743463700773336E-3</v>
      </c>
      <c r="AG1273" s="13">
        <f t="shared" si="1590"/>
        <v>1.8546140824753077E-3</v>
      </c>
      <c r="AH1273" s="13">
        <f t="shared" si="1591"/>
        <v>1.8026617825499216E-2</v>
      </c>
      <c r="AI1273" s="13">
        <f t="shared" si="1592"/>
        <v>1.7724972420552484E-2</v>
      </c>
      <c r="AJ1273" s="13">
        <f t="shared" si="1593"/>
        <v>8.7141872743575974E-3</v>
      </c>
      <c r="AK1273" s="13">
        <f t="shared" si="1594"/>
        <v>2.8561232913222206E-3</v>
      </c>
      <c r="AL1273" s="13">
        <f t="shared" si="1595"/>
        <v>4.1813285930177336E-5</v>
      </c>
      <c r="AM1273" s="13">
        <f t="shared" si="1596"/>
        <v>6.3026323307167767E-4</v>
      </c>
      <c r="AN1273" s="13">
        <f t="shared" si="1597"/>
        <v>9.54369798046461E-4</v>
      </c>
      <c r="AO1273" s="13">
        <f t="shared" si="1598"/>
        <v>7.2257246149693972E-4</v>
      </c>
      <c r="AP1273" s="13">
        <f t="shared" si="1599"/>
        <v>3.6471604136571007E-4</v>
      </c>
      <c r="AQ1273" s="13">
        <f t="shared" si="1600"/>
        <v>1.3806690461940377E-4</v>
      </c>
      <c r="AR1273" s="13">
        <f t="shared" si="1601"/>
        <v>5.4593251552168057E-3</v>
      </c>
      <c r="AS1273" s="13">
        <f t="shared" si="1602"/>
        <v>5.3679724476194974E-3</v>
      </c>
      <c r="AT1273" s="13">
        <f t="shared" si="1603"/>
        <v>2.6390741876646589E-3</v>
      </c>
      <c r="AU1273" s="13">
        <f t="shared" si="1604"/>
        <v>8.6497122653035488E-4</v>
      </c>
      <c r="AV1273" s="13">
        <f t="shared" si="1605"/>
        <v>2.1262434366826953E-4</v>
      </c>
      <c r="AW1273" s="13">
        <f t="shared" si="1606"/>
        <v>1.7293298119108564E-6</v>
      </c>
      <c r="AX1273" s="13">
        <f t="shared" si="1607"/>
        <v>1.0328613805082386E-4</v>
      </c>
      <c r="AY1273" s="13">
        <f t="shared" si="1608"/>
        <v>1.5640000168208015E-4</v>
      </c>
      <c r="AZ1273" s="13">
        <f t="shared" si="1609"/>
        <v>1.1841356927353703E-4</v>
      </c>
      <c r="BA1273" s="13">
        <f t="shared" si="1610"/>
        <v>5.9768854378920471E-5</v>
      </c>
      <c r="BB1273" s="13">
        <f t="shared" si="1611"/>
        <v>2.2626097513684227E-5</v>
      </c>
      <c r="BC1273" s="13">
        <f t="shared" si="1612"/>
        <v>6.8522683798242649E-6</v>
      </c>
      <c r="BD1273" s="13">
        <f t="shared" si="1613"/>
        <v>1.3777880871725884E-3</v>
      </c>
      <c r="BE1273" s="13">
        <f t="shared" si="1614"/>
        <v>1.3547330998472304E-3</v>
      </c>
      <c r="BF1273" s="13">
        <f t="shared" si="1615"/>
        <v>6.660319496548917E-4</v>
      </c>
      <c r="BG1273" s="13">
        <f t="shared" si="1616"/>
        <v>2.1829567167688834E-4</v>
      </c>
      <c r="BH1273" s="13">
        <f t="shared" si="1617"/>
        <v>5.3660714359373634E-5</v>
      </c>
      <c r="BI1273" s="13">
        <f t="shared" si="1618"/>
        <v>1.0552558347818667E-5</v>
      </c>
      <c r="BJ1273" s="14">
        <f t="shared" si="1619"/>
        <v>0.2455204765416131</v>
      </c>
      <c r="BK1273" s="14">
        <f t="shared" si="1620"/>
        <v>0.25886217765522906</v>
      </c>
      <c r="BL1273" s="14">
        <f t="shared" si="1621"/>
        <v>0.44710078623572813</v>
      </c>
      <c r="BM1273" s="14">
        <f t="shared" si="1622"/>
        <v>0.4544948342478895</v>
      </c>
      <c r="BN1273" s="14">
        <f t="shared" si="1623"/>
        <v>0.54445285411355859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1.43333333333333</v>
      </c>
      <c r="F1274" s="10">
        <f>VLOOKUP(B1274,home!$B$2:$E$405,3,FALSE)</f>
        <v>1.1200000000000001</v>
      </c>
      <c r="G1274" s="10">
        <f>VLOOKUP(C1274,away!$B$2:$E$405,4,FALSE)</f>
        <v>0.84</v>
      </c>
      <c r="H1274" s="10">
        <f>VLOOKUP(A1274,away!$A$2:$E$405,3,FALSE)</f>
        <v>1.1555555555555601</v>
      </c>
      <c r="I1274" s="10">
        <f>VLOOKUP(C1274,away!$B$2:$E$405,3,FALSE)</f>
        <v>0.28000000000000003</v>
      </c>
      <c r="J1274" s="10">
        <f>VLOOKUP(B1274,home!$B$2:$E$405,4,FALSE)</f>
        <v>0.35</v>
      </c>
      <c r="K1274" s="12">
        <f t="shared" si="1568"/>
        <v>1.348479999999997</v>
      </c>
      <c r="L1274" s="12">
        <f t="shared" si="1569"/>
        <v>0.1132444444444449</v>
      </c>
      <c r="M1274" s="13">
        <f t="shared" si="1570"/>
        <v>0.2318361412791129</v>
      </c>
      <c r="N1274" s="13">
        <f t="shared" si="1571"/>
        <v>0.31262639979205747</v>
      </c>
      <c r="O1274" s="13">
        <f t="shared" si="1572"/>
        <v>2.6254155021296976E-2</v>
      </c>
      <c r="P1274" s="13">
        <f t="shared" si="1573"/>
        <v>3.5403202963118469E-2</v>
      </c>
      <c r="Q1274" s="13">
        <f t="shared" si="1574"/>
        <v>0.21078522379579639</v>
      </c>
      <c r="R1274" s="13">
        <f t="shared" si="1575"/>
        <v>1.486568599872555E-3</v>
      </c>
      <c r="S1274" s="13">
        <f t="shared" si="1576"/>
        <v>1.3515869151509679E-3</v>
      </c>
      <c r="T1274" s="13">
        <f t="shared" si="1577"/>
        <v>2.3870255565852948E-2</v>
      </c>
      <c r="U1274" s="13">
        <f t="shared" si="1578"/>
        <v>2.0046080255561385E-3</v>
      </c>
      <c r="V1274" s="13">
        <f t="shared" si="1579"/>
        <v>2.2933106314456322E-5</v>
      </c>
      <c r="W1274" s="13">
        <f t="shared" si="1580"/>
        <v>9.4746552861384947E-2</v>
      </c>
      <c r="X1274" s="13">
        <f t="shared" si="1581"/>
        <v>1.0729520741813769E-2</v>
      </c>
      <c r="Y1274" s="13">
        <f t="shared" si="1582"/>
        <v>6.0752930778092443E-4</v>
      </c>
      <c r="Z1274" s="13">
        <f t="shared" si="1583"/>
        <v>5.6115211740374604E-5</v>
      </c>
      <c r="AA1274" s="13">
        <f t="shared" si="1584"/>
        <v>7.5670240727660176E-5</v>
      </c>
      <c r="AB1274" s="13">
        <f t="shared" si="1585"/>
        <v>5.1019903108217489E-5</v>
      </c>
      <c r="AC1274" s="13">
        <f t="shared" si="1586"/>
        <v>2.1887911138065376E-7</v>
      </c>
      <c r="AD1274" s="13">
        <f t="shared" si="1587"/>
        <v>3.1940957900630028E-2</v>
      </c>
      <c r="AE1274" s="13">
        <f t="shared" si="1588"/>
        <v>3.6171360324802502E-3</v>
      </c>
      <c r="AF1274" s="13">
        <f t="shared" si="1589"/>
        <v>2.048102802391048E-4</v>
      </c>
      <c r="AG1274" s="13">
        <f t="shared" si="1590"/>
        <v>7.7312088007294999E-6</v>
      </c>
      <c r="AH1274" s="13">
        <f t="shared" si="1591"/>
        <v>1.5886839946052782E-6</v>
      </c>
      <c r="AI1274" s="13">
        <f t="shared" si="1592"/>
        <v>2.1423085930453209E-6</v>
      </c>
      <c r="AJ1274" s="13">
        <f t="shared" si="1593"/>
        <v>1.4444301457748741E-6</v>
      </c>
      <c r="AK1274" s="13">
        <f t="shared" si="1594"/>
        <v>6.492617209914992E-7</v>
      </c>
      <c r="AL1274" s="13">
        <f t="shared" si="1595"/>
        <v>1.3369825018381531E-9</v>
      </c>
      <c r="AM1274" s="13">
        <f t="shared" si="1596"/>
        <v>8.6143485819682921E-3</v>
      </c>
      <c r="AN1274" s="13">
        <f t="shared" si="1597"/>
        <v>9.7552711941579096E-4</v>
      </c>
      <c r="AO1274" s="13">
        <f t="shared" si="1598"/>
        <v>5.5236513339365459E-5</v>
      </c>
      <c r="AP1274" s="13">
        <f t="shared" si="1599"/>
        <v>2.0850760887215372E-6</v>
      </c>
      <c r="AQ1274" s="13">
        <f t="shared" si="1600"/>
        <v>5.9030820822916639E-8</v>
      </c>
      <c r="AR1274" s="13">
        <f t="shared" si="1601"/>
        <v>3.5981927273371252E-8</v>
      </c>
      <c r="AS1274" s="13">
        <f t="shared" si="1602"/>
        <v>4.8520909289595558E-8</v>
      </c>
      <c r="AT1274" s="13">
        <f t="shared" si="1603"/>
        <v>3.2714737879416841E-8</v>
      </c>
      <c r="AU1274" s="13">
        <f t="shared" si="1604"/>
        <v>1.4705056578545307E-8</v>
      </c>
      <c r="AV1274" s="13">
        <f t="shared" si="1605"/>
        <v>4.9573686737591834E-9</v>
      </c>
      <c r="AW1274" s="13">
        <f t="shared" si="1606"/>
        <v>5.6713263334229198E-12</v>
      </c>
      <c r="AX1274" s="13">
        <f t="shared" si="1607"/>
        <v>1.9360461293020954E-3</v>
      </c>
      <c r="AY1274" s="13">
        <f t="shared" si="1608"/>
        <v>2.1924646833163371E-4</v>
      </c>
      <c r="AZ1274" s="13">
        <f t="shared" si="1609"/>
        <v>1.2414222251311222E-5</v>
      </c>
      <c r="BA1274" s="13">
        <f t="shared" si="1610"/>
        <v>4.6861390068653516E-7</v>
      </c>
      <c r="BB1274" s="13">
        <f t="shared" si="1611"/>
        <v>1.3266980210547735E-8</v>
      </c>
      <c r="BC1274" s="13">
        <f t="shared" si="1612"/>
        <v>3.0048236067978468E-10</v>
      </c>
      <c r="BD1274" s="13">
        <f t="shared" si="1613"/>
        <v>6.7912556068555776E-10</v>
      </c>
      <c r="BE1274" s="13">
        <f t="shared" si="1614"/>
        <v>9.1578723607325887E-10</v>
      </c>
      <c r="BF1274" s="13">
        <f t="shared" si="1615"/>
        <v>6.174603860500328E-10</v>
      </c>
      <c r="BG1274" s="13">
        <f t="shared" si="1616"/>
        <v>2.7754432712691544E-10</v>
      </c>
      <c r="BH1274" s="13">
        <f t="shared" si="1617"/>
        <v>9.3565743561025529E-11</v>
      </c>
      <c r="BI1274" s="13">
        <f t="shared" si="1618"/>
        <v>2.5234306775434275E-11</v>
      </c>
      <c r="BJ1274" s="14">
        <f t="shared" si="1619"/>
        <v>0.70095156280971771</v>
      </c>
      <c r="BK1274" s="14">
        <f t="shared" si="1620"/>
        <v>0.2688333309481224</v>
      </c>
      <c r="BL1274" s="14">
        <f t="shared" si="1621"/>
        <v>2.9877985963733221E-2</v>
      </c>
      <c r="BM1274" s="14">
        <f t="shared" si="1622"/>
        <v>0.18110805701939875</v>
      </c>
      <c r="BN1274" s="14">
        <f t="shared" si="1623"/>
        <v>0.81839169145125468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1.43333333333333</v>
      </c>
      <c r="F1275" s="10">
        <f>VLOOKUP(B1275,home!$B$2:$E$405,3,FALSE)</f>
        <v>0.56000000000000005</v>
      </c>
      <c r="G1275" s="10">
        <f>VLOOKUP(C1275,away!$B$2:$E$405,4,FALSE)</f>
        <v>0.7</v>
      </c>
      <c r="H1275" s="10">
        <f>VLOOKUP(A1275,away!$A$2:$E$405,3,FALSE)</f>
        <v>1.1555555555555601</v>
      </c>
      <c r="I1275" s="10">
        <f>VLOOKUP(C1275,away!$B$2:$E$405,3,FALSE)</f>
        <v>0.52</v>
      </c>
      <c r="J1275" s="10">
        <f>VLOOKUP(B1275,home!$B$2:$E$405,4,FALSE)</f>
        <v>2.25</v>
      </c>
      <c r="K1275" s="12">
        <f t="shared" si="1568"/>
        <v>0.5618666666666654</v>
      </c>
      <c r="L1275" s="12">
        <f t="shared" si="1569"/>
        <v>1.3520000000000052</v>
      </c>
      <c r="M1275" s="13">
        <f t="shared" si="1570"/>
        <v>0.14750891465838264</v>
      </c>
      <c r="N1275" s="13">
        <f t="shared" si="1571"/>
        <v>8.2880342182723082E-2</v>
      </c>
      <c r="O1275" s="13">
        <f t="shared" si="1572"/>
        <v>0.19943205261813404</v>
      </c>
      <c r="P1275" s="13">
        <f t="shared" si="1573"/>
        <v>0.11205422263104201</v>
      </c>
      <c r="Q1275" s="13">
        <f t="shared" si="1574"/>
        <v>2.3283850797199617E-2</v>
      </c>
      <c r="R1275" s="13">
        <f t="shared" si="1575"/>
        <v>0.13481606756985917</v>
      </c>
      <c r="S1275" s="13">
        <f t="shared" si="1576"/>
        <v>2.1280322003802348E-2</v>
      </c>
      <c r="T1275" s="13">
        <f t="shared" si="1577"/>
        <v>3.1479766277813993E-2</v>
      </c>
      <c r="U1275" s="13">
        <f t="shared" si="1578"/>
        <v>7.5748654498584714E-2</v>
      </c>
      <c r="V1275" s="13">
        <f t="shared" si="1579"/>
        <v>1.7961625837226579E-3</v>
      </c>
      <c r="W1275" s="13">
        <f t="shared" si="1580"/>
        <v>4.3608065448621763E-3</v>
      </c>
      <c r="X1275" s="13">
        <f t="shared" si="1581"/>
        <v>5.8958104486536841E-3</v>
      </c>
      <c r="Y1275" s="13">
        <f t="shared" si="1582"/>
        <v>3.9855678632899072E-3</v>
      </c>
      <c r="Z1275" s="13">
        <f t="shared" si="1583"/>
        <v>6.0757107784816751E-2</v>
      </c>
      <c r="AA1275" s="13">
        <f t="shared" si="1584"/>
        <v>3.4137393627362296E-2</v>
      </c>
      <c r="AB1275" s="13">
        <f t="shared" si="1585"/>
        <v>9.5903317830469594E-3</v>
      </c>
      <c r="AC1275" s="13">
        <f t="shared" si="1586"/>
        <v>8.5277728173295536E-5</v>
      </c>
      <c r="AD1275" s="13">
        <f t="shared" si="1587"/>
        <v>6.1254795933497232E-4</v>
      </c>
      <c r="AE1275" s="13">
        <f t="shared" si="1588"/>
        <v>8.2816484102088558E-4</v>
      </c>
      <c r="AF1275" s="13">
        <f t="shared" si="1589"/>
        <v>5.598394325301209E-4</v>
      </c>
      <c r="AG1275" s="13">
        <f t="shared" si="1590"/>
        <v>2.5230097092690876E-4</v>
      </c>
      <c r="AH1275" s="13">
        <f t="shared" si="1591"/>
        <v>2.0535902431268151E-2</v>
      </c>
      <c r="AI1275" s="13">
        <f t="shared" si="1592"/>
        <v>1.1538439046048508E-2</v>
      </c>
      <c r="AJ1275" s="13">
        <f t="shared" si="1593"/>
        <v>3.2415321426698864E-3</v>
      </c>
      <c r="AK1275" s="13">
        <f t="shared" si="1594"/>
        <v>6.0710295329826107E-4</v>
      </c>
      <c r="AL1275" s="13">
        <f t="shared" si="1595"/>
        <v>2.5912276719899015E-6</v>
      </c>
      <c r="AM1275" s="13">
        <f t="shared" si="1596"/>
        <v>6.883405601700184E-5</v>
      </c>
      <c r="AN1275" s="13">
        <f t="shared" si="1597"/>
        <v>9.3063643734986838E-5</v>
      </c>
      <c r="AO1275" s="13">
        <f t="shared" si="1598"/>
        <v>6.2911023164851366E-5</v>
      </c>
      <c r="AP1275" s="13">
        <f t="shared" si="1599"/>
        <v>2.8351901106293116E-5</v>
      </c>
      <c r="AQ1275" s="13">
        <f t="shared" si="1600"/>
        <v>9.5829425739271152E-6</v>
      </c>
      <c r="AR1275" s="13">
        <f t="shared" si="1601"/>
        <v>5.5529080174149294E-3</v>
      </c>
      <c r="AS1275" s="13">
        <f t="shared" si="1602"/>
        <v>3.1199939180515282E-3</v>
      </c>
      <c r="AT1275" s="13">
        <f t="shared" si="1603"/>
        <v>8.765102913779406E-4</v>
      </c>
      <c r="AU1275" s="13">
        <f t="shared" si="1604"/>
        <v>1.641606385718504E-4</v>
      </c>
      <c r="AV1275" s="13">
        <f t="shared" si="1605"/>
        <v>2.3059097698059197E-5</v>
      </c>
      <c r="AW1275" s="13">
        <f t="shared" si="1606"/>
        <v>5.4678051740751443E-8</v>
      </c>
      <c r="AX1275" s="13">
        <f t="shared" si="1607"/>
        <v>6.4459269345698881E-6</v>
      </c>
      <c r="AY1275" s="13">
        <f t="shared" si="1608"/>
        <v>8.7148932155385205E-6</v>
      </c>
      <c r="AZ1275" s="13">
        <f t="shared" si="1609"/>
        <v>5.8912678137040638E-6</v>
      </c>
      <c r="BA1275" s="13">
        <f t="shared" si="1610"/>
        <v>2.6549980280426409E-6</v>
      </c>
      <c r="BB1275" s="13">
        <f t="shared" si="1611"/>
        <v>8.9738933347841663E-7</v>
      </c>
      <c r="BC1275" s="13">
        <f t="shared" si="1612"/>
        <v>2.4265407577256475E-7</v>
      </c>
      <c r="BD1275" s="13">
        <f t="shared" si="1613"/>
        <v>1.2512552732575016E-3</v>
      </c>
      <c r="BE1275" s="13">
        <f t="shared" si="1614"/>
        <v>7.0303862953428008E-4</v>
      </c>
      <c r="BF1275" s="13">
        <f t="shared" si="1615"/>
        <v>1.9750698565716327E-4</v>
      </c>
      <c r="BG1275" s="13">
        <f t="shared" si="1616"/>
        <v>3.699086389152375E-5</v>
      </c>
      <c r="BH1275" s="13">
        <f t="shared" si="1617"/>
        <v>5.1959833479626899E-6</v>
      </c>
      <c r="BI1275" s="13">
        <f t="shared" si="1618"/>
        <v>5.8388996875505985E-7</v>
      </c>
      <c r="BJ1275" s="14">
        <f t="shared" si="1619"/>
        <v>0.15442658801435352</v>
      </c>
      <c r="BK1275" s="14">
        <f t="shared" si="1620"/>
        <v>0.28273620572601049</v>
      </c>
      <c r="BL1275" s="14">
        <f t="shared" si="1621"/>
        <v>0.50157868025904317</v>
      </c>
      <c r="BM1275" s="14">
        <f t="shared" si="1622"/>
        <v>0.29951447111171975</v>
      </c>
      <c r="BN1275" s="14">
        <f t="shared" si="1623"/>
        <v>0.69997545045734066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1.43333333333333</v>
      </c>
      <c r="F1276" s="10">
        <f>VLOOKUP(B1276,home!$B$2:$E$405,3,FALSE)</f>
        <v>1.67</v>
      </c>
      <c r="G1276" s="10">
        <f>VLOOKUP(C1276,away!$B$2:$E$405,4,FALSE)</f>
        <v>1.81</v>
      </c>
      <c r="H1276" s="10">
        <f>VLOOKUP(A1276,away!$A$2:$E$405,3,FALSE)</f>
        <v>1.1555555555555601</v>
      </c>
      <c r="I1276" s="10">
        <f>VLOOKUP(C1276,away!$B$2:$E$405,3,FALSE)</f>
        <v>0.98</v>
      </c>
      <c r="J1276" s="10">
        <f>VLOOKUP(B1276,home!$B$2:$E$405,4,FALSE)</f>
        <v>1.04</v>
      </c>
      <c r="K1276" s="12">
        <f t="shared" si="1568"/>
        <v>4.3325366666666563</v>
      </c>
      <c r="L1276" s="12">
        <f t="shared" si="1569"/>
        <v>1.1777422222222269</v>
      </c>
      <c r="M1276" s="13">
        <f t="shared" si="1570"/>
        <v>4.0449791261662803E-3</v>
      </c>
      <c r="N1276" s="13">
        <f t="shared" si="1571"/>
        <v>1.7525020380016663E-2</v>
      </c>
      <c r="O1276" s="13">
        <f t="shared" si="1572"/>
        <v>4.7639427048935959E-3</v>
      </c>
      <c r="P1276" s="13">
        <f t="shared" si="1573"/>
        <v>2.0639956446850634E-2</v>
      </c>
      <c r="Q1276" s="13">
        <f t="shared" si="1574"/>
        <v>3.7963896690251298E-2</v>
      </c>
      <c r="R1276" s="13">
        <f t="shared" si="1575"/>
        <v>2.8053482339003757E-3</v>
      </c>
      <c r="S1276" s="13">
        <f t="shared" si="1576"/>
        <v>2.6329419067463125E-2</v>
      </c>
      <c r="T1276" s="13">
        <f t="shared" si="1577"/>
        <v>4.4711684052191607E-2</v>
      </c>
      <c r="U1276" s="13">
        <f t="shared" si="1578"/>
        <v>1.2154274086141925E-2</v>
      </c>
      <c r="V1276" s="13">
        <f t="shared" si="1579"/>
        <v>1.4927643653280611E-2</v>
      </c>
      <c r="W1276" s="13">
        <f t="shared" si="1580"/>
        <v>5.4826658140019559E-2</v>
      </c>
      <c r="X1276" s="13">
        <f t="shared" si="1581"/>
        <v>6.4571670194844971E-2</v>
      </c>
      <c r="Y1276" s="13">
        <f t="shared" si="1582"/>
        <v>3.8024391173938736E-2</v>
      </c>
      <c r="Z1276" s="13">
        <f t="shared" si="1583"/>
        <v>1.1013256877003426E-3</v>
      </c>
      <c r="AA1276" s="13">
        <f t="shared" si="1584"/>
        <v>4.7715339239036052E-3</v>
      </c>
      <c r="AB1276" s="13">
        <f t="shared" si="1585"/>
        <v>1.0336422840778098E-2</v>
      </c>
      <c r="AC1276" s="13">
        <f t="shared" si="1586"/>
        <v>4.7606227567519076E-3</v>
      </c>
      <c r="AD1276" s="13">
        <f t="shared" si="1587"/>
        <v>5.9384626675608163E-2</v>
      </c>
      <c r="AE1276" s="13">
        <f t="shared" si="1588"/>
        <v>6.9939782186768079E-2</v>
      </c>
      <c r="AF1276" s="13">
        <f t="shared" si="1589"/>
        <v>4.118551724719139E-2</v>
      </c>
      <c r="AG1276" s="13">
        <f t="shared" si="1590"/>
        <v>1.6168640868693011E-2</v>
      </c>
      <c r="AH1276" s="13">
        <f t="shared" si="1591"/>
        <v>3.2426944070565602E-4</v>
      </c>
      <c r="AI1276" s="13">
        <f t="shared" si="1592"/>
        <v>1.4049092417367439E-3</v>
      </c>
      <c r="AJ1276" s="13">
        <f t="shared" si="1593"/>
        <v>3.0434104015816458E-3</v>
      </c>
      <c r="AK1276" s="13">
        <f t="shared" si="1594"/>
        <v>4.3952290521890583E-3</v>
      </c>
      <c r="AL1276" s="13">
        <f t="shared" si="1595"/>
        <v>9.7166431068703698E-4</v>
      </c>
      <c r="AM1276" s="13">
        <f t="shared" si="1596"/>
        <v>5.1457214501676625E-2</v>
      </c>
      <c r="AN1276" s="13">
        <f t="shared" si="1597"/>
        <v>6.0603334156570418E-2</v>
      </c>
      <c r="AO1276" s="13">
        <f t="shared" si="1598"/>
        <v>3.5687552721817721E-2</v>
      </c>
      <c r="AP1276" s="13">
        <f t="shared" si="1599"/>
        <v>1.4010245882755495E-2</v>
      </c>
      <c r="AQ1276" s="13">
        <f t="shared" si="1600"/>
        <v>4.1251145299590663E-3</v>
      </c>
      <c r="AR1276" s="13">
        <f t="shared" si="1601"/>
        <v>7.6381162339087552E-5</v>
      </c>
      <c r="AS1276" s="13">
        <f t="shared" si="1602"/>
        <v>3.3092418647671511E-4</v>
      </c>
      <c r="AT1276" s="13">
        <f t="shared" si="1603"/>
        <v>7.1687058589860111E-4</v>
      </c>
      <c r="AU1276" s="13">
        <f t="shared" si="1604"/>
        <v>1.0352893662201662E-3</v>
      </c>
      <c r="AV1276" s="13">
        <f t="shared" si="1605"/>
        <v>1.1213572849397384E-3</v>
      </c>
      <c r="AW1276" s="13">
        <f t="shared" si="1606"/>
        <v>1.3772292642862479E-4</v>
      </c>
      <c r="AX1276" s="13">
        <f t="shared" si="1607"/>
        <v>3.7156711432174194E-2</v>
      </c>
      <c r="AY1276" s="13">
        <f t="shared" si="1608"/>
        <v>4.376102789259885E-2</v>
      </c>
      <c r="AZ1276" s="13">
        <f t="shared" si="1609"/>
        <v>2.576960511847912E-2</v>
      </c>
      <c r="BA1276" s="13">
        <f t="shared" si="1610"/>
        <v>1.0116650666008956E-2</v>
      </c>
      <c r="BB1276" s="13">
        <f t="shared" si="1611"/>
        <v>2.9787016592078409E-3</v>
      </c>
      <c r="BC1276" s="13">
        <f t="shared" si="1612"/>
        <v>7.0162854229049499E-4</v>
      </c>
      <c r="BD1276" s="13">
        <f t="shared" si="1613"/>
        <v>1.4992886644858931E-5</v>
      </c>
      <c r="BE1276" s="13">
        <f t="shared" si="1614"/>
        <v>6.4957231128028142E-5</v>
      </c>
      <c r="BF1276" s="13">
        <f t="shared" si="1615"/>
        <v>1.407147928136613E-4</v>
      </c>
      <c r="BG1276" s="13">
        <f t="shared" si="1616"/>
        <v>2.0321733313586311E-4</v>
      </c>
      <c r="BH1276" s="13">
        <f t="shared" si="1617"/>
        <v>2.2011163677833494E-4</v>
      </c>
      <c r="BI1276" s="13">
        <f t="shared" si="1618"/>
        <v>1.9072834742042978E-4</v>
      </c>
      <c r="BJ1276" s="14">
        <f t="shared" si="1619"/>
        <v>0.73066967471306221</v>
      </c>
      <c r="BK1276" s="14">
        <f t="shared" si="1620"/>
        <v>0.11543531325379845</v>
      </c>
      <c r="BL1276" s="14">
        <f t="shared" si="1621"/>
        <v>4.811488473962619E-2</v>
      </c>
      <c r="BM1276" s="14">
        <f t="shared" si="1622"/>
        <v>0.76395474984593825</v>
      </c>
      <c r="BN1276" s="14">
        <f t="shared" si="1623"/>
        <v>8.7743143582078839E-2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1.7840909090909101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1.3295454545454499</v>
      </c>
      <c r="I1277" s="10">
        <f>VLOOKUP(C1277,away!$B$2:$E$405,3,FALSE)</f>
        <v>1.4</v>
      </c>
      <c r="J1277" s="10">
        <f>VLOOKUP(B1277,home!$B$2:$E$405,4,FALSE)</f>
        <v>1.65</v>
      </c>
      <c r="K1277" s="12">
        <f t="shared" si="1568"/>
        <v>0.16734772727272737</v>
      </c>
      <c r="L1277" s="12">
        <f t="shared" si="1569"/>
        <v>3.0712499999999889</v>
      </c>
      <c r="M1277" s="13">
        <f t="shared" si="1570"/>
        <v>3.9218852084313957E-2</v>
      </c>
      <c r="N1277" s="13">
        <f t="shared" si="1571"/>
        <v>6.5631857625552074E-3</v>
      </c>
      <c r="O1277" s="13">
        <f t="shared" si="1572"/>
        <v>0.12045089946394881</v>
      </c>
      <c r="P1277" s="13">
        <f t="shared" si="1573"/>
        <v>2.0157184273247607E-2</v>
      </c>
      <c r="Q1277" s="13">
        <f t="shared" si="1574"/>
        <v>5.4916711051616798E-4</v>
      </c>
      <c r="R1277" s="13">
        <f t="shared" si="1575"/>
        <v>0.18496741248932577</v>
      </c>
      <c r="S1277" s="13">
        <f t="shared" si="1576"/>
        <v>2.5900304077753084E-3</v>
      </c>
      <c r="T1277" s="13">
        <f t="shared" si="1577"/>
        <v>1.6866294881727746E-3</v>
      </c>
      <c r="U1277" s="13">
        <f t="shared" si="1578"/>
        <v>3.0953876099605752E-2</v>
      </c>
      <c r="V1277" s="13">
        <f t="shared" si="1579"/>
        <v>1.4790993341275906E-4</v>
      </c>
      <c r="W1277" s="13">
        <f t="shared" si="1580"/>
        <v>3.0633955945937124E-5</v>
      </c>
      <c r="X1277" s="13">
        <f t="shared" si="1581"/>
        <v>9.4084537198959066E-5</v>
      </c>
      <c r="Y1277" s="13">
        <f t="shared" si="1582"/>
        <v>1.4447856743615101E-4</v>
      </c>
      <c r="Z1277" s="13">
        <f t="shared" si="1583"/>
        <v>0.18936038853594656</v>
      </c>
      <c r="AA1277" s="13">
        <f t="shared" si="1584"/>
        <v>3.1689030656971269E-2</v>
      </c>
      <c r="AB1277" s="13">
        <f t="shared" si="1585"/>
        <v>2.6515436299599619E-3</v>
      </c>
      <c r="AC1277" s="13">
        <f t="shared" si="1586"/>
        <v>4.7512988416182401E-6</v>
      </c>
      <c r="AD1277" s="13">
        <f t="shared" si="1587"/>
        <v>1.281630726231358E-6</v>
      </c>
      <c r="AE1277" s="13">
        <f t="shared" si="1588"/>
        <v>3.9362083679380442E-6</v>
      </c>
      <c r="AF1277" s="13">
        <f t="shared" si="1589"/>
        <v>6.0445399750148385E-6</v>
      </c>
      <c r="AG1277" s="13">
        <f t="shared" si="1590"/>
        <v>6.1880977994214178E-6</v>
      </c>
      <c r="AH1277" s="13">
        <f t="shared" si="1591"/>
        <v>0.14539327332275592</v>
      </c>
      <c r="AI1277" s="13">
        <f t="shared" si="1592"/>
        <v>2.4331233851305666E-2</v>
      </c>
      <c r="AJ1277" s="13">
        <f t="shared" si="1593"/>
        <v>2.0358883433786259E-3</v>
      </c>
      <c r="AK1277" s="13">
        <f t="shared" si="1594"/>
        <v>1.1356709574848365E-4</v>
      </c>
      <c r="AL1277" s="13">
        <f t="shared" si="1595"/>
        <v>9.7680376857406599E-8</v>
      </c>
      <c r="AM1277" s="13">
        <f t="shared" si="1596"/>
        <v>4.2895597847542586E-8</v>
      </c>
      <c r="AN1277" s="13">
        <f t="shared" si="1597"/>
        <v>1.3174310488926468E-7</v>
      </c>
      <c r="AO1277" s="13">
        <f t="shared" si="1598"/>
        <v>2.0230800544557642E-7</v>
      </c>
      <c r="AP1277" s="13">
        <f t="shared" si="1599"/>
        <v>2.0711282057490807E-7</v>
      </c>
      <c r="AQ1277" s="13">
        <f t="shared" si="1600"/>
        <v>1.5902381254767103E-7</v>
      </c>
      <c r="AR1277" s="13">
        <f t="shared" si="1601"/>
        <v>8.9307818138502526E-2</v>
      </c>
      <c r="AS1277" s="13">
        <f t="shared" si="1602"/>
        <v>1.4945460393164455E-2</v>
      </c>
      <c r="AT1277" s="13">
        <f t="shared" si="1603"/>
        <v>1.2505444149203168E-3</v>
      </c>
      <c r="AU1277" s="13">
        <f t="shared" si="1604"/>
        <v>6.975858856350584E-5</v>
      </c>
      <c r="AV1277" s="13">
        <f t="shared" si="1605"/>
        <v>2.9184853134639941E-6</v>
      </c>
      <c r="AW1277" s="13">
        <f t="shared" si="1606"/>
        <v>1.3945683797127829E-9</v>
      </c>
      <c r="AX1277" s="13">
        <f t="shared" si="1607"/>
        <v>1.1964134682985225E-9</v>
      </c>
      <c r="AY1277" s="13">
        <f t="shared" si="1608"/>
        <v>3.674484864511824E-9</v>
      </c>
      <c r="AZ1277" s="13">
        <f t="shared" si="1609"/>
        <v>5.642630820065951E-9</v>
      </c>
      <c r="BA1277" s="13">
        <f t="shared" si="1610"/>
        <v>5.7766433020424957E-9</v>
      </c>
      <c r="BB1277" s="13">
        <f t="shared" si="1611"/>
        <v>4.4353789353494879E-9</v>
      </c>
      <c r="BC1277" s="13">
        <f t="shared" si="1612"/>
        <v>2.7244315110384138E-9</v>
      </c>
      <c r="BD1277" s="13">
        <f t="shared" si="1613"/>
        <v>4.5714439409645813E-2</v>
      </c>
      <c r="BE1277" s="13">
        <f t="shared" si="1614"/>
        <v>7.6502075387510273E-3</v>
      </c>
      <c r="BF1277" s="13">
        <f t="shared" si="1615"/>
        <v>6.4012242238733487E-4</v>
      </c>
      <c r="BG1277" s="13">
        <f t="shared" si="1616"/>
        <v>3.5707677520944427E-5</v>
      </c>
      <c r="BH1277" s="13">
        <f t="shared" si="1617"/>
        <v>1.4938996698293765E-6</v>
      </c>
      <c r="BI1277" s="13">
        <f t="shared" si="1618"/>
        <v>5.0000142903884823E-8</v>
      </c>
      <c r="BJ1277" s="14">
        <f t="shared" si="1619"/>
        <v>9.08639643201801E-3</v>
      </c>
      <c r="BK1277" s="14">
        <f t="shared" si="1620"/>
        <v>6.2118829352452963E-2</v>
      </c>
      <c r="BL1277" s="14">
        <f t="shared" si="1621"/>
        <v>0.7022052459215824</v>
      </c>
      <c r="BM1277" s="14">
        <f t="shared" si="1622"/>
        <v>0.59086415677817572</v>
      </c>
      <c r="BN1277" s="14">
        <f t="shared" si="1623"/>
        <v>0.37190670118390756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1.7840909090909101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1.3295454545454499</v>
      </c>
      <c r="I1278" s="10">
        <f>VLOOKUP(C1278,away!$B$2:$E$405,3,FALSE)</f>
        <v>0.9</v>
      </c>
      <c r="J1278" s="10">
        <f>VLOOKUP(B1278,home!$B$2:$E$405,4,FALSE)</f>
        <v>0.75</v>
      </c>
      <c r="K1278" s="12">
        <f t="shared" si="1568"/>
        <v>0.55949090909090948</v>
      </c>
      <c r="L1278" s="12">
        <f t="shared" si="1569"/>
        <v>0.89744318181817873</v>
      </c>
      <c r="M1278" s="13">
        <f t="shared" si="1570"/>
        <v>0.23294938263911419</v>
      </c>
      <c r="N1278" s="13">
        <f t="shared" si="1571"/>
        <v>0.1303330618649241</v>
      </c>
      <c r="O1278" s="13">
        <f t="shared" si="1572"/>
        <v>0.20905883515822704</v>
      </c>
      <c r="P1278" s="13">
        <f t="shared" si="1573"/>
        <v>0.11696651773616301</v>
      </c>
      <c r="Q1278" s="13">
        <f t="shared" si="1574"/>
        <v>3.646008163370406E-2</v>
      </c>
      <c r="R1278" s="13">
        <f t="shared" si="1575"/>
        <v>9.3809213105800704E-2</v>
      </c>
      <c r="S1278" s="13">
        <f t="shared" si="1576"/>
        <v>1.4682552617577697E-2</v>
      </c>
      <c r="T1278" s="13">
        <f t="shared" si="1577"/>
        <v>3.2720851670701913E-2</v>
      </c>
      <c r="U1278" s="13">
        <f t="shared" si="1578"/>
        <v>5.2485401921667285E-2</v>
      </c>
      <c r="V1278" s="13">
        <f t="shared" si="1579"/>
        <v>8.1914173404433401E-4</v>
      </c>
      <c r="W1278" s="13">
        <f t="shared" si="1580"/>
        <v>6.7996947395899555E-3</v>
      </c>
      <c r="X1278" s="13">
        <f t="shared" si="1581"/>
        <v>6.1023396824899413E-3</v>
      </c>
      <c r="Y1278" s="13">
        <f t="shared" si="1582"/>
        <v>2.738251570594554E-3</v>
      </c>
      <c r="Z1278" s="13">
        <f t="shared" si="1583"/>
        <v>2.8062812897843129E-2</v>
      </c>
      <c r="AA1278" s="13">
        <f t="shared" si="1584"/>
        <v>1.5700888699862348E-2</v>
      </c>
      <c r="AB1278" s="13">
        <f t="shared" si="1585"/>
        <v>4.392252246110586E-3</v>
      </c>
      <c r="AC1278" s="13">
        <f t="shared" si="1586"/>
        <v>2.570627014495042E-5</v>
      </c>
      <c r="AD1278" s="13">
        <f t="shared" si="1587"/>
        <v>9.5109184784846444E-4</v>
      </c>
      <c r="AE1278" s="13">
        <f t="shared" si="1588"/>
        <v>8.5355089413445702E-4</v>
      </c>
      <c r="AF1278" s="13">
        <f t="shared" si="1589"/>
        <v>3.8300671513788925E-4</v>
      </c>
      <c r="AG1278" s="13">
        <f t="shared" si="1590"/>
        <v>1.1457558836369207E-4</v>
      </c>
      <c r="AH1278" s="13">
        <f t="shared" si="1591"/>
        <v>6.2961950244521383E-3</v>
      </c>
      <c r="AI1278" s="13">
        <f t="shared" si="1592"/>
        <v>3.5226638780443877E-3</v>
      </c>
      <c r="AJ1278" s="13">
        <f t="shared" si="1593"/>
        <v>9.8544920777438147E-4</v>
      </c>
      <c r="AK1278" s="13">
        <f t="shared" si="1594"/>
        <v>1.8378329104020181E-4</v>
      </c>
      <c r="AL1278" s="13">
        <f t="shared" si="1595"/>
        <v>5.1629635052487649E-7</v>
      </c>
      <c r="AM1278" s="13">
        <f t="shared" si="1596"/>
        <v>1.0642544851633807E-4</v>
      </c>
      <c r="AN1278" s="13">
        <f t="shared" si="1597"/>
        <v>9.5510793142929195E-5</v>
      </c>
      <c r="AO1278" s="13">
        <f t="shared" si="1598"/>
        <v>4.2857755048084134E-5</v>
      </c>
      <c r="AP1278" s="13">
        <f t="shared" si="1599"/>
        <v>1.282080001864558E-5</v>
      </c>
      <c r="AQ1278" s="13">
        <f t="shared" si="1600"/>
        <v>2.876484890546963E-6</v>
      </c>
      <c r="AR1278" s="13">
        <f t="shared" si="1601"/>
        <v>1.1300954592184229E-3</v>
      </c>
      <c r="AS1278" s="13">
        <f t="shared" si="1602"/>
        <v>6.3227813583762414E-4</v>
      </c>
      <c r="AT1278" s="13">
        <f t="shared" si="1603"/>
        <v>1.7687693450904891E-4</v>
      </c>
      <c r="AU1278" s="13">
        <f t="shared" si="1604"/>
        <v>3.2987012295227026E-5</v>
      </c>
      <c r="AV1278" s="13">
        <f t="shared" si="1605"/>
        <v>4.6139833743123928E-6</v>
      </c>
      <c r="AW1278" s="13">
        <f t="shared" si="1606"/>
        <v>7.2010620166856402E-9</v>
      </c>
      <c r="AX1278" s="13">
        <f t="shared" si="1607"/>
        <v>9.9240118234689619E-6</v>
      </c>
      <c r="AY1278" s="13">
        <f t="shared" si="1608"/>
        <v>8.9062367472552101E-6</v>
      </c>
      <c r="AZ1278" s="13">
        <f t="shared" si="1609"/>
        <v>3.996420722241351E-6</v>
      </c>
      <c r="BA1278" s="13">
        <f t="shared" si="1610"/>
        <v>1.1955201762841276E-6</v>
      </c>
      <c r="BB1278" s="13">
        <f t="shared" si="1611"/>
        <v>2.6822785773306426E-7</v>
      </c>
      <c r="BC1278" s="13">
        <f t="shared" si="1612"/>
        <v>4.8143852419247001E-8</v>
      </c>
      <c r="BD1278" s="13">
        <f t="shared" si="1613"/>
        <v>1.6903274411320948E-4</v>
      </c>
      <c r="BE1278" s="13">
        <f t="shared" si="1614"/>
        <v>9.4572283670030637E-5</v>
      </c>
      <c r="BF1278" s="13">
        <f t="shared" si="1615"/>
        <v>2.6456166482674403E-5</v>
      </c>
      <c r="BG1278" s="13">
        <f t="shared" si="1616"/>
        <v>4.933994878817319E-6</v>
      </c>
      <c r="BH1278" s="13">
        <f t="shared" si="1617"/>
        <v>6.9013132004984818E-7</v>
      </c>
      <c r="BI1278" s="13">
        <f t="shared" si="1618"/>
        <v>7.7224439929359793E-8</v>
      </c>
      <c r="BJ1278" s="14">
        <f t="shared" si="1619"/>
        <v>0.21774133605028503</v>
      </c>
      <c r="BK1278" s="14">
        <f t="shared" si="1620"/>
        <v>0.36545272353014197</v>
      </c>
      <c r="BL1278" s="14">
        <f t="shared" si="1621"/>
        <v>0.38870729660311842</v>
      </c>
      <c r="BM1278" s="14">
        <f t="shared" si="1622"/>
        <v>0.18037817790777025</v>
      </c>
      <c r="BN1278" s="14">
        <f t="shared" si="1623"/>
        <v>0.81957709213793306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1.3684210526315801</v>
      </c>
      <c r="F1279" s="10">
        <f>VLOOKUP(B1279,home!$B$2:$E$405,3,FALSE)</f>
        <v>0.37</v>
      </c>
      <c r="G1279" s="10">
        <f>VLOOKUP(C1279,away!$B$2:$E$405,4,FALSE)</f>
        <v>0.73</v>
      </c>
      <c r="H1279" s="10">
        <f>VLOOKUP(A1279,away!$A$2:$E$405,3,FALSE)</f>
        <v>1.0105263157894699</v>
      </c>
      <c r="I1279" s="10">
        <f>VLOOKUP(C1279,away!$B$2:$E$405,3,FALSE)</f>
        <v>1.1000000000000001</v>
      </c>
      <c r="J1279" s="10">
        <f>VLOOKUP(B1279,home!$B$2:$E$405,4,FALSE)</f>
        <v>1.24</v>
      </c>
      <c r="K1279" s="12">
        <f t="shared" si="1568"/>
        <v>0.36961052631578978</v>
      </c>
      <c r="L1279" s="12">
        <f t="shared" si="1569"/>
        <v>1.3783578947368371</v>
      </c>
      <c r="M1279" s="13">
        <f t="shared" si="1570"/>
        <v>0.17412733778826206</v>
      </c>
      <c r="N1279" s="13">
        <f t="shared" si="1571"/>
        <v>6.4359296965886853E-2</v>
      </c>
      <c r="O1279" s="13">
        <f t="shared" si="1572"/>
        <v>0.24000979072995896</v>
      </c>
      <c r="P1279" s="13">
        <f t="shared" si="1573"/>
        <v>8.8710145072642702E-2</v>
      </c>
      <c r="Q1279" s="13">
        <f t="shared" si="1574"/>
        <v>1.1893936812437823E-2</v>
      </c>
      <c r="R1279" s="13">
        <f t="shared" si="1575"/>
        <v>0.16540969493338759</v>
      </c>
      <c r="S1279" s="13">
        <f t="shared" si="1576"/>
        <v>1.1298469756050847E-2</v>
      </c>
      <c r="T1279" s="13">
        <f t="shared" si="1577"/>
        <v>1.6394101704924762E-2</v>
      </c>
      <c r="U1279" s="13">
        <f t="shared" si="1578"/>
        <v>6.1137164402063619E-2</v>
      </c>
      <c r="V1279" s="13">
        <f t="shared" si="1579"/>
        <v>6.3956317121395296E-4</v>
      </c>
      <c r="W1279" s="13">
        <f t="shared" si="1580"/>
        <v>1.4653747484039638E-3</v>
      </c>
      <c r="X1279" s="13">
        <f t="shared" si="1581"/>
        <v>2.0198108532106093E-3</v>
      </c>
      <c r="Y1279" s="13">
        <f t="shared" si="1582"/>
        <v>1.3920111176989956E-3</v>
      </c>
      <c r="Z1279" s="13">
        <f t="shared" si="1583"/>
        <v>7.5997919625815522E-2</v>
      </c>
      <c r="AA1279" s="13">
        <f t="shared" si="1584"/>
        <v>2.8089631071802765E-2</v>
      </c>
      <c r="AB1279" s="13">
        <f t="shared" si="1585"/>
        <v>5.1911116622326897E-3</v>
      </c>
      <c r="AC1279" s="13">
        <f t="shared" si="1586"/>
        <v>2.0364314422909414E-5</v>
      </c>
      <c r="AD1279" s="13">
        <f t="shared" si="1587"/>
        <v>1.3540448300186425E-4</v>
      </c>
      <c r="AE1279" s="13">
        <f t="shared" si="1588"/>
        <v>1.8663583812837943E-4</v>
      </c>
      <c r="AF1279" s="13">
        <f t="shared" si="1589"/>
        <v>1.2862549046253912E-4</v>
      </c>
      <c r="AG1279" s="13">
        <f t="shared" si="1590"/>
        <v>5.9097320081146179E-5</v>
      </c>
      <c r="AH1279" s="13">
        <f t="shared" si="1591"/>
        <v>2.618808312495461E-2</v>
      </c>
      <c r="AI1279" s="13">
        <f t="shared" si="1592"/>
        <v>9.6793911870161273E-3</v>
      </c>
      <c r="AJ1279" s="13">
        <f t="shared" si="1593"/>
        <v>1.7888024355247234E-3</v>
      </c>
      <c r="AK1279" s="13">
        <f t="shared" si="1594"/>
        <v>2.203867365564199E-4</v>
      </c>
      <c r="AL1279" s="13">
        <f t="shared" si="1595"/>
        <v>4.1498855026611019E-7</v>
      </c>
      <c r="AM1279" s="13">
        <f t="shared" si="1596"/>
        <v>1.0009384445567291E-5</v>
      </c>
      <c r="AN1279" s="13">
        <f t="shared" si="1597"/>
        <v>1.3796514072003773E-5</v>
      </c>
      <c r="AO1279" s="13">
        <f t="shared" si="1598"/>
        <v>9.5082670454971362E-6</v>
      </c>
      <c r="AP1279" s="13">
        <f t="shared" si="1599"/>
        <v>4.3685983158090256E-6</v>
      </c>
      <c r="AQ1279" s="13">
        <f t="shared" si="1600"/>
        <v>1.5053729943823554E-6</v>
      </c>
      <c r="AR1279" s="13">
        <f t="shared" si="1601"/>
        <v>7.2193102246611417E-3</v>
      </c>
      <c r="AS1279" s="13">
        <f t="shared" si="1602"/>
        <v>2.6683330517739677E-3</v>
      </c>
      <c r="AT1279" s="13">
        <f t="shared" si="1603"/>
        <v>4.9312199182599667E-4</v>
      </c>
      <c r="AU1279" s="13">
        <f t="shared" si="1604"/>
        <v>6.0754359645565744E-5</v>
      </c>
      <c r="AV1279" s="13">
        <f t="shared" si="1605"/>
        <v>5.6138627111440834E-6</v>
      </c>
      <c r="AW1279" s="13">
        <f t="shared" si="1606"/>
        <v>5.8727287623072633E-9</v>
      </c>
      <c r="AX1279" s="13">
        <f t="shared" si="1607"/>
        <v>6.1659564217053422E-7</v>
      </c>
      <c r="AY1279" s="13">
        <f t="shared" si="1608"/>
        <v>8.4988947124608555E-7</v>
      </c>
      <c r="AZ1279" s="13">
        <f t="shared" si="1609"/>
        <v>5.8572593117287921E-7</v>
      </c>
      <c r="BA1279" s="13">
        <f t="shared" si="1610"/>
        <v>2.6911332046140773E-7</v>
      </c>
      <c r="BB1279" s="13">
        <f t="shared" si="1611"/>
        <v>9.2733617459206447E-8</v>
      </c>
      <c r="BC1279" s="13">
        <f t="shared" si="1612"/>
        <v>2.5564022746480591E-8</v>
      </c>
      <c r="BD1279" s="13">
        <f t="shared" si="1613"/>
        <v>1.6584655404526746E-3</v>
      </c>
      <c r="BE1279" s="13">
        <f t="shared" si="1614"/>
        <v>6.1298632128331391E-4</v>
      </c>
      <c r="BF1279" s="13">
        <f t="shared" si="1615"/>
        <v>1.1328309841695269E-4</v>
      </c>
      <c r="BG1279" s="13">
        <f t="shared" si="1616"/>
        <v>1.3956875209524435E-5</v>
      </c>
      <c r="BH1279" s="13">
        <f t="shared" si="1617"/>
        <v>1.2896519979790311E-6</v>
      </c>
      <c r="BI1279" s="13">
        <f t="shared" si="1618"/>
        <v>9.533379074744791E-8</v>
      </c>
      <c r="BJ1279" s="14">
        <f t="shared" si="1619"/>
        <v>9.8075923093115469E-2</v>
      </c>
      <c r="BK1279" s="14">
        <f t="shared" si="1620"/>
        <v>0.27479714498061397</v>
      </c>
      <c r="BL1279" s="14">
        <f t="shared" si="1621"/>
        <v>0.5505612665952665</v>
      </c>
      <c r="BM1279" s="14">
        <f t="shared" si="1622"/>
        <v>0.25492120797549289</v>
      </c>
      <c r="BN1279" s="14">
        <f t="shared" si="1623"/>
        <v>0.74451020230257603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1.3684210526315801</v>
      </c>
      <c r="F1280" s="10">
        <f>VLOOKUP(B1280,home!$B$2:$E$405,3,FALSE)</f>
        <v>1.02</v>
      </c>
      <c r="G1280" s="10">
        <f>VLOOKUP(C1280,away!$B$2:$E$405,4,FALSE)</f>
        <v>1.22</v>
      </c>
      <c r="H1280" s="10">
        <f>VLOOKUP(A1280,away!$A$2:$E$405,3,FALSE)</f>
        <v>1.0105263157894699</v>
      </c>
      <c r="I1280" s="10">
        <f>VLOOKUP(C1280,away!$B$2:$E$405,3,FALSE)</f>
        <v>0.61</v>
      </c>
      <c r="J1280" s="10">
        <f>VLOOKUP(B1280,home!$B$2:$E$405,4,FALSE)</f>
        <v>0.79</v>
      </c>
      <c r="K1280" s="12">
        <f t="shared" si="1568"/>
        <v>1.7028631578947384</v>
      </c>
      <c r="L1280" s="12">
        <f t="shared" si="1569"/>
        <v>0.48697263157894555</v>
      </c>
      <c r="M1280" s="13">
        <f t="shared" si="1570"/>
        <v>0.11193512803452849</v>
      </c>
      <c r="N1280" s="13">
        <f t="shared" si="1571"/>
        <v>0.19061020560422903</v>
      </c>
      <c r="O1280" s="13">
        <f t="shared" si="1572"/>
        <v>5.4509343865100542E-2</v>
      </c>
      <c r="P1280" s="13">
        <f t="shared" si="1573"/>
        <v>9.2821953428895293E-2</v>
      </c>
      <c r="Q1280" s="13">
        <f t="shared" si="1574"/>
        <v>0.16229154832109144</v>
      </c>
      <c r="R1280" s="13">
        <f t="shared" si="1575"/>
        <v>1.327227931381483E-2</v>
      </c>
      <c r="S1280" s="13">
        <f t="shared" si="1576"/>
        <v>1.9243099082573673E-2</v>
      </c>
      <c r="T1280" s="13">
        <f t="shared" si="1577"/>
        <v>7.9031542368943497E-2</v>
      </c>
      <c r="U1280" s="13">
        <f t="shared" si="1578"/>
        <v>2.2600875464783732E-2</v>
      </c>
      <c r="V1280" s="13">
        <f t="shared" si="1579"/>
        <v>1.7730329643546249E-3</v>
      </c>
      <c r="W1280" s="13">
        <f t="shared" si="1580"/>
        <v>9.2120099491226751E-2</v>
      </c>
      <c r="X1280" s="13">
        <f t="shared" si="1581"/>
        <v>4.485996727055698E-2</v>
      </c>
      <c r="Y1280" s="13">
        <f t="shared" si="1582"/>
        <v>1.092278815714425E-2</v>
      </c>
      <c r="Z1280" s="13">
        <f t="shared" si="1583"/>
        <v>2.154412261499736E-3</v>
      </c>
      <c r="AA1280" s="13">
        <f t="shared" si="1584"/>
        <v>3.6686692670245854E-3</v>
      </c>
      <c r="AB1280" s="13">
        <f t="shared" si="1585"/>
        <v>3.1236208666584313E-3</v>
      </c>
      <c r="AC1280" s="13">
        <f t="shared" si="1586"/>
        <v>9.1892725129625216E-5</v>
      </c>
      <c r="AD1280" s="13">
        <f t="shared" si="1587"/>
        <v>3.9216980881301995E-2</v>
      </c>
      <c r="AE1280" s="13">
        <f t="shared" si="1588"/>
        <v>1.9097596382348828E-2</v>
      </c>
      <c r="AF1280" s="13">
        <f t="shared" si="1589"/>
        <v>4.65000338357248E-3</v>
      </c>
      <c r="AG1280" s="13">
        <f t="shared" si="1590"/>
        <v>7.5480812818309699E-4</v>
      </c>
      <c r="AH1280" s="13">
        <f t="shared" si="1591"/>
        <v>2.6228495212211856E-4</v>
      </c>
      <c r="AI1280" s="13">
        <f t="shared" si="1592"/>
        <v>4.4663538183894102E-4</v>
      </c>
      <c r="AJ1280" s="13">
        <f t="shared" si="1593"/>
        <v>3.8027946837289079E-4</v>
      </c>
      <c r="AK1280" s="13">
        <f t="shared" si="1594"/>
        <v>2.1585463213199768E-4</v>
      </c>
      <c r="AL1280" s="13">
        <f t="shared" si="1595"/>
        <v>3.0480734340359045E-6</v>
      </c>
      <c r="AM1280" s="13">
        <f t="shared" si="1596"/>
        <v>1.335623038132629E-2</v>
      </c>
      <c r="AN1280" s="13">
        <f t="shared" si="1597"/>
        <v>6.5041186567691275E-3</v>
      </c>
      <c r="AO1280" s="13">
        <f t="shared" si="1598"/>
        <v>1.5836638891942893E-3</v>
      </c>
      <c r="AP1280" s="13">
        <f t="shared" si="1599"/>
        <v>2.5706699055249682E-4</v>
      </c>
      <c r="AQ1280" s="13">
        <f t="shared" si="1600"/>
        <v>3.1296147220357338E-5</v>
      </c>
      <c r="AR1280" s="13">
        <f t="shared" si="1601"/>
        <v>2.5545118671693173E-5</v>
      </c>
      <c r="AS1280" s="13">
        <f t="shared" si="1602"/>
        <v>4.3499841450075278E-5</v>
      </c>
      <c r="AT1280" s="13">
        <f t="shared" si="1603"/>
        <v>3.7037138689797824E-5</v>
      </c>
      <c r="AU1280" s="13">
        <f t="shared" si="1604"/>
        <v>2.1023059649564837E-5</v>
      </c>
      <c r="AV1280" s="13">
        <f t="shared" si="1605"/>
        <v>8.9498484358668627E-6</v>
      </c>
      <c r="AW1280" s="13">
        <f t="shared" si="1606"/>
        <v>7.0211334633896839E-8</v>
      </c>
      <c r="AX1280" s="13">
        <f t="shared" si="1607"/>
        <v>3.7906387741191531E-3</v>
      </c>
      <c r="AY1280" s="13">
        <f t="shared" si="1608"/>
        <v>1.8459373391979921E-3</v>
      </c>
      <c r="AZ1280" s="13">
        <f t="shared" si="1609"/>
        <v>4.4946048189954143E-4</v>
      </c>
      <c r="BA1280" s="13">
        <f t="shared" si="1610"/>
        <v>7.295831788712022E-5</v>
      </c>
      <c r="BB1280" s="13">
        <f t="shared" si="1611"/>
        <v>8.8821760142660495E-6</v>
      </c>
      <c r="BC1280" s="13">
        <f t="shared" si="1612"/>
        <v>8.6507532556290606E-7</v>
      </c>
      <c r="BD1280" s="13">
        <f t="shared" si="1613"/>
        <v>2.0732956105918118E-6</v>
      </c>
      <c r="BE1280" s="13">
        <f t="shared" si="1614"/>
        <v>3.5305387107016727E-6</v>
      </c>
      <c r="BF1280" s="13">
        <f t="shared" si="1615"/>
        <v>3.0060121489875347E-6</v>
      </c>
      <c r="BG1280" s="13">
        <f t="shared" si="1616"/>
        <v>1.7062757802316206E-6</v>
      </c>
      <c r="BH1280" s="13">
        <f t="shared" si="1617"/>
        <v>7.2638854084113207E-7</v>
      </c>
      <c r="BI1280" s="13">
        <f t="shared" si="1618"/>
        <v>2.4738805690305606E-7</v>
      </c>
      <c r="BJ1280" s="14">
        <f t="shared" si="1619"/>
        <v>0.67145665821810441</v>
      </c>
      <c r="BK1280" s="14">
        <f t="shared" si="1620"/>
        <v>0.22771409164811376</v>
      </c>
      <c r="BL1280" s="14">
        <f t="shared" si="1621"/>
        <v>9.8627188117593342E-2</v>
      </c>
      <c r="BM1280" s="14">
        <f t="shared" si="1622"/>
        <v>0.37266602454978814</v>
      </c>
      <c r="BN1280" s="14">
        <f t="shared" si="1623"/>
        <v>0.62544045856765951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1.3684210526315801</v>
      </c>
      <c r="F1281" s="10">
        <f>VLOOKUP(B1281,home!$B$2:$E$405,3,FALSE)</f>
        <v>0.73</v>
      </c>
      <c r="G1281" s="10">
        <f>VLOOKUP(C1281,away!$B$2:$E$405,4,FALSE)</f>
        <v>1.1000000000000001</v>
      </c>
      <c r="H1281" s="10">
        <f>VLOOKUP(A1281,away!$A$2:$E$405,3,FALSE)</f>
        <v>1.0105263157894699</v>
      </c>
      <c r="I1281" s="10">
        <f>VLOOKUP(C1281,away!$B$2:$E$405,3,FALSE)</f>
        <v>0.73</v>
      </c>
      <c r="J1281" s="10">
        <f>VLOOKUP(B1281,home!$B$2:$E$405,4,FALSE)</f>
        <v>1.48</v>
      </c>
      <c r="K1281" s="12">
        <f t="shared" si="1568"/>
        <v>1.098842105263159</v>
      </c>
      <c r="L1281" s="12">
        <f t="shared" si="1569"/>
        <v>1.0917726315789433</v>
      </c>
      <c r="M1281" s="13">
        <f t="shared" si="1570"/>
        <v>0.1118479704111201</v>
      </c>
      <c r="N1281" s="13">
        <f t="shared" si="1571"/>
        <v>0.12290325927596671</v>
      </c>
      <c r="O1281" s="13">
        <f t="shared" si="1572"/>
        <v>0.12211255299251238</v>
      </c>
      <c r="P1281" s="13">
        <f t="shared" si="1573"/>
        <v>0.13418241480935134</v>
      </c>
      <c r="Q1281" s="13">
        <f t="shared" si="1574"/>
        <v>6.7525638083253556E-2</v>
      </c>
      <c r="R1281" s="13">
        <f t="shared" si="1575"/>
        <v>6.6659571664729189E-2</v>
      </c>
      <c r="S1281" s="13">
        <f t="shared" si="1576"/>
        <v>4.0244182299169262E-2</v>
      </c>
      <c r="T1281" s="13">
        <f t="shared" si="1577"/>
        <v>7.372264358920104E-2</v>
      </c>
      <c r="U1281" s="13">
        <f t="shared" si="1578"/>
        <v>7.3248344064011442E-2</v>
      </c>
      <c r="V1281" s="13">
        <f t="shared" si="1579"/>
        <v>5.3644857221828851E-3</v>
      </c>
      <c r="W1281" s="13">
        <f t="shared" si="1580"/>
        <v>2.4733338103546831E-2</v>
      </c>
      <c r="X1281" s="13">
        <f t="shared" si="1581"/>
        <v>2.7003181629041074E-2</v>
      </c>
      <c r="Y1281" s="13">
        <f t="shared" si="1582"/>
        <v>1.4740667334071172E-2</v>
      </c>
      <c r="Z1281" s="13">
        <f t="shared" si="1583"/>
        <v>2.4259031992108857E-2</v>
      </c>
      <c r="AA1281" s="13">
        <f t="shared" si="1584"/>
        <v>2.665684578585522E-2</v>
      </c>
      <c r="AB1281" s="13">
        <f t="shared" si="1585"/>
        <v>1.4645832271502256E-2</v>
      </c>
      <c r="AC1281" s="13">
        <f t="shared" si="1586"/>
        <v>4.0223106293689448E-4</v>
      </c>
      <c r="AD1281" s="13">
        <f t="shared" si="1587"/>
        <v>6.7945083279717265E-3</v>
      </c>
      <c r="AE1281" s="13">
        <f t="shared" si="1588"/>
        <v>7.4180582375147379E-3</v>
      </c>
      <c r="AF1281" s="13">
        <f t="shared" si="1589"/>
        <v>4.0494164815886614E-3</v>
      </c>
      <c r="AG1281" s="13">
        <f t="shared" si="1590"/>
        <v>1.4736806961543997E-3</v>
      </c>
      <c r="AH1281" s="13">
        <f t="shared" si="1591"/>
        <v>6.621336799395615E-3</v>
      </c>
      <c r="AI1281" s="13">
        <f t="shared" si="1592"/>
        <v>7.2758036683043042E-3</v>
      </c>
      <c r="AJ1281" s="13">
        <f t="shared" si="1593"/>
        <v>3.9974797101804578E-3</v>
      </c>
      <c r="AK1281" s="13">
        <f t="shared" si="1594"/>
        <v>1.4641996734938191E-3</v>
      </c>
      <c r="AL1281" s="13">
        <f t="shared" si="1595"/>
        <v>1.9302034766591958E-5</v>
      </c>
      <c r="AM1281" s="13">
        <f t="shared" si="1596"/>
        <v>1.493218367067304E-3</v>
      </c>
      <c r="AN1281" s="13">
        <f t="shared" si="1597"/>
        <v>1.6302549461350831E-3</v>
      </c>
      <c r="AO1281" s="13">
        <f t="shared" si="1598"/>
        <v>8.8993386634324398E-4</v>
      </c>
      <c r="AP1281" s="13">
        <f t="shared" si="1599"/>
        <v>3.2386847972959578E-4</v>
      </c>
      <c r="AQ1281" s="13">
        <f t="shared" si="1600"/>
        <v>8.8397685599963101E-5</v>
      </c>
      <c r="AR1281" s="13">
        <f t="shared" si="1601"/>
        <v>1.44579886040933E-3</v>
      </c>
      <c r="AS1281" s="13">
        <f t="shared" si="1602"/>
        <v>1.5887046635592642E-3</v>
      </c>
      <c r="AT1281" s="13">
        <f t="shared" si="1603"/>
        <v>8.7286778857343012E-4</v>
      </c>
      <c r="AU1281" s="13">
        <f t="shared" si="1604"/>
        <v>3.1971462613747533E-4</v>
      </c>
      <c r="AV1281" s="13">
        <f t="shared" si="1605"/>
        <v>8.7828973217081793E-5</v>
      </c>
      <c r="AW1281" s="13">
        <f t="shared" si="1606"/>
        <v>6.4323266121248482E-7</v>
      </c>
      <c r="AX1281" s="13">
        <f t="shared" si="1607"/>
        <v>2.7346853568097534E-4</v>
      </c>
      <c r="AY1281" s="13">
        <f t="shared" si="1608"/>
        <v>2.9856546285445858E-4</v>
      </c>
      <c r="AZ1281" s="13">
        <f t="shared" si="1609"/>
        <v>1.6298280053959871E-4</v>
      </c>
      <c r="BA1281" s="13">
        <f t="shared" si="1610"/>
        <v>5.9313387015741258E-5</v>
      </c>
      <c r="BB1281" s="13">
        <f t="shared" si="1611"/>
        <v>1.6189183157509037E-5</v>
      </c>
      <c r="BC1281" s="13">
        <f t="shared" si="1612"/>
        <v>3.5349814197974308E-6</v>
      </c>
      <c r="BD1281" s="13">
        <f t="shared" si="1613"/>
        <v>2.6308060442715515E-4</v>
      </c>
      <c r="BE1281" s="13">
        <f t="shared" si="1614"/>
        <v>2.8908404522263949E-4</v>
      </c>
      <c r="BF1281" s="13">
        <f t="shared" si="1615"/>
        <v>1.5882886042521769E-4</v>
      </c>
      <c r="BG1281" s="13">
        <f t="shared" si="1616"/>
        <v>5.8175946455398223E-5</v>
      </c>
      <c r="BH1281" s="13">
        <f t="shared" si="1617"/>
        <v>1.5981544869681649E-5</v>
      </c>
      <c r="BI1281" s="13">
        <f t="shared" si="1618"/>
        <v>3.5122388819917247E-6</v>
      </c>
      <c r="BJ1281" s="14">
        <f t="shared" si="1619"/>
        <v>0.35560411945385317</v>
      </c>
      <c r="BK1281" s="14">
        <f t="shared" si="1620"/>
        <v>0.29235915180238153</v>
      </c>
      <c r="BL1281" s="14">
        <f t="shared" si="1621"/>
        <v>0.32778554478216343</v>
      </c>
      <c r="BM1281" s="14">
        <f t="shared" si="1622"/>
        <v>0.37447851856338055</v>
      </c>
      <c r="BN1281" s="14">
        <f t="shared" si="1623"/>
        <v>0.62523140723693316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1.5858585858585901</v>
      </c>
      <c r="F1282" s="10">
        <f>VLOOKUP(B1282,home!$B$2:$E$405,3,FALSE)</f>
        <v>1.39</v>
      </c>
      <c r="G1282" s="10">
        <f>VLOOKUP(C1282,away!$B$2:$E$405,4,FALSE)</f>
        <v>0.95</v>
      </c>
      <c r="H1282" s="10">
        <f>VLOOKUP(A1282,away!$A$2:$E$405,3,FALSE)</f>
        <v>1.1313131313131299</v>
      </c>
      <c r="I1282" s="10">
        <f>VLOOKUP(C1282,away!$B$2:$E$405,3,FALSE)</f>
        <v>0.32</v>
      </c>
      <c r="J1282" s="10">
        <f>VLOOKUP(B1282,home!$B$2:$E$405,4,FALSE)</f>
        <v>0.71</v>
      </c>
      <c r="K1282" s="12">
        <f t="shared" si="1568"/>
        <v>2.094126262626268</v>
      </c>
      <c r="L1282" s="12">
        <f t="shared" si="1569"/>
        <v>0.25703434343434312</v>
      </c>
      <c r="M1282" s="13">
        <f t="shared" si="1570"/>
        <v>9.52585403944822E-2</v>
      </c>
      <c r="N1282" s="13">
        <f t="shared" si="1571"/>
        <v>0.19948341117953036</v>
      </c>
      <c r="O1282" s="13">
        <f t="shared" si="1572"/>
        <v>2.4484716386809581E-2</v>
      </c>
      <c r="P1282" s="13">
        <f t="shared" si="1573"/>
        <v>5.1274087618573681E-2</v>
      </c>
      <c r="Q1282" s="13">
        <f t="shared" si="1574"/>
        <v>0.20887172515466457</v>
      </c>
      <c r="R1282" s="13">
        <f t="shared" si="1575"/>
        <v>3.1467065003298504E-3</v>
      </c>
      <c r="S1282" s="13">
        <f t="shared" si="1576"/>
        <v>6.8997279672507383E-3</v>
      </c>
      <c r="T1282" s="13">
        <f t="shared" si="1577"/>
        <v>5.368720673712777E-2</v>
      </c>
      <c r="U1282" s="13">
        <f t="shared" si="1578"/>
        <v>6.589600723117533E-3</v>
      </c>
      <c r="V1282" s="13">
        <f t="shared" si="1579"/>
        <v>4.1265154677655208E-4</v>
      </c>
      <c r="W1282" s="13">
        <f t="shared" si="1580"/>
        <v>0.14580125505547956</v>
      </c>
      <c r="X1282" s="13">
        <f t="shared" si="1581"/>
        <v>3.7475929865088388E-2</v>
      </c>
      <c r="Y1282" s="13">
        <f t="shared" si="1582"/>
        <v>4.8163005137322416E-3</v>
      </c>
      <c r="Z1282" s="13">
        <f t="shared" si="1583"/>
        <v>2.6960387976428761E-4</v>
      </c>
      <c r="AA1282" s="13">
        <f t="shared" si="1584"/>
        <v>5.6458456512032925E-4</v>
      </c>
      <c r="AB1282" s="13">
        <f t="shared" si="1585"/>
        <v>5.9115568264595615E-4</v>
      </c>
      <c r="AC1282" s="13">
        <f t="shared" si="1586"/>
        <v>1.3882174945771627E-5</v>
      </c>
      <c r="AD1282" s="13">
        <f t="shared" si="1587"/>
        <v>7.6331559333887661E-2</v>
      </c>
      <c r="AE1282" s="13">
        <f t="shared" si="1588"/>
        <v>1.9619832236705419E-2</v>
      </c>
      <c r="AF1282" s="13">
        <f t="shared" si="1589"/>
        <v>2.521485348626768E-3</v>
      </c>
      <c r="AG1282" s="13">
        <f t="shared" si="1590"/>
        <v>2.1603611035453236E-4</v>
      </c>
      <c r="AH1282" s="13">
        <f t="shared" si="1591"/>
        <v>1.7324364055641308E-5</v>
      </c>
      <c r="AI1282" s="13">
        <f t="shared" si="1592"/>
        <v>3.6279405752216984E-5</v>
      </c>
      <c r="AJ1282" s="13">
        <f t="shared" si="1593"/>
        <v>3.798682818909605E-5</v>
      </c>
      <c r="AK1282" s="13">
        <f t="shared" si="1594"/>
        <v>2.6516404848219288E-5</v>
      </c>
      <c r="AL1282" s="13">
        <f t="shared" si="1595"/>
        <v>2.9889009491776483E-7</v>
      </c>
      <c r="AM1282" s="13">
        <f t="shared" si="1596"/>
        <v>3.1969584613661881E-2</v>
      </c>
      <c r="AN1282" s="13">
        <f t="shared" si="1597"/>
        <v>8.2172811910412591E-3</v>
      </c>
      <c r="AO1282" s="13">
        <f t="shared" si="1598"/>
        <v>1.0560617378773333E-3</v>
      </c>
      <c r="AP1282" s="13">
        <f t="shared" si="1599"/>
        <v>9.0481378473810577E-5</v>
      </c>
      <c r="AQ1282" s="13">
        <f t="shared" si="1600"/>
        <v>5.8142054272625502E-6</v>
      </c>
      <c r="AR1282" s="13">
        <f t="shared" si="1601"/>
        <v>8.9059130809185947E-7</v>
      </c>
      <c r="AS1282" s="13">
        <f t="shared" si="1602"/>
        <v>1.8650106475418448E-6</v>
      </c>
      <c r="AT1282" s="13">
        <f t="shared" si="1603"/>
        <v>1.9527838885475002E-6</v>
      </c>
      <c r="AU1282" s="13">
        <f t="shared" si="1604"/>
        <v>1.3631253420802557E-6</v>
      </c>
      <c r="AV1282" s="13">
        <f t="shared" si="1605"/>
        <v>7.1363914452541956E-7</v>
      </c>
      <c r="AW1282" s="13">
        <f t="shared" si="1606"/>
        <v>4.4689247376643732E-9</v>
      </c>
      <c r="AX1282" s="13">
        <f t="shared" si="1607"/>
        <v>1.1158057790787004E-2</v>
      </c>
      <c r="AY1282" s="13">
        <f t="shared" si="1608"/>
        <v>2.8680040582573941E-3</v>
      </c>
      <c r="AZ1282" s="13">
        <f t="shared" si="1609"/>
        <v>3.6858777004061035E-4</v>
      </c>
      <c r="BA1282" s="13">
        <f t="shared" si="1610"/>
        <v>3.1579905156772313E-5</v>
      </c>
      <c r="BB1282" s="13">
        <f t="shared" si="1611"/>
        <v>2.029280046922449E-6</v>
      </c>
      <c r="BC1282" s="13">
        <f t="shared" si="1612"/>
        <v>1.0431893290102493E-7</v>
      </c>
      <c r="BD1282" s="13">
        <f t="shared" si="1613"/>
        <v>3.8152092023953985E-8</v>
      </c>
      <c r="BE1282" s="13">
        <f t="shared" si="1614"/>
        <v>7.9895297881496197E-8</v>
      </c>
      <c r="BF1282" s="13">
        <f t="shared" si="1615"/>
        <v>8.3655420776995041E-8</v>
      </c>
      <c r="BG1282" s="13">
        <f t="shared" si="1616"/>
        <v>5.8395004553385487E-8</v>
      </c>
      <c r="BH1282" s="13">
        <f t="shared" si="1617"/>
        <v>3.0571628160356259E-8</v>
      </c>
      <c r="BI1282" s="13">
        <f t="shared" si="1618"/>
        <v>1.2804169884369365E-8</v>
      </c>
      <c r="BJ1282" s="14">
        <f t="shared" si="1619"/>
        <v>0.80459232778490031</v>
      </c>
      <c r="BK1282" s="14">
        <f t="shared" si="1620"/>
        <v>0.15672719265038129</v>
      </c>
      <c r="BL1282" s="14">
        <f t="shared" si="1621"/>
        <v>3.5501959484812509E-2</v>
      </c>
      <c r="BM1282" s="14">
        <f t="shared" si="1622"/>
        <v>0.41170389697613557</v>
      </c>
      <c r="BN1282" s="14">
        <f t="shared" si="1623"/>
        <v>0.58251918723439022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1.5858585858585901</v>
      </c>
      <c r="F1283" s="10">
        <f>VLOOKUP(B1283,home!$B$2:$E$405,3,FALSE)</f>
        <v>0.63</v>
      </c>
      <c r="G1283" s="10">
        <f>VLOOKUP(C1283,away!$B$2:$E$405,4,FALSE)</f>
        <v>1.39</v>
      </c>
      <c r="H1283" s="10">
        <f>VLOOKUP(A1283,away!$A$2:$E$405,3,FALSE)</f>
        <v>1.1313131313131299</v>
      </c>
      <c r="I1283" s="10">
        <f>VLOOKUP(C1283,away!$B$2:$E$405,3,FALSE)</f>
        <v>1.1399999999999999</v>
      </c>
      <c r="J1283" s="10">
        <f>VLOOKUP(B1283,home!$B$2:$E$405,4,FALSE)</f>
        <v>1.41</v>
      </c>
      <c r="K1283" s="12">
        <f t="shared" si="1568"/>
        <v>1.3887363636363672</v>
      </c>
      <c r="L1283" s="12">
        <f t="shared" si="1569"/>
        <v>1.8184727272727248</v>
      </c>
      <c r="M1283" s="13">
        <f t="shared" si="1570"/>
        <v>4.0469402229542699E-2</v>
      </c>
      <c r="N1283" s="13">
        <f t="shared" si="1571"/>
        <v>5.6201330490792616E-2</v>
      </c>
      <c r="O1283" s="13">
        <f t="shared" si="1572"/>
        <v>7.3592504243453399E-2</v>
      </c>
      <c r="P1283" s="13">
        <f t="shared" si="1573"/>
        <v>0.10220058673394739</v>
      </c>
      <c r="Q1283" s="13">
        <f t="shared" si="1574"/>
        <v>3.902441566865452E-2</v>
      </c>
      <c r="R1283" s="13">
        <f t="shared" si="1575"/>
        <v>6.6912980949211165E-2</v>
      </c>
      <c r="S1283" s="13">
        <f t="shared" si="1576"/>
        <v>6.4523809058997419E-2</v>
      </c>
      <c r="T1283" s="13">
        <f t="shared" si="1577"/>
        <v>7.0964835591202632E-2</v>
      </c>
      <c r="U1283" s="13">
        <f t="shared" si="1578"/>
        <v>9.2924489843477009E-2</v>
      </c>
      <c r="V1283" s="13">
        <f t="shared" si="1579"/>
        <v>1.8105231719222809E-2</v>
      </c>
      <c r="W1283" s="13">
        <f t="shared" si="1580"/>
        <v>1.8064875036240446E-2</v>
      </c>
      <c r="X1283" s="13">
        <f t="shared" si="1581"/>
        <v>3.285048257499313E-2</v>
      </c>
      <c r="Y1283" s="13">
        <f t="shared" si="1582"/>
        <v>2.9868853320186448E-2</v>
      </c>
      <c r="Z1283" s="13">
        <f t="shared" si="1583"/>
        <v>4.0559810318886627E-2</v>
      </c>
      <c r="AA1283" s="13">
        <f t="shared" si="1584"/>
        <v>5.632688349203141E-2</v>
      </c>
      <c r="AB1283" s="13">
        <f t="shared" si="1585"/>
        <v>3.9111595677846521E-2</v>
      </c>
      <c r="AC1283" s="13">
        <f t="shared" si="1586"/>
        <v>2.8576609776742017E-3</v>
      </c>
      <c r="AD1283" s="13">
        <f t="shared" si="1587"/>
        <v>6.2718372168434891E-3</v>
      </c>
      <c r="AE1283" s="13">
        <f t="shared" si="1588"/>
        <v>1.1405164928723956E-2</v>
      </c>
      <c r="AF1283" s="13">
        <f t="shared" si="1589"/>
        <v>1.0369990686465946E-2</v>
      </c>
      <c r="AG1283" s="13">
        <f t="shared" si="1590"/>
        <v>6.285848415136827E-3</v>
      </c>
      <c r="AH1283" s="13">
        <f t="shared" si="1591"/>
        <v>1.8439227222062555E-2</v>
      </c>
      <c r="AI1283" s="13">
        <f t="shared" si="1592"/>
        <v>2.5607225360631862E-2</v>
      </c>
      <c r="AJ1283" s="13">
        <f t="shared" si="1593"/>
        <v>1.7780842515070432E-2</v>
      </c>
      <c r="AK1283" s="13">
        <f t="shared" si="1594"/>
        <v>8.2309675255899419E-3</v>
      </c>
      <c r="AL1283" s="13">
        <f t="shared" si="1595"/>
        <v>2.8866710404910217E-4</v>
      </c>
      <c r="AM1283" s="13">
        <f t="shared" si="1596"/>
        <v>1.7419856819676923E-3</v>
      </c>
      <c r="AN1283" s="13">
        <f t="shared" si="1597"/>
        <v>3.1677534539578268E-3</v>
      </c>
      <c r="AO1283" s="13">
        <f t="shared" si="1598"/>
        <v>2.8802366313731426E-3</v>
      </c>
      <c r="AP1283" s="13">
        <f t="shared" si="1599"/>
        <v>1.7458772540813079E-3</v>
      </c>
      <c r="AQ1283" s="13">
        <f t="shared" si="1600"/>
        <v>7.9370754292816352E-4</v>
      </c>
      <c r="AR1283" s="13">
        <f t="shared" si="1601"/>
        <v>6.7062463630611132E-3</v>
      </c>
      <c r="AS1283" s="13">
        <f t="shared" si="1602"/>
        <v>9.3132081878871016E-3</v>
      </c>
      <c r="AT1283" s="13">
        <f t="shared" si="1603"/>
        <v>6.4667954363173893E-3</v>
      </c>
      <c r="AU1283" s="13">
        <f t="shared" si="1604"/>
        <v>2.9935579928705549E-3</v>
      </c>
      <c r="AV1283" s="13">
        <f t="shared" si="1605"/>
        <v>1.0393157103384095E-3</v>
      </c>
      <c r="AW1283" s="13">
        <f t="shared" si="1606"/>
        <v>2.0249830584812644E-5</v>
      </c>
      <c r="AX1283" s="13">
        <f t="shared" si="1607"/>
        <v>4.0319314358040482E-4</v>
      </c>
      <c r="AY1283" s="13">
        <f t="shared" si="1608"/>
        <v>7.331957354243221E-4</v>
      </c>
      <c r="AZ1283" s="13">
        <f t="shared" si="1609"/>
        <v>6.6664822431089922E-4</v>
      </c>
      <c r="BA1283" s="13">
        <f t="shared" si="1610"/>
        <v>4.0409387153138667E-4</v>
      </c>
      <c r="BB1283" s="13">
        <f t="shared" si="1611"/>
        <v>1.8370842115946883E-4</v>
      </c>
      <c r="BC1283" s="13">
        <f t="shared" si="1612"/>
        <v>6.6813750729765122E-5</v>
      </c>
      <c r="BD1283" s="13">
        <f t="shared" si="1613"/>
        <v>2.0325210189330867E-3</v>
      </c>
      <c r="BE1283" s="13">
        <f t="shared" si="1614"/>
        <v>2.8226358488476185E-3</v>
      </c>
      <c r="BF1283" s="13">
        <f t="shared" si="1615"/>
        <v>1.9599485222991466E-3</v>
      </c>
      <c r="BG1283" s="13">
        <f t="shared" si="1616"/>
        <v>9.0728392792406261E-4</v>
      </c>
      <c r="BH1283" s="13">
        <f t="shared" si="1617"/>
        <v>3.149945457127458E-4</v>
      </c>
      <c r="BI1283" s="13">
        <f t="shared" si="1618"/>
        <v>8.7488875995681605E-5</v>
      </c>
      <c r="BJ1283" s="14">
        <f t="shared" si="1619"/>
        <v>0.29409484764028437</v>
      </c>
      <c r="BK1283" s="14">
        <f t="shared" si="1620"/>
        <v>0.22917855355885794</v>
      </c>
      <c r="BL1283" s="14">
        <f t="shared" si="1621"/>
        <v>0.4335707132595612</v>
      </c>
      <c r="BM1283" s="14">
        <f t="shared" si="1622"/>
        <v>0.61828975855714874</v>
      </c>
      <c r="BN1283" s="14">
        <f t="shared" si="1623"/>
        <v>0.37840122031560175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1.5858585858585901</v>
      </c>
      <c r="F1284" s="10">
        <f>VLOOKUP(B1284,home!$B$2:$E$405,3,FALSE)</f>
        <v>1.51</v>
      </c>
      <c r="G1284" s="10">
        <f>VLOOKUP(C1284,away!$B$2:$E$405,4,FALSE)</f>
        <v>1.26</v>
      </c>
      <c r="H1284" s="10">
        <f>VLOOKUP(A1284,away!$A$2:$E$405,3,FALSE)</f>
        <v>1.1313131313131299</v>
      </c>
      <c r="I1284" s="10">
        <f>VLOOKUP(C1284,away!$B$2:$E$405,3,FALSE)</f>
        <v>0.88</v>
      </c>
      <c r="J1284" s="10">
        <f>VLOOKUP(B1284,home!$B$2:$E$405,4,FALSE)</f>
        <v>0.71</v>
      </c>
      <c r="K1284" s="12">
        <f t="shared" si="1568"/>
        <v>3.0172545454545534</v>
      </c>
      <c r="L1284" s="12">
        <f t="shared" si="1569"/>
        <v>0.7068444444444435</v>
      </c>
      <c r="M1284" s="13">
        <f t="shared" si="1570"/>
        <v>2.4134836364547184E-2</v>
      </c>
      <c r="N1284" s="13">
        <f t="shared" si="1571"/>
        <v>7.2820944724731843E-2</v>
      </c>
      <c r="O1284" s="13">
        <f t="shared" si="1572"/>
        <v>1.7059575001855905E-2</v>
      </c>
      <c r="P1284" s="13">
        <f t="shared" si="1573"/>
        <v>5.1473080217872599E-2</v>
      </c>
      <c r="Q1284" s="13">
        <f t="shared" si="1574"/>
        <v>0.10985966323749599</v>
      </c>
      <c r="R1284" s="13">
        <f t="shared" si="1575"/>
        <v>6.0292329073225763E-3</v>
      </c>
      <c r="S1284" s="13">
        <f t="shared" si="1576"/>
        <v>2.7444540612335509E-2</v>
      </c>
      <c r="T1284" s="13">
        <f t="shared" si="1577"/>
        <v>7.7653692627961499E-2</v>
      </c>
      <c r="U1284" s="13">
        <f t="shared" si="1578"/>
        <v>1.8191730395223215E-2</v>
      </c>
      <c r="V1284" s="13">
        <f t="shared" si="1579"/>
        <v>6.5035316085742942E-3</v>
      </c>
      <c r="W1284" s="13">
        <f t="shared" si="1580"/>
        <v>0.11049152275514708</v>
      </c>
      <c r="X1284" s="13">
        <f t="shared" si="1581"/>
        <v>7.8100319017682523E-2</v>
      </c>
      <c r="Y1284" s="13">
        <f t="shared" si="1582"/>
        <v>2.7602388303493802E-2</v>
      </c>
      <c r="Z1284" s="13">
        <f t="shared" si="1583"/>
        <v>1.4205765949341946E-3</v>
      </c>
      <c r="AA1284" s="13">
        <f t="shared" si="1584"/>
        <v>4.2862411882315507E-3</v>
      </c>
      <c r="AB1284" s="13">
        <f t="shared" si="1585"/>
        <v>6.4663403540530873E-3</v>
      </c>
      <c r="AC1284" s="13">
        <f t="shared" si="1586"/>
        <v>8.668921531392558E-4</v>
      </c>
      <c r="AD1284" s="13">
        <f t="shared" si="1587"/>
        <v>8.3345262316790694E-2</v>
      </c>
      <c r="AE1284" s="13">
        <f t="shared" si="1588"/>
        <v>5.8912135639388331E-2</v>
      </c>
      <c r="AF1284" s="13">
        <f t="shared" si="1589"/>
        <v>2.0820857893529568E-2</v>
      </c>
      <c r="AG1284" s="13">
        <f t="shared" si="1590"/>
        <v>4.9057025768695387E-3</v>
      </c>
      <c r="AH1284" s="13">
        <f t="shared" si="1591"/>
        <v>2.5103166850925997E-4</v>
      </c>
      <c r="AI1284" s="13">
        <f t="shared" si="1592"/>
        <v>7.5742644286260527E-4</v>
      </c>
      <c r="AJ1284" s="13">
        <f t="shared" si="1593"/>
        <v>1.1426741887873349E-3</v>
      </c>
      <c r="AK1284" s="13">
        <f t="shared" si="1594"/>
        <v>1.1492462966973935E-3</v>
      </c>
      <c r="AL1284" s="13">
        <f t="shared" si="1595"/>
        <v>7.3953862648645186E-5</v>
      </c>
      <c r="AM1284" s="13">
        <f t="shared" si="1596"/>
        <v>5.0294774313487771E-2</v>
      </c>
      <c r="AN1284" s="13">
        <f t="shared" si="1597"/>
        <v>3.5550581808075923E-2</v>
      </c>
      <c r="AO1284" s="13">
        <f t="shared" si="1598"/>
        <v>1.2564365623903083E-2</v>
      </c>
      <c r="AP1284" s="13">
        <f t="shared" si="1599"/>
        <v>2.9603506797415465E-3</v>
      </c>
      <c r="AQ1284" s="13">
        <f t="shared" si="1600"/>
        <v>5.2312685789566093E-4</v>
      </c>
      <c r="AR1284" s="13">
        <f t="shared" si="1601"/>
        <v>3.5488068053077926E-5</v>
      </c>
      <c r="AS1284" s="13">
        <f t="shared" si="1602"/>
        <v>1.0707653464254989E-4</v>
      </c>
      <c r="AT1284" s="13">
        <f t="shared" si="1603"/>
        <v>1.6153858043087784E-4</v>
      </c>
      <c r="AU1284" s="13">
        <f t="shared" si="1604"/>
        <v>1.6246767202378071E-4</v>
      </c>
      <c r="AV1284" s="13">
        <f t="shared" si="1605"/>
        <v>1.2255158047579299E-4</v>
      </c>
      <c r="AW1284" s="13">
        <f t="shared" si="1606"/>
        <v>4.3812109128130884E-6</v>
      </c>
      <c r="AX1284" s="13">
        <f t="shared" si="1607"/>
        <v>2.5292022734996967E-2</v>
      </c>
      <c r="AY1284" s="13">
        <f t="shared" si="1608"/>
        <v>1.7877525758995164E-2</v>
      </c>
      <c r="AZ1284" s="13">
        <f t="shared" si="1609"/>
        <v>6.3183148815790817E-3</v>
      </c>
      <c r="BA1284" s="13">
        <f t="shared" si="1610"/>
        <v>1.4886885907649423E-3</v>
      </c>
      <c r="BB1284" s="13">
        <f t="shared" si="1611"/>
        <v>2.6306781497250671E-4</v>
      </c>
      <c r="BC1284" s="13">
        <f t="shared" si="1612"/>
        <v>3.7189604705091047E-5</v>
      </c>
      <c r="BD1284" s="13">
        <f t="shared" si="1613"/>
        <v>4.1807572912307428E-6</v>
      </c>
      <c r="BE1284" s="13">
        <f t="shared" si="1614"/>
        <v>1.2614408940408224E-5</v>
      </c>
      <c r="BF1284" s="13">
        <f t="shared" si="1615"/>
        <v>1.903044135683464E-5</v>
      </c>
      <c r="BG1284" s="13">
        <f t="shared" si="1616"/>
        <v>1.9139895228638545E-5</v>
      </c>
      <c r="BH1284" s="13">
        <f t="shared" si="1617"/>
        <v>1.4437483969533394E-5</v>
      </c>
      <c r="BI1284" s="13">
        <f t="shared" si="1618"/>
        <v>8.7123128264003757E-6</v>
      </c>
      <c r="BJ1284" s="14">
        <f t="shared" si="1619"/>
        <v>0.79768249776220868</v>
      </c>
      <c r="BK1284" s="14">
        <f t="shared" si="1620"/>
        <v>0.12837436057811263</v>
      </c>
      <c r="BL1284" s="14">
        <f t="shared" si="1621"/>
        <v>5.6000736178782054E-2</v>
      </c>
      <c r="BM1284" s="14">
        <f t="shared" si="1622"/>
        <v>0.68422769411212914</v>
      </c>
      <c r="BN1284" s="14">
        <f t="shared" si="1623"/>
        <v>0.28137733245382612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1.5858585858585901</v>
      </c>
      <c r="F1285" s="10">
        <f>VLOOKUP(B1285,home!$B$2:$E$405,3,FALSE)</f>
        <v>0.84</v>
      </c>
      <c r="G1285" s="10">
        <f>VLOOKUP(C1285,away!$B$2:$E$405,4,FALSE)</f>
        <v>0.79</v>
      </c>
      <c r="H1285" s="10">
        <f>VLOOKUP(A1285,away!$A$2:$E$405,3,FALSE)</f>
        <v>1.1313131313131299</v>
      </c>
      <c r="I1285" s="10">
        <f>VLOOKUP(C1285,away!$B$2:$E$405,3,FALSE)</f>
        <v>0.63</v>
      </c>
      <c r="J1285" s="10">
        <f>VLOOKUP(B1285,home!$B$2:$E$405,4,FALSE)</f>
        <v>1.92</v>
      </c>
      <c r="K1285" s="12">
        <f t="shared" si="1568"/>
        <v>1.0523757575757604</v>
      </c>
      <c r="L1285" s="12">
        <f t="shared" si="1569"/>
        <v>1.3684363636363619</v>
      </c>
      <c r="M1285" s="13">
        <f t="shared" si="1570"/>
        <v>8.8849431643414994E-2</v>
      </c>
      <c r="N1285" s="13">
        <f t="shared" si="1571"/>
        <v>9.3502987935914592E-2</v>
      </c>
      <c r="O1285" s="13">
        <f t="shared" si="1572"/>
        <v>0.1215847931492723</v>
      </c>
      <c r="P1285" s="13">
        <f t="shared" si="1573"/>
        <v>0.12795288880015757</v>
      </c>
      <c r="Q1285" s="13">
        <f t="shared" si="1574"/>
        <v>4.9200138882327646E-2</v>
      </c>
      <c r="R1285" s="13">
        <f t="shared" si="1575"/>
        <v>8.3190526105334742E-2</v>
      </c>
      <c r="S1285" s="13">
        <f t="shared" si="1576"/>
        <v>4.6066534837307771E-2</v>
      </c>
      <c r="T1285" s="13">
        <f t="shared" si="1577"/>
        <v>6.7327259142536414E-2</v>
      </c>
      <c r="U1285" s="13">
        <f t="shared" si="1578"/>
        <v>8.7547692933227714E-2</v>
      </c>
      <c r="V1285" s="13">
        <f t="shared" si="1579"/>
        <v>7.3712047954751347E-3</v>
      </c>
      <c r="W1285" s="13">
        <f t="shared" si="1580"/>
        <v>1.7259011143040726E-2</v>
      </c>
      <c r="X1285" s="13">
        <f t="shared" si="1581"/>
        <v>2.3617858448542101E-2</v>
      </c>
      <c r="Y1285" s="13">
        <f t="shared" si="1582"/>
        <v>1.6159768166100645E-2</v>
      </c>
      <c r="Z1285" s="13">
        <f t="shared" si="1583"/>
        <v>3.7946980344193366E-2</v>
      </c>
      <c r="AA1285" s="13">
        <f t="shared" si="1584"/>
        <v>3.9934482187432979E-2</v>
      </c>
      <c r="AB1285" s="13">
        <f t="shared" si="1585"/>
        <v>2.1013040472697746E-2</v>
      </c>
      <c r="AC1285" s="13">
        <f t="shared" si="1586"/>
        <v>6.6345876534689709E-4</v>
      </c>
      <c r="AD1285" s="13">
        <f t="shared" si="1587"/>
        <v>4.5407412316664925E-3</v>
      </c>
      <c r="AE1285" s="13">
        <f t="shared" si="1588"/>
        <v>6.2137154192753894E-3</v>
      </c>
      <c r="AF1285" s="13">
        <f t="shared" si="1589"/>
        <v>4.2515370665122043E-3</v>
      </c>
      <c r="AG1285" s="13">
        <f t="shared" si="1590"/>
        <v>1.9393193077210551E-3</v>
      </c>
      <c r="AH1285" s="13">
        <f t="shared" si="1591"/>
        <v>1.298200694829712E-2</v>
      </c>
      <c r="AI1285" s="13">
        <f t="shared" si="1592"/>
        <v>1.3661949397067967E-2</v>
      </c>
      <c r="AJ1285" s="13">
        <f t="shared" si="1593"/>
        <v>7.1887521733505514E-3</v>
      </c>
      <c r="AK1285" s="13">
        <f t="shared" si="1594"/>
        <v>2.521756171484727E-3</v>
      </c>
      <c r="AL1285" s="13">
        <f t="shared" si="1595"/>
        <v>3.8218124328187759E-5</v>
      </c>
      <c r="AM1285" s="13">
        <f t="shared" si="1596"/>
        <v>9.5571319872610368E-4</v>
      </c>
      <c r="AN1285" s="13">
        <f t="shared" si="1597"/>
        <v>1.3078326943440249E-3</v>
      </c>
      <c r="AO1285" s="13">
        <f t="shared" si="1598"/>
        <v>8.9484290824644167E-4</v>
      </c>
      <c r="AP1285" s="13">
        <f t="shared" si="1599"/>
        <v>4.0817852512884908E-4</v>
      </c>
      <c r="AQ1285" s="13">
        <f t="shared" si="1600"/>
        <v>1.3964158416044392E-4</v>
      </c>
      <c r="AR1285" s="13">
        <f t="shared" si="1601"/>
        <v>3.5530100762059375E-3</v>
      </c>
      <c r="AS1285" s="13">
        <f t="shared" si="1602"/>
        <v>3.7391016706215334E-3</v>
      </c>
      <c r="AT1285" s="13">
        <f t="shared" si="1603"/>
        <v>1.9674699766365636E-3</v>
      </c>
      <c r="AU1285" s="13">
        <f t="shared" si="1604"/>
        <v>6.9017256905682246E-4</v>
      </c>
      <c r="AV1285" s="13">
        <f t="shared" si="1605"/>
        <v>1.8158022005479555E-4</v>
      </c>
      <c r="AW1285" s="13">
        <f t="shared" si="1606"/>
        <v>1.5288409596951717E-6</v>
      </c>
      <c r="AX1285" s="13">
        <f t="shared" si="1607"/>
        <v>1.6762823358908941E-4</v>
      </c>
      <c r="AY1285" s="13">
        <f t="shared" si="1608"/>
        <v>2.2938857041544014E-4</v>
      </c>
      <c r="AZ1285" s="13">
        <f t="shared" si="1609"/>
        <v>1.5695183057952425E-4</v>
      </c>
      <c r="BA1285" s="13">
        <f t="shared" si="1610"/>
        <v>7.1592864101438164E-5</v>
      </c>
      <c r="BB1285" s="13">
        <f t="shared" si="1611"/>
        <v>2.4492569653321078E-5</v>
      </c>
      <c r="BC1285" s="13">
        <f t="shared" si="1612"/>
        <v>6.7033045905001981E-6</v>
      </c>
      <c r="BD1285" s="13">
        <f t="shared" si="1613"/>
        <v>8.1034469810776838E-4</v>
      </c>
      <c r="BE1285" s="13">
        <f t="shared" si="1614"/>
        <v>8.5278711556866361E-4</v>
      </c>
      <c r="BF1285" s="13">
        <f t="shared" si="1615"/>
        <v>4.4872624339870986E-4</v>
      </c>
      <c r="BG1285" s="13">
        <f t="shared" si="1616"/>
        <v>1.5740954011361414E-4</v>
      </c>
      <c r="BH1285" s="13">
        <f t="shared" si="1617"/>
        <v>4.1413496006679168E-5</v>
      </c>
      <c r="BI1285" s="13">
        <f t="shared" si="1618"/>
        <v>8.7165118467779467E-6</v>
      </c>
      <c r="BJ1285" s="14">
        <f t="shared" si="1619"/>
        <v>0.28837530302717246</v>
      </c>
      <c r="BK1285" s="14">
        <f t="shared" si="1620"/>
        <v>0.27117112553644601</v>
      </c>
      <c r="BL1285" s="14">
        <f t="shared" si="1621"/>
        <v>0.4020757316557837</v>
      </c>
      <c r="BM1285" s="14">
        <f t="shared" si="1622"/>
        <v>0.43506051431771797</v>
      </c>
      <c r="BN1285" s="14">
        <f t="shared" si="1623"/>
        <v>0.56428076651642178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1.62037037037037</v>
      </c>
      <c r="F1286" s="10">
        <f>VLOOKUP(B1286,home!$B$2:$E$405,3,FALSE)</f>
        <v>1.03</v>
      </c>
      <c r="G1286" s="10">
        <f>VLOOKUP(C1286,away!$B$2:$E$405,4,FALSE)</f>
        <v>1.23</v>
      </c>
      <c r="H1286" s="10">
        <f>VLOOKUP(A1286,away!$A$2:$E$405,3,FALSE)</f>
        <v>1.4537037037036999</v>
      </c>
      <c r="I1286" s="10">
        <f>VLOOKUP(C1286,away!$B$2:$E$405,3,FALSE)</f>
        <v>0.93</v>
      </c>
      <c r="J1286" s="10">
        <f>VLOOKUP(B1286,home!$B$2:$E$405,4,FALSE)</f>
        <v>0.8</v>
      </c>
      <c r="K1286" s="12">
        <f t="shared" si="1568"/>
        <v>2.0528472222222218</v>
      </c>
      <c r="L1286" s="12">
        <f t="shared" si="1569"/>
        <v>1.0815555555555529</v>
      </c>
      <c r="M1286" s="13">
        <f t="shared" si="1570"/>
        <v>4.352574060811943E-2</v>
      </c>
      <c r="N1286" s="13">
        <f t="shared" si="1571"/>
        <v>8.9351695702542921E-2</v>
      </c>
      <c r="O1286" s="13">
        <f t="shared" si="1572"/>
        <v>4.7075506564381496E-2</v>
      </c>
      <c r="P1286" s="13">
        <f t="shared" si="1573"/>
        <v>9.6638822885394521E-2</v>
      </c>
      <c r="Q1286" s="13">
        <f t="shared" si="1574"/>
        <v>9.1712690161905253E-2</v>
      </c>
      <c r="R1286" s="13">
        <f t="shared" si="1575"/>
        <v>2.5457387827649357E-2</v>
      </c>
      <c r="S1286" s="13">
        <f t="shared" si="1576"/>
        <v>5.364102918292743E-2</v>
      </c>
      <c r="T1286" s="13">
        <f t="shared" si="1577"/>
        <v>9.9192369559553739E-2</v>
      </c>
      <c r="U1286" s="13">
        <f t="shared" si="1578"/>
        <v>5.2260127887023777E-2</v>
      </c>
      <c r="V1286" s="13">
        <f t="shared" si="1579"/>
        <v>1.323305307049656E-2</v>
      </c>
      <c r="W1286" s="13">
        <f t="shared" si="1580"/>
        <v>6.2757380413798178E-2</v>
      </c>
      <c r="X1286" s="13">
        <f t="shared" si="1581"/>
        <v>6.7875593438656665E-2</v>
      </c>
      <c r="Y1286" s="13">
        <f t="shared" si="1582"/>
        <v>3.6705612585104574E-2</v>
      </c>
      <c r="Z1286" s="13">
        <f t="shared" si="1583"/>
        <v>9.177859744975491E-3</v>
      </c>
      <c r="AA1286" s="13">
        <f t="shared" si="1584"/>
        <v>1.8840743883418082E-2</v>
      </c>
      <c r="AB1286" s="13">
        <f t="shared" si="1585"/>
        <v>1.9338584372837569E-2</v>
      </c>
      <c r="AC1286" s="13">
        <f t="shared" si="1586"/>
        <v>1.8363080300955674E-3</v>
      </c>
      <c r="AD1286" s="13">
        <f t="shared" si="1587"/>
        <v>3.2207828514102213E-2</v>
      </c>
      <c r="AE1286" s="13">
        <f t="shared" si="1588"/>
        <v>3.4834555861807795E-2</v>
      </c>
      <c r="AF1286" s="13">
        <f t="shared" si="1589"/>
        <v>1.8837753708824238E-2</v>
      </c>
      <c r="AG1286" s="13">
        <f t="shared" si="1590"/>
        <v>6.7913590593220259E-3</v>
      </c>
      <c r="AH1286" s="13">
        <f t="shared" si="1591"/>
        <v>2.4815912988219776E-3</v>
      </c>
      <c r="AI1286" s="13">
        <f t="shared" si="1592"/>
        <v>5.0943278044775315E-3</v>
      </c>
      <c r="AJ1286" s="13">
        <f t="shared" si="1593"/>
        <v>5.228938341255567E-3</v>
      </c>
      <c r="AK1286" s="13">
        <f t="shared" si="1594"/>
        <v>3.5780705163392548E-3</v>
      </c>
      <c r="AL1286" s="13">
        <f t="shared" si="1595"/>
        <v>1.6308386164515227E-4</v>
      </c>
      <c r="AM1286" s="13">
        <f t="shared" si="1596"/>
        <v>1.3223550259796883E-2</v>
      </c>
      <c r="AN1286" s="13">
        <f t="shared" si="1597"/>
        <v>1.4302004247651394E-2</v>
      </c>
      <c r="AO1286" s="13">
        <f t="shared" si="1598"/>
        <v>7.7342060748132402E-3</v>
      </c>
      <c r="AP1286" s="13">
        <f t="shared" si="1599"/>
        <v>2.7883245160085892E-3</v>
      </c>
      <c r="AQ1286" s="13">
        <f t="shared" si="1600"/>
        <v>7.5393196774520927E-4</v>
      </c>
      <c r="AR1286" s="13">
        <f t="shared" si="1601"/>
        <v>5.3679577117184617E-4</v>
      </c>
      <c r="AS1286" s="13">
        <f t="shared" si="1602"/>
        <v>1.1019597077507597E-3</v>
      </c>
      <c r="AT1286" s="13">
        <f t="shared" si="1603"/>
        <v>1.1310774625284796E-3</v>
      </c>
      <c r="AU1286" s="13">
        <f t="shared" si="1604"/>
        <v>7.7397640902324963E-4</v>
      </c>
      <c r="AV1286" s="13">
        <f t="shared" si="1605"/>
        <v>3.9721383033222701E-4</v>
      </c>
      <c r="AW1286" s="13">
        <f t="shared" si="1606"/>
        <v>1.0058053643658848E-5</v>
      </c>
      <c r="AX1286" s="13">
        <f t="shared" si="1607"/>
        <v>4.5243214031233251E-3</v>
      </c>
      <c r="AY1286" s="13">
        <f t="shared" si="1608"/>
        <v>4.8933049486669265E-3</v>
      </c>
      <c r="AZ1286" s="13">
        <f t="shared" si="1609"/>
        <v>2.6461905761290972E-3</v>
      </c>
      <c r="BA1286" s="13">
        <f t="shared" si="1610"/>
        <v>9.5400070622372489E-4</v>
      </c>
      <c r="BB1286" s="13">
        <f t="shared" si="1611"/>
        <v>2.5795119095504759E-4</v>
      </c>
      <c r="BC1286" s="13">
        <f t="shared" si="1612"/>
        <v>5.5797708727920624E-5</v>
      </c>
      <c r="BD1286" s="13">
        <f t="shared" si="1613"/>
        <v>9.6762408084939572E-5</v>
      </c>
      <c r="BE1286" s="13">
        <f t="shared" si="1614"/>
        <v>1.9863844065270124E-4</v>
      </c>
      <c r="BF1286" s="13">
        <f t="shared" si="1615"/>
        <v>2.0388718556022575E-4</v>
      </c>
      <c r="BG1286" s="13">
        <f t="shared" si="1616"/>
        <v>1.3951641417467205E-4</v>
      </c>
      <c r="BH1286" s="13">
        <f t="shared" si="1617"/>
        <v>7.1601470823220127E-5</v>
      </c>
      <c r="BI1286" s="13">
        <f t="shared" si="1618"/>
        <v>2.939737609729459E-5</v>
      </c>
      <c r="BJ1286" s="14">
        <f t="shared" si="1619"/>
        <v>0.59240042260545911</v>
      </c>
      <c r="BK1286" s="14">
        <f t="shared" si="1620"/>
        <v>0.21393134258734559</v>
      </c>
      <c r="BL1286" s="14">
        <f t="shared" si="1621"/>
        <v>0.18403610497240419</v>
      </c>
      <c r="BM1286" s="14">
        <f t="shared" si="1622"/>
        <v>0.6009006392651679</v>
      </c>
      <c r="BN1286" s="14">
        <f t="shared" si="1623"/>
        <v>0.39376184374999296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1.65137614678899</v>
      </c>
      <c r="F1287" s="10">
        <f>VLOOKUP(B1287,home!$B$2:$E$405,3,FALSE)</f>
        <v>0.85</v>
      </c>
      <c r="G1287" s="10">
        <f>VLOOKUP(C1287,away!$B$2:$E$405,4,FALSE)</f>
        <v>0.61</v>
      </c>
      <c r="H1287" s="10">
        <f>VLOOKUP(A1287,away!$A$2:$E$405,3,FALSE)</f>
        <v>1.2201834862385299</v>
      </c>
      <c r="I1287" s="10">
        <f>VLOOKUP(C1287,away!$B$2:$E$405,3,FALSE)</f>
        <v>0.5</v>
      </c>
      <c r="J1287" s="10">
        <f>VLOOKUP(B1287,home!$B$2:$E$405,4,FALSE)</f>
        <v>1.1499999999999999</v>
      </c>
      <c r="K1287" s="12">
        <f t="shared" si="1568"/>
        <v>0.85623853211009138</v>
      </c>
      <c r="L1287" s="12">
        <f t="shared" si="1569"/>
        <v>0.70160550458715465</v>
      </c>
      <c r="M1287" s="13">
        <f t="shared" si="1570"/>
        <v>0.21058960558492718</v>
      </c>
      <c r="N1287" s="13">
        <f t="shared" si="1571"/>
        <v>0.18031493476368113</v>
      </c>
      <c r="O1287" s="13">
        <f t="shared" si="1572"/>
        <v>0.14775082648722271</v>
      </c>
      <c r="P1287" s="13">
        <f t="shared" si="1573"/>
        <v>0.12650995078947239</v>
      </c>
      <c r="Q1287" s="13">
        <f t="shared" si="1574"/>
        <v>7.7196297529790597E-2</v>
      </c>
      <c r="R1287" s="13">
        <f t="shared" si="1575"/>
        <v>5.1831396585368505E-2</v>
      </c>
      <c r="S1287" s="13">
        <f t="shared" si="1576"/>
        <v>1.8999949693979876E-2</v>
      </c>
      <c r="T1287" s="13">
        <f t="shared" si="1577"/>
        <v>5.4161347280648857E-2</v>
      </c>
      <c r="U1287" s="13">
        <f t="shared" si="1578"/>
        <v>4.4380038929471927E-2</v>
      </c>
      <c r="V1287" s="13">
        <f t="shared" si="1579"/>
        <v>1.2682290510078712E-3</v>
      </c>
      <c r="W1287" s="13">
        <f t="shared" si="1580"/>
        <v>2.20328148270806E-2</v>
      </c>
      <c r="X1287" s="13">
        <f t="shared" si="1581"/>
        <v>1.5458344164229228E-2</v>
      </c>
      <c r="Y1287" s="13">
        <f t="shared" si="1582"/>
        <v>5.4228296787129718E-3</v>
      </c>
      <c r="Z1287" s="13">
        <f t="shared" si="1583"/>
        <v>1.2121731051578136E-2</v>
      </c>
      <c r="AA1287" s="13">
        <f t="shared" si="1584"/>
        <v>1.0379093202236577E-2</v>
      </c>
      <c r="AB1287" s="13">
        <f t="shared" si="1585"/>
        <v>4.4434897640584364E-3</v>
      </c>
      <c r="AC1287" s="13">
        <f t="shared" si="1586"/>
        <v>4.7617377169192954E-5</v>
      </c>
      <c r="AD1287" s="13">
        <f t="shared" si="1587"/>
        <v>4.7163362564482366E-3</v>
      </c>
      <c r="AE1287" s="13">
        <f t="shared" si="1588"/>
        <v>3.3090074790080573E-3</v>
      </c>
      <c r="AF1287" s="13">
        <f t="shared" si="1589"/>
        <v>1.1608089309960582E-3</v>
      </c>
      <c r="AG1287" s="13">
        <f t="shared" si="1590"/>
        <v>2.714766452535884E-4</v>
      </c>
      <c r="AH1287" s="13">
        <f t="shared" si="1591"/>
        <v>2.1261683077280643E-3</v>
      </c>
      <c r="AI1287" s="13">
        <f t="shared" si="1592"/>
        <v>1.8205072308280746E-3</v>
      </c>
      <c r="AJ1287" s="13">
        <f t="shared" si="1593"/>
        <v>7.7939421951001876E-4</v>
      </c>
      <c r="AK1287" s="13">
        <f t="shared" si="1594"/>
        <v>2.2244912081611639E-4</v>
      </c>
      <c r="AL1287" s="13">
        <f t="shared" si="1595"/>
        <v>1.1442297022526013E-6</v>
      </c>
      <c r="AM1287" s="13">
        <f t="shared" si="1596"/>
        <v>8.0766176663176847E-4</v>
      </c>
      <c r="AN1287" s="13">
        <f t="shared" si="1597"/>
        <v>5.6665994131343471E-4</v>
      </c>
      <c r="AO1287" s="13">
        <f t="shared" si="1598"/>
        <v>1.9878586702726987E-4</v>
      </c>
      <c r="AP1287" s="13">
        <f t="shared" si="1599"/>
        <v>4.6489752846820917E-5</v>
      </c>
      <c r="AQ1287" s="13">
        <f t="shared" si="1600"/>
        <v>8.1543666260564726E-6</v>
      </c>
      <c r="AR1287" s="13">
        <f t="shared" si="1601"/>
        <v>2.9834627767615307E-4</v>
      </c>
      <c r="AS1287" s="13">
        <f t="shared" si="1602"/>
        <v>2.5545557885793899E-4</v>
      </c>
      <c r="AT1287" s="13">
        <f t="shared" si="1603"/>
        <v>1.0936545493032767E-4</v>
      </c>
      <c r="AU1287" s="13">
        <f t="shared" si="1604"/>
        <v>3.1214305531032057E-5</v>
      </c>
      <c r="AV1287" s="13">
        <f t="shared" si="1605"/>
        <v>6.6817227871816967E-6</v>
      </c>
      <c r="AW1287" s="13">
        <f t="shared" si="1606"/>
        <v>1.9094068310647005E-8</v>
      </c>
      <c r="AX1287" s="13">
        <f t="shared" si="1607"/>
        <v>1.1525852091703807E-4</v>
      </c>
      <c r="AY1287" s="13">
        <f t="shared" si="1608"/>
        <v>8.0866012725967613E-5</v>
      </c>
      <c r="AZ1287" s="13">
        <f t="shared" si="1609"/>
        <v>2.8368019831276886E-5</v>
      </c>
      <c r="BA1287" s="13">
        <f t="shared" si="1610"/>
        <v>6.6343862892871451E-6</v>
      </c>
      <c r="BB1287" s="13">
        <f t="shared" si="1611"/>
        <v>1.1636804850303517E-6</v>
      </c>
      <c r="BC1287" s="13">
        <f t="shared" si="1612"/>
        <v>1.6328892677558897E-7</v>
      </c>
      <c r="BD1287" s="13">
        <f t="shared" si="1613"/>
        <v>3.4886898448446118E-5</v>
      </c>
      <c r="BE1287" s="13">
        <f t="shared" si="1614"/>
        <v>2.9871506717371326E-5</v>
      </c>
      <c r="BF1287" s="13">
        <f t="shared" si="1615"/>
        <v>1.2788567531799376E-5</v>
      </c>
      <c r="BG1287" s="13">
        <f t="shared" si="1616"/>
        <v>3.6500214304062258E-6</v>
      </c>
      <c r="BH1287" s="13">
        <f t="shared" si="1617"/>
        <v>7.8132224793535049E-7</v>
      </c>
      <c r="BI1287" s="13">
        <f t="shared" si="1618"/>
        <v>1.3379964293542432E-7</v>
      </c>
      <c r="BJ1287" s="14">
        <f t="shared" si="1619"/>
        <v>0.36590440315947004</v>
      </c>
      <c r="BK1287" s="14">
        <f t="shared" si="1620"/>
        <v>0.35749736273898475</v>
      </c>
      <c r="BL1287" s="14">
        <f t="shared" si="1621"/>
        <v>0.26451653930304186</v>
      </c>
      <c r="BM1287" s="14">
        <f t="shared" si="1622"/>
        <v>0.20576617759395471</v>
      </c>
      <c r="BN1287" s="14">
        <f t="shared" si="1623"/>
        <v>0.79419301174046253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1.65137614678899</v>
      </c>
      <c r="F1288" s="10">
        <f>VLOOKUP(B1288,home!$B$2:$E$405,3,FALSE)</f>
        <v>1.01</v>
      </c>
      <c r="G1288" s="10">
        <f>VLOOKUP(C1288,away!$B$2:$E$405,4,FALSE)</f>
        <v>1.82</v>
      </c>
      <c r="H1288" s="10">
        <f>VLOOKUP(A1288,away!$A$2:$E$405,3,FALSE)</f>
        <v>1.2201834862385299</v>
      </c>
      <c r="I1288" s="10">
        <f>VLOOKUP(C1288,away!$B$2:$E$405,3,FALSE)</f>
        <v>0.61</v>
      </c>
      <c r="J1288" s="10">
        <f>VLOOKUP(B1288,home!$B$2:$E$405,4,FALSE)</f>
        <v>0.96</v>
      </c>
      <c r="K1288" s="12">
        <f t="shared" si="1568"/>
        <v>3.0355596330275216</v>
      </c>
      <c r="L1288" s="12">
        <f t="shared" si="1569"/>
        <v>0.71453944954128312</v>
      </c>
      <c r="M1288" s="13">
        <f t="shared" si="1570"/>
        <v>2.3515415772774419E-2</v>
      </c>
      <c r="N1288" s="13">
        <f t="shared" si="1571"/>
        <v>7.1382446873692718E-2</v>
      </c>
      <c r="O1288" s="13">
        <f t="shared" si="1572"/>
        <v>1.680269224201264E-2</v>
      </c>
      <c r="P1288" s="13">
        <f t="shared" si="1573"/>
        <v>5.1005574296038282E-2</v>
      </c>
      <c r="Q1288" s="13">
        <f t="shared" si="1574"/>
        <v>0.10834283711825664</v>
      </c>
      <c r="R1288" s="13">
        <f t="shared" si="1575"/>
        <v>6.0030932327096494E-3</v>
      </c>
      <c r="S1288" s="13">
        <f t="shared" si="1576"/>
        <v>2.7658118342529098E-2</v>
      </c>
      <c r="T1288" s="13">
        <f t="shared" si="1577"/>
        <v>7.741523119622E-2</v>
      </c>
      <c r="U1288" s="13">
        <f t="shared" si="1578"/>
        <v>1.8222747490514103E-2</v>
      </c>
      <c r="V1288" s="13">
        <f t="shared" si="1579"/>
        <v>6.665689830591813E-3</v>
      </c>
      <c r="W1288" s="13">
        <f t="shared" si="1580"/>
        <v>0.10962704762795186</v>
      </c>
      <c r="X1288" s="13">
        <f t="shared" si="1581"/>
        <v>7.8332850266912765E-2</v>
      </c>
      <c r="Y1288" s="13">
        <f t="shared" si="1582"/>
        <v>2.7985955855359793E-2</v>
      </c>
      <c r="Z1288" s="13">
        <f t="shared" si="1583"/>
        <v>1.429815644681785E-3</v>
      </c>
      <c r="AA1288" s="13">
        <f t="shared" si="1584"/>
        <v>4.3402906536672489E-3</v>
      </c>
      <c r="AB1288" s="13">
        <f t="shared" si="1585"/>
        <v>6.5876055519394697E-3</v>
      </c>
      <c r="AC1288" s="13">
        <f t="shared" si="1586"/>
        <v>9.0362887151836623E-4</v>
      </c>
      <c r="AD1288" s="13">
        <f t="shared" si="1587"/>
        <v>8.319486011684904E-2</v>
      </c>
      <c r="AE1288" s="13">
        <f t="shared" si="1588"/>
        <v>5.9446009552557369E-2</v>
      </c>
      <c r="AF1288" s="13">
        <f t="shared" si="1589"/>
        <v>2.1238259471555096E-2</v>
      </c>
      <c r="AG1288" s="13">
        <f t="shared" si="1590"/>
        <v>5.058524744006641E-3</v>
      </c>
      <c r="AH1288" s="13">
        <f t="shared" si="1591"/>
        <v>2.5541492092410936E-4</v>
      </c>
      <c r="AI1288" s="13">
        <f t="shared" si="1592"/>
        <v>7.7532722363014297E-4</v>
      </c>
      <c r="AJ1288" s="13">
        <f t="shared" si="1593"/>
        <v>1.1767760112194822E-3</v>
      </c>
      <c r="AK1288" s="13">
        <f t="shared" si="1594"/>
        <v>1.1907245855910006E-3</v>
      </c>
      <c r="AL1288" s="13">
        <f t="shared" si="1595"/>
        <v>7.8399820760366578E-5</v>
      </c>
      <c r="AM1288" s="13">
        <f t="shared" si="1596"/>
        <v>5.0508591809215679E-2</v>
      </c>
      <c r="AN1288" s="13">
        <f t="shared" si="1597"/>
        <v>3.6090381388462336E-2</v>
      </c>
      <c r="AO1288" s="13">
        <f t="shared" si="1598"/>
        <v>1.2894000625523422E-2</v>
      </c>
      <c r="AP1288" s="13">
        <f t="shared" si="1599"/>
        <v>3.0710907031154889E-3</v>
      </c>
      <c r="AQ1288" s="13">
        <f t="shared" si="1600"/>
        <v>5.486038651238733E-4</v>
      </c>
      <c r="AR1288" s="13">
        <f t="shared" si="1601"/>
        <v>3.6500807400348707E-5</v>
      </c>
      <c r="AS1288" s="13">
        <f t="shared" si="1602"/>
        <v>1.1080037751741076E-4</v>
      </c>
      <c r="AT1288" s="13">
        <f t="shared" si="1603"/>
        <v>1.6817057665803118E-4</v>
      </c>
      <c r="AU1288" s="13">
        <f t="shared" si="1604"/>
        <v>1.7016393798869326E-4</v>
      </c>
      <c r="AV1288" s="13">
        <f t="shared" si="1605"/>
        <v>1.2913569528886888E-4</v>
      </c>
      <c r="AW1288" s="13">
        <f t="shared" si="1606"/>
        <v>4.7236482385627956E-6</v>
      </c>
      <c r="AX1288" s="13">
        <f t="shared" si="1607"/>
        <v>2.5553640402853246E-2</v>
      </c>
      <c r="AY1288" s="13">
        <f t="shared" si="1608"/>
        <v>1.8259084147230653E-2</v>
      </c>
      <c r="AZ1288" s="13">
        <f t="shared" si="1609"/>
        <v>6.5234179678450794E-3</v>
      </c>
      <c r="BA1288" s="13">
        <f t="shared" si="1610"/>
        <v>1.553746494623913E-3</v>
      </c>
      <c r="BB1288" s="13">
        <f t="shared" si="1611"/>
        <v>2.7755329124881721E-4</v>
      </c>
      <c r="BC1288" s="13">
        <f t="shared" si="1612"/>
        <v>3.9664555189460274E-5</v>
      </c>
      <c r="BD1288" s="13">
        <f t="shared" si="1613"/>
        <v>4.3468778046095903E-6</v>
      </c>
      <c r="BE1288" s="13">
        <f t="shared" si="1614"/>
        <v>1.3195206793376168E-5</v>
      </c>
      <c r="BF1288" s="13">
        <f t="shared" si="1615"/>
        <v>2.0027418545711618E-5</v>
      </c>
      <c r="BG1288" s="13">
        <f t="shared" si="1616"/>
        <v>2.0264807763702976E-5</v>
      </c>
      <c r="BH1288" s="13">
        <f t="shared" si="1617"/>
        <v>1.5378758104639866E-5</v>
      </c>
      <c r="BI1288" s="13">
        <f t="shared" si="1618"/>
        <v>9.336627461707929E-6</v>
      </c>
      <c r="BJ1288" s="14">
        <f t="shared" si="1619"/>
        <v>0.79734379807379374</v>
      </c>
      <c r="BK1288" s="14">
        <f t="shared" si="1620"/>
        <v>0.12808591108144299</v>
      </c>
      <c r="BL1288" s="14">
        <f t="shared" si="1621"/>
        <v>5.6051993003534945E-2</v>
      </c>
      <c r="BM1288" s="14">
        <f t="shared" si="1622"/>
        <v>0.68760509776897716</v>
      </c>
      <c r="BN1288" s="14">
        <f t="shared" si="1623"/>
        <v>0.27705205953548434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1.65137614678899</v>
      </c>
      <c r="F1289" s="10">
        <f>VLOOKUP(B1289,home!$B$2:$E$405,3,FALSE)</f>
        <v>1.21</v>
      </c>
      <c r="G1289" s="10">
        <f>VLOOKUP(C1289,away!$B$2:$E$405,4,FALSE)</f>
        <v>1.41</v>
      </c>
      <c r="H1289" s="10">
        <f>VLOOKUP(A1289,away!$A$2:$E$405,3,FALSE)</f>
        <v>1.2201834862385299</v>
      </c>
      <c r="I1289" s="10">
        <f>VLOOKUP(C1289,away!$B$2:$E$405,3,FALSE)</f>
        <v>0.81</v>
      </c>
      <c r="J1289" s="10">
        <f>VLOOKUP(B1289,home!$B$2:$E$405,4,FALSE)</f>
        <v>1.0900000000000001</v>
      </c>
      <c r="K1289" s="12">
        <f t="shared" si="1568"/>
        <v>2.8174128440366957</v>
      </c>
      <c r="L1289" s="12">
        <f t="shared" si="1569"/>
        <v>1.0772999999999981</v>
      </c>
      <c r="M1289" s="13">
        <f t="shared" si="1570"/>
        <v>2.0349217009270316E-2</v>
      </c>
      <c r="N1289" s="13">
        <f t="shared" si="1571"/>
        <v>5.7332145368008187E-2</v>
      </c>
      <c r="O1289" s="13">
        <f t="shared" si="1572"/>
        <v>2.1922211484086879E-2</v>
      </c>
      <c r="P1289" s="13">
        <f t="shared" si="1573"/>
        <v>6.1763920204955122E-2</v>
      </c>
      <c r="Q1289" s="13">
        <f t="shared" si="1574"/>
        <v>8.0764161368002629E-2</v>
      </c>
      <c r="R1289" s="13">
        <f t="shared" si="1575"/>
        <v>1.1808399215903374E-2</v>
      </c>
      <c r="S1289" s="13">
        <f t="shared" si="1576"/>
        <v>4.6866445000638052E-2</v>
      </c>
      <c r="T1289" s="13">
        <f t="shared" si="1577"/>
        <v>8.7007231041749081E-2</v>
      </c>
      <c r="U1289" s="13">
        <f t="shared" si="1578"/>
        <v>3.3269135618399011E-2</v>
      </c>
      <c r="V1289" s="13">
        <f t="shared" si="1579"/>
        <v>1.580544225466668E-2</v>
      </c>
      <c r="W1289" s="13">
        <f t="shared" si="1580"/>
        <v>7.5848661858687633E-2</v>
      </c>
      <c r="X1289" s="13">
        <f t="shared" si="1581"/>
        <v>8.1711763420364056E-2</v>
      </c>
      <c r="Y1289" s="13">
        <f t="shared" si="1582"/>
        <v>4.4014041366379007E-2</v>
      </c>
      <c r="Z1289" s="13">
        <f t="shared" si="1583"/>
        <v>4.2403961584308956E-3</v>
      </c>
      <c r="AA1289" s="13">
        <f t="shared" si="1584"/>
        <v>1.1946946600567067E-2</v>
      </c>
      <c r="AB1289" s="13">
        <f t="shared" si="1585"/>
        <v>1.68297403997291E-2</v>
      </c>
      <c r="AC1289" s="13">
        <f t="shared" si="1586"/>
        <v>2.9982912664911652E-3</v>
      </c>
      <c r="AD1289" s="13">
        <f t="shared" si="1587"/>
        <v>5.3424248530915701E-2</v>
      </c>
      <c r="AE1289" s="13">
        <f t="shared" si="1588"/>
        <v>5.7553942942355392E-2</v>
      </c>
      <c r="AF1289" s="13">
        <f t="shared" si="1589"/>
        <v>3.1001431365899668E-2</v>
      </c>
      <c r="AG1289" s="13">
        <f t="shared" si="1590"/>
        <v>1.1132614003494554E-2</v>
      </c>
      <c r="AH1289" s="13">
        <f t="shared" si="1591"/>
        <v>1.1420446953693986E-3</v>
      </c>
      <c r="AI1289" s="13">
        <f t="shared" si="1592"/>
        <v>3.2176113931977192E-3</v>
      </c>
      <c r="AJ1289" s="13">
        <f t="shared" si="1593"/>
        <v>4.5326698331570317E-3</v>
      </c>
      <c r="AK1289" s="13">
        <f t="shared" si="1594"/>
        <v>4.2568007352380959E-3</v>
      </c>
      <c r="AL1289" s="13">
        <f t="shared" si="1595"/>
        <v>3.6401640898597794E-4</v>
      </c>
      <c r="AM1289" s="13">
        <f t="shared" si="1596"/>
        <v>3.0103632798802068E-2</v>
      </c>
      <c r="AN1289" s="13">
        <f t="shared" si="1597"/>
        <v>3.2430643614149414E-2</v>
      </c>
      <c r="AO1289" s="13">
        <f t="shared" si="1598"/>
        <v>1.7468766182761549E-2</v>
      </c>
      <c r="AP1289" s="13">
        <f t="shared" si="1599"/>
        <v>6.2730339362296631E-3</v>
      </c>
      <c r="AQ1289" s="13">
        <f t="shared" si="1600"/>
        <v>1.6894848648750507E-3</v>
      </c>
      <c r="AR1289" s="13">
        <f t="shared" si="1601"/>
        <v>2.4606495006429031E-4</v>
      </c>
      <c r="AS1289" s="13">
        <f t="shared" si="1602"/>
        <v>6.9326655077837972E-4</v>
      </c>
      <c r="AT1289" s="13">
        <f t="shared" si="1603"/>
        <v>9.7660904225201268E-4</v>
      </c>
      <c r="AU1289" s="13">
        <f t="shared" si="1604"/>
        <v>9.1717028641439885E-4</v>
      </c>
      <c r="AV1289" s="13">
        <f t="shared" si="1605"/>
        <v>6.4601183627818564E-4</v>
      </c>
      <c r="AW1289" s="13">
        <f t="shared" si="1606"/>
        <v>3.0690616345557436E-5</v>
      </c>
      <c r="AX1289" s="13">
        <f t="shared" si="1607"/>
        <v>1.4135726949918222E-2</v>
      </c>
      <c r="AY1289" s="13">
        <f t="shared" si="1608"/>
        <v>1.5228418643146877E-2</v>
      </c>
      <c r="AZ1289" s="13">
        <f t="shared" si="1609"/>
        <v>8.2027877021310491E-3</v>
      </c>
      <c r="BA1289" s="13">
        <f t="shared" si="1610"/>
        <v>2.9456210638352555E-3</v>
      </c>
      <c r="BB1289" s="13">
        <f t="shared" si="1611"/>
        <v>7.9332939301742867E-4</v>
      </c>
      <c r="BC1289" s="13">
        <f t="shared" si="1612"/>
        <v>1.7093075101953496E-4</v>
      </c>
      <c r="BD1289" s="13">
        <f t="shared" si="1613"/>
        <v>4.4180961784043236E-5</v>
      </c>
      <c r="BE1289" s="13">
        <f t="shared" si="1614"/>
        <v>1.2447600919225781E-4</v>
      </c>
      <c r="BF1289" s="13">
        <f t="shared" si="1615"/>
        <v>1.7535015353634849E-4</v>
      </c>
      <c r="BG1289" s="13">
        <f t="shared" si="1616"/>
        <v>1.6467792492570496E-4</v>
      </c>
      <c r="BH1289" s="13">
        <f t="shared" si="1617"/>
        <v>1.1599142520374798E-4</v>
      </c>
      <c r="BI1289" s="13">
        <f t="shared" si="1618"/>
        <v>6.5359146233432206E-5</v>
      </c>
      <c r="BJ1289" s="14">
        <f t="shared" si="1619"/>
        <v>0.70923261716574182</v>
      </c>
      <c r="BK1289" s="14">
        <f t="shared" si="1620"/>
        <v>0.16337575078815419</v>
      </c>
      <c r="BL1289" s="14">
        <f t="shared" si="1621"/>
        <v>0.11309471826231049</v>
      </c>
      <c r="BM1289" s="14">
        <f t="shared" si="1622"/>
        <v>0.72080569969760955</v>
      </c>
      <c r="BN1289" s="14">
        <f t="shared" si="1623"/>
        <v>0.25394005465022651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1.65137614678899</v>
      </c>
      <c r="F1290" s="10">
        <f>VLOOKUP(B1290,home!$B$2:$E$405,3,FALSE)</f>
        <v>0.91</v>
      </c>
      <c r="G1290" s="10">
        <f>VLOOKUP(C1290,away!$B$2:$E$405,4,FALSE)</f>
        <v>1.1100000000000001</v>
      </c>
      <c r="H1290" s="10">
        <f>VLOOKUP(A1290,away!$A$2:$E$405,3,FALSE)</f>
        <v>1.2201834862385299</v>
      </c>
      <c r="I1290" s="10">
        <f>VLOOKUP(C1290,away!$B$2:$E$405,3,FALSE)</f>
        <v>0.61</v>
      </c>
      <c r="J1290" s="10">
        <f>VLOOKUP(B1290,home!$B$2:$E$405,4,FALSE)</f>
        <v>0.68</v>
      </c>
      <c r="K1290" s="12">
        <f t="shared" si="1568"/>
        <v>1.6680550458715588</v>
      </c>
      <c r="L1290" s="12">
        <f t="shared" si="1569"/>
        <v>0.5061321100917423</v>
      </c>
      <c r="M1290" s="13">
        <f t="shared" si="1570"/>
        <v>0.11370053692249643</v>
      </c>
      <c r="N1290" s="13">
        <f t="shared" si="1571"/>
        <v>0.18965875433187568</v>
      </c>
      <c r="O1290" s="13">
        <f t="shared" si="1572"/>
        <v>5.7547492671147164E-2</v>
      </c>
      <c r="P1290" s="13">
        <f t="shared" si="1573"/>
        <v>9.5992385527363583E-2</v>
      </c>
      <c r="Q1290" s="13">
        <f t="shared" si="1574"/>
        <v>0.15818062107849984</v>
      </c>
      <c r="R1290" s="13">
        <f t="shared" si="1575"/>
        <v>1.4563316948068396E-2</v>
      </c>
      <c r="S1290" s="13">
        <f t="shared" si="1576"/>
        <v>2.0260542141316059E-2</v>
      </c>
      <c r="T1290" s="13">
        <f t="shared" si="1577"/>
        <v>8.0060291522083424E-2</v>
      </c>
      <c r="U1290" s="13">
        <f t="shared" si="1578"/>
        <v>2.4292414319852278E-2</v>
      </c>
      <c r="V1290" s="13">
        <f t="shared" si="1579"/>
        <v>1.9005654139701632E-3</v>
      </c>
      <c r="W1290" s="13">
        <f t="shared" si="1580"/>
        <v>8.7951327716362909E-2</v>
      </c>
      <c r="X1290" s="13">
        <f t="shared" si="1581"/>
        <v>4.451499108245309E-2</v>
      </c>
      <c r="Y1290" s="13">
        <f t="shared" si="1582"/>
        <v>1.1265233183638538E-2</v>
      </c>
      <c r="Z1290" s="13">
        <f t="shared" si="1583"/>
        <v>2.4569874456202298E-3</v>
      </c>
      <c r="AA1290" s="13">
        <f t="shared" si="1584"/>
        <v>4.0983903063098971E-3</v>
      </c>
      <c r="AB1290" s="13">
        <f t="shared" si="1585"/>
        <v>3.4181703151956546E-3</v>
      </c>
      <c r="AC1290" s="13">
        <f t="shared" si="1586"/>
        <v>1.0028526078012099E-4</v>
      </c>
      <c r="AD1290" s="13">
        <f t="shared" si="1587"/>
        <v>3.6676913997095571E-2</v>
      </c>
      <c r="AE1290" s="13">
        <f t="shared" si="1588"/>
        <v>1.8563363873003336E-2</v>
      </c>
      <c r="AF1290" s="13">
        <f t="shared" si="1589"/>
        <v>4.6977572637219977E-3</v>
      </c>
      <c r="AG1290" s="13">
        <f t="shared" si="1590"/>
        <v>7.925619321954749E-4</v>
      </c>
      <c r="AH1290" s="13">
        <f t="shared" si="1591"/>
        <v>3.1089006008017166E-4</v>
      </c>
      <c r="AI1290" s="13">
        <f t="shared" si="1592"/>
        <v>5.1858173342804242E-4</v>
      </c>
      <c r="AJ1290" s="13">
        <f t="shared" si="1593"/>
        <v>4.3251143857073301E-4</v>
      </c>
      <c r="AK1290" s="13">
        <f t="shared" si="1594"/>
        <v>2.4048429583502603E-4</v>
      </c>
      <c r="AL1290" s="13">
        <f t="shared" si="1595"/>
        <v>3.386658207983494E-6</v>
      </c>
      <c r="AM1290" s="13">
        <f t="shared" si="1596"/>
        <v>1.2235822291970492E-2</v>
      </c>
      <c r="AN1290" s="13">
        <f t="shared" si="1597"/>
        <v>6.1929425553426017E-3</v>
      </c>
      <c r="AO1290" s="13">
        <f t="shared" si="1598"/>
        <v>1.567223541606249E-3</v>
      </c>
      <c r="AP1290" s="13">
        <f t="shared" si="1599"/>
        <v>2.6440738603287475E-4</v>
      </c>
      <c r="AQ1290" s="13">
        <f t="shared" si="1600"/>
        <v>3.3456267054165185E-5</v>
      </c>
      <c r="AR1290" s="13">
        <f t="shared" si="1601"/>
        <v>3.147028842298517E-5</v>
      </c>
      <c r="AS1290" s="13">
        <f t="shared" si="1602"/>
        <v>5.249417339899372E-5</v>
      </c>
      <c r="AT1290" s="13">
        <f t="shared" si="1603"/>
        <v>4.3781585408524031E-5</v>
      </c>
      <c r="AU1290" s="13">
        <f t="shared" si="1604"/>
        <v>2.4343364818981709E-5</v>
      </c>
      <c r="AV1290" s="13">
        <f t="shared" si="1605"/>
        <v>1.0151518129948659E-5</v>
      </c>
      <c r="AW1290" s="13">
        <f t="shared" si="1606"/>
        <v>7.9422423819374444E-8</v>
      </c>
      <c r="AX1290" s="13">
        <f t="shared" si="1607"/>
        <v>3.4016708524181819E-3</v>
      </c>
      <c r="AY1290" s="13">
        <f t="shared" si="1608"/>
        <v>1.7216948463719898E-3</v>
      </c>
      <c r="AZ1290" s="13">
        <f t="shared" si="1609"/>
        <v>4.357025227641667E-4</v>
      </c>
      <c r="BA1290" s="13">
        <f t="shared" si="1610"/>
        <v>7.3507679072974365E-5</v>
      </c>
      <c r="BB1290" s="13">
        <f t="shared" si="1611"/>
        <v>9.3011491792877781E-6</v>
      </c>
      <c r="BC1290" s="13">
        <f t="shared" si="1612"/>
        <v>9.4152205207820026E-7</v>
      </c>
      <c r="BD1290" s="13">
        <f t="shared" si="1613"/>
        <v>2.6546872474535351E-6</v>
      </c>
      <c r="BE1290" s="13">
        <f t="shared" si="1614"/>
        <v>4.4281644583257484E-6</v>
      </c>
      <c r="BF1290" s="13">
        <f t="shared" si="1615"/>
        <v>3.6932110343296827E-6</v>
      </c>
      <c r="BG1290" s="13">
        <f t="shared" si="1616"/>
        <v>2.0534931004273822E-6</v>
      </c>
      <c r="BH1290" s="13">
        <f t="shared" si="1617"/>
        <v>8.5633488195758193E-7</v>
      </c>
      <c r="BI1290" s="13">
        <f t="shared" si="1618"/>
        <v>2.8568274416103399E-7</v>
      </c>
      <c r="BJ1290" s="14">
        <f t="shared" si="1619"/>
        <v>0.65829848659479495</v>
      </c>
      <c r="BK1290" s="14">
        <f t="shared" si="1620"/>
        <v>0.23367939677050634</v>
      </c>
      <c r="BL1290" s="14">
        <f t="shared" si="1621"/>
        <v>0.10559846459213346</v>
      </c>
      <c r="BM1290" s="14">
        <f t="shared" si="1622"/>
        <v>0.36866861249965566</v>
      </c>
      <c r="BN1290" s="14">
        <f t="shared" si="1623"/>
        <v>0.62964310747945118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1.65137614678899</v>
      </c>
      <c r="F1291" s="10">
        <f>VLOOKUP(B1291,home!$B$2:$E$405,3,FALSE)</f>
        <v>1.1100000000000001</v>
      </c>
      <c r="G1291" s="10">
        <f>VLOOKUP(C1291,away!$B$2:$E$405,4,FALSE)</f>
        <v>1.61</v>
      </c>
      <c r="H1291" s="10">
        <f>VLOOKUP(A1291,away!$A$2:$E$405,3,FALSE)</f>
        <v>1.2201834862385299</v>
      </c>
      <c r="I1291" s="10">
        <f>VLOOKUP(C1291,away!$B$2:$E$405,3,FALSE)</f>
        <v>0.71</v>
      </c>
      <c r="J1291" s="10">
        <f>VLOOKUP(B1291,home!$B$2:$E$405,4,FALSE)</f>
        <v>0.41</v>
      </c>
      <c r="K1291" s="12">
        <f t="shared" si="1568"/>
        <v>2.9511743119266045</v>
      </c>
      <c r="L1291" s="12">
        <f t="shared" si="1569"/>
        <v>0.35519541284403605</v>
      </c>
      <c r="M1291" s="13">
        <f t="shared" si="1570"/>
        <v>3.6648978427697119E-2</v>
      </c>
      <c r="N1291" s="13">
        <f t="shared" si="1571"/>
        <v>0.10815752369417203</v>
      </c>
      <c r="O1291" s="13">
        <f t="shared" si="1572"/>
        <v>1.3017549022938051E-2</v>
      </c>
      <c r="P1291" s="13">
        <f t="shared" si="1573"/>
        <v>3.8417056280740047E-2</v>
      </c>
      <c r="Q1291" s="13">
        <f t="shared" si="1574"/>
        <v>0.1595958527839168</v>
      </c>
      <c r="R1291" s="13">
        <f t="shared" si="1575"/>
        <v>2.3118868497099794E-3</v>
      </c>
      <c r="S1291" s="13">
        <f t="shared" si="1576"/>
        <v>1.0067608133943055E-2</v>
      </c>
      <c r="T1291" s="13">
        <f t="shared" si="1577"/>
        <v>5.6687714817779331E-2</v>
      </c>
      <c r="U1291" s="13">
        <f t="shared" si="1578"/>
        <v>6.8227810829450146E-3</v>
      </c>
      <c r="V1291" s="13">
        <f t="shared" si="1579"/>
        <v>1.1725895081364376E-3</v>
      </c>
      <c r="W1291" s="13">
        <f t="shared" si="1580"/>
        <v>0.1569983936753051</v>
      </c>
      <c r="X1291" s="13">
        <f t="shared" si="1581"/>
        <v>5.5765109257350495E-2</v>
      </c>
      <c r="Y1291" s="13">
        <f t="shared" si="1582"/>
        <v>9.9037555024786925E-3</v>
      </c>
      <c r="Z1291" s="13">
        <f t="shared" si="1583"/>
        <v>2.7372386801047802E-4</v>
      </c>
      <c r="AA1291" s="13">
        <f t="shared" si="1584"/>
        <v>8.0780684783371122E-4</v>
      </c>
      <c r="AB1291" s="13">
        <f t="shared" si="1585"/>
        <v>1.1919894091626262E-3</v>
      </c>
      <c r="AC1291" s="13">
        <f t="shared" si="1586"/>
        <v>7.6822463853178379E-5</v>
      </c>
      <c r="AD1291" s="13">
        <f t="shared" si="1587"/>
        <v>0.11583240660707519</v>
      </c>
      <c r="AE1291" s="13">
        <f t="shared" si="1588"/>
        <v>4.1143139485518329E-2</v>
      </c>
      <c r="AF1291" s="13">
        <f t="shared" si="1589"/>
        <v>7.3069272076292215E-3</v>
      </c>
      <c r="AG1291" s="13">
        <f t="shared" si="1590"/>
        <v>8.6512900871172694E-4</v>
      </c>
      <c r="AH1291" s="13">
        <f t="shared" si="1591"/>
        <v>2.4306365575812041E-5</v>
      </c>
      <c r="AI1291" s="13">
        <f t="shared" si="1592"/>
        <v>7.1732321703633619E-5</v>
      </c>
      <c r="AJ1291" s="13">
        <f t="shared" si="1593"/>
        <v>1.0584729257330939E-4</v>
      </c>
      <c r="AK1291" s="13">
        <f t="shared" si="1594"/>
        <v>1.0412460360977678E-4</v>
      </c>
      <c r="AL1291" s="13">
        <f t="shared" si="1595"/>
        <v>3.221146175514959E-6</v>
      </c>
      <c r="AM1291" s="13">
        <f t="shared" si="1596"/>
        <v>6.8368324573487571E-2</v>
      </c>
      <c r="AN1291" s="13">
        <f t="shared" si="1597"/>
        <v>2.4284115272334972E-2</v>
      </c>
      <c r="AO1291" s="13">
        <f t="shared" si="1598"/>
        <v>4.3128031748545905E-3</v>
      </c>
      <c r="AP1291" s="13">
        <f t="shared" si="1599"/>
        <v>5.1062930140251522E-4</v>
      </c>
      <c r="AQ1291" s="13">
        <f t="shared" si="1600"/>
        <v>4.5343296380482029E-5</v>
      </c>
      <c r="AR1291" s="13">
        <f t="shared" si="1601"/>
        <v>1.7267019110877244E-6</v>
      </c>
      <c r="AS1291" s="13">
        <f t="shared" si="1602"/>
        <v>5.0957983243566693E-6</v>
      </c>
      <c r="AT1291" s="13">
        <f t="shared" si="1603"/>
        <v>7.5192945568000187E-6</v>
      </c>
      <c r="AU1291" s="13">
        <f t="shared" si="1604"/>
        <v>7.396916313279252E-6</v>
      </c>
      <c r="AV1291" s="13">
        <f t="shared" si="1605"/>
        <v>5.4573973528051448E-6</v>
      </c>
      <c r="AW1291" s="13">
        <f t="shared" si="1606"/>
        <v>9.3792938683424072E-8</v>
      </c>
      <c r="AX1291" s="13">
        <f t="shared" si="1607"/>
        <v>3.3627807205122782E-2</v>
      </c>
      <c r="AY1291" s="13">
        <f t="shared" si="1608"/>
        <v>1.1944442863263236E-2</v>
      </c>
      <c r="AZ1291" s="13">
        <f t="shared" si="1609"/>
        <v>2.1213056570043927E-3</v>
      </c>
      <c r="BA1291" s="13">
        <f t="shared" si="1610"/>
        <v>2.5115934620268814E-4</v>
      </c>
      <c r="BB1291" s="13">
        <f t="shared" si="1611"/>
        <v>2.2302661916025498E-5</v>
      </c>
      <c r="BC1291" s="13">
        <f t="shared" si="1612"/>
        <v>1.5843606413567269E-6</v>
      </c>
      <c r="BD1291" s="13">
        <f t="shared" si="1613"/>
        <v>1.022194330278984E-7</v>
      </c>
      <c r="BE1291" s="13">
        <f t="shared" si="1614"/>
        <v>3.0166736493163576E-7</v>
      </c>
      <c r="BF1291" s="13">
        <f t="shared" si="1615"/>
        <v>4.4513648906641601E-7</v>
      </c>
      <c r="BG1291" s="13">
        <f t="shared" si="1616"/>
        <v>4.3789179061133491E-7</v>
      </c>
      <c r="BH1291" s="13">
        <f t="shared" si="1617"/>
        <v>3.2307375096392883E-7</v>
      </c>
      <c r="BI1291" s="13">
        <f t="shared" si="1618"/>
        <v>1.9068939094050399E-7</v>
      </c>
      <c r="BJ1291" s="14">
        <f t="shared" si="1619"/>
        <v>0.85774576975254757</v>
      </c>
      <c r="BK1291" s="14">
        <f t="shared" si="1620"/>
        <v>9.8330718823808602E-2</v>
      </c>
      <c r="BL1291" s="14">
        <f t="shared" si="1621"/>
        <v>2.4487020582729783E-2</v>
      </c>
      <c r="BM1291" s="14">
        <f t="shared" si="1622"/>
        <v>0.61074403689759793</v>
      </c>
      <c r="BN1291" s="14">
        <f t="shared" si="1623"/>
        <v>0.35814884705917405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1.65137614678899</v>
      </c>
      <c r="F1292" s="10">
        <f>VLOOKUP(B1292,home!$B$2:$E$405,3,FALSE)</f>
        <v>1.0900000000000001</v>
      </c>
      <c r="G1292" s="10">
        <f>VLOOKUP(C1292,away!$B$2:$E$405,4,FALSE)</f>
        <v>0.61</v>
      </c>
      <c r="H1292" s="10">
        <f>VLOOKUP(A1292,away!$A$2:$E$405,3,FALSE)</f>
        <v>1.2201834862385299</v>
      </c>
      <c r="I1292" s="10">
        <f>VLOOKUP(C1292,away!$B$2:$E$405,3,FALSE)</f>
        <v>0.76</v>
      </c>
      <c r="J1292" s="10">
        <f>VLOOKUP(B1292,home!$B$2:$E$405,4,FALSE)</f>
        <v>0.98</v>
      </c>
      <c r="K1292" s="12">
        <f t="shared" si="1568"/>
        <v>1.0979999999999994</v>
      </c>
      <c r="L1292" s="12">
        <f t="shared" si="1569"/>
        <v>0.90879266055045715</v>
      </c>
      <c r="M1292" s="13">
        <f t="shared" si="1570"/>
        <v>0.13441911174076993</v>
      </c>
      <c r="N1292" s="13">
        <f t="shared" si="1571"/>
        <v>0.14759218469136529</v>
      </c>
      <c r="O1292" s="13">
        <f t="shared" si="1572"/>
        <v>0.1221591021877235</v>
      </c>
      <c r="P1292" s="13">
        <f t="shared" si="1573"/>
        <v>0.13413069420212032</v>
      </c>
      <c r="Q1292" s="13">
        <f t="shared" si="1574"/>
        <v>8.1028109395559503E-2</v>
      </c>
      <c r="R1292" s="13">
        <f t="shared" si="1575"/>
        <v>5.5508647743818203E-2</v>
      </c>
      <c r="S1292" s="13">
        <f t="shared" si="1576"/>
        <v>3.3460723877269061E-2</v>
      </c>
      <c r="T1292" s="13">
        <f t="shared" si="1577"/>
        <v>7.3637751116964023E-2</v>
      </c>
      <c r="U1292" s="13">
        <f t="shared" si="1578"/>
        <v>6.0948495222712347E-2</v>
      </c>
      <c r="V1292" s="13">
        <f t="shared" si="1579"/>
        <v>3.7098809537168403E-3</v>
      </c>
      <c r="W1292" s="13">
        <f t="shared" si="1580"/>
        <v>2.9656288038774764E-2</v>
      </c>
      <c r="X1292" s="13">
        <f t="shared" si="1581"/>
        <v>2.6951416908808819E-2</v>
      </c>
      <c r="Y1292" s="13">
        <f t="shared" si="1582"/>
        <v>1.2246624939080471E-2</v>
      </c>
      <c r="Z1292" s="13">
        <f t="shared" si="1583"/>
        <v>1.6815283888887558E-2</v>
      </c>
      <c r="AA1292" s="13">
        <f t="shared" si="1584"/>
        <v>1.8463181709998527E-2</v>
      </c>
      <c r="AB1292" s="13">
        <f t="shared" si="1585"/>
        <v>1.0136286758789187E-2</v>
      </c>
      <c r="AC1292" s="13">
        <f t="shared" si="1586"/>
        <v>2.3137005095716649E-4</v>
      </c>
      <c r="AD1292" s="13">
        <f t="shared" si="1587"/>
        <v>8.1406510666436668E-3</v>
      </c>
      <c r="AE1292" s="13">
        <f t="shared" si="1588"/>
        <v>7.3981639414680148E-3</v>
      </c>
      <c r="AF1292" s="13">
        <f t="shared" si="1589"/>
        <v>3.3616985457775865E-3</v>
      </c>
      <c r="AG1292" s="13">
        <f t="shared" si="1590"/>
        <v>1.0183623217952719E-3</v>
      </c>
      <c r="AH1292" s="13">
        <f t="shared" si="1591"/>
        <v>3.8204016458233403E-3</v>
      </c>
      <c r="AI1292" s="13">
        <f t="shared" si="1592"/>
        <v>4.1948010071140253E-3</v>
      </c>
      <c r="AJ1292" s="13">
        <f t="shared" si="1593"/>
        <v>2.3029457529055988E-3</v>
      </c>
      <c r="AK1292" s="13">
        <f t="shared" si="1594"/>
        <v>8.4287814556344869E-4</v>
      </c>
      <c r="AL1292" s="13">
        <f t="shared" si="1595"/>
        <v>9.2349443916320755E-6</v>
      </c>
      <c r="AM1292" s="13">
        <f t="shared" si="1596"/>
        <v>1.7876869742349489E-3</v>
      </c>
      <c r="AN1292" s="13">
        <f t="shared" si="1597"/>
        <v>1.6246368015463758E-3</v>
      </c>
      <c r="AO1292" s="13">
        <f t="shared" si="1598"/>
        <v>7.3822900065275798E-4</v>
      </c>
      <c r="AP1292" s="13">
        <f t="shared" si="1599"/>
        <v>2.2363236586624168E-4</v>
      </c>
      <c r="AQ1292" s="13">
        <f t="shared" si="1600"/>
        <v>5.0808863190193753E-5</v>
      </c>
      <c r="AR1292" s="13">
        <f t="shared" si="1601"/>
        <v>6.9439059521582782E-4</v>
      </c>
      <c r="AS1292" s="13">
        <f t="shared" si="1602"/>
        <v>7.6244087354697854E-4</v>
      </c>
      <c r="AT1292" s="13">
        <f t="shared" si="1603"/>
        <v>4.1858003957729098E-4</v>
      </c>
      <c r="AU1292" s="13">
        <f t="shared" si="1604"/>
        <v>1.5320029448528843E-4</v>
      </c>
      <c r="AV1292" s="13">
        <f t="shared" si="1605"/>
        <v>4.2053480836211639E-5</v>
      </c>
      <c r="AW1292" s="13">
        <f t="shared" si="1606"/>
        <v>2.5597581535305821E-7</v>
      </c>
      <c r="AX1292" s="13">
        <f t="shared" si="1607"/>
        <v>3.2714671628499529E-4</v>
      </c>
      <c r="AY1292" s="13">
        <f t="shared" si="1608"/>
        <v>2.9730853468298651E-4</v>
      </c>
      <c r="AZ1292" s="13">
        <f t="shared" si="1609"/>
        <v>1.3509590711945456E-4</v>
      </c>
      <c r="BA1292" s="13">
        <f t="shared" si="1610"/>
        <v>4.0924722953522185E-5</v>
      </c>
      <c r="BB1292" s="13">
        <f t="shared" si="1611"/>
        <v>9.2980219638054469E-6</v>
      </c>
      <c r="BC1292" s="13">
        <f t="shared" si="1612"/>
        <v>1.689994823668668E-6</v>
      </c>
      <c r="BD1292" s="13">
        <f t="shared" si="1613"/>
        <v>1.0517617941456793E-4</v>
      </c>
      <c r="BE1292" s="13">
        <f t="shared" si="1614"/>
        <v>1.1548344499719552E-4</v>
      </c>
      <c r="BF1292" s="13">
        <f t="shared" si="1615"/>
        <v>6.3400411303460308E-5</v>
      </c>
      <c r="BG1292" s="13">
        <f t="shared" si="1616"/>
        <v>2.3204550537066463E-5</v>
      </c>
      <c r="BH1292" s="13">
        <f t="shared" si="1617"/>
        <v>6.3696491224247388E-6</v>
      </c>
      <c r="BI1292" s="13">
        <f t="shared" si="1618"/>
        <v>1.3987749472844725E-6</v>
      </c>
      <c r="BJ1292" s="14">
        <f t="shared" si="1619"/>
        <v>0.39626770886955642</v>
      </c>
      <c r="BK1292" s="14">
        <f t="shared" si="1620"/>
        <v>0.30625832430390793</v>
      </c>
      <c r="BL1292" s="14">
        <f t="shared" si="1621"/>
        <v>0.28076243846843163</v>
      </c>
      <c r="BM1292" s="14">
        <f t="shared" si="1622"/>
        <v>0.32496885301055928</v>
      </c>
      <c r="BN1292" s="14">
        <f t="shared" si="1623"/>
        <v>0.67483784996135676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1.65137614678899</v>
      </c>
      <c r="F1293" s="10">
        <f>VLOOKUP(B1293,home!$B$2:$E$405,3,FALSE)</f>
        <v>1.1100000000000001</v>
      </c>
      <c r="G1293" s="10">
        <f>VLOOKUP(C1293,away!$B$2:$E$405,4,FALSE)</f>
        <v>1.0900000000000001</v>
      </c>
      <c r="H1293" s="10">
        <f>VLOOKUP(A1293,away!$A$2:$E$405,3,FALSE)</f>
        <v>1.2201834862385299</v>
      </c>
      <c r="I1293" s="10">
        <f>VLOOKUP(C1293,away!$B$2:$E$405,3,FALSE)</f>
        <v>0.61</v>
      </c>
      <c r="J1293" s="10">
        <f>VLOOKUP(B1293,home!$B$2:$E$405,4,FALSE)</f>
        <v>0.82</v>
      </c>
      <c r="K1293" s="12">
        <f t="shared" si="1568"/>
        <v>1.9979999999999993</v>
      </c>
      <c r="L1293" s="12">
        <f t="shared" si="1569"/>
        <v>0.61033577981651266</v>
      </c>
      <c r="M1293" s="13">
        <f t="shared" si="1570"/>
        <v>7.3657023323180582E-2</v>
      </c>
      <c r="N1293" s="13">
        <f t="shared" si="1571"/>
        <v>0.14716673259971474</v>
      </c>
      <c r="O1293" s="13">
        <f t="shared" si="1572"/>
        <v>4.495551676891648E-2</v>
      </c>
      <c r="P1293" s="13">
        <f t="shared" si="1573"/>
        <v>8.9821122504295095E-2</v>
      </c>
      <c r="Q1293" s="13">
        <f t="shared" si="1574"/>
        <v>0.14701956586711504</v>
      </c>
      <c r="R1293" s="13">
        <f t="shared" si="1575"/>
        <v>1.3718980192105474E-2</v>
      </c>
      <c r="S1293" s="13">
        <f t="shared" si="1576"/>
        <v>2.7383111901402902E-2</v>
      </c>
      <c r="T1293" s="13">
        <f t="shared" si="1577"/>
        <v>8.9731301381790807E-2</v>
      </c>
      <c r="U1293" s="13">
        <f t="shared" si="1578"/>
        <v>2.7410522423826727E-2</v>
      </c>
      <c r="V1293" s="13">
        <f t="shared" si="1579"/>
        <v>3.7102622362643147E-3</v>
      </c>
      <c r="W1293" s="13">
        <f t="shared" si="1580"/>
        <v>9.7915030867498573E-2</v>
      </c>
      <c r="X1293" s="13">
        <f t="shared" si="1581"/>
        <v>5.9761046720272652E-2</v>
      </c>
      <c r="Y1293" s="13">
        <f t="shared" si="1582"/>
        <v>1.8237152526334323E-2</v>
      </c>
      <c r="Z1293" s="13">
        <f t="shared" si="1583"/>
        <v>2.7910614912786619E-3</v>
      </c>
      <c r="AA1293" s="13">
        <f t="shared" si="1584"/>
        <v>5.5765408595747643E-3</v>
      </c>
      <c r="AB1293" s="13">
        <f t="shared" si="1585"/>
        <v>5.57096431871519E-3</v>
      </c>
      <c r="AC1293" s="13">
        <f t="shared" si="1586"/>
        <v>2.8278016118735545E-4</v>
      </c>
      <c r="AD1293" s="13">
        <f t="shared" si="1587"/>
        <v>4.8908557918315519E-2</v>
      </c>
      <c r="AE1293" s="13">
        <f t="shared" si="1588"/>
        <v>2.9850642836776176E-2</v>
      </c>
      <c r="AF1293" s="13">
        <f t="shared" si="1589"/>
        <v>9.1094576869039916E-3</v>
      </c>
      <c r="AG1293" s="13">
        <f t="shared" si="1590"/>
        <v>1.8532759870140247E-3</v>
      </c>
      <c r="AH1293" s="13">
        <f t="shared" si="1591"/>
        <v>4.258711729488502E-4</v>
      </c>
      <c r="AI1293" s="13">
        <f t="shared" si="1592"/>
        <v>8.5089060355180227E-4</v>
      </c>
      <c r="AJ1293" s="13">
        <f t="shared" si="1593"/>
        <v>8.5003971294825048E-4</v>
      </c>
      <c r="AK1293" s="13">
        <f t="shared" si="1594"/>
        <v>5.6612644882353467E-4</v>
      </c>
      <c r="AL1293" s="13">
        <f t="shared" si="1595"/>
        <v>1.3793460747578291E-5</v>
      </c>
      <c r="AM1293" s="13">
        <f t="shared" si="1596"/>
        <v>1.954385974415886E-2</v>
      </c>
      <c r="AN1293" s="13">
        <f t="shared" si="1597"/>
        <v>1.1928316877575746E-2</v>
      </c>
      <c r="AO1293" s="13">
        <f t="shared" si="1598"/>
        <v>3.6401392916868311E-3</v>
      </c>
      <c r="AP1293" s="13">
        <f t="shared" si="1599"/>
        <v>7.4056908441080338E-4</v>
      </c>
      <c r="AQ1293" s="13">
        <f t="shared" si="1600"/>
        <v>1.1299895241046711E-4</v>
      </c>
      <c r="AR1293" s="13">
        <f t="shared" si="1601"/>
        <v>5.1984882888621887E-5</v>
      </c>
      <c r="AS1293" s="13">
        <f t="shared" si="1602"/>
        <v>1.0386579601146648E-4</v>
      </c>
      <c r="AT1293" s="13">
        <f t="shared" si="1603"/>
        <v>1.0376193021545502E-4</v>
      </c>
      <c r="AU1293" s="13">
        <f t="shared" si="1604"/>
        <v>6.9105445523493013E-5</v>
      </c>
      <c r="AV1293" s="13">
        <f t="shared" si="1605"/>
        <v>3.4518170038984748E-5</v>
      </c>
      <c r="AW1293" s="13">
        <f t="shared" si="1606"/>
        <v>4.6723466550666204E-7</v>
      </c>
      <c r="AX1293" s="13">
        <f t="shared" si="1607"/>
        <v>6.5081052948049055E-3</v>
      </c>
      <c r="AY1293" s="13">
        <f t="shared" si="1608"/>
        <v>3.9721295202327271E-3</v>
      </c>
      <c r="AZ1293" s="13">
        <f t="shared" si="1609"/>
        <v>1.2121663841317158E-3</v>
      </c>
      <c r="BA1293" s="13">
        <f t="shared" si="1610"/>
        <v>2.4660950510879773E-4</v>
      </c>
      <c r="BB1293" s="13">
        <f t="shared" si="1611"/>
        <v>3.7628651152685577E-5</v>
      </c>
      <c r="BC1293" s="13">
        <f t="shared" si="1612"/>
        <v>4.5932224289435743E-6</v>
      </c>
      <c r="BD1293" s="13">
        <f t="shared" si="1613"/>
        <v>5.2880390060828528E-6</v>
      </c>
      <c r="BE1293" s="13">
        <f t="shared" si="1614"/>
        <v>1.0565501934153535E-5</v>
      </c>
      <c r="BF1293" s="13">
        <f t="shared" si="1615"/>
        <v>1.0554936432219383E-5</v>
      </c>
      <c r="BG1293" s="13">
        <f t="shared" si="1616"/>
        <v>7.0295876638581056E-6</v>
      </c>
      <c r="BH1293" s="13">
        <f t="shared" si="1617"/>
        <v>3.5112790380971226E-6</v>
      </c>
      <c r="BI1293" s="13">
        <f t="shared" si="1618"/>
        <v>1.4031071036236085E-6</v>
      </c>
      <c r="BJ1293" s="14">
        <f t="shared" si="1619"/>
        <v>0.69749988091983817</v>
      </c>
      <c r="BK1293" s="14">
        <f t="shared" si="1620"/>
        <v>0.19884022310731056</v>
      </c>
      <c r="BL1293" s="14">
        <f t="shared" si="1621"/>
        <v>0.10032704117726711</v>
      </c>
      <c r="BM1293" s="14">
        <f t="shared" si="1622"/>
        <v>0.47914760315479993</v>
      </c>
      <c r="BN1293" s="14">
        <f t="shared" si="1623"/>
        <v>0.51633894125532742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1.65137614678899</v>
      </c>
      <c r="F1294" s="10">
        <f>VLOOKUP(B1294,home!$B$2:$E$405,3,FALSE)</f>
        <v>0.73</v>
      </c>
      <c r="G1294" s="10">
        <f>VLOOKUP(C1294,away!$B$2:$E$405,4,FALSE)</f>
        <v>0.24</v>
      </c>
      <c r="H1294" s="10">
        <f>VLOOKUP(A1294,away!$A$2:$E$405,3,FALSE)</f>
        <v>1.2201834862385299</v>
      </c>
      <c r="I1294" s="10">
        <f>VLOOKUP(C1294,away!$B$2:$E$405,3,FALSE)</f>
        <v>1.0900000000000001</v>
      </c>
      <c r="J1294" s="10">
        <f>VLOOKUP(B1294,home!$B$2:$E$405,4,FALSE)</f>
        <v>0.49</v>
      </c>
      <c r="K1294" s="12">
        <f t="shared" si="1568"/>
        <v>0.28932110091743102</v>
      </c>
      <c r="L1294" s="12">
        <f t="shared" si="1569"/>
        <v>0.65169999999999884</v>
      </c>
      <c r="M1294" s="13">
        <f t="shared" si="1570"/>
        <v>0.39022916849165368</v>
      </c>
      <c r="N1294" s="13">
        <f t="shared" si="1571"/>
        <v>0.11290153263809893</v>
      </c>
      <c r="O1294" s="13">
        <f t="shared" si="1572"/>
        <v>0.2543123491060103</v>
      </c>
      <c r="P1294" s="13">
        <f t="shared" si="1573"/>
        <v>7.3577928820248953E-2</v>
      </c>
      <c r="Q1294" s="13">
        <f t="shared" si="1574"/>
        <v>1.6332397859060023E-2</v>
      </c>
      <c r="R1294" s="13">
        <f t="shared" si="1575"/>
        <v>8.2867678956193278E-2</v>
      </c>
      <c r="S1294" s="13">
        <f t="shared" si="1576"/>
        <v>3.468289947675585E-3</v>
      </c>
      <c r="T1294" s="13">
        <f t="shared" si="1577"/>
        <v>1.06438236847494E-2</v>
      </c>
      <c r="U1294" s="13">
        <f t="shared" si="1578"/>
        <v>2.3975368106078074E-2</v>
      </c>
      <c r="V1294" s="13">
        <f t="shared" si="1579"/>
        <v>7.2660890774185397E-5</v>
      </c>
      <c r="W1294" s="13">
        <f t="shared" si="1580"/>
        <v>1.5751024430682467E-3</v>
      </c>
      <c r="X1294" s="13">
        <f t="shared" si="1581"/>
        <v>1.0264942621475747E-3</v>
      </c>
      <c r="Y1294" s="13">
        <f t="shared" si="1582"/>
        <v>3.3448315532078651E-4</v>
      </c>
      <c r="Z1294" s="13">
        <f t="shared" si="1583"/>
        <v>1.8001622125250357E-2</v>
      </c>
      <c r="AA1294" s="13">
        <f t="shared" si="1584"/>
        <v>5.2082491315770174E-3</v>
      </c>
      <c r="AB1294" s="13">
        <f t="shared" si="1585"/>
        <v>7.5342818630005828E-4</v>
      </c>
      <c r="AC1294" s="13">
        <f t="shared" si="1586"/>
        <v>8.5626573451435278E-7</v>
      </c>
      <c r="AD1294" s="13">
        <f t="shared" si="1587"/>
        <v>1.1392759322156007E-4</v>
      </c>
      <c r="AE1294" s="13">
        <f t="shared" si="1588"/>
        <v>7.4246612502490574E-5</v>
      </c>
      <c r="AF1294" s="13">
        <f t="shared" si="1589"/>
        <v>2.4193258683936502E-5</v>
      </c>
      <c r="AG1294" s="13">
        <f t="shared" si="1590"/>
        <v>5.2555822281071306E-6</v>
      </c>
      <c r="AH1294" s="13">
        <f t="shared" si="1591"/>
        <v>2.932914284756409E-3</v>
      </c>
      <c r="AI1294" s="13">
        <f t="shared" si="1592"/>
        <v>8.4855398976218415E-4</v>
      </c>
      <c r="AJ1294" s="13">
        <f t="shared" si="1593"/>
        <v>1.2275228725293678E-4</v>
      </c>
      <c r="AK1294" s="13">
        <f t="shared" si="1594"/>
        <v>1.1838275629384136E-5</v>
      </c>
      <c r="AL1294" s="13">
        <f t="shared" si="1595"/>
        <v>6.4579754003358405E-9</v>
      </c>
      <c r="AM1294" s="13">
        <f t="shared" si="1596"/>
        <v>6.5923313391470007E-6</v>
      </c>
      <c r="AN1294" s="13">
        <f t="shared" si="1597"/>
        <v>4.2962223337220931E-6</v>
      </c>
      <c r="AO1294" s="13">
        <f t="shared" si="1598"/>
        <v>1.3999240474433413E-6</v>
      </c>
      <c r="AP1294" s="13">
        <f t="shared" si="1599"/>
        <v>3.04110167239608E-7</v>
      </c>
      <c r="AQ1294" s="13">
        <f t="shared" si="1600"/>
        <v>4.9547148997513043E-8</v>
      </c>
      <c r="AR1294" s="13">
        <f t="shared" si="1601"/>
        <v>3.8227604787514983E-4</v>
      </c>
      <c r="AS1294" s="13">
        <f t="shared" si="1602"/>
        <v>1.1060052702560292E-4</v>
      </c>
      <c r="AT1294" s="13">
        <f t="shared" si="1603"/>
        <v>1.5999533120547756E-5</v>
      </c>
      <c r="AU1294" s="13">
        <f t="shared" si="1604"/>
        <v>1.543000845533926E-6</v>
      </c>
      <c r="AV1294" s="13">
        <f t="shared" si="1605"/>
        <v>1.1160567583660057E-7</v>
      </c>
      <c r="AW1294" s="13">
        <f t="shared" si="1606"/>
        <v>3.3823746879976116E-11</v>
      </c>
      <c r="AX1294" s="13">
        <f t="shared" si="1607"/>
        <v>3.178834267757488E-7</v>
      </c>
      <c r="AY1294" s="13">
        <f t="shared" si="1608"/>
        <v>2.0716462922975514E-7</v>
      </c>
      <c r="AZ1294" s="13">
        <f t="shared" si="1609"/>
        <v>6.7504594434515571E-8</v>
      </c>
      <c r="BA1294" s="13">
        <f t="shared" si="1610"/>
        <v>1.4664248064324575E-8</v>
      </c>
      <c r="BB1294" s="13">
        <f t="shared" si="1611"/>
        <v>2.3891726158800773E-9</v>
      </c>
      <c r="BC1294" s="13">
        <f t="shared" si="1612"/>
        <v>3.1140475875380881E-10</v>
      </c>
      <c r="BD1294" s="13">
        <f t="shared" si="1613"/>
        <v>4.1521550066705751E-5</v>
      </c>
      <c r="BE1294" s="13">
        <f t="shared" si="1614"/>
        <v>1.2013060577097541E-5</v>
      </c>
      <c r="BF1294" s="13">
        <f t="shared" si="1615"/>
        <v>1.7378159557768246E-6</v>
      </c>
      <c r="BG1294" s="13">
        <f t="shared" si="1616"/>
        <v>1.6759560850574285E-7</v>
      </c>
      <c r="BH1294" s="13">
        <f t="shared" si="1617"/>
        <v>1.2122236490452069E-8</v>
      </c>
      <c r="BI1294" s="13">
        <f t="shared" si="1618"/>
        <v>7.0144376139980953E-10</v>
      </c>
      <c r="BJ1294" s="14">
        <f t="shared" si="1619"/>
        <v>0.14304470914159348</v>
      </c>
      <c r="BK1294" s="14">
        <f t="shared" si="1620"/>
        <v>0.4673491180386915</v>
      </c>
      <c r="BL1294" s="14">
        <f t="shared" si="1621"/>
        <v>0.37159911588399064</v>
      </c>
      <c r="BM1294" s="14">
        <f t="shared" si="1622"/>
        <v>6.9773302187455408E-2</v>
      </c>
      <c r="BN1294" s="14">
        <f t="shared" si="1623"/>
        <v>0.93022105587126513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1.65137614678899</v>
      </c>
      <c r="F1295" s="10">
        <f>VLOOKUP(B1295,home!$B$2:$E$405,3,FALSE)</f>
        <v>1.31</v>
      </c>
      <c r="G1295" s="10">
        <f>VLOOKUP(C1295,away!$B$2:$E$405,4,FALSE)</f>
        <v>0.91</v>
      </c>
      <c r="H1295" s="10">
        <f>VLOOKUP(A1295,away!$A$2:$E$405,3,FALSE)</f>
        <v>1.2201834862385299</v>
      </c>
      <c r="I1295" s="10">
        <f>VLOOKUP(C1295,away!$B$2:$E$405,3,FALSE)</f>
        <v>0.61</v>
      </c>
      <c r="J1295" s="10">
        <f>VLOOKUP(B1295,home!$B$2:$E$405,4,FALSE)</f>
        <v>0.96</v>
      </c>
      <c r="K1295" s="12">
        <f t="shared" si="1568"/>
        <v>1.9686055045871551</v>
      </c>
      <c r="L1295" s="12">
        <f t="shared" si="1569"/>
        <v>0.71453944954128312</v>
      </c>
      <c r="M1295" s="13">
        <f t="shared" si="1570"/>
        <v>6.834786489443237E-2</v>
      </c>
      <c r="N1295" s="13">
        <f t="shared" si="1571"/>
        <v>0.13454998305795873</v>
      </c>
      <c r="O1295" s="13">
        <f t="shared" si="1572"/>
        <v>4.8837245758989699E-2</v>
      </c>
      <c r="P1295" s="13">
        <f t="shared" si="1573"/>
        <v>9.6141270830022801E-2</v>
      </c>
      <c r="Q1295" s="13">
        <f t="shared" si="1574"/>
        <v>0.13243791864500304</v>
      </c>
      <c r="R1295" s="13">
        <f t="shared" si="1575"/>
        <v>1.7448069350870427E-2</v>
      </c>
      <c r="S1295" s="13">
        <f t="shared" si="1576"/>
        <v>3.3809190569041254E-2</v>
      </c>
      <c r="T1295" s="13">
        <f t="shared" si="1577"/>
        <v>9.4632117486993725E-2</v>
      </c>
      <c r="U1295" s="13">
        <f t="shared" si="1578"/>
        <v>3.4348365368541953E-2</v>
      </c>
      <c r="V1295" s="13">
        <f t="shared" si="1579"/>
        <v>5.2841747337724091E-3</v>
      </c>
      <c r="W1295" s="13">
        <f t="shared" si="1580"/>
        <v>8.6906005220206237E-2</v>
      </c>
      <c r="X1295" s="13">
        <f t="shared" si="1581"/>
        <v>6.2097769131878054E-2</v>
      </c>
      <c r="Y1295" s="13">
        <f t="shared" si="1582"/>
        <v>2.2185652886616909E-2</v>
      </c>
      <c r="Z1295" s="13">
        <f t="shared" si="1583"/>
        <v>4.1557779565096964E-3</v>
      </c>
      <c r="AA1295" s="13">
        <f t="shared" si="1584"/>
        <v>8.1810873610269463E-3</v>
      </c>
      <c r="AB1295" s="13">
        <f t="shared" si="1585"/>
        <v>8.0526668062130269E-3</v>
      </c>
      <c r="AC1295" s="13">
        <f t="shared" si="1586"/>
        <v>4.6456030025357882E-4</v>
      </c>
      <c r="AD1295" s="13">
        <f t="shared" si="1587"/>
        <v>4.2770910064544504E-2</v>
      </c>
      <c r="AE1295" s="13">
        <f t="shared" si="1588"/>
        <v>3.0561502533899356E-2</v>
      </c>
      <c r="AF1295" s="13">
        <f t="shared" si="1589"/>
        <v>1.0918699598863485E-2</v>
      </c>
      <c r="AG1295" s="13">
        <f t="shared" si="1590"/>
        <v>2.6006138670261816E-3</v>
      </c>
      <c r="AH1295" s="13">
        <f t="shared" si="1591"/>
        <v>7.4236682336505913E-4</v>
      </c>
      <c r="AI1295" s="13">
        <f t="shared" si="1592"/>
        <v>1.4614274148993358E-3</v>
      </c>
      <c r="AJ1295" s="13">
        <f t="shared" si="1593"/>
        <v>1.4384870267627047E-3</v>
      </c>
      <c r="AK1295" s="13">
        <f t="shared" si="1594"/>
        <v>9.4393782638742328E-4</v>
      </c>
      <c r="AL1295" s="13">
        <f t="shared" si="1595"/>
        <v>2.6138880980432403E-5</v>
      </c>
      <c r="AM1295" s="13">
        <f t="shared" si="1596"/>
        <v>1.6839809797852889E-2</v>
      </c>
      <c r="AN1295" s="13">
        <f t="shared" si="1597"/>
        <v>1.2032708423337712E-2</v>
      </c>
      <c r="AO1295" s="13">
        <f t="shared" si="1598"/>
        <v>4.298922426651244E-3</v>
      </c>
      <c r="AP1295" s="13">
        <f t="shared" si="1599"/>
        <v>1.0239165547866857E-3</v>
      </c>
      <c r="AQ1295" s="13">
        <f t="shared" si="1600"/>
        <v>1.8290719285837134E-4</v>
      </c>
      <c r="AR1295" s="13">
        <f t="shared" si="1601"/>
        <v>1.060900762649961E-4</v>
      </c>
      <c r="AS1295" s="13">
        <f t="shared" si="1602"/>
        <v>2.0884950811734241E-4</v>
      </c>
      <c r="AT1295" s="13">
        <f t="shared" si="1603"/>
        <v>2.0557114565506008E-4</v>
      </c>
      <c r="AU1295" s="13">
        <f t="shared" si="1604"/>
        <v>1.3489616297361298E-4</v>
      </c>
      <c r="AV1295" s="13">
        <f t="shared" si="1605"/>
        <v>6.6389332244385111E-5</v>
      </c>
      <c r="AW1295" s="13">
        <f t="shared" si="1606"/>
        <v>1.0213377791744771E-6</v>
      </c>
      <c r="AX1295" s="13">
        <f t="shared" si="1607"/>
        <v>5.5251570440423194E-3</v>
      </c>
      <c r="AY1295" s="13">
        <f t="shared" si="1608"/>
        <v>3.9479426728791425E-3</v>
      </c>
      <c r="AZ1295" s="13">
        <f t="shared" si="1609"/>
        <v>1.410480392149802E-3</v>
      </c>
      <c r="BA1295" s="13">
        <f t="shared" si="1610"/>
        <v>3.3594796099849759E-4</v>
      </c>
      <c r="BB1295" s="13">
        <f t="shared" si="1611"/>
        <v>6.0012017781595722E-5</v>
      </c>
      <c r="BC1295" s="13">
        <f t="shared" si="1612"/>
        <v>8.5761908303046228E-6</v>
      </c>
      <c r="BD1295" s="13">
        <f t="shared" si="1613"/>
        <v>1.2634257449363838E-5</v>
      </c>
      <c r="BE1295" s="13">
        <f t="shared" si="1614"/>
        <v>2.4871868761188917E-5</v>
      </c>
      <c r="BF1295" s="13">
        <f t="shared" si="1615"/>
        <v>2.4481448876322913E-5</v>
      </c>
      <c r="BG1295" s="13">
        <f t="shared" si="1616"/>
        <v>1.6064771672732764E-5</v>
      </c>
      <c r="BH1295" s="13">
        <f t="shared" si="1617"/>
        <v>7.9062994862193782E-6</v>
      </c>
      <c r="BI1295" s="13">
        <f t="shared" si="1618"/>
        <v>3.1128769378972124E-6</v>
      </c>
      <c r="BJ1295" s="14">
        <f t="shared" si="1619"/>
        <v>0.66532755316715864</v>
      </c>
      <c r="BK1295" s="14">
        <f t="shared" si="1620"/>
        <v>0.20802114288138199</v>
      </c>
      <c r="BL1295" s="14">
        <f t="shared" si="1621"/>
        <v>0.1222645214854957</v>
      </c>
      <c r="BM1295" s="14">
        <f t="shared" si="1622"/>
        <v>0.49805972161816908</v>
      </c>
      <c r="BN1295" s="14">
        <f t="shared" si="1623"/>
        <v>0.49776235253727708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1.65137614678899</v>
      </c>
      <c r="F1296" s="10">
        <f>VLOOKUP(B1296,home!$B$2:$E$405,3,FALSE)</f>
        <v>0.61</v>
      </c>
      <c r="G1296" s="10">
        <f>VLOOKUP(C1296,away!$B$2:$E$405,4,FALSE)</f>
        <v>0.61</v>
      </c>
      <c r="H1296" s="10">
        <f>VLOOKUP(A1296,away!$A$2:$E$405,3,FALSE)</f>
        <v>1.2201834862385299</v>
      </c>
      <c r="I1296" s="10">
        <f>VLOOKUP(C1296,away!$B$2:$E$405,3,FALSE)</f>
        <v>1.01</v>
      </c>
      <c r="J1296" s="10">
        <f>VLOOKUP(B1296,home!$B$2:$E$405,4,FALSE)</f>
        <v>1.8</v>
      </c>
      <c r="K1296" s="12">
        <f t="shared" si="1568"/>
        <v>0.61447706422018322</v>
      </c>
      <c r="L1296" s="12">
        <f t="shared" si="1569"/>
        <v>2.2182935779816475</v>
      </c>
      <c r="M1296" s="13">
        <f t="shared" si="1570"/>
        <v>5.8849576462430199E-2</v>
      </c>
      <c r="N1296" s="13">
        <f t="shared" si="1571"/>
        <v>3.6161714975235307E-2</v>
      </c>
      <c r="O1296" s="13">
        <f t="shared" si="1572"/>
        <v>0.13054563753354881</v>
      </c>
      <c r="P1296" s="13">
        <f t="shared" si="1573"/>
        <v>8.0217300098367236E-2</v>
      </c>
      <c r="Q1296" s="13">
        <f t="shared" si="1574"/>
        <v>1.1110272227574812E-2</v>
      </c>
      <c r="R1296" s="13">
        <f t="shared" si="1575"/>
        <v>0.14479427468709566</v>
      </c>
      <c r="S1296" s="13">
        <f t="shared" si="1576"/>
        <v>2.7335860433844929E-2</v>
      </c>
      <c r="T1296" s="13">
        <f t="shared" si="1577"/>
        <v>2.4645845532057058E-2</v>
      </c>
      <c r="U1296" s="13">
        <f t="shared" si="1578"/>
        <v>8.8972760825617336E-2</v>
      </c>
      <c r="V1296" s="13">
        <f t="shared" si="1579"/>
        <v>4.1401391511547148E-3</v>
      </c>
      <c r="W1296" s="13">
        <f t="shared" si="1580"/>
        <v>2.2756691536957355E-3</v>
      </c>
      <c r="X1296" s="13">
        <f t="shared" si="1581"/>
        <v>5.0481022692541802E-3</v>
      </c>
      <c r="Y1296" s="13">
        <f t="shared" si="1582"/>
        <v>5.5990864224405657E-3</v>
      </c>
      <c r="Z1296" s="13">
        <f t="shared" si="1583"/>
        <v>0.10706540322229831</v>
      </c>
      <c r="AA1296" s="13">
        <f t="shared" si="1584"/>
        <v>6.5789234651588008E-2</v>
      </c>
      <c r="AB1296" s="13">
        <f t="shared" si="1585"/>
        <v>2.0212987883000272E-2</v>
      </c>
      <c r="AC1296" s="13">
        <f t="shared" si="1586"/>
        <v>3.5271152816749457E-4</v>
      </c>
      <c r="AD1296" s="13">
        <f t="shared" si="1587"/>
        <v>3.4958662517484607E-4</v>
      </c>
      <c r="AE1296" s="13">
        <f t="shared" si="1588"/>
        <v>7.7548576557363836E-4</v>
      </c>
      <c r="AF1296" s="13">
        <f t="shared" si="1589"/>
        <v>8.601275467940918E-4</v>
      </c>
      <c r="AG1296" s="13">
        <f t="shared" si="1590"/>
        <v>6.3600513776614759E-4</v>
      </c>
      <c r="AH1296" s="13">
        <f t="shared" si="1591"/>
        <v>5.9375624098009977E-2</v>
      </c>
      <c r="AI1296" s="13">
        <f t="shared" si="1592"/>
        <v>3.6484959181986333E-2</v>
      </c>
      <c r="AJ1296" s="13">
        <f t="shared" si="1593"/>
        <v>1.1209585303170091E-2</v>
      </c>
      <c r="AK1296" s="13">
        <f t="shared" si="1594"/>
        <v>2.2960110227392234E-3</v>
      </c>
      <c r="AL1296" s="13">
        <f t="shared" si="1595"/>
        <v>1.9231109689449231E-5</v>
      </c>
      <c r="AM1296" s="13">
        <f t="shared" si="1596"/>
        <v>4.296259262561621E-5</v>
      </c>
      <c r="AN1296" s="13">
        <f t="shared" si="1597"/>
        <v>9.5303643314846115E-5</v>
      </c>
      <c r="AO1296" s="13">
        <f t="shared" si="1598"/>
        <v>1.0570572996178837E-4</v>
      </c>
      <c r="AP1296" s="13">
        <f t="shared" si="1599"/>
        <v>7.816211397669912E-5</v>
      </c>
      <c r="AQ1296" s="13">
        <f t="shared" si="1600"/>
        <v>4.3346628868995305E-5</v>
      </c>
      <c r="AR1296" s="13">
        <f t="shared" si="1601"/>
        <v>2.6342513125053573E-2</v>
      </c>
      <c r="AS1296" s="13">
        <f t="shared" si="1602"/>
        <v>1.6186870129264563E-2</v>
      </c>
      <c r="AT1296" s="13">
        <f t="shared" si="1603"/>
        <v>4.9732302179719334E-3</v>
      </c>
      <c r="AU1296" s="13">
        <f t="shared" si="1604"/>
        <v>1.0186453013434986E-3</v>
      </c>
      <c r="AV1296" s="13">
        <f t="shared" si="1605"/>
        <v>1.564835435628092E-4</v>
      </c>
      <c r="AW1296" s="13">
        <f t="shared" si="1606"/>
        <v>7.2815953917131363E-7</v>
      </c>
      <c r="AX1296" s="13">
        <f t="shared" si="1607"/>
        <v>4.3999212979793883E-6</v>
      </c>
      <c r="AY1296" s="13">
        <f t="shared" si="1608"/>
        <v>9.7603171589323513E-6</v>
      </c>
      <c r="AZ1296" s="13">
        <f t="shared" si="1609"/>
        <v>1.0825624436361858E-5</v>
      </c>
      <c r="BA1296" s="13">
        <f t="shared" si="1610"/>
        <v>8.0048043882742339E-6</v>
      </c>
      <c r="BB1296" s="13">
        <f t="shared" si="1611"/>
        <v>4.4392515418770106E-6</v>
      </c>
      <c r="BC1296" s="13">
        <f t="shared" si="1612"/>
        <v>1.9695126372781795E-6</v>
      </c>
      <c r="BD1296" s="13">
        <f t="shared" si="1613"/>
        <v>9.7392379488672621E-3</v>
      </c>
      <c r="BE1296" s="13">
        <f t="shared" si="1614"/>
        <v>5.9845383425617543E-3</v>
      </c>
      <c r="BF1296" s="13">
        <f t="shared" si="1615"/>
        <v>1.8386807757252339E-3</v>
      </c>
      <c r="BG1296" s="13">
        <f t="shared" si="1616"/>
        <v>3.7660905503524364E-4</v>
      </c>
      <c r="BH1296" s="13">
        <f t="shared" si="1617"/>
        <v>5.7854406624198477E-5</v>
      </c>
      <c r="BI1296" s="13">
        <f t="shared" si="1618"/>
        <v>7.1100411869276406E-6</v>
      </c>
      <c r="BJ1296" s="14">
        <f t="shared" si="1619"/>
        <v>8.7866775795775037E-2</v>
      </c>
      <c r="BK1296" s="14">
        <f t="shared" si="1620"/>
        <v>0.17092457910081296</v>
      </c>
      <c r="BL1296" s="14">
        <f t="shared" si="1621"/>
        <v>0.6263628480739527</v>
      </c>
      <c r="BM1296" s="14">
        <f t="shared" si="1622"/>
        <v>0.53053179805096728</v>
      </c>
      <c r="BN1296" s="14">
        <f t="shared" si="1623"/>
        <v>0.46167877598425205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1.3877551020408201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1.1020408163265301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1.3877551020408201</v>
      </c>
      <c r="F1298" s="10">
        <f>VLOOKUP(B1298,home!$B$2:$E$405,3,FALSE)</f>
        <v>1.08</v>
      </c>
      <c r="G1298" s="10">
        <f>VLOOKUP(C1298,away!$B$2:$E$405,4,FALSE)</f>
        <v>0</v>
      </c>
      <c r="H1298" s="10">
        <f>VLOOKUP(A1298,away!$A$2:$E$405,3,FALSE)</f>
        <v>1.1020408163265301</v>
      </c>
      <c r="I1298" s="10">
        <f>VLOOKUP(C1298,away!$B$2:$E$405,3,FALSE)</f>
        <v>0</v>
      </c>
      <c r="J1298" s="10">
        <f>VLOOKUP(B1298,home!$B$2:$E$405,4,FALSE)</f>
        <v>0.45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1.3877551020408201</v>
      </c>
      <c r="F1299" s="10">
        <f>VLOOKUP(B1299,home!$B$2:$E$405,3,FALSE)</f>
        <v>0.54</v>
      </c>
      <c r="G1299" s="10">
        <f>VLOOKUP(C1299,away!$B$2:$E$405,4,FALSE)</f>
        <v>0.72</v>
      </c>
      <c r="H1299" s="10">
        <f>VLOOKUP(A1299,away!$A$2:$E$405,3,FALSE)</f>
        <v>1.1020408163265301</v>
      </c>
      <c r="I1299" s="10">
        <f>VLOOKUP(C1299,away!$B$2:$E$405,3,FALSE)</f>
        <v>1.26</v>
      </c>
      <c r="J1299" s="10">
        <f>VLOOKUP(B1299,home!$B$2:$E$405,4,FALSE)</f>
        <v>1.59</v>
      </c>
      <c r="K1299" s="12">
        <f t="shared" si="1568"/>
        <v>0.53955918367347089</v>
      </c>
      <c r="L1299" s="12">
        <f t="shared" si="1569"/>
        <v>2.2078285714285704</v>
      </c>
      <c r="M1299" s="13">
        <f t="shared" si="1570"/>
        <v>6.4095074742248459E-2</v>
      </c>
      <c r="N1299" s="13">
        <f t="shared" si="1571"/>
        <v>3.4583086205417675E-2</v>
      </c>
      <c r="O1299" s="13">
        <f t="shared" si="1572"/>
        <v>0.14151093730378583</v>
      </c>
      <c r="P1299" s="13">
        <f t="shared" si="1573"/>
        <v>7.6353525812498393E-2</v>
      </c>
      <c r="Q1299" s="13">
        <f t="shared" si="1574"/>
        <v>9.3298108809522166E-3</v>
      </c>
      <c r="R1299" s="13">
        <f t="shared" si="1575"/>
        <v>0.15621594527446778</v>
      </c>
      <c r="S1299" s="13">
        <f t="shared" si="1576"/>
        <v>2.2739114227746941E-2</v>
      </c>
      <c r="T1299" s="13">
        <f t="shared" si="1577"/>
        <v>2.0598623028991462E-2</v>
      </c>
      <c r="U1299" s="13">
        <f t="shared" si="1578"/>
        <v>8.4287747909071439E-2</v>
      </c>
      <c r="V1299" s="13">
        <f t="shared" si="1579"/>
        <v>3.0097849901946738E-3</v>
      </c>
      <c r="W1299" s="13">
        <f t="shared" si="1580"/>
        <v>1.677995047584815E-3</v>
      </c>
      <c r="X1299" s="13">
        <f t="shared" si="1581"/>
        <v>3.7047254087733978E-3</v>
      </c>
      <c r="Y1299" s="13">
        <f t="shared" si="1582"/>
        <v>4.0896993033936501E-3</v>
      </c>
      <c r="Z1299" s="13">
        <f t="shared" si="1583"/>
        <v>0.11496600909656397</v>
      </c>
      <c r="AA1299" s="13">
        <f t="shared" si="1584"/>
        <v>6.2030966018338879E-2</v>
      </c>
      <c r="AB1299" s="13">
        <f t="shared" si="1585"/>
        <v>1.6734688693665869E-2</v>
      </c>
      <c r="AC1299" s="13">
        <f t="shared" si="1586"/>
        <v>2.2408868472250642E-4</v>
      </c>
      <c r="AD1299" s="13">
        <f t="shared" si="1587"/>
        <v>2.2634440952074735E-4</v>
      </c>
      <c r="AE1299" s="13">
        <f t="shared" si="1588"/>
        <v>4.9972965432303485E-4</v>
      </c>
      <c r="AF1299" s="13">
        <f t="shared" si="1589"/>
        <v>5.5165870440225984E-4</v>
      </c>
      <c r="AG1299" s="13">
        <f t="shared" si="1590"/>
        <v>4.0598928308552577E-4</v>
      </c>
      <c r="AH1299" s="13">
        <f t="shared" si="1591"/>
        <v>6.3456309906627706E-2</v>
      </c>
      <c r="AI1299" s="13">
        <f t="shared" si="1592"/>
        <v>3.4238434772150828E-2</v>
      </c>
      <c r="AJ1299" s="13">
        <f t="shared" si="1593"/>
        <v>9.2368309579595395E-3</v>
      </c>
      <c r="AK1299" s="13">
        <f t="shared" si="1594"/>
        <v>1.6612723238021646E-3</v>
      </c>
      <c r="AL1299" s="13">
        <f t="shared" si="1595"/>
        <v>1.0677863309812567E-5</v>
      </c>
      <c r="AM1299" s="13">
        <f t="shared" si="1596"/>
        <v>2.442524096601366E-5</v>
      </c>
      <c r="AN1299" s="13">
        <f t="shared" si="1597"/>
        <v>5.3926744868792526E-5</v>
      </c>
      <c r="AO1299" s="13">
        <f t="shared" si="1598"/>
        <v>5.9530504042729613E-5</v>
      </c>
      <c r="AP1299" s="13">
        <f t="shared" si="1599"/>
        <v>4.3811049232360814E-5</v>
      </c>
      <c r="AQ1299" s="13">
        <f t="shared" si="1600"/>
        <v>2.4181821559867481E-5</v>
      </c>
      <c r="AR1299" s="13">
        <f t="shared" si="1601"/>
        <v>2.8020130809855701E-2</v>
      </c>
      <c r="AS1299" s="13">
        <f t="shared" si="1602"/>
        <v>1.5118518906189612E-2</v>
      </c>
      <c r="AT1299" s="13">
        <f t="shared" si="1603"/>
        <v>4.0786678596878012E-3</v>
      </c>
      <c r="AU1299" s="13">
        <f t="shared" si="1604"/>
        <v>7.335609002827911E-4</v>
      </c>
      <c r="AV1299" s="13">
        <f t="shared" si="1605"/>
        <v>9.8949880132839755E-5</v>
      </c>
      <c r="AW1299" s="13">
        <f t="shared" si="1606"/>
        <v>3.5333470331496488E-7</v>
      </c>
      <c r="AX1299" s="13">
        <f t="shared" si="1607"/>
        <v>2.1964771794416908E-6</v>
      </c>
      <c r="AY1299" s="13">
        <f t="shared" si="1608"/>
        <v>4.8494450732622033E-6</v>
      </c>
      <c r="AZ1299" s="13">
        <f t="shared" si="1609"/>
        <v>5.3533716941609061E-6</v>
      </c>
      <c r="BA1299" s="13">
        <f t="shared" si="1610"/>
        <v>3.9397756599484726E-6</v>
      </c>
      <c r="BB1299" s="13">
        <f t="shared" si="1611"/>
        <v>2.174587316763272E-6</v>
      </c>
      <c r="BC1299" s="13">
        <f t="shared" si="1612"/>
        <v>9.6022320180322877E-7</v>
      </c>
      <c r="BD1299" s="13">
        <f t="shared" si="1613"/>
        <v>1.0310607562860891E-2</v>
      </c>
      <c r="BE1299" s="13">
        <f t="shared" si="1614"/>
        <v>5.5631829997947373E-3</v>
      </c>
      <c r="BF1299" s="13">
        <f t="shared" si="1615"/>
        <v>1.5008332389976897E-3</v>
      </c>
      <c r="BG1299" s="13">
        <f t="shared" si="1616"/>
        <v>2.699294524212016E-4</v>
      </c>
      <c r="BH1299" s="13">
        <f t="shared" si="1617"/>
        <v>3.6410728749452621E-5</v>
      </c>
      <c r="BI1299" s="13">
        <f t="shared" si="1618"/>
        <v>3.9291486162021685E-6</v>
      </c>
      <c r="BJ1299" s="14">
        <f t="shared" si="1619"/>
        <v>7.5893011167239899E-2</v>
      </c>
      <c r="BK1299" s="14">
        <f t="shared" si="1620"/>
        <v>0.16643711576579401</v>
      </c>
      <c r="BL1299" s="14">
        <f t="shared" si="1621"/>
        <v>0.63510785464745911</v>
      </c>
      <c r="BM1299" s="14">
        <f t="shared" si="1622"/>
        <v>0.51031111434731669</v>
      </c>
      <c r="BN1299" s="14">
        <f t="shared" si="1623"/>
        <v>0.48208838021937028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1.3877551020408201</v>
      </c>
      <c r="F1300" s="10">
        <f>VLOOKUP(B1300,home!$B$2:$E$405,3,FALSE)</f>
        <v>1.68</v>
      </c>
      <c r="G1300" s="10">
        <f>VLOOKUP(C1300,away!$B$2:$E$405,4,FALSE)</f>
        <v>0</v>
      </c>
      <c r="H1300" s="10">
        <f>VLOOKUP(A1300,away!$A$2:$E$405,3,FALSE)</f>
        <v>1.1020408163265301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1.3877551020408201</v>
      </c>
      <c r="F1301" s="10">
        <f>VLOOKUP(B1301,home!$B$2:$E$405,3,FALSE)</f>
        <v>1.08</v>
      </c>
      <c r="G1301" s="10">
        <f>VLOOKUP(C1301,away!$B$2:$E$405,4,FALSE)</f>
        <v>0.72</v>
      </c>
      <c r="H1301" s="10">
        <f>VLOOKUP(A1301,away!$A$2:$E$405,3,FALSE)</f>
        <v>1.1020408163265301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1.0791183673469418</v>
      </c>
      <c r="L1301" s="12">
        <f t="shared" si="1569"/>
        <v>4.5624489795918342E-2</v>
      </c>
      <c r="M1301" s="13">
        <f t="shared" si="1570"/>
        <v>0.32473596015571193</v>
      </c>
      <c r="N1301" s="13">
        <f t="shared" si="1571"/>
        <v>0.35042853914207339</v>
      </c>
      <c r="O1301" s="13">
        <f t="shared" si="1572"/>
        <v>1.4815912500492027E-2</v>
      </c>
      <c r="P1301" s="13">
        <f t="shared" si="1573"/>
        <v>1.5988123308286101E-2</v>
      </c>
      <c r="Q1301" s="13">
        <f t="shared" si="1574"/>
        <v>0.18907693651538404</v>
      </c>
      <c r="R1301" s="13">
        <f t="shared" si="1575"/>
        <v>3.3798422434795877E-4</v>
      </c>
      <c r="S1301" s="13">
        <f t="shared" si="1576"/>
        <v>1.967907148305893E-4</v>
      </c>
      <c r="T1301" s="13">
        <f t="shared" si="1577"/>
        <v>8.6265387606896411E-3</v>
      </c>
      <c r="U1301" s="13">
        <f t="shared" si="1578"/>
        <v>3.6472498436739177E-4</v>
      </c>
      <c r="V1301" s="13">
        <f t="shared" si="1579"/>
        <v>1.0765375911106234E-6</v>
      </c>
      <c r="W1301" s="13">
        <f t="shared" si="1580"/>
        <v>6.8012131678480886E-2</v>
      </c>
      <c r="X1301" s="13">
        <f t="shared" si="1581"/>
        <v>3.1030188077635062E-3</v>
      </c>
      <c r="Y1301" s="13">
        <f t="shared" si="1582"/>
        <v>7.0786824965674396E-5</v>
      </c>
      <c r="Z1301" s="13">
        <f t="shared" si="1583"/>
        <v>5.1401192649816084E-6</v>
      </c>
      <c r="AA1301" s="13">
        <f t="shared" si="1584"/>
        <v>5.5467971091955159E-6</v>
      </c>
      <c r="AB1301" s="13">
        <f t="shared" si="1585"/>
        <v>2.9928253202399004E-6</v>
      </c>
      <c r="AC1301" s="13">
        <f t="shared" si="1586"/>
        <v>3.3126558697928016E-9</v>
      </c>
      <c r="AD1301" s="13">
        <f t="shared" si="1587"/>
        <v>1.834828512416687E-2</v>
      </c>
      <c r="AE1301" s="13">
        <f t="shared" si="1588"/>
        <v>8.371311474201519E-4</v>
      </c>
      <c r="AF1301" s="13">
        <f t="shared" si="1589"/>
        <v>1.9096840746658068E-5</v>
      </c>
      <c r="AG1301" s="13">
        <f t="shared" si="1590"/>
        <v>2.904278719267263E-7</v>
      </c>
      <c r="AH1301" s="13">
        <f t="shared" si="1591"/>
        <v>5.862882973873918E-8</v>
      </c>
      <c r="AI1301" s="13">
        <f t="shared" si="1592"/>
        <v>6.3267447027130055E-8</v>
      </c>
      <c r="AJ1301" s="13">
        <f t="shared" si="1593"/>
        <v>3.4136532071062848E-8</v>
      </c>
      <c r="AK1301" s="13">
        <f t="shared" si="1594"/>
        <v>1.227911958513729E-8</v>
      </c>
      <c r="AL1301" s="13">
        <f t="shared" si="1595"/>
        <v>6.5238417696357491E-12</v>
      </c>
      <c r="AM1301" s="13">
        <f t="shared" si="1596"/>
        <v>3.9599942973614286E-3</v>
      </c>
      <c r="AN1301" s="13">
        <f t="shared" si="1597"/>
        <v>1.8067271941186135E-4</v>
      </c>
      <c r="AO1301" s="13">
        <f t="shared" si="1598"/>
        <v>4.1215503216036433E-6</v>
      </c>
      <c r="AP1301" s="13">
        <f t="shared" si="1599"/>
        <v>6.2681210197123147E-8</v>
      </c>
      <c r="AQ1301" s="13">
        <f t="shared" si="1600"/>
        <v>7.1494955875861459E-10</v>
      </c>
      <c r="AR1301" s="13">
        <f t="shared" si="1601"/>
        <v>5.3498208883234818E-10</v>
      </c>
      <c r="AS1301" s="13">
        <f t="shared" si="1602"/>
        <v>5.7730899826062016E-10</v>
      </c>
      <c r="AT1301" s="13">
        <f t="shared" si="1603"/>
        <v>3.1149237182884938E-10</v>
      </c>
      <c r="AU1301" s="13">
        <f t="shared" si="1604"/>
        <v>1.1204571324299152E-10</v>
      </c>
      <c r="AV1301" s="13">
        <f t="shared" si="1605"/>
        <v>3.0227646785750147E-11</v>
      </c>
      <c r="AW1301" s="13">
        <f t="shared" si="1606"/>
        <v>8.9221192543516787E-15</v>
      </c>
      <c r="AX1301" s="13">
        <f t="shared" si="1607"/>
        <v>7.1221709681197696E-4</v>
      </c>
      <c r="AY1301" s="13">
        <f t="shared" si="1608"/>
        <v>3.2494541665976637E-5</v>
      </c>
      <c r="AZ1301" s="13">
        <f t="shared" si="1609"/>
        <v>7.412734423311972E-7</v>
      </c>
      <c r="BA1301" s="13">
        <f t="shared" si="1610"/>
        <v>1.1273407535208328E-8</v>
      </c>
      <c r="BB1301" s="13">
        <f t="shared" si="1611"/>
        <v>1.2858586676383535E-10</v>
      </c>
      <c r="BC1301" s="13">
        <f t="shared" si="1612"/>
        <v>1.1733329132131847E-12</v>
      </c>
      <c r="BD1301" s="13">
        <f t="shared" si="1613"/>
        <v>4.0680474754884235E-12</v>
      </c>
      <c r="BE1301" s="13">
        <f t="shared" si="1614"/>
        <v>4.3899047500389167E-12</v>
      </c>
      <c r="BF1301" s="13">
        <f t="shared" si="1615"/>
        <v>2.3686134233352896E-12</v>
      </c>
      <c r="BG1301" s="13">
        <f t="shared" si="1616"/>
        <v>8.5200475008854298E-13</v>
      </c>
      <c r="BH1301" s="13">
        <f t="shared" si="1617"/>
        <v>2.2985349372184685E-13</v>
      </c>
      <c r="BI1301" s="13">
        <f t="shared" si="1618"/>
        <v>4.9607825374822005E-14</v>
      </c>
      <c r="BJ1301" s="14">
        <f t="shared" si="1619"/>
        <v>0.64341307154790439</v>
      </c>
      <c r="BK1301" s="14">
        <f t="shared" si="1620"/>
        <v>0.34095444857726542</v>
      </c>
      <c r="BL1301" s="14">
        <f t="shared" si="1621"/>
        <v>1.5527331221580086E-2</v>
      </c>
      <c r="BM1301" s="14">
        <f t="shared" si="1622"/>
        <v>0.1044840410780624</v>
      </c>
      <c r="BN1301" s="14">
        <f t="shared" si="1623"/>
        <v>0.89538345584629553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1.75555555555556</v>
      </c>
      <c r="F1302" s="10">
        <f>VLOOKUP(B1302,home!$B$2:$E$405,3,FALSE)</f>
        <v>0.56999999999999995</v>
      </c>
      <c r="G1302" s="10">
        <f>VLOOKUP(C1302,away!$B$2:$E$405,4,FALSE)</f>
        <v>1.28</v>
      </c>
      <c r="H1302" s="10">
        <f>VLOOKUP(A1302,away!$A$2:$E$405,3,FALSE)</f>
        <v>1.4666666666666699</v>
      </c>
      <c r="I1302" s="10">
        <f>VLOOKUP(C1302,away!$B$2:$E$405,3,FALSE)</f>
        <v>1</v>
      </c>
      <c r="J1302" s="10">
        <f>VLOOKUP(B1302,home!$B$2:$E$405,4,FALSE)</f>
        <v>1.5</v>
      </c>
      <c r="K1302" s="12">
        <f t="shared" si="1568"/>
        <v>1.2808533333333363</v>
      </c>
      <c r="L1302" s="12">
        <f t="shared" si="1569"/>
        <v>2.2000000000000046</v>
      </c>
      <c r="M1302" s="13">
        <f t="shared" si="1570"/>
        <v>3.0781133255449119E-2</v>
      </c>
      <c r="N1302" s="13">
        <f t="shared" si="1571"/>
        <v>3.9426117134019611E-2</v>
      </c>
      <c r="O1302" s="13">
        <f t="shared" si="1572"/>
        <v>6.7718493161988205E-2</v>
      </c>
      <c r="P1302" s="13">
        <f t="shared" si="1573"/>
        <v>8.6737457694843326E-2</v>
      </c>
      <c r="Q1302" s="13">
        <f t="shared" si="1574"/>
        <v>2.5249536775749794E-2</v>
      </c>
      <c r="R1302" s="13">
        <f t="shared" si="1575"/>
        <v>7.4490342478187199E-2</v>
      </c>
      <c r="S1302" s="13">
        <f t="shared" si="1576"/>
        <v>6.1103878997314766E-2</v>
      </c>
      <c r="T1302" s="13">
        <f t="shared" si="1577"/>
        <v>5.5548980906649663E-2</v>
      </c>
      <c r="U1302" s="13">
        <f t="shared" si="1578"/>
        <v>9.5411203464327868E-2</v>
      </c>
      <c r="V1302" s="13">
        <f t="shared" si="1579"/>
        <v>1.9131470622808532E-2</v>
      </c>
      <c r="W1302" s="13">
        <f t="shared" si="1580"/>
        <v>1.0780317781447264E-2</v>
      </c>
      <c r="X1302" s="13">
        <f t="shared" si="1581"/>
        <v>2.3716699119184032E-2</v>
      </c>
      <c r="Y1302" s="13">
        <f t="shared" si="1582"/>
        <v>2.6088369031102492E-2</v>
      </c>
      <c r="Z1302" s="13">
        <f t="shared" si="1583"/>
        <v>5.4626251150670713E-2</v>
      </c>
      <c r="AA1302" s="13">
        <f t="shared" si="1584"/>
        <v>6.996821587384057E-2</v>
      </c>
      <c r="AB1302" s="13">
        <f t="shared" si="1585"/>
        <v>4.480951126469758E-2</v>
      </c>
      <c r="AC1302" s="13">
        <f t="shared" si="1586"/>
        <v>3.3693835888340593E-3</v>
      </c>
      <c r="AD1302" s="13">
        <f t="shared" si="1587"/>
        <v>3.4520014911898398E-3</v>
      </c>
      <c r="AE1302" s="13">
        <f t="shared" si="1588"/>
        <v>7.5944032806176632E-3</v>
      </c>
      <c r="AF1302" s="13">
        <f t="shared" si="1589"/>
        <v>8.3538436086794485E-3</v>
      </c>
      <c r="AG1302" s="13">
        <f t="shared" si="1590"/>
        <v>6.1261519796982737E-3</v>
      </c>
      <c r="AH1302" s="13">
        <f t="shared" si="1591"/>
        <v>3.0044438132868969E-2</v>
      </c>
      <c r="AI1302" s="13">
        <f t="shared" si="1592"/>
        <v>3.8482518730612418E-2</v>
      </c>
      <c r="AJ1302" s="13">
        <f t="shared" si="1593"/>
        <v>2.4645231195583733E-2</v>
      </c>
      <c r="AK1302" s="13">
        <f t="shared" si="1594"/>
        <v>1.0522308842544719E-2</v>
      </c>
      <c r="AL1302" s="13">
        <f t="shared" si="1595"/>
        <v>3.7978038569123397E-4</v>
      </c>
      <c r="AM1302" s="13">
        <f t="shared" si="1596"/>
        <v>8.8430152333243066E-4</v>
      </c>
      <c r="AN1302" s="13">
        <f t="shared" si="1597"/>
        <v>1.9454633513313515E-3</v>
      </c>
      <c r="AO1302" s="13">
        <f t="shared" si="1598"/>
        <v>2.1400096864644916E-3</v>
      </c>
      <c r="AP1302" s="13">
        <f t="shared" si="1599"/>
        <v>1.56934043674063E-3</v>
      </c>
      <c r="AQ1302" s="13">
        <f t="shared" si="1600"/>
        <v>8.6313724020734874E-4</v>
      </c>
      <c r="AR1302" s="13">
        <f t="shared" si="1601"/>
        <v>1.3219552778462363E-2</v>
      </c>
      <c r="AS1302" s="13">
        <f t="shared" si="1602"/>
        <v>1.6932308241469483E-2</v>
      </c>
      <c r="AT1302" s="13">
        <f t="shared" si="1603"/>
        <v>1.0843901726056857E-2</v>
      </c>
      <c r="AU1302" s="13">
        <f t="shared" si="1604"/>
        <v>4.6298158907196827E-3</v>
      </c>
      <c r="AV1302" s="13">
        <f t="shared" si="1605"/>
        <v>1.4825287790869879E-3</v>
      </c>
      <c r="AW1302" s="13">
        <f t="shared" si="1606"/>
        <v>2.9727070568997909E-5</v>
      </c>
      <c r="AX1302" s="13">
        <f t="shared" si="1607"/>
        <v>1.8877675897201537E-4</v>
      </c>
      <c r="AY1302" s="13">
        <f t="shared" si="1608"/>
        <v>4.1530886973843468E-4</v>
      </c>
      <c r="AZ1302" s="13">
        <f t="shared" si="1609"/>
        <v>4.5683975671227916E-4</v>
      </c>
      <c r="BA1302" s="13">
        <f t="shared" si="1610"/>
        <v>3.3501582158900536E-4</v>
      </c>
      <c r="BB1302" s="13">
        <f t="shared" si="1611"/>
        <v>1.8425870187395343E-4</v>
      </c>
      <c r="BC1302" s="13">
        <f t="shared" si="1612"/>
        <v>8.1073828824539614E-5</v>
      </c>
      <c r="BD1302" s="13">
        <f t="shared" si="1613"/>
        <v>4.8471693521028748E-3</v>
      </c>
      <c r="BE1302" s="13">
        <f t="shared" si="1614"/>
        <v>6.2085130218721548E-3</v>
      </c>
      <c r="BF1302" s="13">
        <f t="shared" si="1615"/>
        <v>3.9760972995541875E-3</v>
      </c>
      <c r="BG1302" s="13">
        <f t="shared" si="1616"/>
        <v>1.6975991599305531E-3</v>
      </c>
      <c r="BH1302" s="13">
        <f t="shared" si="1617"/>
        <v>5.4359388566522994E-4</v>
      </c>
      <c r="BI1302" s="13">
        <f t="shared" si="1618"/>
        <v>1.3925280808678602E-4</v>
      </c>
      <c r="BJ1302" s="14">
        <f t="shared" si="1619"/>
        <v>0.21539994708412455</v>
      </c>
      <c r="BK1302" s="14">
        <f t="shared" si="1620"/>
        <v>0.20191841341467948</v>
      </c>
      <c r="BL1302" s="14">
        <f t="shared" si="1621"/>
        <v>0.52061259608765831</v>
      </c>
      <c r="BM1302" s="14">
        <f t="shared" si="1622"/>
        <v>0.66776854543772624</v>
      </c>
      <c r="BN1302" s="14">
        <f t="shared" si="1623"/>
        <v>0.32440308050023725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1.75555555555556</v>
      </c>
      <c r="F1303" s="10">
        <f>VLOOKUP(B1303,home!$B$2:$E$405,3,FALSE)</f>
        <v>0.71</v>
      </c>
      <c r="G1303" s="10">
        <f>VLOOKUP(C1303,away!$B$2:$E$405,4,FALSE)</f>
        <v>0.8</v>
      </c>
      <c r="H1303" s="10">
        <f>VLOOKUP(A1303,away!$A$2:$E$405,3,FALSE)</f>
        <v>1.4666666666666699</v>
      </c>
      <c r="I1303" s="10">
        <f>VLOOKUP(C1303,away!$B$2:$E$405,3,FALSE)</f>
        <v>0.91</v>
      </c>
      <c r="J1303" s="10">
        <f>VLOOKUP(B1303,home!$B$2:$E$405,4,FALSE)</f>
        <v>1.19</v>
      </c>
      <c r="K1303" s="12">
        <f t="shared" si="1568"/>
        <v>0.99715555555555813</v>
      </c>
      <c r="L1303" s="12">
        <f t="shared" si="1569"/>
        <v>1.5882533333333366</v>
      </c>
      <c r="M1303" s="13">
        <f t="shared" si="1570"/>
        <v>7.5365257283793619E-2</v>
      </c>
      <c r="N1303" s="13">
        <f t="shared" si="1571"/>
        <v>7.5150884996408804E-2</v>
      </c>
      <c r="O1303" s="13">
        <f t="shared" si="1572"/>
        <v>0.11969912109850973</v>
      </c>
      <c r="P1303" s="13">
        <f t="shared" si="1573"/>
        <v>0.1193586435984965</v>
      </c>
      <c r="Q1303" s="13">
        <f t="shared" si="1574"/>
        <v>3.7468561239542932E-2</v>
      </c>
      <c r="R1303" s="13">
        <f t="shared" si="1575"/>
        <v>9.5056264040889432E-2</v>
      </c>
      <c r="S1303" s="13">
        <f t="shared" si="1576"/>
        <v>4.7258134301945941E-2</v>
      </c>
      <c r="T1303" s="13">
        <f t="shared" si="1577"/>
        <v>5.9509567283908313E-2</v>
      </c>
      <c r="U1303" s="13">
        <f t="shared" si="1578"/>
        <v>9.4785881778728917E-2</v>
      </c>
      <c r="V1303" s="13">
        <f t="shared" si="1579"/>
        <v>8.3160434817619658E-3</v>
      </c>
      <c r="W1303" s="13">
        <f t="shared" si="1580"/>
        <v>1.2453994666227963E-2</v>
      </c>
      <c r="X1303" s="13">
        <f t="shared" si="1581"/>
        <v>1.9780098541952156E-2</v>
      </c>
      <c r="Y1303" s="13">
        <f t="shared" si="1582"/>
        <v>1.5707903721458697E-2</v>
      </c>
      <c r="Z1303" s="13">
        <f t="shared" si="1583"/>
        <v>5.0324476072385479E-2</v>
      </c>
      <c r="AA1303" s="13">
        <f t="shared" si="1584"/>
        <v>5.0181330896001929E-2</v>
      </c>
      <c r="AB1303" s="13">
        <f t="shared" si="1585"/>
        <v>2.5019296444060046E-2</v>
      </c>
      <c r="AC1303" s="13">
        <f t="shared" si="1586"/>
        <v>8.2315090024799738E-4</v>
      </c>
      <c r="AD1303" s="13">
        <f t="shared" si="1587"/>
        <v>3.1046424925721254E-3</v>
      </c>
      <c r="AE1303" s="13">
        <f t="shared" si="1588"/>
        <v>4.9309587876359964E-3</v>
      </c>
      <c r="AF1303" s="13">
        <f t="shared" si="1589"/>
        <v>3.9158058654960911E-3</v>
      </c>
      <c r="AG1303" s="13">
        <f t="shared" si="1590"/>
        <v>2.0730972395201328E-3</v>
      </c>
      <c r="AH1303" s="13">
        <f t="shared" si="1591"/>
        <v>1.9982004217554993E-2</v>
      </c>
      <c r="AI1303" s="13">
        <f t="shared" si="1592"/>
        <v>1.9925166516669552E-2</v>
      </c>
      <c r="AJ1303" s="13">
        <f t="shared" si="1593"/>
        <v>9.934245243733316E-3</v>
      </c>
      <c r="AK1303" s="13">
        <f t="shared" si="1594"/>
        <v>3.3019959450133521E-3</v>
      </c>
      <c r="AL1303" s="13">
        <f t="shared" si="1595"/>
        <v>5.2146136546984093E-5</v>
      </c>
      <c r="AM1303" s="13">
        <f t="shared" si="1596"/>
        <v>6.191623018964302E-4</v>
      </c>
      <c r="AN1303" s="13">
        <f t="shared" si="1597"/>
        <v>9.8338658986134677E-4</v>
      </c>
      <c r="AO1303" s="13">
        <f t="shared" si="1598"/>
        <v>7.8093351465129373E-4</v>
      </c>
      <c r="AP1303" s="13">
        <f t="shared" si="1599"/>
        <v>4.1344008591887846E-4</v>
      </c>
      <c r="AQ1303" s="13">
        <f t="shared" si="1600"/>
        <v>1.6416189864856994E-4</v>
      </c>
      <c r="AR1303" s="13">
        <f t="shared" si="1601"/>
        <v>6.3472969610424987E-3</v>
      </c>
      <c r="AS1303" s="13">
        <f t="shared" si="1602"/>
        <v>6.3292424274644385E-3</v>
      </c>
      <c r="AT1303" s="13">
        <f t="shared" si="1603"/>
        <v>3.1556196245020552E-3</v>
      </c>
      <c r="AU1303" s="13">
        <f t="shared" si="1604"/>
        <v>1.0488812132641231E-3</v>
      </c>
      <c r="AV1303" s="13">
        <f t="shared" si="1605"/>
        <v>2.6147443223104364E-4</v>
      </c>
      <c r="AW1303" s="13">
        <f t="shared" si="1606"/>
        <v>2.2940470743084359E-6</v>
      </c>
      <c r="AX1303" s="13">
        <f t="shared" si="1607"/>
        <v>1.0290018818776547E-4</v>
      </c>
      <c r="AY1303" s="13">
        <f t="shared" si="1608"/>
        <v>1.6343156688984612E-4</v>
      </c>
      <c r="AZ1303" s="13">
        <f t="shared" si="1609"/>
        <v>1.2978536544234418E-4</v>
      </c>
      <c r="BA1303" s="13">
        <f t="shared" si="1610"/>
        <v>6.8710679760562791E-5</v>
      </c>
      <c r="BB1303" s="13">
        <f t="shared" si="1611"/>
        <v>2.7282491541328322E-5</v>
      </c>
      <c r="BC1303" s="13">
        <f t="shared" si="1612"/>
        <v>8.6663016264306495E-6</v>
      </c>
      <c r="BD1303" s="13">
        <f t="shared" si="1613"/>
        <v>1.6801859260053868E-3</v>
      </c>
      <c r="BE1303" s="13">
        <f t="shared" si="1614"/>
        <v>1.6754067304825314E-3</v>
      </c>
      <c r="BF1303" s="13">
        <f t="shared" si="1615"/>
        <v>8.3532056455791481E-4</v>
      </c>
      <c r="BG1303" s="13">
        <f t="shared" si="1616"/>
        <v>2.7764818053957669E-4</v>
      </c>
      <c r="BH1303" s="13">
        <f t="shared" si="1617"/>
        <v>6.9214606428732878E-5</v>
      </c>
      <c r="BI1303" s="13">
        <f t="shared" si="1618"/>
        <v>1.3803545865200488E-5</v>
      </c>
      <c r="BJ1303" s="14">
        <f t="shared" si="1619"/>
        <v>0.23755737581914793</v>
      </c>
      <c r="BK1303" s="14">
        <f t="shared" si="1620"/>
        <v>0.25133680726968288</v>
      </c>
      <c r="BL1303" s="14">
        <f t="shared" si="1621"/>
        <v>0.45957940039354489</v>
      </c>
      <c r="BM1303" s="14">
        <f t="shared" si="1622"/>
        <v>0.47653818977730467</v>
      </c>
      <c r="BN1303" s="14">
        <f t="shared" si="1623"/>
        <v>0.52209873225764103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1.75555555555556</v>
      </c>
      <c r="F1304" s="10">
        <f>VLOOKUP(B1304,home!$B$2:$E$405,3,FALSE)</f>
        <v>0.91</v>
      </c>
      <c r="G1304" s="10">
        <f>VLOOKUP(C1304,away!$B$2:$E$405,4,FALSE)</f>
        <v>0.56999999999999995</v>
      </c>
      <c r="H1304" s="10">
        <f>VLOOKUP(A1304,away!$A$2:$E$405,3,FALSE)</f>
        <v>1.4666666666666699</v>
      </c>
      <c r="I1304" s="10">
        <f>VLOOKUP(C1304,away!$B$2:$E$405,3,FALSE)</f>
        <v>1</v>
      </c>
      <c r="J1304" s="10">
        <f>VLOOKUP(B1304,home!$B$2:$E$405,4,FALSE)</f>
        <v>1.23</v>
      </c>
      <c r="K1304" s="12">
        <f t="shared" si="1568"/>
        <v>0.9106066666666689</v>
      </c>
      <c r="L1304" s="12">
        <f t="shared" si="1569"/>
        <v>1.804000000000004</v>
      </c>
      <c r="M1304" s="13">
        <f t="shared" si="1570"/>
        <v>6.6230998743914707E-2</v>
      </c>
      <c r="N1304" s="13">
        <f t="shared" si="1571"/>
        <v>6.0310388996200504E-2</v>
      </c>
      <c r="O1304" s="13">
        <f t="shared" si="1572"/>
        <v>0.1194807217340224</v>
      </c>
      <c r="P1304" s="13">
        <f t="shared" si="1573"/>
        <v>0.10879994174914595</v>
      </c>
      <c r="Q1304" s="13">
        <f t="shared" si="1574"/>
        <v>2.7459521144600145E-2</v>
      </c>
      <c r="R1304" s="13">
        <f t="shared" si="1575"/>
        <v>0.10777161100408846</v>
      </c>
      <c r="S1304" s="13">
        <f t="shared" si="1576"/>
        <v>4.4682352482662717E-2</v>
      </c>
      <c r="T1304" s="13">
        <f t="shared" si="1577"/>
        <v>4.9536976144858767E-2</v>
      </c>
      <c r="U1304" s="13">
        <f t="shared" si="1578"/>
        <v>9.8137547457729887E-2</v>
      </c>
      <c r="V1304" s="13">
        <f t="shared" si="1579"/>
        <v>8.1556931875250253E-3</v>
      </c>
      <c r="W1304" s="13">
        <f t="shared" si="1580"/>
        <v>8.3349410059157508E-3</v>
      </c>
      <c r="X1304" s="13">
        <f t="shared" si="1581"/>
        <v>1.5036233574672049E-2</v>
      </c>
      <c r="Y1304" s="13">
        <f t="shared" si="1582"/>
        <v>1.356268268435422E-2</v>
      </c>
      <c r="Z1304" s="13">
        <f t="shared" si="1583"/>
        <v>6.4806662083792016E-2</v>
      </c>
      <c r="AA1304" s="13">
        <f t="shared" si="1584"/>
        <v>5.9013378537915051E-2</v>
      </c>
      <c r="AB1304" s="13">
        <f t="shared" si="1585"/>
        <v>2.686898795957458E-2</v>
      </c>
      <c r="AC1304" s="13">
        <f t="shared" si="1586"/>
        <v>8.3735237327988874E-4</v>
      </c>
      <c r="AD1304" s="13">
        <f t="shared" si="1587"/>
        <v>1.8974632115650683E-3</v>
      </c>
      <c r="AE1304" s="13">
        <f t="shared" si="1588"/>
        <v>3.4230236336633907E-3</v>
      </c>
      <c r="AF1304" s="13">
        <f t="shared" si="1589"/>
        <v>3.0875673175643861E-3</v>
      </c>
      <c r="AG1304" s="13">
        <f t="shared" si="1590"/>
        <v>1.8566571469620554E-3</v>
      </c>
      <c r="AH1304" s="13">
        <f t="shared" si="1591"/>
        <v>2.9227804599790266E-2</v>
      </c>
      <c r="AI1304" s="13">
        <f t="shared" si="1592"/>
        <v>2.6615033720599746E-2</v>
      </c>
      <c r="AJ1304" s="13">
        <f t="shared" si="1593"/>
        <v>1.2117913569768162E-2</v>
      </c>
      <c r="AK1304" s="13">
        <f t="shared" si="1594"/>
        <v>3.6782176275737943E-3</v>
      </c>
      <c r="AL1304" s="13">
        <f t="shared" si="1595"/>
        <v>5.5021902833516729E-5</v>
      </c>
      <c r="AM1304" s="13">
        <f t="shared" si="1596"/>
        <v>3.4556853004117987E-4</v>
      </c>
      <c r="AN1304" s="13">
        <f t="shared" si="1597"/>
        <v>6.2340562819428993E-4</v>
      </c>
      <c r="AO1304" s="13">
        <f t="shared" si="1598"/>
        <v>5.623118766312509E-4</v>
      </c>
      <c r="AP1304" s="13">
        <f t="shared" si="1599"/>
        <v>3.3813687514759301E-4</v>
      </c>
      <c r="AQ1304" s="13">
        <f t="shared" si="1600"/>
        <v>1.5249973069156479E-4</v>
      </c>
      <c r="AR1304" s="13">
        <f t="shared" si="1601"/>
        <v>1.0545391899604357E-2</v>
      </c>
      <c r="AS1304" s="13">
        <f t="shared" si="1602"/>
        <v>9.6027041663924156E-3</v>
      </c>
      <c r="AT1304" s="13">
        <f t="shared" si="1603"/>
        <v>4.3721432159723652E-3</v>
      </c>
      <c r="AU1304" s="13">
        <f t="shared" si="1604"/>
        <v>1.3271009200286287E-3</v>
      </c>
      <c r="AV1304" s="13">
        <f t="shared" si="1605"/>
        <v>3.0211673627938474E-4</v>
      </c>
      <c r="AW1304" s="13">
        <f t="shared" si="1606"/>
        <v>2.5107326112590711E-6</v>
      </c>
      <c r="AX1304" s="13">
        <f t="shared" si="1607"/>
        <v>5.2446167874283226E-5</v>
      </c>
      <c r="AY1304" s="13">
        <f t="shared" si="1608"/>
        <v>9.4612886845207142E-5</v>
      </c>
      <c r="AZ1304" s="13">
        <f t="shared" si="1609"/>
        <v>8.5340823934377058E-5</v>
      </c>
      <c r="BA1304" s="13">
        <f t="shared" si="1610"/>
        <v>5.1318282125872196E-5</v>
      </c>
      <c r="BB1304" s="13">
        <f t="shared" si="1611"/>
        <v>2.3144545238768411E-5</v>
      </c>
      <c r="BC1304" s="13">
        <f t="shared" si="1612"/>
        <v>8.3505519221476667E-6</v>
      </c>
      <c r="BD1304" s="13">
        <f t="shared" si="1613"/>
        <v>3.1706478311477179E-3</v>
      </c>
      <c r="BE1304" s="13">
        <f t="shared" si="1614"/>
        <v>2.8872130526953264E-3</v>
      </c>
      <c r="BF1304" s="13">
        <f t="shared" si="1615"/>
        <v>1.3145577269356942E-3</v>
      </c>
      <c r="BG1304" s="13">
        <f t="shared" si="1616"/>
        <v>3.9901500995527533E-4</v>
      </c>
      <c r="BH1304" s="13">
        <f t="shared" si="1617"/>
        <v>9.0836432041335226E-5</v>
      </c>
      <c r="BI1304" s="13">
        <f t="shared" si="1618"/>
        <v>1.6543252118610735E-5</v>
      </c>
      <c r="BJ1304" s="14">
        <f t="shared" si="1619"/>
        <v>0.18684259075900286</v>
      </c>
      <c r="BK1304" s="14">
        <f t="shared" si="1620"/>
        <v>0.22885597332620702</v>
      </c>
      <c r="BL1304" s="14">
        <f t="shared" si="1621"/>
        <v>0.51693948645423349</v>
      </c>
      <c r="BM1304" s="14">
        <f t="shared" si="1622"/>
        <v>0.50729942709702935</v>
      </c>
      <c r="BN1304" s="14">
        <f t="shared" si="1623"/>
        <v>0.49005318337197218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1.75555555555556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1.4666666666666699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1.43333333333333</v>
      </c>
      <c r="F1306" s="10">
        <f>VLOOKUP(B1306,home!$B$2:$E$405,3,FALSE)</f>
        <v>1.4</v>
      </c>
      <c r="G1306" s="10">
        <f>VLOOKUP(C1306,away!$B$2:$E$405,4,FALSE)</f>
        <v>1.26</v>
      </c>
      <c r="H1306" s="10">
        <f>VLOOKUP(A1306,away!$A$2:$E$405,3,FALSE)</f>
        <v>1.1555555555555601</v>
      </c>
      <c r="I1306" s="10">
        <f>VLOOKUP(C1306,away!$B$2:$E$405,3,FALSE)</f>
        <v>1.4</v>
      </c>
      <c r="J1306" s="10">
        <f>VLOOKUP(B1306,home!$B$2:$E$405,4,FALSE)</f>
        <v>1.21</v>
      </c>
      <c r="K1306" s="12">
        <f t="shared" si="1568"/>
        <v>2.5283999999999942</v>
      </c>
      <c r="L1306" s="12">
        <f t="shared" si="1569"/>
        <v>1.9575111111111185</v>
      </c>
      <c r="M1306" s="13">
        <f t="shared" si="1570"/>
        <v>1.1266617702404879E-2</v>
      </c>
      <c r="N1306" s="13">
        <f t="shared" si="1571"/>
        <v>2.8486516198760428E-2</v>
      </c>
      <c r="O1306" s="13">
        <f t="shared" si="1572"/>
        <v>2.2054529337098769E-2</v>
      </c>
      <c r="P1306" s="13">
        <f t="shared" si="1573"/>
        <v>5.5762671975920393E-2</v>
      </c>
      <c r="Q1306" s="13">
        <f t="shared" si="1574"/>
        <v>3.6012653778472854E-2</v>
      </c>
      <c r="R1306" s="13">
        <f t="shared" si="1575"/>
        <v>2.1585993113848491E-2</v>
      </c>
      <c r="S1306" s="13">
        <f t="shared" si="1576"/>
        <v>6.8997539191162416E-2</v>
      </c>
      <c r="T1306" s="13">
        <f t="shared" si="1577"/>
        <v>7.0495169911958408E-2</v>
      </c>
      <c r="U1306" s="13">
        <f t="shared" si="1578"/>
        <v>5.4578024989054397E-2</v>
      </c>
      <c r="V1306" s="13">
        <f t="shared" si="1579"/>
        <v>3.7943825109319276E-2</v>
      </c>
      <c r="W1306" s="13">
        <f t="shared" si="1580"/>
        <v>3.0351464604496857E-2</v>
      </c>
      <c r="X1306" s="13">
        <f t="shared" si="1581"/>
        <v>5.9413329201798419E-2</v>
      </c>
      <c r="Y1306" s="13">
        <f t="shared" si="1582"/>
        <v>5.8151126030311563E-2</v>
      </c>
      <c r="Z1306" s="13">
        <f t="shared" si="1583"/>
        <v>1.4084940454908833E-2</v>
      </c>
      <c r="AA1306" s="13">
        <f t="shared" si="1584"/>
        <v>3.5612363446191411E-2</v>
      </c>
      <c r="AB1306" s="13">
        <f t="shared" si="1585"/>
        <v>4.5021149868675087E-2</v>
      </c>
      <c r="AC1306" s="13">
        <f t="shared" si="1586"/>
        <v>1.1737379447910038E-2</v>
      </c>
      <c r="AD1306" s="13">
        <f t="shared" si="1587"/>
        <v>1.9185160776502418E-2</v>
      </c>
      <c r="AE1306" s="13">
        <f t="shared" si="1588"/>
        <v>3.7555165388456692E-2</v>
      </c>
      <c r="AF1306" s="13">
        <f t="shared" si="1589"/>
        <v>3.6757326763759854E-2</v>
      </c>
      <c r="AG1306" s="13">
        <f t="shared" si="1590"/>
        <v>2.3984291851600663E-2</v>
      </c>
      <c r="AH1306" s="13">
        <f t="shared" si="1591"/>
        <v>6.8928568599556329E-3</v>
      </c>
      <c r="AI1306" s="13">
        <f t="shared" si="1592"/>
        <v>1.7427899284711782E-2</v>
      </c>
      <c r="AJ1306" s="13">
        <f t="shared" si="1593"/>
        <v>2.2032350275732585E-2</v>
      </c>
      <c r="AK1306" s="13">
        <f t="shared" si="1594"/>
        <v>1.8568864812387384E-2</v>
      </c>
      <c r="AL1306" s="13">
        <f t="shared" si="1595"/>
        <v>2.3237058620388315E-3</v>
      </c>
      <c r="AM1306" s="13">
        <f t="shared" si="1596"/>
        <v>9.7015521014617179E-3</v>
      </c>
      <c r="AN1306" s="13">
        <f t="shared" si="1597"/>
        <v>1.8990896033634731E-2</v>
      </c>
      <c r="AO1306" s="13">
        <f t="shared" si="1598"/>
        <v>1.8587444997898033E-2</v>
      </c>
      <c r="AP1306" s="13">
        <f t="shared" si="1599"/>
        <v>1.212837670351739E-2</v>
      </c>
      <c r="AQ1306" s="13">
        <f t="shared" si="1600"/>
        <v>5.9353580392191322E-3</v>
      </c>
      <c r="AR1306" s="13">
        <f t="shared" si="1601"/>
        <v>2.69856877813233E-3</v>
      </c>
      <c r="AS1306" s="13">
        <f t="shared" si="1602"/>
        <v>6.8230612986297668E-3</v>
      </c>
      <c r="AT1306" s="13">
        <f t="shared" si="1603"/>
        <v>8.6257140937277335E-3</v>
      </c>
      <c r="AU1306" s="13">
        <f t="shared" si="1604"/>
        <v>7.2697518381937172E-3</v>
      </c>
      <c r="AV1306" s="13">
        <f t="shared" si="1605"/>
        <v>4.5952101369222381E-3</v>
      </c>
      <c r="AW1306" s="13">
        <f t="shared" si="1606"/>
        <v>3.1946896174956172E-4</v>
      </c>
      <c r="AX1306" s="13">
        <f t="shared" si="1607"/>
        <v>4.0882340555559596E-3</v>
      </c>
      <c r="AY1306" s="13">
        <f t="shared" si="1608"/>
        <v>8.0027635885736581E-3</v>
      </c>
      <c r="AZ1306" s="13">
        <f t="shared" si="1609"/>
        <v>7.8327493221142155E-3</v>
      </c>
      <c r="BA1306" s="13">
        <f t="shared" si="1610"/>
        <v>5.1108979428622177E-3</v>
      </c>
      <c r="BB1306" s="13">
        <f t="shared" si="1611"/>
        <v>2.5011598777269373E-3</v>
      </c>
      <c r="BC1306" s="13">
        <f t="shared" si="1612"/>
        <v>9.7920965026316144E-4</v>
      </c>
      <c r="BD1306" s="13">
        <f t="shared" si="1613"/>
        <v>8.8041306121526487E-4</v>
      </c>
      <c r="BE1306" s="13">
        <f t="shared" si="1614"/>
        <v>2.2260363839766706E-3</v>
      </c>
      <c r="BF1306" s="13">
        <f t="shared" si="1615"/>
        <v>2.8141551966233006E-3</v>
      </c>
      <c r="BG1306" s="13">
        <f t="shared" si="1616"/>
        <v>2.3717699997141128E-3</v>
      </c>
      <c r="BH1306" s="13">
        <f t="shared" si="1617"/>
        <v>1.4991958168192872E-3</v>
      </c>
      <c r="BI1306" s="13">
        <f t="shared" si="1618"/>
        <v>7.5811334064917514E-4</v>
      </c>
      <c r="BJ1306" s="14">
        <f t="shared" si="1619"/>
        <v>0.49425084681894538</v>
      </c>
      <c r="BK1306" s="14">
        <f t="shared" si="1620"/>
        <v>0.19603450287732949</v>
      </c>
      <c r="BL1306" s="14">
        <f t="shared" si="1621"/>
        <v>0.28433602193225921</v>
      </c>
      <c r="BM1306" s="14">
        <f t="shared" si="1622"/>
        <v>0.80585403535011269</v>
      </c>
      <c r="BN1306" s="14">
        <f t="shared" si="1623"/>
        <v>0.17516898210650581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1.43333333333333</v>
      </c>
      <c r="F1307" s="10">
        <f>VLOOKUP(B1307,home!$B$2:$E$405,3,FALSE)</f>
        <v>1.1200000000000001</v>
      </c>
      <c r="G1307" s="10">
        <f>VLOOKUP(C1307,away!$B$2:$E$405,4,FALSE)</f>
        <v>0</v>
      </c>
      <c r="H1307" s="10">
        <f>VLOOKUP(A1307,away!$A$2:$E$405,3,FALSE)</f>
        <v>1.1555555555555601</v>
      </c>
      <c r="I1307" s="10">
        <f>VLOOKUP(C1307,away!$B$2:$E$405,3,FALSE)</f>
        <v>0.56000000000000005</v>
      </c>
      <c r="J1307" s="10">
        <f>VLOOKUP(B1307,home!$B$2:$E$405,4,FALSE)</f>
        <v>0.69</v>
      </c>
      <c r="K1307" s="12">
        <f t="shared" si="1568"/>
        <v>0</v>
      </c>
      <c r="L1307" s="12">
        <f t="shared" si="1569"/>
        <v>0.44650666666666844</v>
      </c>
      <c r="M1307" s="13">
        <f t="shared" si="1570"/>
        <v>0.63985949444106915</v>
      </c>
      <c r="N1307" s="13">
        <f t="shared" si="1571"/>
        <v>0</v>
      </c>
      <c r="O1307" s="13">
        <f t="shared" si="1572"/>
        <v>0.28570152999790144</v>
      </c>
      <c r="P1307" s="13">
        <f t="shared" si="1573"/>
        <v>0</v>
      </c>
      <c r="Q1307" s="13">
        <f t="shared" si="1574"/>
        <v>0</v>
      </c>
      <c r="R1307" s="13">
        <f t="shared" si="1575"/>
        <v>6.378381891046507E-2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9.4933001229940556E-3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1.0597054483960872E-3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9.4633109482368877E-5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7.0423857118790627E-6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0.63985949444106915</v>
      </c>
      <c r="BL1307" s="14">
        <f t="shared" si="1621"/>
        <v>0.35064672985195683</v>
      </c>
      <c r="BM1307" s="14">
        <f t="shared" si="1622"/>
        <v>1.0654681066584392E-2</v>
      </c>
      <c r="BN1307" s="14">
        <f t="shared" si="1623"/>
        <v>0.98934484334943562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1.7840909090909101</v>
      </c>
      <c r="F1308" s="10">
        <f>VLOOKUP(B1308,home!$B$2:$E$405,3,FALSE)</f>
        <v>0.9</v>
      </c>
      <c r="G1308" s="10">
        <f>VLOOKUP(C1308,away!$B$2:$E$405,4,FALSE)</f>
        <v>0.9</v>
      </c>
      <c r="H1308" s="10">
        <f>VLOOKUP(A1308,away!$A$2:$E$405,3,FALSE)</f>
        <v>1.3295454545454499</v>
      </c>
      <c r="I1308" s="10">
        <f>VLOOKUP(C1308,away!$B$2:$E$405,3,FALSE)</f>
        <v>0.9</v>
      </c>
      <c r="J1308" s="10">
        <f>VLOOKUP(B1308,home!$B$2:$E$405,4,FALSE)</f>
        <v>0.75</v>
      </c>
      <c r="K1308" s="12">
        <f t="shared" si="1568"/>
        <v>1.4451136363636372</v>
      </c>
      <c r="L1308" s="12">
        <f t="shared" si="1569"/>
        <v>0.89744318181817873</v>
      </c>
      <c r="M1308" s="13">
        <f t="shared" si="1570"/>
        <v>9.6081660567736996E-2</v>
      </c>
      <c r="N1308" s="13">
        <f t="shared" si="1571"/>
        <v>0.13884891789089909</v>
      </c>
      <c r="O1308" s="13">
        <f t="shared" si="1572"/>
        <v>8.622783117428412E-2</v>
      </c>
      <c r="P1308" s="13">
        <f t="shared" si="1573"/>
        <v>0.12460901466401952</v>
      </c>
      <c r="Q1308" s="13">
        <f t="shared" si="1574"/>
        <v>0.10032623231923665</v>
      </c>
      <c r="R1308" s="13">
        <f t="shared" si="1575"/>
        <v>3.8692289585165143E-2</v>
      </c>
      <c r="S1308" s="13">
        <f t="shared" si="1576"/>
        <v>4.0401587680177285E-2</v>
      </c>
      <c r="T1308" s="13">
        <f t="shared" si="1577"/>
        <v>9.0037093152405531E-2</v>
      </c>
      <c r="U1308" s="13">
        <f t="shared" si="1578"/>
        <v>5.5914755301652887E-2</v>
      </c>
      <c r="V1308" s="13">
        <f t="shared" si="1579"/>
        <v>5.8219019135980566E-3</v>
      </c>
      <c r="W1308" s="13">
        <f t="shared" si="1580"/>
        <v>4.8327602136505048E-2</v>
      </c>
      <c r="X1308" s="13">
        <f t="shared" si="1581"/>
        <v>4.3371277031028097E-2</v>
      </c>
      <c r="Y1308" s="13">
        <f t="shared" si="1582"/>
        <v>1.9461628429121774E-2</v>
      </c>
      <c r="Z1308" s="13">
        <f t="shared" si="1583"/>
        <v>1.1574710492380329E-2</v>
      </c>
      <c r="AA1308" s="13">
        <f t="shared" si="1584"/>
        <v>1.6726771969500082E-2</v>
      </c>
      <c r="AB1308" s="13">
        <f t="shared" si="1585"/>
        <v>1.2086043132734814E-2</v>
      </c>
      <c r="AC1308" s="13">
        <f t="shared" si="1586"/>
        <v>4.7190422230250788E-4</v>
      </c>
      <c r="AD1308" s="13">
        <f t="shared" si="1587"/>
        <v>1.7459719215054972E-2</v>
      </c>
      <c r="AE1308" s="13">
        <f t="shared" si="1588"/>
        <v>1.5669105966010927E-2</v>
      </c>
      <c r="AF1308" s="13">
        <f t="shared" si="1589"/>
        <v>7.0310661571915262E-3</v>
      </c>
      <c r="AG1308" s="13">
        <f t="shared" si="1590"/>
        <v>2.1033274612280261E-3</v>
      </c>
      <c r="AH1308" s="13">
        <f t="shared" si="1591"/>
        <v>2.5969112532265148E-3</v>
      </c>
      <c r="AI1308" s="13">
        <f t="shared" si="1592"/>
        <v>3.752831864463819E-3</v>
      </c>
      <c r="AJ1308" s="13">
        <f t="shared" si="1593"/>
        <v>2.7116342511583191E-3</v>
      </c>
      <c r="AK1308" s="13">
        <f t="shared" si="1594"/>
        <v>1.3062065443931955E-3</v>
      </c>
      <c r="AL1308" s="13">
        <f t="shared" si="1595"/>
        <v>2.4480642740536239E-5</v>
      </c>
      <c r="AM1308" s="13">
        <f t="shared" si="1596"/>
        <v>5.0462556649512316E-3</v>
      </c>
      <c r="AN1308" s="13">
        <f t="shared" si="1597"/>
        <v>4.5287277402218428E-3</v>
      </c>
      <c r="AO1308" s="13">
        <f t="shared" si="1598"/>
        <v>2.0321379163864704E-3</v>
      </c>
      <c r="AP1308" s="13">
        <f t="shared" si="1599"/>
        <v>6.0790943919174613E-4</v>
      </c>
      <c r="AQ1308" s="13">
        <f t="shared" si="1600"/>
        <v>1.3639104534138627E-4</v>
      </c>
      <c r="AR1308" s="13">
        <f t="shared" si="1601"/>
        <v>4.6611605959900757E-4</v>
      </c>
      <c r="AS1308" s="13">
        <f t="shared" si="1602"/>
        <v>6.735906738546116E-4</v>
      </c>
      <c r="AT1308" s="13">
        <f t="shared" si="1603"/>
        <v>4.8670753405733537E-4</v>
      </c>
      <c r="AU1308" s="13">
        <f t="shared" si="1604"/>
        <v>2.3444923146239153E-4</v>
      </c>
      <c r="AV1308" s="13">
        <f t="shared" si="1605"/>
        <v>8.4701445355319166E-5</v>
      </c>
      <c r="AW1308" s="13">
        <f t="shared" si="1606"/>
        <v>8.8192017319635176E-7</v>
      </c>
      <c r="AX1308" s="13">
        <f t="shared" si="1607"/>
        <v>1.2154021456663789E-3</v>
      </c>
      <c r="AY1308" s="13">
        <f t="shared" si="1608"/>
        <v>1.0907543687954766E-3</v>
      </c>
      <c r="AZ1308" s="13">
        <f t="shared" si="1609"/>
        <v>4.8944503565694585E-4</v>
      </c>
      <c r="BA1308" s="13">
        <f t="shared" si="1610"/>
        <v>1.4641637004169384E-4</v>
      </c>
      <c r="BB1308" s="13">
        <f t="shared" si="1611"/>
        <v>3.2850093250121382E-5</v>
      </c>
      <c r="BC1308" s="13">
        <f t="shared" si="1612"/>
        <v>5.8962184418825633E-6</v>
      </c>
      <c r="BD1308" s="13">
        <f t="shared" si="1613"/>
        <v>6.9718779937180838E-5</v>
      </c>
      <c r="BE1308" s="13">
        <f t="shared" si="1614"/>
        <v>1.007515595978556E-4</v>
      </c>
      <c r="BF1308" s="13">
        <f t="shared" si="1615"/>
        <v>7.2798726329882418E-5</v>
      </c>
      <c r="BG1308" s="13">
        <f t="shared" si="1616"/>
        <v>3.5067477376405876E-5</v>
      </c>
      <c r="BH1308" s="13">
        <f t="shared" si="1617"/>
        <v>1.2669122437379369E-5</v>
      </c>
      <c r="BI1308" s="13">
        <f t="shared" si="1618"/>
        <v>3.6616643190034896E-6</v>
      </c>
      <c r="BJ1308" s="14">
        <f t="shared" si="1619"/>
        <v>0.49796815579662684</v>
      </c>
      <c r="BK1308" s="14">
        <f t="shared" si="1620"/>
        <v>0.26850130405937034</v>
      </c>
      <c r="BL1308" s="14">
        <f t="shared" si="1621"/>
        <v>0.2222555073509053</v>
      </c>
      <c r="BM1308" s="14">
        <f t="shared" si="1622"/>
        <v>0.414423859049319</v>
      </c>
      <c r="BN1308" s="14">
        <f t="shared" si="1623"/>
        <v>0.5847859462013415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1.7840909090909101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1.3295454545454499</v>
      </c>
      <c r="I1309" s="10">
        <f>VLOOKUP(C1309,away!$B$2:$E$405,3,FALSE)</f>
        <v>0.56000000000000005</v>
      </c>
      <c r="J1309" s="10">
        <f>VLOOKUP(B1309,home!$B$2:$E$405,4,FALSE)</f>
        <v>0.75</v>
      </c>
      <c r="K1309" s="12">
        <f t="shared" si="1568"/>
        <v>0.33469545454545474</v>
      </c>
      <c r="L1309" s="12">
        <f t="shared" si="1569"/>
        <v>0.55840909090908908</v>
      </c>
      <c r="M1309" s="13">
        <f t="shared" si="1570"/>
        <v>0.40938283024703509</v>
      </c>
      <c r="N1309" s="13">
        <f t="shared" si="1571"/>
        <v>0.13701857245263616</v>
      </c>
      <c r="O1309" s="13">
        <f t="shared" si="1572"/>
        <v>0.22860309407203677</v>
      </c>
      <c r="P1309" s="13">
        <f t="shared" si="1573"/>
        <v>7.6512416480937706E-2</v>
      </c>
      <c r="Q1309" s="13">
        <f t="shared" si="1574"/>
        <v>2.292974669410219E-2</v>
      </c>
      <c r="R1309" s="13">
        <f t="shared" si="1575"/>
        <v>6.3827022969885516E-2</v>
      </c>
      <c r="S1309" s="13">
        <f t="shared" si="1576"/>
        <v>3.5749849793528712E-3</v>
      </c>
      <c r="T1309" s="13">
        <f t="shared" si="1577"/>
        <v>1.2804179006229292E-2</v>
      </c>
      <c r="U1309" s="13">
        <f t="shared" si="1578"/>
        <v>2.1362614465189014E-2</v>
      </c>
      <c r="V1309" s="13">
        <f t="shared" si="1579"/>
        <v>7.4239323587624149E-5</v>
      </c>
      <c r="W1309" s="13">
        <f t="shared" si="1580"/>
        <v>2.5581606641315573E-3</v>
      </c>
      <c r="X1309" s="13">
        <f t="shared" si="1581"/>
        <v>1.4285001708570942E-3</v>
      </c>
      <c r="Y1309" s="13">
        <f t="shared" si="1582"/>
        <v>3.9884374088589421E-4</v>
      </c>
      <c r="Z1309" s="13">
        <f t="shared" si="1583"/>
        <v>1.1880529957349105E-2</v>
      </c>
      <c r="AA1309" s="13">
        <f t="shared" si="1584"/>
        <v>3.9763593743158505E-3</v>
      </c>
      <c r="AB1309" s="13">
        <f t="shared" si="1585"/>
        <v>6.6543470411136178E-4</v>
      </c>
      <c r="AC1309" s="13">
        <f t="shared" si="1586"/>
        <v>8.67194106884588E-7</v>
      </c>
      <c r="AD1309" s="13">
        <f t="shared" si="1587"/>
        <v>2.1405118657045341E-4</v>
      </c>
      <c r="AE1309" s="13">
        <f t="shared" si="1588"/>
        <v>1.1952812850081868E-4</v>
      </c>
      <c r="AF1309" s="13">
        <f t="shared" si="1589"/>
        <v>3.3372796787103471E-5</v>
      </c>
      <c r="AG1309" s="13">
        <f t="shared" si="1590"/>
        <v>6.2118910383267392E-6</v>
      </c>
      <c r="AH1309" s="13">
        <f t="shared" si="1591"/>
        <v>1.6585489832503782E-3</v>
      </c>
      <c r="AI1309" s="13">
        <f t="shared" si="1592"/>
        <v>5.5510880583488711E-4</v>
      </c>
      <c r="AJ1309" s="13">
        <f t="shared" si="1593"/>
        <v>9.2896197045546058E-5</v>
      </c>
      <c r="AK1309" s="13">
        <f t="shared" si="1594"/>
        <v>1.0363978298567724E-5</v>
      </c>
      <c r="AL1309" s="13">
        <f t="shared" si="1595"/>
        <v>6.4830385422593347E-9</v>
      </c>
      <c r="AM1309" s="13">
        <f t="shared" si="1596"/>
        <v>1.4328391837038381E-5</v>
      </c>
      <c r="AN1309" s="13">
        <f t="shared" si="1597"/>
        <v>8.0011042599098132E-6</v>
      </c>
      <c r="AO1309" s="13">
        <f t="shared" si="1598"/>
        <v>2.2339446780225395E-6</v>
      </c>
      <c r="AP1309" s="13">
        <f t="shared" si="1599"/>
        <v>4.158183389319213E-7</v>
      </c>
      <c r="AQ1309" s="13">
        <f t="shared" si="1600"/>
        <v>5.8049185156575419E-8</v>
      </c>
      <c r="AR1309" s="13">
        <f t="shared" si="1601"/>
        <v>1.8522976599300757E-4</v>
      </c>
      <c r="AS1309" s="13">
        <f t="shared" si="1602"/>
        <v>6.1995560724377891E-5</v>
      </c>
      <c r="AT1309" s="13">
        <f t="shared" si="1603"/>
        <v>1.0374816188222999E-5</v>
      </c>
      <c r="AU1309" s="13">
        <f t="shared" si="1604"/>
        <v>1.1574679399809463E-6</v>
      </c>
      <c r="AV1309" s="13">
        <f t="shared" si="1605"/>
        <v>9.6849814573428465E-8</v>
      </c>
      <c r="AW1309" s="13">
        <f t="shared" si="1606"/>
        <v>3.3657232054786946E-11</v>
      </c>
      <c r="AX1309" s="13">
        <f t="shared" si="1607"/>
        <v>7.9927460313382348E-7</v>
      </c>
      <c r="AY1309" s="13">
        <f t="shared" si="1608"/>
        <v>4.463222045226812E-7</v>
      </c>
      <c r="AZ1309" s="13">
        <f t="shared" si="1609"/>
        <v>1.2461518824002547E-7</v>
      </c>
      <c r="BA1309" s="13">
        <f t="shared" si="1610"/>
        <v>2.3195417992859209E-8</v>
      </c>
      <c r="BB1309" s="13">
        <f t="shared" si="1611"/>
        <v>3.23813306866221E-9</v>
      </c>
      <c r="BC1309" s="13">
        <f t="shared" si="1612"/>
        <v>3.6164058862286479E-10</v>
      </c>
      <c r="BD1309" s="13">
        <f t="shared" si="1613"/>
        <v>1.7238997539576431E-5</v>
      </c>
      <c r="BE1309" s="13">
        <f t="shared" si="1614"/>
        <v>5.7698141174165103E-6</v>
      </c>
      <c r="BF1309" s="13">
        <f t="shared" si="1615"/>
        <v>9.6556527933575037E-7</v>
      </c>
      <c r="BG1309" s="13">
        <f t="shared" si="1616"/>
        <v>1.0772343668686265E-7</v>
      </c>
      <c r="BH1309" s="13">
        <f t="shared" si="1617"/>
        <v>9.0136361517770002E-9</v>
      </c>
      <c r="BI1309" s="13">
        <f t="shared" si="1618"/>
        <v>6.0336460978526984E-10</v>
      </c>
      <c r="BJ1309" s="14">
        <f t="shared" si="1619"/>
        <v>0.17753760104722555</v>
      </c>
      <c r="BK1309" s="14">
        <f t="shared" si="1620"/>
        <v>0.48954579103026324</v>
      </c>
      <c r="BL1309" s="14">
        <f t="shared" si="1621"/>
        <v>0.3210343897280018</v>
      </c>
      <c r="BM1309" s="14">
        <f t="shared" si="1622"/>
        <v>6.1724182557658928E-2</v>
      </c>
      <c r="BN1309" s="14">
        <f t="shared" si="1623"/>
        <v>0.93827368291663338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1.7840909090909101</v>
      </c>
      <c r="F1310" s="10">
        <f>VLOOKUP(B1310,home!$B$2:$E$405,3,FALSE)</f>
        <v>0.45</v>
      </c>
      <c r="G1310" s="10">
        <f>VLOOKUP(C1310,away!$B$2:$E$405,4,FALSE)</f>
        <v>0.67</v>
      </c>
      <c r="H1310" s="10">
        <f>VLOOKUP(A1310,away!$A$2:$E$405,3,FALSE)</f>
        <v>1.3295454545454499</v>
      </c>
      <c r="I1310" s="10">
        <f>VLOOKUP(C1310,away!$B$2:$E$405,3,FALSE)</f>
        <v>0.56000000000000005</v>
      </c>
      <c r="J1310" s="10">
        <f>VLOOKUP(B1310,home!$B$2:$E$405,4,FALSE)</f>
        <v>0.45</v>
      </c>
      <c r="K1310" s="12">
        <f t="shared" si="1568"/>
        <v>0.53790340909090939</v>
      </c>
      <c r="L1310" s="12">
        <f t="shared" si="1569"/>
        <v>0.33504545454545342</v>
      </c>
      <c r="M1310" s="13">
        <f t="shared" si="1570"/>
        <v>0.41771793802823382</v>
      </c>
      <c r="N1310" s="13">
        <f t="shared" si="1571"/>
        <v>0.22469190290381219</v>
      </c>
      <c r="O1310" s="13">
        <f t="shared" si="1572"/>
        <v>0.13995449641845914</v>
      </c>
      <c r="P1310" s="13">
        <f t="shared" si="1573"/>
        <v>7.5282000741090635E-2</v>
      </c>
      <c r="Q1310" s="13">
        <f t="shared" si="1574"/>
        <v>6.0431270283542088E-2</v>
      </c>
      <c r="R1310" s="13">
        <f t="shared" si="1575"/>
        <v>2.344555893410134E-2</v>
      </c>
      <c r="S1310" s="13">
        <f t="shared" si="1576"/>
        <v>3.3918699196480943E-3</v>
      </c>
      <c r="T1310" s="13">
        <f t="shared" si="1577"/>
        <v>2.0247222420908512E-2</v>
      </c>
      <c r="U1310" s="13">
        <f t="shared" si="1578"/>
        <v>1.2611446078694938E-2</v>
      </c>
      <c r="V1310" s="13">
        <f t="shared" si="1579"/>
        <v>6.7921099265625087E-5</v>
      </c>
      <c r="W1310" s="13">
        <f t="shared" si="1580"/>
        <v>1.0835395433737153E-2</v>
      </c>
      <c r="X1310" s="13">
        <f t="shared" si="1581"/>
        <v>3.630349988276195E-3</v>
      </c>
      <c r="Y1310" s="13">
        <f t="shared" si="1582"/>
        <v>6.0816613099053964E-4</v>
      </c>
      <c r="Z1310" s="13">
        <f t="shared" si="1583"/>
        <v>2.6184426500494014E-3</v>
      </c>
      <c r="AA1310" s="13">
        <f t="shared" si="1584"/>
        <v>1.408469227970608E-3</v>
      </c>
      <c r="AB1310" s="13">
        <f t="shared" si="1585"/>
        <v>3.7881019966251562E-4</v>
      </c>
      <c r="AC1310" s="13">
        <f t="shared" si="1586"/>
        <v>7.6505516338767891E-7</v>
      </c>
      <c r="AD1310" s="13">
        <f t="shared" si="1587"/>
        <v>1.4570990356638216E-3</v>
      </c>
      <c r="AE1310" s="13">
        <f t="shared" si="1588"/>
        <v>4.8819440872172694E-4</v>
      </c>
      <c r="AF1310" s="13">
        <f t="shared" si="1589"/>
        <v>8.1783658788359937E-5</v>
      </c>
      <c r="AG1310" s="13">
        <f t="shared" si="1590"/>
        <v>9.133747711045447E-6</v>
      </c>
      <c r="AH1310" s="13">
        <f t="shared" si="1591"/>
        <v>2.193243269717508E-4</v>
      </c>
      <c r="AI1310" s="13">
        <f t="shared" si="1592"/>
        <v>1.1797530317467404E-4</v>
      </c>
      <c r="AJ1310" s="13">
        <f t="shared" si="1593"/>
        <v>3.1729658883095376E-5</v>
      </c>
      <c r="AK1310" s="13">
        <f t="shared" si="1594"/>
        <v>5.6891638941695533E-6</v>
      </c>
      <c r="AL1310" s="13">
        <f t="shared" si="1595"/>
        <v>5.5151936877782466E-9</v>
      </c>
      <c r="AM1310" s="13">
        <f t="shared" si="1596"/>
        <v>1.5675570773332931E-4</v>
      </c>
      <c r="AN1310" s="13">
        <f t="shared" si="1597"/>
        <v>5.2520287350107561E-5</v>
      </c>
      <c r="AO1310" s="13">
        <f t="shared" si="1598"/>
        <v>8.7983417740373087E-6</v>
      </c>
      <c r="AP1310" s="13">
        <f t="shared" si="1599"/>
        <v>9.8261480630952749E-7</v>
      </c>
      <c r="AQ1310" s="13">
        <f t="shared" si="1600"/>
        <v>8.2305156105767077E-8</v>
      </c>
      <c r="AR1310" s="13">
        <f t="shared" si="1601"/>
        <v>1.469672376462518E-5</v>
      </c>
      <c r="AS1310" s="13">
        <f t="shared" si="1602"/>
        <v>7.9054178154592677E-6</v>
      </c>
      <c r="AT1310" s="13">
        <f t="shared" si="1603"/>
        <v>2.1261755966117751E-6</v>
      </c>
      <c r="AU1310" s="13">
        <f t="shared" si="1604"/>
        <v>3.8122570058112405E-7</v>
      </c>
      <c r="AV1310" s="13">
        <f t="shared" si="1605"/>
        <v>5.1265650993914209E-8</v>
      </c>
      <c r="AW1310" s="13">
        <f t="shared" si="1606"/>
        <v>2.760999292505293E-11</v>
      </c>
      <c r="AX1310" s="13">
        <f t="shared" si="1607"/>
        <v>1.4053238264036004E-5</v>
      </c>
      <c r="AY1310" s="13">
        <f t="shared" si="1608"/>
        <v>4.7084736020095017E-6</v>
      </c>
      <c r="AZ1310" s="13">
        <f t="shared" si="1609"/>
        <v>7.8877633910027103E-7</v>
      </c>
      <c r="BA1310" s="13">
        <f t="shared" si="1610"/>
        <v>8.8091975689516379E-8</v>
      </c>
      <c r="BB1310" s="13">
        <f t="shared" si="1611"/>
        <v>7.3787040091752613E-9</v>
      </c>
      <c r="BC1310" s="13">
        <f t="shared" si="1612"/>
        <v>4.9444024774209707E-10</v>
      </c>
      <c r="BD1310" s="13">
        <f t="shared" si="1613"/>
        <v>8.2067841567463557E-7</v>
      </c>
      <c r="BE1310" s="13">
        <f t="shared" si="1614"/>
        <v>4.4144571755871288E-7</v>
      </c>
      <c r="BF1310" s="13">
        <f t="shared" si="1615"/>
        <v>1.1872757820170719E-7</v>
      </c>
      <c r="BG1310" s="13">
        <f t="shared" si="1616"/>
        <v>2.1287989689268615E-8</v>
      </c>
      <c r="BH1310" s="13">
        <f t="shared" si="1617"/>
        <v>2.8627205566374287E-9</v>
      </c>
      <c r="BI1310" s="13">
        <f t="shared" si="1618"/>
        <v>3.0797342933797985E-10</v>
      </c>
      <c r="BJ1310" s="14">
        <f t="shared" si="1619"/>
        <v>0.32271930372229651</v>
      </c>
      <c r="BK1310" s="14">
        <f t="shared" si="1620"/>
        <v>0.49646520883219725</v>
      </c>
      <c r="BL1310" s="14">
        <f t="shared" si="1621"/>
        <v>0.1782000654307356</v>
      </c>
      <c r="BM1310" s="14">
        <f t="shared" si="1622"/>
        <v>5.8475144880047653E-2</v>
      </c>
      <c r="BN1310" s="14">
        <f t="shared" si="1623"/>
        <v>0.94152316730923924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1.7840909090909101</v>
      </c>
      <c r="F1311" s="10">
        <f>VLOOKUP(B1311,home!$B$2:$E$405,3,FALSE)</f>
        <v>1.68</v>
      </c>
      <c r="G1311" s="10">
        <f>VLOOKUP(C1311,away!$B$2:$E$405,4,FALSE)</f>
        <v>0.67</v>
      </c>
      <c r="H1311" s="10">
        <f>VLOOKUP(A1311,away!$A$2:$E$405,3,FALSE)</f>
        <v>1.3295454545454499</v>
      </c>
      <c r="I1311" s="10">
        <f>VLOOKUP(C1311,away!$B$2:$E$405,3,FALSE)</f>
        <v>0.56000000000000005</v>
      </c>
      <c r="J1311" s="10">
        <f>VLOOKUP(B1311,home!$B$2:$E$405,4,FALSE)</f>
        <v>1.1299999999999999</v>
      </c>
      <c r="K1311" s="12">
        <f t="shared" si="1568"/>
        <v>2.0081727272727283</v>
      </c>
      <c r="L1311" s="12">
        <f t="shared" si="1569"/>
        <v>0.84133636363636077</v>
      </c>
      <c r="M1311" s="13">
        <f t="shared" si="1570"/>
        <v>5.787272414895582E-2</v>
      </c>
      <c r="N1311" s="13">
        <f t="shared" si="1571"/>
        <v>0.11621842628891089</v>
      </c>
      <c r="O1311" s="13">
        <f t="shared" si="1572"/>
        <v>4.869042728921269E-2</v>
      </c>
      <c r="P1311" s="13">
        <f t="shared" si="1573"/>
        <v>9.7778788161452732E-2</v>
      </c>
      <c r="Q1311" s="13">
        <f t="shared" si="1574"/>
        <v>0.11669333703997338</v>
      </c>
      <c r="R1311" s="13">
        <f t="shared" si="1575"/>
        <v>2.048251351970341E-2</v>
      </c>
      <c r="S1311" s="13">
        <f t="shared" si="1576"/>
        <v>4.1300507082206998E-2</v>
      </c>
      <c r="T1311" s="13">
        <f t="shared" si="1577"/>
        <v>9.8178347845803454E-2</v>
      </c>
      <c r="U1311" s="13">
        <f t="shared" si="1578"/>
        <v>4.1132425036263326E-2</v>
      </c>
      <c r="V1311" s="13">
        <f t="shared" si="1579"/>
        <v>7.7532466331878269E-3</v>
      </c>
      <c r="W1311" s="13">
        <f t="shared" si="1580"/>
        <v>7.8113458966039662E-2</v>
      </c>
      <c r="X1311" s="13">
        <f t="shared" si="1581"/>
        <v>6.5719693517545891E-2</v>
      </c>
      <c r="Y1311" s="13">
        <f t="shared" si="1582"/>
        <v>2.764618398167408E-2</v>
      </c>
      <c r="Z1311" s="13">
        <f t="shared" si="1583"/>
        <v>5.7442278142666231E-3</v>
      </c>
      <c r="AA1311" s="13">
        <f t="shared" si="1584"/>
        <v>1.1535401635851667E-2</v>
      </c>
      <c r="AB1311" s="13">
        <f t="shared" si="1585"/>
        <v>1.158253948162727E-2</v>
      </c>
      <c r="AC1311" s="13">
        <f t="shared" si="1586"/>
        <v>8.1871800496068374E-4</v>
      </c>
      <c r="AD1311" s="13">
        <f t="shared" si="1587"/>
        <v>3.9216329482134576E-2</v>
      </c>
      <c r="AE1311" s="13">
        <f t="shared" si="1588"/>
        <v>3.2994124041664519E-2</v>
      </c>
      <c r="AF1311" s="13">
        <f t="shared" si="1589"/>
        <v>1.3879578171290522E-2</v>
      </c>
      <c r="AG1311" s="13">
        <f t="shared" si="1590"/>
        <v>3.892464609146727E-3</v>
      </c>
      <c r="AH1311" s="13">
        <f t="shared" si="1591"/>
        <v>1.2082069352884802E-3</v>
      </c>
      <c r="AI1311" s="13">
        <f t="shared" si="1592"/>
        <v>2.4262882163480918E-3</v>
      </c>
      <c r="AJ1311" s="13">
        <f t="shared" si="1593"/>
        <v>2.4362029122867159E-3</v>
      </c>
      <c r="AK1311" s="13">
        <f t="shared" si="1594"/>
        <v>1.6307720821855257E-3</v>
      </c>
      <c r="AL1311" s="13">
        <f t="shared" si="1595"/>
        <v>5.5330558945158774E-5</v>
      </c>
      <c r="AM1311" s="13">
        <f t="shared" si="1596"/>
        <v>1.5750632665952804E-2</v>
      </c>
      <c r="AN1311" s="13">
        <f t="shared" si="1597"/>
        <v>1.3251580012144812E-2</v>
      </c>
      <c r="AO1311" s="13">
        <f t="shared" si="1598"/>
        <v>5.5745180699270976E-3</v>
      </c>
      <c r="AP1311" s="13">
        <f t="shared" si="1599"/>
        <v>1.5633482539925499E-3</v>
      </c>
      <c r="AQ1311" s="13">
        <f t="shared" si="1600"/>
        <v>3.2882543377783633E-4</v>
      </c>
      <c r="AR1311" s="13">
        <f t="shared" si="1601"/>
        <v>2.033016858911684E-4</v>
      </c>
      <c r="AS1311" s="13">
        <f t="shared" si="1602"/>
        <v>4.0826490101521121E-4</v>
      </c>
      <c r="AT1311" s="13">
        <f t="shared" si="1603"/>
        <v>4.0993321986072367E-4</v>
      </c>
      <c r="AU1311" s="13">
        <f t="shared" si="1604"/>
        <v>2.7440557070913341E-4</v>
      </c>
      <c r="AV1311" s="13">
        <f t="shared" si="1605"/>
        <v>1.3776344582744755E-4</v>
      </c>
      <c r="AW1311" s="13">
        <f t="shared" si="1606"/>
        <v>2.596768781797659E-6</v>
      </c>
      <c r="AX1311" s="13">
        <f t="shared" si="1607"/>
        <v>5.2716651595095662E-3</v>
      </c>
      <c r="AY1311" s="13">
        <f t="shared" si="1608"/>
        <v>4.4352435956102739E-3</v>
      </c>
      <c r="AZ1311" s="13">
        <f t="shared" si="1609"/>
        <v>1.8657658592861025E-3</v>
      </c>
      <c r="BA1311" s="13">
        <f t="shared" si="1610"/>
        <v>5.2324555448287995E-4</v>
      </c>
      <c r="BB1311" s="13">
        <f t="shared" si="1611"/>
        <v>1.1005637802437936E-4</v>
      </c>
      <c r="BC1311" s="13">
        <f t="shared" si="1612"/>
        <v>1.8518886576404008E-5</v>
      </c>
      <c r="BD1311" s="13">
        <f t="shared" si="1613"/>
        <v>2.850751685480286E-5</v>
      </c>
      <c r="BE1311" s="13">
        <f t="shared" si="1614"/>
        <v>5.7248017870082731E-5</v>
      </c>
      <c r="BF1311" s="13">
        <f t="shared" si="1615"/>
        <v>5.7481954088560971E-5</v>
      </c>
      <c r="BG1311" s="13">
        <f t="shared" si="1616"/>
        <v>3.8477897503663739E-5</v>
      </c>
      <c r="BH1311" s="13">
        <f t="shared" si="1617"/>
        <v>1.9317566092413243E-5</v>
      </c>
      <c r="BI1311" s="13">
        <f t="shared" si="1618"/>
        <v>7.7586018768145291E-6</v>
      </c>
      <c r="BJ1311" s="14">
        <f t="shared" si="1619"/>
        <v>0.64124534381346854</v>
      </c>
      <c r="BK1311" s="14">
        <f t="shared" si="1620"/>
        <v>0.2100145581853195</v>
      </c>
      <c r="BL1311" s="14">
        <f t="shared" si="1621"/>
        <v>0.14276723748635717</v>
      </c>
      <c r="BM1311" s="14">
        <f t="shared" si="1622"/>
        <v>0.53760250402437471</v>
      </c>
      <c r="BN1311" s="14">
        <f t="shared" si="1623"/>
        <v>0.45773621644820894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1.7840909090909101</v>
      </c>
      <c r="F1312" s="10">
        <f>VLOOKUP(B1312,home!$B$2:$E$405,3,FALSE)</f>
        <v>0.22</v>
      </c>
      <c r="G1312" s="10">
        <f>VLOOKUP(C1312,away!$B$2:$E$405,4,FALSE)</f>
        <v>1.1200000000000001</v>
      </c>
      <c r="H1312" s="10">
        <f>VLOOKUP(A1312,away!$A$2:$E$405,3,FALSE)</f>
        <v>1.3295454545454499</v>
      </c>
      <c r="I1312" s="10">
        <f>VLOOKUP(C1312,away!$B$2:$E$405,3,FALSE)</f>
        <v>0.22</v>
      </c>
      <c r="J1312" s="10">
        <f>VLOOKUP(B1312,home!$B$2:$E$405,4,FALSE)</f>
        <v>0.75</v>
      </c>
      <c r="K1312" s="12">
        <f t="shared" si="1568"/>
        <v>0.43960000000000032</v>
      </c>
      <c r="L1312" s="12">
        <f t="shared" si="1569"/>
        <v>0.21937499999999924</v>
      </c>
      <c r="M1312" s="13">
        <f t="shared" si="1570"/>
        <v>0.51738137871080925</v>
      </c>
      <c r="N1312" s="13">
        <f t="shared" si="1571"/>
        <v>0.22744085408127193</v>
      </c>
      <c r="O1312" s="13">
        <f t="shared" si="1572"/>
        <v>0.1135005399546834</v>
      </c>
      <c r="P1312" s="13">
        <f t="shared" si="1573"/>
        <v>4.9894837364078869E-2</v>
      </c>
      <c r="Q1312" s="13">
        <f t="shared" si="1574"/>
        <v>4.9991499727063599E-2</v>
      </c>
      <c r="R1312" s="13">
        <f t="shared" si="1575"/>
        <v>1.2449590476279292E-2</v>
      </c>
      <c r="S1312" s="13">
        <f t="shared" si="1576"/>
        <v>1.2029302261472501E-3</v>
      </c>
      <c r="T1312" s="13">
        <f t="shared" si="1577"/>
        <v>1.0966885252624542E-2</v>
      </c>
      <c r="U1312" s="13">
        <f t="shared" si="1578"/>
        <v>5.4728399733723811E-3</v>
      </c>
      <c r="V1312" s="13">
        <f t="shared" si="1579"/>
        <v>1.2889698105724282E-5</v>
      </c>
      <c r="W1312" s="13">
        <f t="shared" si="1580"/>
        <v>7.3254210933390582E-3</v>
      </c>
      <c r="X1312" s="13">
        <f t="shared" si="1581"/>
        <v>1.6070142523512505E-3</v>
      </c>
      <c r="Y1312" s="13">
        <f t="shared" si="1582"/>
        <v>1.7626937580477717E-4</v>
      </c>
      <c r="Z1312" s="13">
        <f t="shared" si="1583"/>
        <v>9.1037630357791971E-4</v>
      </c>
      <c r="AA1312" s="13">
        <f t="shared" si="1584"/>
        <v>4.0020142305285386E-4</v>
      </c>
      <c r="AB1312" s="13">
        <f t="shared" si="1585"/>
        <v>8.7964272787017326E-5</v>
      </c>
      <c r="AC1312" s="13">
        <f t="shared" si="1586"/>
        <v>7.7690439915391001E-8</v>
      </c>
      <c r="AD1312" s="13">
        <f t="shared" si="1587"/>
        <v>8.0506377815796305E-4</v>
      </c>
      <c r="AE1312" s="13">
        <f t="shared" si="1588"/>
        <v>1.7661086633340256E-4</v>
      </c>
      <c r="AF1312" s="13">
        <f t="shared" si="1589"/>
        <v>1.9372004400945025E-5</v>
      </c>
      <c r="AG1312" s="13">
        <f t="shared" si="1590"/>
        <v>1.4165778218190995E-6</v>
      </c>
      <c r="AH1312" s="13">
        <f t="shared" si="1591"/>
        <v>4.9928450399351381E-5</v>
      </c>
      <c r="AI1312" s="13">
        <f t="shared" si="1592"/>
        <v>2.1948546795554883E-5</v>
      </c>
      <c r="AJ1312" s="13">
        <f t="shared" si="1593"/>
        <v>4.8242905856629665E-6</v>
      </c>
      <c r="AK1312" s="13">
        <f t="shared" si="1594"/>
        <v>7.069193804858138E-7</v>
      </c>
      <c r="AL1312" s="13">
        <f t="shared" si="1595"/>
        <v>2.996900950692211E-10</v>
      </c>
      <c r="AM1312" s="13">
        <f t="shared" si="1596"/>
        <v>7.078120737564816E-5</v>
      </c>
      <c r="AN1312" s="13">
        <f t="shared" si="1597"/>
        <v>1.5527627368032764E-5</v>
      </c>
      <c r="AO1312" s="13">
        <f t="shared" si="1598"/>
        <v>1.7031866269310877E-6</v>
      </c>
      <c r="AP1312" s="13">
        <f t="shared" si="1599"/>
        <v>1.2454552209433533E-7</v>
      </c>
      <c r="AQ1312" s="13">
        <f t="shared" si="1600"/>
        <v>6.830543477361181E-9</v>
      </c>
      <c r="AR1312" s="13">
        <f t="shared" si="1601"/>
        <v>2.1906107612715365E-6</v>
      </c>
      <c r="AS1312" s="13">
        <f t="shared" si="1602"/>
        <v>9.6299249065496823E-7</v>
      </c>
      <c r="AT1312" s="13">
        <f t="shared" si="1603"/>
        <v>2.1166574944596216E-7</v>
      </c>
      <c r="AU1312" s="13">
        <f t="shared" si="1604"/>
        <v>3.1016087818815007E-8</v>
      </c>
      <c r="AV1312" s="13">
        <f t="shared" si="1605"/>
        <v>3.4086680512877715E-9</v>
      </c>
      <c r="AW1312" s="13">
        <f t="shared" si="1606"/>
        <v>8.0281357279761408E-13</v>
      </c>
      <c r="AX1312" s="13">
        <f t="shared" si="1607"/>
        <v>5.1859031270558243E-6</v>
      </c>
      <c r="AY1312" s="13">
        <f t="shared" si="1608"/>
        <v>1.1376574984978677E-6</v>
      </c>
      <c r="AZ1312" s="13">
        <f t="shared" si="1609"/>
        <v>1.2478680686648443E-7</v>
      </c>
      <c r="BA1312" s="13">
        <f t="shared" si="1610"/>
        <v>9.1250352521116394E-9</v>
      </c>
      <c r="BB1312" s="13">
        <f t="shared" si="1611"/>
        <v>5.0045115210799609E-10</v>
      </c>
      <c r="BC1312" s="13">
        <f t="shared" si="1612"/>
        <v>2.1957294298738278E-11</v>
      </c>
      <c r="BD1312" s="13">
        <f t="shared" si="1613"/>
        <v>8.0094205958990141E-8</v>
      </c>
      <c r="BE1312" s="13">
        <f t="shared" si="1614"/>
        <v>3.5209412939572091E-8</v>
      </c>
      <c r="BF1312" s="13">
        <f t="shared" si="1615"/>
        <v>7.7390289641179506E-9</v>
      </c>
      <c r="BG1312" s="13">
        <f t="shared" si="1616"/>
        <v>1.1340257108754178E-9</v>
      </c>
      <c r="BH1312" s="13">
        <f t="shared" si="1617"/>
        <v>1.246294256252085E-10</v>
      </c>
      <c r="BI1312" s="13">
        <f t="shared" si="1618"/>
        <v>1.0957419100968339E-11</v>
      </c>
      <c r="BJ1312" s="14">
        <f t="shared" si="1619"/>
        <v>0.29860500840148158</v>
      </c>
      <c r="BK1312" s="14">
        <f t="shared" si="1620"/>
        <v>0.56849325164676967</v>
      </c>
      <c r="BL1312" s="14">
        <f t="shared" si="1621"/>
        <v>0.13199206831335367</v>
      </c>
      <c r="BM1312" s="14">
        <f t="shared" si="1622"/>
        <v>2.9340866694300742E-2</v>
      </c>
      <c r="BN1312" s="14">
        <f t="shared" si="1623"/>
        <v>0.97065870031418633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1.3684210526315801</v>
      </c>
      <c r="F1313" s="10">
        <f>VLOOKUP(B1313,home!$B$2:$E$405,3,FALSE)</f>
        <v>0.88</v>
      </c>
      <c r="G1313" s="10">
        <f>VLOOKUP(C1313,away!$B$2:$E$405,4,FALSE)</f>
        <v>0.91</v>
      </c>
      <c r="H1313" s="10">
        <f>VLOOKUP(A1313,away!$A$2:$E$405,3,FALSE)</f>
        <v>1.0105263157894699</v>
      </c>
      <c r="I1313" s="10">
        <f>VLOOKUP(C1313,away!$B$2:$E$405,3,FALSE)</f>
        <v>0.37</v>
      </c>
      <c r="J1313" s="10">
        <f>VLOOKUP(B1313,home!$B$2:$E$405,4,FALSE)</f>
        <v>0.59</v>
      </c>
      <c r="K1313" s="12">
        <f t="shared" si="1568"/>
        <v>1.0958315789473694</v>
      </c>
      <c r="L1313" s="12">
        <f t="shared" si="1569"/>
        <v>0.22059789473684127</v>
      </c>
      <c r="M1313" s="13">
        <f t="shared" si="1570"/>
        <v>0.26809082042817195</v>
      </c>
      <c r="N1313" s="13">
        <f t="shared" si="1571"/>
        <v>0.29378238705109933</v>
      </c>
      <c r="O1313" s="13">
        <f t="shared" si="1572"/>
        <v>5.9140270584727289E-2</v>
      </c>
      <c r="P1313" s="13">
        <f t="shared" si="1573"/>
        <v>6.4807776094236366E-2</v>
      </c>
      <c r="Q1313" s="13">
        <f t="shared" si="1574"/>
        <v>0.16096800853456666</v>
      </c>
      <c r="R1313" s="13">
        <f t="shared" si="1575"/>
        <v>6.5231095925789894E-3</v>
      </c>
      <c r="S1313" s="13">
        <f t="shared" si="1576"/>
        <v>3.9166278013293343E-3</v>
      </c>
      <c r="T1313" s="13">
        <f t="shared" si="1577"/>
        <v>3.55092038027073E-2</v>
      </c>
      <c r="U1313" s="13">
        <f t="shared" si="1578"/>
        <v>7.148229484482565E-3</v>
      </c>
      <c r="V1313" s="13">
        <f t="shared" si="1579"/>
        <v>1.0519981300351058E-4</v>
      </c>
      <c r="W1313" s="13">
        <f t="shared" si="1580"/>
        <v>5.8797942317482615E-2</v>
      </c>
      <c r="X1313" s="13">
        <f t="shared" si="1581"/>
        <v>1.2970702290094895E-2</v>
      </c>
      <c r="Y1313" s="13">
        <f t="shared" si="1582"/>
        <v>1.4306548092266297E-3</v>
      </c>
      <c r="Z1313" s="13">
        <f t="shared" si="1583"/>
        <v>4.7966141442020642E-4</v>
      </c>
      <c r="AA1313" s="13">
        <f t="shared" si="1584"/>
        <v>5.2562812512422325E-4</v>
      </c>
      <c r="AB1313" s="13">
        <f t="shared" si="1585"/>
        <v>2.8799994914701147E-4</v>
      </c>
      <c r="AC1313" s="13">
        <f t="shared" si="1586"/>
        <v>1.5894254406487812E-6</v>
      </c>
      <c r="AD1313" s="13">
        <f t="shared" si="1587"/>
        <v>1.6108160492155826E-2</v>
      </c>
      <c r="AE1313" s="13">
        <f t="shared" si="1588"/>
        <v>3.5534262926527364E-3</v>
      </c>
      <c r="AF1313" s="13">
        <f t="shared" si="1589"/>
        <v>3.9193917963086617E-4</v>
      </c>
      <c r="AG1313" s="13">
        <f t="shared" si="1590"/>
        <v>2.8820319297151241E-5</v>
      </c>
      <c r="AH1313" s="13">
        <f t="shared" si="1591"/>
        <v>2.6453074551898274E-5</v>
      </c>
      <c r="AI1313" s="13">
        <f t="shared" si="1592"/>
        <v>2.8988114454219158E-5</v>
      </c>
      <c r="AJ1313" s="13">
        <f t="shared" si="1593"/>
        <v>1.5883045616537017E-5</v>
      </c>
      <c r="AK1313" s="13">
        <f t="shared" si="1594"/>
        <v>5.8017143188209531E-6</v>
      </c>
      <c r="AL1313" s="13">
        <f t="shared" si="1595"/>
        <v>1.5368989943264E-8</v>
      </c>
      <c r="AM1313" s="13">
        <f t="shared" si="1596"/>
        <v>3.5303661892113524E-3</v>
      </c>
      <c r="AN1313" s="13">
        <f t="shared" si="1597"/>
        <v>7.7879134899014931E-4</v>
      </c>
      <c r="AO1313" s="13">
        <f t="shared" si="1598"/>
        <v>8.5899866013245773E-5</v>
      </c>
      <c r="AP1313" s="13">
        <f t="shared" si="1599"/>
        <v>6.316443200232919E-6</v>
      </c>
      <c r="AQ1313" s="13">
        <f t="shared" si="1600"/>
        <v>3.4834851804905458E-7</v>
      </c>
      <c r="AR1313" s="13">
        <f t="shared" si="1601"/>
        <v>1.167098511093094E-6</v>
      </c>
      <c r="AS1313" s="13">
        <f t="shared" si="1602"/>
        <v>1.2789434041982691E-6</v>
      </c>
      <c r="AT1313" s="13">
        <f t="shared" si="1603"/>
        <v>7.0075328500345629E-7</v>
      </c>
      <c r="AU1313" s="13">
        <f t="shared" si="1604"/>
        <v>2.559691929192979E-7</v>
      </c>
      <c r="AV1313" s="13">
        <f t="shared" si="1605"/>
        <v>7.0124781209659475E-8</v>
      </c>
      <c r="AW1313" s="13">
        <f t="shared" si="1606"/>
        <v>1.0320197310652332E-10</v>
      </c>
      <c r="AX1313" s="13">
        <f t="shared" si="1607"/>
        <v>6.447811258976471E-4</v>
      </c>
      <c r="AY1313" s="13">
        <f t="shared" si="1608"/>
        <v>1.4223735893907115E-4</v>
      </c>
      <c r="AZ1313" s="13">
        <f t="shared" si="1609"/>
        <v>1.5688630967443762E-5</v>
      </c>
      <c r="BA1313" s="13">
        <f t="shared" si="1610"/>
        <v>1.1536263209071022E-6</v>
      </c>
      <c r="BB1313" s="13">
        <f t="shared" si="1611"/>
        <v>6.3621884426278597E-8</v>
      </c>
      <c r="BC1313" s="13">
        <f t="shared" si="1612"/>
        <v>2.8069707527255375E-9</v>
      </c>
      <c r="BD1313" s="13">
        <f t="shared" si="1613"/>
        <v>4.2909912416273068E-8</v>
      </c>
      <c r="BE1313" s="13">
        <f t="shared" si="1614"/>
        <v>4.7022037075617838E-8</v>
      </c>
      <c r="BF1313" s="13">
        <f t="shared" si="1615"/>
        <v>2.5764116566948016E-8</v>
      </c>
      <c r="BG1313" s="13">
        <f t="shared" si="1616"/>
        <v>9.4110441792475769E-9</v>
      </c>
      <c r="BH1313" s="13">
        <f t="shared" si="1617"/>
        <v>2.5782298506220796E-9</v>
      </c>
      <c r="BI1313" s="13">
        <f t="shared" si="1618"/>
        <v>5.6506113761928695E-10</v>
      </c>
      <c r="BJ1313" s="14">
        <f t="shared" si="1619"/>
        <v>0.58874689445582729</v>
      </c>
      <c r="BK1313" s="14">
        <f t="shared" si="1620"/>
        <v>0.33706426629011088</v>
      </c>
      <c r="BL1313" s="14">
        <f t="shared" si="1621"/>
        <v>7.3705964824577197E-2</v>
      </c>
      <c r="BM1313" s="14">
        <f t="shared" si="1622"/>
        <v>0.14654217744381784</v>
      </c>
      <c r="BN1313" s="14">
        <f t="shared" si="1623"/>
        <v>0.85331237228538048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1.3684210526315801</v>
      </c>
      <c r="F1314" s="10">
        <f>VLOOKUP(B1314,home!$B$2:$E$405,3,FALSE)</f>
        <v>2.38</v>
      </c>
      <c r="G1314" s="10">
        <f>VLOOKUP(C1314,away!$B$2:$E$405,4,FALSE)</f>
        <v>1.17</v>
      </c>
      <c r="H1314" s="10">
        <f>VLOOKUP(A1314,away!$A$2:$E$405,3,FALSE)</f>
        <v>1.0105263157894699</v>
      </c>
      <c r="I1314" s="10">
        <f>VLOOKUP(C1314,away!$B$2:$E$405,3,FALSE)</f>
        <v>1.02</v>
      </c>
      <c r="J1314" s="10">
        <f>VLOOKUP(B1314,home!$B$2:$E$405,4,FALSE)</f>
        <v>0.99</v>
      </c>
      <c r="K1314" s="12">
        <f t="shared" si="1568"/>
        <v>3.8105052631578977</v>
      </c>
      <c r="L1314" s="12">
        <f t="shared" si="1569"/>
        <v>1.0204294736842068</v>
      </c>
      <c r="M1314" s="13">
        <f t="shared" si="1570"/>
        <v>7.9790594582445536E-3</v>
      </c>
      <c r="N1314" s="13">
        <f t="shared" si="1571"/>
        <v>3.0404248060690676E-2</v>
      </c>
      <c r="O1314" s="13">
        <f t="shared" si="1572"/>
        <v>8.1420674434714811E-3</v>
      </c>
      <c r="P1314" s="13">
        <f t="shared" si="1573"/>
        <v>3.1025390846334652E-2</v>
      </c>
      <c r="Q1314" s="13">
        <f t="shared" si="1574"/>
        <v>5.7927773628810048E-2</v>
      </c>
      <c r="R1314" s="13">
        <f t="shared" si="1575"/>
        <v>4.1542027980214589E-3</v>
      </c>
      <c r="S1314" s="13">
        <f t="shared" si="1576"/>
        <v>3.0159409207473141E-2</v>
      </c>
      <c r="T1314" s="13">
        <f t="shared" si="1577"/>
        <v>5.9111207555744512E-2</v>
      </c>
      <c r="U1314" s="13">
        <f t="shared" si="1578"/>
        <v>1.5829611626086038E-2</v>
      </c>
      <c r="V1314" s="13">
        <f t="shared" si="1579"/>
        <v>1.3030043944027295E-2</v>
      </c>
      <c r="W1314" s="13">
        <f t="shared" si="1580"/>
        <v>7.3578028765200018E-2</v>
      </c>
      <c r="X1314" s="13">
        <f t="shared" si="1581"/>
        <v>7.5081189167594473E-2</v>
      </c>
      <c r="Y1314" s="13">
        <f t="shared" si="1582"/>
        <v>3.8307529172936401E-2</v>
      </c>
      <c r="Z1314" s="13">
        <f t="shared" si="1583"/>
        <v>1.4130236582541656E-3</v>
      </c>
      <c r="AA1314" s="13">
        <f t="shared" si="1584"/>
        <v>5.3843340867441251E-3</v>
      </c>
      <c r="AB1314" s="13">
        <f t="shared" si="1585"/>
        <v>1.0258516688069479E-2</v>
      </c>
      <c r="AC1314" s="13">
        <f t="shared" si="1586"/>
        <v>3.1665872417663932E-3</v>
      </c>
      <c r="AD1314" s="13">
        <f t="shared" si="1587"/>
        <v>7.0092366465644457E-2</v>
      </c>
      <c r="AE1314" s="13">
        <f t="shared" si="1588"/>
        <v>7.1524316621818129E-2</v>
      </c>
      <c r="AF1314" s="13">
        <f t="shared" si="1589"/>
        <v>3.6492760383012211E-2</v>
      </c>
      <c r="AG1314" s="13">
        <f t="shared" si="1590"/>
        <v>1.2412762756973676E-2</v>
      </c>
      <c r="AH1314" s="13">
        <f t="shared" si="1591"/>
        <v>3.6047274697390772E-4</v>
      </c>
      <c r="AI1314" s="13">
        <f t="shared" si="1592"/>
        <v>1.3735832995690606E-3</v>
      </c>
      <c r="AJ1314" s="13">
        <f t="shared" si="1593"/>
        <v>2.6170231961968478E-3</v>
      </c>
      <c r="AK1314" s="13">
        <f t="shared" si="1594"/>
        <v>3.3240602209714653E-3</v>
      </c>
      <c r="AL1314" s="13">
        <f t="shared" si="1595"/>
        <v>4.9251221820790191E-4</v>
      </c>
      <c r="AM1314" s="13">
        <f t="shared" si="1596"/>
        <v>5.3417466264906045E-2</v>
      </c>
      <c r="AN1314" s="13">
        <f t="shared" si="1597"/>
        <v>5.4508756986241948E-2</v>
      </c>
      <c r="AO1314" s="13">
        <f t="shared" si="1598"/>
        <v>2.78111711013256E-2</v>
      </c>
      <c r="AP1314" s="13">
        <f t="shared" si="1599"/>
        <v>9.4597795631557006E-3</v>
      </c>
      <c r="AQ1314" s="13">
        <f t="shared" si="1600"/>
        <v>2.4132594701998973E-3</v>
      </c>
      <c r="AR1314" s="13">
        <f t="shared" si="1601"/>
        <v>7.3567403094416999E-5</v>
      </c>
      <c r="AS1314" s="13">
        <f t="shared" si="1602"/>
        <v>2.803289766881346E-4</v>
      </c>
      <c r="AT1314" s="13">
        <f t="shared" si="1603"/>
        <v>5.3409752054290216E-4</v>
      </c>
      <c r="AU1314" s="13">
        <f t="shared" si="1604"/>
        <v>6.7839380435610419E-4</v>
      </c>
      <c r="AV1314" s="13">
        <f t="shared" si="1605"/>
        <v>6.4625579049816106E-4</v>
      </c>
      <c r="AW1314" s="13">
        <f t="shared" si="1606"/>
        <v>5.3196133601890534E-5</v>
      </c>
      <c r="AX1314" s="13">
        <f t="shared" si="1607"/>
        <v>3.3924589391163981E-2</v>
      </c>
      <c r="AY1314" s="13">
        <f t="shared" si="1608"/>
        <v>3.461765089737829E-2</v>
      </c>
      <c r="AZ1314" s="13">
        <f t="shared" si="1609"/>
        <v>1.7662435642697667E-2</v>
      </c>
      <c r="BA1314" s="13">
        <f t="shared" si="1610"/>
        <v>6.0077566356197187E-3</v>
      </c>
      <c r="BB1314" s="13">
        <f t="shared" si="1611"/>
        <v>1.5326229854270579E-3</v>
      </c>
      <c r="BC1314" s="13">
        <f t="shared" si="1612"/>
        <v>3.1278673327513013E-4</v>
      </c>
      <c r="BD1314" s="13">
        <f t="shared" si="1613"/>
        <v>1.2511724403324963E-5</v>
      </c>
      <c r="BE1314" s="13">
        <f t="shared" si="1614"/>
        <v>4.7675991690050885E-5</v>
      </c>
      <c r="BF1314" s="13">
        <f t="shared" si="1615"/>
        <v>9.0834808630605528E-5</v>
      </c>
      <c r="BG1314" s="13">
        <f t="shared" si="1616"/>
        <v>1.153755054549543E-4</v>
      </c>
      <c r="BH1314" s="13">
        <f t="shared" si="1617"/>
        <v>1.0990974269390152E-4</v>
      </c>
      <c r="BI1314" s="13">
        <f t="shared" si="1618"/>
        <v>8.3762330601488367E-5</v>
      </c>
      <c r="BJ1314" s="14">
        <f t="shared" si="1619"/>
        <v>0.7666004582498156</v>
      </c>
      <c r="BK1314" s="14">
        <f t="shared" si="1620"/>
        <v>0.12047065381343222</v>
      </c>
      <c r="BL1314" s="14">
        <f t="shared" si="1621"/>
        <v>5.4116585704757914E-2</v>
      </c>
      <c r="BM1314" s="14">
        <f t="shared" si="1622"/>
        <v>0.76840352442691051</v>
      </c>
      <c r="BN1314" s="14">
        <f t="shared" si="1623"/>
        <v>0.13963274223557287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1.3684210526315801</v>
      </c>
      <c r="F1315" s="10">
        <f>VLOOKUP(B1315,home!$B$2:$E$405,3,FALSE)</f>
        <v>2.68</v>
      </c>
      <c r="G1315" s="10">
        <f>VLOOKUP(C1315,away!$B$2:$E$405,4,FALSE)</f>
        <v>1.61</v>
      </c>
      <c r="H1315" s="10">
        <f>VLOOKUP(A1315,away!$A$2:$E$405,3,FALSE)</f>
        <v>1.0105263157894699</v>
      </c>
      <c r="I1315" s="10">
        <f>VLOOKUP(C1315,away!$B$2:$E$405,3,FALSE)</f>
        <v>0.57999999999999996</v>
      </c>
      <c r="J1315" s="10">
        <f>VLOOKUP(B1315,home!$B$2:$E$405,4,FALSE)</f>
        <v>0.99</v>
      </c>
      <c r="K1315" s="12">
        <f t="shared" si="1568"/>
        <v>5.9044631578947424</v>
      </c>
      <c r="L1315" s="12">
        <f t="shared" si="1569"/>
        <v>0.5802442105263137</v>
      </c>
      <c r="M1315" s="13">
        <f t="shared" si="1570"/>
        <v>1.5266074348331336E-3</v>
      </c>
      <c r="N1315" s="13">
        <f t="shared" si="1571"/>
        <v>9.0137973555404361E-3</v>
      </c>
      <c r="O1315" s="13">
        <f t="shared" si="1572"/>
        <v>8.8580512580835259E-4</v>
      </c>
      <c r="P1315" s="13">
        <f t="shared" si="1573"/>
        <v>5.2302037304097354E-3</v>
      </c>
      <c r="Q1315" s="13">
        <f t="shared" si="1574"/>
        <v>2.6610817199258795E-2</v>
      </c>
      <c r="R1315" s="13">
        <f t="shared" si="1575"/>
        <v>2.5699164795241474E-4</v>
      </c>
      <c r="S1315" s="13">
        <f t="shared" si="1576"/>
        <v>4.4797094586045251E-3</v>
      </c>
      <c r="T1315" s="13">
        <f t="shared" si="1577"/>
        <v>1.544077261724397E-2</v>
      </c>
      <c r="U1315" s="13">
        <f t="shared" si="1578"/>
        <v>1.5173977172216887E-3</v>
      </c>
      <c r="V1315" s="13">
        <f t="shared" si="1579"/>
        <v>1.7052912801534376E-3</v>
      </c>
      <c r="W1315" s="13">
        <f t="shared" si="1580"/>
        <v>5.2374196584831757E-2</v>
      </c>
      <c r="X1315" s="13">
        <f t="shared" si="1581"/>
        <v>3.0389824349315659E-2</v>
      </c>
      <c r="Y1315" s="13">
        <f t="shared" si="1582"/>
        <v>8.8167598188010048E-3</v>
      </c>
      <c r="Z1315" s="13">
        <f t="shared" si="1583"/>
        <v>4.9705971959335071E-5</v>
      </c>
      <c r="AA1315" s="13">
        <f t="shared" si="1584"/>
        <v>2.9348708016124309E-4</v>
      </c>
      <c r="AB1315" s="13">
        <f t="shared" si="1585"/>
        <v>8.6644182606508073E-4</v>
      </c>
      <c r="AC1315" s="13">
        <f t="shared" si="1586"/>
        <v>3.6514875285655041E-4</v>
      </c>
      <c r="AD1315" s="13">
        <f t="shared" si="1587"/>
        <v>7.731037853986894E-2</v>
      </c>
      <c r="AE1315" s="13">
        <f t="shared" si="1588"/>
        <v>4.4858899561356719E-2</v>
      </c>
      <c r="AF1315" s="13">
        <f t="shared" si="1589"/>
        <v>1.3014558380529315E-2</v>
      </c>
      <c r="AG1315" s="13">
        <f t="shared" si="1590"/>
        <v>2.5172073842862834E-3</v>
      </c>
      <c r="AH1315" s="13">
        <f t="shared" si="1591"/>
        <v>7.2104006144968665E-6</v>
      </c>
      <c r="AI1315" s="13">
        <f t="shared" si="1592"/>
        <v>4.2573544781958356E-5</v>
      </c>
      <c r="AJ1315" s="13">
        <f t="shared" si="1593"/>
        <v>1.2568696333302759E-4</v>
      </c>
      <c r="AK1315" s="13">
        <f t="shared" si="1594"/>
        <v>2.4737134814250953E-4</v>
      </c>
      <c r="AL1315" s="13">
        <f t="shared" si="1595"/>
        <v>5.0040431502380162E-5</v>
      </c>
      <c r="AM1315" s="13">
        <f t="shared" si="1596"/>
        <v>9.1295256362310478E-2</v>
      </c>
      <c r="AN1315" s="13">
        <f t="shared" si="1597"/>
        <v>5.2973543952746262E-2</v>
      </c>
      <c r="AO1315" s="13">
        <f t="shared" si="1598"/>
        <v>1.5368796094821117E-2</v>
      </c>
      <c r="AP1315" s="13">
        <f t="shared" si="1599"/>
        <v>2.9725516522597899E-3</v>
      </c>
      <c r="AQ1315" s="13">
        <f t="shared" si="1600"/>
        <v>4.3120147167854283E-4</v>
      </c>
      <c r="AR1315" s="13">
        <f t="shared" si="1601"/>
        <v>8.3675864242743663E-7</v>
      </c>
      <c r="AS1315" s="13">
        <f t="shared" si="1602"/>
        <v>4.9406105762628199E-6</v>
      </c>
      <c r="AT1315" s="13">
        <f t="shared" si="1603"/>
        <v>1.4585826562524472E-5</v>
      </c>
      <c r="AU1315" s="13">
        <f t="shared" si="1604"/>
        <v>2.8707158521956082E-5</v>
      </c>
      <c r="AV1315" s="13">
        <f t="shared" si="1605"/>
        <v>4.2375089965183442E-5</v>
      </c>
      <c r="AW1315" s="13">
        <f t="shared" si="1606"/>
        <v>4.7622235484612478E-6</v>
      </c>
      <c r="AX1315" s="13">
        <f t="shared" si="1607"/>
        <v>8.9841579613636299E-2</v>
      </c>
      <c r="AY1315" s="13">
        <f t="shared" si="1608"/>
        <v>5.2130056435351353E-2</v>
      </c>
      <c r="AZ1315" s="13">
        <f t="shared" si="1609"/>
        <v>1.5124081720511313E-2</v>
      </c>
      <c r="BA1315" s="13">
        <f t="shared" si="1610"/>
        <v>2.925220285951179E-3</v>
      </c>
      <c r="BB1315" s="13">
        <f t="shared" si="1611"/>
        <v>4.2433553385932488E-4</v>
      </c>
      <c r="BC1315" s="13">
        <f t="shared" si="1612"/>
        <v>4.9243647368493185E-5</v>
      </c>
      <c r="BD1315" s="13">
        <f t="shared" si="1613"/>
        <v>8.0920726312729593E-8</v>
      </c>
      <c r="BE1315" s="13">
        <f t="shared" si="1614"/>
        <v>4.7779344722359547E-7</v>
      </c>
      <c r="BF1315" s="13">
        <f t="shared" si="1615"/>
        <v>1.4105569031076235E-6</v>
      </c>
      <c r="BG1315" s="13">
        <f t="shared" si="1616"/>
        <v>2.7761937555043549E-6</v>
      </c>
      <c r="BH1315" s="13">
        <f t="shared" si="1617"/>
        <v>4.0979834371382277E-6</v>
      </c>
      <c r="BI1315" s="13">
        <f t="shared" si="1618"/>
        <v>4.8392784452491048E-6</v>
      </c>
      <c r="BJ1315" s="14">
        <f t="shared" si="1619"/>
        <v>0.60388307856152712</v>
      </c>
      <c r="BK1315" s="14">
        <f t="shared" si="1620"/>
        <v>6.5487057523711117E-2</v>
      </c>
      <c r="BL1315" s="14">
        <f t="shared" si="1621"/>
        <v>4.3480938250636605E-3</v>
      </c>
      <c r="BM1315" s="14">
        <f t="shared" si="1622"/>
        <v>0.57811841917665552</v>
      </c>
      <c r="BN1315" s="14">
        <f t="shared" si="1623"/>
        <v>4.3524222493802861E-2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1.3684210526315801</v>
      </c>
      <c r="F1316" s="10">
        <f>VLOOKUP(B1316,home!$B$2:$E$405,3,FALSE)</f>
        <v>1.28</v>
      </c>
      <c r="G1316" s="10">
        <f>VLOOKUP(C1316,away!$B$2:$E$405,4,FALSE)</f>
        <v>1.17</v>
      </c>
      <c r="H1316" s="10">
        <f>VLOOKUP(A1316,away!$A$2:$E$405,3,FALSE)</f>
        <v>1.0105263157894699</v>
      </c>
      <c r="I1316" s="10">
        <f>VLOOKUP(C1316,away!$B$2:$E$405,3,FALSE)</f>
        <v>0.44</v>
      </c>
      <c r="J1316" s="10">
        <f>VLOOKUP(B1316,home!$B$2:$E$405,4,FALSE)</f>
        <v>0.74</v>
      </c>
      <c r="K1316" s="12">
        <f t="shared" ref="K1316:K1333" si="1624">E1316*F1316*G1316</f>
        <v>2.0493473684210541</v>
      </c>
      <c r="L1316" s="12">
        <f t="shared" ref="L1316:L1333" si="1625">H1316*I1316*J1316</f>
        <v>0.3290273684210514</v>
      </c>
      <c r="M1316" s="13">
        <f t="shared" ref="M1316:M1333" si="1626">_xlfn.POISSON.DIST(0,K1316,FALSE) * _xlfn.POISSON.DIST(0,L1316,FALSE)</f>
        <v>9.2701118855726225E-2</v>
      </c>
      <c r="N1316" s="13">
        <f t="shared" ref="N1316:N1333" si="1627">_xlfn.POISSON.DIST(1,K1316,FALSE) * _xlfn.POISSON.DIST(0,L1316,FALSE)</f>
        <v>0.18997679397666986</v>
      </c>
      <c r="O1316" s="13">
        <f t="shared" ref="O1316:O1333" si="1628">_xlfn.POISSON.DIST(0,K1316,FALSE) * _xlfn.POISSON.DIST(1,L1316,FALSE)</f>
        <v>3.0501205186786704E-2</v>
      </c>
      <c r="P1316" s="13">
        <f t="shared" ref="P1316:P1333" si="1629">_xlfn.POISSON.DIST(1,K1316,FALSE) * _xlfn.POISSON.DIST(1,L1316,FALSE)</f>
        <v>6.2507564583211925E-2</v>
      </c>
      <c r="Q1316" s="13">
        <f t="shared" ref="Q1316:Q1333" si="1630">_xlfn.POISSON.DIST(2,K1316,FALSE) * _xlfn.POISSON.DIST(0,L1316,FALSE)</f>
        <v>0.19466422139857867</v>
      </c>
      <c r="R1316" s="13">
        <f t="shared" ref="R1316:R1333" si="1631">_xlfn.POISSON.DIST(0,K1316,FALSE) * _xlfn.POISSON.DIST(2,L1316,FALSE)</f>
        <v>5.017865638139476E-3</v>
      </c>
      <c r="S1316" s="13">
        <f t="shared" ref="S1316:S1333" si="1632">_xlfn.POISSON.DIST(2,K1316,FALSE) * _xlfn.POISSON.DIST(2,L1316,FALSE)</f>
        <v>1.0537077864737827E-2</v>
      </c>
      <c r="T1316" s="13">
        <f t="shared" ref="T1316:T1333" si="1633">_xlfn.POISSON.DIST(2,K1316,FALSE) * _xlfn.POISSON.DIST(1,L1316,FALSE)</f>
        <v>6.4049856492507259E-2</v>
      </c>
      <c r="U1316" s="13">
        <f t="shared" ref="U1316:U1333" si="1634">_xlfn.POISSON.DIST(1,K1316,FALSE) * _xlfn.POISSON.DIST(2,L1316,FALSE)</f>
        <v>1.0283349740611568E-2</v>
      </c>
      <c r="V1316" s="13">
        <f t="shared" ref="V1316:V1333" si="1635">_xlfn.POISSON.DIST(3,K1316,FALSE) * _xlfn.POISSON.DIST(3,L1316,FALSE)</f>
        <v>7.8945118735538646E-4</v>
      </c>
      <c r="W1316" s="13">
        <f t="shared" ref="W1316:W1333" si="1636">_xlfn.POISSON.DIST(3,K1316,FALSE) * _xlfn.POISSON.DIST(0,L1316,FALSE)</f>
        <v>0.13297820328297022</v>
      </c>
      <c r="X1316" s="13">
        <f t="shared" ref="X1316:X1333" si="1637">_xlfn.POISSON.DIST(3,K1316,FALSE) * _xlfn.POISSON.DIST(1,L1316,FALSE)</f>
        <v>4.3753468283555308E-2</v>
      </c>
      <c r="Y1316" s="13">
        <f t="shared" ref="Y1316:Y1333" si="1638">_xlfn.POISSON.DIST(3,K1316,FALSE) * _xlfn.POISSON.DIST(2,L1316,FALSE)</f>
        <v>7.198044264316068E-3</v>
      </c>
      <c r="Z1316" s="13">
        <f t="shared" ref="Z1316:Z1333" si="1639">_xlfn.POISSON.DIST(0,K1316,FALSE) * _xlfn.POISSON.DIST(3,L1316,FALSE)</f>
        <v>5.5033837533581726E-4</v>
      </c>
      <c r="AA1316" s="13">
        <f t="shared" ref="AA1316:AA1333" si="1640">_xlfn.POISSON.DIST(1,K1316,FALSE) * _xlfn.POISSON.DIST(3,L1316,FALSE)</f>
        <v>1.1278345012355753E-3</v>
      </c>
      <c r="AB1316" s="13">
        <f t="shared" ref="AB1316:AB1333" si="1641">_xlfn.POISSON.DIST(2,K1316,FALSE) * _xlfn.POISSON.DIST(3,L1316,FALSE)</f>
        <v>1.1556623335607996E-3</v>
      </c>
      <c r="AC1316" s="13">
        <f t="shared" ref="AC1316:AC1333" si="1642">_xlfn.POISSON.DIST(4,K1316,FALSE) * _xlfn.POISSON.DIST(4,L1316,FALSE)</f>
        <v>3.3270007746420779E-5</v>
      </c>
      <c r="AD1316" s="13">
        <f t="shared" ref="AD1316:AD1333" si="1643">_xlfn.POISSON.DIST(4,K1316,FALSE) * _xlfn.POISSON.DIST(0,L1316,FALSE)</f>
        <v>6.812963273882873E-2</v>
      </c>
      <c r="AE1316" s="13">
        <f t="shared" ref="AE1316:AE1333" si="1644">_xlfn.POISSON.DIST(4,K1316,FALSE) * _xlfn.POISSON.DIST(1,L1316,FALSE)</f>
        <v>2.2416513771549525E-2</v>
      </c>
      <c r="AF1316" s="13">
        <f t="shared" ref="AF1316:AF1333" si="1645">_xlfn.POISSON.DIST(4,K1316,FALSE) * _xlfn.POISSON.DIST(2,L1316,FALSE)</f>
        <v>3.6878232677135985E-3</v>
      </c>
      <c r="AG1316" s="13">
        <f t="shared" ref="AG1316:AG1333" si="1646">_xlfn.POISSON.DIST(4,K1316,FALSE) * _xlfn.POISSON.DIST(3,L1316,FALSE)</f>
        <v>4.0446492832590936E-4</v>
      </c>
      <c r="AH1316" s="13">
        <f t="shared" ref="AH1316:AH1333" si="1647">_xlfn.POISSON.DIST(0,K1316,FALSE) * _xlfn.POISSON.DIST(4,L1316,FALSE)</f>
        <v>4.5269096844465196E-5</v>
      </c>
      <c r="AI1316" s="13">
        <f t="shared" ref="AI1316:AI1333" si="1648">_xlfn.POISSON.DIST(1,K1316,FALSE) * _xlfn.POISSON.DIST(4,L1316,FALSE)</f>
        <v>9.2772104489002586E-5</v>
      </c>
      <c r="AJ1316" s="13">
        <f t="shared" ref="AJ1316:AJ1333" si="1649">_xlfn.POISSON.DIST(2,K1316,FALSE) * _xlfn.POISSON.DIST(4,L1316,FALSE)</f>
        <v>9.5061134098710302E-5</v>
      </c>
      <c r="AK1316" s="13">
        <f t="shared" ref="AK1316:AK1333" si="1650">_xlfn.POISSON.DIST(3,K1316,FALSE) * _xlfn.POISSON.DIST(4,L1316,FALSE)</f>
        <v>6.4937761668104298E-5</v>
      </c>
      <c r="AL1316" s="13">
        <f t="shared" ref="AL1316:AL1333" si="1651">_xlfn.POISSON.DIST(5,K1316,FALSE) * _xlfn.POISSON.DIST(5,L1316,FALSE)</f>
        <v>8.9734716627528535E-7</v>
      </c>
      <c r="AM1316" s="13">
        <f t="shared" ref="AM1316:AM1333" si="1652">_xlfn.POISSON.DIST(5,K1316,FALSE) * _xlfn.POISSON.DIST(0,L1316,FALSE)</f>
        <v>2.7924256712962309E-2</v>
      </c>
      <c r="AN1316" s="13">
        <f t="shared" ref="AN1316:AN1333" si="1653">_xlfn.POISSON.DIST(5,K1316,FALSE) * _xlfn.POISSON.DIST(1,L1316,FALSE)</f>
        <v>9.1878447013798662E-3</v>
      </c>
      <c r="AO1316" s="13">
        <f t="shared" ref="AO1316:AO1333" si="1654">_xlfn.POISSON.DIST(5,K1316,FALSE) * _xlfn.POISSON.DIST(2,L1316,FALSE)</f>
        <v>1.5115261817781589E-3</v>
      </c>
      <c r="AP1316" s="13">
        <f t="shared" ref="AP1316:AP1333" si="1655">_xlfn.POISSON.DIST(5,K1316,FALSE) * _xlfn.POISSON.DIST(3,L1316,FALSE)</f>
        <v>1.657778272966625E-4</v>
      </c>
      <c r="AQ1316" s="13">
        <f t="shared" ref="AQ1316:AQ1333" si="1656">_xlfn.POISSON.DIST(5,K1316,FALSE) * _xlfn.POISSON.DIST(4,L1316,FALSE)</f>
        <v>1.3636360564495098E-5</v>
      </c>
      <c r="AR1316" s="13">
        <f t="shared" ref="AR1316:AR1333" si="1657">_xlfn.POISSON.DIST(0,K1316,FALSE) * _xlfn.POISSON.DIST(5,L1316,FALSE)</f>
        <v>2.9789543611064222E-6</v>
      </c>
      <c r="AS1316" s="13">
        <f t="shared" ref="AS1316:AS1333" si="1658">_xlfn.POISSON.DIST(1,K1316,FALSE) * _xlfn.POISSON.DIST(5,L1316,FALSE)</f>
        <v>6.104912280579868E-6</v>
      </c>
      <c r="AT1316" s="13">
        <f t="shared" ref="AT1316:AT1333" si="1659">_xlfn.POISSON.DIST(2,K1316,FALSE) * _xlfn.POISSON.DIST(5,L1316,FALSE)</f>
        <v>6.2555429583238671E-6</v>
      </c>
      <c r="AU1316" s="13">
        <f t="shared" ref="AU1316:AU1333" si="1660">_xlfn.POISSON.DIST(3,K1316,FALSE) * _xlfn.POISSON.DIST(5,L1316,FALSE)</f>
        <v>4.2732601665619572E-6</v>
      </c>
      <c r="AV1316" s="13">
        <f t="shared" ref="AV1316:AV1333" si="1661">_xlfn.POISSON.DIST(4,K1316,FALSE) * _xlfn.POISSON.DIST(5,L1316,FALSE)</f>
        <v>2.1893486192305651E-6</v>
      </c>
      <c r="AW1316" s="13">
        <f t="shared" ref="AW1316:AW1333" si="1662">_xlfn.POISSON.DIST(6,K1316,FALSE) * _xlfn.POISSON.DIST(6,L1316,FALSE)</f>
        <v>1.6807595876668626E-8</v>
      </c>
      <c r="AX1316" s="13">
        <f t="shared" ref="AX1316:AX1333" si="1663">_xlfn.POISSON.DIST(6,K1316,FALSE) * _xlfn.POISSON.DIST(0,L1316,FALSE)</f>
        <v>9.5377503349705437E-3</v>
      </c>
      <c r="AY1316" s="13">
        <f t="shared" ref="AY1316:AY1333" si="1664">_xlfn.POISSON.DIST(6,K1316,FALSE) * _xlfn.POISSON.DIST(1,L1316,FALSE)</f>
        <v>3.1381808933723596E-3</v>
      </c>
      <c r="AZ1316" s="13">
        <f t="shared" ref="AZ1316:AZ1333" si="1665">_xlfn.POISSON.DIST(6,K1316,FALSE) * _xlfn.POISSON.DIST(2,L1316,FALSE)</f>
        <v>5.162737004877657E-4</v>
      </c>
      <c r="BA1316" s="13">
        <f t="shared" ref="BA1316:BA1333" si="1666">_xlfn.POISSON.DIST(6,K1316,FALSE) * _xlfn.POISSON.DIST(3,L1316,FALSE)</f>
        <v>5.6622725685495888E-5</v>
      </c>
      <c r="BB1316" s="13">
        <f t="shared" ref="BB1316:BB1333" si="1667">_xlfn.POISSON.DIST(6,K1316,FALSE) * _xlfn.POISSON.DIST(4,L1316,FALSE)</f>
        <v>4.6576066062814459E-6</v>
      </c>
      <c r="BC1316" s="13">
        <f t="shared" ref="BC1316:BC1333" si="1668">_xlfn.POISSON.DIST(6,K1316,FALSE) * _xlfn.POISSON.DIST(5,L1316,FALSE)</f>
        <v>3.0649600896105774E-7</v>
      </c>
      <c r="BD1316" s="13">
        <f t="shared" ref="BD1316:BD1333" si="1669">_xlfn.POISSON.DIST(0,K1316,FALSE) * _xlfn.POISSON.DIST(6,L1316,FALSE)</f>
        <v>1.6335958568021003E-7</v>
      </c>
      <c r="BE1316" s="13">
        <f t="shared" ref="BE1316:BE1333" si="1670">_xlfn.POISSON.DIST(1,K1316,FALSE) * _xlfn.POISSON.DIST(6,L1316,FALSE)</f>
        <v>3.3478053702009207E-7</v>
      </c>
      <c r="BF1316" s="13">
        <f t="shared" ref="BF1316:BF1333" si="1671">_xlfn.POISSON.DIST(2,K1316,FALSE) * _xlfn.POISSON.DIST(6,L1316,FALSE)</f>
        <v>3.430408062703566E-7</v>
      </c>
      <c r="BG1316" s="13">
        <f t="shared" ref="BG1316:BG1333" si="1672">_xlfn.POISSON.DIST(3,K1316,FALSE) * _xlfn.POISSON.DIST(6,L1316,FALSE)</f>
        <v>2.34336591197064E-7</v>
      </c>
      <c r="BH1316" s="13">
        <f t="shared" ref="BH1316:BH1333" si="1673">_xlfn.POISSON.DIST(4,K1316,FALSE) * _xlfn.POISSON.DIST(6,L1316,FALSE)</f>
        <v>1.2005926912361586E-7</v>
      </c>
      <c r="BI1316" s="13">
        <f t="shared" ref="BI1316:BI1333" si="1674">_xlfn.POISSON.DIST(5,K1316,FALSE) * _xlfn.POISSON.DIST(6,L1316,FALSE)</f>
        <v>4.9208629446607444E-8</v>
      </c>
      <c r="BJ1316" s="14">
        <f t="shared" ref="BJ1316:BJ1333" si="1675">SUM(N1316,Q1316,T1316,W1316,X1316,Y1316,AD1316,AE1316,AF1316,AG1316,AM1316,AN1316,AO1316,AP1316,AQ1316,AX1316,AY1316,AZ1316,BA1316,BB1316,BC1316)</f>
        <v>0.77931585594612807</v>
      </c>
      <c r="BK1316" s="14">
        <f t="shared" ref="BK1316:BK1333" si="1676">SUM(M1316,P1316,S1316,V1316,AC1316,AL1316,AY1316)</f>
        <v>0.16970756073931639</v>
      </c>
      <c r="BL1316" s="14">
        <f t="shared" ref="BL1316:BL1333" si="1677">SUM(O1316,R1316,U1316,AA1316,AB1316,AH1316,AI1316,AJ1316,AK1316,AR1316,AS1316,AT1316,AU1316,AV1316,BD1316,BE1316,BF1316,BG1316,BH1316,BI1316)</f>
        <v>4.840700430123894E-2</v>
      </c>
      <c r="BM1316" s="14">
        <f t="shared" ref="BM1316:BM1333" si="1678">SUM(S1316:BI1316)</f>
        <v>0.41947382563712993</v>
      </c>
      <c r="BN1316" s="14">
        <f t="shared" ref="BN1316:BN1333" si="1679">SUM(M1316:R1316)</f>
        <v>0.57536876963911288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1.5858585858585901</v>
      </c>
      <c r="F1317" s="10">
        <f>VLOOKUP(B1317,home!$B$2:$E$405,3,FALSE)</f>
        <v>1.01</v>
      </c>
      <c r="G1317" s="10">
        <f>VLOOKUP(C1317,away!$B$2:$E$405,4,FALSE)</f>
        <v>1.1399999999999999</v>
      </c>
      <c r="H1317" s="10">
        <f>VLOOKUP(A1317,away!$A$2:$E$405,3,FALSE)</f>
        <v>1.1313131313131299</v>
      </c>
      <c r="I1317" s="10">
        <f>VLOOKUP(C1317,away!$B$2:$E$405,3,FALSE)</f>
        <v>0.63</v>
      </c>
      <c r="J1317" s="10">
        <f>VLOOKUP(B1317,home!$B$2:$E$405,4,FALSE)</f>
        <v>0.35</v>
      </c>
      <c r="K1317" s="12">
        <f t="shared" si="1624"/>
        <v>1.8259575757575806</v>
      </c>
      <c r="L1317" s="12">
        <f t="shared" si="1625"/>
        <v>0.24945454545454515</v>
      </c>
      <c r="M1317" s="13">
        <f t="shared" si="1626"/>
        <v>0.12550469368714018</v>
      </c>
      <c r="N1317" s="13">
        <f t="shared" si="1627"/>
        <v>0.22916624623116821</v>
      </c>
      <c r="O1317" s="13">
        <f t="shared" si="1628"/>
        <v>3.1307716316137477E-2</v>
      </c>
      <c r="P1317" s="13">
        <f t="shared" si="1629"/>
        <v>5.7166561787120443E-2</v>
      </c>
      <c r="Q1317" s="13">
        <f t="shared" si="1630"/>
        <v>0.20922392170686441</v>
      </c>
      <c r="R1317" s="13">
        <f t="shared" si="1631"/>
        <v>3.9049260714309609E-3</v>
      </c>
      <c r="S1317" s="13">
        <f t="shared" si="1632"/>
        <v>6.5097481427810458E-3</v>
      </c>
      <c r="T1317" s="13">
        <f t="shared" si="1633"/>
        <v>5.2191858287603199E-2</v>
      </c>
      <c r="U1317" s="13">
        <f t="shared" si="1634"/>
        <v>7.1302293429026499E-3</v>
      </c>
      <c r="V1317" s="13">
        <f t="shared" si="1635"/>
        <v>3.2946082509831211E-4</v>
      </c>
      <c r="W1317" s="13">
        <f t="shared" si="1636"/>
        <v>0.12734466829011995</v>
      </c>
      <c r="X1317" s="13">
        <f t="shared" si="1637"/>
        <v>3.1766706344371703E-2</v>
      </c>
      <c r="Y1317" s="13">
        <f t="shared" si="1638"/>
        <v>3.9621746458616295E-3</v>
      </c>
      <c r="Z1317" s="13">
        <f t="shared" si="1639"/>
        <v>3.247005193941377E-4</v>
      </c>
      <c r="AA1317" s="13">
        <f t="shared" si="1640"/>
        <v>5.92889373240147E-4</v>
      </c>
      <c r="AB1317" s="13">
        <f t="shared" si="1641"/>
        <v>5.4129542132700509E-4</v>
      </c>
      <c r="AC1317" s="13">
        <f t="shared" si="1642"/>
        <v>9.3792023136244032E-6</v>
      </c>
      <c r="AD1317" s="13">
        <f t="shared" si="1643"/>
        <v>5.8131490449170216E-2</v>
      </c>
      <c r="AE1317" s="13">
        <f t="shared" si="1644"/>
        <v>1.4501164526592988E-2</v>
      </c>
      <c r="AF1317" s="13">
        <f t="shared" si="1645"/>
        <v>1.8086907027714144E-3</v>
      </c>
      <c r="AG1317" s="13">
        <f t="shared" si="1646"/>
        <v>1.5039537237590168E-4</v>
      </c>
      <c r="AH1317" s="13">
        <f t="shared" si="1647"/>
        <v>2.0249505118579839E-5</v>
      </c>
      <c r="AI1317" s="13">
        <f t="shared" si="1648"/>
        <v>3.6974737276612763E-5</v>
      </c>
      <c r="AJ1317" s="13">
        <f t="shared" si="1649"/>
        <v>3.3757150820938646E-5</v>
      </c>
      <c r="AK1317" s="13">
        <f t="shared" si="1650"/>
        <v>2.0546375092494712E-5</v>
      </c>
      <c r="AL1317" s="13">
        <f t="shared" si="1651"/>
        <v>1.7088659645265568E-7</v>
      </c>
      <c r="AM1317" s="13">
        <f t="shared" si="1652"/>
        <v>2.1229127075148339E-2</v>
      </c>
      <c r="AN1317" s="13">
        <f t="shared" si="1653"/>
        <v>5.2957022449279072E-3</v>
      </c>
      <c r="AO1317" s="13">
        <f t="shared" si="1654"/>
        <v>6.6051849818555262E-4</v>
      </c>
      <c r="AP1317" s="13">
        <f t="shared" si="1655"/>
        <v>5.4923113909731951E-5</v>
      </c>
      <c r="AQ1317" s="13">
        <f t="shared" si="1656"/>
        <v>3.425205103825098E-6</v>
      </c>
      <c r="AR1317" s="13">
        <f t="shared" si="1657"/>
        <v>1.0102662190069644E-6</v>
      </c>
      <c r="AS1317" s="13">
        <f t="shared" si="1658"/>
        <v>1.8447032561277335E-6</v>
      </c>
      <c r="AT1317" s="13">
        <f t="shared" si="1659"/>
        <v>1.6841749427755559E-6</v>
      </c>
      <c r="AU1317" s="13">
        <f t="shared" si="1660"/>
        <v>1.0250773318873718E-6</v>
      </c>
      <c r="AV1317" s="13">
        <f t="shared" si="1661"/>
        <v>4.6793692997427897E-7</v>
      </c>
      <c r="AW1317" s="13">
        <f t="shared" si="1662"/>
        <v>2.1621588819825628E-9</v>
      </c>
      <c r="AX1317" s="13">
        <f t="shared" si="1663"/>
        <v>6.4605809015979079E-3</v>
      </c>
      <c r="AY1317" s="13">
        <f t="shared" si="1664"/>
        <v>1.6116212721804216E-3</v>
      </c>
      <c r="AZ1317" s="13">
        <f t="shared" si="1665"/>
        <v>2.0101312594832143E-4</v>
      </c>
      <c r="BA1317" s="13">
        <f t="shared" si="1666"/>
        <v>1.6714545987945254E-5</v>
      </c>
      <c r="BB1317" s="13">
        <f t="shared" si="1667"/>
        <v>1.0423798679754938E-6</v>
      </c>
      <c r="BC1317" s="13">
        <f t="shared" si="1668"/>
        <v>5.2005279231359143E-8</v>
      </c>
      <c r="BD1317" s="13">
        <f t="shared" si="1669"/>
        <v>4.2002583408410659E-8</v>
      </c>
      <c r="BE1317" s="13">
        <f t="shared" si="1670"/>
        <v>7.6694935375977109E-8</v>
      </c>
      <c r="BF1317" s="13">
        <f t="shared" si="1671"/>
        <v>7.0020849136001738E-8</v>
      </c>
      <c r="BG1317" s="13">
        <f t="shared" si="1672"/>
        <v>4.2618366646953669E-8</v>
      </c>
      <c r="BH1317" s="13">
        <f t="shared" si="1673"/>
        <v>1.9454832361354824E-8</v>
      </c>
      <c r="BI1317" s="13">
        <f t="shared" si="1674"/>
        <v>7.1047397070619101E-9</v>
      </c>
      <c r="BJ1317" s="14">
        <f t="shared" si="1675"/>
        <v>0.7637820369250371</v>
      </c>
      <c r="BK1317" s="14">
        <f t="shared" si="1676"/>
        <v>0.19113163580323045</v>
      </c>
      <c r="BL1317" s="14">
        <f t="shared" si="1677"/>
        <v>4.3594874348333278E-2</v>
      </c>
      <c r="BM1317" s="14">
        <f t="shared" si="1678"/>
        <v>0.34094756268611148</v>
      </c>
      <c r="BN1317" s="14">
        <f t="shared" si="1679"/>
        <v>0.65627406579986169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1.5858585858585901</v>
      </c>
      <c r="F1318" s="10">
        <f>VLOOKUP(B1318,home!$B$2:$E$405,3,FALSE)</f>
        <v>0.25</v>
      </c>
      <c r="G1318" s="10">
        <f>VLOOKUP(C1318,away!$B$2:$E$405,4,FALSE)</f>
        <v>0.38</v>
      </c>
      <c r="H1318" s="10">
        <f>VLOOKUP(A1318,away!$A$2:$E$405,3,FALSE)</f>
        <v>1.1313131313131299</v>
      </c>
      <c r="I1318" s="10">
        <f>VLOOKUP(C1318,away!$B$2:$E$405,3,FALSE)</f>
        <v>1.01</v>
      </c>
      <c r="J1318" s="10">
        <f>VLOOKUP(B1318,home!$B$2:$E$405,4,FALSE)</f>
        <v>1.06</v>
      </c>
      <c r="K1318" s="12">
        <f t="shared" si="1624"/>
        <v>0.15065656565656607</v>
      </c>
      <c r="L1318" s="12">
        <f t="shared" si="1625"/>
        <v>1.2111838383838371</v>
      </c>
      <c r="M1318" s="13">
        <f t="shared" si="1626"/>
        <v>0.256188851822301</v>
      </c>
      <c r="N1318" s="13">
        <f t="shared" si="1627"/>
        <v>3.8596532575046763E-2</v>
      </c>
      <c r="O1318" s="13">
        <f t="shared" si="1628"/>
        <v>0.31029179690128261</v>
      </c>
      <c r="P1318" s="13">
        <f t="shared" si="1629"/>
        <v>4.6747496472551948E-2</v>
      </c>
      <c r="Q1318" s="13">
        <f t="shared" si="1630"/>
        <v>2.9074105220041617E-3</v>
      </c>
      <c r="R1318" s="13">
        <f t="shared" si="1631"/>
        <v>0.18791020479495682</v>
      </c>
      <c r="S1318" s="13">
        <f t="shared" si="1632"/>
        <v>2.1325366140122442E-3</v>
      </c>
      <c r="T1318" s="13">
        <f t="shared" si="1633"/>
        <v>3.5214086357985559E-3</v>
      </c>
      <c r="U1318" s="13">
        <f t="shared" si="1634"/>
        <v>2.8309906106230187E-2</v>
      </c>
      <c r="V1318" s="13">
        <f t="shared" si="1635"/>
        <v>4.3236657962806821E-5</v>
      </c>
      <c r="W1318" s="13">
        <f t="shared" si="1636"/>
        <v>1.4600682806630374E-4</v>
      </c>
      <c r="X1318" s="13">
        <f t="shared" si="1637"/>
        <v>1.7684111044759474E-4</v>
      </c>
      <c r="Y1318" s="13">
        <f t="shared" si="1638"/>
        <v>1.0709354746798898E-4</v>
      </c>
      <c r="Z1318" s="13">
        <f t="shared" si="1639"/>
        <v>7.5864601038349522E-2</v>
      </c>
      <c r="AA1318" s="13">
        <f t="shared" si="1640"/>
        <v>1.1429500247343296E-2</v>
      </c>
      <c r="AB1318" s="13">
        <f t="shared" si="1641"/>
        <v>8.6096462721780653E-4</v>
      </c>
      <c r="AC1318" s="13">
        <f t="shared" si="1642"/>
        <v>4.9309462073197618E-7</v>
      </c>
      <c r="AD1318" s="13">
        <f t="shared" si="1643"/>
        <v>5.4992218197195099E-6</v>
      </c>
      <c r="AE1318" s="13">
        <f t="shared" si="1644"/>
        <v>6.6605685917320257E-6</v>
      </c>
      <c r="AF1318" s="13">
        <f t="shared" si="1645"/>
        <v>4.0335865163764134E-6</v>
      </c>
      <c r="AG1318" s="13">
        <f t="shared" si="1646"/>
        <v>1.6284715997860239E-6</v>
      </c>
      <c r="AH1318" s="13">
        <f t="shared" si="1647"/>
        <v>2.2971494670771659E-2</v>
      </c>
      <c r="AI1318" s="13">
        <f t="shared" si="1648"/>
        <v>3.4608064950965682E-3</v>
      </c>
      <c r="AJ1318" s="13">
        <f t="shared" si="1649"/>
        <v>2.606966104765932E-4</v>
      </c>
      <c r="AK1318" s="13">
        <f t="shared" si="1650"/>
        <v>1.309188533757037E-5</v>
      </c>
      <c r="AL1318" s="13">
        <f t="shared" si="1651"/>
        <v>3.5990541944879157E-9</v>
      </c>
      <c r="AM1318" s="13">
        <f t="shared" si="1652"/>
        <v>1.6569877462851862E-7</v>
      </c>
      <c r="AN1318" s="13">
        <f t="shared" si="1653"/>
        <v>2.0069167787006756E-7</v>
      </c>
      <c r="AO1318" s="13">
        <f t="shared" si="1654"/>
        <v>1.2153725836718055E-7</v>
      </c>
      <c r="AP1318" s="13">
        <f t="shared" si="1655"/>
        <v>4.906798769860326E-8</v>
      </c>
      <c r="AQ1318" s="13">
        <f t="shared" si="1656"/>
        <v>1.4857588420641304E-8</v>
      </c>
      <c r="AR1318" s="13">
        <f t="shared" si="1657"/>
        <v>5.564540617751813E-3</v>
      </c>
      <c r="AS1318" s="13">
        <f t="shared" si="1658"/>
        <v>8.3833457892695481E-4</v>
      </c>
      <c r="AT1318" s="13">
        <f t="shared" si="1659"/>
        <v>6.3150304266139211E-5</v>
      </c>
      <c r="AU1318" s="13">
        <f t="shared" si="1660"/>
        <v>3.1713359869679104E-6</v>
      </c>
      <c r="AV1318" s="13">
        <f t="shared" si="1661"/>
        <v>1.1944564708491541E-7</v>
      </c>
      <c r="AW1318" s="13">
        <f t="shared" si="1662"/>
        <v>1.8242485753140939E-11</v>
      </c>
      <c r="AX1318" s="13">
        <f t="shared" si="1663"/>
        <v>4.160601386505662E-9</v>
      </c>
      <c r="AY1318" s="13">
        <f t="shared" si="1664"/>
        <v>5.0392531572930415E-9</v>
      </c>
      <c r="AZ1318" s="13">
        <f t="shared" si="1665"/>
        <v>3.0517309908190294E-9</v>
      </c>
      <c r="BA1318" s="13">
        <f t="shared" si="1666"/>
        <v>1.2320690850583667E-9</v>
      </c>
      <c r="BB1318" s="13">
        <f t="shared" si="1667"/>
        <v>3.7306554089876386E-10</v>
      </c>
      <c r="BC1318" s="13">
        <f t="shared" si="1668"/>
        <v>9.037019075890139E-11</v>
      </c>
      <c r="BD1318" s="13">
        <f t="shared" si="1669"/>
        <v>1.1232802773752336E-3</v>
      </c>
      <c r="BE1318" s="13">
        <f t="shared" si="1670"/>
        <v>1.6922954885910762E-4</v>
      </c>
      <c r="BF1318" s="13">
        <f t="shared" si="1671"/>
        <v>1.27477713193616E-5</v>
      </c>
      <c r="BG1318" s="13">
        <f t="shared" si="1672"/>
        <v>6.4017848225009728E-7</v>
      </c>
      <c r="BH1318" s="13">
        <f t="shared" si="1673"/>
        <v>2.4111772885758143E-8</v>
      </c>
      <c r="BI1318" s="13">
        <f t="shared" si="1674"/>
        <v>7.2651937897188628E-10</v>
      </c>
      <c r="BJ1318" s="14">
        <f t="shared" si="1675"/>
        <v>4.5473680867736344E-2</v>
      </c>
      <c r="BK1318" s="14">
        <f t="shared" si="1676"/>
        <v>0.30511262329975614</v>
      </c>
      <c r="BL1318" s="14">
        <f t="shared" si="1677"/>
        <v>0.57328370123562022</v>
      </c>
      <c r="BM1318" s="14">
        <f t="shared" si="1678"/>
        <v>0.15709230833230819</v>
      </c>
      <c r="BN1318" s="14">
        <f t="shared" si="1679"/>
        <v>0.84264229308814331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1.5858585858585901</v>
      </c>
      <c r="F1319" s="10">
        <f>VLOOKUP(B1319,home!$B$2:$E$405,3,FALSE)</f>
        <v>1.1000000000000001</v>
      </c>
      <c r="G1319" s="10">
        <f>VLOOKUP(C1319,away!$B$2:$E$405,4,FALSE)</f>
        <v>1.1399999999999999</v>
      </c>
      <c r="H1319" s="10">
        <f>VLOOKUP(A1319,away!$A$2:$E$405,3,FALSE)</f>
        <v>1.1313131313131299</v>
      </c>
      <c r="I1319" s="10">
        <f>VLOOKUP(C1319,away!$B$2:$E$405,3,FALSE)</f>
        <v>1.1399999999999999</v>
      </c>
      <c r="J1319" s="10">
        <f>VLOOKUP(B1319,home!$B$2:$E$405,4,FALSE)</f>
        <v>0.66</v>
      </c>
      <c r="K1319" s="12">
        <f t="shared" si="1624"/>
        <v>1.9886666666666719</v>
      </c>
      <c r="L1319" s="12">
        <f t="shared" si="1625"/>
        <v>0.85119999999999896</v>
      </c>
      <c r="M1319" s="13">
        <f t="shared" si="1626"/>
        <v>5.8433456572658173E-2</v>
      </c>
      <c r="N1319" s="13">
        <f t="shared" si="1627"/>
        <v>0.11620466730415986</v>
      </c>
      <c r="O1319" s="13">
        <f t="shared" si="1628"/>
        <v>4.9738558234646582E-2</v>
      </c>
      <c r="P1319" s="13">
        <f t="shared" si="1629"/>
        <v>9.8913412809300758E-2</v>
      </c>
      <c r="Q1319" s="13">
        <f t="shared" si="1630"/>
        <v>0.11554617418943662</v>
      </c>
      <c r="R1319" s="13">
        <f t="shared" si="1631"/>
        <v>2.1168730384665557E-2</v>
      </c>
      <c r="S1319" s="13">
        <f t="shared" si="1632"/>
        <v>4.1858995716852511E-2</v>
      </c>
      <c r="T1319" s="13">
        <f t="shared" si="1633"/>
        <v>9.8352903470048339E-2</v>
      </c>
      <c r="U1319" s="13">
        <f t="shared" si="1634"/>
        <v>4.2097548491638347E-2</v>
      </c>
      <c r="V1319" s="13">
        <f t="shared" si="1635"/>
        <v>7.8729937074765617E-3</v>
      </c>
      <c r="W1319" s="13">
        <f t="shared" si="1636"/>
        <v>7.6594275023797856E-2</v>
      </c>
      <c r="X1319" s="13">
        <f t="shared" si="1637"/>
        <v>6.5197046900256655E-2</v>
      </c>
      <c r="Y1319" s="13">
        <f t="shared" si="1638"/>
        <v>2.7747863160749193E-2</v>
      </c>
      <c r="Z1319" s="13">
        <f t="shared" si="1639"/>
        <v>6.0062744344757668E-3</v>
      </c>
      <c r="AA1319" s="13">
        <f t="shared" si="1640"/>
        <v>1.1944477758694172E-2</v>
      </c>
      <c r="AB1319" s="13">
        <f t="shared" si="1641"/>
        <v>1.1876792384728272E-2</v>
      </c>
      <c r="AC1319" s="13">
        <f t="shared" si="1642"/>
        <v>8.3293964013614634E-4</v>
      </c>
      <c r="AD1319" s="13">
        <f t="shared" si="1643"/>
        <v>3.8080120399331611E-2</v>
      </c>
      <c r="AE1319" s="13">
        <f t="shared" si="1644"/>
        <v>3.241379848391103E-2</v>
      </c>
      <c r="AF1319" s="13">
        <f t="shared" si="1645"/>
        <v>1.3795312634752515E-2</v>
      </c>
      <c r="AG1319" s="13">
        <f t="shared" si="1646"/>
        <v>3.9141900382337752E-3</v>
      </c>
      <c r="AH1319" s="13">
        <f t="shared" si="1647"/>
        <v>1.2781351996564415E-3</v>
      </c>
      <c r="AI1319" s="13">
        <f t="shared" si="1648"/>
        <v>2.5417848670501167E-3</v>
      </c>
      <c r="AJ1319" s="13">
        <f t="shared" si="1649"/>
        <v>2.527381419470173E-3</v>
      </c>
      <c r="AK1319" s="13">
        <f t="shared" si="1650"/>
        <v>1.6753730609510103E-3</v>
      </c>
      <c r="AL1319" s="13">
        <f t="shared" si="1651"/>
        <v>5.6398445207547753E-5</v>
      </c>
      <c r="AM1319" s="13">
        <f t="shared" si="1652"/>
        <v>1.5145733220160865E-2</v>
      </c>
      <c r="AN1319" s="13">
        <f t="shared" si="1653"/>
        <v>1.2892048117000914E-2</v>
      </c>
      <c r="AO1319" s="13">
        <f t="shared" si="1654"/>
        <v>5.4868556785955813E-3</v>
      </c>
      <c r="AP1319" s="13">
        <f t="shared" si="1655"/>
        <v>1.5568038512068511E-3</v>
      </c>
      <c r="AQ1319" s="13">
        <f t="shared" si="1656"/>
        <v>3.3128785953681752E-4</v>
      </c>
      <c r="AR1319" s="13">
        <f t="shared" si="1657"/>
        <v>2.1758973638951238E-4</v>
      </c>
      <c r="AS1319" s="13">
        <f t="shared" si="1658"/>
        <v>4.3271345576661145E-4</v>
      </c>
      <c r="AT1319" s="13">
        <f t="shared" si="1659"/>
        <v>4.3026141285060183E-4</v>
      </c>
      <c r="AU1319" s="13">
        <f t="shared" si="1660"/>
        <v>2.8521550989629973E-4</v>
      </c>
      <c r="AV1319" s="13">
        <f t="shared" si="1661"/>
        <v>1.4179964433677742E-4</v>
      </c>
      <c r="AW1319" s="13">
        <f t="shared" si="1662"/>
        <v>2.6519066966752345E-6</v>
      </c>
      <c r="AX1319" s="13">
        <f t="shared" si="1663"/>
        <v>5.019969132859993E-3</v>
      </c>
      <c r="AY1319" s="13">
        <f t="shared" si="1664"/>
        <v>4.2729977258904213E-3</v>
      </c>
      <c r="AZ1319" s="13">
        <f t="shared" si="1665"/>
        <v>1.8185878321389606E-3</v>
      </c>
      <c r="BA1319" s="13">
        <f t="shared" si="1666"/>
        <v>5.1599398757222719E-4</v>
      </c>
      <c r="BB1319" s="13">
        <f t="shared" si="1667"/>
        <v>1.098035205553698E-4</v>
      </c>
      <c r="BC1319" s="13">
        <f t="shared" si="1668"/>
        <v>1.8692951339346137E-5</v>
      </c>
      <c r="BD1319" s="13">
        <f t="shared" si="1669"/>
        <v>3.0868730602458777E-5</v>
      </c>
      <c r="BE1319" s="13">
        <f t="shared" si="1670"/>
        <v>6.1387615591423187E-5</v>
      </c>
      <c r="BF1319" s="13">
        <f t="shared" si="1671"/>
        <v>6.1039752436405293E-5</v>
      </c>
      <c r="BG1319" s="13">
        <f t="shared" si="1672"/>
        <v>4.046257367062166E-5</v>
      </c>
      <c r="BH1319" s="13">
        <f t="shared" si="1673"/>
        <v>2.0116642876577461E-5</v>
      </c>
      <c r="BI1319" s="13">
        <f t="shared" si="1674"/>
        <v>8.0010594267774301E-6</v>
      </c>
      <c r="BJ1319" s="14">
        <f t="shared" si="1675"/>
        <v>0.63501512548153471</v>
      </c>
      <c r="BK1319" s="14">
        <f t="shared" si="1676"/>
        <v>0.21224119461752214</v>
      </c>
      <c r="BL1319" s="14">
        <f t="shared" si="1677"/>
        <v>0.14657823793534477</v>
      </c>
      <c r="BM1319" s="14">
        <f t="shared" si="1678"/>
        <v>0.53556548715481622</v>
      </c>
      <c r="BN1319" s="14">
        <f t="shared" si="1679"/>
        <v>0.46000499949486756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1.62037037037037</v>
      </c>
      <c r="F1320" s="10">
        <f>VLOOKUP(B1320,home!$B$2:$E$405,3,FALSE)</f>
        <v>1.75</v>
      </c>
      <c r="G1320" s="10">
        <f>VLOOKUP(C1320,away!$B$2:$E$405,4,FALSE)</f>
        <v>0.62</v>
      </c>
      <c r="H1320" s="10">
        <f>VLOOKUP(A1320,away!$A$2:$E$405,3,FALSE)</f>
        <v>1.4537037037036999</v>
      </c>
      <c r="I1320" s="10">
        <f>VLOOKUP(C1320,away!$B$2:$E$405,3,FALSE)</f>
        <v>0.51</v>
      </c>
      <c r="J1320" s="10">
        <f>VLOOKUP(B1320,home!$B$2:$E$405,4,FALSE)</f>
        <v>1.03</v>
      </c>
      <c r="K1320" s="12">
        <f t="shared" si="1624"/>
        <v>1.7581018518518514</v>
      </c>
      <c r="L1320" s="12">
        <f t="shared" si="1625"/>
        <v>0.76363055555555359</v>
      </c>
      <c r="M1320" s="13">
        <f t="shared" si="1626"/>
        <v>8.0320338600220767E-2</v>
      </c>
      <c r="N1320" s="13">
        <f t="shared" si="1627"/>
        <v>0.14121133603441585</v>
      </c>
      <c r="O1320" s="13">
        <f t="shared" si="1628"/>
        <v>6.1335064787696764E-2</v>
      </c>
      <c r="P1320" s="13">
        <f t="shared" si="1629"/>
        <v>0.10783329098670294</v>
      </c>
      <c r="Q1320" s="13">
        <f t="shared" si="1630"/>
        <v>0.12413195569229034</v>
      </c>
      <c r="R1320" s="13">
        <f t="shared" si="1631"/>
        <v>2.3418664799432373E-2</v>
      </c>
      <c r="S1320" s="13">
        <f t="shared" si="1632"/>
        <v>3.6192634542102746E-2</v>
      </c>
      <c r="T1320" s="13">
        <f t="shared" si="1633"/>
        <v>9.4790954287501047E-2</v>
      </c>
      <c r="U1320" s="13">
        <f t="shared" si="1634"/>
        <v>4.1172397951779814E-2</v>
      </c>
      <c r="V1320" s="13">
        <f t="shared" si="1635"/>
        <v>5.3988966903849326E-3</v>
      </c>
      <c r="W1320" s="13">
        <f t="shared" si="1636"/>
        <v>7.2745540392202532E-2</v>
      </c>
      <c r="X1320" s="13">
        <f t="shared" si="1637"/>
        <v>5.5550717423886585E-2</v>
      </c>
      <c r="Y1320" s="13">
        <f t="shared" si="1638"/>
        <v>2.1210112603956038E-2</v>
      </c>
      <c r="Z1320" s="13">
        <f t="shared" si="1639"/>
        <v>5.9610693370532762E-3</v>
      </c>
      <c r="AA1320" s="13">
        <f t="shared" si="1640"/>
        <v>1.0480167040490651E-2</v>
      </c>
      <c r="AB1320" s="13">
        <f t="shared" si="1641"/>
        <v>9.2126005408016791E-3</v>
      </c>
      <c r="AC1320" s="13">
        <f t="shared" si="1642"/>
        <v>4.5301477182441992E-4</v>
      </c>
      <c r="AD1320" s="13">
        <f t="shared" si="1643"/>
        <v>3.1973517319373763E-2</v>
      </c>
      <c r="AE1320" s="13">
        <f t="shared" si="1644"/>
        <v>2.44159547936585E-2</v>
      </c>
      <c r="AF1320" s="13">
        <f t="shared" si="1645"/>
        <v>9.3223845617503593E-3</v>
      </c>
      <c r="AG1320" s="13">
        <f t="shared" si="1646"/>
        <v>2.372952567330648E-3</v>
      </c>
      <c r="AH1320" s="13">
        <f t="shared" si="1647"/>
        <v>1.1380136723897923E-3</v>
      </c>
      <c r="AI1320" s="13">
        <f t="shared" si="1648"/>
        <v>2.0007439448612194E-3</v>
      </c>
      <c r="AJ1320" s="13">
        <f t="shared" si="1649"/>
        <v>1.758755817270945E-3</v>
      </c>
      <c r="AK1320" s="13">
        <f t="shared" si="1650"/>
        <v>1.0306906197664215E-3</v>
      </c>
      <c r="AL1320" s="13">
        <f t="shared" si="1651"/>
        <v>2.4327623395394011E-5</v>
      </c>
      <c r="AM1320" s="13">
        <f t="shared" si="1652"/>
        <v>1.1242540001881638E-2</v>
      </c>
      <c r="AN1320" s="13">
        <f t="shared" si="1653"/>
        <v>8.5851470674924105E-3</v>
      </c>
      <c r="AO1320" s="13">
        <f t="shared" si="1654"/>
        <v>3.27794031233768E-3</v>
      </c>
      <c r="AP1320" s="13">
        <f t="shared" si="1655"/>
        <v>8.3437846059612243E-4</v>
      </c>
      <c r="AQ1320" s="13">
        <f t="shared" si="1656"/>
        <v>1.5928922185215114E-4</v>
      </c>
      <c r="AR1320" s="13">
        <f t="shared" si="1657"/>
        <v>1.7380440257536663E-4</v>
      </c>
      <c r="AS1320" s="13">
        <f t="shared" si="1658"/>
        <v>3.055658420277567E-4</v>
      </c>
      <c r="AT1320" s="13">
        <f t="shared" si="1659"/>
        <v>2.6860793636583483E-4</v>
      </c>
      <c r="AU1320" s="13">
        <f t="shared" si="1660"/>
        <v>1.5741337011562613E-4</v>
      </c>
      <c r="AV1320" s="13">
        <f t="shared" si="1661"/>
        <v>6.9187184376630852E-5</v>
      </c>
      <c r="AW1320" s="13">
        <f t="shared" si="1662"/>
        <v>9.0724485172206704E-7</v>
      </c>
      <c r="AX1320" s="13">
        <f t="shared" si="1663"/>
        <v>3.2942550661377744E-3</v>
      </c>
      <c r="AY1320" s="13">
        <f t="shared" si="1664"/>
        <v>2.5155938262964857E-3</v>
      </c>
      <c r="AZ1320" s="13">
        <f t="shared" si="1665"/>
        <v>9.6049215556345293E-4</v>
      </c>
      <c r="BA1320" s="13">
        <f t="shared" si="1666"/>
        <v>2.4448705278655691E-4</v>
      </c>
      <c r="BB1320" s="13">
        <f t="shared" si="1667"/>
        <v>4.6674445986384603E-5</v>
      </c>
      <c r="BC1320" s="13">
        <f t="shared" si="1668"/>
        <v>7.1284066237661144E-6</v>
      </c>
      <c r="BD1320" s="13">
        <f t="shared" si="1669"/>
        <v>2.2120392082771369E-5</v>
      </c>
      <c r="BE1320" s="13">
        <f t="shared" si="1670"/>
        <v>3.8889902284409371E-5</v>
      </c>
      <c r="BF1320" s="13">
        <f t="shared" si="1671"/>
        <v>3.4186204612278849E-5</v>
      </c>
      <c r="BG1320" s="13">
        <f t="shared" si="1672"/>
        <v>2.003427654554458E-5</v>
      </c>
      <c r="BH1320" s="13">
        <f t="shared" si="1673"/>
        <v>8.8055746738085175E-6</v>
      </c>
      <c r="BI1320" s="13">
        <f t="shared" si="1674"/>
        <v>3.0962194281284998E-6</v>
      </c>
      <c r="BJ1320" s="14">
        <f t="shared" si="1675"/>
        <v>0.60889335169392012</v>
      </c>
      <c r="BK1320" s="14">
        <f t="shared" si="1676"/>
        <v>0.23273809704092768</v>
      </c>
      <c r="BL1320" s="14">
        <f t="shared" si="1677"/>
        <v>0.15264881047957779</v>
      </c>
      <c r="BM1320" s="14">
        <f t="shared" si="1678"/>
        <v>0.459475991069275</v>
      </c>
      <c r="BN1320" s="14">
        <f t="shared" si="1679"/>
        <v>0.53825065090075896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1.3877551020408201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1.1020408163265301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1.3877551020408201</v>
      </c>
      <c r="F1322" s="10">
        <f>VLOOKUP(B1322,home!$B$2:$E$405,3,FALSE)</f>
        <v>1.44</v>
      </c>
      <c r="G1322" s="10">
        <f>VLOOKUP(C1322,away!$B$2:$E$405,4,FALSE)</f>
        <v>0</v>
      </c>
      <c r="H1322" s="10">
        <f>VLOOKUP(A1322,away!$A$2:$E$405,3,FALSE)</f>
        <v>1.1020408163265301</v>
      </c>
      <c r="I1322" s="10">
        <f>VLOOKUP(C1322,away!$B$2:$E$405,3,FALSE)</f>
        <v>0</v>
      </c>
      <c r="J1322" s="10">
        <f>VLOOKUP(B1322,home!$B$2:$E$405,4,FALSE)</f>
        <v>1.1299999999999999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1.75555555555556</v>
      </c>
      <c r="F1323" s="10">
        <f>VLOOKUP(B1323,home!$B$2:$E$405,3,FALSE)</f>
        <v>0.8</v>
      </c>
      <c r="G1323" s="10">
        <f>VLOOKUP(C1323,away!$B$2:$E$405,4,FALSE)</f>
        <v>0.23</v>
      </c>
      <c r="H1323" s="10">
        <f>VLOOKUP(A1323,away!$A$2:$E$405,3,FALSE)</f>
        <v>1.4666666666666699</v>
      </c>
      <c r="I1323" s="10">
        <f>VLOOKUP(C1323,away!$B$2:$E$405,3,FALSE)</f>
        <v>1.37</v>
      </c>
      <c r="J1323" s="10">
        <f>VLOOKUP(B1323,home!$B$2:$E$405,4,FALSE)</f>
        <v>1.5</v>
      </c>
      <c r="K1323" s="12">
        <f t="shared" si="1624"/>
        <v>0.3230222222222231</v>
      </c>
      <c r="L1323" s="12">
        <f t="shared" si="1625"/>
        <v>3.0140000000000073</v>
      </c>
      <c r="M1323" s="13">
        <f t="shared" si="1626"/>
        <v>3.55426383754745E-2</v>
      </c>
      <c r="N1323" s="13">
        <f t="shared" si="1627"/>
        <v>1.1481062031686636E-2</v>
      </c>
      <c r="O1323" s="13">
        <f t="shared" si="1628"/>
        <v>0.1071255120636804</v>
      </c>
      <c r="P1323" s="13">
        <f t="shared" si="1629"/>
        <v>3.4603920963503607E-2</v>
      </c>
      <c r="Q1323" s="13">
        <f t="shared" si="1630"/>
        <v>1.8543190854733041E-3</v>
      </c>
      <c r="R1323" s="13">
        <f t="shared" si="1631"/>
        <v>0.16143814667996678</v>
      </c>
      <c r="S1323" s="13">
        <f t="shared" si="1632"/>
        <v>8.4224990094901673E-3</v>
      </c>
      <c r="T1323" s="13">
        <f t="shared" si="1633"/>
        <v>5.5889177236165526E-3</v>
      </c>
      <c r="U1323" s="13">
        <f t="shared" si="1634"/>
        <v>5.2148108892000077E-2</v>
      </c>
      <c r="V1323" s="13">
        <f t="shared" si="1635"/>
        <v>9.1111691122043549E-4</v>
      </c>
      <c r="W1323" s="13">
        <f t="shared" si="1636"/>
        <v>1.9966209056622241E-4</v>
      </c>
      <c r="X1323" s="13">
        <f t="shared" si="1637"/>
        <v>6.0178154096659576E-4</v>
      </c>
      <c r="Y1323" s="13">
        <f t="shared" si="1638"/>
        <v>9.0688478223666222E-4</v>
      </c>
      <c r="Z1323" s="13">
        <f t="shared" si="1639"/>
        <v>0.16219152469780701</v>
      </c>
      <c r="AA1323" s="13">
        <f t="shared" si="1640"/>
        <v>5.2391466733496199E-2</v>
      </c>
      <c r="AB1323" s="13">
        <f t="shared" si="1641"/>
        <v>8.4618040048678074E-3</v>
      </c>
      <c r="AC1323" s="13">
        <f t="shared" si="1642"/>
        <v>5.544083638944716E-5</v>
      </c>
      <c r="AD1323" s="13">
        <f t="shared" si="1643"/>
        <v>1.6123823047058978E-5</v>
      </c>
      <c r="AE1323" s="13">
        <f t="shared" si="1644"/>
        <v>4.8597202663835877E-5</v>
      </c>
      <c r="AF1323" s="13">
        <f t="shared" si="1645"/>
        <v>7.3235984414400852E-5</v>
      </c>
      <c r="AG1323" s="13">
        <f t="shared" si="1646"/>
        <v>7.3577752341668243E-5</v>
      </c>
      <c r="AH1323" s="13">
        <f t="shared" si="1647"/>
        <v>0.1222113138597979</v>
      </c>
      <c r="AI1323" s="13">
        <f t="shared" si="1648"/>
        <v>3.9476970183689487E-2</v>
      </c>
      <c r="AJ1323" s="13">
        <f t="shared" si="1649"/>
        <v>6.3759693176679089E-3</v>
      </c>
      <c r="AK1323" s="13">
        <f t="shared" si="1650"/>
        <v>6.8652659260459985E-4</v>
      </c>
      <c r="AL1323" s="13">
        <f t="shared" si="1651"/>
        <v>2.1590634891018847E-6</v>
      </c>
      <c r="AM1323" s="13">
        <f t="shared" si="1652"/>
        <v>1.0416706302757775E-6</v>
      </c>
      <c r="AN1323" s="13">
        <f t="shared" si="1653"/>
        <v>3.1395952796512009E-6</v>
      </c>
      <c r="AO1323" s="13">
        <f t="shared" si="1654"/>
        <v>4.7313700864343723E-6</v>
      </c>
      <c r="AP1323" s="13">
        <f t="shared" si="1655"/>
        <v>4.7534498135044109E-6</v>
      </c>
      <c r="AQ1323" s="13">
        <f t="shared" si="1656"/>
        <v>3.5817244344755826E-6</v>
      </c>
      <c r="AR1323" s="13">
        <f t="shared" si="1657"/>
        <v>7.3668979994686301E-2</v>
      </c>
      <c r="AS1323" s="13">
        <f t="shared" si="1658"/>
        <v>2.379671762672806E-2</v>
      </c>
      <c r="AT1323" s="13">
        <f t="shared" si="1659"/>
        <v>3.843434304690222E-3</v>
      </c>
      <c r="AU1323" s="13">
        <f t="shared" si="1660"/>
        <v>4.1383823002205352E-4</v>
      </c>
      <c r="AV1323" s="13">
        <f t="shared" si="1661"/>
        <v>3.34197361755588E-5</v>
      </c>
      <c r="AW1323" s="13">
        <f t="shared" si="1662"/>
        <v>5.8390011536445516E-8</v>
      </c>
      <c r="AX1323" s="13">
        <f t="shared" si="1663"/>
        <v>5.6080460302550902E-8</v>
      </c>
      <c r="AY1323" s="13">
        <f t="shared" si="1664"/>
        <v>1.6902650735188883E-7</v>
      </c>
      <c r="AZ1323" s="13">
        <f t="shared" si="1665"/>
        <v>2.5472294657929715E-7</v>
      </c>
      <c r="BA1323" s="13">
        <f t="shared" si="1666"/>
        <v>2.5591165366333446E-7</v>
      </c>
      <c r="BB1323" s="13">
        <f t="shared" si="1667"/>
        <v>1.9282943103532301E-7</v>
      </c>
      <c r="BC1323" s="13">
        <f t="shared" si="1668"/>
        <v>1.1623758102809291E-7</v>
      </c>
      <c r="BD1323" s="13">
        <f t="shared" si="1669"/>
        <v>3.700638428399753E-2</v>
      </c>
      <c r="BE1323" s="13">
        <f t="shared" si="1670"/>
        <v>1.1953884487826433E-2</v>
      </c>
      <c r="BF1323" s="13">
        <f t="shared" si="1671"/>
        <v>1.9306851657227276E-3</v>
      </c>
      <c r="BG1323" s="13">
        <f t="shared" si="1672"/>
        <v>2.0788473754774551E-4</v>
      </c>
      <c r="BH1323" s="13">
        <f t="shared" si="1673"/>
        <v>1.6787847472189091E-5</v>
      </c>
      <c r="BI1323" s="13">
        <f t="shared" si="1674"/>
        <v>1.0845695593588501E-6</v>
      </c>
      <c r="BJ1323" s="14">
        <f t="shared" si="1675"/>
        <v>2.0862454635837243E-2</v>
      </c>
      <c r="BK1323" s="14">
        <f t="shared" si="1676"/>
        <v>7.9537944186074613E-2</v>
      </c>
      <c r="BL1323" s="14">
        <f t="shared" si="1677"/>
        <v>0.70318891931219918</v>
      </c>
      <c r="BM1323" s="14">
        <f t="shared" si="1678"/>
        <v>0.61373513299563698</v>
      </c>
      <c r="BN1323" s="14">
        <f t="shared" si="1679"/>
        <v>0.35204559919978523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1.75555555555556</v>
      </c>
      <c r="F1324" s="10">
        <f>VLOOKUP(B1324,home!$B$2:$E$405,3,FALSE)</f>
        <v>1.03</v>
      </c>
      <c r="G1324" s="10">
        <f>VLOOKUP(C1324,away!$B$2:$E$405,4,FALSE)</f>
        <v>1.25</v>
      </c>
      <c r="H1324" s="10">
        <f>VLOOKUP(A1324,away!$A$2:$E$405,3,FALSE)</f>
        <v>1.4666666666666699</v>
      </c>
      <c r="I1324" s="10">
        <f>VLOOKUP(C1324,away!$B$2:$E$405,3,FALSE)</f>
        <v>0.56999999999999995</v>
      </c>
      <c r="J1324" s="10">
        <f>VLOOKUP(B1324,home!$B$2:$E$405,4,FALSE)</f>
        <v>0.82</v>
      </c>
      <c r="K1324" s="12">
        <f t="shared" si="1624"/>
        <v>2.2602777777777834</v>
      </c>
      <c r="L1324" s="12">
        <f t="shared" si="1625"/>
        <v>0.68552000000000135</v>
      </c>
      <c r="M1324" s="13">
        <f t="shared" si="1626"/>
        <v>5.2560111796710433E-2</v>
      </c>
      <c r="N1324" s="13">
        <f t="shared" si="1627"/>
        <v>0.1188004526916205</v>
      </c>
      <c r="O1324" s="13">
        <f t="shared" si="1628"/>
        <v>3.603100783888101E-2</v>
      </c>
      <c r="P1324" s="13">
        <f t="shared" si="1629"/>
        <v>8.1440086329159861E-2</v>
      </c>
      <c r="Q1324" s="13">
        <f t="shared" si="1630"/>
        <v>0.13426101160440537</v>
      </c>
      <c r="R1324" s="13">
        <f t="shared" si="1631"/>
        <v>1.2349988246854878E-2</v>
      </c>
      <c r="S1324" s="13">
        <f t="shared" si="1632"/>
        <v>3.1547153509460933E-2</v>
      </c>
      <c r="T1324" s="13">
        <f t="shared" si="1633"/>
        <v>9.2038608675052161E-2</v>
      </c>
      <c r="U1324" s="13">
        <f t="shared" si="1634"/>
        <v>2.7914403990182881E-2</v>
      </c>
      <c r="V1324" s="13">
        <f t="shared" si="1635"/>
        <v>5.4312477602085638E-3</v>
      </c>
      <c r="W1324" s="13">
        <f t="shared" si="1636"/>
        <v>0.10115572698380086</v>
      </c>
      <c r="X1324" s="13">
        <f t="shared" si="1637"/>
        <v>6.9344273961935307E-2</v>
      </c>
      <c r="Y1324" s="13">
        <f t="shared" si="1638"/>
        <v>2.3768443343192992E-2</v>
      </c>
      <c r="Z1324" s="13">
        <f t="shared" si="1639"/>
        <v>2.8220546476613244E-3</v>
      </c>
      <c r="AA1324" s="13">
        <f t="shared" si="1640"/>
        <v>6.378627407783403E-3</v>
      </c>
      <c r="AB1324" s="13">
        <f t="shared" si="1641"/>
        <v>7.2087348912685681E-3</v>
      </c>
      <c r="AC1324" s="13">
        <f t="shared" si="1642"/>
        <v>5.2597073063841572E-4</v>
      </c>
      <c r="AD1324" s="13">
        <f t="shared" si="1643"/>
        <v>5.7160010449110413E-2</v>
      </c>
      <c r="AE1324" s="13">
        <f t="shared" si="1644"/>
        <v>3.9184330363074255E-2</v>
      </c>
      <c r="AF1324" s="13">
        <f t="shared" si="1645"/>
        <v>1.3430821075247354E-2</v>
      </c>
      <c r="AG1324" s="13">
        <f t="shared" si="1646"/>
        <v>3.069032154501195E-3</v>
      </c>
      <c r="AH1324" s="13">
        <f t="shared" si="1647"/>
        <v>4.8364372551619857E-4</v>
      </c>
      <c r="AI1324" s="13">
        <f t="shared" si="1648"/>
        <v>1.0931691651459214E-3</v>
      </c>
      <c r="AJ1324" s="13">
        <f t="shared" si="1649"/>
        <v>1.2354329856656093E-3</v>
      </c>
      <c r="AK1324" s="13">
        <f t="shared" si="1650"/>
        <v>9.3080724114454527E-4</v>
      </c>
      <c r="AL1324" s="13">
        <f t="shared" si="1651"/>
        <v>3.2598942616773355E-5</v>
      </c>
      <c r="AM1324" s="13">
        <f t="shared" si="1652"/>
        <v>2.583950027913404E-2</v>
      </c>
      <c r="AN1324" s="13">
        <f t="shared" si="1653"/>
        <v>1.7713494231352003E-2</v>
      </c>
      <c r="AO1324" s="13">
        <f t="shared" si="1654"/>
        <v>6.0714772827382239E-3</v>
      </c>
      <c r="AP1324" s="13">
        <f t="shared" si="1655"/>
        <v>1.3873730356209052E-3</v>
      </c>
      <c r="AQ1324" s="13">
        <f t="shared" si="1656"/>
        <v>2.3776799084471113E-4</v>
      </c>
      <c r="AR1324" s="13">
        <f t="shared" si="1657"/>
        <v>6.6309489343173043E-5</v>
      </c>
      <c r="AS1324" s="13">
        <f t="shared" si="1658"/>
        <v>1.4987786521816675E-4</v>
      </c>
      <c r="AT1324" s="13">
        <f t="shared" si="1659"/>
        <v>1.6938280406669808E-4</v>
      </c>
      <c r="AU1324" s="13">
        <f t="shared" si="1660"/>
        <v>1.2761739598988203E-4</v>
      </c>
      <c r="AV1324" s="13">
        <f t="shared" si="1661"/>
        <v>7.2112691053449521E-5</v>
      </c>
      <c r="AW1324" s="13">
        <f t="shared" si="1662"/>
        <v>1.4030816918190389E-6</v>
      </c>
      <c r="AX1324" s="13">
        <f t="shared" si="1663"/>
        <v>9.7340747116349078E-3</v>
      </c>
      <c r="AY1324" s="13">
        <f t="shared" si="1664"/>
        <v>6.6729028963199754E-3</v>
      </c>
      <c r="AZ1324" s="13">
        <f t="shared" si="1665"/>
        <v>2.2872041967426388E-3</v>
      </c>
      <c r="BA1324" s="13">
        <f t="shared" si="1666"/>
        <v>5.2264140698367236E-4</v>
      </c>
      <c r="BB1324" s="13">
        <f t="shared" si="1667"/>
        <v>8.9570284328861912E-5</v>
      </c>
      <c r="BC1324" s="13">
        <f t="shared" si="1668"/>
        <v>1.2280444262624312E-5</v>
      </c>
      <c r="BD1324" s="13">
        <f t="shared" si="1669"/>
        <v>7.5760801890886769E-6</v>
      </c>
      <c r="BE1324" s="13">
        <f t="shared" si="1670"/>
        <v>1.7124045694059641E-5</v>
      </c>
      <c r="BF1324" s="13">
        <f t="shared" si="1671"/>
        <v>1.9352549973967179E-5</v>
      </c>
      <c r="BG1324" s="13">
        <f t="shared" si="1672"/>
        <v>1.4580712883164014E-5</v>
      </c>
      <c r="BH1324" s="13">
        <f t="shared" si="1673"/>
        <v>8.2391153284934663E-6</v>
      </c>
      <c r="BI1324" s="13">
        <f t="shared" si="1674"/>
        <v>3.7245378571084178E-6</v>
      </c>
      <c r="BJ1324" s="14">
        <f t="shared" si="1675"/>
        <v>0.72278099806190299</v>
      </c>
      <c r="BK1324" s="14">
        <f t="shared" si="1676"/>
        <v>0.17821007196511499</v>
      </c>
      <c r="BL1324" s="14">
        <f t="shared" si="1677"/>
        <v>9.4281712780040244E-2</v>
      </c>
      <c r="BM1324" s="14">
        <f t="shared" si="1678"/>
        <v>0.55598067913245941</v>
      </c>
      <c r="BN1324" s="14">
        <f t="shared" si="1679"/>
        <v>0.43544265850763214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1.75555555555556</v>
      </c>
      <c r="F1325" s="10">
        <f>VLOOKUP(B1325,home!$B$2:$E$405,3,FALSE)</f>
        <v>0.91</v>
      </c>
      <c r="G1325" s="10">
        <f>VLOOKUP(C1325,away!$B$2:$E$405,4,FALSE)</f>
        <v>0.71</v>
      </c>
      <c r="H1325" s="10">
        <f>VLOOKUP(A1325,away!$A$2:$E$405,3,FALSE)</f>
        <v>1.4666666666666699</v>
      </c>
      <c r="I1325" s="10">
        <f>VLOOKUP(C1325,away!$B$2:$E$405,3,FALSE)</f>
        <v>0.71</v>
      </c>
      <c r="J1325" s="10">
        <f>VLOOKUP(B1325,home!$B$2:$E$405,4,FALSE)</f>
        <v>0.27</v>
      </c>
      <c r="K1325" s="12">
        <f t="shared" si="1624"/>
        <v>1.1342644444444472</v>
      </c>
      <c r="L1325" s="12">
        <f t="shared" si="1625"/>
        <v>0.28116000000000063</v>
      </c>
      <c r="M1325" s="13">
        <f t="shared" si="1626"/>
        <v>0.24282252690050404</v>
      </c>
      <c r="N1325" s="13">
        <f t="shared" si="1627"/>
        <v>0.27542495857339705</v>
      </c>
      <c r="O1325" s="13">
        <f t="shared" si="1628"/>
        <v>6.8271981663345874E-2</v>
      </c>
      <c r="P1325" s="13">
        <f t="shared" si="1629"/>
        <v>7.7438481352496494E-2</v>
      </c>
      <c r="Q1325" s="13">
        <f t="shared" si="1630"/>
        <v>0.15620236881119454</v>
      </c>
      <c r="R1325" s="13">
        <f t="shared" si="1631"/>
        <v>9.5976751822331834E-3</v>
      </c>
      <c r="S1325" s="13">
        <f t="shared" si="1632"/>
        <v>6.173972479742466E-3</v>
      </c>
      <c r="T1325" s="13">
        <f t="shared" si="1633"/>
        <v>4.3917858014955562E-2</v>
      </c>
      <c r="U1325" s="13">
        <f t="shared" si="1634"/>
        <v>1.0886301708533979E-2</v>
      </c>
      <c r="V1325" s="13">
        <f t="shared" si="1635"/>
        <v>2.1877114159880287E-4</v>
      </c>
      <c r="W1325" s="13">
        <f t="shared" si="1636"/>
        <v>5.9058264360178768E-2</v>
      </c>
      <c r="X1325" s="13">
        <f t="shared" si="1637"/>
        <v>1.66048216075079E-2</v>
      </c>
      <c r="Y1325" s="13">
        <f t="shared" si="1638"/>
        <v>2.3343058215834654E-3</v>
      </c>
      <c r="Z1325" s="13">
        <f t="shared" si="1639"/>
        <v>8.9949411807889587E-4</v>
      </c>
      <c r="AA1325" s="13">
        <f t="shared" si="1640"/>
        <v>1.0202641961238068E-3</v>
      </c>
      <c r="AB1325" s="13">
        <f t="shared" si="1641"/>
        <v>5.7862470080146517E-4</v>
      </c>
      <c r="AC1325" s="13">
        <f t="shared" si="1642"/>
        <v>4.3605161929912601E-6</v>
      </c>
      <c r="AD1325" s="13">
        <f t="shared" si="1643"/>
        <v>1.6746922353587858E-2</v>
      </c>
      <c r="AE1325" s="13">
        <f t="shared" si="1644"/>
        <v>4.7085646889347722E-3</v>
      </c>
      <c r="AF1325" s="13">
        <f t="shared" si="1645"/>
        <v>6.6193002397045174E-4</v>
      </c>
      <c r="AG1325" s="13">
        <f t="shared" si="1646"/>
        <v>6.2036081846510865E-5</v>
      </c>
      <c r="AH1325" s="13">
        <f t="shared" si="1647"/>
        <v>6.3225441559765753E-5</v>
      </c>
      <c r="AI1325" s="13">
        <f t="shared" si="1648"/>
        <v>7.1714370345542561E-5</v>
      </c>
      <c r="AJ1325" s="13">
        <f t="shared" si="1649"/>
        <v>4.0671530219335083E-5</v>
      </c>
      <c r="AK1325" s="13">
        <f t="shared" si="1650"/>
        <v>1.5377423542979892E-5</v>
      </c>
      <c r="AL1325" s="13">
        <f t="shared" si="1651"/>
        <v>5.5624452345242749E-8</v>
      </c>
      <c r="AM1325" s="13">
        <f t="shared" si="1652"/>
        <v>3.7990877159093245E-3</v>
      </c>
      <c r="AN1325" s="13">
        <f t="shared" si="1653"/>
        <v>1.0681515022050682E-3</v>
      </c>
      <c r="AO1325" s="13">
        <f t="shared" si="1654"/>
        <v>1.501607381799888E-4</v>
      </c>
      <c r="AP1325" s="13">
        <f t="shared" si="1655"/>
        <v>1.407306438222858E-5</v>
      </c>
      <c r="AQ1325" s="13">
        <f t="shared" si="1656"/>
        <v>9.8919569542684927E-7</v>
      </c>
      <c r="AR1325" s="13">
        <f t="shared" si="1657"/>
        <v>3.5552930297887576E-6</v>
      </c>
      <c r="AS1325" s="13">
        <f t="shared" si="1658"/>
        <v>4.0326424732705605E-6</v>
      </c>
      <c r="AT1325" s="13">
        <f t="shared" si="1659"/>
        <v>2.2870414872936571E-6</v>
      </c>
      <c r="AU1325" s="13">
        <f t="shared" si="1660"/>
        <v>8.647032806688477E-7</v>
      </c>
      <c r="AV1325" s="13">
        <f t="shared" si="1661"/>
        <v>2.4520054656428522E-7</v>
      </c>
      <c r="AW1325" s="13">
        <f t="shared" si="1662"/>
        <v>4.9275506897321608E-10</v>
      </c>
      <c r="AX1325" s="13">
        <f t="shared" si="1663"/>
        <v>7.1819501958026886E-4</v>
      </c>
      <c r="AY1325" s="13">
        <f t="shared" si="1664"/>
        <v>2.0192771170518886E-4</v>
      </c>
      <c r="AZ1325" s="13">
        <f t="shared" si="1665"/>
        <v>2.8386997711515512E-5</v>
      </c>
      <c r="BA1325" s="13">
        <f t="shared" si="1666"/>
        <v>2.6604294255232397E-6</v>
      </c>
      <c r="BB1325" s="13">
        <f t="shared" si="1667"/>
        <v>1.8700158432002897E-7</v>
      </c>
      <c r="BC1325" s="13">
        <f t="shared" si="1668"/>
        <v>1.0515473089483898E-8</v>
      </c>
      <c r="BD1325" s="13">
        <f t="shared" si="1669"/>
        <v>1.6660103137590137E-7</v>
      </c>
      <c r="BE1325" s="13">
        <f t="shared" si="1670"/>
        <v>1.8896962629745867E-7</v>
      </c>
      <c r="BF1325" s="13">
        <f t="shared" si="1671"/>
        <v>1.0717076409458089E-7</v>
      </c>
      <c r="BG1325" s="13">
        <f t="shared" si="1672"/>
        <v>4.0519995732142249E-8</v>
      </c>
      <c r="BH1325" s="13">
        <f t="shared" si="1673"/>
        <v>1.1490097612002419E-8</v>
      </c>
      <c r="BI1325" s="13">
        <f t="shared" si="1674"/>
        <v>2.6065618368980782E-9</v>
      </c>
      <c r="BJ1325" s="14">
        <f t="shared" si="1675"/>
        <v>0.58170586022900883</v>
      </c>
      <c r="BK1325" s="14">
        <f t="shared" si="1676"/>
        <v>0.32686009572669228</v>
      </c>
      <c r="BL1325" s="14">
        <f t="shared" si="1677"/>
        <v>9.0557338455600447E-2</v>
      </c>
      <c r="BM1325" s="14">
        <f t="shared" si="1678"/>
        <v>0.17006286882725924</v>
      </c>
      <c r="BN1325" s="14">
        <f t="shared" si="1679"/>
        <v>0.82975799248317128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1.7840909090909101</v>
      </c>
      <c r="F1326" s="10">
        <f>VLOOKUP(B1326,home!$B$2:$E$405,3,FALSE)</f>
        <v>1.21</v>
      </c>
      <c r="G1326" s="10">
        <f>VLOOKUP(C1326,away!$B$2:$E$405,4,FALSE)</f>
        <v>1.1200000000000001</v>
      </c>
      <c r="H1326" s="10">
        <f>VLOOKUP(A1326,away!$A$2:$E$405,3,FALSE)</f>
        <v>1.3295454545454499</v>
      </c>
      <c r="I1326" s="10">
        <f>VLOOKUP(C1326,away!$B$2:$E$405,3,FALSE)</f>
        <v>0.56000000000000005</v>
      </c>
      <c r="J1326" s="10">
        <f>VLOOKUP(B1326,home!$B$2:$E$405,4,FALSE)</f>
        <v>1.38</v>
      </c>
      <c r="K1326" s="12">
        <f t="shared" si="1624"/>
        <v>2.4178000000000015</v>
      </c>
      <c r="L1326" s="12">
        <f t="shared" si="1625"/>
        <v>1.0274727272727238</v>
      </c>
      <c r="M1326" s="13">
        <f t="shared" si="1626"/>
        <v>3.1896061930302019E-2</v>
      </c>
      <c r="N1326" s="13">
        <f t="shared" si="1627"/>
        <v>7.7118298535084256E-2</v>
      </c>
      <c r="O1326" s="13">
        <f t="shared" si="1628"/>
        <v>3.2772333740787113E-2</v>
      </c>
      <c r="P1326" s="13">
        <f t="shared" si="1629"/>
        <v>7.9236948518475125E-2</v>
      </c>
      <c r="Q1326" s="13">
        <f t="shared" si="1630"/>
        <v>9.322831109906346E-2</v>
      </c>
      <c r="R1326" s="13">
        <f t="shared" si="1631"/>
        <v>1.6836339563869217E-2</v>
      </c>
      <c r="S1326" s="13">
        <f t="shared" si="1632"/>
        <v>4.9210573583025621E-2</v>
      </c>
      <c r="T1326" s="13">
        <f t="shared" si="1633"/>
        <v>9.5789547063984667E-2</v>
      </c>
      <c r="U1326" s="13">
        <f t="shared" si="1634"/>
        <v>4.070690179752301E-2</v>
      </c>
      <c r="V1326" s="13">
        <f t="shared" si="1635"/>
        <v>1.3583340699562834E-2</v>
      </c>
      <c r="W1326" s="13">
        <f t="shared" si="1636"/>
        <v>7.5135803525105238E-2</v>
      </c>
      <c r="X1326" s="13">
        <f t="shared" si="1637"/>
        <v>7.719998896376741E-2</v>
      </c>
      <c r="Y1326" s="13">
        <f t="shared" si="1638"/>
        <v>3.9660441603013137E-2</v>
      </c>
      <c r="Z1326" s="13">
        <f t="shared" si="1639"/>
        <v>5.7662932429927887E-3</v>
      </c>
      <c r="AA1326" s="13">
        <f t="shared" si="1640"/>
        <v>1.3941743802907971E-2</v>
      </c>
      <c r="AB1326" s="13">
        <f t="shared" si="1641"/>
        <v>1.6854174083335463E-2</v>
      </c>
      <c r="AC1326" s="13">
        <f t="shared" si="1642"/>
        <v>2.1090034368350485E-3</v>
      </c>
      <c r="AD1326" s="13">
        <f t="shared" si="1643"/>
        <v>4.5415836440749896E-2</v>
      </c>
      <c r="AE1326" s="13">
        <f t="shared" si="1644"/>
        <v>4.6663533329149243E-2</v>
      </c>
      <c r="AF1326" s="13">
        <f t="shared" si="1645"/>
        <v>2.3972753926941304E-2</v>
      </c>
      <c r="AG1326" s="13">
        <f t="shared" si="1646"/>
        <v>8.2104502858507608E-3</v>
      </c>
      <c r="AH1326" s="13">
        <f t="shared" si="1647"/>
        <v>1.4811772611580197E-3</v>
      </c>
      <c r="AI1326" s="13">
        <f t="shared" si="1648"/>
        <v>3.5811903820278613E-3</v>
      </c>
      <c r="AJ1326" s="13">
        <f t="shared" si="1649"/>
        <v>4.3293010528334857E-3</v>
      </c>
      <c r="AK1326" s="13">
        <f t="shared" si="1650"/>
        <v>3.4891280285136027E-3</v>
      </c>
      <c r="AL1326" s="13">
        <f t="shared" si="1651"/>
        <v>2.0956944103626353E-4</v>
      </c>
      <c r="AM1326" s="13">
        <f t="shared" si="1652"/>
        <v>2.1961281869289039E-2</v>
      </c>
      <c r="AN1326" s="13">
        <f t="shared" si="1653"/>
        <v>2.2564618176643431E-2</v>
      </c>
      <c r="AO1326" s="13">
        <f t="shared" si="1654"/>
        <v>1.1592264888911748E-2</v>
      </c>
      <c r="AP1326" s="13">
        <f t="shared" si="1655"/>
        <v>3.9702453402259974E-3</v>
      </c>
      <c r="AQ1326" s="13">
        <f t="shared" si="1656"/>
        <v>1.0198297019159569E-3</v>
      </c>
      <c r="AR1326" s="13">
        <f t="shared" si="1657"/>
        <v>3.043738480192749E-4</v>
      </c>
      <c r="AS1326" s="13">
        <f t="shared" si="1658"/>
        <v>7.3591508974100311E-4</v>
      </c>
      <c r="AT1326" s="13">
        <f t="shared" si="1659"/>
        <v>8.896477519878996E-4</v>
      </c>
      <c r="AU1326" s="13">
        <f t="shared" si="1660"/>
        <v>7.169967782521149E-4</v>
      </c>
      <c r="AV1326" s="13">
        <f t="shared" si="1661"/>
        <v>4.3338870261449116E-4</v>
      </c>
      <c r="AW1326" s="13">
        <f t="shared" si="1662"/>
        <v>1.4461592857730982E-5</v>
      </c>
      <c r="AX1326" s="13">
        <f t="shared" si="1663"/>
        <v>8.849664550594518E-3</v>
      </c>
      <c r="AY1326" s="13">
        <f t="shared" si="1664"/>
        <v>9.0927889712480933E-3</v>
      </c>
      <c r="AZ1326" s="13">
        <f t="shared" si="1665"/>
        <v>4.6712963414018106E-3</v>
      </c>
      <c r="BA1326" s="13">
        <f t="shared" si="1666"/>
        <v>1.5998765305997383E-3</v>
      </c>
      <c r="BB1326" s="13">
        <f t="shared" si="1667"/>
        <v>4.1095737554873403E-4</v>
      </c>
      <c r="BC1326" s="13">
        <f t="shared" si="1668"/>
        <v>8.4449499089579767E-5</v>
      </c>
      <c r="BD1326" s="13">
        <f t="shared" si="1669"/>
        <v>5.2122637955809632E-5</v>
      </c>
      <c r="BE1326" s="13">
        <f t="shared" si="1670"/>
        <v>1.2602211404955658E-4</v>
      </c>
      <c r="BF1326" s="13">
        <f t="shared" si="1671"/>
        <v>1.5234813367450911E-4</v>
      </c>
      <c r="BG1326" s="13">
        <f t="shared" si="1672"/>
        <v>1.2278243919940942E-4</v>
      </c>
      <c r="BH1326" s="13">
        <f t="shared" si="1673"/>
        <v>7.421584537408308E-5</v>
      </c>
      <c r="BI1326" s="13">
        <f t="shared" si="1674"/>
        <v>3.5887814189091646E-5</v>
      </c>
      <c r="BJ1326" s="14">
        <f t="shared" si="1675"/>
        <v>0.6682122380181782</v>
      </c>
      <c r="BK1326" s="14">
        <f t="shared" si="1676"/>
        <v>0.18533828658048498</v>
      </c>
      <c r="BL1326" s="14">
        <f t="shared" si="1677"/>
        <v>0.13763599086801304</v>
      </c>
      <c r="BM1326" s="14">
        <f t="shared" si="1678"/>
        <v>0.65678618794369725</v>
      </c>
      <c r="BN1326" s="14">
        <f t="shared" si="1679"/>
        <v>0.33108829338758117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1.7840909090909101</v>
      </c>
      <c r="F1327" s="10">
        <f>VLOOKUP(B1327,home!$B$2:$E$405,3,FALSE)</f>
        <v>0.78</v>
      </c>
      <c r="G1327" s="10">
        <f>VLOOKUP(C1327,away!$B$2:$E$405,4,FALSE)</f>
        <v>1.03</v>
      </c>
      <c r="H1327" s="10">
        <f>VLOOKUP(A1327,away!$A$2:$E$405,3,FALSE)</f>
        <v>1.3295454545454499</v>
      </c>
      <c r="I1327" s="10">
        <f>VLOOKUP(C1327,away!$B$2:$E$405,3,FALSE)</f>
        <v>0.84</v>
      </c>
      <c r="J1327" s="10">
        <f>VLOOKUP(B1327,home!$B$2:$E$405,4,FALSE)</f>
        <v>0.75</v>
      </c>
      <c r="K1327" s="12">
        <f t="shared" si="1624"/>
        <v>1.4333386363636373</v>
      </c>
      <c r="L1327" s="12">
        <f t="shared" si="1625"/>
        <v>0.83761363636363351</v>
      </c>
      <c r="M1327" s="13">
        <f t="shared" si="1626"/>
        <v>0.10321384553969509</v>
      </c>
      <c r="N1327" s="13">
        <f t="shared" si="1627"/>
        <v>0.14794039261971365</v>
      </c>
      <c r="O1327" s="13">
        <f t="shared" si="1628"/>
        <v>8.6453324485578395E-2</v>
      </c>
      <c r="P1327" s="13">
        <f t="shared" si="1629"/>
        <v>0.12391689022726199</v>
      </c>
      <c r="Q1327" s="13">
        <f t="shared" si="1630"/>
        <v>0.10602434031032076</v>
      </c>
      <c r="R1327" s="13">
        <f t="shared" si="1631"/>
        <v>3.6207241749045237E-2</v>
      </c>
      <c r="S1327" s="13">
        <f t="shared" si="1632"/>
        <v>3.7193158542110902E-2</v>
      </c>
      <c r="T1327" s="13">
        <f t="shared" si="1633"/>
        <v>8.8807433230383148E-2</v>
      </c>
      <c r="U1327" s="13">
        <f t="shared" si="1634"/>
        <v>5.1897238515065058E-2</v>
      </c>
      <c r="V1327" s="13">
        <f t="shared" si="1635"/>
        <v>4.9615011760492942E-3</v>
      </c>
      <c r="W1327" s="13">
        <f t="shared" si="1636"/>
        <v>5.06562611205831E-2</v>
      </c>
      <c r="X1327" s="13">
        <f t="shared" si="1637"/>
        <v>4.2430375081797353E-2</v>
      </c>
      <c r="Y1327" s="13">
        <f t="shared" si="1638"/>
        <v>1.7770130382268594E-2</v>
      </c>
      <c r="Z1327" s="13">
        <f t="shared" si="1639"/>
        <v>1.0109226474704984E-2</v>
      </c>
      <c r="AA1327" s="13">
        <f t="shared" si="1640"/>
        <v>1.448994488994482E-2</v>
      </c>
      <c r="AB1327" s="13">
        <f t="shared" si="1641"/>
        <v>1.0384498924768885E-2</v>
      </c>
      <c r="AC1327" s="13">
        <f t="shared" si="1642"/>
        <v>3.7229367907239754E-4</v>
      </c>
      <c r="AD1327" s="13">
        <f t="shared" si="1643"/>
        <v>1.8151894059464244E-2</v>
      </c>
      <c r="AE1327" s="13">
        <f t="shared" si="1644"/>
        <v>1.520427399003528E-2</v>
      </c>
      <c r="AF1327" s="13">
        <f t="shared" si="1645"/>
        <v>6.3676536125312315E-3</v>
      </c>
      <c r="AG1327" s="13">
        <f t="shared" si="1646"/>
        <v>1.7778778324987708E-3</v>
      </c>
      <c r="AH1327" s="13">
        <f t="shared" si="1647"/>
        <v>2.116906487075289E-3</v>
      </c>
      <c r="AI1327" s="13">
        <f t="shared" si="1648"/>
        <v>3.0342438574938319E-3</v>
      </c>
      <c r="AJ1327" s="13">
        <f t="shared" si="1649"/>
        <v>2.1745494765474768E-3</v>
      </c>
      <c r="AK1327" s="13">
        <f t="shared" si="1650"/>
        <v>1.0389552604732732E-3</v>
      </c>
      <c r="AL1327" s="13">
        <f t="shared" si="1651"/>
        <v>1.7878793187363725E-5</v>
      </c>
      <c r="AM1327" s="13">
        <f t="shared" si="1652"/>
        <v>5.2035622157219378E-3</v>
      </c>
      <c r="AN1327" s="13">
        <f t="shared" si="1653"/>
        <v>4.3585746695552581E-3</v>
      </c>
      <c r="AO1327" s="13">
        <f t="shared" si="1654"/>
        <v>1.825400789164301E-3</v>
      </c>
      <c r="AP1327" s="13">
        <f t="shared" si="1655"/>
        <v>5.0966019761098551E-4</v>
      </c>
      <c r="AQ1327" s="13">
        <f t="shared" si="1656"/>
        <v>1.0672458285768639E-4</v>
      </c>
      <c r="AR1327" s="13">
        <f t="shared" si="1657"/>
        <v>3.5462994809617966E-4</v>
      </c>
      <c r="AS1327" s="13">
        <f t="shared" si="1658"/>
        <v>5.0830480621788564E-4</v>
      </c>
      <c r="AT1327" s="13">
        <f t="shared" si="1659"/>
        <v>3.6428645890071367E-4</v>
      </c>
      <c r="AU1327" s="13">
        <f t="shared" si="1660"/>
        <v>1.7404861874882892E-4</v>
      </c>
      <c r="AV1327" s="13">
        <f t="shared" si="1661"/>
        <v>6.2367652464605315E-5</v>
      </c>
      <c r="AW1327" s="13">
        <f t="shared" si="1662"/>
        <v>5.962498003834007E-7</v>
      </c>
      <c r="AX1327" s="13">
        <f t="shared" si="1663"/>
        <v>1.2430777950860376E-3</v>
      </c>
      <c r="AY1327" s="13">
        <f t="shared" si="1664"/>
        <v>1.0412189122249035E-3</v>
      </c>
      <c r="AZ1327" s="13">
        <f t="shared" si="1665"/>
        <v>4.3606957965964415E-4</v>
      </c>
      <c r="BA1327" s="13">
        <f t="shared" si="1666"/>
        <v>1.2175260877542525E-4</v>
      </c>
      <c r="BB1327" s="13">
        <f t="shared" si="1667"/>
        <v>2.5495411343285689E-5</v>
      </c>
      <c r="BC1327" s="13">
        <f t="shared" si="1668"/>
        <v>4.2710608411672325E-6</v>
      </c>
      <c r="BD1327" s="13">
        <f t="shared" si="1669"/>
        <v>4.9507146731381262E-5</v>
      </c>
      <c r="BE1327" s="13">
        <f t="shared" si="1670"/>
        <v>7.0960506186212518E-5</v>
      </c>
      <c r="BF1327" s="13">
        <f t="shared" si="1671"/>
        <v>5.0855217586309667E-5</v>
      </c>
      <c r="BG1327" s="13">
        <f t="shared" si="1672"/>
        <v>2.4297582742379038E-5</v>
      </c>
      <c r="BH1327" s="13">
        <f t="shared" si="1673"/>
        <v>8.706666028723561E-6</v>
      </c>
      <c r="BI1327" s="13">
        <f t="shared" si="1674"/>
        <v>2.4959201625768474E-6</v>
      </c>
      <c r="BJ1327" s="14">
        <f t="shared" si="1675"/>
        <v>0.51000644006243689</v>
      </c>
      <c r="BK1327" s="14">
        <f t="shared" si="1676"/>
        <v>0.27071678686960199</v>
      </c>
      <c r="BL1327" s="14">
        <f t="shared" si="1677"/>
        <v>0.20946736416985809</v>
      </c>
      <c r="BM1327" s="14">
        <f t="shared" si="1678"/>
        <v>0.39550315998256214</v>
      </c>
      <c r="BN1327" s="14">
        <f t="shared" si="1679"/>
        <v>0.60375603493161512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1.3684210526315801</v>
      </c>
      <c r="F1328" s="10">
        <f>VLOOKUP(B1328,home!$B$2:$E$405,3,FALSE)</f>
        <v>0.91</v>
      </c>
      <c r="G1328" s="10">
        <f>VLOOKUP(C1328,away!$B$2:$E$405,4,FALSE)</f>
        <v>1.32</v>
      </c>
      <c r="H1328" s="10">
        <f>VLOOKUP(A1328,away!$A$2:$E$405,3,FALSE)</f>
        <v>1.0105263157894699</v>
      </c>
      <c r="I1328" s="10">
        <f>VLOOKUP(C1328,away!$B$2:$E$405,3,FALSE)</f>
        <v>1.46</v>
      </c>
      <c r="J1328" s="10">
        <f>VLOOKUP(B1328,home!$B$2:$E$405,4,FALSE)</f>
        <v>1.48</v>
      </c>
      <c r="K1328" s="12">
        <f t="shared" si="1624"/>
        <v>1.6437473684210542</v>
      </c>
      <c r="L1328" s="12">
        <f t="shared" si="1625"/>
        <v>2.1835452631578867</v>
      </c>
      <c r="M1328" s="13">
        <f t="shared" si="1626"/>
        <v>2.1768471193535251E-2</v>
      </c>
      <c r="N1328" s="13">
        <f t="shared" si="1627"/>
        <v>3.5781867238923092E-2</v>
      </c>
      <c r="O1328" s="13">
        <f t="shared" si="1628"/>
        <v>4.7532442160832807E-2</v>
      </c>
      <c r="P1328" s="13">
        <f t="shared" si="1629"/>
        <v>7.8131326716494892E-2</v>
      </c>
      <c r="Q1328" s="13">
        <f t="shared" si="1630"/>
        <v>2.9408175055585691E-2</v>
      </c>
      <c r="R1328" s="13">
        <f t="shared" si="1631"/>
        <v>5.1894619463306355E-2</v>
      </c>
      <c r="S1328" s="13">
        <f t="shared" si="1632"/>
        <v>7.0107176569806279E-2</v>
      </c>
      <c r="T1328" s="13">
        <f t="shared" si="1633"/>
        <v>6.4214081340742052E-2</v>
      </c>
      <c r="U1328" s="13">
        <f t="shared" si="1634"/>
        <v>8.5301644178021843E-2</v>
      </c>
      <c r="V1328" s="13">
        <f t="shared" si="1635"/>
        <v>2.7958716934370895E-2</v>
      </c>
      <c r="W1328" s="13">
        <f t="shared" si="1636"/>
        <v>1.6113203452561557E-2</v>
      </c>
      <c r="X1328" s="13">
        <f t="shared" si="1637"/>
        <v>3.5183909073140097E-2</v>
      </c>
      <c r="Y1328" s="13">
        <f t="shared" si="1638"/>
        <v>3.8412828998016429E-2</v>
      </c>
      <c r="Z1328" s="13">
        <f t="shared" si="1639"/>
        <v>3.7771416837494555E-2</v>
      </c>
      <c r="AA1328" s="13">
        <f t="shared" si="1640"/>
        <v>6.208666702816637E-2</v>
      </c>
      <c r="AB1328" s="13">
        <f t="shared" si="1641"/>
        <v>5.1027397770791363E-2</v>
      </c>
      <c r="AC1328" s="13">
        <f t="shared" si="1642"/>
        <v>6.2718335498626581E-3</v>
      </c>
      <c r="AD1328" s="13">
        <f t="shared" si="1643"/>
        <v>6.6215089429952764E-3</v>
      </c>
      <c r="AE1328" s="13">
        <f t="shared" si="1644"/>
        <v>1.445836448743492E-2</v>
      </c>
      <c r="AF1328" s="13">
        <f t="shared" si="1645"/>
        <v>1.5785246644774365E-2</v>
      </c>
      <c r="AG1328" s="13">
        <f t="shared" si="1646"/>
        <v>1.1489266846325331E-2</v>
      </c>
      <c r="AH1328" s="13">
        <f t="shared" si="1647"/>
        <v>2.0618899579568323E-2</v>
      </c>
      <c r="AI1328" s="13">
        <f t="shared" si="1648"/>
        <v>3.3892261923653411E-2</v>
      </c>
      <c r="AJ1328" s="13">
        <f t="shared" si="1649"/>
        <v>2.7855158173421202E-2</v>
      </c>
      <c r="AK1328" s="13">
        <f t="shared" si="1650"/>
        <v>1.5262280981504443E-2</v>
      </c>
      <c r="AL1328" s="13">
        <f t="shared" si="1651"/>
        <v>9.0043379131065509E-4</v>
      </c>
      <c r="AM1328" s="13">
        <f t="shared" si="1652"/>
        <v>2.1768175800049921E-3</v>
      </c>
      <c r="AN1328" s="13">
        <f t="shared" si="1653"/>
        <v>4.7531797155787141E-3</v>
      </c>
      <c r="AO1328" s="13">
        <f t="shared" si="1654"/>
        <v>5.1893915264450271E-3</v>
      </c>
      <c r="AP1328" s="13">
        <f t="shared" si="1655"/>
        <v>3.7770904287469046E-3</v>
      </c>
      <c r="AQ1328" s="13">
        <f t="shared" si="1656"/>
        <v>2.0618619785523241E-3</v>
      </c>
      <c r="AR1328" s="13">
        <f t="shared" si="1657"/>
        <v>9.004460101698912E-3</v>
      </c>
      <c r="AS1328" s="13">
        <f t="shared" si="1658"/>
        <v>1.4801057596219963E-2</v>
      </c>
      <c r="AT1328" s="13">
        <f t="shared" si="1659"/>
        <v>1.2164599736817511E-2</v>
      </c>
      <c r="AU1328" s="13">
        <f t="shared" si="1660"/>
        <v>6.6651762684297455E-3</v>
      </c>
      <c r="AV1328" s="13">
        <f t="shared" si="1661"/>
        <v>2.7389664878234641E-3</v>
      </c>
      <c r="AW1328" s="13">
        <f t="shared" si="1662"/>
        <v>8.9773168458474596E-5</v>
      </c>
      <c r="AX1328" s="13">
        <f t="shared" si="1663"/>
        <v>5.963563614443157E-4</v>
      </c>
      <c r="AY1328" s="13">
        <f t="shared" si="1664"/>
        <v>1.3021711081858082E-3</v>
      </c>
      <c r="AZ1328" s="13">
        <f t="shared" si="1665"/>
        <v>1.4216747775500889E-3</v>
      </c>
      <c r="BA1328" s="13">
        <f t="shared" si="1666"/>
        <v>1.0347637420901796E-3</v>
      </c>
      <c r="BB1328" s="13">
        <f t="shared" si="1667"/>
        <v>5.6486336688213532E-4</v>
      </c>
      <c r="BC1328" s="13">
        <f t="shared" si="1668"/>
        <v>2.4668094581738041E-4</v>
      </c>
      <c r="BD1328" s="13">
        <f t="shared" si="1669"/>
        <v>3.2769410337264689E-3</v>
      </c>
      <c r="BE1328" s="13">
        <f t="shared" si="1670"/>
        <v>5.3864632006588526E-3</v>
      </c>
      <c r="BF1328" s="13">
        <f t="shared" si="1671"/>
        <v>4.4269923555899197E-3</v>
      </c>
      <c r="BG1328" s="13">
        <f t="shared" si="1672"/>
        <v>2.4256190115070184E-3</v>
      </c>
      <c r="BH1328" s="13">
        <f t="shared" si="1673"/>
        <v>9.9677621673918498E-4</v>
      </c>
      <c r="BI1328" s="13">
        <f t="shared" si="1674"/>
        <v>3.2768965663394588E-4</v>
      </c>
      <c r="BJ1328" s="14">
        <f t="shared" si="1675"/>
        <v>0.29059330361179669</v>
      </c>
      <c r="BK1328" s="14">
        <f t="shared" si="1676"/>
        <v>0.20644012986356647</v>
      </c>
      <c r="BL1328" s="14">
        <f t="shared" si="1677"/>
        <v>0.45768611292511097</v>
      </c>
      <c r="BM1328" s="14">
        <f t="shared" si="1678"/>
        <v>0.72676166346956328</v>
      </c>
      <c r="BN1328" s="14">
        <f t="shared" si="1679"/>
        <v>0.2645169018286781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1.3684210526315801</v>
      </c>
      <c r="F1329" s="10">
        <f>VLOOKUP(B1329,home!$B$2:$E$405,3,FALSE)</f>
        <v>0.49</v>
      </c>
      <c r="G1329" s="10">
        <f>VLOOKUP(C1329,away!$B$2:$E$405,4,FALSE)</f>
        <v>0.73</v>
      </c>
      <c r="H1329" s="10">
        <f>VLOOKUP(A1329,away!$A$2:$E$405,3,FALSE)</f>
        <v>1.0105263157894699</v>
      </c>
      <c r="I1329" s="10">
        <f>VLOOKUP(C1329,away!$B$2:$E$405,3,FALSE)</f>
        <v>1.02</v>
      </c>
      <c r="J1329" s="10">
        <f>VLOOKUP(B1329,home!$B$2:$E$405,4,FALSE)</f>
        <v>1.32</v>
      </c>
      <c r="K1329" s="12">
        <f t="shared" si="1624"/>
        <v>0.48948421052631613</v>
      </c>
      <c r="L1329" s="12">
        <f t="shared" si="1625"/>
        <v>1.3605726315789424</v>
      </c>
      <c r="M1329" s="13">
        <f t="shared" si="1626"/>
        <v>0.15722822887608326</v>
      </c>
      <c r="N1329" s="13">
        <f t="shared" si="1627"/>
        <v>7.6960735483860551E-2</v>
      </c>
      <c r="O1329" s="13">
        <f t="shared" si="1628"/>
        <v>0.21392042512042883</v>
      </c>
      <c r="P1329" s="13">
        <f t="shared" si="1629"/>
        <v>0.10471067040552703</v>
      </c>
      <c r="Q1329" s="13">
        <f t="shared" si="1630"/>
        <v>1.8835532424921062E-2</v>
      </c>
      <c r="R1329" s="13">
        <f t="shared" si="1631"/>
        <v>0.14552713787729399</v>
      </c>
      <c r="S1329" s="13">
        <f t="shared" si="1632"/>
        <v>1.7433772190832635E-2</v>
      </c>
      <c r="T1329" s="13">
        <f t="shared" si="1633"/>
        <v>2.5627109918565344E-2</v>
      </c>
      <c r="U1329" s="13">
        <f t="shared" si="1634"/>
        <v>7.1233236194021596E-2</v>
      </c>
      <c r="V1329" s="13">
        <f t="shared" si="1635"/>
        <v>1.290058115481467E-3</v>
      </c>
      <c r="W1329" s="13">
        <f t="shared" si="1636"/>
        <v>3.0732319062851039E-3</v>
      </c>
      <c r="X1329" s="13">
        <f t="shared" si="1637"/>
        <v>4.181355222186693E-3</v>
      </c>
      <c r="Y1329" s="13">
        <f t="shared" si="1638"/>
        <v>2.8445187391084514E-3</v>
      </c>
      <c r="Z1329" s="13">
        <f t="shared" si="1639"/>
        <v>6.6000080315953821E-2</v>
      </c>
      <c r="AA1329" s="13">
        <f t="shared" si="1640"/>
        <v>3.2305997208128115E-2</v>
      </c>
      <c r="AB1329" s="13">
        <f t="shared" si="1641"/>
        <v>7.906637769342981E-3</v>
      </c>
      <c r="AC1329" s="13">
        <f t="shared" si="1642"/>
        <v>5.3696961377327812E-5</v>
      </c>
      <c r="AD1329" s="13">
        <f t="shared" si="1643"/>
        <v>3.7607462335306248E-4</v>
      </c>
      <c r="AE1329" s="13">
        <f t="shared" si="1644"/>
        <v>5.1167683996553568E-4</v>
      </c>
      <c r="AF1329" s="13">
        <f t="shared" si="1645"/>
        <v>3.4808675233495318E-4</v>
      </c>
      <c r="AG1329" s="13">
        <f t="shared" si="1646"/>
        <v>1.5786576954737828E-4</v>
      </c>
      <c r="AH1329" s="13">
        <f t="shared" si="1647"/>
        <v>2.2449475739974706E-2</v>
      </c>
      <c r="AI1329" s="13">
        <f t="shared" si="1648"/>
        <v>1.0988663909311205E-2</v>
      </c>
      <c r="AJ1329" s="13">
        <f t="shared" si="1649"/>
        <v>2.6893887391941087E-3</v>
      </c>
      <c r="AK1329" s="13">
        <f t="shared" si="1650"/>
        <v>4.3880444126759754E-4</v>
      </c>
      <c r="AL1329" s="13">
        <f t="shared" si="1651"/>
        <v>1.4304415599544994E-6</v>
      </c>
      <c r="AM1329" s="13">
        <f t="shared" si="1652"/>
        <v>3.6816518022191109E-5</v>
      </c>
      <c r="AN1329" s="13">
        <f t="shared" si="1653"/>
        <v>5.0091546811026111E-5</v>
      </c>
      <c r="AO1329" s="13">
        <f t="shared" si="1654"/>
        <v>3.4076593832268789E-5</v>
      </c>
      <c r="AP1329" s="13">
        <f t="shared" si="1655"/>
        <v>1.5454560315205571E-5</v>
      </c>
      <c r="AQ1329" s="13">
        <f t="shared" si="1656"/>
        <v>5.2567629494886808E-6</v>
      </c>
      <c r="AR1329" s="13">
        <f t="shared" si="1657"/>
        <v>6.1088284570210011E-3</v>
      </c>
      <c r="AS1329" s="13">
        <f t="shared" si="1658"/>
        <v>2.9901750745256186E-3</v>
      </c>
      <c r="AT1329" s="13">
        <f t="shared" si="1659"/>
        <v>7.3182174284482039E-4</v>
      </c>
      <c r="AU1329" s="13">
        <f t="shared" si="1660"/>
        <v>1.1940506268079652E-4</v>
      </c>
      <c r="AV1329" s="13">
        <f t="shared" si="1661"/>
        <v>1.4611723209788745E-5</v>
      </c>
      <c r="AW1329" s="13">
        <f t="shared" si="1662"/>
        <v>2.6462327299877586E-8</v>
      </c>
      <c r="AX1329" s="13">
        <f t="shared" si="1663"/>
        <v>3.0035173764033478E-6</v>
      </c>
      <c r="AY1329" s="13">
        <f t="shared" si="1664"/>
        <v>4.0865035408061834E-6</v>
      </c>
      <c r="AZ1329" s="13">
        <f t="shared" si="1665"/>
        <v>2.7799924382356678E-6</v>
      </c>
      <c r="BA1329" s="13">
        <f t="shared" si="1666"/>
        <v>1.2607938758199543E-6</v>
      </c>
      <c r="BB1329" s="13">
        <f t="shared" si="1667"/>
        <v>4.2885041037574226E-7</v>
      </c>
      <c r="BC1329" s="13">
        <f t="shared" si="1668"/>
        <v>1.1669642627972659E-7</v>
      </c>
      <c r="BD1329" s="13">
        <f t="shared" si="1669"/>
        <v>1.3852508016055645E-3</v>
      </c>
      <c r="BE1329" s="13">
        <f t="shared" si="1670"/>
        <v>6.7805839500484626E-4</v>
      </c>
      <c r="BF1329" s="13">
        <f t="shared" si="1671"/>
        <v>1.6594943908484409E-4</v>
      </c>
      <c r="BG1329" s="13">
        <f t="shared" si="1672"/>
        <v>2.7076543392576622E-5</v>
      </c>
      <c r="BH1329" s="13">
        <f t="shared" si="1673"/>
        <v>3.3133851165742279E-6</v>
      </c>
      <c r="BI1329" s="13">
        <f t="shared" si="1674"/>
        <v>3.2436993959119652E-7</v>
      </c>
      <c r="BJ1329" s="14">
        <f t="shared" si="1675"/>
        <v>0.13306956001612619</v>
      </c>
      <c r="BK1329" s="14">
        <f t="shared" si="1676"/>
        <v>0.28072194349440244</v>
      </c>
      <c r="BL1329" s="14">
        <f t="shared" si="1677"/>
        <v>0.51968458199338941</v>
      </c>
      <c r="BM1329" s="14">
        <f t="shared" si="1678"/>
        <v>0.28228937559054323</v>
      </c>
      <c r="BN1329" s="14">
        <f t="shared" si="1679"/>
        <v>0.71718273018811474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1.3684210526315801</v>
      </c>
      <c r="F1330" s="10">
        <f>VLOOKUP(B1330,home!$B$2:$E$405,3,FALSE)</f>
        <v>0.37</v>
      </c>
      <c r="G1330" s="10">
        <f>VLOOKUP(C1330,away!$B$2:$E$405,4,FALSE)</f>
        <v>0.73</v>
      </c>
      <c r="H1330" s="10">
        <f>VLOOKUP(A1330,away!$A$2:$E$405,3,FALSE)</f>
        <v>1.0105263157894699</v>
      </c>
      <c r="I1330" s="10">
        <f>VLOOKUP(C1330,away!$B$2:$E$405,3,FALSE)</f>
        <v>0.24</v>
      </c>
      <c r="J1330" s="10">
        <f>VLOOKUP(B1330,home!$B$2:$E$405,4,FALSE)</f>
        <v>1.32</v>
      </c>
      <c r="K1330" s="12">
        <f t="shared" si="1624"/>
        <v>0.36961052631578978</v>
      </c>
      <c r="L1330" s="12">
        <f t="shared" si="1625"/>
        <v>0.32013473684210408</v>
      </c>
      <c r="M1330" s="13">
        <f t="shared" si="1626"/>
        <v>0.50170385524519823</v>
      </c>
      <c r="N1330" s="13">
        <f t="shared" si="1627"/>
        <v>0.18543502599183856</v>
      </c>
      <c r="O1330" s="13">
        <f t="shared" si="1628"/>
        <v>0.1606128316715906</v>
      </c>
      <c r="P1330" s="13">
        <f t="shared" si="1629"/>
        <v>5.936419324720596E-2</v>
      </c>
      <c r="Q1330" s="13">
        <f t="shared" si="1630"/>
        <v>3.4269368777112792E-2</v>
      </c>
      <c r="R1330" s="13">
        <f t="shared" si="1631"/>
        <v>2.5708873300324907E-2</v>
      </c>
      <c r="S1330" s="13">
        <f t="shared" si="1632"/>
        <v>1.7560695433410968E-3</v>
      </c>
      <c r="T1330" s="13">
        <f t="shared" si="1633"/>
        <v>1.0970815355206021E-2</v>
      </c>
      <c r="U1330" s="13">
        <f t="shared" si="1634"/>
        <v>9.5022701915190456E-3</v>
      </c>
      <c r="V1330" s="13">
        <f t="shared" si="1635"/>
        <v>2.3087469416369485E-5</v>
      </c>
      <c r="W1330" s="13">
        <f t="shared" si="1636"/>
        <v>4.2221064767395183E-3</v>
      </c>
      <c r="X1330" s="13">
        <f t="shared" si="1637"/>
        <v>1.3516429458503487E-3</v>
      </c>
      <c r="Y1330" s="13">
        <f t="shared" si="1638"/>
        <v>2.1635392938714384E-4</v>
      </c>
      <c r="Z1330" s="13">
        <f t="shared" si="1639"/>
        <v>2.7434344628355033E-3</v>
      </c>
      <c r="AA1330" s="13">
        <f t="shared" si="1640"/>
        <v>1.0140022557215064E-3</v>
      </c>
      <c r="AB1330" s="13">
        <f t="shared" si="1641"/>
        <v>1.8739295371131197E-4</v>
      </c>
      <c r="AC1330" s="13">
        <f t="shared" si="1642"/>
        <v>1.7073929441807806E-7</v>
      </c>
      <c r="AD1330" s="13">
        <f t="shared" si="1643"/>
        <v>3.9013374925724948E-4</v>
      </c>
      <c r="AE1330" s="13">
        <f t="shared" si="1644"/>
        <v>1.2489536515169296E-4</v>
      </c>
      <c r="AF1330" s="13">
        <f t="shared" si="1645"/>
        <v>1.9991672427817863E-5</v>
      </c>
      <c r="AG1330" s="13">
        <f t="shared" si="1646"/>
        <v>2.1333429305710061E-6</v>
      </c>
      <c r="AH1330" s="13">
        <f t="shared" si="1647"/>
        <v>2.1956716745085073E-4</v>
      </c>
      <c r="AI1330" s="13">
        <f t="shared" si="1648"/>
        <v>8.1154336323176099E-5</v>
      </c>
      <c r="AJ1330" s="13">
        <f t="shared" si="1649"/>
        <v>1.4997748480608861E-5</v>
      </c>
      <c r="AK1330" s="13">
        <f t="shared" si="1650"/>
        <v>1.8477752364898928E-6</v>
      </c>
      <c r="AL1330" s="13">
        <f t="shared" si="1651"/>
        <v>8.0811023178386339E-10</v>
      </c>
      <c r="AM1330" s="13">
        <f t="shared" si="1652"/>
        <v>2.8839508079304868E-5</v>
      </c>
      <c r="AN1330" s="13">
        <f t="shared" si="1653"/>
        <v>9.2325283296239963E-6</v>
      </c>
      <c r="AO1330" s="13">
        <f t="shared" si="1654"/>
        <v>1.4778265135957244E-6</v>
      </c>
      <c r="AP1330" s="13">
        <f t="shared" si="1655"/>
        <v>1.5770120067608378E-7</v>
      </c>
      <c r="AQ1330" s="13">
        <f t="shared" si="1656"/>
        <v>1.2621408094530482E-8</v>
      </c>
      <c r="AR1330" s="13">
        <f t="shared" si="1657"/>
        <v>1.4058215474208858E-5</v>
      </c>
      <c r="AS1330" s="13">
        <f t="shared" si="1658"/>
        <v>5.1960644204831165E-6</v>
      </c>
      <c r="AT1330" s="13">
        <f t="shared" si="1659"/>
        <v>9.6026005261275663E-7</v>
      </c>
      <c r="AU1330" s="13">
        <f t="shared" si="1660"/>
        <v>1.1830740781540967E-7</v>
      </c>
      <c r="AV1330" s="13">
        <f t="shared" si="1661"/>
        <v>1.0931915817427587E-8</v>
      </c>
      <c r="AW1330" s="13">
        <f t="shared" si="1662"/>
        <v>2.6561049834433068E-12</v>
      </c>
      <c r="AX1330" s="13">
        <f t="shared" si="1663"/>
        <v>1.7765642933133901E-6</v>
      </c>
      <c r="AY1330" s="13">
        <f t="shared" si="1664"/>
        <v>5.6873994252296068E-7</v>
      </c>
      <c r="AZ1330" s="13">
        <f t="shared" si="1665"/>
        <v>9.1036705915590707E-8</v>
      </c>
      <c r="BA1330" s="13">
        <f t="shared" si="1666"/>
        <v>9.7146706304198835E-9</v>
      </c>
      <c r="BB1330" s="13">
        <f t="shared" si="1667"/>
        <v>7.7750088144429658E-10</v>
      </c>
      <c r="BC1330" s="13">
        <f t="shared" si="1668"/>
        <v>4.9781008015134757E-11</v>
      </c>
      <c r="BD1330" s="13">
        <f t="shared" si="1669"/>
        <v>7.5008718521757462E-7</v>
      </c>
      <c r="BE1330" s="13">
        <f t="shared" si="1670"/>
        <v>2.7724011931099706E-7</v>
      </c>
      <c r="BF1330" s="13">
        <f t="shared" si="1671"/>
        <v>5.1235433207194977E-8</v>
      </c>
      <c r="BG1330" s="13">
        <f t="shared" si="1672"/>
        <v>6.3123851445762769E-9</v>
      </c>
      <c r="BH1330" s="13">
        <f t="shared" si="1673"/>
        <v>5.8328099889870257E-10</v>
      </c>
      <c r="BI1330" s="13">
        <f t="shared" si="1674"/>
        <v>4.3117359398589809E-11</v>
      </c>
      <c r="BJ1330" s="14">
        <f t="shared" si="1675"/>
        <v>0.23704463467432729</v>
      </c>
      <c r="BK1330" s="14">
        <f t="shared" si="1676"/>
        <v>0.56284794579250874</v>
      </c>
      <c r="BL1330" s="14">
        <f t="shared" si="1677"/>
        <v>0.19736436668115068</v>
      </c>
      <c r="BM1330" s="14">
        <f t="shared" si="1678"/>
        <v>3.2905664640264815E-2</v>
      </c>
      <c r="BN1330" s="14">
        <f t="shared" si="1679"/>
        <v>0.96709414823327111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1.5858585858585901</v>
      </c>
      <c r="F1331" s="10">
        <f>VLOOKUP(B1331,home!$B$2:$E$405,3,FALSE)</f>
        <v>1.26</v>
      </c>
      <c r="G1331" s="10">
        <f>VLOOKUP(C1331,away!$B$2:$E$405,4,FALSE)</f>
        <v>0.42</v>
      </c>
      <c r="H1331" s="10">
        <f>VLOOKUP(A1331,away!$A$2:$E$405,3,FALSE)</f>
        <v>1.1313131313131299</v>
      </c>
      <c r="I1331" s="10">
        <f>VLOOKUP(C1331,away!$B$2:$E$405,3,FALSE)</f>
        <v>1.26</v>
      </c>
      <c r="J1331" s="10">
        <f>VLOOKUP(B1331,home!$B$2:$E$405,4,FALSE)</f>
        <v>0.88</v>
      </c>
      <c r="K1331" s="12">
        <f t="shared" si="1624"/>
        <v>0.83923636363636589</v>
      </c>
      <c r="L1331" s="12">
        <f t="shared" si="1625"/>
        <v>1.2543999999999984</v>
      </c>
      <c r="M1331" s="13">
        <f t="shared" si="1626"/>
        <v>0.12323818119033812</v>
      </c>
      <c r="N1331" s="13">
        <f t="shared" si="1627"/>
        <v>0.10342596304333893</v>
      </c>
      <c r="O1331" s="13">
        <f t="shared" si="1628"/>
        <v>0.15458997448515993</v>
      </c>
      <c r="P1331" s="13">
        <f t="shared" si="1629"/>
        <v>0.12973752804156419</v>
      </c>
      <c r="Q1331" s="13">
        <f t="shared" si="1630"/>
        <v>4.339941456504047E-2</v>
      </c>
      <c r="R1331" s="13">
        <f t="shared" si="1631"/>
        <v>9.695883199709221E-2</v>
      </c>
      <c r="S1331" s="13">
        <f t="shared" si="1632"/>
        <v>3.4144909515378498E-2</v>
      </c>
      <c r="T1331" s="13">
        <f t="shared" si="1633"/>
        <v>5.4440225630386689E-2</v>
      </c>
      <c r="U1331" s="13">
        <f t="shared" si="1634"/>
        <v>8.1371377587668978E-2</v>
      </c>
      <c r="V1331" s="13">
        <f t="shared" si="1635"/>
        <v>3.9939607757385085E-3</v>
      </c>
      <c r="W1331" s="13">
        <f t="shared" si="1636"/>
        <v>1.2140788954503899E-2</v>
      </c>
      <c r="X1331" s="13">
        <f t="shared" si="1637"/>
        <v>1.5229405664529671E-2</v>
      </c>
      <c r="Y1331" s="13">
        <f t="shared" si="1638"/>
        <v>9.551883232792999E-3</v>
      </c>
      <c r="Z1331" s="13">
        <f t="shared" si="1639"/>
        <v>4.054171961905078E-2</v>
      </c>
      <c r="AA1331" s="13">
        <f t="shared" si="1640"/>
        <v>3.4024085348657286E-2</v>
      </c>
      <c r="AB1331" s="13">
        <f t="shared" si="1641"/>
        <v>1.4277124832030247E-2</v>
      </c>
      <c r="AC1331" s="13">
        <f t="shared" si="1642"/>
        <v>2.6278716604626534E-4</v>
      </c>
      <c r="AD1331" s="13">
        <f t="shared" si="1643"/>
        <v>2.5472478934636016E-3</v>
      </c>
      <c r="AE1331" s="13">
        <f t="shared" si="1644"/>
        <v>3.195267757560738E-3</v>
      </c>
      <c r="AF1331" s="13">
        <f t="shared" si="1645"/>
        <v>2.0040719375420926E-3</v>
      </c>
      <c r="AG1331" s="13">
        <f t="shared" si="1646"/>
        <v>8.3796927948426617E-4</v>
      </c>
      <c r="AH1331" s="13">
        <f t="shared" si="1647"/>
        <v>1.2713883272534299E-2</v>
      </c>
      <c r="AI1331" s="13">
        <f t="shared" si="1648"/>
        <v>1.0669953165338903E-2</v>
      </c>
      <c r="AJ1331" s="13">
        <f t="shared" si="1649"/>
        <v>4.4773063473246772E-3</v>
      </c>
      <c r="AK1331" s="13">
        <f t="shared" si="1650"/>
        <v>1.252506099271594E-3</v>
      </c>
      <c r="AL1331" s="13">
        <f t="shared" si="1651"/>
        <v>1.1065842418181835E-5</v>
      </c>
      <c r="AM1331" s="13">
        <f t="shared" si="1652"/>
        <v>4.2754861187815739E-4</v>
      </c>
      <c r="AN1331" s="13">
        <f t="shared" si="1653"/>
        <v>5.3631697873995996E-4</v>
      </c>
      <c r="AO1331" s="13">
        <f t="shared" si="1654"/>
        <v>3.3637800906570248E-4</v>
      </c>
      <c r="AP1331" s="13">
        <f t="shared" si="1655"/>
        <v>1.4065085819067226E-4</v>
      </c>
      <c r="AQ1331" s="13">
        <f t="shared" si="1656"/>
        <v>4.4108109128594736E-5</v>
      </c>
      <c r="AR1331" s="13">
        <f t="shared" si="1657"/>
        <v>3.1896590354134019E-3</v>
      </c>
      <c r="AS1331" s="13">
        <f t="shared" si="1658"/>
        <v>2.6768778501202214E-3</v>
      </c>
      <c r="AT1331" s="13">
        <f t="shared" si="1659"/>
        <v>1.1232666164168138E-3</v>
      </c>
      <c r="AU1331" s="13">
        <f t="shared" si="1660"/>
        <v>3.1422873018525715E-4</v>
      </c>
      <c r="AV1331" s="13">
        <f t="shared" si="1661"/>
        <v>6.5928044217686976E-5</v>
      </c>
      <c r="AW1331" s="13">
        <f t="shared" si="1662"/>
        <v>3.2359538505158404E-7</v>
      </c>
      <c r="AX1331" s="13">
        <f t="shared" si="1663"/>
        <v>5.9802390385066763E-5</v>
      </c>
      <c r="AY1331" s="13">
        <f t="shared" si="1664"/>
        <v>7.5016118499027649E-5</v>
      </c>
      <c r="AZ1331" s="13">
        <f t="shared" si="1665"/>
        <v>4.7050109522590092E-5</v>
      </c>
      <c r="BA1331" s="13">
        <f t="shared" si="1666"/>
        <v>1.9673219128378985E-5</v>
      </c>
      <c r="BB1331" s="13">
        <f t="shared" si="1667"/>
        <v>6.1695215186596374E-6</v>
      </c>
      <c r="BC1331" s="13">
        <f t="shared" si="1668"/>
        <v>1.5478095586013281E-6</v>
      </c>
      <c r="BD1331" s="13">
        <f t="shared" si="1669"/>
        <v>6.6685138233709448E-4</v>
      </c>
      <c r="BE1331" s="13">
        <f t="shared" si="1670"/>
        <v>5.5964592919846708E-4</v>
      </c>
      <c r="BF1331" s="13">
        <f t="shared" si="1671"/>
        <v>2.348376072722083E-4</v>
      </c>
      <c r="BG1331" s="13">
        <f t="shared" si="1672"/>
        <v>6.5694753190731028E-5</v>
      </c>
      <c r="BH1331" s="13">
        <f t="shared" si="1673"/>
        <v>1.3783356444444412E-5</v>
      </c>
      <c r="BI1331" s="13">
        <f t="shared" si="1674"/>
        <v>2.31349878822788E-6</v>
      </c>
      <c r="BJ1331" s="14">
        <f t="shared" si="1675"/>
        <v>0.24846649969425874</v>
      </c>
      <c r="BK1331" s="14">
        <f t="shared" si="1676"/>
        <v>0.2914634486499828</v>
      </c>
      <c r="BL1331" s="14">
        <f t="shared" si="1677"/>
        <v>0.41924812993866273</v>
      </c>
      <c r="BM1331" s="14">
        <f t="shared" si="1678"/>
        <v>0.3482952120563072</v>
      </c>
      <c r="BN1331" s="14">
        <f t="shared" si="1679"/>
        <v>0.6513498933225339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1.5858585858585901</v>
      </c>
      <c r="F1332" s="10">
        <f>VLOOKUP(B1332,home!$B$2:$E$405,3,FALSE)</f>
        <v>1.58</v>
      </c>
      <c r="G1332" s="10">
        <f>VLOOKUP(C1332,away!$B$2:$E$405,4,FALSE)</f>
        <v>1.1399999999999999</v>
      </c>
      <c r="H1332" s="10">
        <f>VLOOKUP(A1332,away!$A$2:$E$405,3,FALSE)</f>
        <v>1.1313131313131299</v>
      </c>
      <c r="I1332" s="10">
        <f>VLOOKUP(C1332,away!$B$2:$E$405,3,FALSE)</f>
        <v>0.38</v>
      </c>
      <c r="J1332" s="10">
        <f>VLOOKUP(B1332,home!$B$2:$E$405,4,FALSE)</f>
        <v>1.55</v>
      </c>
      <c r="K1332" s="12">
        <f t="shared" si="1624"/>
        <v>2.8564484848484923</v>
      </c>
      <c r="L1332" s="12">
        <f t="shared" si="1625"/>
        <v>0.66634343434343357</v>
      </c>
      <c r="M1332" s="13">
        <f t="shared" si="1626"/>
        <v>2.951691119051961E-2</v>
      </c>
      <c r="N1332" s="13">
        <f t="shared" si="1627"/>
        <v>8.4313536247567239E-2</v>
      </c>
      <c r="O1332" s="13">
        <f t="shared" si="1628"/>
        <v>1.9668399973900963E-2</v>
      </c>
      <c r="P1332" s="13">
        <f t="shared" si="1629"/>
        <v>5.6181771304843524E-2</v>
      </c>
      <c r="Q1332" s="13">
        <f t="shared" si="1630"/>
        <v>0.12041863643329098</v>
      </c>
      <c r="R1332" s="13">
        <f t="shared" si="1631"/>
        <v>6.5529545933247328E-3</v>
      </c>
      <c r="S1332" s="13">
        <f t="shared" si="1632"/>
        <v>2.6733754478716648E-2</v>
      </c>
      <c r="T1332" s="13">
        <f t="shared" si="1633"/>
        <v>8.0240167759912412E-2</v>
      </c>
      <c r="U1332" s="13">
        <f t="shared" si="1634"/>
        <v>1.8718177219383403E-2</v>
      </c>
      <c r="V1332" s="13">
        <f t="shared" si="1635"/>
        <v>5.6538198298468562E-3</v>
      </c>
      <c r="W1332" s="13">
        <f t="shared" si="1636"/>
        <v>0.11465654386246515</v>
      </c>
      <c r="X1332" s="13">
        <f t="shared" si="1637"/>
        <v>7.6400635207263548E-2</v>
      </c>
      <c r="Y1332" s="13">
        <f t="shared" si="1638"/>
        <v>2.5454530825013921E-2</v>
      </c>
      <c r="Z1332" s="13">
        <f t="shared" si="1639"/>
        <v>1.4555060896041935E-3</v>
      </c>
      <c r="AA1332" s="13">
        <f t="shared" si="1640"/>
        <v>4.1575781643376523E-3</v>
      </c>
      <c r="AB1332" s="13">
        <f t="shared" si="1641"/>
        <v>5.9379539240807331E-3</v>
      </c>
      <c r="AC1332" s="13">
        <f t="shared" si="1642"/>
        <v>6.7258395244381797E-4</v>
      </c>
      <c r="AD1332" s="13">
        <f t="shared" si="1643"/>
        <v>8.1877627748475817E-2</v>
      </c>
      <c r="AE1332" s="13">
        <f t="shared" si="1644"/>
        <v>5.455861966981259E-2</v>
      </c>
      <c r="AF1332" s="13">
        <f t="shared" si="1645"/>
        <v>1.8177389001910065E-2</v>
      </c>
      <c r="AG1332" s="13">
        <f t="shared" si="1646"/>
        <v>4.037461271643103E-3</v>
      </c>
      <c r="AH1332" s="13">
        <f t="shared" si="1647"/>
        <v>2.4246673161365992E-4</v>
      </c>
      <c r="AI1332" s="13">
        <f t="shared" si="1648"/>
        <v>6.9259372814400486E-4</v>
      </c>
      <c r="AJ1332" s="13">
        <f t="shared" si="1649"/>
        <v>9.8917915268625597E-4</v>
      </c>
      <c r="AK1332" s="13">
        <f t="shared" si="1650"/>
        <v>9.4184643064479032E-4</v>
      </c>
      <c r="AL1332" s="13">
        <f t="shared" si="1651"/>
        <v>5.1207197874610881E-5</v>
      </c>
      <c r="AM1332" s="13">
        <f t="shared" si="1652"/>
        <v>4.6775845145024524E-2</v>
      </c>
      <c r="AN1332" s="13">
        <f t="shared" si="1653"/>
        <v>3.1168777298252261E-2</v>
      </c>
      <c r="AO1332" s="13">
        <f t="shared" si="1654"/>
        <v>1.0384555054601528E-2</v>
      </c>
      <c r="AP1332" s="13">
        <f t="shared" si="1655"/>
        <v>2.3065600264038817E-3</v>
      </c>
      <c r="AQ1332" s="13">
        <f t="shared" si="1656"/>
        <v>3.8424028237831083E-4</v>
      </c>
      <c r="AR1332" s="13">
        <f t="shared" si="1657"/>
        <v>3.2313222931494757E-5</v>
      </c>
      <c r="AS1332" s="13">
        <f t="shared" si="1658"/>
        <v>9.2301056683239749E-5</v>
      </c>
      <c r="AT1332" s="13">
        <f t="shared" si="1659"/>
        <v>1.3182660675637752E-4</v>
      </c>
      <c r="AU1332" s="13">
        <f t="shared" si="1660"/>
        <v>1.2551863704399086E-4</v>
      </c>
      <c r="AV1332" s="13">
        <f t="shared" si="1661"/>
        <v>8.9634380151138883E-5</v>
      </c>
      <c r="AW1332" s="13">
        <f t="shared" si="1662"/>
        <v>2.7074037711842643E-6</v>
      </c>
      <c r="AX1332" s="13">
        <f t="shared" si="1663"/>
        <v>2.2268798665335501E-2</v>
      </c>
      <c r="AY1332" s="13">
        <f t="shared" si="1664"/>
        <v>1.4838667781362128E-2</v>
      </c>
      <c r="AZ1332" s="13">
        <f t="shared" si="1665"/>
        <v>4.9438244252570486E-3</v>
      </c>
      <c r="BA1332" s="13">
        <f t="shared" si="1666"/>
        <v>1.0980949821055778E-3</v>
      </c>
      <c r="BB1332" s="13">
        <f t="shared" si="1667"/>
        <v>1.8292709540288049E-4</v>
      </c>
      <c r="BC1332" s="13">
        <f t="shared" si="1668"/>
        <v>2.4378453797044869E-5</v>
      </c>
      <c r="BD1332" s="13">
        <f t="shared" si="1669"/>
        <v>3.5886173238128654E-6</v>
      </c>
      <c r="BE1332" s="13">
        <f t="shared" si="1670"/>
        <v>1.0250700517306311E-5</v>
      </c>
      <c r="BF1332" s="13">
        <f t="shared" si="1671"/>
        <v>1.4640298980647638E-5</v>
      </c>
      <c r="BG1332" s="13">
        <f t="shared" si="1672"/>
        <v>1.393975328033329E-5</v>
      </c>
      <c r="BH1332" s="13">
        <f t="shared" si="1673"/>
        <v>9.9545467841924557E-6</v>
      </c>
      <c r="BI1332" s="13">
        <f t="shared" si="1674"/>
        <v>5.6869300158119944E-6</v>
      </c>
      <c r="BJ1332" s="14">
        <f t="shared" si="1675"/>
        <v>0.79451181723727538</v>
      </c>
      <c r="BK1332" s="14">
        <f t="shared" si="1676"/>
        <v>0.13364871573560722</v>
      </c>
      <c r="BL1332" s="14">
        <f t="shared" si="1677"/>
        <v>5.8430804668584538E-2</v>
      </c>
      <c r="BM1332" s="14">
        <f t="shared" si="1678"/>
        <v>0.65655867361003351</v>
      </c>
      <c r="BN1332" s="14">
        <f t="shared" si="1679"/>
        <v>0.31665220974344704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1.5858585858585901</v>
      </c>
      <c r="F1333" s="15">
        <f>VLOOKUP(B1333,home!$B$2:$E$405,3,FALSE)</f>
        <v>1.01</v>
      </c>
      <c r="G1333" s="15">
        <f>VLOOKUP(C1333,away!$B$2:$E$405,4,FALSE)</f>
        <v>0.76</v>
      </c>
      <c r="H1333" s="15">
        <f>VLOOKUP(A1333,away!$A$2:$E$405,3,FALSE)</f>
        <v>1.1313131313131299</v>
      </c>
      <c r="I1333" s="15">
        <f>VLOOKUP(C1333,away!$B$2:$E$405,3,FALSE)</f>
        <v>0.38</v>
      </c>
      <c r="J1333" s="15">
        <f>VLOOKUP(B1333,home!$B$2:$E$405,4,FALSE)</f>
        <v>0.88</v>
      </c>
      <c r="K1333" s="20">
        <f t="shared" si="1624"/>
        <v>1.2173050505050538</v>
      </c>
      <c r="L1333" s="20">
        <f t="shared" si="1625"/>
        <v>0.37831111111111065</v>
      </c>
      <c r="M1333" s="21">
        <f t="shared" si="1626"/>
        <v>0.2027835425654112</v>
      </c>
      <c r="N1333" s="21">
        <f t="shared" si="1627"/>
        <v>0.24684943052418157</v>
      </c>
      <c r="O1333" s="21">
        <f t="shared" si="1628"/>
        <v>7.6715267302967918E-2</v>
      </c>
      <c r="P1333" s="21">
        <f t="shared" si="1629"/>
        <v>9.3385882338748047E-2</v>
      </c>
      <c r="Q1333" s="21">
        <f t="shared" si="1630"/>
        <v>0.15024552924569137</v>
      </c>
      <c r="R1333" s="21">
        <f t="shared" si="1631"/>
        <v>1.4511119006285825E-2</v>
      </c>
      <c r="S1333" s="21">
        <f t="shared" si="1632"/>
        <v>1.0751517245751614E-2</v>
      </c>
      <c r="T1333" s="21">
        <f t="shared" si="1633"/>
        <v>5.6839553108414376E-2</v>
      </c>
      <c r="U1333" s="21">
        <f t="shared" si="1634"/>
        <v>1.7664458454831611E-2</v>
      </c>
      <c r="V1333" s="21">
        <f t="shared" si="1635"/>
        <v>5.5014322265488304E-4</v>
      </c>
      <c r="W1333" s="21">
        <f t="shared" si="1636"/>
        <v>6.0964880522194932E-2</v>
      </c>
      <c r="X1333" s="21">
        <f t="shared" si="1637"/>
        <v>2.3063691689107674E-2</v>
      </c>
      <c r="Y1333" s="21">
        <f t="shared" si="1638"/>
        <v>4.3626254146152061E-3</v>
      </c>
      <c r="Z1333" s="21">
        <f t="shared" si="1639"/>
        <v>1.8299058515778494E-3</v>
      </c>
      <c r="AA1333" s="21">
        <f t="shared" si="1640"/>
        <v>2.2275536350744671E-3</v>
      </c>
      <c r="AB1333" s="21">
        <f t="shared" si="1641"/>
        <v>1.3558061451235206E-3</v>
      </c>
      <c r="AC1333" s="21">
        <f t="shared" si="1642"/>
        <v>1.5834498207533443E-5</v>
      </c>
      <c r="AD1333" s="21">
        <f t="shared" si="1643"/>
        <v>1.8553214240776269E-2</v>
      </c>
      <c r="AE1333" s="21">
        <f t="shared" si="1644"/>
        <v>7.0188870941105524E-3</v>
      </c>
      <c r="AF1333" s="21">
        <f t="shared" si="1645"/>
        <v>1.327661487668199E-3</v>
      </c>
      <c r="AG1333" s="21">
        <f t="shared" si="1646"/>
        <v>1.6742303085972887E-4</v>
      </c>
      <c r="AH1333" s="21">
        <f t="shared" si="1647"/>
        <v>1.7306842898478478E-4</v>
      </c>
      <c r="AI1333" s="21">
        <f t="shared" si="1648"/>
        <v>2.1067707268615369E-4</v>
      </c>
      <c r="AJ1333" s="21">
        <f t="shared" si="1649"/>
        <v>1.2822913230323767E-4</v>
      </c>
      <c r="AK1333" s="21">
        <f t="shared" si="1650"/>
        <v>5.2031323458203964E-5</v>
      </c>
      <c r="AL1333" s="21">
        <f t="shared" si="1651"/>
        <v>2.9168414118711828E-7</v>
      </c>
      <c r="AM1333" s="21">
        <f t="shared" si="1652"/>
        <v>4.5169842796798469E-3</v>
      </c>
      <c r="AN1333" s="21">
        <f t="shared" si="1653"/>
        <v>1.7088253417171027E-3</v>
      </c>
      <c r="AO1333" s="21">
        <f t="shared" si="1654"/>
        <v>3.2323380685991024E-4</v>
      </c>
      <c r="AP1333" s="21">
        <f t="shared" si="1655"/>
        <v>4.0760980207282274E-5</v>
      </c>
      <c r="AQ1333" s="21">
        <f t="shared" si="1656"/>
        <v>3.8550829280487354E-6</v>
      </c>
      <c r="AR1333" s="21">
        <f t="shared" si="1657"/>
        <v>1.309474193349766E-5</v>
      </c>
      <c r="AS1333" s="21">
        <f t="shared" si="1658"/>
        <v>1.594029549070701E-5</v>
      </c>
      <c r="AT1333" s="21">
        <f t="shared" si="1659"/>
        <v>9.702101103690293E-6</v>
      </c>
      <c r="AU1333" s="21">
        <f t="shared" si="1660"/>
        <v>3.9368055580109489E-6</v>
      </c>
      <c r="AV1333" s="21">
        <f t="shared" si="1661"/>
        <v>1.1980733221557738E-6</v>
      </c>
      <c r="AW1333" s="21">
        <f t="shared" si="1662"/>
        <v>3.7312885651885736E-9</v>
      </c>
      <c r="AX1333" s="21">
        <f t="shared" si="1663"/>
        <v>9.1642462945103404E-4</v>
      </c>
      <c r="AY1333" s="21">
        <f t="shared" si="1664"/>
        <v>3.4669361981720854E-4</v>
      </c>
      <c r="AZ1333" s="21">
        <f t="shared" si="1665"/>
        <v>6.5579024264090578E-5</v>
      </c>
      <c r="BA1333" s="21">
        <f t="shared" si="1666"/>
        <v>8.2697578449768653E-6</v>
      </c>
      <c r="BB1333" s="21">
        <f t="shared" si="1667"/>
        <v>7.8213531973825518E-7</v>
      </c>
      <c r="BC1333" s="21">
        <f t="shared" si="1668"/>
        <v>5.9178096369884643E-8</v>
      </c>
      <c r="BD1333" s="21">
        <f t="shared" si="1669"/>
        <v>8.2564772842912542E-7</v>
      </c>
      <c r="BE1333" s="21">
        <f t="shared" si="1670"/>
        <v>1.0050651497547993E-6</v>
      </c>
      <c r="BF1333" s="21">
        <f t="shared" si="1671"/>
        <v>6.1173544144156794E-7</v>
      </c>
      <c r="BG1333" s="21">
        <f t="shared" si="1672"/>
        <v>2.4822288081325301E-7</v>
      </c>
      <c r="BH1333" s="21">
        <f t="shared" si="1673"/>
        <v>7.5540741616221725E-8</v>
      </c>
      <c r="BI1333" s="21">
        <f t="shared" si="1674"/>
        <v>1.8391225257664797E-8</v>
      </c>
      <c r="BJ1333" s="22">
        <f t="shared" si="1675"/>
        <v>0.57732436419380562</v>
      </c>
      <c r="BK1333" s="22">
        <f t="shared" si="1676"/>
        <v>0.30783390517473169</v>
      </c>
      <c r="BL1333" s="22">
        <f t="shared" si="1677"/>
        <v>0.1130848671222911</v>
      </c>
      <c r="BM1333" s="22">
        <f t="shared" si="1678"/>
        <v>0.21523558147059152</v>
      </c>
      <c r="BN1333" s="22">
        <f t="shared" si="1679"/>
        <v>0.7844907709832859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1.62037037037037</v>
      </c>
      <c r="F1334" s="10">
        <f>VLOOKUP(B1334,home!$B$2:$E$405,3,FALSE)</f>
        <v>1.23</v>
      </c>
      <c r="G1334" s="10">
        <f>VLOOKUP(C1334,away!$B$2:$E$405,4,FALSE)</f>
        <v>1.23</v>
      </c>
      <c r="H1334" s="10">
        <f>VLOOKUP(A1334,away!$A$2:$E$405,3,FALSE)</f>
        <v>1.4537037037036999</v>
      </c>
      <c r="I1334" s="10">
        <f>VLOOKUP(C1334,away!$B$2:$E$405,3,FALSE)</f>
        <v>0.62</v>
      </c>
      <c r="J1334" s="10">
        <f>VLOOKUP(B1334,home!$B$2:$E$405,4,FALSE)</f>
        <v>0.69</v>
      </c>
      <c r="K1334" s="12">
        <f t="shared" ref="K1334:K1397" si="1680">E1334*F1334*G1334</f>
        <v>2.4514583333333326</v>
      </c>
      <c r="L1334" s="12">
        <f t="shared" ref="L1334:L1397" si="1681">H1334*I1334*J1334</f>
        <v>0.62189444444444275</v>
      </c>
      <c r="M1334" s="13">
        <f t="shared" ref="M1334:M1397" si="1682">_xlfn.POISSON.DIST(0,K1334,FALSE) * _xlfn.POISSON.DIST(0,L1334,FALSE)</f>
        <v>4.6265775662515496E-2</v>
      </c>
      <c r="N1334" s="13">
        <f t="shared" ref="N1334:N1397" si="1683">_xlfn.POISSON.DIST(1,K1334,FALSE) * _xlfn.POISSON.DIST(0,L1334,FALSE)</f>
        <v>0.11341862129600409</v>
      </c>
      <c r="O1334" s="13">
        <f t="shared" ref="O1334:O1397" si="1684">_xlfn.POISSON.DIST(0,K1334,FALSE) * _xlfn.POISSON.DIST(1,L1334,FALSE)</f>
        <v>2.8772428852431291E-2</v>
      </c>
      <c r="P1334" s="13">
        <f t="shared" ref="P1334:P1397" si="1685">_xlfn.POISSON.DIST(1,K1334,FALSE) * _xlfn.POISSON.DIST(1,L1334,FALSE)</f>
        <v>7.0534410480533105E-2</v>
      </c>
      <c r="Q1334" s="13">
        <f t="shared" ref="Q1334:Q1397" si="1686">_xlfn.POISSON.DIST(2,K1334,FALSE) * _xlfn.POISSON.DIST(0,L1334,FALSE)</f>
        <v>0.13902051216563333</v>
      </c>
      <c r="R1334" s="13">
        <f t="shared" ref="R1334:R1397" si="1687">_xlfn.POISSON.DIST(0,K1334,FALSE) * _xlfn.POISSON.DIST(2,L1334,FALSE)</f>
        <v>8.9467068282500055E-3</v>
      </c>
      <c r="S1334" s="13">
        <f t="shared" ref="S1334:S1397" si="1688">_xlfn.POISSON.DIST(2,K1334,FALSE) * _xlfn.POISSON.DIST(2,L1334,FALSE)</f>
        <v>2.6883279219865996E-2</v>
      </c>
      <c r="T1334" s="13">
        <f t="shared" ref="T1334:T1397" si="1689">_xlfn.POISSON.DIST(2,K1334,FALSE) * _xlfn.POISSON.DIST(1,L1334,FALSE)</f>
        <v>8.6456084179628426E-2</v>
      </c>
      <c r="U1334" s="13">
        <f t="shared" ref="U1334:U1397" si="1690">_xlfn.POISSON.DIST(1,K1334,FALSE) * _xlfn.POISSON.DIST(2,L1334,FALSE)</f>
        <v>2.1932479010003704E-2</v>
      </c>
      <c r="V1334" s="13">
        <f t="shared" ref="V1334:V1397" si="1691">_xlfn.POISSON.DIST(3,K1334,FALSE) * _xlfn.POISSON.DIST(3,L1334,FALSE)</f>
        <v>4.5538731249652716E-3</v>
      </c>
      <c r="W1334" s="13">
        <f t="shared" ref="W1334:W1397" si="1692">_xlfn.POISSON.DIST(3,K1334,FALSE) * _xlfn.POISSON.DIST(0,L1334,FALSE)</f>
        <v>0.11360099768423659</v>
      </c>
      <c r="X1334" s="13">
        <f t="shared" ref="X1334:X1397" si="1693">_xlfn.POISSON.DIST(3,K1334,FALSE) * _xlfn.POISSON.DIST(1,L1334,FALSE)</f>
        <v>7.0647829343172736E-2</v>
      </c>
      <c r="Y1334" s="13">
        <f t="shared" ref="Y1334:Y1397" si="1694">_xlfn.POISSON.DIST(3,K1334,FALSE) * _xlfn.POISSON.DIST(2,L1334,FALSE)</f>
        <v>2.1967746290289102E-2</v>
      </c>
      <c r="Z1334" s="13">
        <f t="shared" ref="Z1334:Z1397" si="1695">_xlfn.POISSON.DIST(0,K1334,FALSE) * _xlfn.POISSON.DIST(3,L1334,FALSE)</f>
        <v>1.854635757520614E-3</v>
      </c>
      <c r="AA1334" s="13">
        <f t="shared" ref="AA1334:AA1397" si="1696">_xlfn.POISSON.DIST(1,K1334,FALSE) * _xlfn.POISSON.DIST(3,L1334,FALSE)</f>
        <v>4.5465622830718868E-3</v>
      </c>
      <c r="AB1334" s="13">
        <f t="shared" ref="AB1334:AB1397" si="1697">_xlfn.POISSON.DIST(2,K1334,FALSE) * _xlfn.POISSON.DIST(3,L1334,FALSE)</f>
        <v>5.5728539984278005E-3</v>
      </c>
      <c r="AC1334" s="13">
        <f t="shared" ref="AC1334:AC1397" si="1698">_xlfn.POISSON.DIST(4,K1334,FALSE) * _xlfn.POISSON.DIST(4,L1334,FALSE)</f>
        <v>4.3391247589739468E-4</v>
      </c>
      <c r="AD1334" s="13">
        <f t="shared" ref="AD1334:AD1397" si="1699">_xlfn.POISSON.DIST(4,K1334,FALSE) * _xlfn.POISSON.DIST(0,L1334,FALSE)</f>
        <v>6.9622028112000606E-2</v>
      </c>
      <c r="AE1334" s="13">
        <f t="shared" ref="AE1334:AE1397" si="1700">_xlfn.POISSON.DIST(4,K1334,FALSE) * _xlfn.POISSON.DIST(1,L1334,FALSE)</f>
        <v>4.3297552493807984E-2</v>
      </c>
      <c r="AF1334" s="13">
        <f t="shared" ref="AF1334:AF1397" si="1701">_xlfn.POISSON.DIST(4,K1334,FALSE) * _xlfn.POISSON.DIST(2,L1334,FALSE)</f>
        <v>1.3463253676970405E-2</v>
      </c>
      <c r="AG1334" s="13">
        <f t="shared" ref="AG1334:AG1397" si="1702">_xlfn.POISSON.DIST(4,K1334,FALSE) * _xlfn.POISSON.DIST(3,L1334,FALSE)</f>
        <v>2.7909075552847045E-3</v>
      </c>
      <c r="AH1334" s="13">
        <f t="shared" ref="AH1334:AH1397" si="1703">_xlfn.POISSON.DIST(0,K1334,FALSE) * _xlfn.POISSON.DIST(4,L1334,FALSE)</f>
        <v>2.8834691851752005E-4</v>
      </c>
      <c r="AI1334" s="13">
        <f t="shared" ref="AI1334:AI1397" si="1704">_xlfn.POISSON.DIST(1,K1334,FALSE) * _xlfn.POISSON.DIST(4,L1334,FALSE)</f>
        <v>7.0687045629076186E-4</v>
      </c>
      <c r="AJ1334" s="13">
        <f t="shared" ref="AJ1334:AJ1397" si="1705">_xlfn.POISSON.DIST(2,K1334,FALSE) * _xlfn.POISSON.DIST(4,L1334,FALSE)</f>
        <v>8.6643173533056182E-4</v>
      </c>
      <c r="AK1334" s="13">
        <f t="shared" ref="AK1334:AK1397" si="1706">_xlfn.POISSON.DIST(3,K1334,FALSE) * _xlfn.POISSON.DIST(4,L1334,FALSE)</f>
        <v>7.0800709928018875E-4</v>
      </c>
      <c r="AL1334" s="13">
        <f t="shared" ref="AL1334:AL1397" si="1707">_xlfn.POISSON.DIST(5,K1334,FALSE) * _xlfn.POISSON.DIST(5,L1334,FALSE)</f>
        <v>2.6460821416525419E-5</v>
      </c>
      <c r="AM1334" s="13">
        <f t="shared" ref="AM1334:AM1397" si="1708">_xlfn.POISSON.DIST(5,K1334,FALSE) * _xlfn.POISSON.DIST(0,L1334,FALSE)</f>
        <v>3.4135100199746277E-2</v>
      </c>
      <c r="AN1334" s="13">
        <f t="shared" ref="AN1334:AN1397" si="1709">_xlfn.POISSON.DIST(5,K1334,FALSE) * _xlfn.POISSON.DIST(1,L1334,FALSE)</f>
        <v>2.1228429174776593E-2</v>
      </c>
      <c r="AO1334" s="13">
        <f t="shared" ref="AO1334:AO1397" si="1710">_xlfn.POISSON.DIST(5,K1334,FALSE) * _xlfn.POISSON.DIST(2,L1334,FALSE)</f>
        <v>6.6009210840379442E-3</v>
      </c>
      <c r="AP1334" s="13">
        <f t="shared" ref="AP1334:AP1397" si="1711">_xlfn.POISSON.DIST(5,K1334,FALSE) * _xlfn.POISSON.DIST(3,L1334,FALSE)</f>
        <v>1.368358716793129E-3</v>
      </c>
      <c r="AQ1334" s="13">
        <f t="shared" ref="AQ1334:AQ1397" si="1712">_xlfn.POISSON.DIST(5,K1334,FALSE) * _xlfn.POISSON.DIST(4,L1334,FALSE)</f>
        <v>2.1274367099519335E-4</v>
      </c>
      <c r="AR1334" s="13">
        <f t="shared" ref="AR1334:AR1397" si="1713">_xlfn.POISSON.DIST(0,K1334,FALSE) * _xlfn.POISSON.DIST(5,L1334,FALSE)</f>
        <v>3.5864269339744031E-5</v>
      </c>
      <c r="AS1334" s="13">
        <f t="shared" ref="AS1334:AS1397" si="1714">_xlfn.POISSON.DIST(1,K1334,FALSE) * _xlfn.POISSON.DIST(5,L1334,FALSE)</f>
        <v>8.7919761941826632E-5</v>
      </c>
      <c r="AT1334" s="13">
        <f t="shared" ref="AT1334:AT1397" si="1715">_xlfn.POISSON.DIST(2,K1334,FALSE) * _xlfn.POISSON.DIST(5,L1334,FALSE)</f>
        <v>1.0776581653848686E-4</v>
      </c>
      <c r="AU1334" s="13">
        <f t="shared" ref="AU1334:AU1397" si="1716">_xlfn.POISSON.DIST(3,K1334,FALSE) * _xlfn.POISSON.DIST(5,L1334,FALSE)</f>
        <v>8.8061136333914897E-5</v>
      </c>
      <c r="AV1334" s="13">
        <f t="shared" ref="AV1334:AV1397" si="1717">_xlfn.POISSON.DIST(4,K1334,FALSE) * _xlfn.POISSON.DIST(5,L1334,FALSE)</f>
        <v>5.3969551627144595E-5</v>
      </c>
      <c r="AW1334" s="13">
        <f t="shared" ref="AW1334:AW1397" si="1718">_xlfn.POISSON.DIST(6,K1334,FALSE) * _xlfn.POISSON.DIST(6,L1334,FALSE)</f>
        <v>1.1205777997515924E-6</v>
      </c>
      <c r="AX1334" s="13">
        <f t="shared" ref="AX1334:AX1397" si="1719">_xlfn.POISSON.DIST(6,K1334,FALSE) * _xlfn.POISSON.DIST(0,L1334,FALSE)</f>
        <v>1.3946795973972722E-2</v>
      </c>
      <c r="AY1334" s="13">
        <f t="shared" ref="AY1334:AY1397" si="1720">_xlfn.POISSON.DIST(6,K1334,FALSE) * _xlfn.POISSON.DIST(1,L1334,FALSE)</f>
        <v>8.6734349340137559E-3</v>
      </c>
      <c r="AZ1334" s="13">
        <f t="shared" ref="AZ1334:AZ1397" si="1721">_xlfn.POISSON.DIST(6,K1334,FALSE) * _xlfn.POISSON.DIST(2,L1334,FALSE)</f>
        <v>2.6969804998567531E-3</v>
      </c>
      <c r="BA1334" s="13">
        <f t="shared" ref="BA1334:BA1397" si="1722">_xlfn.POISSON.DIST(6,K1334,FALSE) * _xlfn.POISSON.DIST(3,L1334,FALSE)</f>
        <v>5.5907906321197047E-4</v>
      </c>
      <c r="BB1334" s="13">
        <f t="shared" ref="BB1334:BB1397" si="1723">_xlfn.POISSON.DIST(6,K1334,FALSE) * _xlfn.POISSON.DIST(4,L1334,FALSE)</f>
        <v>8.6922040854181941E-5</v>
      </c>
      <c r="BC1334" s="13">
        <f t="shared" ref="BC1334:BC1397" si="1724">_xlfn.POISSON.DIST(6,K1334,FALSE) * _xlfn.POISSON.DIST(5,L1334,FALSE)</f>
        <v>1.081126686139773E-5</v>
      </c>
      <c r="BD1334" s="13">
        <f t="shared" ref="BD1334:BD1397" si="1725">_xlfn.POISSON.DIST(0,K1334,FALSE) * _xlfn.POISSON.DIST(6,L1334,FALSE)</f>
        <v>3.7172983094076622E-6</v>
      </c>
      <c r="BE1334" s="13">
        <f t="shared" ref="BE1334:BE1397" si="1726">_xlfn.POISSON.DIST(1,K1334,FALSE) * _xlfn.POISSON.DIST(6,L1334,FALSE)</f>
        <v>9.1128019180833224E-6</v>
      </c>
      <c r="BF1334" s="13">
        <f t="shared" ref="BF1334:BF1397" si="1727">_xlfn.POISSON.DIST(2,K1334,FALSE) * _xlfn.POISSON.DIST(6,L1334,FALSE)</f>
        <v>1.1169827101050671E-5</v>
      </c>
      <c r="BG1334" s="13">
        <f t="shared" ref="BG1334:BG1397" si="1728">_xlfn.POISSON.DIST(3,K1334,FALSE) * _xlfn.POISSON.DIST(6,L1334,FALSE)</f>
        <v>9.1274552429210555E-6</v>
      </c>
      <c r="BH1334" s="13">
        <f t="shared" ref="BH1334:BH1397" si="1729">_xlfn.POISSON.DIST(4,K1334,FALSE) * _xlfn.POISSON.DIST(6,L1334,FALSE)</f>
        <v>5.5938940543464599E-6</v>
      </c>
      <c r="BI1334" s="13">
        <f t="shared" ref="BI1334:BI1397" si="1730">_xlfn.POISSON.DIST(5,K1334,FALSE) * _xlfn.POISSON.DIST(6,L1334,FALSE)</f>
        <v>2.7426396390622812E-6</v>
      </c>
      <c r="BJ1334" s="14">
        <f t="shared" ref="BJ1334:BJ1397" si="1731">SUM(N1334,Q1334,T1334,W1334,X1334,Y1334,AD1334,AE1334,AF1334,AG1334,AM1334,AN1334,AO1334,AP1334,AQ1334,AX1334,AY1334,AZ1334,BA1334,BB1334,BC1334)</f>
        <v>0.76380510942214785</v>
      </c>
      <c r="BK1334" s="14">
        <f t="shared" ref="BK1334:BK1397" si="1732">SUM(M1334,P1334,S1334,V1334,AC1334,AL1334,AY1334)</f>
        <v>0.15737114671920754</v>
      </c>
      <c r="BL1334" s="14">
        <f t="shared" ref="BL1334:BL1397" si="1733">SUM(O1334,R1334,U1334,AA1334,AB1334,AH1334,AI1334,AJ1334,AK1334,AR1334,AS1334,AT1334,AU1334,AV1334,BD1334,BE1334,BF1334,BG1334,BH1334,BI1334)</f>
        <v>7.2755731633649706E-2</v>
      </c>
      <c r="BM1334" s="14">
        <f t="shared" ref="BM1334:BM1397" si="1734">SUM(S1334:BI1334)</f>
        <v>0.58015585389094437</v>
      </c>
      <c r="BN1334" s="14">
        <f t="shared" ref="BN1334:BN1397" si="1735">SUM(M1334:R1334)</f>
        <v>0.40695845528536734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1.8395061728395099</v>
      </c>
      <c r="F1335" s="10">
        <f>VLOOKUP(B1335,home!$B$2:$E$405,3,FALSE)</f>
        <v>0.27</v>
      </c>
      <c r="G1335" s="10">
        <f>VLOOKUP(C1335,away!$B$2:$E$405,4,FALSE)</f>
        <v>0.54</v>
      </c>
      <c r="H1335" s="10">
        <f>VLOOKUP(A1335,away!$A$2:$E$405,3,FALSE)</f>
        <v>1.2222222222222201</v>
      </c>
      <c r="I1335" s="10">
        <f>VLOOKUP(C1335,away!$B$2:$E$405,3,FALSE)</f>
        <v>1.77</v>
      </c>
      <c r="J1335" s="10">
        <f>VLOOKUP(B1335,home!$B$2:$E$405,4,FALSE)</f>
        <v>1.43</v>
      </c>
      <c r="K1335" s="12">
        <f t="shared" si="1680"/>
        <v>0.26820000000000055</v>
      </c>
      <c r="L1335" s="12">
        <f t="shared" si="1681"/>
        <v>3.093566666666661</v>
      </c>
      <c r="M1335" s="13">
        <f t="shared" si="1682"/>
        <v>3.4673947494996957E-2</v>
      </c>
      <c r="N1335" s="13">
        <f t="shared" si="1683"/>
        <v>9.2995527181582022E-3</v>
      </c>
      <c r="O1335" s="13">
        <f t="shared" si="1684"/>
        <v>0.10726616817227257</v>
      </c>
      <c r="P1335" s="13">
        <f t="shared" si="1685"/>
        <v>2.876878630380356E-2</v>
      </c>
      <c r="Q1335" s="13">
        <f t="shared" si="1686"/>
        <v>1.2470700195050175E-3</v>
      </c>
      <c r="R1335" s="13">
        <f t="shared" si="1687"/>
        <v>0.16591752115940139</v>
      </c>
      <c r="S1335" s="13">
        <f t="shared" si="1688"/>
        <v>5.9673265173610145E-3</v>
      </c>
      <c r="T1335" s="13">
        <f t="shared" si="1689"/>
        <v>3.8578942433400653E-3</v>
      </c>
      <c r="U1335" s="13">
        <f t="shared" si="1690"/>
        <v>4.4499079174951543E-2</v>
      </c>
      <c r="V1335" s="13">
        <f t="shared" si="1691"/>
        <v>5.501176076160789E-4</v>
      </c>
      <c r="W1335" s="13">
        <f t="shared" si="1692"/>
        <v>1.1148805974374879E-4</v>
      </c>
      <c r="X1335" s="13">
        <f t="shared" si="1693"/>
        <v>3.4489574535460254E-4</v>
      </c>
      <c r="Y1335" s="13">
        <f t="shared" si="1694"/>
        <v>5.3347899065207588E-4</v>
      </c>
      <c r="Z1335" s="13">
        <f t="shared" si="1695"/>
        <v>0.1710923042915615</v>
      </c>
      <c r="AA1335" s="13">
        <f t="shared" si="1696"/>
        <v>4.5886956010996884E-2</v>
      </c>
      <c r="AB1335" s="13">
        <f t="shared" si="1697"/>
        <v>6.1534408010746949E-3</v>
      </c>
      <c r="AC1335" s="13">
        <f t="shared" si="1698"/>
        <v>2.852684983760172E-5</v>
      </c>
      <c r="AD1335" s="13">
        <f t="shared" si="1699"/>
        <v>7.4752744058183724E-6</v>
      </c>
      <c r="AE1335" s="13">
        <f t="shared" si="1700"/>
        <v>2.3125259726026151E-5</v>
      </c>
      <c r="AF1335" s="13">
        <f t="shared" si="1701"/>
        <v>3.576976632322176E-5</v>
      </c>
      <c r="AG1335" s="13">
        <f t="shared" si="1702"/>
        <v>3.6885385590658168E-5</v>
      </c>
      <c r="AH1335" s="13">
        <f t="shared" si="1703"/>
        <v>0.132321362369891</v>
      </c>
      <c r="AI1335" s="13">
        <f t="shared" si="1704"/>
        <v>3.5488589387604838E-2</v>
      </c>
      <c r="AJ1335" s="13">
        <f t="shared" si="1705"/>
        <v>4.7590198368778185E-3</v>
      </c>
      <c r="AK1335" s="13">
        <f t="shared" si="1706"/>
        <v>4.2545637341687788E-4</v>
      </c>
      <c r="AL1335" s="13">
        <f t="shared" si="1707"/>
        <v>9.4674290778928232E-7</v>
      </c>
      <c r="AM1335" s="13">
        <f t="shared" si="1708"/>
        <v>4.0097371912809871E-7</v>
      </c>
      <c r="AN1335" s="13">
        <f t="shared" si="1709"/>
        <v>1.2404389317040465E-6</v>
      </c>
      <c r="AO1335" s="13">
        <f t="shared" si="1710"/>
        <v>1.9186902655776211E-6</v>
      </c>
      <c r="AP1335" s="13">
        <f t="shared" si="1711"/>
        <v>1.9785320830829099E-6</v>
      </c>
      <c r="AQ1335" s="13">
        <f t="shared" si="1712"/>
        <v>1.530180225288961E-6</v>
      </c>
      <c r="AR1335" s="13">
        <f t="shared" si="1713"/>
        <v>8.1868991183083023E-2</v>
      </c>
      <c r="AS1335" s="13">
        <f t="shared" si="1714"/>
        <v>2.1957263435302909E-2</v>
      </c>
      <c r="AT1335" s="13">
        <f t="shared" si="1715"/>
        <v>2.9444690266741264E-3</v>
      </c>
      <c r="AU1335" s="13">
        <f t="shared" si="1716"/>
        <v>2.6323553098466743E-4</v>
      </c>
      <c r="AV1335" s="13">
        <f t="shared" si="1717"/>
        <v>1.7649942352521991E-5</v>
      </c>
      <c r="AW1335" s="13">
        <f t="shared" si="1718"/>
        <v>2.1819651645727961E-8</v>
      </c>
      <c r="AX1335" s="13">
        <f t="shared" si="1719"/>
        <v>1.7923525245026031E-8</v>
      </c>
      <c r="AY1335" s="13">
        <f t="shared" si="1720"/>
        <v>5.544762024717093E-8</v>
      </c>
      <c r="AZ1335" s="13">
        <f t="shared" si="1721"/>
        <v>8.5765454871319744E-8</v>
      </c>
      <c r="BA1335" s="13">
        <f t="shared" si="1722"/>
        <v>8.8440384113806175E-8</v>
      </c>
      <c r="BB1335" s="13">
        <f t="shared" si="1723"/>
        <v>6.8399056070416622E-8</v>
      </c>
      <c r="BC1335" s="13">
        <f t="shared" si="1724"/>
        <v>4.2319407978180968E-8</v>
      </c>
      <c r="BD1335" s="13">
        <f t="shared" si="1725"/>
        <v>4.2211197026268729E-2</v>
      </c>
      <c r="BE1335" s="13">
        <f t="shared" si="1726"/>
        <v>1.1321043042445295E-2</v>
      </c>
      <c r="BF1335" s="13">
        <f t="shared" si="1727"/>
        <v>1.5181518719919172E-3</v>
      </c>
      <c r="BG1335" s="13">
        <f t="shared" si="1728"/>
        <v>1.3572277735607769E-4</v>
      </c>
      <c r="BH1335" s="13">
        <f t="shared" si="1729"/>
        <v>9.1002122217250288E-6</v>
      </c>
      <c r="BI1335" s="13">
        <f t="shared" si="1730"/>
        <v>4.8813538357333199E-7</v>
      </c>
      <c r="BJ1335" s="14">
        <f t="shared" si="1731"/>
        <v>1.5505062573472743E-2</v>
      </c>
      <c r="BK1335" s="14">
        <f t="shared" si="1732"/>
        <v>6.998970696414325E-2</v>
      </c>
      <c r="BL1335" s="14">
        <f t="shared" si="1733"/>
        <v>0.70496490547055202</v>
      </c>
      <c r="BM1335" s="14">
        <f t="shared" si="1734"/>
        <v>0.61437889980362337</v>
      </c>
      <c r="BN1335" s="14">
        <f t="shared" si="1735"/>
        <v>0.34717304586813769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1.52525252525253</v>
      </c>
      <c r="F1336" s="10">
        <f>VLOOKUP(B1336,home!$B$2:$E$405,3,FALSE)</f>
        <v>0.76</v>
      </c>
      <c r="G1336" s="10">
        <f>VLOOKUP(C1336,away!$B$2:$E$405,4,FALSE)</f>
        <v>1.2</v>
      </c>
      <c r="H1336" s="10">
        <f>VLOOKUP(A1336,away!$A$2:$E$405,3,FALSE)</f>
        <v>1.3333333333333299</v>
      </c>
      <c r="I1336" s="10">
        <f>VLOOKUP(C1336,away!$B$2:$E$405,3,FALSE)</f>
        <v>1.2</v>
      </c>
      <c r="J1336" s="10">
        <f>VLOOKUP(B1336,home!$B$2:$E$405,4,FALSE)</f>
        <v>0.88</v>
      </c>
      <c r="K1336" s="12">
        <f t="shared" si="1680"/>
        <v>1.3910303030303075</v>
      </c>
      <c r="L1336" s="12">
        <f t="shared" si="1681"/>
        <v>1.4079999999999964</v>
      </c>
      <c r="M1336" s="13">
        <f t="shared" si="1682"/>
        <v>6.0869058558138477E-2</v>
      </c>
      <c r="N1336" s="13">
        <f t="shared" si="1683"/>
        <v>8.4670704971296903E-2</v>
      </c>
      <c r="O1336" s="13">
        <f t="shared" si="1684"/>
        <v>8.5703634449858762E-2</v>
      </c>
      <c r="P1336" s="13">
        <f t="shared" si="1685"/>
        <v>0.11921635259958573</v>
      </c>
      <c r="Q1336" s="13">
        <f t="shared" si="1686"/>
        <v>5.8889758197006453E-2</v>
      </c>
      <c r="R1336" s="13">
        <f t="shared" si="1687"/>
        <v>6.033535865270042E-2</v>
      </c>
      <c r="S1336" s="13">
        <f t="shared" si="1688"/>
        <v>5.8373412797134809E-2</v>
      </c>
      <c r="T1336" s="13">
        <f t="shared" si="1689"/>
        <v>8.2916779541384864E-2</v>
      </c>
      <c r="U1336" s="13">
        <f t="shared" si="1690"/>
        <v>8.3928312230108146E-2</v>
      </c>
      <c r="V1336" s="13">
        <f t="shared" si="1691"/>
        <v>1.2703161557521435E-2</v>
      </c>
      <c r="W1336" s="13">
        <f t="shared" si="1692"/>
        <v>2.730581273005447E-2</v>
      </c>
      <c r="X1336" s="13">
        <f t="shared" si="1693"/>
        <v>3.8446584323916594E-2</v>
      </c>
      <c r="Y1336" s="13">
        <f t="shared" si="1694"/>
        <v>2.7066395364037217E-2</v>
      </c>
      <c r="Z1336" s="13">
        <f t="shared" si="1695"/>
        <v>2.8317394994333989E-2</v>
      </c>
      <c r="AA1336" s="13">
        <f t="shared" si="1696"/>
        <v>3.939035453999732E-2</v>
      </c>
      <c r="AB1336" s="13">
        <f t="shared" si="1697"/>
        <v>2.7396588406121865E-2</v>
      </c>
      <c r="AC1336" s="13">
        <f t="shared" si="1698"/>
        <v>1.5550024750305732E-3</v>
      </c>
      <c r="AD1336" s="13">
        <f t="shared" si="1699"/>
        <v>9.4958032390941322E-3</v>
      </c>
      <c r="AE1336" s="13">
        <f t="shared" si="1700"/>
        <v>1.3370090960644504E-2</v>
      </c>
      <c r="AF1336" s="13">
        <f t="shared" si="1701"/>
        <v>9.4125440362937077E-3</v>
      </c>
      <c r="AG1336" s="13">
        <f t="shared" si="1702"/>
        <v>4.4176206677005022E-3</v>
      </c>
      <c r="AH1336" s="13">
        <f t="shared" si="1703"/>
        <v>9.9677230380055427E-3</v>
      </c>
      <c r="AI1336" s="13">
        <f t="shared" si="1704"/>
        <v>1.3865404798079026E-2</v>
      </c>
      <c r="AJ1336" s="13">
        <f t="shared" si="1705"/>
        <v>9.6435991189548747E-3</v>
      </c>
      <c r="AK1336" s="13">
        <f t="shared" si="1706"/>
        <v>4.471512868247535E-3</v>
      </c>
      <c r="AL1336" s="13">
        <f t="shared" si="1707"/>
        <v>1.2182328936755778E-4</v>
      </c>
      <c r="AM1336" s="13">
        <f t="shared" si="1708"/>
        <v>2.6417900114386545E-3</v>
      </c>
      <c r="AN1336" s="13">
        <f t="shared" si="1709"/>
        <v>3.7196403361056162E-3</v>
      </c>
      <c r="AO1336" s="13">
        <f t="shared" si="1710"/>
        <v>2.6186267966183474E-3</v>
      </c>
      <c r="AP1336" s="13">
        <f t="shared" si="1711"/>
        <v>1.2290088432128745E-3</v>
      </c>
      <c r="AQ1336" s="13">
        <f t="shared" si="1712"/>
        <v>4.3261111281093085E-4</v>
      </c>
      <c r="AR1336" s="13">
        <f t="shared" si="1713"/>
        <v>2.8069108075023524E-3</v>
      </c>
      <c r="AS1336" s="13">
        <f t="shared" si="1714"/>
        <v>3.9044979911390422E-3</v>
      </c>
      <c r="AT1336" s="13">
        <f t="shared" si="1715"/>
        <v>2.7156375118976847E-3</v>
      </c>
      <c r="AU1336" s="13">
        <f t="shared" si="1716"/>
        <v>1.259178023698502E-3</v>
      </c>
      <c r="AV1336" s="13">
        <f t="shared" si="1717"/>
        <v>4.3788869696860815E-4</v>
      </c>
      <c r="AW1336" s="13">
        <f t="shared" si="1718"/>
        <v>6.627764474226212E-6</v>
      </c>
      <c r="AX1336" s="13">
        <f t="shared" si="1719"/>
        <v>6.1246832669232458E-4</v>
      </c>
      <c r="AY1336" s="13">
        <f t="shared" si="1720"/>
        <v>8.6235540398279078E-4</v>
      </c>
      <c r="AZ1336" s="13">
        <f t="shared" si="1721"/>
        <v>6.0709820440388329E-4</v>
      </c>
      <c r="BA1336" s="13">
        <f t="shared" si="1722"/>
        <v>2.8493142393355513E-4</v>
      </c>
      <c r="BB1336" s="13">
        <f t="shared" si="1723"/>
        <v>1.0029586122461119E-4</v>
      </c>
      <c r="BC1336" s="13">
        <f t="shared" si="1724"/>
        <v>2.8243314520850425E-5</v>
      </c>
      <c r="BD1336" s="13">
        <f t="shared" si="1725"/>
        <v>6.5868840282721662E-4</v>
      </c>
      <c r="BE1336" s="13">
        <f t="shared" si="1726"/>
        <v>9.1625552858729236E-4</v>
      </c>
      <c r="BF1336" s="13">
        <f t="shared" si="1727"/>
        <v>6.3726960279198797E-4</v>
      </c>
      <c r="BG1336" s="13">
        <f t="shared" si="1728"/>
        <v>2.9548710956124754E-4</v>
      </c>
      <c r="BH1336" s="13">
        <f t="shared" si="1729"/>
        <v>1.0275788088863305E-4</v>
      </c>
      <c r="BI1336" s="13">
        <f t="shared" si="1730"/>
        <v>2.8587865238253467E-5</v>
      </c>
      <c r="BJ1336" s="14">
        <f t="shared" si="1731"/>
        <v>0.36912916366637377</v>
      </c>
      <c r="BK1336" s="14">
        <f t="shared" si="1732"/>
        <v>0.25370116668076137</v>
      </c>
      <c r="BL1336" s="14">
        <f t="shared" si="1733"/>
        <v>0.34846564752317433</v>
      </c>
      <c r="BM1336" s="14">
        <f t="shared" si="1734"/>
        <v>0.52907277779654838</v>
      </c>
      <c r="BN1336" s="14">
        <f t="shared" si="1735"/>
        <v>0.46968486742858667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1.52525252525253</v>
      </c>
      <c r="F1337" s="10">
        <f>VLOOKUP(B1337,home!$B$2:$E$405,3,FALSE)</f>
        <v>1.86</v>
      </c>
      <c r="G1337" s="10">
        <f>VLOOKUP(C1337,away!$B$2:$E$405,4,FALSE)</f>
        <v>1.18</v>
      </c>
      <c r="H1337" s="10">
        <f>VLOOKUP(A1337,away!$A$2:$E$405,3,FALSE)</f>
        <v>1.3333333333333299</v>
      </c>
      <c r="I1337" s="10">
        <f>VLOOKUP(C1337,away!$B$2:$E$405,3,FALSE)</f>
        <v>0.52</v>
      </c>
      <c r="J1337" s="10">
        <f>VLOOKUP(B1337,home!$B$2:$E$405,4,FALSE)</f>
        <v>1</v>
      </c>
      <c r="K1337" s="12">
        <f t="shared" si="1680"/>
        <v>3.3476242424242528</v>
      </c>
      <c r="L1337" s="12">
        <f t="shared" si="1681"/>
        <v>0.69333333333333158</v>
      </c>
      <c r="M1337" s="13">
        <f t="shared" si="1682"/>
        <v>1.7580629568081686E-2</v>
      </c>
      <c r="N1337" s="13">
        <f t="shared" si="1683"/>
        <v>5.8853341739190872E-2</v>
      </c>
      <c r="O1337" s="13">
        <f t="shared" si="1684"/>
        <v>1.2189236500536603E-2</v>
      </c>
      <c r="P1337" s="13">
        <f t="shared" si="1685"/>
        <v>4.0804983605838889E-2</v>
      </c>
      <c r="Q1337" s="13">
        <f t="shared" si="1686"/>
        <v>9.8509436776897247E-2</v>
      </c>
      <c r="R1337" s="13">
        <f t="shared" si="1687"/>
        <v>4.2256019868526784E-3</v>
      </c>
      <c r="S1337" s="13">
        <f t="shared" si="1688"/>
        <v>2.3677290403975895E-2</v>
      </c>
      <c r="T1337" s="13">
        <f t="shared" si="1689"/>
        <v>6.8299876165315243E-2</v>
      </c>
      <c r="U1337" s="13">
        <f t="shared" si="1690"/>
        <v>1.4145727650024115E-2</v>
      </c>
      <c r="V1337" s="13">
        <f t="shared" si="1691"/>
        <v>6.1061613485421783E-3</v>
      </c>
      <c r="W1337" s="13">
        <f t="shared" si="1692"/>
        <v>0.10992419288730018</v>
      </c>
      <c r="X1337" s="13">
        <f t="shared" si="1693"/>
        <v>7.6214107068527923E-2</v>
      </c>
      <c r="Y1337" s="13">
        <f t="shared" si="1694"/>
        <v>2.6420890450422948E-2</v>
      </c>
      <c r="Z1337" s="13">
        <f t="shared" si="1695"/>
        <v>9.7658357029483918E-4</v>
      </c>
      <c r="AA1337" s="13">
        <f t="shared" si="1696"/>
        <v>3.2692348346722326E-3</v>
      </c>
      <c r="AB1337" s="13">
        <f t="shared" si="1697"/>
        <v>5.4720848933633055E-3</v>
      </c>
      <c r="AC1337" s="13">
        <f t="shared" si="1698"/>
        <v>8.8578246286979403E-4</v>
      </c>
      <c r="AD1337" s="13">
        <f t="shared" si="1699"/>
        <v>9.1996223234611429E-2</v>
      </c>
      <c r="AE1337" s="13">
        <f t="shared" si="1700"/>
        <v>6.3784048109330416E-2</v>
      </c>
      <c r="AF1337" s="13">
        <f t="shared" si="1701"/>
        <v>2.2111803344567825E-2</v>
      </c>
      <c r="AG1337" s="13">
        <f t="shared" si="1702"/>
        <v>5.1102834396334418E-3</v>
      </c>
      <c r="AH1337" s="13">
        <f t="shared" si="1703"/>
        <v>1.6927448551777165E-4</v>
      </c>
      <c r="AI1337" s="13">
        <f t="shared" si="1704"/>
        <v>5.6666737134318545E-4</v>
      </c>
      <c r="AJ1337" s="13">
        <f t="shared" si="1705"/>
        <v>9.4849471484963698E-4</v>
      </c>
      <c r="AK1337" s="13">
        <f t="shared" si="1706"/>
        <v>1.0584013004139748E-3</v>
      </c>
      <c r="AL1337" s="13">
        <f t="shared" si="1707"/>
        <v>8.2236733868422984E-5</v>
      </c>
      <c r="AM1337" s="13">
        <f t="shared" si="1708"/>
        <v>6.1593757422331676E-2</v>
      </c>
      <c r="AN1337" s="13">
        <f t="shared" si="1709"/>
        <v>4.2705005146149846E-2</v>
      </c>
      <c r="AO1337" s="13">
        <f t="shared" si="1710"/>
        <v>1.4804401783998578E-2</v>
      </c>
      <c r="AP1337" s="13">
        <f t="shared" si="1711"/>
        <v>3.4214617456352191E-3</v>
      </c>
      <c r="AQ1337" s="13">
        <f t="shared" si="1712"/>
        <v>5.9305336924343635E-4</v>
      </c>
      <c r="AR1337" s="13">
        <f t="shared" si="1713"/>
        <v>2.347272865846428E-5</v>
      </c>
      <c r="AS1337" s="13">
        <f t="shared" si="1714"/>
        <v>7.857787549292153E-5</v>
      </c>
      <c r="AT1337" s="13">
        <f t="shared" si="1715"/>
        <v>1.3152460045914936E-4</v>
      </c>
      <c r="AU1337" s="13">
        <f t="shared" si="1716"/>
        <v>1.467649803240708E-4</v>
      </c>
      <c r="AV1337" s="13">
        <f t="shared" si="1717"/>
        <v>1.2282850151794448E-4</v>
      </c>
      <c r="AW1337" s="13">
        <f t="shared" si="1718"/>
        <v>5.3020294680065331E-6</v>
      </c>
      <c r="AX1337" s="13">
        <f t="shared" si="1719"/>
        <v>3.4365459254832732E-2</v>
      </c>
      <c r="AY1337" s="13">
        <f t="shared" si="1720"/>
        <v>2.3826718416683962E-2</v>
      </c>
      <c r="AZ1337" s="13">
        <f t="shared" si="1721"/>
        <v>8.2599290511170872E-3</v>
      </c>
      <c r="BA1337" s="13">
        <f t="shared" si="1722"/>
        <v>1.9089613807026114E-3</v>
      </c>
      <c r="BB1337" s="13">
        <f t="shared" si="1723"/>
        <v>3.3088663932178504E-4</v>
      </c>
      <c r="BC1337" s="13">
        <f t="shared" si="1724"/>
        <v>4.5882947319287419E-5</v>
      </c>
      <c r="BD1337" s="13">
        <f t="shared" si="1725"/>
        <v>2.7124042005336431E-6</v>
      </c>
      <c r="BE1337" s="13">
        <f t="shared" si="1726"/>
        <v>9.0801100569597982E-6</v>
      </c>
      <c r="BF1337" s="13">
        <f t="shared" si="1727"/>
        <v>1.5198398275279443E-5</v>
      </c>
      <c r="BG1337" s="13">
        <f t="shared" si="1728"/>
        <v>1.695950883744814E-5</v>
      </c>
      <c r="BH1337" s="13">
        <f t="shared" si="1729"/>
        <v>1.4193515730962438E-5</v>
      </c>
      <c r="BI1337" s="13">
        <f t="shared" si="1730"/>
        <v>9.5029114692399645E-6</v>
      </c>
      <c r="BJ1337" s="14">
        <f t="shared" si="1731"/>
        <v>0.8130797203731337</v>
      </c>
      <c r="BK1337" s="14">
        <f t="shared" si="1732"/>
        <v>0.11296380253986084</v>
      </c>
      <c r="BL1337" s="14">
        <f t="shared" si="1733"/>
        <v>4.2615539272596474E-2</v>
      </c>
      <c r="BM1337" s="14">
        <f t="shared" si="1734"/>
        <v>0.71365099919127173</v>
      </c>
      <c r="BN1337" s="14">
        <f t="shared" si="1735"/>
        <v>0.23216323017739798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1.4226190476190499</v>
      </c>
      <c r="F1338" s="10">
        <f>VLOOKUP(B1338,home!$B$2:$E$405,3,FALSE)</f>
        <v>1.51</v>
      </c>
      <c r="G1338" s="10">
        <f>VLOOKUP(C1338,away!$B$2:$E$405,4,FALSE)</f>
        <v>1.91</v>
      </c>
      <c r="H1338" s="10">
        <f>VLOOKUP(A1338,away!$A$2:$E$405,3,FALSE)</f>
        <v>1.11904761904762</v>
      </c>
      <c r="I1338" s="10">
        <f>VLOOKUP(C1338,away!$B$2:$E$405,3,FALSE)</f>
        <v>0.5</v>
      </c>
      <c r="J1338" s="10">
        <f>VLOOKUP(B1338,home!$B$2:$E$405,4,FALSE)</f>
        <v>0.51</v>
      </c>
      <c r="K1338" s="12">
        <f t="shared" si="1680"/>
        <v>4.1029755952381022</v>
      </c>
      <c r="L1338" s="12">
        <f t="shared" si="1681"/>
        <v>0.28535714285714309</v>
      </c>
      <c r="M1338" s="13">
        <f t="shared" si="1682"/>
        <v>1.2421421728986077E-2</v>
      </c>
      <c r="N1338" s="13">
        <f t="shared" si="1683"/>
        <v>5.0964790212190136E-2</v>
      </c>
      <c r="O1338" s="13">
        <f t="shared" si="1684"/>
        <v>3.5445414148071006E-3</v>
      </c>
      <c r="P1338" s="13">
        <f t="shared" si="1685"/>
        <v>1.4543166921264266E-2</v>
      </c>
      <c r="Q1338" s="13">
        <f t="shared" si="1686"/>
        <v>0.10455364522852292</v>
      </c>
      <c r="R1338" s="13">
        <f t="shared" si="1687"/>
        <v>5.0573010543408488E-4</v>
      </c>
      <c r="S1338" s="13">
        <f t="shared" si="1688"/>
        <v>4.2568336522662217E-3</v>
      </c>
      <c r="T1338" s="13">
        <f t="shared" si="1689"/>
        <v>2.9835129477710672E-2</v>
      </c>
      <c r="U1338" s="13">
        <f t="shared" si="1690"/>
        <v>2.0749982803732422E-3</v>
      </c>
      <c r="V1338" s="13">
        <f t="shared" si="1691"/>
        <v>5.5377309468258092E-4</v>
      </c>
      <c r="W1338" s="13">
        <f t="shared" si="1692"/>
        <v>0.1429936849219374</v>
      </c>
      <c r="X1338" s="13">
        <f t="shared" si="1693"/>
        <v>4.0804269375938597E-2</v>
      </c>
      <c r="Y1338" s="13">
        <f t="shared" si="1694"/>
        <v>5.821894862745528E-3</v>
      </c>
      <c r="Z1338" s="13">
        <f t="shared" si="1695"/>
        <v>4.8104565981170716E-5</v>
      </c>
      <c r="AA1338" s="13">
        <f t="shared" si="1696"/>
        <v>1.9737186024026444E-4</v>
      </c>
      <c r="AB1338" s="13">
        <f t="shared" si="1697"/>
        <v>4.0490596287627535E-4</v>
      </c>
      <c r="AC1338" s="13">
        <f t="shared" si="1698"/>
        <v>4.0522809748502377E-5</v>
      </c>
      <c r="AD1338" s="13">
        <f t="shared" si="1699"/>
        <v>0.14667489987696897</v>
      </c>
      <c r="AE1338" s="13">
        <f t="shared" si="1700"/>
        <v>4.1854730357749385E-2</v>
      </c>
      <c r="AF1338" s="13">
        <f t="shared" si="1701"/>
        <v>5.971773134971747E-3</v>
      </c>
      <c r="AG1338" s="13">
        <f t="shared" si="1702"/>
        <v>5.6802937319552717E-4</v>
      </c>
      <c r="AH1338" s="13">
        <f t="shared" si="1703"/>
        <v>3.4317453766924498E-6</v>
      </c>
      <c r="AI1338" s="13">
        <f t="shared" si="1704"/>
        <v>1.4080367529640308E-5</v>
      </c>
      <c r="AJ1338" s="13">
        <f t="shared" si="1705"/>
        <v>2.8885702173048596E-5</v>
      </c>
      <c r="AK1338" s="13">
        <f t="shared" si="1706"/>
        <v>3.950577702244487E-5</v>
      </c>
      <c r="AL1338" s="13">
        <f t="shared" si="1707"/>
        <v>1.89778593513453E-6</v>
      </c>
      <c r="AM1338" s="13">
        <f t="shared" si="1708"/>
        <v>0.12036070692583914</v>
      </c>
      <c r="AN1338" s="13">
        <f t="shared" si="1709"/>
        <v>3.4345787440623408E-2</v>
      </c>
      <c r="AO1338" s="13">
        <f t="shared" si="1710"/>
        <v>4.9004078866175214E-3</v>
      </c>
      <c r="AP1338" s="13">
        <f t="shared" si="1711"/>
        <v>4.6612213111992874E-4</v>
      </c>
      <c r="AQ1338" s="13">
        <f t="shared" si="1712"/>
        <v>3.3252819889716381E-5</v>
      </c>
      <c r="AR1338" s="13">
        <f t="shared" si="1713"/>
        <v>1.9585461114123366E-7</v>
      </c>
      <c r="AS1338" s="13">
        <f t="shared" si="1714"/>
        <v>8.0358668972733006E-7</v>
      </c>
      <c r="AT1338" s="13">
        <f t="shared" si="1715"/>
        <v>1.6485482883047042E-6</v>
      </c>
      <c r="AU1338" s="13">
        <f t="shared" si="1716"/>
        <v>2.2546511314952496E-6</v>
      </c>
      <c r="AV1338" s="13">
        <f t="shared" si="1717"/>
        <v>2.3126946420752459E-6</v>
      </c>
      <c r="AW1338" s="13">
        <f t="shared" si="1718"/>
        <v>6.1720921945413023E-8</v>
      </c>
      <c r="AX1338" s="13">
        <f t="shared" si="1719"/>
        <v>8.2306173857053924E-2</v>
      </c>
      <c r="AY1338" s="13">
        <f t="shared" si="1720"/>
        <v>2.3486654611352194E-2</v>
      </c>
      <c r="AZ1338" s="13">
        <f t="shared" si="1721"/>
        <v>3.3510423275840027E-3</v>
      </c>
      <c r="BA1338" s="13">
        <f t="shared" si="1722"/>
        <v>3.1874795473090705E-4</v>
      </c>
      <c r="BB1338" s="13">
        <f t="shared" si="1723"/>
        <v>2.2739251413392411E-5</v>
      </c>
      <c r="BC1338" s="13">
        <f t="shared" si="1724"/>
        <v>1.2977615628071828E-6</v>
      </c>
      <c r="BD1338" s="13">
        <f t="shared" si="1725"/>
        <v>9.3147520417765249E-9</v>
      </c>
      <c r="BE1338" s="13">
        <f t="shared" si="1726"/>
        <v>3.8218200303103364E-8</v>
      </c>
      <c r="BF1338" s="13">
        <f t="shared" si="1727"/>
        <v>7.8404171568777281E-8</v>
      </c>
      <c r="BG1338" s="13">
        <f t="shared" si="1728"/>
        <v>1.0723013417051808E-7</v>
      </c>
      <c r="BH1338" s="13">
        <f t="shared" si="1729"/>
        <v>1.0999065589393577E-7</v>
      </c>
      <c r="BI1338" s="13">
        <f t="shared" si="1730"/>
        <v>9.0257795367410054E-8</v>
      </c>
      <c r="BJ1338" s="14">
        <f t="shared" si="1731"/>
        <v>0.83963577978971782</v>
      </c>
      <c r="BK1338" s="14">
        <f t="shared" si="1732"/>
        <v>5.5304270604234984E-2</v>
      </c>
      <c r="BL1338" s="14">
        <f t="shared" si="1733"/>
        <v>6.8210999669048832E-3</v>
      </c>
      <c r="BM1338" s="14">
        <f t="shared" si="1734"/>
        <v>0.69178936642520428</v>
      </c>
      <c r="BN1338" s="14">
        <f t="shared" si="1735"/>
        <v>0.1865332956112046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1.4226190476190499</v>
      </c>
      <c r="F1339" s="10">
        <f>VLOOKUP(B1339,home!$B$2:$E$405,3,FALSE)</f>
        <v>1.41</v>
      </c>
      <c r="G1339" s="10">
        <f>VLOOKUP(C1339,away!$B$2:$E$405,4,FALSE)</f>
        <v>1.51</v>
      </c>
      <c r="H1339" s="10">
        <f>VLOOKUP(A1339,away!$A$2:$E$405,3,FALSE)</f>
        <v>1.11904761904762</v>
      </c>
      <c r="I1339" s="10">
        <f>VLOOKUP(C1339,away!$B$2:$E$405,3,FALSE)</f>
        <v>1.31</v>
      </c>
      <c r="J1339" s="10">
        <f>VLOOKUP(B1339,home!$B$2:$E$405,4,FALSE)</f>
        <v>0.51</v>
      </c>
      <c r="K1339" s="12">
        <f t="shared" si="1680"/>
        <v>3.0288982142857188</v>
      </c>
      <c r="L1339" s="12">
        <f t="shared" si="1681"/>
        <v>0.74763571428571496</v>
      </c>
      <c r="M1339" s="13">
        <f t="shared" si="1682"/>
        <v>2.2901933754218475E-2</v>
      </c>
      <c r="N1339" s="13">
        <f t="shared" si="1683"/>
        <v>6.936762625184216E-2</v>
      </c>
      <c r="O1339" s="13">
        <f t="shared" si="1684"/>
        <v>1.7122303600859253E-2</v>
      </c>
      <c r="P1339" s="13">
        <f t="shared" si="1685"/>
        <v>5.1861714801100522E-2</v>
      </c>
      <c r="Q1339" s="13">
        <f t="shared" si="1686"/>
        <v>0.10505373964172195</v>
      </c>
      <c r="R1339" s="13">
        <f t="shared" si="1687"/>
        <v>6.4006228414226372E-3</v>
      </c>
      <c r="S1339" s="13">
        <f t="shared" si="1688"/>
        <v>2.9360375099496405E-2</v>
      </c>
      <c r="T1339" s="13">
        <f t="shared" si="1689"/>
        <v>7.8541927675424311E-2</v>
      </c>
      <c r="U1339" s="13">
        <f t="shared" si="1690"/>
        <v>1.9386835094701408E-2</v>
      </c>
      <c r="V1339" s="13">
        <f t="shared" si="1691"/>
        <v>7.3874373142687284E-3</v>
      </c>
      <c r="W1339" s="13">
        <f t="shared" si="1692"/>
        <v>0.10606569480161616</v>
      </c>
      <c r="X1339" s="13">
        <f t="shared" si="1693"/>
        <v>7.9298501494216939E-2</v>
      </c>
      <c r="Y1339" s="13">
        <f t="shared" si="1694"/>
        <v>2.9643195903207849E-2</v>
      </c>
      <c r="Z1339" s="13">
        <f t="shared" si="1695"/>
        <v>1.5951114099734924E-3</v>
      </c>
      <c r="AA1339" s="13">
        <f t="shared" si="1696"/>
        <v>4.831430101255486E-3</v>
      </c>
      <c r="AB1339" s="13">
        <f t="shared" si="1697"/>
        <v>7.3169550030695064E-3</v>
      </c>
      <c r="AC1339" s="13">
        <f t="shared" si="1698"/>
        <v>1.0455589995567573E-3</v>
      </c>
      <c r="AD1339" s="13">
        <f t="shared" si="1699"/>
        <v>8.0315548395397299E-2</v>
      </c>
      <c r="AE1339" s="13">
        <f t="shared" si="1700"/>
        <v>6.0046772392841764E-2</v>
      </c>
      <c r="AF1339" s="13">
        <f t="shared" si="1701"/>
        <v>2.2446555784236995E-2</v>
      </c>
      <c r="AG1339" s="13">
        <f t="shared" si="1702"/>
        <v>5.5939489223340586E-3</v>
      </c>
      <c r="AH1339" s="13">
        <f t="shared" si="1703"/>
        <v>2.9814056459020642E-4</v>
      </c>
      <c r="AI1339" s="13">
        <f t="shared" si="1704"/>
        <v>9.0303742369341215E-4</v>
      </c>
      <c r="AJ1339" s="13">
        <f t="shared" si="1705"/>
        <v>1.3676042200290763E-3</v>
      </c>
      <c r="AK1339" s="13">
        <f t="shared" si="1706"/>
        <v>1.3807779932985609E-3</v>
      </c>
      <c r="AL1339" s="13">
        <f t="shared" si="1707"/>
        <v>9.4707256120236645E-5</v>
      </c>
      <c r="AM1339" s="13">
        <f t="shared" si="1708"/>
        <v>4.8653524222839424E-2</v>
      </c>
      <c r="AN1339" s="13">
        <f t="shared" si="1709"/>
        <v>3.6375112334859884E-2</v>
      </c>
      <c r="AO1339" s="13">
        <f t="shared" si="1710"/>
        <v>1.3597666546348043E-2</v>
      </c>
      <c r="AP1339" s="13">
        <f t="shared" si="1711"/>
        <v>3.3887003803326305E-3</v>
      </c>
      <c r="AQ1339" s="13">
        <f t="shared" si="1712"/>
        <v>6.333783573375649E-4</v>
      </c>
      <c r="AR1339" s="13">
        <f t="shared" si="1713"/>
        <v>4.4580106792989074E-5</v>
      </c>
      <c r="AS1339" s="13">
        <f t="shared" si="1714"/>
        <v>1.3502860585795122E-4</v>
      </c>
      <c r="AT1339" s="13">
        <f t="shared" si="1715"/>
        <v>2.0449395158031935E-4</v>
      </c>
      <c r="AU1339" s="13">
        <f t="shared" si="1716"/>
        <v>2.0646378825795318E-4</v>
      </c>
      <c r="AV1339" s="13">
        <f t="shared" si="1717"/>
        <v>1.5633944989229477E-4</v>
      </c>
      <c r="AW1339" s="13">
        <f t="shared" si="1718"/>
        <v>5.9573823173553575E-6</v>
      </c>
      <c r="AX1339" s="13">
        <f t="shared" si="1719"/>
        <v>2.4561095439544229E-2</v>
      </c>
      <c r="AY1339" s="13">
        <f t="shared" si="1720"/>
        <v>1.8362752132583263E-2</v>
      </c>
      <c r="AZ1339" s="13">
        <f t="shared" si="1721"/>
        <v>6.8643246534477106E-3</v>
      </c>
      <c r="BA1339" s="13">
        <f t="shared" si="1722"/>
        <v>1.7106714217898077E-3</v>
      </c>
      <c r="BB1339" s="13">
        <f t="shared" si="1723"/>
        <v>3.1973976258449559E-4</v>
      </c>
      <c r="BC1339" s="13">
        <f t="shared" si="1724"/>
        <v>4.7809773157080861E-5</v>
      </c>
      <c r="BD1339" s="13">
        <f t="shared" si="1725"/>
        <v>5.5549466641849715E-6</v>
      </c>
      <c r="BE1339" s="13">
        <f t="shared" si="1726"/>
        <v>1.682536803160227E-5</v>
      </c>
      <c r="BF1339" s="13">
        <f t="shared" si="1727"/>
        <v>2.548116359281007E-5</v>
      </c>
      <c r="BG1339" s="13">
        <f t="shared" si="1728"/>
        <v>2.5726616968061567E-5</v>
      </c>
      <c r="BH1339" s="13">
        <f t="shared" si="1729"/>
        <v>1.9480826048543586E-5</v>
      </c>
      <c r="BI1339" s="13">
        <f t="shared" si="1730"/>
        <v>1.1801087846248877E-5</v>
      </c>
      <c r="BJ1339" s="14">
        <f t="shared" si="1731"/>
        <v>0.79088828628766383</v>
      </c>
      <c r="BK1339" s="14">
        <f t="shared" si="1732"/>
        <v>0.13101447935734439</v>
      </c>
      <c r="BL1339" s="14">
        <f t="shared" si="1733"/>
        <v>5.9859482754452499E-2</v>
      </c>
      <c r="BM1339" s="14">
        <f t="shared" si="1734"/>
        <v>0.69229262416800341</v>
      </c>
      <c r="BN1339" s="14">
        <f t="shared" si="1735"/>
        <v>0.27270794089116496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1.3293413173652699</v>
      </c>
      <c r="F1340" s="10">
        <f>VLOOKUP(B1340,home!$B$2:$E$405,3,FALSE)</f>
        <v>1.07</v>
      </c>
      <c r="G1340" s="10">
        <f>VLOOKUP(C1340,away!$B$2:$E$405,4,FALSE)</f>
        <v>1.1299999999999999</v>
      </c>
      <c r="H1340" s="10">
        <f>VLOOKUP(A1340,away!$A$2:$E$405,3,FALSE)</f>
        <v>1.1077844311377201</v>
      </c>
      <c r="I1340" s="10">
        <f>VLOOKUP(C1340,away!$B$2:$E$405,3,FALSE)</f>
        <v>1.03</v>
      </c>
      <c r="J1340" s="10">
        <f>VLOOKUP(B1340,home!$B$2:$E$405,4,FALSE)</f>
        <v>1.1599999999999999</v>
      </c>
      <c r="K1340" s="12">
        <f t="shared" si="1680"/>
        <v>1.6073065868263479</v>
      </c>
      <c r="L1340" s="12">
        <f t="shared" si="1681"/>
        <v>1.3235808383233478</v>
      </c>
      <c r="M1340" s="13">
        <f t="shared" si="1682"/>
        <v>5.3349673290117999E-2</v>
      </c>
      <c r="N1340" s="13">
        <f t="shared" si="1683"/>
        <v>8.5749281284240336E-2</v>
      </c>
      <c r="O1340" s="13">
        <f t="shared" si="1684"/>
        <v>7.0612605297611097E-2</v>
      </c>
      <c r="P1340" s="13">
        <f t="shared" si="1685"/>
        <v>0.11349610560781938</v>
      </c>
      <c r="Q1340" s="13">
        <f t="shared" si="1686"/>
        <v>6.8912692311892385E-2</v>
      </c>
      <c r="R1340" s="13">
        <f t="shared" si="1687"/>
        <v>4.6730745658003885E-2</v>
      </c>
      <c r="S1340" s="13">
        <f t="shared" si="1688"/>
        <v>6.0362909431946402E-2</v>
      </c>
      <c r="T1340" s="13">
        <f t="shared" si="1689"/>
        <v>9.1211519061293447E-2</v>
      </c>
      <c r="U1340" s="13">
        <f t="shared" si="1690"/>
        <v>7.5110635303416398E-2</v>
      </c>
      <c r="V1340" s="13">
        <f t="shared" si="1691"/>
        <v>1.4268451730669707E-2</v>
      </c>
      <c r="W1340" s="13">
        <f t="shared" si="1692"/>
        <v>3.6921274756280688E-2</v>
      </c>
      <c r="X1340" s="13">
        <f t="shared" si="1693"/>
        <v>4.8868291793884647E-2</v>
      </c>
      <c r="Y1340" s="13">
        <f t="shared" si="1694"/>
        <v>3.2340567309989909E-2</v>
      </c>
      <c r="Z1340" s="13">
        <f t="shared" si="1695"/>
        <v>2.061730650449865E-2</v>
      </c>
      <c r="AA1340" s="13">
        <f t="shared" si="1696"/>
        <v>3.3138332547298387E-2</v>
      </c>
      <c r="AB1340" s="13">
        <f t="shared" si="1697"/>
        <v>2.6631730089857322E-2</v>
      </c>
      <c r="AC1340" s="13">
        <f t="shared" si="1698"/>
        <v>1.8971691912686532E-3</v>
      </c>
      <c r="AD1340" s="13">
        <f t="shared" si="1699"/>
        <v>1.4835952027448822E-2</v>
      </c>
      <c r="AE1340" s="13">
        <f t="shared" si="1700"/>
        <v>1.9636581821815682E-2</v>
      </c>
      <c r="AF1340" s="13">
        <f t="shared" si="1701"/>
        <v>1.2995301714761907E-2</v>
      </c>
      <c r="AG1340" s="13">
        <f t="shared" si="1702"/>
        <v>5.7334441126298029E-3</v>
      </c>
      <c r="AH1340" s="13">
        <f t="shared" si="1703"/>
        <v>6.8221679567984292E-3</v>
      </c>
      <c r="AI1340" s="13">
        <f t="shared" si="1704"/>
        <v>1.0965315493397762E-2</v>
      </c>
      <c r="AJ1340" s="13">
        <f t="shared" si="1705"/>
        <v>8.8123119095836148E-3</v>
      </c>
      <c r="AK1340" s="13">
        <f t="shared" si="1706"/>
        <v>4.7213623258140049E-3</v>
      </c>
      <c r="AL1340" s="13">
        <f t="shared" si="1707"/>
        <v>1.6144152464979595E-4</v>
      </c>
      <c r="AM1340" s="13">
        <f t="shared" si="1708"/>
        <v>4.7691846831116411E-3</v>
      </c>
      <c r="AN1340" s="13">
        <f t="shared" si="1709"/>
        <v>6.3124014609917756E-3</v>
      </c>
      <c r="AO1340" s="13">
        <f t="shared" si="1710"/>
        <v>4.1774868087865093E-3</v>
      </c>
      <c r="AP1340" s="13">
        <f t="shared" si="1711"/>
        <v>1.8430804974861258E-3</v>
      </c>
      <c r="AQ1340" s="13">
        <f t="shared" si="1712"/>
        <v>6.0986650749002443E-4</v>
      </c>
      <c r="AR1340" s="13">
        <f t="shared" si="1713"/>
        <v>1.8059381566883912E-3</v>
      </c>
      <c r="AS1340" s="13">
        <f t="shared" si="1714"/>
        <v>2.9026962946462841E-3</v>
      </c>
      <c r="AT1340" s="13">
        <f t="shared" si="1715"/>
        <v>2.3327614369707031E-3</v>
      </c>
      <c r="AU1340" s="13">
        <f t="shared" si="1716"/>
        <v>1.2498209410458359E-3</v>
      </c>
      <c r="AV1340" s="13">
        <f t="shared" si="1717"/>
        <v>5.022113577241189E-4</v>
      </c>
      <c r="AW1340" s="13">
        <f t="shared" si="1718"/>
        <v>9.540298104700945E-6</v>
      </c>
      <c r="AX1340" s="13">
        <f t="shared" si="1719"/>
        <v>1.2775903258261116E-3</v>
      </c>
      <c r="AY1340" s="13">
        <f t="shared" si="1720"/>
        <v>1.6909940744907238E-3</v>
      </c>
      <c r="AZ1340" s="13">
        <f t="shared" si="1721"/>
        <v>1.119083677357123E-3</v>
      </c>
      <c r="BA1340" s="13">
        <f t="shared" si="1722"/>
        <v>4.9373257061010537E-4</v>
      </c>
      <c r="BB1340" s="13">
        <f t="shared" si="1723"/>
        <v>1.6337374242891608E-4</v>
      </c>
      <c r="BC1340" s="13">
        <f t="shared" si="1724"/>
        <v>4.3247670992817543E-5</v>
      </c>
      <c r="BD1340" s="13">
        <f t="shared" si="1725"/>
        <v>3.9838418989828969E-4</v>
      </c>
      <c r="BE1340" s="13">
        <f t="shared" si="1726"/>
        <v>6.4032553251099956E-4</v>
      </c>
      <c r="BF1340" s="13">
        <f t="shared" si="1727"/>
        <v>5.1459972305900918E-4</v>
      </c>
      <c r="BG1340" s="13">
        <f t="shared" si="1728"/>
        <v>2.7570650815058668E-4</v>
      </c>
      <c r="BH1340" s="13">
        <f t="shared" si="1729"/>
        <v>1.1078622164533248E-4</v>
      </c>
      <c r="BI1340" s="13">
        <f t="shared" si="1730"/>
        <v>3.561348475602933E-5</v>
      </c>
      <c r="BJ1340" s="14">
        <f t="shared" si="1731"/>
        <v>0.43970494821380951</v>
      </c>
      <c r="BK1340" s="14">
        <f t="shared" si="1732"/>
        <v>0.24522674485096266</v>
      </c>
      <c r="BL1340" s="14">
        <f t="shared" si="1733"/>
        <v>0.29431405042887632</v>
      </c>
      <c r="BM1340" s="14">
        <f t="shared" si="1734"/>
        <v>0.55933049277207614</v>
      </c>
      <c r="BN1340" s="14">
        <f t="shared" si="1735"/>
        <v>0.43885110344968509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1.18604651162791</v>
      </c>
      <c r="F1341" s="10">
        <f>VLOOKUP(B1341,home!$B$2:$E$405,3,FALSE)</f>
        <v>1.08</v>
      </c>
      <c r="G1341" s="10">
        <f>VLOOKUP(C1341,away!$B$2:$E$405,4,FALSE)</f>
        <v>0.84</v>
      </c>
      <c r="H1341" s="10">
        <f>VLOOKUP(A1341,away!$A$2:$E$405,3,FALSE)</f>
        <v>1.0465116279069799</v>
      </c>
      <c r="I1341" s="10">
        <f>VLOOKUP(C1341,away!$B$2:$E$405,3,FALSE)</f>
        <v>0.72</v>
      </c>
      <c r="J1341" s="10">
        <f>VLOOKUP(B1341,home!$B$2:$E$405,4,FALSE)</f>
        <v>1.37</v>
      </c>
      <c r="K1341" s="12">
        <f t="shared" si="1680"/>
        <v>1.07598139534884</v>
      </c>
      <c r="L1341" s="12">
        <f t="shared" si="1681"/>
        <v>1.0322790697674451</v>
      </c>
      <c r="M1341" s="13">
        <f t="shared" si="1682"/>
        <v>0.12144904764356007</v>
      </c>
      <c r="N1341" s="13">
        <f t="shared" si="1683"/>
        <v>0.1306769157473055</v>
      </c>
      <c r="O1341" s="13">
        <f t="shared" si="1684"/>
        <v>0.12536930992563633</v>
      </c>
      <c r="P1341" s="13">
        <f t="shared" si="1685"/>
        <v>0.13489504502770733</v>
      </c>
      <c r="Q1341" s="13">
        <f t="shared" si="1686"/>
        <v>7.0302965072834289E-2</v>
      </c>
      <c r="R1341" s="13">
        <f t="shared" si="1687"/>
        <v>6.4708057313711181E-2</v>
      </c>
      <c r="S1341" s="13">
        <f t="shared" si="1688"/>
        <v>3.7457422528401514E-2</v>
      </c>
      <c r="T1341" s="13">
        <f t="shared" si="1689"/>
        <v>7.257227938727856E-2</v>
      </c>
      <c r="U1341" s="13">
        <f t="shared" si="1690"/>
        <v>6.9624665798719662E-2</v>
      </c>
      <c r="V1341" s="13">
        <f t="shared" si="1691"/>
        <v>4.6227165462288432E-3</v>
      </c>
      <c r="W1341" s="13">
        <f t="shared" si="1692"/>
        <v>2.5214894152076336E-2</v>
      </c>
      <c r="X1341" s="13">
        <f t="shared" si="1693"/>
        <v>2.6028807479589952E-2</v>
      </c>
      <c r="Y1341" s="13">
        <f t="shared" si="1694"/>
        <v>1.3434496586093515E-2</v>
      </c>
      <c r="Z1341" s="13">
        <f t="shared" si="1695"/>
        <v>2.2265591070085432E-2</v>
      </c>
      <c r="AA1341" s="13">
        <f t="shared" si="1696"/>
        <v>2.3957361747857196E-2</v>
      </c>
      <c r="AB1341" s="13">
        <f t="shared" si="1697"/>
        <v>1.2888837761168153E-2</v>
      </c>
      <c r="AC1341" s="13">
        <f t="shared" si="1698"/>
        <v>3.2090698154546891E-4</v>
      </c>
      <c r="AD1341" s="13">
        <f t="shared" si="1699"/>
        <v>6.7826892483310985E-3</v>
      </c>
      <c r="AE1341" s="13">
        <f t="shared" si="1700"/>
        <v>7.0016281477888785E-3</v>
      </c>
      <c r="AF1341" s="13">
        <f t="shared" si="1701"/>
        <v>3.6138170956285308E-3</v>
      </c>
      <c r="AG1341" s="13">
        <f t="shared" si="1702"/>
        <v>1.2434892499283701E-3</v>
      </c>
      <c r="AH1341" s="13">
        <f t="shared" si="1703"/>
        <v>5.7460759094125303E-3</v>
      </c>
      <c r="AI1341" s="13">
        <f t="shared" si="1704"/>
        <v>6.1826707747900484E-3</v>
      </c>
      <c r="AJ1341" s="13">
        <f t="shared" si="1705"/>
        <v>3.3262193636205447E-3</v>
      </c>
      <c r="AK1341" s="13">
        <f t="shared" si="1706"/>
        <v>1.1929833840349216E-3</v>
      </c>
      <c r="AL1341" s="13">
        <f t="shared" si="1707"/>
        <v>1.4257423196048299E-5</v>
      </c>
      <c r="AM1341" s="13">
        <f t="shared" si="1708"/>
        <v>1.4596094883273746E-3</v>
      </c>
      <c r="AN1341" s="13">
        <f t="shared" si="1709"/>
        <v>1.5067243248343188E-3</v>
      </c>
      <c r="AO1341" s="13">
        <f t="shared" si="1710"/>
        <v>7.7767999221797605E-4</v>
      </c>
      <c r="AP1341" s="13">
        <f t="shared" si="1711"/>
        <v>2.6759425964784209E-4</v>
      </c>
      <c r="AQ1341" s="13">
        <f t="shared" si="1712"/>
        <v>6.9057988356095642E-5</v>
      </c>
      <c r="AR1341" s="13">
        <f t="shared" si="1713"/>
        <v>1.186310778916299E-3</v>
      </c>
      <c r="AS1341" s="13">
        <f t="shared" si="1714"/>
        <v>1.2764483272157286E-3</v>
      </c>
      <c r="AT1341" s="13">
        <f t="shared" si="1715"/>
        <v>6.8671732610413609E-4</v>
      </c>
      <c r="AU1341" s="13">
        <f t="shared" si="1716"/>
        <v>2.4629835558391761E-4</v>
      </c>
      <c r="AV1341" s="13">
        <f t="shared" si="1717"/>
        <v>6.6253112078327092E-5</v>
      </c>
      <c r="AW1341" s="13">
        <f t="shared" si="1718"/>
        <v>4.3988628732386467E-7</v>
      </c>
      <c r="AX1341" s="13">
        <f t="shared" si="1719"/>
        <v>2.6175210898581568E-4</v>
      </c>
      <c r="AY1341" s="13">
        <f t="shared" si="1720"/>
        <v>2.7020122357354474E-4</v>
      </c>
      <c r="AZ1341" s="13">
        <f t="shared" si="1721"/>
        <v>1.3946153386026208E-4</v>
      </c>
      <c r="BA1341" s="13">
        <f t="shared" si="1722"/>
        <v>4.7987740813870798E-5</v>
      </c>
      <c r="BB1341" s="13">
        <f t="shared" si="1723"/>
        <v>1.2384185111895951E-5</v>
      </c>
      <c r="BC1341" s="13">
        <f t="shared" si="1724"/>
        <v>2.55678701742716E-6</v>
      </c>
      <c r="BD1341" s="13">
        <f t="shared" si="1725"/>
        <v>2.0410063121913499E-4</v>
      </c>
      <c r="BE1341" s="13">
        <f t="shared" si="1726"/>
        <v>2.1960848197074385E-4</v>
      </c>
      <c r="BF1341" s="13">
        <f t="shared" si="1727"/>
        <v>1.1814732043066076E-4</v>
      </c>
      <c r="BG1341" s="13">
        <f t="shared" si="1728"/>
        <v>4.2374772897902964E-5</v>
      </c>
      <c r="BH1341" s="13">
        <f t="shared" si="1729"/>
        <v>1.1398616817568957E-5</v>
      </c>
      <c r="BI1341" s="13">
        <f t="shared" si="1730"/>
        <v>2.4529399256829209E-6</v>
      </c>
      <c r="BJ1341" s="14">
        <f t="shared" si="1731"/>
        <v>0.3616869917996014</v>
      </c>
      <c r="BK1341" s="14">
        <f t="shared" si="1732"/>
        <v>0.29902959737421281</v>
      </c>
      <c r="BL1341" s="14">
        <f t="shared" si="1733"/>
        <v>0.3170562926421106</v>
      </c>
      <c r="BM1341" s="14">
        <f t="shared" si="1734"/>
        <v>0.35236737081796932</v>
      </c>
      <c r="BN1341" s="14">
        <f t="shared" si="1735"/>
        <v>0.64740134073075473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1.18604651162791</v>
      </c>
      <c r="F1342" s="10">
        <f>VLOOKUP(B1342,home!$B$2:$E$405,3,FALSE)</f>
        <v>0.7</v>
      </c>
      <c r="G1342" s="10">
        <f>VLOOKUP(C1342,away!$B$2:$E$405,4,FALSE)</f>
        <v>1.1200000000000001</v>
      </c>
      <c r="H1342" s="10">
        <f>VLOOKUP(A1342,away!$A$2:$E$405,3,FALSE)</f>
        <v>1.0465116279069799</v>
      </c>
      <c r="I1342" s="10">
        <f>VLOOKUP(C1342,away!$B$2:$E$405,3,FALSE)</f>
        <v>0.98</v>
      </c>
      <c r="J1342" s="10">
        <f>VLOOKUP(B1342,home!$B$2:$E$405,4,FALSE)</f>
        <v>1.91</v>
      </c>
      <c r="K1342" s="12">
        <f t="shared" si="1680"/>
        <v>0.9298604651162814</v>
      </c>
      <c r="L1342" s="12">
        <f t="shared" si="1681"/>
        <v>1.9588604651162851</v>
      </c>
      <c r="M1342" s="13">
        <f t="shared" si="1682"/>
        <v>5.5647343946094996E-2</v>
      </c>
      <c r="N1342" s="13">
        <f t="shared" si="1683"/>
        <v>5.1744265124201577E-2</v>
      </c>
      <c r="O1342" s="13">
        <f t="shared" si="1684"/>
        <v>0.10900538204473352</v>
      </c>
      <c r="P1342" s="13">
        <f t="shared" si="1685"/>
        <v>0.10135979524829385</v>
      </c>
      <c r="Q1342" s="13">
        <f t="shared" si="1686"/>
        <v>2.4057473217745127E-2</v>
      </c>
      <c r="R1342" s="13">
        <f t="shared" si="1687"/>
        <v>0.10676316668616256</v>
      </c>
      <c r="S1342" s="13">
        <f t="shared" si="1688"/>
        <v>4.6155878089744001E-2</v>
      </c>
      <c r="T1342" s="13">
        <f t="shared" si="1689"/>
        <v>4.7125233176834785E-2</v>
      </c>
      <c r="U1342" s="13">
        <f t="shared" si="1690"/>
        <v>9.9274847832082194E-2</v>
      </c>
      <c r="V1342" s="13">
        <f t="shared" si="1691"/>
        <v>9.3412671475759813E-3</v>
      </c>
      <c r="W1342" s="13">
        <f t="shared" si="1692"/>
        <v>7.4566977452583229E-3</v>
      </c>
      <c r="X1342" s="13">
        <f t="shared" si="1693"/>
        <v>1.460663041350827E-2</v>
      </c>
      <c r="Y1342" s="13">
        <f t="shared" si="1694"/>
        <v>1.4306175422793247E-2</v>
      </c>
      <c r="Z1342" s="13">
        <f t="shared" si="1695"/>
        <v>6.9711382117381288E-2</v>
      </c>
      <c r="AA1342" s="13">
        <f t="shared" si="1696"/>
        <v>6.482185819956697E-2</v>
      </c>
      <c r="AB1342" s="13">
        <f t="shared" si="1697"/>
        <v>3.0137641607575493E-2</v>
      </c>
      <c r="AC1342" s="13">
        <f t="shared" si="1698"/>
        <v>1.0634255589483956E-3</v>
      </c>
      <c r="AD1342" s="13">
        <f t="shared" si="1699"/>
        <v>1.7334221084093575E-3</v>
      </c>
      <c r="AE1342" s="13">
        <f t="shared" si="1700"/>
        <v>3.3955320375216049E-3</v>
      </c>
      <c r="AF1342" s="13">
        <f t="shared" si="1701"/>
        <v>3.3256867331684101E-3</v>
      </c>
      <c r="AG1342" s="13">
        <f t="shared" si="1702"/>
        <v>2.17151875365511E-3</v>
      </c>
      <c r="AH1342" s="13">
        <f t="shared" si="1703"/>
        <v>3.4138717599588128E-2</v>
      </c>
      <c r="AI1342" s="13">
        <f t="shared" si="1704"/>
        <v>3.1744243825626392E-2</v>
      </c>
      <c r="AJ1342" s="13">
        <f t="shared" si="1705"/>
        <v>1.4758858664230802E-2</v>
      </c>
      <c r="AK1342" s="13">
        <f t="shared" si="1706"/>
        <v>4.574559727369038E-3</v>
      </c>
      <c r="AL1342" s="13">
        <f t="shared" si="1707"/>
        <v>7.7479778385272478E-5</v>
      </c>
      <c r="AM1342" s="13">
        <f t="shared" si="1708"/>
        <v>3.2236813759367415E-4</v>
      </c>
      <c r="AN1342" s="13">
        <f t="shared" si="1709"/>
        <v>6.3147419994541497E-4</v>
      </c>
      <c r="AO1342" s="13">
        <f t="shared" si="1710"/>
        <v>6.1848492250700501E-4</v>
      </c>
      <c r="AP1342" s="13">
        <f t="shared" si="1711"/>
        <v>4.0384188765649377E-4</v>
      </c>
      <c r="AQ1342" s="13">
        <f t="shared" si="1712"/>
        <v>1.977674769720594E-4</v>
      </c>
      <c r="AR1342" s="13">
        <f t="shared" si="1713"/>
        <v>1.3374596847120539E-2</v>
      </c>
      <c r="AS1342" s="13">
        <f t="shared" si="1714"/>
        <v>1.2436508845006255E-2</v>
      </c>
      <c r="AT1342" s="13">
        <f t="shared" si="1715"/>
        <v>5.7821089495201311E-3</v>
      </c>
      <c r="AU1342" s="13">
        <f t="shared" si="1716"/>
        <v>1.7921848390512678E-3</v>
      </c>
      <c r="AV1342" s="13">
        <f t="shared" si="1717"/>
        <v>4.1662045700363988E-4</v>
      </c>
      <c r="AW1342" s="13">
        <f t="shared" si="1718"/>
        <v>3.9201903332039288E-6</v>
      </c>
      <c r="AX1342" s="13">
        <f t="shared" si="1719"/>
        <v>4.9959564393587198E-5</v>
      </c>
      <c r="AY1342" s="13">
        <f t="shared" si="1720"/>
        <v>9.7863815545029195E-5</v>
      </c>
      <c r="AZ1342" s="13">
        <f t="shared" si="1721"/>
        <v>9.5850779618295132E-5</v>
      </c>
      <c r="BA1342" s="13">
        <f t="shared" si="1722"/>
        <v>6.2586100914950712E-5</v>
      </c>
      <c r="BB1342" s="13">
        <f t="shared" si="1723"/>
        <v>3.064935968701876E-5</v>
      </c>
      <c r="BC1342" s="13">
        <f t="shared" si="1724"/>
        <v>1.2007563794405976E-5</v>
      </c>
      <c r="BD1342" s="13">
        <f t="shared" si="1725"/>
        <v>4.3664948334488935E-3</v>
      </c>
      <c r="BE1342" s="13">
        <f t="shared" si="1726"/>
        <v>4.0602309167586271E-3</v>
      </c>
      <c r="BF1342" s="13">
        <f t="shared" si="1727"/>
        <v>1.8877241043683416E-3</v>
      </c>
      <c r="BG1342" s="13">
        <f t="shared" si="1728"/>
        <v>5.8510667123305401E-4</v>
      </c>
      <c r="BH1342" s="13">
        <f t="shared" si="1729"/>
        <v>1.3601689036385166E-4</v>
      </c>
      <c r="BI1342" s="13">
        <f t="shared" si="1730"/>
        <v>2.5295345787480278E-5</v>
      </c>
      <c r="BJ1342" s="14">
        <f t="shared" si="1731"/>
        <v>0.17244548854172373</v>
      </c>
      <c r="BK1342" s="14">
        <f t="shared" si="1732"/>
        <v>0.21374305358458753</v>
      </c>
      <c r="BL1342" s="14">
        <f t="shared" si="1733"/>
        <v>0.5400821648865971</v>
      </c>
      <c r="BM1342" s="14">
        <f t="shared" si="1734"/>
        <v>0.54731071923784624</v>
      </c>
      <c r="BN1342" s="14">
        <f t="shared" si="1735"/>
        <v>0.44857742626723163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1.18604651162791</v>
      </c>
      <c r="F1343" s="10">
        <f>VLOOKUP(B1343,home!$B$2:$E$405,3,FALSE)</f>
        <v>0.7</v>
      </c>
      <c r="G1343" s="10">
        <f>VLOOKUP(C1343,away!$B$2:$E$405,4,FALSE)</f>
        <v>0.42</v>
      </c>
      <c r="H1343" s="10">
        <f>VLOOKUP(A1343,away!$A$2:$E$405,3,FALSE)</f>
        <v>1.0465116279069799</v>
      </c>
      <c r="I1343" s="10">
        <f>VLOOKUP(C1343,away!$B$2:$E$405,3,FALSE)</f>
        <v>0.84</v>
      </c>
      <c r="J1343" s="10">
        <f>VLOOKUP(B1343,home!$B$2:$E$405,4,FALSE)</f>
        <v>1.1100000000000001</v>
      </c>
      <c r="K1343" s="12">
        <f t="shared" si="1680"/>
        <v>0.3486976744186055</v>
      </c>
      <c r="L1343" s="12">
        <f t="shared" si="1681"/>
        <v>0.97576744186046815</v>
      </c>
      <c r="M1343" s="13">
        <f t="shared" si="1682"/>
        <v>0.26594517079468993</v>
      </c>
      <c r="N1343" s="13">
        <f t="shared" si="1683"/>
        <v>9.2734462578967225E-2</v>
      </c>
      <c r="O1343" s="13">
        <f t="shared" si="1684"/>
        <v>0.25950063898147985</v>
      </c>
      <c r="P1343" s="13">
        <f t="shared" si="1685"/>
        <v>9.0487269322984162E-2</v>
      </c>
      <c r="Q1343" s="13">
        <f t="shared" si="1686"/>
        <v>1.6168145719872531E-2</v>
      </c>
      <c r="R1343" s="13">
        <f t="shared" si="1687"/>
        <v>0.12660613733005774</v>
      </c>
      <c r="S1343" s="13">
        <f t="shared" si="1688"/>
        <v>7.697024432764917E-3</v>
      </c>
      <c r="T1343" s="13">
        <f t="shared" si="1689"/>
        <v>1.5776350188707298E-2</v>
      </c>
      <c r="U1343" s="13">
        <f t="shared" si="1690"/>
        <v>4.4147265654113733E-2</v>
      </c>
      <c r="V1343" s="13">
        <f t="shared" si="1691"/>
        <v>2.9098843559535986E-4</v>
      </c>
      <c r="W1343" s="13">
        <f t="shared" si="1692"/>
        <v>1.8792649373935606E-3</v>
      </c>
      <c r="X1343" s="13">
        <f t="shared" si="1693"/>
        <v>1.8337255405385877E-3</v>
      </c>
      <c r="Y1343" s="13">
        <f t="shared" si="1694"/>
        <v>8.9464483988277086E-4</v>
      </c>
      <c r="Z1343" s="13">
        <f t="shared" si="1695"/>
        <v>4.1179382248795186E-2</v>
      </c>
      <c r="AA1343" s="13">
        <f t="shared" si="1696"/>
        <v>1.435915482414969E-2</v>
      </c>
      <c r="AB1343" s="13">
        <f t="shared" si="1697"/>
        <v>2.5035019468988484E-3</v>
      </c>
      <c r="AC1343" s="13">
        <f t="shared" si="1698"/>
        <v>6.1880116263510133E-6</v>
      </c>
      <c r="AD1343" s="13">
        <f t="shared" si="1699"/>
        <v>1.6382382832139024E-4</v>
      </c>
      <c r="AE1343" s="13">
        <f t="shared" si="1700"/>
        <v>1.5985395787695148E-4</v>
      </c>
      <c r="AF1343" s="13">
        <f t="shared" si="1701"/>
        <v>7.799014377443198E-5</v>
      </c>
      <c r="AG1343" s="13">
        <f t="shared" si="1702"/>
        <v>2.5366747693702543E-5</v>
      </c>
      <c r="AH1343" s="13">
        <f t="shared" si="1703"/>
        <v>1.0045375118575312E-2</v>
      </c>
      <c r="AI1343" s="13">
        <f t="shared" si="1704"/>
        <v>3.5027989425097353E-3</v>
      </c>
      <c r="AJ1343" s="13">
        <f t="shared" si="1705"/>
        <v>6.1070892260454751E-4</v>
      </c>
      <c r="AK1343" s="13">
        <f t="shared" si="1706"/>
        <v>7.0984260352965949E-5</v>
      </c>
      <c r="AL1343" s="13">
        <f t="shared" si="1707"/>
        <v>8.4218303033545728E-8</v>
      </c>
      <c r="AM1343" s="13">
        <f t="shared" si="1708"/>
        <v>1.1424997590004338E-5</v>
      </c>
      <c r="AN1343" s="13">
        <f t="shared" si="1709"/>
        <v>1.1148140671660548E-5</v>
      </c>
      <c r="AO1343" s="13">
        <f t="shared" si="1710"/>
        <v>5.4389963523434264E-6</v>
      </c>
      <c r="AP1343" s="13">
        <f t="shared" si="1711"/>
        <v>1.7690651856715211E-6</v>
      </c>
      <c r="AQ1343" s="13">
        <f t="shared" si="1712"/>
        <v>4.3154905267677845E-7</v>
      </c>
      <c r="AR1343" s="13">
        <f t="shared" si="1713"/>
        <v>1.9603899963962063E-3</v>
      </c>
      <c r="AS1343" s="13">
        <f t="shared" si="1714"/>
        <v>6.8358343269685564E-4</v>
      </c>
      <c r="AT1343" s="13">
        <f t="shared" si="1715"/>
        <v>1.1918197662624043E-4</v>
      </c>
      <c r="AU1343" s="13">
        <f t="shared" si="1716"/>
        <v>1.3852826027394213E-5</v>
      </c>
      <c r="AV1343" s="13">
        <f t="shared" si="1717"/>
        <v>1.207612054969473E-6</v>
      </c>
      <c r="AW1343" s="13">
        <f t="shared" si="1718"/>
        <v>7.959748751708253E-10</v>
      </c>
      <c r="AX1343" s="13">
        <f t="shared" si="1719"/>
        <v>6.6397834831211357E-7</v>
      </c>
      <c r="AY1343" s="13">
        <f t="shared" si="1720"/>
        <v>6.4788845438324992E-7</v>
      </c>
      <c r="AZ1343" s="13">
        <f t="shared" si="1721"/>
        <v>3.1609422987223817E-7</v>
      </c>
      <c r="BA1343" s="13">
        <f t="shared" si="1722"/>
        <v>1.0281148602309622E-7</v>
      </c>
      <c r="BB1343" s="13">
        <f t="shared" si="1723"/>
        <v>2.5080025177657463E-8</v>
      </c>
      <c r="BC1343" s="13">
        <f t="shared" si="1724"/>
        <v>4.8944544018797927E-9</v>
      </c>
      <c r="BD1343" s="13">
        <f t="shared" si="1725"/>
        <v>3.1881412197206298E-4</v>
      </c>
      <c r="BE1343" s="13">
        <f t="shared" si="1726"/>
        <v>1.1116974290346802E-4</v>
      </c>
      <c r="BF1343" s="13">
        <f t="shared" si="1727"/>
        <v>1.9382315408076784E-5</v>
      </c>
      <c r="BG1343" s="13">
        <f t="shared" si="1728"/>
        <v>2.2528561025480929E-6</v>
      </c>
      <c r="BH1343" s="13">
        <f t="shared" si="1729"/>
        <v>1.9639142093957092E-7</v>
      </c>
      <c r="BI1343" s="13">
        <f t="shared" si="1730"/>
        <v>1.3696246351478766E-8</v>
      </c>
      <c r="BJ1343" s="14">
        <f t="shared" si="1731"/>
        <v>0.12974560197887897</v>
      </c>
      <c r="BK1343" s="14">
        <f t="shared" si="1732"/>
        <v>0.3644273731044182</v>
      </c>
      <c r="BL1343" s="14">
        <f t="shared" si="1733"/>
        <v>0.46457661094859759</v>
      </c>
      <c r="BM1343" s="14">
        <f t="shared" si="1734"/>
        <v>0.14848649646015885</v>
      </c>
      <c r="BN1343" s="14">
        <f t="shared" si="1735"/>
        <v>0.85144182472805152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1.18604651162791</v>
      </c>
      <c r="F1344" s="10">
        <f>VLOOKUP(B1344,home!$B$2:$E$405,3,FALSE)</f>
        <v>0.98</v>
      </c>
      <c r="G1344" s="10">
        <f>VLOOKUP(C1344,away!$B$2:$E$405,4,FALSE)</f>
        <v>1.08</v>
      </c>
      <c r="H1344" s="10">
        <f>VLOOKUP(A1344,away!$A$2:$E$405,3,FALSE)</f>
        <v>1.0465116279069799</v>
      </c>
      <c r="I1344" s="10">
        <f>VLOOKUP(C1344,away!$B$2:$E$405,3,FALSE)</f>
        <v>0.96</v>
      </c>
      <c r="J1344" s="10">
        <f>VLOOKUP(B1344,home!$B$2:$E$405,4,FALSE)</f>
        <v>0.64</v>
      </c>
      <c r="K1344" s="12">
        <f t="shared" si="1680"/>
        <v>1.2553116279069798</v>
      </c>
      <c r="L1344" s="12">
        <f t="shared" si="1681"/>
        <v>0.64297674418604844</v>
      </c>
      <c r="M1344" s="13">
        <f t="shared" si="1682"/>
        <v>0.14982484426371459</v>
      </c>
      <c r="N1344" s="13">
        <f t="shared" si="1683"/>
        <v>0.18807686915359326</v>
      </c>
      <c r="O1344" s="13">
        <f t="shared" si="1684"/>
        <v>9.6333890562864941E-2</v>
      </c>
      <c r="P1344" s="13">
        <f t="shared" si="1685"/>
        <v>0.12092905298508282</v>
      </c>
      <c r="Q1344" s="13">
        <f t="shared" si="1686"/>
        <v>0.11804754039442264</v>
      </c>
      <c r="R1344" s="13">
        <f t="shared" si="1687"/>
        <v>3.0970225654443E-2</v>
      </c>
      <c r="S1344" s="13">
        <f t="shared" si="1688"/>
        <v>2.4401553573666319E-2</v>
      </c>
      <c r="T1344" s="13">
        <f t="shared" si="1689"/>
        <v>7.5901823181976885E-2</v>
      </c>
      <c r="U1344" s="13">
        <f t="shared" si="1690"/>
        <v>3.8877284382925342E-2</v>
      </c>
      <c r="V1344" s="13">
        <f t="shared" si="1691"/>
        <v>2.1883752024124863E-3</v>
      </c>
      <c r="W1344" s="13">
        <f t="shared" si="1692"/>
        <v>4.9395483367645862E-2</v>
      </c>
      <c r="X1344" s="13">
        <f t="shared" si="1693"/>
        <v>3.176014707322504E-2</v>
      </c>
      <c r="Y1344" s="13">
        <f t="shared" si="1694"/>
        <v>1.0210517980006144E-2</v>
      </c>
      <c r="Z1344" s="13">
        <f t="shared" si="1695"/>
        <v>6.6377116193336643E-3</v>
      </c>
      <c r="AA1344" s="13">
        <f t="shared" si="1696"/>
        <v>8.3323965784428151E-3</v>
      </c>
      <c r="AB1344" s="13">
        <f t="shared" si="1697"/>
        <v>5.2298771566258017E-3</v>
      </c>
      <c r="AC1344" s="13">
        <f t="shared" si="1698"/>
        <v>1.1039480055206062E-4</v>
      </c>
      <c r="AD1344" s="13">
        <f t="shared" si="1699"/>
        <v>1.5501681159372924E-2</v>
      </c>
      <c r="AE1344" s="13">
        <f t="shared" si="1700"/>
        <v>9.9672204812638089E-3</v>
      </c>
      <c r="AF1344" s="13">
        <f t="shared" si="1701"/>
        <v>3.2043454868137516E-3</v>
      </c>
      <c r="AG1344" s="13">
        <f t="shared" si="1702"/>
        <v>6.8677320945292148E-4</v>
      </c>
      <c r="AH1344" s="13">
        <f t="shared" si="1703"/>
        <v>1.0669735514612655E-3</v>
      </c>
      <c r="AI1344" s="13">
        <f t="shared" si="1704"/>
        <v>1.3393843058185327E-3</v>
      </c>
      <c r="AJ1344" s="13">
        <f t="shared" si="1705"/>
        <v>8.4067234666506156E-4</v>
      </c>
      <c r="AK1344" s="13">
        <f t="shared" si="1706"/>
        <v>3.5176859067616626E-4</v>
      </c>
      <c r="AL1344" s="13">
        <f t="shared" si="1707"/>
        <v>3.5641455196148548E-6</v>
      </c>
      <c r="AM1344" s="13">
        <f t="shared" si="1708"/>
        <v>3.8918881222934757E-3</v>
      </c>
      <c r="AN1344" s="13">
        <f t="shared" si="1709"/>
        <v>2.502393553608612E-3</v>
      </c>
      <c r="AO1344" s="13">
        <f t="shared" si="1710"/>
        <v>8.0449042988571062E-4</v>
      </c>
      <c r="AP1344" s="13">
        <f t="shared" si="1711"/>
        <v>1.7242287911224956E-4</v>
      </c>
      <c r="AQ1344" s="13">
        <f t="shared" si="1712"/>
        <v>2.7715975358694708E-5</v>
      </c>
      <c r="AR1344" s="13">
        <f t="shared" si="1713"/>
        <v>1.3720783605023799E-4</v>
      </c>
      <c r="AS1344" s="13">
        <f t="shared" si="1714"/>
        <v>1.722385920338182E-4</v>
      </c>
      <c r="AT1344" s="13">
        <f t="shared" si="1715"/>
        <v>1.0810655367718929E-4</v>
      </c>
      <c r="AU1344" s="13">
        <f t="shared" si="1716"/>
        <v>4.523580462797524E-5</v>
      </c>
      <c r="AV1344" s="13">
        <f t="shared" si="1717"/>
        <v>1.419625788680643E-5</v>
      </c>
      <c r="AW1344" s="13">
        <f t="shared" si="1718"/>
        <v>7.9909744776783148E-8</v>
      </c>
      <c r="AX1344" s="13">
        <f t="shared" si="1719"/>
        <v>8.1425540240467604E-4</v>
      </c>
      <c r="AY1344" s="13">
        <f t="shared" si="1720"/>
        <v>5.2354728757405915E-4</v>
      </c>
      <c r="AZ1344" s="13">
        <f t="shared" si="1721"/>
        <v>1.6831436519590268E-4</v>
      </c>
      <c r="BA1344" s="13">
        <f t="shared" si="1722"/>
        <v>3.6074074177801021E-5</v>
      </c>
      <c r="BB1344" s="13">
        <f t="shared" si="1723"/>
        <v>5.7986976910921253E-6</v>
      </c>
      <c r="BC1344" s="13">
        <f t="shared" si="1724"/>
        <v>7.4568555238751441E-7</v>
      </c>
      <c r="BD1344" s="13">
        <f t="shared" si="1725"/>
        <v>1.4703574616732517E-5</v>
      </c>
      <c r="BE1344" s="13">
        <f t="shared" si="1726"/>
        <v>1.845756818818224E-5</v>
      </c>
      <c r="BF1344" s="13">
        <f t="shared" si="1727"/>
        <v>1.158499998475557E-5</v>
      </c>
      <c r="BG1344" s="13">
        <f t="shared" si="1728"/>
        <v>4.8475950633886149E-6</v>
      </c>
      <c r="BH1344" s="13">
        <f t="shared" si="1729"/>
        <v>1.5213106126140511E-6</v>
      </c>
      <c r="BI1344" s="13">
        <f t="shared" si="1730"/>
        <v>3.8194378033454169E-7</v>
      </c>
      <c r="BJ1344" s="14">
        <f t="shared" si="1731"/>
        <v>0.51170004796062796</v>
      </c>
      <c r="BK1344" s="14">
        <f t="shared" si="1732"/>
        <v>0.29798133225852191</v>
      </c>
      <c r="BL1344" s="14">
        <f t="shared" si="1733"/>
        <v>0.18387095516644497</v>
      </c>
      <c r="BM1344" s="14">
        <f t="shared" si="1734"/>
        <v>0.29548415661297789</v>
      </c>
      <c r="BN1344" s="14">
        <f t="shared" si="1735"/>
        <v>0.70418242301412126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1.18604651162791</v>
      </c>
      <c r="F1345" s="10">
        <f>VLOOKUP(B1345,home!$B$2:$E$405,3,FALSE)</f>
        <v>1.08</v>
      </c>
      <c r="G1345" s="10">
        <f>VLOOKUP(C1345,away!$B$2:$E$405,4,FALSE)</f>
        <v>1.26</v>
      </c>
      <c r="H1345" s="10">
        <f>VLOOKUP(A1345,away!$A$2:$E$405,3,FALSE)</f>
        <v>1.0465116279069799</v>
      </c>
      <c r="I1345" s="10">
        <f>VLOOKUP(C1345,away!$B$2:$E$405,3,FALSE)</f>
        <v>1.1200000000000001</v>
      </c>
      <c r="J1345" s="10">
        <f>VLOOKUP(B1345,home!$B$2:$E$405,4,FALSE)</f>
        <v>0.68</v>
      </c>
      <c r="K1345" s="12">
        <f t="shared" si="1680"/>
        <v>1.6139720930232599</v>
      </c>
      <c r="L1345" s="12">
        <f t="shared" si="1681"/>
        <v>0.79702325581395594</v>
      </c>
      <c r="M1345" s="13">
        <f t="shared" si="1682"/>
        <v>8.972594149934654E-2</v>
      </c>
      <c r="N1345" s="13">
        <f t="shared" si="1683"/>
        <v>0.1448151656001829</v>
      </c>
      <c r="O1345" s="13">
        <f t="shared" si="1684"/>
        <v>7.151366202478171E-2</v>
      </c>
      <c r="P1345" s="13">
        <f t="shared" si="1685"/>
        <v>0.11542105477789495</v>
      </c>
      <c r="Q1345" s="13">
        <f t="shared" si="1686"/>
        <v>0.11686381796261863</v>
      </c>
      <c r="R1345" s="13">
        <f t="shared" si="1687"/>
        <v>2.8499025871085194E-2</v>
      </c>
      <c r="S1345" s="13">
        <f t="shared" si="1688"/>
        <v>3.7118640560987758E-2</v>
      </c>
      <c r="T1345" s="13">
        <f t="shared" si="1689"/>
        <v>9.3143180679415752E-2</v>
      </c>
      <c r="U1345" s="13">
        <f t="shared" si="1690"/>
        <v>4.59966324342794E-2</v>
      </c>
      <c r="V1345" s="13">
        <f t="shared" si="1691"/>
        <v>5.3053808740994102E-3</v>
      </c>
      <c r="W1345" s="13">
        <f t="shared" si="1692"/>
        <v>6.2871646958605601E-2</v>
      </c>
      <c r="X1345" s="13">
        <f t="shared" si="1693"/>
        <v>5.0110164757333431E-2</v>
      </c>
      <c r="Y1345" s="13">
        <f t="shared" si="1694"/>
        <v>1.9969483332131825E-2</v>
      </c>
      <c r="Z1345" s="13">
        <f t="shared" si="1695"/>
        <v>7.5714621290994934E-3</v>
      </c>
      <c r="AA1345" s="13">
        <f t="shared" si="1696"/>
        <v>1.2220128579749056E-2</v>
      </c>
      <c r="AB1345" s="13">
        <f t="shared" si="1697"/>
        <v>9.8614732504354735E-3</v>
      </c>
      <c r="AC1345" s="13">
        <f t="shared" si="1698"/>
        <v>4.2654376639466939E-4</v>
      </c>
      <c r="AD1345" s="13">
        <f t="shared" si="1699"/>
        <v>2.5368270908400055E-2</v>
      </c>
      <c r="AE1345" s="13">
        <f t="shared" si="1700"/>
        <v>2.0219101873783472E-2</v>
      </c>
      <c r="AF1345" s="13">
        <f t="shared" si="1701"/>
        <v>8.0575472025384808E-3</v>
      </c>
      <c r="AG1345" s="13">
        <f t="shared" si="1702"/>
        <v>2.1406841684139502E-3</v>
      </c>
      <c r="AH1345" s="13">
        <f t="shared" si="1703"/>
        <v>1.5086578493517363E-3</v>
      </c>
      <c r="AI1345" s="13">
        <f t="shared" si="1704"/>
        <v>2.4349316667741918E-3</v>
      </c>
      <c r="AJ1345" s="13">
        <f t="shared" si="1705"/>
        <v>1.9649558792960791E-3</v>
      </c>
      <c r="AK1345" s="13">
        <f t="shared" si="1706"/>
        <v>1.0571279844019509E-3</v>
      </c>
      <c r="AL1345" s="13">
        <f t="shared" si="1707"/>
        <v>2.1947780364753182E-5</v>
      </c>
      <c r="AM1345" s="13">
        <f t="shared" si="1708"/>
        <v>8.1887362588822996E-3</v>
      </c>
      <c r="AN1345" s="13">
        <f t="shared" si="1709"/>
        <v>6.526613234056163E-3</v>
      </c>
      <c r="AO1345" s="13">
        <f t="shared" si="1710"/>
        <v>2.600931264622948E-3</v>
      </c>
      <c r="AP1345" s="13">
        <f t="shared" si="1711"/>
        <v>6.9100090155936383E-4</v>
      </c>
      <c r="AQ1345" s="13">
        <f t="shared" si="1712"/>
        <v>1.3768594708280576E-4</v>
      </c>
      <c r="AR1345" s="13">
        <f t="shared" si="1713"/>
        <v>2.4048707819992034E-4</v>
      </c>
      <c r="AS1345" s="13">
        <f t="shared" si="1714"/>
        <v>3.8813943294737377E-4</v>
      </c>
      <c r="AT1345" s="13">
        <f t="shared" si="1715"/>
        <v>3.1322310648946715E-4</v>
      </c>
      <c r="AU1345" s="13">
        <f t="shared" si="1716"/>
        <v>1.6851111758801757E-4</v>
      </c>
      <c r="AV1345" s="13">
        <f t="shared" si="1717"/>
        <v>6.7993060287805385E-5</v>
      </c>
      <c r="AW1345" s="13">
        <f t="shared" si="1718"/>
        <v>7.8425106911429832E-7</v>
      </c>
      <c r="AX1345" s="13">
        <f t="shared" si="1719"/>
        <v>2.2027319664939533E-3</v>
      </c>
      <c r="AY1345" s="13">
        <f t="shared" si="1720"/>
        <v>1.755628603620488E-3</v>
      </c>
      <c r="AZ1345" s="13">
        <f t="shared" si="1721"/>
        <v>6.9963841282885523E-4</v>
      </c>
      <c r="BA1345" s="13">
        <f t="shared" si="1722"/>
        <v>1.8587602856178759E-4</v>
      </c>
      <c r="BB1345" s="13">
        <f t="shared" si="1723"/>
        <v>3.7036879365520955E-5</v>
      </c>
      <c r="BC1345" s="13">
        <f t="shared" si="1724"/>
        <v>5.9038508354192474E-6</v>
      </c>
      <c r="BD1345" s="13">
        <f t="shared" si="1725"/>
        <v>3.1945632341347639E-5</v>
      </c>
      <c r="BE1345" s="13">
        <f t="shared" si="1726"/>
        <v>5.1559359092916391E-5</v>
      </c>
      <c r="BF1345" s="13">
        <f t="shared" si="1727"/>
        <v>4.1607683355066066E-5</v>
      </c>
      <c r="BG1345" s="13">
        <f t="shared" si="1728"/>
        <v>2.2384546596808344E-5</v>
      </c>
      <c r="BH1345" s="13">
        <f t="shared" si="1729"/>
        <v>9.0320083805568678E-6</v>
      </c>
      <c r="BI1345" s="13">
        <f t="shared" si="1730"/>
        <v>2.9154818940341973E-6</v>
      </c>
      <c r="BJ1345" s="14">
        <f t="shared" si="1731"/>
        <v>0.56659084679133354</v>
      </c>
      <c r="BK1345" s="14">
        <f t="shared" si="1732"/>
        <v>0.24977513786270855</v>
      </c>
      <c r="BL1345" s="14">
        <f t="shared" si="1733"/>
        <v>0.17639439404732812</v>
      </c>
      <c r="BM1345" s="14">
        <f t="shared" si="1734"/>
        <v>0.43173832874200846</v>
      </c>
      <c r="BN1345" s="14">
        <f t="shared" si="1735"/>
        <v>0.56683866773590996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1.18604651162791</v>
      </c>
      <c r="F1346" s="10">
        <f>VLOOKUP(B1346,home!$B$2:$E$405,3,FALSE)</f>
        <v>0.7</v>
      </c>
      <c r="G1346" s="10">
        <f>VLOOKUP(C1346,away!$B$2:$E$405,4,FALSE)</f>
        <v>0.84</v>
      </c>
      <c r="H1346" s="10">
        <f>VLOOKUP(A1346,away!$A$2:$E$405,3,FALSE)</f>
        <v>1.0465116279069799</v>
      </c>
      <c r="I1346" s="10">
        <f>VLOOKUP(C1346,away!$B$2:$E$405,3,FALSE)</f>
        <v>0.72</v>
      </c>
      <c r="J1346" s="10">
        <f>VLOOKUP(B1346,home!$B$2:$E$405,4,FALSE)</f>
        <v>1.43</v>
      </c>
      <c r="K1346" s="12">
        <f t="shared" si="1680"/>
        <v>0.69739534883721099</v>
      </c>
      <c r="L1346" s="12">
        <f t="shared" si="1681"/>
        <v>1.0774883720930264</v>
      </c>
      <c r="M1346" s="13">
        <f t="shared" si="1682"/>
        <v>0.16950315802314025</v>
      </c>
      <c r="N1346" s="13">
        <f t="shared" si="1683"/>
        <v>0.1182107140185568</v>
      </c>
      <c r="O1346" s="13">
        <f t="shared" si="1684"/>
        <v>0.18263768180298037</v>
      </c>
      <c r="P1346" s="13">
        <f t="shared" si="1685"/>
        <v>0.12737066981180906</v>
      </c>
      <c r="Q1346" s="13">
        <f t="shared" si="1686"/>
        <v>4.1219801069633598E-2</v>
      </c>
      <c r="R1346" s="13">
        <f t="shared" si="1687"/>
        <v>9.8394989224368734E-2</v>
      </c>
      <c r="S1346" s="13">
        <f t="shared" si="1688"/>
        <v>2.392770688982401E-2</v>
      </c>
      <c r="T1346" s="13">
        <f t="shared" si="1689"/>
        <v>4.4413856352517891E-2</v>
      </c>
      <c r="U1346" s="13">
        <f t="shared" si="1690"/>
        <v>6.8620207833962263E-2</v>
      </c>
      <c r="V1346" s="13">
        <f t="shared" si="1691"/>
        <v>1.9977917220354862E-3</v>
      </c>
      <c r="W1346" s="13">
        <f t="shared" si="1692"/>
        <v>9.5821658486525216E-3</v>
      </c>
      <c r="X1346" s="13">
        <f t="shared" si="1693"/>
        <v>1.0324672281389998E-2</v>
      </c>
      <c r="Y1346" s="13">
        <f t="shared" si="1694"/>
        <v>5.5623571644344508E-3</v>
      </c>
      <c r="Z1346" s="13">
        <f t="shared" si="1695"/>
        <v>3.5339818920491983E-2</v>
      </c>
      <c r="AA1346" s="13">
        <f t="shared" si="1696"/>
        <v>2.4645825343900377E-2</v>
      </c>
      <c r="AB1346" s="13">
        <f t="shared" si="1697"/>
        <v>8.5939419815451879E-3</v>
      </c>
      <c r="AC1346" s="13">
        <f t="shared" si="1698"/>
        <v>9.3825711253639607E-5</v>
      </c>
      <c r="AD1346" s="13">
        <f t="shared" si="1699"/>
        <v>1.6706394736592588E-3</v>
      </c>
      <c r="AE1346" s="13">
        <f t="shared" si="1700"/>
        <v>1.8000946068274649E-3</v>
      </c>
      <c r="AF1346" s="13">
        <f t="shared" si="1701"/>
        <v>9.697905037619808E-4</v>
      </c>
      <c r="AG1346" s="13">
        <f t="shared" si="1702"/>
        <v>3.4831266372325754E-4</v>
      </c>
      <c r="AH1346" s="13">
        <f t="shared" si="1703"/>
        <v>9.5195609896758081E-3</v>
      </c>
      <c r="AI1346" s="13">
        <f t="shared" si="1704"/>
        <v>6.6388975571720658E-3</v>
      </c>
      <c r="AJ1346" s="13">
        <f t="shared" si="1705"/>
        <v>2.31496813888926E-3</v>
      </c>
      <c r="AK1346" s="13">
        <f t="shared" si="1706"/>
        <v>5.3814933758923491E-4</v>
      </c>
      <c r="AL1346" s="13">
        <f t="shared" si="1707"/>
        <v>2.8201583562977616E-6</v>
      </c>
      <c r="AM1346" s="13">
        <f t="shared" si="1708"/>
        <v>2.3301923970276268E-4</v>
      </c>
      <c r="AN1346" s="13">
        <f t="shared" si="1709"/>
        <v>2.5107552125368444E-4</v>
      </c>
      <c r="AO1346" s="13">
        <f t="shared" si="1710"/>
        <v>1.3526547733402024E-4</v>
      </c>
      <c r="AP1346" s="13">
        <f t="shared" si="1711"/>
        <v>4.8582326324339875E-5</v>
      </c>
      <c r="AQ1346" s="13">
        <f t="shared" si="1712"/>
        <v>1.3086722925926287E-5</v>
      </c>
      <c r="AR1346" s="13">
        <f t="shared" si="1713"/>
        <v>2.0514432547612139E-3</v>
      </c>
      <c r="AS1346" s="13">
        <f t="shared" si="1714"/>
        <v>1.4306669842739405E-3</v>
      </c>
      <c r="AT1346" s="13">
        <f t="shared" si="1715"/>
        <v>4.9887025028380258E-4</v>
      </c>
      <c r="AU1346" s="13">
        <f t="shared" si="1716"/>
        <v>1.1596993074039308E-4</v>
      </c>
      <c r="AV1346" s="13">
        <f t="shared" si="1717"/>
        <v>2.0219222575830905E-5</v>
      </c>
      <c r="AW1346" s="13">
        <f t="shared" si="1718"/>
        <v>5.8865743434830954E-8</v>
      </c>
      <c r="AX1346" s="13">
        <f t="shared" si="1719"/>
        <v>2.708442232638164E-5</v>
      </c>
      <c r="AY1346" s="13">
        <f t="shared" si="1720"/>
        <v>2.918315012153297E-5</v>
      </c>
      <c r="AZ1346" s="13">
        <f t="shared" si="1721"/>
        <v>1.5722252458498483E-5</v>
      </c>
      <c r="BA1346" s="13">
        <f t="shared" si="1722"/>
        <v>5.6468480690477037E-6</v>
      </c>
      <c r="BB1346" s="13">
        <f t="shared" si="1723"/>
        <v>1.5211032833437146E-6</v>
      </c>
      <c r="BC1346" s="13">
        <f t="shared" si="1724"/>
        <v>3.2779422011107546E-7</v>
      </c>
      <c r="BD1346" s="13">
        <f t="shared" si="1725"/>
        <v>3.6840104216897987E-4</v>
      </c>
      <c r="BE1346" s="13">
        <f t="shared" si="1726"/>
        <v>2.5692117331542778E-4</v>
      </c>
      <c r="BF1346" s="13">
        <f t="shared" si="1727"/>
        <v>8.9587815643989139E-5</v>
      </c>
      <c r="BG1346" s="13">
        <f t="shared" si="1728"/>
        <v>2.0826041980867852E-5</v>
      </c>
      <c r="BH1346" s="13">
        <f t="shared" si="1729"/>
        <v>3.6309962030364338E-6</v>
      </c>
      <c r="BI1346" s="13">
        <f t="shared" si="1730"/>
        <v>5.0644797272863647E-7</v>
      </c>
      <c r="BJ1346" s="14">
        <f t="shared" si="1731"/>
        <v>0.23486291884117685</v>
      </c>
      <c r="BK1346" s="14">
        <f t="shared" si="1732"/>
        <v>0.32292515546654027</v>
      </c>
      <c r="BL1346" s="14">
        <f t="shared" si="1733"/>
        <v>0.40676126537000346</v>
      </c>
      <c r="BM1346" s="14">
        <f t="shared" si="1734"/>
        <v>0.26252302036334563</v>
      </c>
      <c r="BN1346" s="14">
        <f t="shared" si="1735"/>
        <v>0.7373370139504889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1.18604651162791</v>
      </c>
      <c r="F1347" s="10">
        <f>VLOOKUP(B1347,home!$B$2:$E$405,3,FALSE)</f>
        <v>0.56000000000000005</v>
      </c>
      <c r="G1347" s="10">
        <f>VLOOKUP(C1347,away!$B$2:$E$405,4,FALSE)</f>
        <v>1.41</v>
      </c>
      <c r="H1347" s="10">
        <f>VLOOKUP(A1347,away!$A$2:$E$405,3,FALSE)</f>
        <v>1.0465116279069799</v>
      </c>
      <c r="I1347" s="10">
        <f>VLOOKUP(C1347,away!$B$2:$E$405,3,FALSE)</f>
        <v>0.28000000000000003</v>
      </c>
      <c r="J1347" s="10">
        <f>VLOOKUP(B1347,home!$B$2:$E$405,4,FALSE)</f>
        <v>0.96</v>
      </c>
      <c r="K1347" s="12">
        <f t="shared" si="1680"/>
        <v>0.93650232558139768</v>
      </c>
      <c r="L1347" s="12">
        <f t="shared" si="1681"/>
        <v>0.28130232558139617</v>
      </c>
      <c r="M1347" s="13">
        <f t="shared" si="1682"/>
        <v>0.29587901208782147</v>
      </c>
      <c r="N1347" s="13">
        <f t="shared" si="1683"/>
        <v>0.27709138291097135</v>
      </c>
      <c r="O1347" s="13">
        <f t="shared" si="1684"/>
        <v>8.3231454191030216E-2</v>
      </c>
      <c r="P1347" s="13">
        <f t="shared" si="1685"/>
        <v>7.794645041142137E-2</v>
      </c>
      <c r="Q1347" s="13">
        <f t="shared" si="1686"/>
        <v>0.12974836224734507</v>
      </c>
      <c r="R1347" s="13">
        <f t="shared" si="1687"/>
        <v>1.1706600812729121E-2</v>
      </c>
      <c r="S1347" s="13">
        <f t="shared" si="1688"/>
        <v>5.1335587212390909E-3</v>
      </c>
      <c r="T1347" s="13">
        <f t="shared" si="1689"/>
        <v>3.6498516040555595E-2</v>
      </c>
      <c r="U1347" s="13">
        <f t="shared" si="1690"/>
        <v>1.0963258885773904E-2</v>
      </c>
      <c r="V1347" s="13">
        <f t="shared" si="1691"/>
        <v>1.5026512863245523E-4</v>
      </c>
      <c r="W1347" s="13">
        <f t="shared" si="1692"/>
        <v>4.0503214328338762E-2</v>
      </c>
      <c r="X1347" s="13">
        <f t="shared" si="1693"/>
        <v>1.1393648384083422E-2</v>
      </c>
      <c r="Y1347" s="13">
        <f t="shared" si="1694"/>
        <v>1.6025298936496915E-3</v>
      </c>
      <c r="Z1347" s="13">
        <f t="shared" si="1695"/>
        <v>1.0976980110912547E-3</v>
      </c>
      <c r="AA1347" s="13">
        <f t="shared" si="1696"/>
        <v>1.027996740173035E-3</v>
      </c>
      <c r="AB1347" s="13">
        <f t="shared" si="1697"/>
        <v>4.8136066893107146E-4</v>
      </c>
      <c r="AC1347" s="13">
        <f t="shared" si="1698"/>
        <v>2.4741179922807086E-6</v>
      </c>
      <c r="AD1347" s="13">
        <f t="shared" si="1699"/>
        <v>9.4828386030027592E-3</v>
      </c>
      <c r="AE1347" s="13">
        <f t="shared" si="1700"/>
        <v>2.6675445521377144E-3</v>
      </c>
      <c r="AF1347" s="13">
        <f t="shared" si="1701"/>
        <v>3.751932430541615E-4</v>
      </c>
      <c r="AG1347" s="13">
        <f t="shared" si="1702"/>
        <v>3.5180910604520545E-5</v>
      </c>
      <c r="AH1347" s="13">
        <f t="shared" si="1703"/>
        <v>7.7196250826510804E-5</v>
      </c>
      <c r="AI1347" s="13">
        <f t="shared" si="1704"/>
        <v>7.2294468425192267E-5</v>
      </c>
      <c r="AJ1347" s="13">
        <f t="shared" si="1705"/>
        <v>3.3851968903431734E-5</v>
      </c>
      <c r="AK1347" s="13">
        <f t="shared" si="1706"/>
        <v>1.0567482534524327E-5</v>
      </c>
      <c r="AL1347" s="13">
        <f t="shared" si="1707"/>
        <v>2.607129367324956E-8</v>
      </c>
      <c r="AM1347" s="13">
        <f t="shared" si="1708"/>
        <v>1.7761400809650279E-3</v>
      </c>
      <c r="AN1347" s="13">
        <f t="shared" si="1709"/>
        <v>4.9963233533379162E-4</v>
      </c>
      <c r="AO1347" s="13">
        <f t="shared" si="1710"/>
        <v>7.027386893252978E-5</v>
      </c>
      <c r="AP1347" s="13">
        <f t="shared" si="1711"/>
        <v>6.5894009194409505E-6</v>
      </c>
      <c r="AQ1347" s="13">
        <f t="shared" si="1712"/>
        <v>4.6340345070673253E-7</v>
      </c>
      <c r="AR1347" s="13">
        <f t="shared" si="1713"/>
        <v>4.3430969767324548E-6</v>
      </c>
      <c r="AS1347" s="13">
        <f t="shared" si="1714"/>
        <v>4.067320418935482E-6</v>
      </c>
      <c r="AT1347" s="13">
        <f t="shared" si="1715"/>
        <v>1.9045275156088914E-6</v>
      </c>
      <c r="AU1347" s="13">
        <f t="shared" si="1716"/>
        <v>5.9453148250049625E-7</v>
      </c>
      <c r="AV1347" s="13">
        <f t="shared" si="1717"/>
        <v>1.3919502899826768E-7</v>
      </c>
      <c r="AW1347" s="13">
        <f t="shared" si="1718"/>
        <v>1.9078413777644295E-10</v>
      </c>
      <c r="AX1347" s="13">
        <f t="shared" si="1719"/>
        <v>2.7722655273034662E-4</v>
      </c>
      <c r="AY1347" s="13">
        <f t="shared" si="1720"/>
        <v>7.7984473995960067E-5</v>
      </c>
      <c r="AZ1347" s="13">
        <f t="shared" si="1721"/>
        <v>1.0968606947152741E-5</v>
      </c>
      <c r="BA1347" s="13">
        <f t="shared" si="1722"/>
        <v>1.0284982142074414E-6</v>
      </c>
      <c r="BB1347" s="13">
        <f t="shared" si="1723"/>
        <v>7.2329734878216572E-8</v>
      </c>
      <c r="BC1347" s="13">
        <f t="shared" si="1724"/>
        <v>4.069304525985631E-9</v>
      </c>
      <c r="BD1347" s="13">
        <f t="shared" si="1725"/>
        <v>2.0362054663006156E-7</v>
      </c>
      <c r="BE1347" s="13">
        <f t="shared" si="1726"/>
        <v>1.906911154552081E-7</v>
      </c>
      <c r="BF1347" s="13">
        <f t="shared" si="1727"/>
        <v>8.9291336545756566E-8</v>
      </c>
      <c r="BG1347" s="13">
        <f t="shared" si="1728"/>
        <v>2.7873848109790759E-8</v>
      </c>
      <c r="BH1347" s="13">
        <f t="shared" si="1729"/>
        <v>6.5259808944304231E-9</v>
      </c>
      <c r="BI1347" s="13">
        <f t="shared" si="1730"/>
        <v>1.2223192568667724E-9</v>
      </c>
      <c r="BJ1347" s="14">
        <f t="shared" si="1731"/>
        <v>0.51211879473427169</v>
      </c>
      <c r="BK1347" s="14">
        <f t="shared" si="1732"/>
        <v>0.37918977101239637</v>
      </c>
      <c r="BL1347" s="14">
        <f t="shared" si="1733"/>
        <v>0.1076161493658967</v>
      </c>
      <c r="BM1347" s="14">
        <f t="shared" si="1734"/>
        <v>0.12434116617912547</v>
      </c>
      <c r="BN1347" s="14">
        <f t="shared" si="1735"/>
        <v>0.87560326266131849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1.18604651162791</v>
      </c>
      <c r="F1348" s="10">
        <f>VLOOKUP(B1348,home!$B$2:$E$405,3,FALSE)</f>
        <v>0.72</v>
      </c>
      <c r="G1348" s="10">
        <f>VLOOKUP(C1348,away!$B$2:$E$405,4,FALSE)</f>
        <v>1.26</v>
      </c>
      <c r="H1348" s="10">
        <f>VLOOKUP(A1348,away!$A$2:$E$405,3,FALSE)</f>
        <v>1.0465116279069799</v>
      </c>
      <c r="I1348" s="10">
        <f>VLOOKUP(C1348,away!$B$2:$E$405,3,FALSE)</f>
        <v>0.98</v>
      </c>
      <c r="J1348" s="10">
        <f>VLOOKUP(B1348,home!$B$2:$E$405,4,FALSE)</f>
        <v>0.41</v>
      </c>
      <c r="K1348" s="12">
        <f t="shared" si="1680"/>
        <v>1.07598139534884</v>
      </c>
      <c r="L1348" s="12">
        <f t="shared" si="1681"/>
        <v>0.42048837209302453</v>
      </c>
      <c r="M1348" s="13">
        <f t="shared" si="1682"/>
        <v>0.22391925352654626</v>
      </c>
      <c r="N1348" s="13">
        <f t="shared" si="1683"/>
        <v>0.24093295085496388</v>
      </c>
      <c r="O1348" s="13">
        <f t="shared" si="1684"/>
        <v>9.4155442395662689E-2</v>
      </c>
      <c r="P1348" s="13">
        <f t="shared" si="1685"/>
        <v>0.10130950428857247</v>
      </c>
      <c r="Q1348" s="13">
        <f t="shared" si="1686"/>
        <v>0.12961968632321877</v>
      </c>
      <c r="R1348" s="13">
        <f t="shared" si="1687"/>
        <v>1.9795634348325371E-2</v>
      </c>
      <c r="S1348" s="13">
        <f t="shared" si="1688"/>
        <v>1.1459058899081559E-2</v>
      </c>
      <c r="T1348" s="13">
        <f t="shared" si="1689"/>
        <v>5.4503570893258739E-2</v>
      </c>
      <c r="U1348" s="13">
        <f t="shared" si="1690"/>
        <v>2.1299734267926557E-2</v>
      </c>
      <c r="V1348" s="13">
        <f t="shared" si="1691"/>
        <v>5.7605665057882034E-4</v>
      </c>
      <c r="W1348" s="13">
        <f t="shared" si="1692"/>
        <v>4.6489456984911963E-2</v>
      </c>
      <c r="X1348" s="13">
        <f t="shared" si="1693"/>
        <v>1.9548276087074323E-2</v>
      </c>
      <c r="Y1348" s="13">
        <f t="shared" si="1694"/>
        <v>4.1099113945394393E-3</v>
      </c>
      <c r="Z1348" s="13">
        <f t="shared" si="1695"/>
        <v>2.7746113538920317E-3</v>
      </c>
      <c r="AA1348" s="13">
        <f t="shared" si="1696"/>
        <v>2.9854301961114824E-3</v>
      </c>
      <c r="AB1348" s="13">
        <f t="shared" si="1697"/>
        <v>1.6061336740642966E-3</v>
      </c>
      <c r="AC1348" s="13">
        <f t="shared" si="1698"/>
        <v>1.6289357880450453E-5</v>
      </c>
      <c r="AD1348" s="13">
        <f t="shared" si="1699"/>
        <v>1.2505447698908859E-2</v>
      </c>
      <c r="AE1348" s="13">
        <f t="shared" si="1700"/>
        <v>5.2583953452086463E-3</v>
      </c>
      <c r="AF1348" s="13">
        <f t="shared" si="1701"/>
        <v>1.1055470492641604E-3</v>
      </c>
      <c r="AG1348" s="13">
        <f t="shared" si="1702"/>
        <v>1.5495655967244452E-4</v>
      </c>
      <c r="AH1348" s="13">
        <f t="shared" si="1703"/>
        <v>2.9167295284722076E-4</v>
      </c>
      <c r="AI1348" s="13">
        <f t="shared" si="1704"/>
        <v>3.1383467079006903E-4</v>
      </c>
      <c r="AJ1348" s="13">
        <f t="shared" si="1705"/>
        <v>1.6884013349277113E-4</v>
      </c>
      <c r="AK1348" s="13">
        <f t="shared" si="1706"/>
        <v>6.0556280808812104E-5</v>
      </c>
      <c r="AL1348" s="13">
        <f t="shared" si="1707"/>
        <v>2.9479676196793755E-7</v>
      </c>
      <c r="AM1348" s="13">
        <f t="shared" si="1708"/>
        <v>2.69112581290678E-3</v>
      </c>
      <c r="AN1348" s="13">
        <f t="shared" si="1709"/>
        <v>1.1315871121666894E-3</v>
      </c>
      <c r="AO1348" s="13">
        <f t="shared" si="1710"/>
        <v>2.3790961133820891E-4</v>
      </c>
      <c r="AP1348" s="13">
        <f t="shared" si="1711"/>
        <v>3.3346075058962547E-5</v>
      </c>
      <c r="AQ1348" s="13">
        <f t="shared" si="1712"/>
        <v>3.5054092043087417E-6</v>
      </c>
      <c r="AR1348" s="13">
        <f t="shared" si="1713"/>
        <v>2.4529017025258687E-5</v>
      </c>
      <c r="AS1348" s="13">
        <f t="shared" si="1714"/>
        <v>2.6392765965373293E-5</v>
      </c>
      <c r="AT1348" s="13">
        <f t="shared" si="1715"/>
        <v>1.4199062575268862E-5</v>
      </c>
      <c r="AU1348" s="13">
        <f t="shared" si="1716"/>
        <v>5.0926423874610958E-6</v>
      </c>
      <c r="AV1348" s="13">
        <f t="shared" si="1717"/>
        <v>1.369897115518259E-6</v>
      </c>
      <c r="AW1348" s="13">
        <f t="shared" si="1718"/>
        <v>3.7049210758996685E-9</v>
      </c>
      <c r="AX1348" s="13">
        <f t="shared" si="1719"/>
        <v>4.8260021787178617E-4</v>
      </c>
      <c r="AY1348" s="13">
        <f t="shared" si="1720"/>
        <v>2.0292777998464636E-4</v>
      </c>
      <c r="AZ1348" s="13">
        <f t="shared" si="1721"/>
        <v>4.2664385929097683E-5</v>
      </c>
      <c r="BA1348" s="13">
        <f t="shared" si="1722"/>
        <v>5.979959395224942E-6</v>
      </c>
      <c r="BB1348" s="13">
        <f t="shared" si="1723"/>
        <v>6.2862584782013082E-7</v>
      </c>
      <c r="BC1348" s="13">
        <f t="shared" si="1724"/>
        <v>5.2865971881096859E-8</v>
      </c>
      <c r="BD1348" s="13">
        <f t="shared" si="1725"/>
        <v>1.7190277396655164E-6</v>
      </c>
      <c r="BE1348" s="13">
        <f t="shared" si="1726"/>
        <v>1.8496418659686649E-6</v>
      </c>
      <c r="BF1348" s="13">
        <f t="shared" si="1727"/>
        <v>9.9509011792029796E-7</v>
      </c>
      <c r="BG1348" s="13">
        <f t="shared" si="1728"/>
        <v>3.5689948452590805E-7</v>
      </c>
      <c r="BH1348" s="13">
        <f t="shared" si="1729"/>
        <v>9.6004301339867031E-8</v>
      </c>
      <c r="BI1348" s="13">
        <f t="shared" si="1730"/>
        <v>2.0659768423032136E-8</v>
      </c>
      <c r="BJ1348" s="14">
        <f t="shared" si="1731"/>
        <v>0.51906052704669681</v>
      </c>
      <c r="BK1348" s="14">
        <f t="shared" si="1732"/>
        <v>0.33748338529940614</v>
      </c>
      <c r="BL1348" s="14">
        <f t="shared" si="1733"/>
        <v>0.14075389962837595</v>
      </c>
      <c r="BM1348" s="14">
        <f t="shared" si="1734"/>
        <v>0.19013702751601771</v>
      </c>
      <c r="BN1348" s="14">
        <f t="shared" si="1735"/>
        <v>0.80973247173728935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1.29113924050633</v>
      </c>
      <c r="F1349" s="10">
        <f>VLOOKUP(B1349,home!$B$2:$E$405,3,FALSE)</f>
        <v>1.24</v>
      </c>
      <c r="G1349" s="10">
        <f>VLOOKUP(C1349,away!$B$2:$E$405,4,FALSE)</f>
        <v>0.93</v>
      </c>
      <c r="H1349" s="10">
        <f>VLOOKUP(A1349,away!$A$2:$E$405,3,FALSE)</f>
        <v>1.17721518987342</v>
      </c>
      <c r="I1349" s="10">
        <f>VLOOKUP(C1349,away!$B$2:$E$405,3,FALSE)</f>
        <v>0.62</v>
      </c>
      <c r="J1349" s="10">
        <f>VLOOKUP(B1349,home!$B$2:$E$405,4,FALSE)</f>
        <v>0.17</v>
      </c>
      <c r="K1349" s="12">
        <f t="shared" si="1680"/>
        <v>1.4889417721518998</v>
      </c>
      <c r="L1349" s="12">
        <f t="shared" si="1681"/>
        <v>0.12407848101265848</v>
      </c>
      <c r="M1349" s="13">
        <f t="shared" si="1682"/>
        <v>0.19928481363936507</v>
      </c>
      <c r="N1349" s="13">
        <f t="shared" si="1683"/>
        <v>0.29672348358315731</v>
      </c>
      <c r="O1349" s="13">
        <f t="shared" si="1684"/>
        <v>2.4726956965263142E-2</v>
      </c>
      <c r="P1349" s="13">
        <f t="shared" si="1685"/>
        <v>3.6816999123782661E-2</v>
      </c>
      <c r="Q1349" s="13">
        <f t="shared" si="1686"/>
        <v>0.22090199474269576</v>
      </c>
      <c r="R1349" s="13">
        <f t="shared" si="1687"/>
        <v>1.5340416301576126E-3</v>
      </c>
      <c r="S1349" s="13">
        <f t="shared" si="1688"/>
        <v>1.7004449557977521E-3</v>
      </c>
      <c r="T1349" s="13">
        <f t="shared" si="1689"/>
        <v>2.7409183960339957E-2</v>
      </c>
      <c r="U1349" s="13">
        <f t="shared" si="1690"/>
        <v>2.2840986633616651E-3</v>
      </c>
      <c r="V1349" s="13">
        <f t="shared" si="1691"/>
        <v>3.4905531158780986E-5</v>
      </c>
      <c r="W1349" s="13">
        <f t="shared" si="1692"/>
        <v>0.10963673584135973</v>
      </c>
      <c r="X1349" s="13">
        <f t="shared" si="1693"/>
        <v>1.3603559646382005E-2</v>
      </c>
      <c r="Y1349" s="13">
        <f t="shared" si="1694"/>
        <v>8.4395450864408817E-4</v>
      </c>
      <c r="Z1349" s="13">
        <f t="shared" si="1695"/>
        <v>6.3447185093379633E-5</v>
      </c>
      <c r="AA1349" s="13">
        <f t="shared" si="1696"/>
        <v>9.4469164210986273E-5</v>
      </c>
      <c r="AB1349" s="13">
        <f t="shared" si="1697"/>
        <v>7.0329542387007388E-5</v>
      </c>
      <c r="AC1349" s="13">
        <f t="shared" si="1698"/>
        <v>4.030402789539745E-7</v>
      </c>
      <c r="AD1349" s="13">
        <f t="shared" si="1699"/>
        <v>4.0810678939145965E-2</v>
      </c>
      <c r="AE1349" s="13">
        <f t="shared" si="1700"/>
        <v>5.0637270518645227E-3</v>
      </c>
      <c r="AF1349" s="13">
        <f t="shared" si="1701"/>
        <v>3.1414978042902864E-4</v>
      </c>
      <c r="AG1349" s="13">
        <f t="shared" si="1702"/>
        <v>1.2993075855364679E-5</v>
      </c>
      <c r="AH1349" s="13">
        <f t="shared" si="1703"/>
        <v>1.9681075877288837E-6</v>
      </c>
      <c r="AI1349" s="13">
        <f t="shared" si="1704"/>
        <v>2.9303975994586448E-6</v>
      </c>
      <c r="AJ1349" s="13">
        <f t="shared" si="1705"/>
        <v>2.1815956974238146E-6</v>
      </c>
      <c r="AK1349" s="13">
        <f t="shared" si="1706"/>
        <v>1.0827563212803917E-6</v>
      </c>
      <c r="AL1349" s="13">
        <f t="shared" si="1707"/>
        <v>2.9783972649216417E-9</v>
      </c>
      <c r="AM1349" s="13">
        <f t="shared" si="1708"/>
        <v>1.2152944924474834E-2</v>
      </c>
      <c r="AN1349" s="13">
        <f t="shared" si="1709"/>
        <v>1.5079189460593348E-3</v>
      </c>
      <c r="AO1349" s="13">
        <f t="shared" si="1710"/>
        <v>9.3550146158625564E-5</v>
      </c>
      <c r="AP1349" s="13">
        <f t="shared" si="1711"/>
        <v>3.8691866779581476E-6</v>
      </c>
      <c r="AQ1349" s="13">
        <f t="shared" si="1712"/>
        <v>1.2002070143886531E-7</v>
      </c>
      <c r="AR1349" s="13">
        <f t="shared" si="1713"/>
        <v>4.8839959990977504E-8</v>
      </c>
      <c r="AS1349" s="13">
        <f t="shared" si="1714"/>
        <v>7.2719856580793921E-8</v>
      </c>
      <c r="AT1349" s="13">
        <f t="shared" si="1715"/>
        <v>5.4137816064019669E-8</v>
      </c>
      <c r="AU1349" s="13">
        <f t="shared" si="1716"/>
        <v>2.6869351930265019E-8</v>
      </c>
      <c r="AV1349" s="13">
        <f t="shared" si="1717"/>
        <v>1.0001725119905465E-8</v>
      </c>
      <c r="AW1349" s="13">
        <f t="shared" si="1718"/>
        <v>1.528460803442724E-11</v>
      </c>
      <c r="AX1349" s="13">
        <f t="shared" si="1719"/>
        <v>3.0158378921186692E-3</v>
      </c>
      <c r="AY1349" s="13">
        <f t="shared" si="1720"/>
        <v>3.742005846345022E-4</v>
      </c>
      <c r="AZ1349" s="13">
        <f t="shared" si="1721"/>
        <v>2.3215120067748889E-5</v>
      </c>
      <c r="BA1349" s="13">
        <f t="shared" si="1722"/>
        <v>9.6016561151092203E-7</v>
      </c>
      <c r="BB1349" s="13">
        <f t="shared" si="1723"/>
        <v>2.9783972649216395E-8</v>
      </c>
      <c r="BC1349" s="13">
        <f t="shared" si="1724"/>
        <v>7.391100169674675E-10</v>
      </c>
      <c r="BD1349" s="13">
        <f t="shared" si="1725"/>
        <v>1.0099980080665818E-9</v>
      </c>
      <c r="BE1349" s="13">
        <f t="shared" si="1726"/>
        <v>1.503828224000545E-9</v>
      </c>
      <c r="BF1349" s="13">
        <f t="shared" si="1727"/>
        <v>1.1195563304277082E-9</v>
      </c>
      <c r="BG1349" s="13">
        <f t="shared" si="1728"/>
        <v>5.5565139555030336E-10</v>
      </c>
      <c r="BH1349" s="13">
        <f t="shared" si="1729"/>
        <v>2.0683314339733624E-10</v>
      </c>
      <c r="BI1349" s="13">
        <f t="shared" si="1730"/>
        <v>6.1592501413955526E-11</v>
      </c>
      <c r="BJ1349" s="14">
        <f t="shared" si="1731"/>
        <v>0.73249310863946082</v>
      </c>
      <c r="BK1349" s="14">
        <f t="shared" si="1732"/>
        <v>0.23821176985341497</v>
      </c>
      <c r="BL1349" s="14">
        <f t="shared" si="1733"/>
        <v>2.8718275848755592E-2</v>
      </c>
      <c r="BM1349" s="14">
        <f t="shared" si="1734"/>
        <v>0.21912411127295356</v>
      </c>
      <c r="BN1349" s="14">
        <f t="shared" si="1735"/>
        <v>0.77998828968442158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1.29113924050633</v>
      </c>
      <c r="F1350" s="10">
        <f>VLOOKUP(B1350,home!$B$2:$E$405,3,FALSE)</f>
        <v>1.1599999999999999</v>
      </c>
      <c r="G1350" s="10">
        <f>VLOOKUP(C1350,away!$B$2:$E$405,4,FALSE)</f>
        <v>0.77</v>
      </c>
      <c r="H1350" s="10">
        <f>VLOOKUP(A1350,away!$A$2:$E$405,3,FALSE)</f>
        <v>1.17721518987342</v>
      </c>
      <c r="I1350" s="10">
        <f>VLOOKUP(C1350,away!$B$2:$E$405,3,FALSE)</f>
        <v>1.39</v>
      </c>
      <c r="J1350" s="10">
        <f>VLOOKUP(B1350,home!$B$2:$E$405,4,FALSE)</f>
        <v>1.27</v>
      </c>
      <c r="K1350" s="12">
        <f t="shared" si="1680"/>
        <v>1.1532455696202539</v>
      </c>
      <c r="L1350" s="12">
        <f t="shared" si="1681"/>
        <v>2.078137974683548</v>
      </c>
      <c r="M1350" s="13">
        <f t="shared" si="1682"/>
        <v>3.9502807079202958E-2</v>
      </c>
      <c r="N1350" s="13">
        <f t="shared" si="1683"/>
        <v>4.5556437251654411E-2</v>
      </c>
      <c r="O1350" s="13">
        <f t="shared" si="1684"/>
        <v>8.2092283497889745E-2</v>
      </c>
      <c r="P1350" s="13">
        <f t="shared" si="1685"/>
        <v>9.467256224395125E-2</v>
      </c>
      <c r="Q1350" s="13">
        <f t="shared" si="1686"/>
        <v>2.6268879714076779E-2</v>
      </c>
      <c r="R1350" s="13">
        <f t="shared" si="1687"/>
        <v>8.529954588272616E-2</v>
      </c>
      <c r="S1350" s="13">
        <f t="shared" si="1688"/>
        <v>5.6723146432760226E-2</v>
      </c>
      <c r="T1350" s="13">
        <f t="shared" si="1689"/>
        <v>5.4590356486217261E-2</v>
      </c>
      <c r="U1350" s="13">
        <f t="shared" si="1690"/>
        <v>9.8371323379873518E-2</v>
      </c>
      <c r="V1350" s="13">
        <f t="shared" si="1691"/>
        <v>1.5104765144526938E-2</v>
      </c>
      <c r="W1350" s="13">
        <f t="shared" si="1692"/>
        <v>1.00981563830488E-2</v>
      </c>
      <c r="X1350" s="13">
        <f t="shared" si="1693"/>
        <v>2.0985362253906775E-2</v>
      </c>
      <c r="Y1350" s="13">
        <f t="shared" si="1694"/>
        <v>2.1805239106167208E-2</v>
      </c>
      <c r="Z1350" s="13">
        <f t="shared" si="1695"/>
        <v>5.9088075174051631E-2</v>
      </c>
      <c r="AA1350" s="13">
        <f t="shared" si="1696"/>
        <v>6.8143060911863562E-2</v>
      </c>
      <c r="AB1350" s="13">
        <f t="shared" si="1697"/>
        <v>3.9292841548484884E-2</v>
      </c>
      <c r="AC1350" s="13">
        <f t="shared" si="1698"/>
        <v>2.2625082305200717E-3</v>
      </c>
      <c r="AD1350" s="13">
        <f t="shared" si="1699"/>
        <v>2.9114135275208797E-3</v>
      </c>
      <c r="AE1350" s="13">
        <f t="shared" si="1700"/>
        <v>6.0503190115485253E-3</v>
      </c>
      <c r="AF1350" s="13">
        <f t="shared" si="1701"/>
        <v>6.2866988484244109E-3</v>
      </c>
      <c r="AG1350" s="13">
        <f t="shared" si="1702"/>
        <v>4.3548758707700327E-3</v>
      </c>
      <c r="AH1350" s="13">
        <f t="shared" si="1703"/>
        <v>3.0698293217538222E-2</v>
      </c>
      <c r="AI1350" s="13">
        <f t="shared" si="1704"/>
        <v>3.5402670648029447E-2</v>
      </c>
      <c r="AJ1350" s="13">
        <f t="shared" si="1705"/>
        <v>2.0413986538782482E-2</v>
      </c>
      <c r="AK1350" s="13">
        <f t="shared" si="1706"/>
        <v>7.8474465113794641E-3</v>
      </c>
      <c r="AL1350" s="13">
        <f t="shared" si="1707"/>
        <v>2.1689339783058809E-4</v>
      </c>
      <c r="AM1350" s="13">
        <f t="shared" si="1708"/>
        <v>6.7151495038918576E-4</v>
      </c>
      <c r="AN1350" s="13">
        <f t="shared" si="1709"/>
        <v>1.3955007189715056E-3</v>
      </c>
      <c r="AO1350" s="13">
        <f t="shared" si="1710"/>
        <v>1.4500215188964405E-3</v>
      </c>
      <c r="AP1350" s="13">
        <f t="shared" si="1711"/>
        <v>1.0044482608423369E-3</v>
      </c>
      <c r="AQ1350" s="13">
        <f t="shared" si="1712"/>
        <v>5.2184551861532641E-4</v>
      </c>
      <c r="AR1350" s="13">
        <f t="shared" si="1713"/>
        <v>1.2759057778667317E-2</v>
      </c>
      <c r="AS1350" s="13">
        <f t="shared" si="1714"/>
        <v>1.4714326855776923E-2</v>
      </c>
      <c r="AT1350" s="13">
        <f t="shared" si="1715"/>
        <v>8.4846161281845311E-3</v>
      </c>
      <c r="AU1350" s="13">
        <f t="shared" si="1716"/>
        <v>3.2616153199191197E-3</v>
      </c>
      <c r="AV1350" s="13">
        <f t="shared" si="1717"/>
        <v>9.4036085437556823E-4</v>
      </c>
      <c r="AW1350" s="13">
        <f t="shared" si="1718"/>
        <v>1.4439096037774491E-5</v>
      </c>
      <c r="AX1350" s="13">
        <f t="shared" si="1719"/>
        <v>1.2907027357834889E-4</v>
      </c>
      <c r="AY1350" s="13">
        <f t="shared" si="1720"/>
        <v>2.6822583692596145E-4</v>
      </c>
      <c r="AZ1350" s="13">
        <f t="shared" si="1721"/>
        <v>2.7870514875355865E-4</v>
      </c>
      <c r="BA1350" s="13">
        <f t="shared" si="1722"/>
        <v>1.9306258445486577E-4</v>
      </c>
      <c r="BB1350" s="13">
        <f t="shared" si="1723"/>
        <v>1.0030267206155154E-4</v>
      </c>
      <c r="BC1350" s="13">
        <f t="shared" si="1724"/>
        <v>4.168855835466817E-5</v>
      </c>
      <c r="BD1350" s="13">
        <f t="shared" si="1725"/>
        <v>4.4191804151716748E-3</v>
      </c>
      <c r="BE1350" s="13">
        <f t="shared" si="1726"/>
        <v>5.096400235149328E-3</v>
      </c>
      <c r="BF1350" s="13">
        <f t="shared" si="1727"/>
        <v>2.9387004960987921E-3</v>
      </c>
      <c r="BG1350" s="13">
        <f t="shared" si="1728"/>
        <v>1.1296811091889244E-3</v>
      </c>
      <c r="BH1350" s="13">
        <f t="shared" si="1729"/>
        <v>3.256999335639554E-4</v>
      </c>
      <c r="BI1350" s="13">
        <f t="shared" si="1730"/>
        <v>7.5122401081648501E-5</v>
      </c>
      <c r="BJ1350" s="14">
        <f t="shared" si="1731"/>
        <v>0.20496212449517889</v>
      </c>
      <c r="BK1350" s="14">
        <f t="shared" si="1732"/>
        <v>0.208750908365718</v>
      </c>
      <c r="BL1350" s="14">
        <f t="shared" si="1733"/>
        <v>0.52170621366374514</v>
      </c>
      <c r="BM1350" s="14">
        <f t="shared" si="1734"/>
        <v>0.62086101928830406</v>
      </c>
      <c r="BN1350" s="14">
        <f t="shared" si="1735"/>
        <v>0.37339251566950127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1.28</v>
      </c>
      <c r="F1351" s="10">
        <f>VLOOKUP(B1351,home!$B$2:$E$405,3,FALSE)</f>
        <v>1.25</v>
      </c>
      <c r="G1351" s="10">
        <f>VLOOKUP(C1351,away!$B$2:$E$405,4,FALSE)</f>
        <v>0.31</v>
      </c>
      <c r="H1351" s="10">
        <f>VLOOKUP(A1351,away!$A$2:$E$405,3,FALSE)</f>
        <v>1.26</v>
      </c>
      <c r="I1351" s="10">
        <f>VLOOKUP(C1351,away!$B$2:$E$405,3,FALSE)</f>
        <v>1.0900000000000001</v>
      </c>
      <c r="J1351" s="10">
        <f>VLOOKUP(B1351,home!$B$2:$E$405,4,FALSE)</f>
        <v>0.48</v>
      </c>
      <c r="K1351" s="12">
        <f t="shared" si="1680"/>
        <v>0.496</v>
      </c>
      <c r="L1351" s="12">
        <f t="shared" si="1681"/>
        <v>0.65923200000000004</v>
      </c>
      <c r="M1351" s="13">
        <f t="shared" si="1682"/>
        <v>0.3149844520330245</v>
      </c>
      <c r="N1351" s="13">
        <f t="shared" si="1683"/>
        <v>0.15623228820838017</v>
      </c>
      <c r="O1351" s="13">
        <f t="shared" si="1684"/>
        <v>0.20764783028263481</v>
      </c>
      <c r="P1351" s="13">
        <f t="shared" si="1685"/>
        <v>0.10299332382018687</v>
      </c>
      <c r="Q1351" s="13">
        <f t="shared" si="1686"/>
        <v>3.8745607475678276E-2</v>
      </c>
      <c r="R1351" s="13">
        <f t="shared" si="1687"/>
        <v>6.8444047226440957E-2</v>
      </c>
      <c r="S1351" s="13">
        <f t="shared" si="1688"/>
        <v>8.4191653612300486E-3</v>
      </c>
      <c r="T1351" s="13">
        <f t="shared" si="1689"/>
        <v>2.5542344307406342E-2</v>
      </c>
      <c r="U1351" s="13">
        <f t="shared" si="1690"/>
        <v>3.3948247424314716E-2</v>
      </c>
      <c r="V1351" s="13">
        <f t="shared" si="1691"/>
        <v>3.0587676409217198E-4</v>
      </c>
      <c r="W1351" s="13">
        <f t="shared" si="1692"/>
        <v>6.4059404359788092E-3</v>
      </c>
      <c r="X1351" s="13">
        <f t="shared" si="1693"/>
        <v>4.2230009254911821E-3</v>
      </c>
      <c r="Y1351" s="13">
        <f t="shared" si="1694"/>
        <v>1.3919686730567017E-3</v>
      </c>
      <c r="Z1351" s="13">
        <f t="shared" si="1695"/>
        <v>1.5040168713727049E-2</v>
      </c>
      <c r="AA1351" s="13">
        <f t="shared" si="1696"/>
        <v>7.4599236820086165E-3</v>
      </c>
      <c r="AB1351" s="13">
        <f t="shared" si="1697"/>
        <v>1.8500610731381367E-3</v>
      </c>
      <c r="AC1351" s="13">
        <f t="shared" si="1698"/>
        <v>6.2509562793263282E-6</v>
      </c>
      <c r="AD1351" s="13">
        <f t="shared" si="1699"/>
        <v>7.9433661406137204E-4</v>
      </c>
      <c r="AE1351" s="13">
        <f t="shared" si="1700"/>
        <v>5.2365211476090639E-4</v>
      </c>
      <c r="AF1351" s="13">
        <f t="shared" si="1701"/>
        <v>1.7260411545903093E-4</v>
      </c>
      <c r="AG1351" s="13">
        <f t="shared" si="1702"/>
        <v>3.792871874742931E-5</v>
      </c>
      <c r="AH1351" s="13">
        <f t="shared" si="1703"/>
        <v>2.4787401253719269E-3</v>
      </c>
      <c r="AI1351" s="13">
        <f t="shared" si="1704"/>
        <v>1.2294551021844759E-3</v>
      </c>
      <c r="AJ1351" s="13">
        <f t="shared" si="1705"/>
        <v>3.0490486534174996E-4</v>
      </c>
      <c r="AK1351" s="13">
        <f t="shared" si="1706"/>
        <v>5.0410937736502673E-5</v>
      </c>
      <c r="AL1351" s="13">
        <f t="shared" si="1707"/>
        <v>8.1757275333067848E-8</v>
      </c>
      <c r="AM1351" s="13">
        <f t="shared" si="1708"/>
        <v>7.8798192114888112E-5</v>
      </c>
      <c r="AN1351" s="13">
        <f t="shared" si="1709"/>
        <v>5.1946289784281918E-5</v>
      </c>
      <c r="AO1351" s="13">
        <f t="shared" si="1710"/>
        <v>1.7122328253535871E-5</v>
      </c>
      <c r="AP1351" s="13">
        <f t="shared" si="1711"/>
        <v>3.7625288997449878E-6</v>
      </c>
      <c r="AQ1351" s="13">
        <f t="shared" si="1712"/>
        <v>6.2009486290917181E-7</v>
      </c>
      <c r="AR1351" s="13">
        <f t="shared" si="1713"/>
        <v>3.2681296206583732E-4</v>
      </c>
      <c r="AS1351" s="13">
        <f t="shared" si="1714"/>
        <v>1.620992291846553E-4</v>
      </c>
      <c r="AT1351" s="13">
        <f t="shared" si="1715"/>
        <v>4.0200608837794513E-5</v>
      </c>
      <c r="AU1351" s="13">
        <f t="shared" si="1716"/>
        <v>6.6465006611820269E-6</v>
      </c>
      <c r="AV1351" s="13">
        <f t="shared" si="1717"/>
        <v>8.2416608198657101E-7</v>
      </c>
      <c r="AW1351" s="13">
        <f t="shared" si="1718"/>
        <v>7.4258105604597276E-10</v>
      </c>
      <c r="AX1351" s="13">
        <f t="shared" si="1719"/>
        <v>6.5139838814974185E-6</v>
      </c>
      <c r="AY1351" s="13">
        <f t="shared" si="1720"/>
        <v>4.2942266221673056E-6</v>
      </c>
      <c r="AZ1351" s="13">
        <f t="shared" si="1721"/>
        <v>1.415445802292299E-6</v>
      </c>
      <c r="BA1351" s="13">
        <f t="shared" si="1722"/>
        <v>3.1103572237891908E-7</v>
      </c>
      <c r="BB1351" s="13">
        <f t="shared" si="1723"/>
        <v>5.1261175333824881E-8</v>
      </c>
      <c r="BC1351" s="13">
        <f t="shared" si="1724"/>
        <v>6.7586014275336098E-9</v>
      </c>
      <c r="BD1351" s="13">
        <f t="shared" si="1725"/>
        <v>3.5907593768097672E-5</v>
      </c>
      <c r="BE1351" s="13">
        <f t="shared" si="1726"/>
        <v>1.7810166508976448E-5</v>
      </c>
      <c r="BF1351" s="13">
        <f t="shared" si="1727"/>
        <v>4.4169212942261582E-6</v>
      </c>
      <c r="BG1351" s="13">
        <f t="shared" si="1728"/>
        <v>7.3026432064539165E-7</v>
      </c>
      <c r="BH1351" s="13">
        <f t="shared" si="1729"/>
        <v>9.0552775760028523E-8</v>
      </c>
      <c r="BI1351" s="13">
        <f t="shared" si="1730"/>
        <v>8.9828353553948303E-9</v>
      </c>
      <c r="BJ1351" s="14">
        <f t="shared" si="1731"/>
        <v>0.23423451373474066</v>
      </c>
      <c r="BK1351" s="14">
        <f t="shared" si="1732"/>
        <v>0.42671344491871044</v>
      </c>
      <c r="BL1351" s="14">
        <f t="shared" si="1733"/>
        <v>0.32400916866750634</v>
      </c>
      <c r="BM1351" s="14">
        <f t="shared" si="1734"/>
        <v>0.11094545350429785</v>
      </c>
      <c r="BN1351" s="14">
        <f t="shared" si="1735"/>
        <v>0.88904754904634553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1.30534351145038</v>
      </c>
      <c r="F1352" s="10">
        <f>VLOOKUP(B1352,home!$B$2:$E$405,3,FALSE)</f>
        <v>0.64</v>
      </c>
      <c r="G1352" s="10">
        <f>VLOOKUP(C1352,away!$B$2:$E$405,4,FALSE)</f>
        <v>1.1499999999999999</v>
      </c>
      <c r="H1352" s="10">
        <f>VLOOKUP(A1352,away!$A$2:$E$405,3,FALSE)</f>
        <v>1.0381679389313001</v>
      </c>
      <c r="I1352" s="10">
        <f>VLOOKUP(C1352,away!$B$2:$E$405,3,FALSE)</f>
        <v>1.1499999999999999</v>
      </c>
      <c r="J1352" s="10">
        <f>VLOOKUP(B1352,home!$B$2:$E$405,4,FALSE)</f>
        <v>1.1200000000000001</v>
      </c>
      <c r="K1352" s="12">
        <f t="shared" si="1680"/>
        <v>0.96073282442747954</v>
      </c>
      <c r="L1352" s="12">
        <f t="shared" si="1681"/>
        <v>1.3371603053435144</v>
      </c>
      <c r="M1352" s="13">
        <f t="shared" si="1682"/>
        <v>0.1004702987717926</v>
      </c>
      <c r="N1352" s="13">
        <f t="shared" si="1683"/>
        <v>9.6525113910097035E-2</v>
      </c>
      <c r="O1352" s="13">
        <f t="shared" si="1684"/>
        <v>0.13434489538364433</v>
      </c>
      <c r="P1352" s="13">
        <f t="shared" si="1685"/>
        <v>0.12906955078934287</v>
      </c>
      <c r="Q1352" s="13">
        <f t="shared" si="1686"/>
        <v>4.636742265751586E-2</v>
      </c>
      <c r="R1352" s="13">
        <f t="shared" si="1687"/>
        <v>8.9820330666268169E-2</v>
      </c>
      <c r="S1352" s="13">
        <f t="shared" si="1688"/>
        <v>4.1452422120296852E-2</v>
      </c>
      <c r="T1352" s="13">
        <f t="shared" si="1689"/>
        <v>6.2000677038715701E-2</v>
      </c>
      <c r="U1352" s="13">
        <f t="shared" si="1690"/>
        <v>8.629333997201398E-2</v>
      </c>
      <c r="V1352" s="13">
        <f t="shared" si="1691"/>
        <v>5.9168901628988317E-3</v>
      </c>
      <c r="W1352" s="13">
        <f t="shared" si="1692"/>
        <v>1.4848901643725975E-2</v>
      </c>
      <c r="X1352" s="13">
        <f t="shared" si="1693"/>
        <v>1.9855361855940439E-2</v>
      </c>
      <c r="Y1352" s="13">
        <f t="shared" si="1694"/>
        <v>1.3274900860997644E-2</v>
      </c>
      <c r="Z1352" s="13">
        <f t="shared" si="1695"/>
        <v>4.0034726926587536E-2</v>
      </c>
      <c r="AA1352" s="13">
        <f t="shared" si="1696"/>
        <v>3.846267627536331E-2</v>
      </c>
      <c r="AB1352" s="13">
        <f t="shared" si="1697"/>
        <v>1.8476177806534801E-2</v>
      </c>
      <c r="AC1352" s="13">
        <f t="shared" si="1698"/>
        <v>4.7507221333756625E-4</v>
      </c>
      <c r="AD1352" s="13">
        <f t="shared" si="1699"/>
        <v>3.5664568039556741E-3</v>
      </c>
      <c r="AE1352" s="13">
        <f t="shared" si="1700"/>
        <v>4.768924468971824E-3</v>
      </c>
      <c r="AF1352" s="13">
        <f t="shared" si="1701"/>
        <v>3.188408249545261E-3</v>
      </c>
      <c r="AG1352" s="13">
        <f t="shared" si="1702"/>
        <v>1.4211376495072408E-3</v>
      </c>
      <c r="AH1352" s="13">
        <f t="shared" si="1703"/>
        <v>1.3383211920374992E-2</v>
      </c>
      <c r="AI1352" s="13">
        <f t="shared" si="1704"/>
        <v>1.285769098817338E-2</v>
      </c>
      <c r="AJ1352" s="13">
        <f t="shared" si="1705"/>
        <v>6.17640288934178E-3</v>
      </c>
      <c r="AK1352" s="13">
        <f t="shared" si="1706"/>
        <v>1.9779576642264579E-3</v>
      </c>
      <c r="AL1352" s="13">
        <f t="shared" si="1707"/>
        <v>2.4412132905966285E-5</v>
      </c>
      <c r="AM1352" s="13">
        <f t="shared" si="1708"/>
        <v>6.8528242369258758E-4</v>
      </c>
      <c r="AN1352" s="13">
        <f t="shared" si="1709"/>
        <v>9.1633245491132406E-4</v>
      </c>
      <c r="AO1352" s="13">
        <f t="shared" si="1710"/>
        <v>6.1264169260269918E-4</v>
      </c>
      <c r="AP1352" s="13">
        <f t="shared" si="1711"/>
        <v>2.7306671758226426E-4</v>
      </c>
      <c r="AQ1352" s="13">
        <f t="shared" si="1712"/>
        <v>9.1283493865362857E-5</v>
      </c>
      <c r="AR1352" s="13">
        <f t="shared" si="1713"/>
        <v>3.5790999475851168E-3</v>
      </c>
      <c r="AS1352" s="13">
        <f t="shared" si="1714"/>
        <v>3.4385588015516935E-3</v>
      </c>
      <c r="AT1352" s="13">
        <f t="shared" si="1715"/>
        <v>1.6517681546873637E-3</v>
      </c>
      <c r="AU1352" s="13">
        <f t="shared" si="1716"/>
        <v>5.2896929485071894E-4</v>
      </c>
      <c r="AV1352" s="13">
        <f t="shared" si="1717"/>
        <v>1.2704954116933583E-4</v>
      </c>
      <c r="AW1352" s="13">
        <f t="shared" si="1718"/>
        <v>8.7114275631172792E-7</v>
      </c>
      <c r="AX1352" s="13">
        <f t="shared" si="1719"/>
        <v>1.0972888640744802E-4</v>
      </c>
      <c r="AY1352" s="13">
        <f t="shared" si="1720"/>
        <v>1.4672511125358702E-4</v>
      </c>
      <c r="AZ1352" s="13">
        <f t="shared" si="1721"/>
        <v>9.8097497282703764E-5</v>
      </c>
      <c r="BA1352" s="13">
        <f t="shared" si="1722"/>
        <v>4.3724026473324926E-5</v>
      </c>
      <c r="BB1352" s="13">
        <f t="shared" si="1723"/>
        <v>1.4616508147479756E-5</v>
      </c>
      <c r="BC1352" s="13">
        <f t="shared" si="1724"/>
        <v>3.9089228995079988E-6</v>
      </c>
      <c r="BD1352" s="13">
        <f t="shared" si="1725"/>
        <v>7.976383964613113E-4</v>
      </c>
      <c r="BE1352" s="13">
        <f t="shared" si="1726"/>
        <v>7.6631738950408131E-4</v>
      </c>
      <c r="BF1352" s="13">
        <f t="shared" si="1727"/>
        <v>3.681131350130745E-4</v>
      </c>
      <c r="BG1352" s="13">
        <f t="shared" si="1728"/>
        <v>1.178861239699884E-4</v>
      </c>
      <c r="BH1352" s="13">
        <f t="shared" si="1729"/>
        <v>2.8314267210623732E-5</v>
      </c>
      <c r="BI1352" s="13">
        <f t="shared" si="1730"/>
        <v>5.4404891817713847E-6</v>
      </c>
      <c r="BJ1352" s="14">
        <f t="shared" si="1731"/>
        <v>0.26881271287409103</v>
      </c>
      <c r="BK1352" s="14">
        <f t="shared" si="1732"/>
        <v>0.27755537130182834</v>
      </c>
      <c r="BL1352" s="14">
        <f t="shared" si="1733"/>
        <v>0.41320183910712632</v>
      </c>
      <c r="BM1352" s="14">
        <f t="shared" si="1734"/>
        <v>0.40286118406247501</v>
      </c>
      <c r="BN1352" s="14">
        <f t="shared" si="1735"/>
        <v>0.59659761217866081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1.30534351145038</v>
      </c>
      <c r="F1353" s="10">
        <f>VLOOKUP(B1353,home!$B$2:$E$405,3,FALSE)</f>
        <v>1.69</v>
      </c>
      <c r="G1353" s="10">
        <f>VLOOKUP(C1353,away!$B$2:$E$405,4,FALSE)</f>
        <v>0.88</v>
      </c>
      <c r="H1353" s="10">
        <f>VLOOKUP(A1353,away!$A$2:$E$405,3,FALSE)</f>
        <v>1.0381679389313001</v>
      </c>
      <c r="I1353" s="10">
        <f>VLOOKUP(C1353,away!$B$2:$E$405,3,FALSE)</f>
        <v>1.0900000000000001</v>
      </c>
      <c r="J1353" s="10">
        <f>VLOOKUP(B1353,home!$B$2:$E$405,4,FALSE)</f>
        <v>0.77</v>
      </c>
      <c r="K1353" s="12">
        <f t="shared" si="1680"/>
        <v>1.9413068702290051</v>
      </c>
      <c r="L1353" s="12">
        <f t="shared" si="1681"/>
        <v>0.87133435114504021</v>
      </c>
      <c r="M1353" s="13">
        <f t="shared" si="1682"/>
        <v>6.0046187491411177E-2</v>
      </c>
      <c r="N1353" s="13">
        <f t="shared" si="1683"/>
        <v>0.11656807630813545</v>
      </c>
      <c r="O1353" s="13">
        <f t="shared" si="1684"/>
        <v>5.2320305816562183E-2</v>
      </c>
      <c r="P1353" s="13">
        <f t="shared" si="1685"/>
        <v>0.10156976913417473</v>
      </c>
      <c r="Q1353" s="13">
        <f t="shared" si="1686"/>
        <v>0.11314720369318117</v>
      </c>
      <c r="R1353" s="13">
        <f t="shared" si="1687"/>
        <v>2.2794239860192137E-2</v>
      </c>
      <c r="S1353" s="13">
        <f t="shared" si="1688"/>
        <v>4.2952010914286548E-2</v>
      </c>
      <c r="T1353" s="13">
        <f t="shared" si="1689"/>
        <v>9.8589045313873691E-2</v>
      </c>
      <c r="U1353" s="13">
        <f t="shared" si="1690"/>
        <v>4.425061444223883E-2</v>
      </c>
      <c r="V1353" s="13">
        <f t="shared" si="1691"/>
        <v>8.0727224134045077E-3</v>
      </c>
      <c r="W1353" s="13">
        <f t="shared" si="1692"/>
        <v>7.3217814625591085E-2</v>
      </c>
      <c r="X1353" s="13">
        <f t="shared" si="1693"/>
        <v>6.3797196999047234E-2</v>
      </c>
      <c r="Y1353" s="13">
        <f t="shared" si="1694"/>
        <v>2.7794344626018559E-2</v>
      </c>
      <c r="Z1353" s="13">
        <f t="shared" si="1695"/>
        <v>6.6204680661416443E-3</v>
      </c>
      <c r="AA1353" s="13">
        <f t="shared" si="1696"/>
        <v>1.2852360140932507E-2</v>
      </c>
      <c r="AB1353" s="13">
        <f t="shared" si="1697"/>
        <v>1.2475187520124853E-2</v>
      </c>
      <c r="AC1353" s="13">
        <f t="shared" si="1698"/>
        <v>8.5345192807938014E-4</v>
      </c>
      <c r="AD1353" s="13">
        <f t="shared" si="1699"/>
        <v>3.553456163895341E-2</v>
      </c>
      <c r="AE1353" s="13">
        <f t="shared" si="1700"/>
        <v>3.0962484208900899E-2</v>
      </c>
      <c r="AF1353" s="13">
        <f t="shared" si="1701"/>
        <v>1.3489338044000609E-2</v>
      </c>
      <c r="AG1353" s="13">
        <f t="shared" si="1702"/>
        <v>3.9179078706484596E-3</v>
      </c>
      <c r="AH1353" s="13">
        <f t="shared" si="1703"/>
        <v>1.4421603116719969E-3</v>
      </c>
      <c r="AI1353" s="13">
        <f t="shared" si="1704"/>
        <v>2.7996757210204505E-3</v>
      </c>
      <c r="AJ1353" s="13">
        <f t="shared" si="1705"/>
        <v>2.7175148558151725E-3</v>
      </c>
      <c r="AK1353" s="13">
        <f t="shared" si="1706"/>
        <v>1.7585100865144595E-3</v>
      </c>
      <c r="AL1353" s="13">
        <f t="shared" si="1707"/>
        <v>5.7745491544846672E-5</v>
      </c>
      <c r="AM1353" s="13">
        <f t="shared" si="1708"/>
        <v>1.3796697728055271E-2</v>
      </c>
      <c r="AN1353" s="13">
        <f t="shared" si="1709"/>
        <v>1.2021536662819288E-2</v>
      </c>
      <c r="AO1353" s="13">
        <f t="shared" si="1710"/>
        <v>5.2373889239319777E-3</v>
      </c>
      <c r="AP1353" s="13">
        <f t="shared" si="1711"/>
        <v>1.5211722932428303E-3</v>
      </c>
      <c r="AQ1353" s="13">
        <f t="shared" si="1712"/>
        <v>3.3136241827813856E-4</v>
      </c>
      <c r="AR1353" s="13">
        <f t="shared" si="1713"/>
        <v>2.5132076388356976E-4</v>
      </c>
      <c r="AS1353" s="13">
        <f t="shared" si="1714"/>
        <v>4.8789072555837553E-4</v>
      </c>
      <c r="AT1353" s="13">
        <f t="shared" si="1715"/>
        <v>4.7357280872374429E-4</v>
      </c>
      <c r="AU1353" s="13">
        <f t="shared" si="1716"/>
        <v>3.0645004904301709E-4</v>
      </c>
      <c r="AV1353" s="13">
        <f t="shared" si="1717"/>
        <v>1.4872839639730608E-4</v>
      </c>
      <c r="AW1353" s="13">
        <f t="shared" si="1718"/>
        <v>2.7132799719051676E-6</v>
      </c>
      <c r="AX1353" s="13">
        <f t="shared" si="1719"/>
        <v>4.4639373476577622E-3</v>
      </c>
      <c r="AY1353" s="13">
        <f t="shared" si="1720"/>
        <v>3.8895819523734874E-3</v>
      </c>
      <c r="AZ1353" s="13">
        <f t="shared" si="1721"/>
        <v>1.6945631833484055E-3</v>
      </c>
      <c r="BA1353" s="13">
        <f t="shared" si="1722"/>
        <v>4.9217703727905235E-4</v>
      </c>
      <c r="BB1353" s="13">
        <f t="shared" si="1723"/>
        <v>1.072126898565078E-4</v>
      </c>
      <c r="BC1353" s="13">
        <f t="shared" si="1724"/>
        <v>1.8683619910126938E-5</v>
      </c>
      <c r="BD1353" s="13">
        <f t="shared" si="1725"/>
        <v>3.6497402454627675E-5</v>
      </c>
      <c r="BE1353" s="13">
        <f t="shared" si="1726"/>
        <v>7.0852658130681644E-5</v>
      </c>
      <c r="BF1353" s="13">
        <f t="shared" si="1727"/>
        <v>6.8773376001539637E-5</v>
      </c>
      <c r="BG1353" s="13">
        <f t="shared" si="1728"/>
        <v>4.4503409106877163E-5</v>
      </c>
      <c r="BH1353" s="13">
        <f t="shared" si="1729"/>
        <v>2.1598693461948166E-5</v>
      </c>
      <c r="BI1353" s="13">
        <f t="shared" si="1730"/>
        <v>8.3859384011300597E-6</v>
      </c>
      <c r="BJ1353" s="14">
        <f t="shared" si="1731"/>
        <v>0.62059228718510318</v>
      </c>
      <c r="BK1353" s="14">
        <f t="shared" si="1732"/>
        <v>0.21744146932527469</v>
      </c>
      <c r="BL1353" s="14">
        <f t="shared" si="1733"/>
        <v>0.15532914297623535</v>
      </c>
      <c r="BM1353" s="14">
        <f t="shared" si="1734"/>
        <v>0.52965071657669649</v>
      </c>
      <c r="BN1353" s="14">
        <f t="shared" si="1735"/>
        <v>0.46644578230365685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1.5858585858585901</v>
      </c>
      <c r="F1354" s="10">
        <f>VLOOKUP(B1354,home!$B$2:$E$405,3,FALSE)</f>
        <v>0.88</v>
      </c>
      <c r="G1354" s="10">
        <f>VLOOKUP(C1354,away!$B$2:$E$405,4,FALSE)</f>
        <v>1.1000000000000001</v>
      </c>
      <c r="H1354" s="10">
        <f>VLOOKUP(A1354,away!$A$2:$E$405,3,FALSE)</f>
        <v>1.1313131313131299</v>
      </c>
      <c r="I1354" s="10">
        <f>VLOOKUP(C1354,away!$B$2:$E$405,3,FALSE)</f>
        <v>0.95</v>
      </c>
      <c r="J1354" s="10">
        <f>VLOOKUP(B1354,home!$B$2:$E$405,4,FALSE)</f>
        <v>0.88</v>
      </c>
      <c r="K1354" s="12">
        <f t="shared" si="1680"/>
        <v>1.5351111111111153</v>
      </c>
      <c r="L1354" s="12">
        <f t="shared" si="1681"/>
        <v>0.94577777777777661</v>
      </c>
      <c r="M1354" s="13">
        <f t="shared" si="1682"/>
        <v>8.3668820243390118E-2</v>
      </c>
      <c r="N1354" s="13">
        <f t="shared" si="1683"/>
        <v>0.12844093560918679</v>
      </c>
      <c r="O1354" s="13">
        <f t="shared" si="1684"/>
        <v>7.9132110879081743E-2</v>
      </c>
      <c r="P1354" s="13">
        <f t="shared" si="1685"/>
        <v>0.12147658265615516</v>
      </c>
      <c r="Q1354" s="13">
        <f t="shared" si="1686"/>
        <v>9.8585553687584981E-2</v>
      </c>
      <c r="R1354" s="13">
        <f t="shared" si="1687"/>
        <v>3.7420695989041276E-2</v>
      </c>
      <c r="S1354" s="13">
        <f t="shared" si="1688"/>
        <v>4.4092172241975272E-2</v>
      </c>
      <c r="T1354" s="13">
        <f t="shared" si="1689"/>
        <v>9.3240025887635802E-2</v>
      </c>
      <c r="U1354" s="13">
        <f t="shared" si="1690"/>
        <v>5.7444926198288407E-2</v>
      </c>
      <c r="V1354" s="13">
        <f t="shared" si="1691"/>
        <v>7.1129197103277858E-3</v>
      </c>
      <c r="W1354" s="13">
        <f t="shared" si="1692"/>
        <v>5.0446592953617676E-2</v>
      </c>
      <c r="X1354" s="13">
        <f t="shared" si="1693"/>
        <v>4.7711266580132562E-2</v>
      </c>
      <c r="Y1354" s="13">
        <f t="shared" si="1694"/>
        <v>2.2562127840560435E-2</v>
      </c>
      <c r="Z1354" s="13">
        <f t="shared" si="1695"/>
        <v>1.1797220898471074E-2</v>
      </c>
      <c r="AA1354" s="13">
        <f t="shared" si="1696"/>
        <v>1.8110044881475201E-2</v>
      </c>
      <c r="AB1354" s="13">
        <f t="shared" si="1697"/>
        <v>1.3900465560136783E-2</v>
      </c>
      <c r="AC1354" s="13">
        <f t="shared" si="1698"/>
        <v>6.4544143849280084E-4</v>
      </c>
      <c r="AD1354" s="13">
        <f t="shared" si="1699"/>
        <v>1.9360281340199553E-2</v>
      </c>
      <c r="AE1354" s="13">
        <f t="shared" si="1700"/>
        <v>1.8310523863086483E-2</v>
      </c>
      <c r="AF1354" s="13">
        <f t="shared" si="1701"/>
        <v>8.6588432845884425E-3</v>
      </c>
      <c r="AG1354" s="13">
        <f t="shared" si="1702"/>
        <v>2.7297805199413606E-3</v>
      </c>
      <c r="AH1354" s="13">
        <f t="shared" si="1703"/>
        <v>2.7893873413273786E-3</v>
      </c>
      <c r="AI1354" s="13">
        <f t="shared" si="1704"/>
        <v>4.2820195008643524E-3</v>
      </c>
      <c r="AJ1354" s="13">
        <f t="shared" si="1705"/>
        <v>3.28668785688567E-3</v>
      </c>
      <c r="AK1354" s="13">
        <f t="shared" si="1706"/>
        <v>1.6818103492863897E-3</v>
      </c>
      <c r="AL1354" s="13">
        <f t="shared" si="1707"/>
        <v>3.7483985085338937E-5</v>
      </c>
      <c r="AM1354" s="13">
        <f t="shared" si="1708"/>
        <v>5.9440365999155085E-3</v>
      </c>
      <c r="AN1354" s="13">
        <f t="shared" si="1709"/>
        <v>5.6217377264978609E-3</v>
      </c>
      <c r="AO1354" s="13">
        <f t="shared" si="1710"/>
        <v>2.6584573071083183E-3</v>
      </c>
      <c r="AP1354" s="13">
        <f t="shared" si="1711"/>
        <v>8.3810328141133259E-4</v>
      </c>
      <c r="AQ1354" s="13">
        <f t="shared" si="1712"/>
        <v>1.9816486476036813E-4</v>
      </c>
      <c r="AR1354" s="13">
        <f t="shared" si="1713"/>
        <v>5.2762811220841404E-4</v>
      </c>
      <c r="AS1354" s="13">
        <f t="shared" si="1714"/>
        <v>8.0996777758571856E-4</v>
      </c>
      <c r="AT1354" s="13">
        <f t="shared" si="1715"/>
        <v>6.2169526750690673E-4</v>
      </c>
      <c r="AU1354" s="13">
        <f t="shared" si="1716"/>
        <v>3.1812377095834975E-4</v>
      </c>
      <c r="AV1354" s="13">
        <f t="shared" si="1717"/>
        <v>1.2208883387668259E-4</v>
      </c>
      <c r="AW1354" s="13">
        <f t="shared" si="1718"/>
        <v>1.5117228454516924E-6</v>
      </c>
      <c r="AX1354" s="13">
        <f t="shared" si="1719"/>
        <v>1.5207927715635717E-3</v>
      </c>
      <c r="AY1354" s="13">
        <f t="shared" si="1720"/>
        <v>1.4383320079499006E-3</v>
      </c>
      <c r="AZ1354" s="13">
        <f t="shared" si="1721"/>
        <v>6.8017122509275209E-4</v>
      </c>
      <c r="BA1354" s="13">
        <f t="shared" si="1722"/>
        <v>2.144302765922037E-4</v>
      </c>
      <c r="BB1354" s="13">
        <f t="shared" si="1723"/>
        <v>5.0700847620912091E-5</v>
      </c>
      <c r="BC1354" s="13">
        <f t="shared" si="1724"/>
        <v>9.5903469988711869E-6</v>
      </c>
      <c r="BD1354" s="13">
        <f t="shared" si="1725"/>
        <v>8.3169823909592816E-5</v>
      </c>
      <c r="BE1354" s="13">
        <f t="shared" si="1726"/>
        <v>1.2767492079277085E-4</v>
      </c>
      <c r="BF1354" s="13">
        <f t="shared" si="1727"/>
        <v>9.7997594759607047E-5</v>
      </c>
      <c r="BG1354" s="13">
        <f t="shared" si="1728"/>
        <v>5.0145732192545711E-5</v>
      </c>
      <c r="BH1354" s="13">
        <f t="shared" si="1729"/>
        <v>1.9244817665894822E-5</v>
      </c>
      <c r="BI1354" s="13">
        <f t="shared" si="1730"/>
        <v>5.9085866860445275E-6</v>
      </c>
      <c r="BJ1354" s="14">
        <f t="shared" si="1731"/>
        <v>0.50922044882204565</v>
      </c>
      <c r="BK1354" s="14">
        <f t="shared" si="1732"/>
        <v>0.25847175228337643</v>
      </c>
      <c r="BL1354" s="14">
        <f t="shared" si="1733"/>
        <v>0.22083179379452969</v>
      </c>
      <c r="BM1354" s="14">
        <f t="shared" si="1734"/>
        <v>0.45015969644887854</v>
      </c>
      <c r="BN1354" s="14">
        <f t="shared" si="1735"/>
        <v>0.5487246990644401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1.62037037037037</v>
      </c>
      <c r="F1355" s="10">
        <f>VLOOKUP(B1355,home!$B$2:$E$405,3,FALSE)</f>
        <v>0</v>
      </c>
      <c r="G1355" s="10">
        <f>VLOOKUP(C1355,away!$B$2:$E$405,4,FALSE)</f>
        <v>0.72</v>
      </c>
      <c r="H1355" s="10">
        <f>VLOOKUP(A1355,away!$A$2:$E$405,3,FALSE)</f>
        <v>1.4537037037036999</v>
      </c>
      <c r="I1355" s="10">
        <f>VLOOKUP(C1355,away!$B$2:$E$405,3,FALSE)</f>
        <v>1.44</v>
      </c>
      <c r="J1355" s="10">
        <f>VLOOKUP(B1355,home!$B$2:$E$405,4,FALSE)</f>
        <v>1.1499999999999999</v>
      </c>
      <c r="K1355" s="12">
        <f t="shared" si="1680"/>
        <v>0</v>
      </c>
      <c r="L1355" s="12">
        <f t="shared" si="1681"/>
        <v>2.4073333333333271</v>
      </c>
      <c r="M1355" s="13">
        <f t="shared" si="1682"/>
        <v>9.0055121651760481E-2</v>
      </c>
      <c r="N1355" s="13">
        <f t="shared" si="1683"/>
        <v>0</v>
      </c>
      <c r="O1355" s="13">
        <f t="shared" si="1684"/>
        <v>0.21679269618967084</v>
      </c>
      <c r="P1355" s="13">
        <f t="shared" si="1685"/>
        <v>0</v>
      </c>
      <c r="Q1355" s="13">
        <f t="shared" si="1686"/>
        <v>0</v>
      </c>
      <c r="R1355" s="13">
        <f t="shared" si="1687"/>
        <v>0.26094614198029981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0.20939478193130229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0.12602075959232173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6.0674795051716315E-2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2.434407610352745E-2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9.0055121651760481E-2</v>
      </c>
      <c r="BL1355" s="14">
        <f t="shared" si="1733"/>
        <v>0.68877846891753614</v>
      </c>
      <c r="BM1355" s="14">
        <f t="shared" si="1734"/>
        <v>0.42043441267886777</v>
      </c>
      <c r="BN1355" s="14">
        <f t="shared" si="1735"/>
        <v>0.5677939598217312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1.62037037037037</v>
      </c>
      <c r="F1356" s="10">
        <f>VLOOKUP(B1356,home!$B$2:$E$405,3,FALSE)</f>
        <v>0.93</v>
      </c>
      <c r="G1356" s="10">
        <f>VLOOKUP(C1356,away!$B$2:$E$405,4,FALSE)</f>
        <v>0.82</v>
      </c>
      <c r="H1356" s="10">
        <f>VLOOKUP(A1356,away!$A$2:$E$405,3,FALSE)</f>
        <v>1.4537037037036999</v>
      </c>
      <c r="I1356" s="10">
        <f>VLOOKUP(C1356,away!$B$2:$E$405,3,FALSE)</f>
        <v>0.62</v>
      </c>
      <c r="J1356" s="10">
        <f>VLOOKUP(B1356,home!$B$2:$E$405,4,FALSE)</f>
        <v>1.72</v>
      </c>
      <c r="K1356" s="12">
        <f t="shared" si="1680"/>
        <v>1.2356944444444442</v>
      </c>
      <c r="L1356" s="12">
        <f t="shared" si="1681"/>
        <v>1.5502296296296256</v>
      </c>
      <c r="M1356" s="13">
        <f t="shared" si="1682"/>
        <v>6.1672073127685585E-2</v>
      </c>
      <c r="N1356" s="13">
        <f t="shared" si="1683"/>
        <v>7.6207838141252565E-2</v>
      </c>
      <c r="O1356" s="13">
        <f t="shared" si="1684"/>
        <v>9.5605875083223213E-2</v>
      </c>
      <c r="P1356" s="13">
        <f t="shared" si="1685"/>
        <v>0.11813964869658841</v>
      </c>
      <c r="Q1356" s="13">
        <f t="shared" si="1686"/>
        <v>4.7084801107133624E-2</v>
      </c>
      <c r="R1356" s="13">
        <f t="shared" si="1687"/>
        <v>7.4105530160340688E-2</v>
      </c>
      <c r="S1356" s="13">
        <f t="shared" si="1688"/>
        <v>5.6577377272760361E-2</v>
      </c>
      <c r="T1356" s="13">
        <f t="shared" si="1689"/>
        <v>7.2992253781496347E-2</v>
      </c>
      <c r="U1356" s="13">
        <f t="shared" si="1690"/>
        <v>9.1571791921743181E-2</v>
      </c>
      <c r="V1356" s="13">
        <f t="shared" si="1691"/>
        <v>1.2042244183539509E-2</v>
      </c>
      <c r="W1356" s="13">
        <f t="shared" si="1692"/>
        <v>1.9394142381952213E-2</v>
      </c>
      <c r="X1356" s="13">
        <f t="shared" si="1693"/>
        <v>3.0065374161758002E-2</v>
      </c>
      <c r="Y1356" s="13">
        <f t="shared" si="1694"/>
        <v>2.3304116925729115E-2</v>
      </c>
      <c r="Z1356" s="13">
        <f t="shared" si="1695"/>
        <v>3.8293529524657324E-2</v>
      </c>
      <c r="AA1356" s="13">
        <f t="shared" si="1696"/>
        <v>4.7319101691788351E-2</v>
      </c>
      <c r="AB1356" s="13">
        <f t="shared" si="1697"/>
        <v>2.9235975538322294E-2</v>
      </c>
      <c r="AC1356" s="13">
        <f t="shared" si="1698"/>
        <v>1.4417653173588909E-3</v>
      </c>
      <c r="AD1356" s="13">
        <f t="shared" si="1699"/>
        <v>5.9913084990357232E-3</v>
      </c>
      <c r="AE1356" s="13">
        <f t="shared" si="1700"/>
        <v>9.2879039554569776E-3</v>
      </c>
      <c r="AF1356" s="13">
        <f t="shared" si="1701"/>
        <v>7.1991919544518029E-3</v>
      </c>
      <c r="AG1356" s="13">
        <f t="shared" si="1702"/>
        <v>3.720133559060799E-3</v>
      </c>
      <c r="AH1356" s="13">
        <f t="shared" si="1703"/>
        <v>1.4840941023055167E-2</v>
      </c>
      <c r="AI1356" s="13">
        <f t="shared" si="1704"/>
        <v>1.8338868372516911E-2</v>
      </c>
      <c r="AJ1356" s="13">
        <f t="shared" si="1705"/>
        <v>1.1330618882658541E-2</v>
      </c>
      <c r="AK1356" s="13">
        <f t="shared" si="1706"/>
        <v>4.6670609351394917E-3</v>
      </c>
      <c r="AL1356" s="13">
        <f t="shared" si="1707"/>
        <v>1.1047441051190535E-4</v>
      </c>
      <c r="AM1356" s="13">
        <f t="shared" si="1708"/>
        <v>1.4806853254422433E-3</v>
      </c>
      <c r="AN1356" s="13">
        <f t="shared" si="1709"/>
        <v>2.2954022636583506E-3</v>
      </c>
      <c r="AO1356" s="13">
        <f t="shared" si="1710"/>
        <v>1.7792003005210448E-3</v>
      </c>
      <c r="AP1356" s="13">
        <f t="shared" si="1711"/>
        <v>9.1938967430455246E-4</v>
      </c>
      <c r="AQ1356" s="13">
        <f t="shared" si="1712"/>
        <v>3.5631627857061213E-4</v>
      </c>
      <c r="AR1356" s="13">
        <f t="shared" si="1713"/>
        <v>4.6013733011051874E-3</v>
      </c>
      <c r="AS1356" s="13">
        <f t="shared" si="1714"/>
        <v>5.6858914249906713E-3</v>
      </c>
      <c r="AT1356" s="13">
        <f t="shared" si="1715"/>
        <v>3.5130122227876402E-3</v>
      </c>
      <c r="AU1356" s="13">
        <f t="shared" si="1716"/>
        <v>1.4470032289880383E-3</v>
      </c>
      <c r="AV1356" s="13">
        <f t="shared" si="1717"/>
        <v>4.4701346278842283E-4</v>
      </c>
      <c r="AW1356" s="13">
        <f t="shared" si="1718"/>
        <v>5.878497252546999E-6</v>
      </c>
      <c r="AX1356" s="13">
        <f t="shared" si="1719"/>
        <v>3.0494577176989895E-4</v>
      </c>
      <c r="AY1356" s="13">
        <f t="shared" si="1720"/>
        <v>4.7273597082797076E-4</v>
      </c>
      <c r="AZ1356" s="13">
        <f t="shared" si="1721"/>
        <v>3.6642465448462336E-4</v>
      </c>
      <c r="BA1356" s="13">
        <f t="shared" si="1722"/>
        <v>1.8934745213628704E-4</v>
      </c>
      <c r="BB1356" s="13">
        <f t="shared" si="1723"/>
        <v>7.3383007649137385E-5</v>
      </c>
      <c r="BC1356" s="13">
        <f t="shared" si="1724"/>
        <v>2.2752102553806056E-5</v>
      </c>
      <c r="BD1356" s="13">
        <f t="shared" si="1725"/>
        <v>1.1888642047266562E-3</v>
      </c>
      <c r="BE1356" s="13">
        <f t="shared" si="1726"/>
        <v>1.4690728929795912E-3</v>
      </c>
      <c r="BF1356" s="13">
        <f t="shared" si="1727"/>
        <v>9.0766260616940455E-4</v>
      </c>
      <c r="BG1356" s="13">
        <f t="shared" si="1728"/>
        <v>3.7386454662449958E-4</v>
      </c>
      <c r="BH1356" s="13">
        <f t="shared" si="1729"/>
        <v>1.1549558580965878E-4</v>
      </c>
      <c r="BI1356" s="13">
        <f t="shared" si="1730"/>
        <v>2.8543450748570356E-5</v>
      </c>
      <c r="BJ1356" s="14">
        <f t="shared" si="1731"/>
        <v>0.30350764726924578</v>
      </c>
      <c r="BK1356" s="14">
        <f t="shared" si="1732"/>
        <v>0.25045631897927262</v>
      </c>
      <c r="BL1356" s="14">
        <f t="shared" si="1733"/>
        <v>0.40679356053650617</v>
      </c>
      <c r="BM1356" s="14">
        <f t="shared" si="1734"/>
        <v>0.52576843251988226</v>
      </c>
      <c r="BN1356" s="14">
        <f t="shared" si="1735"/>
        <v>0.47281576631622413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1.62037037037037</v>
      </c>
      <c r="F1357" s="10">
        <f>VLOOKUP(B1357,home!$B$2:$E$405,3,FALSE)</f>
        <v>0.72</v>
      </c>
      <c r="G1357" s="10">
        <f>VLOOKUP(C1357,away!$B$2:$E$405,4,FALSE)</f>
        <v>0.72</v>
      </c>
      <c r="H1357" s="10">
        <f>VLOOKUP(A1357,away!$A$2:$E$405,3,FALSE)</f>
        <v>1.4537037037036999</v>
      </c>
      <c r="I1357" s="10">
        <f>VLOOKUP(C1357,away!$B$2:$E$405,3,FALSE)</f>
        <v>0.62</v>
      </c>
      <c r="J1357" s="10">
        <f>VLOOKUP(B1357,home!$B$2:$E$405,4,FALSE)</f>
        <v>1.26</v>
      </c>
      <c r="K1357" s="12">
        <f t="shared" si="1680"/>
        <v>0.83999999999999975</v>
      </c>
      <c r="L1357" s="12">
        <f t="shared" si="1681"/>
        <v>1.1356333333333304</v>
      </c>
      <c r="M1357" s="13">
        <f t="shared" si="1682"/>
        <v>0.13867345790201308</v>
      </c>
      <c r="N1357" s="13">
        <f t="shared" si="1683"/>
        <v>0.11648570463769095</v>
      </c>
      <c r="O1357" s="13">
        <f t="shared" si="1684"/>
        <v>0.15748220124212237</v>
      </c>
      <c r="P1357" s="13">
        <f t="shared" si="1685"/>
        <v>0.13228504904338276</v>
      </c>
      <c r="Q1357" s="13">
        <f t="shared" si="1686"/>
        <v>4.8923995947830187E-2</v>
      </c>
      <c r="R1357" s="13">
        <f t="shared" si="1687"/>
        <v>8.9421018568630911E-2</v>
      </c>
      <c r="S1357" s="13">
        <f t="shared" si="1688"/>
        <v>3.1547735351012969E-2</v>
      </c>
      <c r="T1357" s="13">
        <f t="shared" si="1689"/>
        <v>5.5559720598220744E-2</v>
      </c>
      <c r="U1357" s="13">
        <f t="shared" si="1690"/>
        <v>7.5113655597649945E-2</v>
      </c>
      <c r="V1357" s="13">
        <f t="shared" si="1691"/>
        <v>3.3438215865402659E-3</v>
      </c>
      <c r="W1357" s="13">
        <f t="shared" si="1692"/>
        <v>1.3698718865392446E-2</v>
      </c>
      <c r="X1357" s="13">
        <f t="shared" si="1693"/>
        <v>1.5556721767501801E-2</v>
      </c>
      <c r="Y1357" s="13">
        <f t="shared" si="1694"/>
        <v>8.8333658982836273E-3</v>
      </c>
      <c r="Z1357" s="13">
        <f t="shared" si="1695"/>
        <v>3.3849829795718635E-2</v>
      </c>
      <c r="AA1357" s="13">
        <f t="shared" si="1696"/>
        <v>2.8433857028403644E-2</v>
      </c>
      <c r="AB1357" s="13">
        <f t="shared" si="1697"/>
        <v>1.1942219951929527E-2</v>
      </c>
      <c r="AC1357" s="13">
        <f t="shared" si="1698"/>
        <v>1.9936115085572009E-4</v>
      </c>
      <c r="AD1357" s="13">
        <f t="shared" si="1699"/>
        <v>2.876730961732413E-3</v>
      </c>
      <c r="AE1357" s="13">
        <f t="shared" si="1700"/>
        <v>3.2669115711753773E-3</v>
      </c>
      <c r="AF1357" s="13">
        <f t="shared" si="1701"/>
        <v>1.8550068386395612E-3</v>
      </c>
      <c r="AG1357" s="13">
        <f t="shared" si="1702"/>
        <v>7.0220253317345566E-4</v>
      </c>
      <c r="AH1357" s="13">
        <f t="shared" si="1703"/>
        <v>9.6102487609194629E-3</v>
      </c>
      <c r="AI1357" s="13">
        <f t="shared" si="1704"/>
        <v>8.0726089591723477E-3</v>
      </c>
      <c r="AJ1357" s="13">
        <f t="shared" si="1705"/>
        <v>3.3904957628523849E-3</v>
      </c>
      <c r="AK1357" s="13">
        <f t="shared" si="1706"/>
        <v>9.4933881359866737E-4</v>
      </c>
      <c r="AL1357" s="13">
        <f t="shared" si="1707"/>
        <v>7.6070792543239316E-6</v>
      </c>
      <c r="AM1357" s="13">
        <f t="shared" si="1708"/>
        <v>4.8329080157104537E-4</v>
      </c>
      <c r="AN1357" s="13">
        <f t="shared" si="1709"/>
        <v>5.4884114395746335E-4</v>
      </c>
      <c r="AO1357" s="13">
        <f t="shared" si="1710"/>
        <v>3.116411488914463E-4</v>
      </c>
      <c r="AP1357" s="13">
        <f t="shared" si="1711"/>
        <v>1.1797002557314055E-4</v>
      </c>
      <c r="AQ1357" s="13">
        <f t="shared" si="1712"/>
        <v>3.3492673343760974E-5</v>
      </c>
      <c r="AR1357" s="13">
        <f t="shared" si="1713"/>
        <v>2.1827437669050959E-3</v>
      </c>
      <c r="AS1357" s="13">
        <f t="shared" si="1714"/>
        <v>1.83350476420028E-3</v>
      </c>
      <c r="AT1357" s="13">
        <f t="shared" si="1715"/>
        <v>7.7007200096411736E-4</v>
      </c>
      <c r="AU1357" s="13">
        <f t="shared" si="1716"/>
        <v>2.1562016026995277E-4</v>
      </c>
      <c r="AV1357" s="13">
        <f t="shared" si="1717"/>
        <v>4.5280233656690066E-5</v>
      </c>
      <c r="AW1357" s="13">
        <f t="shared" si="1718"/>
        <v>2.0157323131210291E-7</v>
      </c>
      <c r="AX1357" s="13">
        <f t="shared" si="1719"/>
        <v>6.7660712219946281E-5</v>
      </c>
      <c r="AY1357" s="13">
        <f t="shared" si="1720"/>
        <v>7.6837760154044795E-5</v>
      </c>
      <c r="AZ1357" s="13">
        <f t="shared" si="1721"/>
        <v>4.3629760844802436E-5</v>
      </c>
      <c r="BA1357" s="13">
        <f t="shared" si="1722"/>
        <v>1.651580358023966E-5</v>
      </c>
      <c r="BB1357" s="13">
        <f t="shared" si="1723"/>
        <v>4.6889742681265312E-6</v>
      </c>
      <c r="BC1357" s="13">
        <f t="shared" si="1724"/>
        <v>1.0649910956053492E-6</v>
      </c>
      <c r="BD1357" s="13">
        <f t="shared" si="1725"/>
        <v>4.1313276330383038E-4</v>
      </c>
      <c r="BE1357" s="13">
        <f t="shared" si="1726"/>
        <v>3.4703152117521738E-4</v>
      </c>
      <c r="BF1357" s="13">
        <f t="shared" si="1727"/>
        <v>1.4575323889359128E-4</v>
      </c>
      <c r="BG1357" s="13">
        <f t="shared" si="1728"/>
        <v>4.0810906890205534E-5</v>
      </c>
      <c r="BH1357" s="13">
        <f t="shared" si="1729"/>
        <v>8.5702904469431612E-6</v>
      </c>
      <c r="BI1357" s="13">
        <f t="shared" si="1730"/>
        <v>1.4398087950864509E-6</v>
      </c>
      <c r="BJ1357" s="14">
        <f t="shared" si="1731"/>
        <v>0.26946471341514011</v>
      </c>
      <c r="BK1357" s="14">
        <f t="shared" si="1732"/>
        <v>0.30613386987321317</v>
      </c>
      <c r="BL1357" s="14">
        <f t="shared" si="1733"/>
        <v>0.39041960414078025</v>
      </c>
      <c r="BM1357" s="14">
        <f t="shared" si="1734"/>
        <v>0.31651995369625924</v>
      </c>
      <c r="BN1357" s="14">
        <f t="shared" si="1735"/>
        <v>0.68327142734167023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1.8395061728395099</v>
      </c>
      <c r="F1358" s="10">
        <f>VLOOKUP(B1358,home!$B$2:$E$405,3,FALSE)</f>
        <v>0.41</v>
      </c>
      <c r="G1358" s="10">
        <f>VLOOKUP(C1358,away!$B$2:$E$405,4,FALSE)</f>
        <v>1.36</v>
      </c>
      <c r="H1358" s="10">
        <f>VLOOKUP(A1358,away!$A$2:$E$405,3,FALSE)</f>
        <v>1.2222222222222201</v>
      </c>
      <c r="I1358" s="10">
        <f>VLOOKUP(C1358,away!$B$2:$E$405,3,FALSE)</f>
        <v>0.54</v>
      </c>
      <c r="J1358" s="10">
        <f>VLOOKUP(B1358,home!$B$2:$E$405,4,FALSE)</f>
        <v>0.82</v>
      </c>
      <c r="K1358" s="12">
        <f t="shared" si="1680"/>
        <v>1.0257086419753108</v>
      </c>
      <c r="L1358" s="12">
        <f t="shared" si="1681"/>
        <v>0.54119999999999913</v>
      </c>
      <c r="M1358" s="13">
        <f t="shared" si="1682"/>
        <v>0.20868931961746809</v>
      </c>
      <c r="N1358" s="13">
        <f t="shared" si="1683"/>
        <v>0.21405443861958476</v>
      </c>
      <c r="O1358" s="13">
        <f t="shared" si="1684"/>
        <v>0.11294265977697353</v>
      </c>
      <c r="P1358" s="13">
        <f t="shared" si="1685"/>
        <v>0.11584626218091905</v>
      </c>
      <c r="Q1358" s="13">
        <f t="shared" si="1686"/>
        <v>0.10977874377264088</v>
      </c>
      <c r="R1358" s="13">
        <f t="shared" si="1687"/>
        <v>3.0562283735648982E-2</v>
      </c>
      <c r="S1358" s="13">
        <f t="shared" si="1688"/>
        <v>1.607695650871117E-2</v>
      </c>
      <c r="T1358" s="13">
        <f t="shared" si="1689"/>
        <v>5.9412256129753135E-2</v>
      </c>
      <c r="U1358" s="13">
        <f t="shared" si="1690"/>
        <v>3.1347998546156643E-2</v>
      </c>
      <c r="V1358" s="13">
        <f t="shared" si="1691"/>
        <v>9.9161509675579429E-4</v>
      </c>
      <c r="W1358" s="13">
        <f t="shared" si="1692"/>
        <v>3.7533668730930364E-2</v>
      </c>
      <c r="X1358" s="13">
        <f t="shared" si="1693"/>
        <v>2.0313221517179476E-2</v>
      </c>
      <c r="Y1358" s="13">
        <f t="shared" si="1694"/>
        <v>5.4967577425487565E-3</v>
      </c>
      <c r="Z1358" s="13">
        <f t="shared" si="1695"/>
        <v>5.5134359859110678E-3</v>
      </c>
      <c r="AA1358" s="13">
        <f t="shared" si="1696"/>
        <v>5.6551789377266492E-3</v>
      </c>
      <c r="AB1358" s="13">
        <f t="shared" si="1697"/>
        <v>2.9002829541714906E-3</v>
      </c>
      <c r="AC1358" s="13">
        <f t="shared" si="1698"/>
        <v>3.4403683994195676E-5</v>
      </c>
      <c r="AD1358" s="13">
        <f t="shared" si="1699"/>
        <v>9.6246520955884426E-3</v>
      </c>
      <c r="AE1358" s="13">
        <f t="shared" si="1700"/>
        <v>5.208861714132455E-3</v>
      </c>
      <c r="AF1358" s="13">
        <f t="shared" si="1701"/>
        <v>1.4095179798442399E-3</v>
      </c>
      <c r="AG1358" s="13">
        <f t="shared" si="1702"/>
        <v>2.542770435639005E-4</v>
      </c>
      <c r="AH1358" s="13">
        <f t="shared" si="1703"/>
        <v>7.4596788889376615E-4</v>
      </c>
      <c r="AI1358" s="13">
        <f t="shared" si="1704"/>
        <v>7.6514571027441432E-4</v>
      </c>
      <c r="AJ1358" s="13">
        <f t="shared" si="1705"/>
        <v>3.9240828369940204E-4</v>
      </c>
      <c r="AK1358" s="13">
        <f t="shared" si="1706"/>
        <v>1.3416552259105872E-4</v>
      </c>
      <c r="AL1358" s="13">
        <f t="shared" si="1707"/>
        <v>7.6391800084195199E-7</v>
      </c>
      <c r="AM1358" s="13">
        <f t="shared" si="1708"/>
        <v>1.9744177660901709E-3</v>
      </c>
      <c r="AN1358" s="13">
        <f t="shared" si="1709"/>
        <v>1.0685548950079985E-3</v>
      </c>
      <c r="AO1358" s="13">
        <f t="shared" si="1710"/>
        <v>2.8915095458916385E-4</v>
      </c>
      <c r="AP1358" s="13">
        <f t="shared" si="1711"/>
        <v>5.2162832207885083E-5</v>
      </c>
      <c r="AQ1358" s="13">
        <f t="shared" si="1712"/>
        <v>7.0576311977268394E-6</v>
      </c>
      <c r="AR1358" s="13">
        <f t="shared" si="1713"/>
        <v>8.0743564293861132E-5</v>
      </c>
      <c r="AS1358" s="13">
        <f t="shared" si="1714"/>
        <v>8.2819371680102475E-5</v>
      </c>
      <c r="AT1358" s="13">
        <f t="shared" si="1715"/>
        <v>4.2474272627623209E-5</v>
      </c>
      <c r="AU1358" s="13">
        <f t="shared" si="1716"/>
        <v>1.4522076165256174E-5</v>
      </c>
      <c r="AV1358" s="13">
        <f t="shared" si="1717"/>
        <v>3.7238547555317346E-6</v>
      </c>
      <c r="AW1358" s="13">
        <f t="shared" si="1718"/>
        <v>1.1779478004868836E-8</v>
      </c>
      <c r="AX1358" s="13">
        <f t="shared" si="1719"/>
        <v>3.3752956092471248E-4</v>
      </c>
      <c r="AY1358" s="13">
        <f t="shared" si="1720"/>
        <v>1.8267099837245406E-4</v>
      </c>
      <c r="AZ1358" s="13">
        <f t="shared" si="1721"/>
        <v>4.9430772159585979E-5</v>
      </c>
      <c r="BA1358" s="13">
        <f t="shared" si="1722"/>
        <v>8.9173112975892969E-6</v>
      </c>
      <c r="BB1358" s="13">
        <f t="shared" si="1723"/>
        <v>1.2065122185638299E-6</v>
      </c>
      <c r="BC1358" s="13">
        <f t="shared" si="1724"/>
        <v>1.3059288253734876E-7</v>
      </c>
      <c r="BD1358" s="13">
        <f t="shared" si="1725"/>
        <v>7.2830694993062611E-6</v>
      </c>
      <c r="BE1358" s="13">
        <f t="shared" si="1726"/>
        <v>7.4703073255452305E-6</v>
      </c>
      <c r="BF1358" s="13">
        <f t="shared" si="1727"/>
        <v>3.831179391011607E-6</v>
      </c>
      <c r="BG1358" s="13">
        <f t="shared" si="1728"/>
        <v>1.3098912701061047E-6</v>
      </c>
      <c r="BH1358" s="13">
        <f t="shared" si="1729"/>
        <v>3.3589169894896187E-7</v>
      </c>
      <c r="BI1358" s="13">
        <f t="shared" si="1730"/>
        <v>6.8905403675943952E-8</v>
      </c>
      <c r="BJ1358" s="14">
        <f t="shared" si="1731"/>
        <v>0.46705762517271476</v>
      </c>
      <c r="BK1358" s="14">
        <f t="shared" si="1732"/>
        <v>0.34182199200422159</v>
      </c>
      <c r="BL1358" s="14">
        <f t="shared" si="1733"/>
        <v>0.18569067374024695</v>
      </c>
      <c r="BM1358" s="14">
        <f t="shared" si="1734"/>
        <v>0.20802735998096469</v>
      </c>
      <c r="BN1358" s="14">
        <f t="shared" si="1735"/>
        <v>0.79187370770323529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1.8395061728395099</v>
      </c>
      <c r="F1359" s="10">
        <f>VLOOKUP(B1359,home!$B$2:$E$405,3,FALSE)</f>
        <v>1.36</v>
      </c>
      <c r="G1359" s="10">
        <f>VLOOKUP(C1359,away!$B$2:$E$405,4,FALSE)</f>
        <v>0.82</v>
      </c>
      <c r="H1359" s="10">
        <f>VLOOKUP(A1359,away!$A$2:$E$405,3,FALSE)</f>
        <v>1.2222222222222201</v>
      </c>
      <c r="I1359" s="10">
        <f>VLOOKUP(C1359,away!$B$2:$E$405,3,FALSE)</f>
        <v>0.68</v>
      </c>
      <c r="J1359" s="10">
        <f>VLOOKUP(B1359,home!$B$2:$E$405,4,FALSE)</f>
        <v>1.02</v>
      </c>
      <c r="K1359" s="12">
        <f t="shared" si="1680"/>
        <v>2.0514172839506215</v>
      </c>
      <c r="L1359" s="12">
        <f t="shared" si="1681"/>
        <v>0.8477333333333319</v>
      </c>
      <c r="M1359" s="13">
        <f t="shared" si="1682"/>
        <v>5.5069975682403675E-2</v>
      </c>
      <c r="N1359" s="13">
        <f t="shared" si="1683"/>
        <v>0.11297149994162332</v>
      </c>
      <c r="O1359" s="13">
        <f t="shared" si="1684"/>
        <v>4.6684654051829595E-2</v>
      </c>
      <c r="P1359" s="13">
        <f t="shared" si="1685"/>
        <v>9.5769706217178646E-2</v>
      </c>
      <c r="Q1359" s="13">
        <f t="shared" si="1686"/>
        <v>0.11587584378703639</v>
      </c>
      <c r="R1359" s="13">
        <f t="shared" si="1687"/>
        <v>1.9788068697435466E-2</v>
      </c>
      <c r="S1359" s="13">
        <f t="shared" si="1688"/>
        <v>4.163719211453798E-2</v>
      </c>
      <c r="T1359" s="13">
        <f t="shared" si="1689"/>
        <v>9.8231815306396811E-2</v>
      </c>
      <c r="U1359" s="13">
        <f t="shared" si="1690"/>
        <v>4.0593586141921378E-2</v>
      </c>
      <c r="V1359" s="13">
        <f t="shared" si="1691"/>
        <v>8.045484368055E-3</v>
      </c>
      <c r="W1359" s="13">
        <f t="shared" si="1692"/>
        <v>7.9236569579029539E-2</v>
      </c>
      <c r="X1359" s="13">
        <f t="shared" si="1693"/>
        <v>6.7171481251129206E-2</v>
      </c>
      <c r="Y1359" s="13">
        <f t="shared" si="1694"/>
        <v>2.8471751852978573E-2</v>
      </c>
      <c r="Z1359" s="13">
        <f t="shared" si="1695"/>
        <v>5.5916684790353116E-3</v>
      </c>
      <c r="AA1359" s="13">
        <f t="shared" si="1696"/>
        <v>1.1470845364014923E-2</v>
      </c>
      <c r="AB1359" s="13">
        <f t="shared" si="1697"/>
        <v>1.1765745220632538E-2</v>
      </c>
      <c r="AC1359" s="13">
        <f t="shared" si="1698"/>
        <v>8.7447114416210189E-4</v>
      </c>
      <c r="AD1359" s="13">
        <f t="shared" si="1699"/>
        <v>4.0636817088844326E-2</v>
      </c>
      <c r="AE1359" s="13">
        <f t="shared" si="1700"/>
        <v>3.4449184406782907E-2</v>
      </c>
      <c r="AF1359" s="13">
        <f t="shared" si="1701"/>
        <v>1.4601860963888352E-2</v>
      </c>
      <c r="AG1359" s="13">
        <f t="shared" si="1702"/>
        <v>4.1261614225956448E-3</v>
      </c>
      <c r="AH1359" s="13">
        <f t="shared" si="1703"/>
        <v>1.1850609396568813E-3</v>
      </c>
      <c r="AI1359" s="13">
        <f t="shared" si="1704"/>
        <v>2.4310544941468907E-3</v>
      </c>
      <c r="AJ1359" s="13">
        <f t="shared" si="1705"/>
        <v>2.493553603759384E-3</v>
      </c>
      <c r="AK1359" s="13">
        <f t="shared" si="1706"/>
        <v>1.7051063204031197E-3</v>
      </c>
      <c r="AL1359" s="13">
        <f t="shared" si="1707"/>
        <v>6.0830130054743571E-5</v>
      </c>
      <c r="AM1359" s="13">
        <f t="shared" si="1708"/>
        <v>1.667261378815903E-2</v>
      </c>
      <c r="AN1359" s="13">
        <f t="shared" si="1709"/>
        <v>1.4133930462015325E-2</v>
      </c>
      <c r="AO1359" s="13">
        <f t="shared" si="1710"/>
        <v>5.9909019918328839E-3</v>
      </c>
      <c r="AP1359" s="13">
        <f t="shared" si="1711"/>
        <v>1.6928957717365965E-3</v>
      </c>
      <c r="AQ1359" s="13">
        <f t="shared" si="1712"/>
        <v>3.5878104389004196E-4</v>
      </c>
      <c r="AR1359" s="13">
        <f t="shared" si="1713"/>
        <v>2.0092313211569177E-4</v>
      </c>
      <c r="AS1359" s="13">
        <f t="shared" si="1714"/>
        <v>4.1217718596762434E-4</v>
      </c>
      <c r="AT1359" s="13">
        <f t="shared" si="1715"/>
        <v>4.2277370167205714E-4</v>
      </c>
      <c r="AU1359" s="13">
        <f t="shared" si="1716"/>
        <v>2.8909509293661387E-4</v>
      </c>
      <c r="AV1359" s="13">
        <f t="shared" si="1717"/>
        <v>1.4826366758887032E-4</v>
      </c>
      <c r="AW1359" s="13">
        <f t="shared" si="1718"/>
        <v>2.9385258443695063E-6</v>
      </c>
      <c r="AX1359" s="13">
        <f t="shared" si="1719"/>
        <v>5.7004146822771514E-3</v>
      </c>
      <c r="AY1359" s="13">
        <f t="shared" si="1720"/>
        <v>4.832431539989075E-3</v>
      </c>
      <c r="AZ1359" s="13">
        <f t="shared" si="1721"/>
        <v>2.0483066487500322E-3</v>
      </c>
      <c r="BA1359" s="13">
        <f t="shared" si="1722"/>
        <v>5.7880594101123047E-4</v>
      </c>
      <c r="BB1359" s="13">
        <f t="shared" si="1723"/>
        <v>1.2266827243164654E-4</v>
      </c>
      <c r="BC1359" s="13">
        <f t="shared" si="1724"/>
        <v>2.0797996696544204E-5</v>
      </c>
      <c r="BD1359" s="13">
        <f t="shared" si="1725"/>
        <v>2.8388206088701463E-5</v>
      </c>
      <c r="BE1359" s="13">
        <f t="shared" si="1726"/>
        <v>5.823605663071445E-5</v>
      </c>
      <c r="BF1359" s="13">
        <f t="shared" si="1727"/>
        <v>5.9733226560687426E-5</v>
      </c>
      <c r="BG1359" s="13">
        <f t="shared" si="1728"/>
        <v>4.0845924464244169E-5</v>
      </c>
      <c r="BH1359" s="13">
        <f t="shared" si="1729"/>
        <v>2.0948008856223013E-5</v>
      </c>
      <c r="BI1359" s="13">
        <f t="shared" si="1730"/>
        <v>8.5946214864013073E-6</v>
      </c>
      <c r="BJ1359" s="14">
        <f t="shared" si="1731"/>
        <v>0.64792553373909456</v>
      </c>
      <c r="BK1359" s="14">
        <f t="shared" si="1732"/>
        <v>0.20629009119638125</v>
      </c>
      <c r="BL1359" s="14">
        <f t="shared" si="1733"/>
        <v>0.139807653658168</v>
      </c>
      <c r="BM1359" s="14">
        <f t="shared" si="1734"/>
        <v>0.54862570568102731</v>
      </c>
      <c r="BN1359" s="14">
        <f t="shared" si="1735"/>
        <v>0.4461597483775071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1.8395061728395099</v>
      </c>
      <c r="F1360" s="10">
        <f>VLOOKUP(B1360,home!$B$2:$E$405,3,FALSE)</f>
        <v>1.22</v>
      </c>
      <c r="G1360" s="10">
        <f>VLOOKUP(C1360,away!$B$2:$E$405,4,FALSE)</f>
        <v>0.82</v>
      </c>
      <c r="H1360" s="10">
        <f>VLOOKUP(A1360,away!$A$2:$E$405,3,FALSE)</f>
        <v>1.2222222222222201</v>
      </c>
      <c r="I1360" s="10">
        <f>VLOOKUP(C1360,away!$B$2:$E$405,3,FALSE)</f>
        <v>0.41</v>
      </c>
      <c r="J1360" s="10">
        <f>VLOOKUP(B1360,home!$B$2:$E$405,4,FALSE)</f>
        <v>1.84</v>
      </c>
      <c r="K1360" s="12">
        <f t="shared" si="1680"/>
        <v>1.8402419753086456</v>
      </c>
      <c r="L1360" s="12">
        <f t="shared" si="1681"/>
        <v>0.92204444444444278</v>
      </c>
      <c r="M1360" s="13">
        <f t="shared" si="1682"/>
        <v>6.3147222119914762E-2</v>
      </c>
      <c r="N1360" s="13">
        <f t="shared" si="1683"/>
        <v>0.11620616876920573</v>
      </c>
      <c r="O1360" s="13">
        <f t="shared" si="1684"/>
        <v>5.822454533776663E-2</v>
      </c>
      <c r="P1360" s="13">
        <f t="shared" si="1685"/>
        <v>0.10714725232381946</v>
      </c>
      <c r="Q1360" s="13">
        <f t="shared" si="1686"/>
        <v>0.10692373477944653</v>
      </c>
      <c r="R1360" s="13">
        <f t="shared" si="1687"/>
        <v>2.6842809279495648E-2</v>
      </c>
      <c r="S1360" s="13">
        <f t="shared" si="1688"/>
        <v>4.5451459680771994E-2</v>
      </c>
      <c r="T1360" s="13">
        <f t="shared" si="1689"/>
        <v>9.858843563263972E-2</v>
      </c>
      <c r="U1360" s="13">
        <f t="shared" si="1690"/>
        <v>4.9397264371332315E-2</v>
      </c>
      <c r="V1360" s="13">
        <f t="shared" si="1691"/>
        <v>8.5690388893532258E-3</v>
      </c>
      <c r="W1360" s="13">
        <f t="shared" si="1692"/>
        <v>6.5588514965968792E-2</v>
      </c>
      <c r="X1360" s="13">
        <f t="shared" si="1693"/>
        <v>6.0475525843732718E-2</v>
      </c>
      <c r="Y1360" s="13">
        <f t="shared" si="1694"/>
        <v>2.7880561314535032E-2</v>
      </c>
      <c r="Z1360" s="13">
        <f t="shared" si="1695"/>
        <v>8.2500877231468997E-3</v>
      </c>
      <c r="AA1360" s="13">
        <f t="shared" si="1696"/>
        <v>1.5182157728113458E-2</v>
      </c>
      <c r="AB1360" s="13">
        <f t="shared" si="1697"/>
        <v>1.3969421963515468E-2</v>
      </c>
      <c r="AC1360" s="13">
        <f t="shared" si="1698"/>
        <v>9.0873848170491735E-4</v>
      </c>
      <c r="AD1360" s="13">
        <f t="shared" si="1699"/>
        <v>3.0174684584633783E-2</v>
      </c>
      <c r="AE1360" s="13">
        <f t="shared" si="1700"/>
        <v>2.782240028412495E-2</v>
      </c>
      <c r="AF1360" s="13">
        <f t="shared" si="1701"/>
        <v>1.2826744806543446E-2</v>
      </c>
      <c r="AG1360" s="13">
        <f t="shared" si="1702"/>
        <v>3.942276263059998E-3</v>
      </c>
      <c r="AH1360" s="13">
        <f t="shared" si="1703"/>
        <v>1.9017368878267249E-3</v>
      </c>
      <c r="AI1360" s="13">
        <f t="shared" si="1704"/>
        <v>3.4996560469715684E-3</v>
      </c>
      <c r="AJ1360" s="13">
        <f t="shared" si="1705"/>
        <v>3.2201069783899037E-3</v>
      </c>
      <c r="AK1360" s="13">
        <f t="shared" si="1706"/>
        <v>1.97525867553913E-3</v>
      </c>
      <c r="AL1360" s="13">
        <f t="shared" si="1707"/>
        <v>6.1677348980261233E-5</v>
      </c>
      <c r="AM1360" s="13">
        <f t="shared" si="1708"/>
        <v>1.1105744232868356E-2</v>
      </c>
      <c r="AN1360" s="13">
        <f t="shared" si="1709"/>
        <v>1.0239989771337178E-2</v>
      </c>
      <c r="AO1360" s="13">
        <f t="shared" si="1710"/>
        <v>4.7208628399146814E-3</v>
      </c>
      <c r="AP1360" s="13">
        <f t="shared" si="1711"/>
        <v>1.4509484515091826E-3</v>
      </c>
      <c r="AQ1360" s="13">
        <f t="shared" si="1712"/>
        <v>3.3445973972232712E-4</v>
      </c>
      <c r="AR1360" s="13">
        <f t="shared" si="1713"/>
        <v>3.5069718644313938E-4</v>
      </c>
      <c r="AS1360" s="13">
        <f t="shared" si="1714"/>
        <v>6.4536768311530715E-4</v>
      </c>
      <c r="AT1360" s="13">
        <f t="shared" si="1715"/>
        <v>5.9381634998823863E-4</v>
      </c>
      <c r="AU1360" s="13">
        <f t="shared" si="1716"/>
        <v>3.6425525762430867E-4</v>
      </c>
      <c r="AV1360" s="13">
        <f t="shared" si="1717"/>
        <v>1.6757945370177944E-4</v>
      </c>
      <c r="AW1360" s="13">
        <f t="shared" si="1718"/>
        <v>2.9070331608494791E-6</v>
      </c>
      <c r="AX1360" s="13">
        <f t="shared" si="1719"/>
        <v>3.4062094507277116E-3</v>
      </c>
      <c r="AY1360" s="13">
        <f t="shared" si="1720"/>
        <v>3.1406765006576432E-3</v>
      </c>
      <c r="AZ1360" s="13">
        <f t="shared" si="1721"/>
        <v>1.4479216596142964E-3</v>
      </c>
      <c r="BA1360" s="13">
        <f t="shared" si="1722"/>
        <v>4.4501604074604657E-4</v>
      </c>
      <c r="BB1360" s="13">
        <f t="shared" si="1723"/>
        <v>1.0258114201463848E-4</v>
      </c>
      <c r="BC1360" s="13">
        <f t="shared" si="1724"/>
        <v>1.8916874419872772E-5</v>
      </c>
      <c r="BD1360" s="13">
        <f t="shared" si="1725"/>
        <v>5.3893065407032242E-5</v>
      </c>
      <c r="BE1360" s="13">
        <f t="shared" si="1726"/>
        <v>9.9176281140075047E-5</v>
      </c>
      <c r="BF1360" s="13">
        <f t="shared" si="1727"/>
        <v>9.1254177754488663E-5</v>
      </c>
      <c r="BG1360" s="13">
        <f t="shared" si="1728"/>
        <v>5.5976589442028825E-5</v>
      </c>
      <c r="BH1360" s="13">
        <f t="shared" si="1729"/>
        <v>2.5752617381460063E-5</v>
      </c>
      <c r="BI1360" s="13">
        <f t="shared" si="1730"/>
        <v>9.4782094958851591E-6</v>
      </c>
      <c r="BJ1360" s="14">
        <f t="shared" si="1731"/>
        <v>0.58684237394742278</v>
      </c>
      <c r="BK1360" s="14">
        <f t="shared" si="1732"/>
        <v>0.22842606534520227</v>
      </c>
      <c r="BL1360" s="14">
        <f t="shared" si="1733"/>
        <v>0.17667020414044457</v>
      </c>
      <c r="BM1360" s="14">
        <f t="shared" si="1734"/>
        <v>0.51855922907907093</v>
      </c>
      <c r="BN1360" s="14">
        <f t="shared" si="1735"/>
        <v>0.47849173260964883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1.8395061728395099</v>
      </c>
      <c r="F1361" s="10">
        <f>VLOOKUP(B1361,home!$B$2:$E$405,3,FALSE)</f>
        <v>1.96</v>
      </c>
      <c r="G1361" s="10">
        <f>VLOOKUP(C1361,away!$B$2:$E$405,4,FALSE)</f>
        <v>1.74</v>
      </c>
      <c r="H1361" s="10">
        <f>VLOOKUP(A1361,away!$A$2:$E$405,3,FALSE)</f>
        <v>1.2222222222222201</v>
      </c>
      <c r="I1361" s="10">
        <f>VLOOKUP(C1361,away!$B$2:$E$405,3,FALSE)</f>
        <v>0.65</v>
      </c>
      <c r="J1361" s="10">
        <f>VLOOKUP(B1361,home!$B$2:$E$405,4,FALSE)</f>
        <v>0.82</v>
      </c>
      <c r="K1361" s="12">
        <f t="shared" si="1680"/>
        <v>6.2734518518518643</v>
      </c>
      <c r="L1361" s="12">
        <f t="shared" si="1681"/>
        <v>0.65144444444444327</v>
      </c>
      <c r="M1361" s="13">
        <f t="shared" si="1682"/>
        <v>9.8300505412793945E-4</v>
      </c>
      <c r="N1361" s="13">
        <f t="shared" si="1683"/>
        <v>6.1668348771986639E-3</v>
      </c>
      <c r="O1361" s="13">
        <f t="shared" si="1684"/>
        <v>6.4037318137245532E-4</v>
      </c>
      <c r="P1361" s="13">
        <f t="shared" si="1685"/>
        <v>4.0173503205572997E-3</v>
      </c>
      <c r="Q1361" s="13">
        <f t="shared" si="1686"/>
        <v>1.9343670840213312E-2</v>
      </c>
      <c r="R1361" s="13">
        <f t="shared" si="1687"/>
        <v>2.0858377568814989E-4</v>
      </c>
      <c r="S1361" s="13">
        <f t="shared" si="1688"/>
        <v>4.1045322021257156E-3</v>
      </c>
      <c r="T1361" s="13">
        <f t="shared" si="1689"/>
        <v>1.2601326904018937E-2</v>
      </c>
      <c r="U1361" s="13">
        <f t="shared" si="1690"/>
        <v>1.3085402738570778E-3</v>
      </c>
      <c r="V1361" s="13">
        <f t="shared" si="1691"/>
        <v>1.8638249098973157E-3</v>
      </c>
      <c r="W1361" s="13">
        <f t="shared" si="1692"/>
        <v>4.0450529218049709E-2</v>
      </c>
      <c r="X1361" s="13">
        <f t="shared" si="1693"/>
        <v>2.6351272533936113E-2</v>
      </c>
      <c r="Y1361" s="13">
        <f t="shared" si="1694"/>
        <v>8.5831950481370621E-3</v>
      </c>
      <c r="Z1361" s="13">
        <f t="shared" si="1695"/>
        <v>4.5293580624430413E-5</v>
      </c>
      <c r="AA1361" s="13">
        <f t="shared" si="1696"/>
        <v>2.8414709724533473E-4</v>
      </c>
      <c r="AB1361" s="13">
        <f t="shared" si="1697"/>
        <v>8.9129156670603843E-4</v>
      </c>
      <c r="AC1361" s="13">
        <f t="shared" si="1698"/>
        <v>4.7606810157001304E-4</v>
      </c>
      <c r="AD1361" s="13">
        <f t="shared" si="1699"/>
        <v>6.344111185784046E-2</v>
      </c>
      <c r="AE1361" s="13">
        <f t="shared" si="1700"/>
        <v>4.1328359869168656E-2</v>
      </c>
      <c r="AF1361" s="13">
        <f t="shared" si="1701"/>
        <v>1.3461565217385296E-2</v>
      </c>
      <c r="AG1361" s="13">
        <f t="shared" si="1702"/>
        <v>2.9231539581307366E-3</v>
      </c>
      <c r="AH1361" s="13">
        <f t="shared" si="1703"/>
        <v>7.3765628666954145E-6</v>
      </c>
      <c r="AI1361" s="13">
        <f t="shared" si="1704"/>
        <v>4.6276511976372046E-5</v>
      </c>
      <c r="AJ1361" s="13">
        <f t="shared" si="1705"/>
        <v>1.451567348777081E-4</v>
      </c>
      <c r="AK1361" s="13">
        <f t="shared" si="1706"/>
        <v>3.0354459574244273E-4</v>
      </c>
      <c r="AL1361" s="13">
        <f t="shared" si="1707"/>
        <v>7.7823906699892877E-5</v>
      </c>
      <c r="AM1361" s="13">
        <f t="shared" si="1708"/>
        <v>7.95989521336221E-2</v>
      </c>
      <c r="AN1361" s="13">
        <f t="shared" si="1709"/>
        <v>5.185429515104728E-2</v>
      </c>
      <c r="AO1361" s="13">
        <f t="shared" si="1710"/>
        <v>1.6890096248366088E-2</v>
      </c>
      <c r="AP1361" s="13">
        <f t="shared" si="1711"/>
        <v>3.6676531223766755E-3</v>
      </c>
      <c r="AQ1361" s="13">
        <f t="shared" si="1712"/>
        <v>5.9731806268040004E-4</v>
      </c>
      <c r="AR1361" s="13">
        <f t="shared" si="1713"/>
        <v>9.6108417972078109E-7</v>
      </c>
      <c r="AS1361" s="13">
        <f t="shared" si="1714"/>
        <v>6.0293153270548643E-6</v>
      </c>
      <c r="AT1361" s="13">
        <f t="shared" si="1715"/>
        <v>1.8912309701955583E-5</v>
      </c>
      <c r="AU1361" s="13">
        <f t="shared" si="1716"/>
        <v>3.9548488107509748E-5</v>
      </c>
      <c r="AV1361" s="13">
        <f t="shared" si="1717"/>
        <v>6.2026383988999606E-5</v>
      </c>
      <c r="AW1361" s="13">
        <f t="shared" si="1718"/>
        <v>8.8347544098730781E-6</v>
      </c>
      <c r="AX1361" s="13">
        <f t="shared" si="1719"/>
        <v>8.3226698944689911E-2</v>
      </c>
      <c r="AY1361" s="13">
        <f t="shared" si="1720"/>
        <v>5.4217570656968452E-2</v>
      </c>
      <c r="AZ1361" s="13">
        <f t="shared" si="1721"/>
        <v>1.7659867597878076E-2</v>
      </c>
      <c r="BA1361" s="13">
        <f t="shared" si="1722"/>
        <v>3.8348075454207042E-3</v>
      </c>
      <c r="BB1361" s="13">
        <f t="shared" si="1723"/>
        <v>6.2454101774448724E-4</v>
      </c>
      <c r="BC1361" s="13">
        <f t="shared" si="1724"/>
        <v>8.1370755267464945E-5</v>
      </c>
      <c r="BD1361" s="13">
        <f t="shared" si="1725"/>
        <v>1.0434882492042463E-7</v>
      </c>
      <c r="BE1361" s="13">
        <f t="shared" si="1726"/>
        <v>6.5462732893560388E-7</v>
      </c>
      <c r="BF1361" s="13">
        <f t="shared" si="1727"/>
        <v>2.0533865144919518E-6</v>
      </c>
      <c r="BG1361" s="13">
        <f t="shared" si="1728"/>
        <v>4.293940477302394E-6</v>
      </c>
      <c r="BH1361" s="13">
        <f t="shared" si="1729"/>
        <v>6.7344572097685941E-6</v>
      </c>
      <c r="BI1361" s="13">
        <f t="shared" si="1730"/>
        <v>8.4496586107679855E-6</v>
      </c>
      <c r="BJ1361" s="14">
        <f t="shared" si="1731"/>
        <v>0.54690419156014047</v>
      </c>
      <c r="BK1361" s="14">
        <f t="shared" si="1732"/>
        <v>6.5740175151946634E-2</v>
      </c>
      <c r="BL1361" s="14">
        <f t="shared" si="1733"/>
        <v>3.9850583006037013E-3</v>
      </c>
      <c r="BM1361" s="14">
        <f t="shared" si="1734"/>
        <v>0.53110616464159888</v>
      </c>
      <c r="BN1361" s="14">
        <f t="shared" si="1735"/>
        <v>3.1359818049157821E-2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1.8395061728395099</v>
      </c>
      <c r="F1362" s="10">
        <f>VLOOKUP(B1362,home!$B$2:$E$405,3,FALSE)</f>
        <v>0.65</v>
      </c>
      <c r="G1362" s="10">
        <f>VLOOKUP(C1362,away!$B$2:$E$405,4,FALSE)</f>
        <v>0.82</v>
      </c>
      <c r="H1362" s="10">
        <f>VLOOKUP(A1362,away!$A$2:$E$405,3,FALSE)</f>
        <v>1.2222222222222201</v>
      </c>
      <c r="I1362" s="10">
        <f>VLOOKUP(C1362,away!$B$2:$E$405,3,FALSE)</f>
        <v>0.41</v>
      </c>
      <c r="J1362" s="10">
        <f>VLOOKUP(B1362,home!$B$2:$E$405,4,FALSE)</f>
        <v>0.33</v>
      </c>
      <c r="K1362" s="12">
        <f t="shared" si="1680"/>
        <v>0.98045679012345877</v>
      </c>
      <c r="L1362" s="12">
        <f t="shared" si="1681"/>
        <v>0.16536666666666636</v>
      </c>
      <c r="M1362" s="13">
        <f t="shared" si="1682"/>
        <v>0.31796198200573572</v>
      </c>
      <c r="N1362" s="13">
        <f t="shared" si="1683"/>
        <v>0.31174798425863659</v>
      </c>
      <c r="O1362" s="13">
        <f t="shared" si="1684"/>
        <v>5.258031309101506E-2</v>
      </c>
      <c r="P1362" s="13">
        <f t="shared" si="1685"/>
        <v>5.1552724996903096E-2</v>
      </c>
      <c r="Q1362" s="13">
        <f t="shared" si="1686"/>
        <v>0.1528277139868407</v>
      </c>
      <c r="R1362" s="13">
        <f t="shared" si="1687"/>
        <v>4.3475155540754198E-3</v>
      </c>
      <c r="S1362" s="13">
        <f t="shared" si="1688"/>
        <v>2.0896236067606158E-3</v>
      </c>
      <c r="T1362" s="13">
        <f t="shared" si="1689"/>
        <v>2.5272609636290504E-2</v>
      </c>
      <c r="U1362" s="13">
        <f t="shared" si="1690"/>
        <v>4.2625511451605961E-3</v>
      </c>
      <c r="V1362" s="13">
        <f t="shared" si="1691"/>
        <v>3.7644539369428123E-5</v>
      </c>
      <c r="W1362" s="13">
        <f t="shared" si="1692"/>
        <v>4.994698996581462E-2</v>
      </c>
      <c r="X1362" s="13">
        <f t="shared" si="1693"/>
        <v>8.2595672406801934E-3</v>
      </c>
      <c r="Y1362" s="13">
        <f t="shared" si="1694"/>
        <v>6.8292855135023941E-4</v>
      </c>
      <c r="Z1362" s="13">
        <f t="shared" si="1695"/>
        <v>2.3964471848631242E-4</v>
      </c>
      <c r="AA1362" s="13">
        <f t="shared" si="1696"/>
        <v>2.3496129145712975E-4</v>
      </c>
      <c r="AB1362" s="13">
        <f t="shared" si="1697"/>
        <v>1.1518469681265994E-4</v>
      </c>
      <c r="AC1362" s="13">
        <f t="shared" si="1698"/>
        <v>3.8146828386235578E-7</v>
      </c>
      <c r="AD1362" s="13">
        <f t="shared" si="1699"/>
        <v>1.2242716364552798E-2</v>
      </c>
      <c r="AE1362" s="13">
        <f t="shared" si="1700"/>
        <v>2.0245371961515437E-3</v>
      </c>
      <c r="AF1362" s="13">
        <f t="shared" si="1701"/>
        <v>1.6739548383512982E-4</v>
      </c>
      <c r="AG1362" s="13">
        <f t="shared" si="1702"/>
        <v>9.2272110589564158E-6</v>
      </c>
      <c r="AH1362" s="13">
        <f t="shared" si="1703"/>
        <v>9.9073120700882803E-6</v>
      </c>
      <c r="AI1362" s="13">
        <f t="shared" si="1704"/>
        <v>9.7136913909901546E-6</v>
      </c>
      <c r="AJ1362" s="13">
        <f t="shared" si="1705"/>
        <v>4.7619273407300405E-6</v>
      </c>
      <c r="AK1362" s="13">
        <f t="shared" si="1706"/>
        <v>1.5562879984311047E-6</v>
      </c>
      <c r="AL1362" s="13">
        <f t="shared" si="1707"/>
        <v>2.4739724427358577E-9</v>
      </c>
      <c r="AM1362" s="13">
        <f t="shared" si="1708"/>
        <v>2.4006908778362764E-3</v>
      </c>
      <c r="AN1362" s="13">
        <f t="shared" si="1709"/>
        <v>3.9699424816485809E-4</v>
      </c>
      <c r="AO1362" s="13">
        <f t="shared" si="1710"/>
        <v>3.2824807752430951E-5</v>
      </c>
      <c r="AP1362" s="13">
        <f t="shared" si="1711"/>
        <v>1.8093763473312183E-6</v>
      </c>
      <c r="AQ1362" s="13">
        <f t="shared" si="1712"/>
        <v>7.4802633825917981E-8</v>
      </c>
      <c r="AR1362" s="13">
        <f t="shared" si="1713"/>
        <v>3.2766783453138601E-7</v>
      </c>
      <c r="AS1362" s="13">
        <f t="shared" si="1714"/>
        <v>3.2126415327134731E-7</v>
      </c>
      <c r="AT1362" s="13">
        <f t="shared" si="1715"/>
        <v>1.5749281024907802E-7</v>
      </c>
      <c r="AU1362" s="13">
        <f t="shared" si="1716"/>
        <v>5.1471631734778011E-8</v>
      </c>
      <c r="AV1362" s="13">
        <f t="shared" si="1717"/>
        <v>1.2616427708274299E-8</v>
      </c>
      <c r="AW1362" s="13">
        <f t="shared" si="1718"/>
        <v>1.1142144537195487E-11</v>
      </c>
      <c r="AX1362" s="13">
        <f t="shared" si="1719"/>
        <v>3.9229561202700386E-4</v>
      </c>
      <c r="AY1362" s="13">
        <f t="shared" si="1720"/>
        <v>6.4872617708865407E-5</v>
      </c>
      <c r="AZ1362" s="13">
        <f t="shared" si="1721"/>
        <v>5.363884274228011E-6</v>
      </c>
      <c r="BA1362" s="13">
        <f t="shared" si="1722"/>
        <v>2.9566922093827902E-7</v>
      </c>
      <c r="BB1362" s="13">
        <f t="shared" si="1723"/>
        <v>1.2223458375623328E-8</v>
      </c>
      <c r="BC1362" s="13">
        <f t="shared" si="1724"/>
        <v>4.0427051334311506E-10</v>
      </c>
      <c r="BD1362" s="13">
        <f t="shared" si="1725"/>
        <v>9.0308895950566722E-9</v>
      </c>
      <c r="BE1362" s="13">
        <f t="shared" si="1726"/>
        <v>8.8543970243286063E-9</v>
      </c>
      <c r="BF1362" s="13">
        <f t="shared" si="1727"/>
        <v>4.3406768424759645E-9</v>
      </c>
      <c r="BG1362" s="13">
        <f t="shared" si="1728"/>
        <v>1.4186153613124052E-9</v>
      </c>
      <c r="BH1362" s="13">
        <f t="shared" si="1729"/>
        <v>3.4772276589304774E-10</v>
      </c>
      <c r="BI1362" s="13">
        <f t="shared" si="1730"/>
        <v>6.8185429380069733E-11</v>
      </c>
      <c r="BJ1362" s="14">
        <f t="shared" si="1731"/>
        <v>0.56647690441890586</v>
      </c>
      <c r="BK1362" s="14">
        <f t="shared" si="1732"/>
        <v>0.37170723170873404</v>
      </c>
      <c r="BL1362" s="14">
        <f t="shared" si="1733"/>
        <v>6.1567359570665621E-2</v>
      </c>
      <c r="BM1362" s="14">
        <f t="shared" si="1734"/>
        <v>0.10890803391701856</v>
      </c>
      <c r="BN1362" s="14">
        <f t="shared" si="1735"/>
        <v>0.89101823389320667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1.8395061728395099</v>
      </c>
      <c r="F1363" s="10">
        <f>VLOOKUP(B1363,home!$B$2:$E$405,3,FALSE)</f>
        <v>0.82</v>
      </c>
      <c r="G1363" s="10">
        <f>VLOOKUP(C1363,away!$B$2:$E$405,4,FALSE)</f>
        <v>0.95</v>
      </c>
      <c r="H1363" s="10">
        <f>VLOOKUP(A1363,away!$A$2:$E$405,3,FALSE)</f>
        <v>1.2222222222222201</v>
      </c>
      <c r="I1363" s="10">
        <f>VLOOKUP(C1363,away!$B$2:$E$405,3,FALSE)</f>
        <v>1.0900000000000001</v>
      </c>
      <c r="J1363" s="10">
        <f>VLOOKUP(B1363,home!$B$2:$E$405,4,FALSE)</f>
        <v>0.61</v>
      </c>
      <c r="K1363" s="12">
        <f t="shared" si="1680"/>
        <v>1.4329753086419781</v>
      </c>
      <c r="L1363" s="12">
        <f t="shared" si="1681"/>
        <v>0.81265555555555413</v>
      </c>
      <c r="M1363" s="13">
        <f t="shared" si="1682"/>
        <v>0.10586073555539069</v>
      </c>
      <c r="N1363" s="13">
        <f t="shared" si="1683"/>
        <v>0.15169582020555278</v>
      </c>
      <c r="O1363" s="13">
        <f t="shared" si="1684"/>
        <v>8.6028314864285624E-2</v>
      </c>
      <c r="P1363" s="13">
        <f t="shared" si="1685"/>
        <v>0.12327645104459896</v>
      </c>
      <c r="Q1363" s="13">
        <f t="shared" si="1686"/>
        <v>0.10868818238937503</v>
      </c>
      <c r="R1363" s="13">
        <f t="shared" si="1687"/>
        <v>3.4955694004772081E-2</v>
      </c>
      <c r="S1363" s="13">
        <f t="shared" si="1688"/>
        <v>3.5889329746343172E-2</v>
      </c>
      <c r="T1363" s="13">
        <f t="shared" si="1689"/>
        <v>8.8326055241960966E-2</v>
      </c>
      <c r="U1363" s="13">
        <f t="shared" si="1690"/>
        <v>5.0090646405282817E-2</v>
      </c>
      <c r="V1363" s="13">
        <f t="shared" si="1691"/>
        <v>4.643741692314198E-3</v>
      </c>
      <c r="W1363" s="13">
        <f t="shared" si="1692"/>
        <v>5.1915827235050081E-2</v>
      </c>
      <c r="X1363" s="13">
        <f t="shared" si="1693"/>
        <v>4.2189685423825798E-2</v>
      </c>
      <c r="Y1363" s="13">
        <f t="shared" si="1694"/>
        <v>1.7142841123406607E-2</v>
      </c>
      <c r="Z1363" s="13">
        <f t="shared" si="1695"/>
        <v>9.4689796437593364E-3</v>
      </c>
      <c r="AA1363" s="13">
        <f t="shared" si="1696"/>
        <v>1.3568814027540642E-2</v>
      </c>
      <c r="AB1363" s="13">
        <f t="shared" si="1697"/>
        <v>9.7218877345103278E-3</v>
      </c>
      <c r="AC1363" s="13">
        <f t="shared" si="1698"/>
        <v>3.3798177883951941E-4</v>
      </c>
      <c r="AD1363" s="13">
        <f t="shared" si="1699"/>
        <v>1.8598524638887382E-2</v>
      </c>
      <c r="AE1363" s="13">
        <f t="shared" si="1700"/>
        <v>1.5114194372928691E-2</v>
      </c>
      <c r="AF1363" s="13">
        <f t="shared" si="1701"/>
        <v>6.1413170124534969E-3</v>
      </c>
      <c r="AG1363" s="13">
        <f t="shared" si="1702"/>
        <v>1.6635917961993908E-3</v>
      </c>
      <c r="AH1363" s="13">
        <f t="shared" si="1703"/>
        <v>1.9237547282358685E-3</v>
      </c>
      <c r="AI1363" s="13">
        <f t="shared" si="1704"/>
        <v>2.756693025445258E-3</v>
      </c>
      <c r="AJ1363" s="13">
        <f t="shared" si="1705"/>
        <v>1.9751365194843038E-3</v>
      </c>
      <c r="AK1363" s="13">
        <f t="shared" si="1706"/>
        <v>9.4344062120602068E-4</v>
      </c>
      <c r="AL1363" s="13">
        <f t="shared" si="1707"/>
        <v>1.5743398718885922E-5</v>
      </c>
      <c r="AM1363" s="13">
        <f t="shared" si="1708"/>
        <v>5.3302453169390132E-3</v>
      </c>
      <c r="AN1363" s="13">
        <f t="shared" si="1709"/>
        <v>4.331653469284465E-3</v>
      </c>
      <c r="AO1363" s="13">
        <f t="shared" si="1710"/>
        <v>1.7600711282777549E-3</v>
      </c>
      <c r="AP1363" s="13">
        <f t="shared" si="1711"/>
        <v>4.7677719352261667E-4</v>
      </c>
      <c r="AQ1363" s="13">
        <f t="shared" si="1712"/>
        <v>9.6863908769584959E-5</v>
      </c>
      <c r="AR1363" s="13">
        <f t="shared" si="1713"/>
        <v>3.1266999348542886E-4</v>
      </c>
      <c r="AS1363" s="13">
        <f t="shared" si="1714"/>
        <v>4.4804838041786766E-4</v>
      </c>
      <c r="AT1363" s="13">
        <f t="shared" si="1715"/>
        <v>3.2102113310791624E-4</v>
      </c>
      <c r="AU1363" s="13">
        <f t="shared" si="1716"/>
        <v>1.5333845243197122E-4</v>
      </c>
      <c r="AV1363" s="13">
        <f t="shared" si="1717"/>
        <v>5.4932554050096833E-5</v>
      </c>
      <c r="AW1363" s="13">
        <f t="shared" si="1718"/>
        <v>5.0926192775350971E-7</v>
      </c>
      <c r="AX1363" s="13">
        <f t="shared" si="1719"/>
        <v>1.273018321363022E-3</v>
      </c>
      <c r="AY1363" s="13">
        <f t="shared" si="1720"/>
        <v>1.0345254111796657E-3</v>
      </c>
      <c r="AZ1363" s="13">
        <f t="shared" si="1721"/>
        <v>4.2035641137927465E-4</v>
      </c>
      <c r="BA1363" s="13">
        <f t="shared" si="1722"/>
        <v>1.1386832434025448E-4</v>
      </c>
      <c r="BB1363" s="13">
        <f t="shared" si="1723"/>
        <v>2.3133931594227379E-5</v>
      </c>
      <c r="BC1363" s="13">
        <f t="shared" si="1724"/>
        <v>3.7599836063782087E-6</v>
      </c>
      <c r="BD1363" s="13">
        <f t="shared" si="1725"/>
        <v>4.2348834543575435E-5</v>
      </c>
      <c r="BE1363" s="13">
        <f t="shared" si="1726"/>
        <v>6.068483425070807E-5</v>
      </c>
      <c r="BF1363" s="13">
        <f t="shared" si="1727"/>
        <v>4.3479934545147847E-5</v>
      </c>
      <c r="BG1363" s="13">
        <f t="shared" si="1728"/>
        <v>2.0768557541522077E-5</v>
      </c>
      <c r="BH1363" s="13">
        <f t="shared" si="1729"/>
        <v>7.440207538277823E-6</v>
      </c>
      <c r="BI1363" s="13">
        <f t="shared" si="1730"/>
        <v>2.1323267387048056E-6</v>
      </c>
      <c r="BJ1363" s="14">
        <f t="shared" si="1731"/>
        <v>0.51634031283989645</v>
      </c>
      <c r="BK1363" s="14">
        <f t="shared" si="1732"/>
        <v>0.27105850862738512</v>
      </c>
      <c r="BL1363" s="14">
        <f t="shared" si="1733"/>
        <v>0.20343124713941416</v>
      </c>
      <c r="BM1363" s="14">
        <f t="shared" si="1734"/>
        <v>0.3887598340372278</v>
      </c>
      <c r="BN1363" s="14">
        <f t="shared" si="1735"/>
        <v>0.61050519806397519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1.52525252525253</v>
      </c>
      <c r="F1364" s="10">
        <f>VLOOKUP(B1364,home!$B$2:$E$405,3,FALSE)</f>
        <v>0.39</v>
      </c>
      <c r="G1364" s="10">
        <f>VLOOKUP(C1364,away!$B$2:$E$405,4,FALSE)</f>
        <v>0.76</v>
      </c>
      <c r="H1364" s="10">
        <f>VLOOKUP(A1364,away!$A$2:$E$405,3,FALSE)</f>
        <v>1.3333333333333299</v>
      </c>
      <c r="I1364" s="10">
        <f>VLOOKUP(C1364,away!$B$2:$E$405,3,FALSE)</f>
        <v>0.76</v>
      </c>
      <c r="J1364" s="10">
        <f>VLOOKUP(B1364,home!$B$2:$E$405,4,FALSE)</f>
        <v>1.2</v>
      </c>
      <c r="K1364" s="12">
        <f t="shared" si="1680"/>
        <v>0.45208484848484992</v>
      </c>
      <c r="L1364" s="12">
        <f t="shared" si="1681"/>
        <v>1.2159999999999969</v>
      </c>
      <c r="M1364" s="13">
        <f t="shared" si="1682"/>
        <v>0.18860793273901574</v>
      </c>
      <c r="N1364" s="13">
        <f t="shared" si="1683"/>
        <v>8.5266788695358683E-2</v>
      </c>
      <c r="O1364" s="13">
        <f t="shared" si="1684"/>
        <v>0.22934724621064254</v>
      </c>
      <c r="P1364" s="13">
        <f t="shared" si="1685"/>
        <v>0.1036844150535559</v>
      </c>
      <c r="Q1364" s="13">
        <f t="shared" si="1686"/>
        <v>1.9273911624065474E-2</v>
      </c>
      <c r="R1364" s="13">
        <f t="shared" si="1687"/>
        <v>0.13944312569607031</v>
      </c>
      <c r="S1364" s="13">
        <f t="shared" si="1688"/>
        <v>1.4249742533197005E-2</v>
      </c>
      <c r="T1364" s="13">
        <f t="shared" si="1689"/>
        <v>2.3437076534863554E-2</v>
      </c>
      <c r="U1364" s="13">
        <f t="shared" si="1690"/>
        <v>6.3040124352561816E-2</v>
      </c>
      <c r="V1364" s="13">
        <f t="shared" si="1691"/>
        <v>8.7039830177636267E-4</v>
      </c>
      <c r="W1364" s="13">
        <f t="shared" si="1692"/>
        <v>2.904481138758676E-3</v>
      </c>
      <c r="X1364" s="13">
        <f t="shared" si="1693"/>
        <v>3.5318490647305409E-3</v>
      </c>
      <c r="Y1364" s="13">
        <f t="shared" si="1694"/>
        <v>2.1473642313561635E-3</v>
      </c>
      <c r="Z1364" s="13">
        <f t="shared" si="1695"/>
        <v>5.6520946948807022E-2</v>
      </c>
      <c r="AA1364" s="13">
        <f t="shared" si="1696"/>
        <v>2.5552263737571662E-2</v>
      </c>
      <c r="AB1364" s="13">
        <f t="shared" si="1697"/>
        <v>5.775895640122505E-3</v>
      </c>
      <c r="AC1364" s="13">
        <f t="shared" si="1698"/>
        <v>2.9905535212882774E-5</v>
      </c>
      <c r="AD1364" s="13">
        <f t="shared" si="1699"/>
        <v>3.2826797888570506E-4</v>
      </c>
      <c r="AE1364" s="13">
        <f t="shared" si="1700"/>
        <v>3.9917386232501631E-4</v>
      </c>
      <c r="AF1364" s="13">
        <f t="shared" si="1701"/>
        <v>2.4269770829360928E-4</v>
      </c>
      <c r="AG1364" s="13">
        <f t="shared" si="1702"/>
        <v>9.8373471095009385E-5</v>
      </c>
      <c r="AH1364" s="13">
        <f t="shared" si="1703"/>
        <v>1.718236787243729E-2</v>
      </c>
      <c r="AI1364" s="13">
        <f t="shared" si="1704"/>
        <v>7.7678881762217643E-3</v>
      </c>
      <c r="AJ1364" s="13">
        <f t="shared" si="1705"/>
        <v>1.7558722745972368E-3</v>
      </c>
      <c r="AK1364" s="13">
        <f t="shared" si="1706"/>
        <v>2.6460108374001356E-4</v>
      </c>
      <c r="AL1364" s="13">
        <f t="shared" si="1707"/>
        <v>6.5760498625514045E-7</v>
      </c>
      <c r="AM1364" s="13">
        <f t="shared" si="1708"/>
        <v>2.9680995899394385E-5</v>
      </c>
      <c r="AN1364" s="13">
        <f t="shared" si="1709"/>
        <v>3.6092091013663477E-5</v>
      </c>
      <c r="AO1364" s="13">
        <f t="shared" si="1710"/>
        <v>2.1943991336307338E-5</v>
      </c>
      <c r="AP1364" s="13">
        <f t="shared" si="1711"/>
        <v>8.8946311549832186E-6</v>
      </c>
      <c r="AQ1364" s="13">
        <f t="shared" si="1712"/>
        <v>2.703967871114891E-6</v>
      </c>
      <c r="AR1364" s="13">
        <f t="shared" si="1713"/>
        <v>4.1787518665767414E-3</v>
      </c>
      <c r="AS1364" s="13">
        <f t="shared" si="1714"/>
        <v>1.8891504044571299E-3</v>
      </c>
      <c r="AT1364" s="13">
        <f t="shared" si="1715"/>
        <v>4.2702813718204728E-4</v>
      </c>
      <c r="AU1364" s="13">
        <f t="shared" si="1716"/>
        <v>6.4350983565571198E-5</v>
      </c>
      <c r="AV1364" s="13">
        <f t="shared" si="1717"/>
        <v>7.2730261637730783E-6</v>
      </c>
      <c r="AW1364" s="13">
        <f t="shared" si="1718"/>
        <v>1.0041905352722994E-8</v>
      </c>
      <c r="AX1364" s="13">
        <f t="shared" si="1719"/>
        <v>2.2363880890095268E-6</v>
      </c>
      <c r="AY1364" s="13">
        <f t="shared" si="1720"/>
        <v>2.7194479162355776E-6</v>
      </c>
      <c r="AZ1364" s="13">
        <f t="shared" si="1721"/>
        <v>1.6534243330712268E-6</v>
      </c>
      <c r="BA1364" s="13">
        <f t="shared" si="1722"/>
        <v>6.7018799633820229E-7</v>
      </c>
      <c r="BB1364" s="13">
        <f t="shared" si="1723"/>
        <v>2.0373715088681293E-7</v>
      </c>
      <c r="BC1364" s="13">
        <f t="shared" si="1724"/>
        <v>4.9548875095672827E-8</v>
      </c>
      <c r="BD1364" s="13">
        <f t="shared" si="1725"/>
        <v>8.4689371162621698E-4</v>
      </c>
      <c r="BE1364" s="13">
        <f t="shared" si="1726"/>
        <v>3.8286781530331044E-4</v>
      </c>
      <c r="BF1364" s="13">
        <f t="shared" si="1727"/>
        <v>8.6544369135561314E-5</v>
      </c>
      <c r="BG1364" s="13">
        <f t="shared" si="1728"/>
        <v>1.304179933595572E-5</v>
      </c>
      <c r="BH1364" s="13">
        <f t="shared" si="1729"/>
        <v>1.4739999691913392E-6</v>
      </c>
      <c r="BI1364" s="13">
        <f t="shared" si="1730"/>
        <v>1.3327461054770804E-7</v>
      </c>
      <c r="BJ1364" s="14">
        <f t="shared" si="1731"/>
        <v>0.13773683272136855</v>
      </c>
      <c r="BK1364" s="14">
        <f t="shared" si="1732"/>
        <v>0.30744577121566036</v>
      </c>
      <c r="BL1364" s="14">
        <f t="shared" si="1733"/>
        <v>0.49802689443189113</v>
      </c>
      <c r="BM1364" s="14">
        <f t="shared" si="1734"/>
        <v>0.23410431589300759</v>
      </c>
      <c r="BN1364" s="14">
        <f t="shared" si="1735"/>
        <v>0.76562342001870853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1.52525252525253</v>
      </c>
      <c r="F1365" s="10">
        <f>VLOOKUP(B1365,home!$B$2:$E$405,3,FALSE)</f>
        <v>1.05</v>
      </c>
      <c r="G1365" s="10">
        <f>VLOOKUP(C1365,away!$B$2:$E$405,4,FALSE)</f>
        <v>0.92</v>
      </c>
      <c r="H1365" s="10">
        <f>VLOOKUP(A1365,away!$A$2:$E$405,3,FALSE)</f>
        <v>1.3333333333333299</v>
      </c>
      <c r="I1365" s="10">
        <f>VLOOKUP(C1365,away!$B$2:$E$405,3,FALSE)</f>
        <v>1.05</v>
      </c>
      <c r="J1365" s="10">
        <f>VLOOKUP(B1365,home!$B$2:$E$405,4,FALSE)</f>
        <v>0.9</v>
      </c>
      <c r="K1365" s="12">
        <f t="shared" si="1680"/>
        <v>1.4733939393939439</v>
      </c>
      <c r="L1365" s="12">
        <f t="shared" si="1681"/>
        <v>1.2599999999999969</v>
      </c>
      <c r="M1365" s="13">
        <f t="shared" si="1682"/>
        <v>6.4998314551868525E-2</v>
      </c>
      <c r="N1365" s="13">
        <f t="shared" si="1683"/>
        <v>9.5768122731544267E-2</v>
      </c>
      <c r="O1365" s="13">
        <f t="shared" si="1684"/>
        <v>8.1897876335354156E-2</v>
      </c>
      <c r="P1365" s="13">
        <f t="shared" si="1685"/>
        <v>0.12066783464174551</v>
      </c>
      <c r="Q1365" s="13">
        <f t="shared" si="1686"/>
        <v>7.0552085809896387E-2</v>
      </c>
      <c r="R1365" s="13">
        <f t="shared" si="1687"/>
        <v>5.1595662091272997E-2</v>
      </c>
      <c r="S1365" s="13">
        <f t="shared" si="1688"/>
        <v>5.600424571589549E-2</v>
      </c>
      <c r="T1365" s="13">
        <f t="shared" si="1689"/>
        <v>8.8895628120469236E-2</v>
      </c>
      <c r="U1365" s="13">
        <f t="shared" si="1690"/>
        <v>7.6020735824299496E-2</v>
      </c>
      <c r="V1365" s="13">
        <f t="shared" si="1691"/>
        <v>1.1552284270538126E-2</v>
      </c>
      <c r="W1365" s="13">
        <f t="shared" si="1692"/>
        <v>3.4650338547967605E-2</v>
      </c>
      <c r="X1365" s="13">
        <f t="shared" si="1693"/>
        <v>4.3659426570439079E-2</v>
      </c>
      <c r="Y1365" s="13">
        <f t="shared" si="1694"/>
        <v>2.7505438739376557E-2</v>
      </c>
      <c r="Z1365" s="13">
        <f t="shared" si="1695"/>
        <v>2.1670178078334608E-2</v>
      </c>
      <c r="AA1365" s="13">
        <f t="shared" si="1696"/>
        <v>3.1928709046205712E-2</v>
      </c>
      <c r="AB1365" s="13">
        <f t="shared" si="1697"/>
        <v>2.352178320067605E-2</v>
      </c>
      <c r="AC1365" s="13">
        <f t="shared" si="1698"/>
        <v>1.340408918391387E-3</v>
      </c>
      <c r="AD1365" s="13">
        <f t="shared" si="1699"/>
        <v>1.2763399703630954E-2</v>
      </c>
      <c r="AE1365" s="13">
        <f t="shared" si="1700"/>
        <v>1.6081883626574964E-2</v>
      </c>
      <c r="AF1365" s="13">
        <f t="shared" si="1701"/>
        <v>1.0131586684742204E-2</v>
      </c>
      <c r="AG1365" s="13">
        <f t="shared" si="1702"/>
        <v>4.2552664075917153E-3</v>
      </c>
      <c r="AH1365" s="13">
        <f t="shared" si="1703"/>
        <v>6.826106094675384E-3</v>
      </c>
      <c r="AI1365" s="13">
        <f t="shared" si="1704"/>
        <v>1.0057543349554773E-2</v>
      </c>
      <c r="AJ1365" s="13">
        <f t="shared" si="1705"/>
        <v>7.4093617082129368E-3</v>
      </c>
      <c r="AK1365" s="13">
        <f t="shared" si="1706"/>
        <v>3.6389695452195003E-3</v>
      </c>
      <c r="AL1365" s="13">
        <f t="shared" si="1707"/>
        <v>9.9537498984039573E-5</v>
      </c>
      <c r="AM1365" s="13">
        <f t="shared" si="1708"/>
        <v>3.7611031538784569E-3</v>
      </c>
      <c r="AN1365" s="13">
        <f t="shared" si="1709"/>
        <v>4.7389899738868452E-3</v>
      </c>
      <c r="AO1365" s="13">
        <f t="shared" si="1710"/>
        <v>2.9855636835487056E-3</v>
      </c>
      <c r="AP1365" s="13">
        <f t="shared" si="1711"/>
        <v>1.2539367470904533E-3</v>
      </c>
      <c r="AQ1365" s="13">
        <f t="shared" si="1712"/>
        <v>3.9499007533349179E-4</v>
      </c>
      <c r="AR1365" s="13">
        <f t="shared" si="1713"/>
        <v>1.7201787358581907E-3</v>
      </c>
      <c r="AS1365" s="13">
        <f t="shared" si="1714"/>
        <v>2.534500924087794E-3</v>
      </c>
      <c r="AT1365" s="13">
        <f t="shared" si="1715"/>
        <v>1.8671591504696536E-3</v>
      </c>
      <c r="AU1365" s="13">
        <f t="shared" si="1716"/>
        <v>9.170203253953109E-4</v>
      </c>
      <c r="AV1365" s="13">
        <f t="shared" si="1717"/>
        <v>3.3778304743462836E-4</v>
      </c>
      <c r="AW1365" s="13">
        <f t="shared" si="1718"/>
        <v>5.1330281710930165E-6</v>
      </c>
      <c r="AX1365" s="13">
        <f t="shared" si="1719"/>
        <v>9.2359776539332919E-4</v>
      </c>
      <c r="AY1365" s="13">
        <f t="shared" si="1720"/>
        <v>1.163733184395592E-3</v>
      </c>
      <c r="AZ1365" s="13">
        <f t="shared" si="1721"/>
        <v>7.3315190616922139E-4</v>
      </c>
      <c r="BA1365" s="13">
        <f t="shared" si="1722"/>
        <v>3.0792380059107221E-4</v>
      </c>
      <c r="BB1365" s="13">
        <f t="shared" si="1723"/>
        <v>9.6995997186187508E-5</v>
      </c>
      <c r="BC1365" s="13">
        <f t="shared" si="1724"/>
        <v>2.4442991290919166E-5</v>
      </c>
      <c r="BD1365" s="13">
        <f t="shared" si="1725"/>
        <v>3.612375345302195E-4</v>
      </c>
      <c r="BE1365" s="13">
        <f t="shared" si="1726"/>
        <v>5.3224519405843597E-4</v>
      </c>
      <c r="BF1365" s="13">
        <f t="shared" si="1727"/>
        <v>3.9210342159862665E-4</v>
      </c>
      <c r="BG1365" s="13">
        <f t="shared" si="1728"/>
        <v>1.9257426833301498E-4</v>
      </c>
      <c r="BH1365" s="13">
        <f t="shared" si="1729"/>
        <v>7.0934439961271837E-5</v>
      </c>
      <c r="BI1365" s="13">
        <f t="shared" si="1730"/>
        <v>2.0902874786648278E-5</v>
      </c>
      <c r="BJ1365" s="14">
        <f t="shared" si="1731"/>
        <v>0.42064760622099723</v>
      </c>
      <c r="BK1365" s="14">
        <f t="shared" si="1732"/>
        <v>0.2558263587818187</v>
      </c>
      <c r="BL1365" s="14">
        <f t="shared" si="1733"/>
        <v>0.30184338711198472</v>
      </c>
      <c r="BM1365" s="14">
        <f t="shared" si="1734"/>
        <v>0.51334903387522868</v>
      </c>
      <c r="BN1365" s="14">
        <f t="shared" si="1735"/>
        <v>0.48547989616168186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1.52525252525253</v>
      </c>
      <c r="F1366" s="10">
        <f>VLOOKUP(B1366,home!$B$2:$E$405,3,FALSE)</f>
        <v>0.87</v>
      </c>
      <c r="G1366" s="10">
        <f>VLOOKUP(C1366,away!$B$2:$E$405,4,FALSE)</f>
        <v>1.18</v>
      </c>
      <c r="H1366" s="10">
        <f>VLOOKUP(A1366,away!$A$2:$E$405,3,FALSE)</f>
        <v>1.3333333333333299</v>
      </c>
      <c r="I1366" s="10">
        <f>VLOOKUP(C1366,away!$B$2:$E$405,3,FALSE)</f>
        <v>0.92</v>
      </c>
      <c r="J1366" s="10">
        <f>VLOOKUP(B1366,home!$B$2:$E$405,4,FALSE)</f>
        <v>1.1299999999999999</v>
      </c>
      <c r="K1366" s="12">
        <f t="shared" si="1680"/>
        <v>1.5658242424242472</v>
      </c>
      <c r="L1366" s="12">
        <f t="shared" si="1681"/>
        <v>1.3861333333333299</v>
      </c>
      <c r="M1366" s="13">
        <f t="shared" si="1682"/>
        <v>5.2237347229070259E-2</v>
      </c>
      <c r="N1366" s="13">
        <f t="shared" si="1683"/>
        <v>8.1794504651211283E-2</v>
      </c>
      <c r="O1366" s="13">
        <f t="shared" si="1684"/>
        <v>7.2407928239121733E-2</v>
      </c>
      <c r="P1366" s="13">
        <f t="shared" si="1685"/>
        <v>0.11337808938053205</v>
      </c>
      <c r="Q1366" s="13">
        <f t="shared" si="1686"/>
        <v>6.4037909139974744E-2</v>
      </c>
      <c r="R1366" s="13">
        <f t="shared" si="1687"/>
        <v>5.0183521464927189E-2</v>
      </c>
      <c r="S1366" s="13">
        <f t="shared" si="1688"/>
        <v>6.1520118427962088E-2</v>
      </c>
      <c r="T1366" s="13">
        <f t="shared" si="1689"/>
        <v>8.87650804558901E-2</v>
      </c>
      <c r="U1366" s="13">
        <f t="shared" si="1690"/>
        <v>7.8578574480000565E-2</v>
      </c>
      <c r="V1366" s="13">
        <f t="shared" si="1691"/>
        <v>1.4836199802582745E-2</v>
      </c>
      <c r="W1366" s="13">
        <f t="shared" si="1692"/>
        <v>3.3424036855177919E-2</v>
      </c>
      <c r="X1366" s="13">
        <f t="shared" si="1693"/>
        <v>4.6330171619523824E-2</v>
      </c>
      <c r="Y1366" s="13">
        <f t="shared" si="1694"/>
        <v>3.2109897610437907E-2</v>
      </c>
      <c r="Z1366" s="13">
        <f t="shared" si="1695"/>
        <v>2.3187017295528082E-2</v>
      </c>
      <c r="AA1366" s="13">
        <f t="shared" si="1696"/>
        <v>3.6306793790848182E-2</v>
      </c>
      <c r="AB1366" s="13">
        <f t="shared" si="1697"/>
        <v>2.8425028941204109E-2</v>
      </c>
      <c r="AC1366" s="13">
        <f t="shared" si="1698"/>
        <v>2.0125686847050545E-3</v>
      </c>
      <c r="AD1366" s="13">
        <f t="shared" si="1699"/>
        <v>1.3084041796879777E-2</v>
      </c>
      <c r="AE1366" s="13">
        <f t="shared" si="1700"/>
        <v>1.8136226469381574E-2</v>
      </c>
      <c r="AF1366" s="13">
        <f t="shared" si="1701"/>
        <v>1.2569614025046028E-2</v>
      </c>
      <c r="AG1366" s="13">
        <f t="shared" si="1702"/>
        <v>5.8077203290834763E-3</v>
      </c>
      <c r="AH1366" s="13">
        <f t="shared" si="1703"/>
        <v>8.0350743934769746E-3</v>
      </c>
      <c r="AI1366" s="13">
        <f t="shared" si="1704"/>
        <v>1.2581514274988553E-2</v>
      </c>
      <c r="AJ1366" s="13">
        <f t="shared" si="1705"/>
        <v>9.8502200290919023E-3</v>
      </c>
      <c r="AK1366" s="13">
        <f t="shared" si="1706"/>
        <v>5.1412377715883252E-3</v>
      </c>
      <c r="AL1366" s="13">
        <f t="shared" si="1707"/>
        <v>1.7472647775801741E-4</v>
      </c>
      <c r="AM1366" s="13">
        <f t="shared" si="1708"/>
        <v>4.0974619668892919E-3</v>
      </c>
      <c r="AN1366" s="13">
        <f t="shared" si="1709"/>
        <v>5.6796286143707955E-3</v>
      </c>
      <c r="AO1366" s="13">
        <f t="shared" si="1710"/>
        <v>3.9363612716665775E-3</v>
      </c>
      <c r="AP1366" s="13">
        <f t="shared" si="1711"/>
        <v>1.8187738568998064E-3</v>
      </c>
      <c r="AQ1366" s="13">
        <f t="shared" si="1712"/>
        <v>6.3026576721101105E-4</v>
      </c>
      <c r="AR1366" s="13">
        <f t="shared" si="1713"/>
        <v>2.2275368905223043E-3</v>
      </c>
      <c r="AS1366" s="13">
        <f t="shared" si="1714"/>
        <v>3.4879312640741502E-3</v>
      </c>
      <c r="AT1366" s="13">
        <f t="shared" si="1715"/>
        <v>2.7307436645983771E-3</v>
      </c>
      <c r="AU1366" s="13">
        <f t="shared" si="1716"/>
        <v>1.4252882099581889E-3</v>
      </c>
      <c r="AV1366" s="13">
        <f t="shared" si="1717"/>
        <v>5.5793770789849849E-4</v>
      </c>
      <c r="AW1366" s="13">
        <f t="shared" si="1718"/>
        <v>1.0534265054507916E-5</v>
      </c>
      <c r="AX1366" s="13">
        <f t="shared" si="1719"/>
        <v>1.069317546694433E-3</v>
      </c>
      <c r="AY1366" s="13">
        <f t="shared" si="1720"/>
        <v>1.4822166953913729E-3</v>
      </c>
      <c r="AZ1366" s="13">
        <f t="shared" si="1721"/>
        <v>1.0272749843525785E-3</v>
      </c>
      <c r="BA1366" s="13">
        <f t="shared" si="1722"/>
        <v>4.7464669943686147E-4</v>
      </c>
      <c r="BB1366" s="13">
        <f t="shared" si="1723"/>
        <v>1.6448090291151991E-4</v>
      </c>
      <c r="BC1366" s="13">
        <f t="shared" si="1724"/>
        <v>4.559849244448417E-5</v>
      </c>
      <c r="BD1366" s="13">
        <f t="shared" si="1725"/>
        <v>5.1461052253044034E-4</v>
      </c>
      <c r="BE1366" s="13">
        <f t="shared" si="1726"/>
        <v>8.0578963158477277E-4</v>
      </c>
      <c r="BF1366" s="13">
        <f t="shared" si="1727"/>
        <v>6.3086246971477006E-4</v>
      </c>
      <c r="BG1366" s="13">
        <f t="shared" si="1728"/>
        <v>3.2927324957167321E-4</v>
      </c>
      <c r="BH1366" s="13">
        <f t="shared" si="1729"/>
        <v>1.2889600914028389E-4</v>
      </c>
      <c r="BI1366" s="13">
        <f t="shared" si="1730"/>
        <v>4.0365699172718769E-5</v>
      </c>
      <c r="BJ1366" s="14">
        <f t="shared" si="1731"/>
        <v>0.41648522975087543</v>
      </c>
      <c r="BK1366" s="14">
        <f t="shared" si="1732"/>
        <v>0.2456412666980016</v>
      </c>
      <c r="BL1366" s="14">
        <f t="shared" si="1733"/>
        <v>0.3143891287040137</v>
      </c>
      <c r="BM1366" s="14">
        <f t="shared" si="1734"/>
        <v>0.56419165991324471</v>
      </c>
      <c r="BN1366" s="14">
        <f t="shared" si="1735"/>
        <v>0.43403930010483727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1.52525252525253</v>
      </c>
      <c r="F1367" s="10">
        <f>VLOOKUP(B1367,home!$B$2:$E$405,3,FALSE)</f>
        <v>0.66</v>
      </c>
      <c r="G1367" s="10">
        <f>VLOOKUP(C1367,away!$B$2:$E$405,4,FALSE)</f>
        <v>0.52</v>
      </c>
      <c r="H1367" s="10">
        <f>VLOOKUP(A1367,away!$A$2:$E$405,3,FALSE)</f>
        <v>1.3333333333333299</v>
      </c>
      <c r="I1367" s="10">
        <f>VLOOKUP(C1367,away!$B$2:$E$405,3,FALSE)</f>
        <v>1.05</v>
      </c>
      <c r="J1367" s="10">
        <f>VLOOKUP(B1367,home!$B$2:$E$405,4,FALSE)</f>
        <v>1.5</v>
      </c>
      <c r="K1367" s="12">
        <f t="shared" si="1680"/>
        <v>0.52346666666666841</v>
      </c>
      <c r="L1367" s="12">
        <f t="shared" si="1681"/>
        <v>2.0999999999999948</v>
      </c>
      <c r="M1367" s="13">
        <f t="shared" si="1682"/>
        <v>7.2550916528871093E-2</v>
      </c>
      <c r="N1367" s="13">
        <f t="shared" si="1683"/>
        <v>3.7977986438979844E-2</v>
      </c>
      <c r="O1367" s="13">
        <f t="shared" si="1684"/>
        <v>0.15235692471062887</v>
      </c>
      <c r="P1367" s="13">
        <f t="shared" si="1685"/>
        <v>7.9753771521857461E-2</v>
      </c>
      <c r="Q1367" s="13">
        <f t="shared" si="1686"/>
        <v>9.9401049839623577E-3</v>
      </c>
      <c r="R1367" s="13">
        <f t="shared" si="1687"/>
        <v>0.15997477094615997</v>
      </c>
      <c r="S1367" s="13">
        <f t="shared" si="1688"/>
        <v>2.1917931489636892E-2</v>
      </c>
      <c r="T1367" s="13">
        <f t="shared" si="1689"/>
        <v>2.0874220466320894E-2</v>
      </c>
      <c r="U1367" s="13">
        <f t="shared" si="1690"/>
        <v>8.3741460097950152E-2</v>
      </c>
      <c r="V1367" s="13">
        <f t="shared" si="1691"/>
        <v>2.6771048586586728E-3</v>
      </c>
      <c r="W1367" s="13">
        <f t="shared" si="1692"/>
        <v>1.7344378740905043E-3</v>
      </c>
      <c r="X1367" s="13">
        <f t="shared" si="1693"/>
        <v>3.6423195355900491E-3</v>
      </c>
      <c r="Y1367" s="13">
        <f t="shared" si="1694"/>
        <v>3.8244355123695437E-3</v>
      </c>
      <c r="Z1367" s="13">
        <f t="shared" si="1695"/>
        <v>0.11198233966231166</v>
      </c>
      <c r="AA1367" s="13">
        <f t="shared" si="1696"/>
        <v>5.8619022068564945E-2</v>
      </c>
      <c r="AB1367" s="13">
        <f t="shared" si="1697"/>
        <v>1.5342552042745781E-2</v>
      </c>
      <c r="AC1367" s="13">
        <f t="shared" si="1698"/>
        <v>1.8393048931414433E-4</v>
      </c>
      <c r="AD1367" s="13">
        <f t="shared" si="1699"/>
        <v>2.2698010312264473E-4</v>
      </c>
      <c r="AE1367" s="13">
        <f t="shared" si="1700"/>
        <v>4.7665821655755263E-4</v>
      </c>
      <c r="AF1367" s="13">
        <f t="shared" si="1701"/>
        <v>5.0049112738542929E-4</v>
      </c>
      <c r="AG1367" s="13">
        <f t="shared" si="1702"/>
        <v>3.5034378916979947E-4</v>
      </c>
      <c r="AH1367" s="13">
        <f t="shared" si="1703"/>
        <v>5.8790728322713502E-2</v>
      </c>
      <c r="AI1367" s="13">
        <f t="shared" si="1704"/>
        <v>3.077498658599653E-2</v>
      </c>
      <c r="AJ1367" s="13">
        <f t="shared" si="1705"/>
        <v>8.0548398224415188E-3</v>
      </c>
      <c r="AK1367" s="13">
        <f t="shared" si="1706"/>
        <v>1.4054800507958005E-3</v>
      </c>
      <c r="AL1367" s="13">
        <f t="shared" si="1707"/>
        <v>8.0876443317301173E-6</v>
      </c>
      <c r="AM1367" s="13">
        <f t="shared" si="1708"/>
        <v>2.376330359625351E-5</v>
      </c>
      <c r="AN1367" s="13">
        <f t="shared" si="1709"/>
        <v>4.9902937552132234E-5</v>
      </c>
      <c r="AO1367" s="13">
        <f t="shared" si="1710"/>
        <v>5.2398084429738736E-5</v>
      </c>
      <c r="AP1367" s="13">
        <f t="shared" si="1711"/>
        <v>3.6678659100817012E-5</v>
      </c>
      <c r="AQ1367" s="13">
        <f t="shared" si="1712"/>
        <v>1.9256296027928892E-5</v>
      </c>
      <c r="AR1367" s="13">
        <f t="shared" si="1713"/>
        <v>2.4692105895539621E-2</v>
      </c>
      <c r="AS1367" s="13">
        <f t="shared" si="1714"/>
        <v>1.2925494366118515E-2</v>
      </c>
      <c r="AT1367" s="13">
        <f t="shared" si="1715"/>
        <v>3.3830327254254305E-3</v>
      </c>
      <c r="AU1367" s="13">
        <f t="shared" si="1716"/>
        <v>5.9030162133423493E-4</v>
      </c>
      <c r="AV1367" s="13">
        <f t="shared" si="1717"/>
        <v>7.7250805511940455E-5</v>
      </c>
      <c r="AW1367" s="13">
        <f t="shared" si="1718"/>
        <v>2.4696071280511876E-7</v>
      </c>
      <c r="AX1367" s="13">
        <f t="shared" si="1719"/>
        <v>2.0732162204198114E-6</v>
      </c>
      <c r="AY1367" s="13">
        <f t="shared" si="1720"/>
        <v>4.353754062881592E-6</v>
      </c>
      <c r="AZ1367" s="13">
        <f t="shared" si="1721"/>
        <v>4.5714417660256626E-6</v>
      </c>
      <c r="BA1367" s="13">
        <f t="shared" si="1722"/>
        <v>3.2000092362179546E-6</v>
      </c>
      <c r="BB1367" s="13">
        <f t="shared" si="1723"/>
        <v>1.6800048490144226E-6</v>
      </c>
      <c r="BC1367" s="13">
        <f t="shared" si="1724"/>
        <v>7.05602036586056E-7</v>
      </c>
      <c r="BD1367" s="13">
        <f t="shared" si="1725"/>
        <v>8.642237063438838E-3</v>
      </c>
      <c r="BE1367" s="13">
        <f t="shared" si="1726"/>
        <v>4.5239230281414649E-3</v>
      </c>
      <c r="BF1367" s="13">
        <f t="shared" si="1727"/>
        <v>1.1840614538988967E-3</v>
      </c>
      <c r="BG1367" s="13">
        <f t="shared" si="1728"/>
        <v>2.0660556746698153E-4</v>
      </c>
      <c r="BH1367" s="13">
        <f t="shared" si="1729"/>
        <v>2.7037781929179072E-5</v>
      </c>
      <c r="BI1367" s="13">
        <f t="shared" si="1730"/>
        <v>2.8306755161055314E-6</v>
      </c>
      <c r="BJ1367" s="14">
        <f t="shared" si="1731"/>
        <v>7.974656135642666E-2</v>
      </c>
      <c r="BK1367" s="14">
        <f t="shared" si="1732"/>
        <v>0.17709609628673287</v>
      </c>
      <c r="BL1367" s="14">
        <f t="shared" si="1733"/>
        <v>0.62531564563231812</v>
      </c>
      <c r="BM1367" s="14">
        <f t="shared" si="1734"/>
        <v>0.48158206101397999</v>
      </c>
      <c r="BN1367" s="14">
        <f t="shared" si="1735"/>
        <v>0.5125544751304596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1.5222222222222199</v>
      </c>
      <c r="F1368" s="10">
        <f>VLOOKUP(B1368,home!$B$2:$E$405,3,FALSE)</f>
        <v>2.1</v>
      </c>
      <c r="G1368" s="10">
        <f>VLOOKUP(C1368,away!$B$2:$E$405,4,FALSE)</f>
        <v>0.53</v>
      </c>
      <c r="H1368" s="10">
        <f>VLOOKUP(A1368,away!$A$2:$E$405,3,FALSE)</f>
        <v>1.2777777777777799</v>
      </c>
      <c r="I1368" s="10">
        <f>VLOOKUP(C1368,away!$B$2:$E$405,3,FALSE)</f>
        <v>1.05</v>
      </c>
      <c r="J1368" s="10">
        <f>VLOOKUP(B1368,home!$B$2:$E$405,4,FALSE)</f>
        <v>0.31</v>
      </c>
      <c r="K1368" s="12">
        <f t="shared" si="1680"/>
        <v>1.6942333333333308</v>
      </c>
      <c r="L1368" s="12">
        <f t="shared" si="1681"/>
        <v>0.41591666666666738</v>
      </c>
      <c r="M1368" s="13">
        <f t="shared" si="1682"/>
        <v>0.1212197821022758</v>
      </c>
      <c r="N1368" s="13">
        <f t="shared" si="1683"/>
        <v>0.20537459549707876</v>
      </c>
      <c r="O1368" s="13">
        <f t="shared" si="1684"/>
        <v>5.0417327706038295E-2</v>
      </c>
      <c r="P1368" s="13">
        <f t="shared" si="1685"/>
        <v>8.5418717177160153E-2</v>
      </c>
      <c r="Q1368" s="13">
        <f t="shared" si="1686"/>
        <v>0.17397624275550017</v>
      </c>
      <c r="R1368" s="13">
        <f t="shared" si="1687"/>
        <v>1.0484703440868231E-2</v>
      </c>
      <c r="S1368" s="13">
        <f t="shared" si="1688"/>
        <v>1.5047785760816619E-2</v>
      </c>
      <c r="T1368" s="13">
        <f t="shared" si="1689"/>
        <v>7.2359618966058567E-2</v>
      </c>
      <c r="U1368" s="13">
        <f t="shared" si="1690"/>
        <v>1.7763534059633625E-2</v>
      </c>
      <c r="V1368" s="13">
        <f t="shared" si="1691"/>
        <v>1.178174546315848E-3</v>
      </c>
      <c r="W1368" s="13">
        <f t="shared" si="1692"/>
        <v>9.8252116561486594E-2</v>
      </c>
      <c r="X1368" s="13">
        <f t="shared" si="1693"/>
        <v>4.0864692813198371E-2</v>
      </c>
      <c r="Y1368" s="13">
        <f t="shared" si="1694"/>
        <v>8.4981534096113913E-3</v>
      </c>
      <c r="Z1368" s="13">
        <f t="shared" si="1695"/>
        <v>1.4535876353714843E-3</v>
      </c>
      <c r="AA1368" s="13">
        <f t="shared" si="1696"/>
        <v>2.4627166247675439E-3</v>
      </c>
      <c r="AB1368" s="13">
        <f t="shared" si="1697"/>
        <v>2.0862082981176634E-3</v>
      </c>
      <c r="AC1368" s="13">
        <f t="shared" si="1698"/>
        <v>5.1888270942532565E-5</v>
      </c>
      <c r="AD1368" s="13">
        <f t="shared" si="1699"/>
        <v>4.1615502737255582E-2</v>
      </c>
      <c r="AE1368" s="13">
        <f t="shared" si="1700"/>
        <v>1.7308581180136916E-2</v>
      </c>
      <c r="AF1368" s="13">
        <f t="shared" si="1701"/>
        <v>3.5994636945859784E-3</v>
      </c>
      <c r="AG1368" s="13">
        <f t="shared" si="1702"/>
        <v>4.9902564721329582E-4</v>
      </c>
      <c r="AH1368" s="13">
        <f t="shared" si="1703"/>
        <v>1.5114283100289768E-4</v>
      </c>
      <c r="AI1368" s="13">
        <f t="shared" si="1704"/>
        <v>2.5607122237947559E-4</v>
      </c>
      <c r="AJ1368" s="13">
        <f t="shared" si="1705"/>
        <v>2.1692220033135985E-4</v>
      </c>
      <c r="AK1368" s="13">
        <f t="shared" si="1706"/>
        <v>1.2250560751380011E-4</v>
      </c>
      <c r="AL1368" s="13">
        <f t="shared" si="1707"/>
        <v>1.4625433121839738E-6</v>
      </c>
      <c r="AM1368" s="13">
        <f t="shared" si="1708"/>
        <v>1.4101274384176589E-2</v>
      </c>
      <c r="AN1368" s="13">
        <f t="shared" si="1709"/>
        <v>5.8649550376187898E-3</v>
      </c>
      <c r="AO1368" s="13">
        <f t="shared" si="1710"/>
        <v>1.2196662746981428E-3</v>
      </c>
      <c r="AP1368" s="13">
        <f t="shared" si="1711"/>
        <v>1.6909317713940114E-4</v>
      </c>
      <c r="AQ1368" s="13">
        <f t="shared" si="1712"/>
        <v>1.7582167647974007E-5</v>
      </c>
      <c r="AR1368" s="13">
        <f t="shared" si="1713"/>
        <v>1.2572564492257728E-5</v>
      </c>
      <c r="AS1368" s="13">
        <f t="shared" si="1714"/>
        <v>2.1300857848266085E-5</v>
      </c>
      <c r="AT1368" s="13">
        <f t="shared" si="1715"/>
        <v>1.8044311697563649E-5</v>
      </c>
      <c r="AU1368" s="13">
        <f t="shared" si="1716"/>
        <v>1.0190424785022958E-5</v>
      </c>
      <c r="AV1368" s="13">
        <f t="shared" si="1717"/>
        <v>4.3162393379030084E-6</v>
      </c>
      <c r="AW1368" s="13">
        <f t="shared" si="1718"/>
        <v>2.8627655435302377E-8</v>
      </c>
      <c r="AX1368" s="13">
        <f t="shared" si="1719"/>
        <v>3.9818081840252359E-3</v>
      </c>
      <c r="AY1368" s="13">
        <f t="shared" si="1720"/>
        <v>1.6561003872058323E-3</v>
      </c>
      <c r="AZ1368" s="13">
        <f t="shared" si="1721"/>
        <v>3.4439987635601343E-4</v>
      </c>
      <c r="BA1368" s="13">
        <f t="shared" si="1722"/>
        <v>4.7747216191468497E-5</v>
      </c>
      <c r="BB1368" s="13">
        <f t="shared" si="1723"/>
        <v>4.9647157502420759E-6</v>
      </c>
      <c r="BC1368" s="13">
        <f t="shared" si="1724"/>
        <v>4.1298160515763742E-7</v>
      </c>
      <c r="BD1368" s="13">
        <f t="shared" si="1725"/>
        <v>8.7152318584525563E-7</v>
      </c>
      <c r="BE1368" s="13">
        <f t="shared" si="1726"/>
        <v>1.4765636322318913E-6</v>
      </c>
      <c r="BF1368" s="13">
        <f t="shared" si="1727"/>
        <v>1.2508216622575041E-6</v>
      </c>
      <c r="BG1368" s="13">
        <f t="shared" si="1728"/>
        <v>7.0639458475068969E-7</v>
      </c>
      <c r="BH1368" s="13">
        <f t="shared" si="1729"/>
        <v>2.9919931299269363E-7</v>
      </c>
      <c r="BI1368" s="13">
        <f t="shared" si="1730"/>
        <v>1.0138268987653088E-7</v>
      </c>
      <c r="BJ1368" s="14">
        <f t="shared" si="1731"/>
        <v>0.68975599766454065</v>
      </c>
      <c r="BK1368" s="14">
        <f t="shared" si="1732"/>
        <v>0.22457391078802899</v>
      </c>
      <c r="BL1368" s="14">
        <f t="shared" si="1733"/>
        <v>8.4032262273881872E-2</v>
      </c>
      <c r="BM1368" s="14">
        <f t="shared" si="1734"/>
        <v>0.35126831792335089</v>
      </c>
      <c r="BN1368" s="14">
        <f t="shared" si="1735"/>
        <v>0.64689136867892139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1.5222222222222199</v>
      </c>
      <c r="F1369" s="10">
        <f>VLOOKUP(B1369,home!$B$2:$E$405,3,FALSE)</f>
        <v>1.31</v>
      </c>
      <c r="G1369" s="10">
        <f>VLOOKUP(C1369,away!$B$2:$E$405,4,FALSE)</f>
        <v>1.45</v>
      </c>
      <c r="H1369" s="10">
        <f>VLOOKUP(A1369,away!$A$2:$E$405,3,FALSE)</f>
        <v>1.2777777777777799</v>
      </c>
      <c r="I1369" s="10">
        <f>VLOOKUP(C1369,away!$B$2:$E$405,3,FALSE)</f>
        <v>0.66</v>
      </c>
      <c r="J1369" s="10">
        <f>VLOOKUP(B1369,home!$B$2:$E$405,4,FALSE)</f>
        <v>1.41</v>
      </c>
      <c r="K1369" s="12">
        <f t="shared" si="1680"/>
        <v>2.891461111111107</v>
      </c>
      <c r="L1369" s="12">
        <f t="shared" si="1681"/>
        <v>1.189100000000002</v>
      </c>
      <c r="M1369" s="13">
        <f t="shared" si="1682"/>
        <v>1.6897981346990349E-2</v>
      </c>
      <c r="N1369" s="13">
        <f t="shared" si="1683"/>
        <v>4.8859855921103472E-2</v>
      </c>
      <c r="O1369" s="13">
        <f t="shared" si="1684"/>
        <v>2.0093389619706262E-2</v>
      </c>
      <c r="P1369" s="13">
        <f t="shared" si="1685"/>
        <v>5.8099254675784251E-2</v>
      </c>
      <c r="Q1369" s="13">
        <f t="shared" si="1686"/>
        <v>7.0638186645181233E-2</v>
      </c>
      <c r="R1369" s="13">
        <f t="shared" si="1687"/>
        <v>1.1946524798396377E-2</v>
      </c>
      <c r="S1369" s="13">
        <f t="shared" si="1688"/>
        <v>4.9939743164689354E-2</v>
      </c>
      <c r="T1369" s="13">
        <f t="shared" si="1689"/>
        <v>8.3995867739785166E-2</v>
      </c>
      <c r="U1369" s="13">
        <f t="shared" si="1690"/>
        <v>3.4542911867487584E-2</v>
      </c>
      <c r="V1369" s="13">
        <f t="shared" si="1691"/>
        <v>1.9078293679573567E-2</v>
      </c>
      <c r="W1369" s="13">
        <f t="shared" si="1692"/>
        <v>6.8082523214649832E-2</v>
      </c>
      <c r="X1369" s="13">
        <f t="shared" si="1693"/>
        <v>8.095692835454027E-2</v>
      </c>
      <c r="Y1369" s="13">
        <f t="shared" si="1694"/>
        <v>4.8132941753191993E-2</v>
      </c>
      <c r="Z1369" s="13">
        <f t="shared" si="1695"/>
        <v>4.7352042125910531E-3</v>
      </c>
      <c r="AA1369" s="13">
        <f t="shared" si="1696"/>
        <v>1.3691658833876521E-2</v>
      </c>
      <c r="AB1369" s="13">
        <f t="shared" si="1697"/>
        <v>1.9794449532377405E-2</v>
      </c>
      <c r="AC1369" s="13">
        <f t="shared" si="1698"/>
        <v>4.0997302447992202E-3</v>
      </c>
      <c r="AD1369" s="13">
        <f t="shared" si="1699"/>
        <v>4.9214492055369798E-2</v>
      </c>
      <c r="AE1369" s="13">
        <f t="shared" si="1700"/>
        <v>5.8520952503040333E-2</v>
      </c>
      <c r="AF1369" s="13">
        <f t="shared" si="1701"/>
        <v>3.4793632310682686E-2</v>
      </c>
      <c r="AG1369" s="13">
        <f t="shared" si="1702"/>
        <v>1.3791036060210954E-2</v>
      </c>
      <c r="AH1369" s="13">
        <f t="shared" si="1703"/>
        <v>1.4076578322980082E-3</v>
      </c>
      <c r="AI1369" s="13">
        <f t="shared" si="1704"/>
        <v>4.0701878798406511E-3</v>
      </c>
      <c r="AJ1369" s="13">
        <f t="shared" si="1705"/>
        <v>5.8843949847375062E-3</v>
      </c>
      <c r="AK1369" s="13">
        <f t="shared" si="1706"/>
        <v>5.6714997535952444E-3</v>
      </c>
      <c r="AL1369" s="13">
        <f t="shared" si="1707"/>
        <v>5.6383367149834989E-4</v>
      </c>
      <c r="AM1369" s="13">
        <f t="shared" si="1708"/>
        <v>2.8460357976237648E-2</v>
      </c>
      <c r="AN1369" s="13">
        <f t="shared" si="1709"/>
        <v>3.384221166954425E-2</v>
      </c>
      <c r="AO1369" s="13">
        <f t="shared" si="1710"/>
        <v>2.0120886948127567E-2</v>
      </c>
      <c r="AP1369" s="13">
        <f t="shared" si="1711"/>
        <v>7.9752488900061789E-3</v>
      </c>
      <c r="AQ1369" s="13">
        <f t="shared" si="1712"/>
        <v>2.3708421137765916E-3</v>
      </c>
      <c r="AR1369" s="13">
        <f t="shared" si="1713"/>
        <v>3.3476918567711285E-4</v>
      </c>
      <c r="AS1369" s="13">
        <f t="shared" si="1714"/>
        <v>9.6797208158370517E-4</v>
      </c>
      <c r="AT1369" s="13">
        <f t="shared" si="1715"/>
        <v>1.3994268152702758E-3</v>
      </c>
      <c r="AU1369" s="13">
        <f t="shared" si="1716"/>
        <v>1.3487960714000232E-3</v>
      </c>
      <c r="AV1369" s="13">
        <f t="shared" si="1717"/>
        <v>9.7499784681815197E-4</v>
      </c>
      <c r="AW1369" s="13">
        <f t="shared" si="1718"/>
        <v>5.3849818248983387E-5</v>
      </c>
      <c r="AX1369" s="13">
        <f t="shared" si="1719"/>
        <v>1.3715336382765337E-2</v>
      </c>
      <c r="AY1369" s="13">
        <f t="shared" si="1720"/>
        <v>1.6308906492746293E-2</v>
      </c>
      <c r="AZ1369" s="13">
        <f t="shared" si="1721"/>
        <v>9.6964603552623253E-3</v>
      </c>
      <c r="BA1369" s="13">
        <f t="shared" si="1722"/>
        <v>3.8433536694808174E-3</v>
      </c>
      <c r="BB1369" s="13">
        <f t="shared" si="1723"/>
        <v>1.1425329620949123E-3</v>
      </c>
      <c r="BC1369" s="13">
        <f t="shared" si="1724"/>
        <v>2.717171890454125E-4</v>
      </c>
      <c r="BD1369" s="13">
        <f t="shared" si="1725"/>
        <v>6.6345673114775875E-5</v>
      </c>
      <c r="BE1369" s="13">
        <f t="shared" si="1726"/>
        <v>1.9183593370186418E-4</v>
      </c>
      <c r="BF1369" s="13">
        <f t="shared" si="1727"/>
        <v>2.7734307100631443E-4</v>
      </c>
      <c r="BG1369" s="13">
        <f t="shared" si="1728"/>
        <v>2.6730890141696154E-4</v>
      </c>
      <c r="BH1369" s="13">
        <f t="shared" si="1729"/>
        <v>1.9322832327524429E-4</v>
      </c>
      <c r="BI1369" s="13">
        <f t="shared" si="1730"/>
        <v>1.1174243646311476E-4</v>
      </c>
      <c r="BJ1369" s="14">
        <f t="shared" si="1731"/>
        <v>0.69473427120684306</v>
      </c>
      <c r="BK1369" s="14">
        <f t="shared" si="1732"/>
        <v>0.1649877432760814</v>
      </c>
      <c r="BL1369" s="14">
        <f t="shared" si="1733"/>
        <v>0.12323644144204311</v>
      </c>
      <c r="BM1369" s="14">
        <f t="shared" si="1734"/>
        <v>0.74490341045589958</v>
      </c>
      <c r="BN1369" s="14">
        <f t="shared" si="1735"/>
        <v>0.22653519300716196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1.5222222222222199</v>
      </c>
      <c r="F1370" s="10">
        <f>VLOOKUP(B1370,home!$B$2:$E$405,3,FALSE)</f>
        <v>1.31</v>
      </c>
      <c r="G1370" s="10">
        <f>VLOOKUP(C1370,away!$B$2:$E$405,4,FALSE)</f>
        <v>1.97</v>
      </c>
      <c r="H1370" s="10">
        <f>VLOOKUP(A1370,away!$A$2:$E$405,3,FALSE)</f>
        <v>1.2777777777777799</v>
      </c>
      <c r="I1370" s="10">
        <f>VLOOKUP(C1370,away!$B$2:$E$405,3,FALSE)</f>
        <v>0</v>
      </c>
      <c r="J1370" s="10">
        <f>VLOOKUP(B1370,home!$B$2:$E$405,4,FALSE)</f>
        <v>1.25</v>
      </c>
      <c r="K1370" s="12">
        <f t="shared" si="1680"/>
        <v>3.9283988888888834</v>
      </c>
      <c r="L1370" s="12">
        <f t="shared" si="1681"/>
        <v>0</v>
      </c>
      <c r="M1370" s="13">
        <f t="shared" si="1682"/>
        <v>1.9675149447731639E-2</v>
      </c>
      <c r="N1370" s="13">
        <f t="shared" si="1683"/>
        <v>7.7291835229191697E-2</v>
      </c>
      <c r="O1370" s="13">
        <f t="shared" si="1684"/>
        <v>0</v>
      </c>
      <c r="P1370" s="13">
        <f t="shared" si="1685"/>
        <v>0</v>
      </c>
      <c r="Q1370" s="13">
        <f t="shared" si="1686"/>
        <v>0.15181657981726965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0.1987986944896909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0.19524014263646558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0.15339623187991971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0.10043359781280305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0.87697708186534051</v>
      </c>
      <c r="BK1370" s="14">
        <f t="shared" si="1732"/>
        <v>1.9675149447731639E-2</v>
      </c>
      <c r="BL1370" s="14">
        <f t="shared" si="1733"/>
        <v>0</v>
      </c>
      <c r="BM1370" s="14">
        <f t="shared" si="1734"/>
        <v>0.64786866681887922</v>
      </c>
      <c r="BN1370" s="14">
        <f t="shared" si="1735"/>
        <v>0.24878356449419298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1.5222222222222199</v>
      </c>
      <c r="F1371" s="10">
        <f>VLOOKUP(B1371,home!$B$2:$E$405,3,FALSE)</f>
        <v>0.66</v>
      </c>
      <c r="G1371" s="10">
        <f>VLOOKUP(C1371,away!$B$2:$E$405,4,FALSE)</f>
        <v>0.49</v>
      </c>
      <c r="H1371" s="10">
        <f>VLOOKUP(A1371,away!$A$2:$E$405,3,FALSE)</f>
        <v>1.2777777777777799</v>
      </c>
      <c r="I1371" s="10">
        <f>VLOOKUP(C1371,away!$B$2:$E$405,3,FALSE)</f>
        <v>1.1499999999999999</v>
      </c>
      <c r="J1371" s="10">
        <f>VLOOKUP(B1371,home!$B$2:$E$405,4,FALSE)</f>
        <v>1.25</v>
      </c>
      <c r="K1371" s="12">
        <f t="shared" si="1680"/>
        <v>0.49228666666666598</v>
      </c>
      <c r="L1371" s="12">
        <f t="shared" si="1681"/>
        <v>1.8368055555555585</v>
      </c>
      <c r="M1371" s="13">
        <f t="shared" si="1682"/>
        <v>9.7384110107536739E-2</v>
      </c>
      <c r="N1371" s="13">
        <f t="shared" si="1683"/>
        <v>4.794089895113883E-2</v>
      </c>
      <c r="O1371" s="13">
        <f t="shared" si="1684"/>
        <v>0.1788756744683577</v>
      </c>
      <c r="P1371" s="13">
        <f t="shared" si="1685"/>
        <v>8.8058109531779449E-2</v>
      </c>
      <c r="Q1371" s="13">
        <f t="shared" si="1686"/>
        <v>1.1800332670829798E-2</v>
      </c>
      <c r="R1371" s="13">
        <f t="shared" si="1687"/>
        <v>0.16427991630861349</v>
      </c>
      <c r="S1371" s="13">
        <f t="shared" si="1688"/>
        <v>1.9906303620139447E-2</v>
      </c>
      <c r="T1371" s="13">
        <f t="shared" si="1689"/>
        <v>2.1674916607183934E-2</v>
      </c>
      <c r="U1371" s="13">
        <f t="shared" si="1690"/>
        <v>8.08728123998462E-2</v>
      </c>
      <c r="V1371" s="13">
        <f t="shared" si="1691"/>
        <v>1.9999971277762747E-3</v>
      </c>
      <c r="W1371" s="13">
        <f t="shared" si="1692"/>
        <v>1.9363821453601867E-3</v>
      </c>
      <c r="X1371" s="13">
        <f t="shared" si="1693"/>
        <v>3.5567574822761819E-3</v>
      </c>
      <c r="Y1371" s="13">
        <f t="shared" si="1694"/>
        <v>3.2665359516043462E-3</v>
      </c>
      <c r="Z1371" s="13">
        <f t="shared" si="1695"/>
        <v>0.10058342098062113</v>
      </c>
      <c r="AA1371" s="13">
        <f t="shared" si="1696"/>
        <v>4.9515877036479972E-2</v>
      </c>
      <c r="AB1371" s="13">
        <f t="shared" si="1697"/>
        <v>1.2188003026682617E-2</v>
      </c>
      <c r="AC1371" s="13">
        <f t="shared" si="1698"/>
        <v>1.1302919820960193E-4</v>
      </c>
      <c r="AD1371" s="13">
        <f t="shared" si="1699"/>
        <v>2.3831377793305332E-4</v>
      </c>
      <c r="AE1371" s="13">
        <f t="shared" si="1700"/>
        <v>4.3773607127286601E-4</v>
      </c>
      <c r="AF1371" s="13">
        <f t="shared" si="1701"/>
        <v>4.0201802379053212E-4</v>
      </c>
      <c r="AG1371" s="13">
        <f t="shared" si="1702"/>
        <v>2.4614297984397199E-4</v>
      </c>
      <c r="AH1371" s="13">
        <f t="shared" si="1703"/>
        <v>4.6188046613497125E-2</v>
      </c>
      <c r="AI1371" s="13">
        <f t="shared" si="1704"/>
        <v>2.2737759507203088E-2</v>
      </c>
      <c r="AJ1371" s="13">
        <f t="shared" si="1705"/>
        <v>5.5967479176346506E-3</v>
      </c>
      <c r="AK1371" s="13">
        <f t="shared" si="1706"/>
        <v>9.184014588486558E-4</v>
      </c>
      <c r="AL1371" s="13">
        <f t="shared" si="1707"/>
        <v>4.0881977584390492E-6</v>
      </c>
      <c r="AM1371" s="13">
        <f t="shared" si="1708"/>
        <v>2.3463739071880582E-5</v>
      </c>
      <c r="AN1371" s="13">
        <f t="shared" si="1709"/>
        <v>4.3098326281336272E-5</v>
      </c>
      <c r="AO1371" s="13">
        <f t="shared" si="1710"/>
        <v>3.9581622574352307E-5</v>
      </c>
      <c r="AP1371" s="13">
        <f t="shared" si="1711"/>
        <v>2.4234581414157869E-5</v>
      </c>
      <c r="AQ1371" s="13">
        <f t="shared" si="1712"/>
        <v>1.1128553444522168E-5</v>
      </c>
      <c r="AR1371" s="13">
        <f t="shared" si="1713"/>
        <v>1.6967692123986109E-2</v>
      </c>
      <c r="AS1371" s="13">
        <f t="shared" si="1714"/>
        <v>8.3529685967433619E-3</v>
      </c>
      <c r="AT1371" s="13">
        <f t="shared" si="1715"/>
        <v>2.056027533631064E-3</v>
      </c>
      <c r="AU1371" s="13">
        <f t="shared" si="1716"/>
        <v>3.373849803687078E-4</v>
      </c>
      <c r="AV1371" s="13">
        <f t="shared" si="1717"/>
        <v>4.1522531842277405E-5</v>
      </c>
      <c r="AW1371" s="13">
        <f t="shared" si="1718"/>
        <v>1.026858618591972E-7</v>
      </c>
      <c r="AX1371" s="13">
        <f t="shared" si="1719"/>
        <v>1.9251476492054173E-6</v>
      </c>
      <c r="AY1371" s="13">
        <f t="shared" si="1720"/>
        <v>3.536121897325234E-6</v>
      </c>
      <c r="AZ1371" s="13">
        <f t="shared" si="1721"/>
        <v>3.2475841730643263E-6</v>
      </c>
      <c r="BA1371" s="13">
        <f t="shared" si="1722"/>
        <v>1.9883935504062857E-6</v>
      </c>
      <c r="BB1371" s="13">
        <f t="shared" si="1723"/>
        <v>9.1307308000427716E-7</v>
      </c>
      <c r="BC1371" s="13">
        <f t="shared" si="1724"/>
        <v>3.3542754119601592E-7</v>
      </c>
      <c r="BD1371" s="13">
        <f t="shared" si="1725"/>
        <v>5.1943918597156637E-3</v>
      </c>
      <c r="BE1371" s="13">
        <f t="shared" si="1726"/>
        <v>2.5571298539798881E-3</v>
      </c>
      <c r="BF1371" s="13">
        <f t="shared" si="1727"/>
        <v>6.2942046602478864E-4</v>
      </c>
      <c r="BG1371" s="13">
        <f t="shared" si="1728"/>
        <v>1.0328510105037428E-4</v>
      </c>
      <c r="BH1371" s="13">
        <f t="shared" si="1729"/>
        <v>1.2711469528104623E-5</v>
      </c>
      <c r="BI1371" s="13">
        <f t="shared" si="1730"/>
        <v>1.2515373924851048E-6</v>
      </c>
      <c r="BJ1371" s="14">
        <f t="shared" si="1731"/>
        <v>9.165348723191119E-2</v>
      </c>
      <c r="BK1371" s="14">
        <f t="shared" si="1732"/>
        <v>0.20746917390509725</v>
      </c>
      <c r="BL1371" s="14">
        <f t="shared" si="1733"/>
        <v>0.59742702479142662</v>
      </c>
      <c r="BM1371" s="14">
        <f t="shared" si="1734"/>
        <v>0.4087906314347643</v>
      </c>
      <c r="BN1371" s="14">
        <f t="shared" si="1735"/>
        <v>0.58833904203825593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1.5222222222222199</v>
      </c>
      <c r="F1372" s="10">
        <f>VLOOKUP(B1372,home!$B$2:$E$405,3,FALSE)</f>
        <v>1.1499999999999999</v>
      </c>
      <c r="G1372" s="10">
        <f>VLOOKUP(C1372,away!$B$2:$E$405,4,FALSE)</f>
        <v>1.45</v>
      </c>
      <c r="H1372" s="10">
        <f>VLOOKUP(A1372,away!$A$2:$E$405,3,FALSE)</f>
        <v>1.2777777777777799</v>
      </c>
      <c r="I1372" s="10">
        <f>VLOOKUP(C1372,away!$B$2:$E$405,3,FALSE)</f>
        <v>0.66</v>
      </c>
      <c r="J1372" s="10">
        <f>VLOOKUP(B1372,home!$B$2:$E$405,4,FALSE)</f>
        <v>0.98</v>
      </c>
      <c r="K1372" s="12">
        <f t="shared" si="1680"/>
        <v>2.5383055555555516</v>
      </c>
      <c r="L1372" s="12">
        <f t="shared" si="1681"/>
        <v>0.82646666666666813</v>
      </c>
      <c r="M1372" s="13">
        <f t="shared" si="1682"/>
        <v>3.4569889473884785E-2</v>
      </c>
      <c r="N1372" s="13">
        <f t="shared" si="1683"/>
        <v>8.7748942506503128E-2</v>
      </c>
      <c r="O1372" s="13">
        <f t="shared" si="1684"/>
        <v>2.8570861320516693E-2</v>
      </c>
      <c r="P1372" s="13">
        <f t="shared" si="1685"/>
        <v>7.2521576016874728E-2</v>
      </c>
      <c r="Q1372" s="13">
        <f t="shared" si="1686"/>
        <v>0.11136681412919082</v>
      </c>
      <c r="R1372" s="13">
        <f t="shared" si="1687"/>
        <v>1.1806432259681534E-2</v>
      </c>
      <c r="S1372" s="13">
        <f t="shared" si="1688"/>
        <v>3.8034392559632334E-2</v>
      </c>
      <c r="T1372" s="13">
        <f t="shared" si="1689"/>
        <v>9.2040959650638715E-2</v>
      </c>
      <c r="U1372" s="13">
        <f t="shared" si="1690"/>
        <v>2.9968332596039919E-2</v>
      </c>
      <c r="V1372" s="13">
        <f t="shared" si="1691"/>
        <v>8.8654996628167223E-3</v>
      </c>
      <c r="W1372" s="13">
        <f t="shared" si="1692"/>
        <v>9.4227667669549181E-2</v>
      </c>
      <c r="X1372" s="13">
        <f t="shared" si="1693"/>
        <v>7.7876026406626872E-2</v>
      </c>
      <c r="Y1372" s="13">
        <f t="shared" si="1694"/>
        <v>3.2180969978765163E-2</v>
      </c>
      <c r="Z1372" s="13">
        <f t="shared" si="1695"/>
        <v>3.2525409049616056E-3</v>
      </c>
      <c r="AA1372" s="13">
        <f t="shared" si="1696"/>
        <v>8.2559426487357236E-3</v>
      </c>
      <c r="AB1372" s="13">
        <f t="shared" si="1697"/>
        <v>1.0478052545816956E-2</v>
      </c>
      <c r="AC1372" s="13">
        <f t="shared" si="1698"/>
        <v>1.1623916389185997E-3</v>
      </c>
      <c r="AD1372" s="13">
        <f t="shared" si="1699"/>
        <v>5.9794653083164749E-2</v>
      </c>
      <c r="AE1372" s="13">
        <f t="shared" si="1700"/>
        <v>4.9418287618132974E-2</v>
      </c>
      <c r="AF1372" s="13">
        <f t="shared" si="1701"/>
        <v>2.0421283720066515E-2</v>
      </c>
      <c r="AG1372" s="13">
        <f t="shared" si="1702"/>
        <v>5.6258367617258911E-3</v>
      </c>
      <c r="AH1372" s="13">
        <f t="shared" si="1703"/>
        <v>6.7202915998015151E-4</v>
      </c>
      <c r="AI1372" s="13">
        <f t="shared" si="1704"/>
        <v>1.7058153502729492E-3</v>
      </c>
      <c r="AJ1372" s="13">
        <f t="shared" si="1705"/>
        <v>2.1649402901748834E-3</v>
      </c>
      <c r="AK1372" s="13">
        <f t="shared" si="1706"/>
        <v>1.8317599886656516E-3</v>
      </c>
      <c r="AL1372" s="13">
        <f t="shared" si="1707"/>
        <v>9.7539766410762263E-5</v>
      </c>
      <c r="AM1372" s="13">
        <f t="shared" si="1708"/>
        <v>3.0355420022702761E-2</v>
      </c>
      <c r="AN1372" s="13">
        <f t="shared" si="1709"/>
        <v>2.5087742801429783E-2</v>
      </c>
      <c r="AO1372" s="13">
        <f t="shared" si="1710"/>
        <v>1.0367091583644183E-2</v>
      </c>
      <c r="AP1372" s="13">
        <f t="shared" si="1711"/>
        <v>2.8560185413874931E-3</v>
      </c>
      <c r="AQ1372" s="13">
        <f t="shared" si="1712"/>
        <v>5.9010103095968023E-4</v>
      </c>
      <c r="AR1372" s="13">
        <f t="shared" si="1713"/>
        <v>1.1108193995031939E-4</v>
      </c>
      <c r="AS1372" s="13">
        <f t="shared" si="1714"/>
        <v>2.8195990529778387E-4</v>
      </c>
      <c r="AT1372" s="13">
        <f t="shared" si="1715"/>
        <v>3.5785019703064109E-4</v>
      </c>
      <c r="AU1372" s="13">
        <f t="shared" si="1716"/>
        <v>3.0277771439317499E-4</v>
      </c>
      <c r="AV1372" s="13">
        <f t="shared" si="1717"/>
        <v>1.9213558863565212E-4</v>
      </c>
      <c r="AW1372" s="13">
        <f t="shared" si="1718"/>
        <v>5.6839264940938145E-6</v>
      </c>
      <c r="AX1372" s="13">
        <f t="shared" si="1719"/>
        <v>1.2841888547474792E-2</v>
      </c>
      <c r="AY1372" s="13">
        <f t="shared" si="1720"/>
        <v>1.061339282153635E-2</v>
      </c>
      <c r="AZ1372" s="13">
        <f t="shared" si="1721"/>
        <v>4.3858076936195449E-3</v>
      </c>
      <c r="BA1372" s="13">
        <f t="shared" si="1722"/>
        <v>1.2082412883955911E-3</v>
      </c>
      <c r="BB1372" s="13">
        <f t="shared" si="1723"/>
        <v>2.4964278753733619E-4</v>
      </c>
      <c r="BC1372" s="13">
        <f t="shared" si="1724"/>
        <v>4.1264288494671501E-5</v>
      </c>
      <c r="BD1372" s="13">
        <f t="shared" si="1725"/>
        <v>1.5300920106267906E-5</v>
      </c>
      <c r="BE1372" s="13">
        <f t="shared" si="1726"/>
        <v>3.8838410510851464E-5</v>
      </c>
      <c r="BF1372" s="13">
        <f t="shared" si="1727"/>
        <v>4.9291876584320707E-5</v>
      </c>
      <c r="BG1372" s="13">
        <f t="shared" si="1728"/>
        <v>4.1705948059246622E-5</v>
      </c>
      <c r="BH1372" s="13">
        <f t="shared" si="1729"/>
        <v>2.6465609914624253E-5</v>
      </c>
      <c r="BI1372" s="13">
        <f t="shared" si="1730"/>
        <v>1.343556093549135E-5</v>
      </c>
      <c r="BJ1372" s="14">
        <f t="shared" si="1731"/>
        <v>0.72929805293154626</v>
      </c>
      <c r="BK1372" s="14">
        <f t="shared" si="1732"/>
        <v>0.16586468194007428</v>
      </c>
      <c r="BL1372" s="14">
        <f t="shared" si="1733"/>
        <v>9.6885009831302799E-2</v>
      </c>
      <c r="BM1372" s="14">
        <f t="shared" si="1734"/>
        <v>0.63810806100619111</v>
      </c>
      <c r="BN1372" s="14">
        <f t="shared" si="1735"/>
        <v>0.34658451570665166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1.5222222222222199</v>
      </c>
      <c r="F1373" s="10">
        <f>VLOOKUP(B1373,home!$B$2:$E$405,3,FALSE)</f>
        <v>0.66</v>
      </c>
      <c r="G1373" s="10">
        <f>VLOOKUP(C1373,away!$B$2:$E$405,4,FALSE)</f>
        <v>1.31</v>
      </c>
      <c r="H1373" s="10">
        <f>VLOOKUP(A1373,away!$A$2:$E$405,3,FALSE)</f>
        <v>1.2777777777777799</v>
      </c>
      <c r="I1373" s="10">
        <f>VLOOKUP(C1373,away!$B$2:$E$405,3,FALSE)</f>
        <v>0.53</v>
      </c>
      <c r="J1373" s="10">
        <f>VLOOKUP(B1373,home!$B$2:$E$405,4,FALSE)</f>
        <v>1.96</v>
      </c>
      <c r="K1373" s="12">
        <f t="shared" si="1680"/>
        <v>1.3161133333333315</v>
      </c>
      <c r="L1373" s="12">
        <f t="shared" si="1681"/>
        <v>1.3273555555555578</v>
      </c>
      <c r="M1373" s="13">
        <f t="shared" si="1682"/>
        <v>7.1114154097159155E-2</v>
      </c>
      <c r="N1373" s="13">
        <f t="shared" si="1683"/>
        <v>9.3594286395992335E-2</v>
      </c>
      <c r="O1373" s="13">
        <f t="shared" si="1684"/>
        <v>9.439376751949824E-2</v>
      </c>
      <c r="P1373" s="13">
        <f t="shared" si="1685"/>
        <v>0.12423289601597838</v>
      </c>
      <c r="Q1373" s="13">
        <f t="shared" si="1686"/>
        <v>6.1590344124791988E-2</v>
      </c>
      <c r="R1373" s="13">
        <f t="shared" si="1687"/>
        <v>6.2647045863412881E-2</v>
      </c>
      <c r="S1373" s="13">
        <f t="shared" si="1688"/>
        <v>5.4257175130813545E-2</v>
      </c>
      <c r="T1373" s="13">
        <f t="shared" si="1689"/>
        <v>8.1752285442621253E-2</v>
      </c>
      <c r="U1373" s="13">
        <f t="shared" si="1690"/>
        <v>8.2450612354782432E-2</v>
      </c>
      <c r="V1373" s="13">
        <f t="shared" si="1691"/>
        <v>1.0531621199937058E-2</v>
      </c>
      <c r="W1373" s="13">
        <f t="shared" si="1692"/>
        <v>2.7019957702408982E-2</v>
      </c>
      <c r="X1373" s="13">
        <f t="shared" si="1693"/>
        <v>3.586509096716875E-2</v>
      </c>
      <c r="Y1373" s="13">
        <f t="shared" si="1694"/>
        <v>2.3802863872888446E-2</v>
      </c>
      <c r="Z1373" s="13">
        <f t="shared" si="1695"/>
        <v>2.7718301455314981E-2</v>
      </c>
      <c r="AA1373" s="13">
        <f t="shared" si="1696"/>
        <v>3.6480426122692734E-2</v>
      </c>
      <c r="AB1373" s="13">
        <f t="shared" si="1697"/>
        <v>2.4006187612878743E-2</v>
      </c>
      <c r="AC1373" s="13">
        <f t="shared" si="1698"/>
        <v>1.1498887053693096E-3</v>
      </c>
      <c r="AD1373" s="13">
        <f t="shared" si="1699"/>
        <v>8.8903316495607832E-3</v>
      </c>
      <c r="AE1373" s="13">
        <f t="shared" si="1700"/>
        <v>1.1800631105775911E-2</v>
      </c>
      <c r="AF1373" s="13">
        <f t="shared" si="1701"/>
        <v>7.8318166286566911E-3</v>
      </c>
      <c r="AG1373" s="13">
        <f t="shared" si="1702"/>
        <v>3.4652017707132872E-3</v>
      </c>
      <c r="AH1373" s="13">
        <f t="shared" si="1703"/>
        <v>9.1980103568190114E-3</v>
      </c>
      <c r="AI1373" s="13">
        <f t="shared" si="1704"/>
        <v>1.2105624070747573E-2</v>
      </c>
      <c r="AJ1373" s="13">
        <f t="shared" si="1705"/>
        <v>7.9661866239159034E-3</v>
      </c>
      <c r="AK1373" s="13">
        <f t="shared" si="1706"/>
        <v>3.4948014771857857E-3</v>
      </c>
      <c r="AL1373" s="13">
        <f t="shared" si="1707"/>
        <v>8.035193881033598E-5</v>
      </c>
      <c r="AM1373" s="13">
        <f t="shared" si="1708"/>
        <v>2.3401368043484503E-3</v>
      </c>
      <c r="AN1373" s="13">
        <f t="shared" si="1709"/>
        <v>3.1061935880119453E-3</v>
      </c>
      <c r="AO1373" s="13">
        <f t="shared" si="1710"/>
        <v>2.0615116578393535E-3</v>
      </c>
      <c r="AP1373" s="13">
        <f t="shared" si="1711"/>
        <v>9.1211965062520516E-4</v>
      </c>
      <c r="AQ1373" s="13">
        <f t="shared" si="1712"/>
        <v>3.0267677139719009E-4</v>
      </c>
      <c r="AR1373" s="13">
        <f t="shared" si="1713"/>
        <v>2.441806029436255E-3</v>
      </c>
      <c r="AS1373" s="13">
        <f t="shared" si="1714"/>
        <v>3.2136934727547764E-3</v>
      </c>
      <c r="AT1373" s="13">
        <f t="shared" si="1715"/>
        <v>2.1147924143694297E-3</v>
      </c>
      <c r="AU1373" s="13">
        <f t="shared" si="1716"/>
        <v>9.2776883126126461E-4</v>
      </c>
      <c r="AV1373" s="13">
        <f t="shared" si="1717"/>
        <v>3.0526223226850824E-4</v>
      </c>
      <c r="AW1373" s="13">
        <f t="shared" si="1718"/>
        <v>3.8991902001473159E-6</v>
      </c>
      <c r="AX1373" s="13">
        <f t="shared" si="1719"/>
        <v>5.1331420833784194E-4</v>
      </c>
      <c r="AY1373" s="13">
        <f t="shared" si="1720"/>
        <v>6.813504661828375E-4</v>
      </c>
      <c r="AZ1373" s="13">
        <f t="shared" si="1721"/>
        <v>4.5219716328407934E-4</v>
      </c>
      <c r="BA1373" s="13">
        <f t="shared" si="1722"/>
        <v>2.0007547229719555E-4</v>
      </c>
      <c r="BB1373" s="13">
        <f t="shared" si="1723"/>
        <v>6.6392822421021148E-5</v>
      </c>
      <c r="BC1373" s="13">
        <f t="shared" si="1724"/>
        <v>1.7625376337911207E-5</v>
      </c>
      <c r="BD1373" s="13">
        <f t="shared" si="1725"/>
        <v>5.4019079979354472E-4</v>
      </c>
      <c r="BE1373" s="13">
        <f t="shared" si="1726"/>
        <v>7.1095231415228041E-4</v>
      </c>
      <c r="BF1373" s="13">
        <f t="shared" si="1727"/>
        <v>4.6784691001000193E-4</v>
      </c>
      <c r="BG1373" s="13">
        <f t="shared" si="1728"/>
        <v>2.0524651874098758E-4</v>
      </c>
      <c r="BH1373" s="13">
        <f t="shared" si="1729"/>
        <v>6.7531919983815854E-5</v>
      </c>
      <c r="BI1373" s="13">
        <f t="shared" si="1730"/>
        <v>1.7775932063259935E-5</v>
      </c>
      <c r="BJ1373" s="14">
        <f t="shared" si="1731"/>
        <v>0.36626640364166146</v>
      </c>
      <c r="BK1373" s="14">
        <f t="shared" si="1732"/>
        <v>0.26204743755425058</v>
      </c>
      <c r="BL1373" s="14">
        <f t="shared" si="1733"/>
        <v>0.34375552937676751</v>
      </c>
      <c r="BM1373" s="14">
        <f t="shared" si="1734"/>
        <v>0.49153772673517893</v>
      </c>
      <c r="BN1373" s="14">
        <f t="shared" si="1735"/>
        <v>0.50757249401683291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1.5222222222222199</v>
      </c>
      <c r="F1374" s="10">
        <f>VLOOKUP(B1374,home!$B$2:$E$405,3,FALSE)</f>
        <v>0.79</v>
      </c>
      <c r="G1374" s="10">
        <f>VLOOKUP(C1374,away!$B$2:$E$405,4,FALSE)</f>
        <v>0.39</v>
      </c>
      <c r="H1374" s="10">
        <f>VLOOKUP(A1374,away!$A$2:$E$405,3,FALSE)</f>
        <v>1.2777777777777799</v>
      </c>
      <c r="I1374" s="10">
        <f>VLOOKUP(C1374,away!$B$2:$E$405,3,FALSE)</f>
        <v>2.5</v>
      </c>
      <c r="J1374" s="10">
        <f>VLOOKUP(B1374,home!$B$2:$E$405,4,FALSE)</f>
        <v>1.1000000000000001</v>
      </c>
      <c r="K1374" s="12">
        <f t="shared" si="1680"/>
        <v>0.46899666666666601</v>
      </c>
      <c r="L1374" s="12">
        <f t="shared" si="1681"/>
        <v>3.5138888888888951</v>
      </c>
      <c r="M1374" s="13">
        <f t="shared" si="1682"/>
        <v>1.8631798604903858E-2</v>
      </c>
      <c r="N1374" s="13">
        <f t="shared" si="1683"/>
        <v>8.738251439704546E-3</v>
      </c>
      <c r="O1374" s="13">
        <f t="shared" si="1684"/>
        <v>6.547007009778727E-2</v>
      </c>
      <c r="P1374" s="13">
        <f t="shared" si="1685"/>
        <v>3.0705244642295189E-2</v>
      </c>
      <c r="Q1374" s="13">
        <f t="shared" si="1686"/>
        <v>2.049105398858313E-3</v>
      </c>
      <c r="R1374" s="13">
        <f t="shared" si="1687"/>
        <v>0.11502727593569591</v>
      </c>
      <c r="S1374" s="13">
        <f t="shared" si="1688"/>
        <v>1.2650577495710092E-2</v>
      </c>
      <c r="T1374" s="13">
        <f t="shared" si="1689"/>
        <v>7.2003286932104732E-3</v>
      </c>
      <c r="U1374" s="13">
        <f t="shared" si="1690"/>
        <v>5.3947408989588178E-2</v>
      </c>
      <c r="V1374" s="13">
        <f t="shared" si="1691"/>
        <v>2.3164643599610886E-3</v>
      </c>
      <c r="W1374" s="13">
        <f t="shared" si="1692"/>
        <v>3.2034120057107275E-4</v>
      </c>
      <c r="X1374" s="13">
        <f t="shared" si="1693"/>
        <v>1.1256433853400213E-3</v>
      </c>
      <c r="Y1374" s="13">
        <f t="shared" si="1694"/>
        <v>1.9776928922987914E-3</v>
      </c>
      <c r="Z1374" s="13">
        <f t="shared" si="1695"/>
        <v>0.13473102227653294</v>
      </c>
      <c r="AA1374" s="13">
        <f t="shared" si="1696"/>
        <v>6.3188400344286272E-2</v>
      </c>
      <c r="AB1374" s="13">
        <f t="shared" si="1697"/>
        <v>1.4817574566734533E-2</v>
      </c>
      <c r="AC1374" s="13">
        <f t="shared" si="1698"/>
        <v>2.3859614410442069E-4</v>
      </c>
      <c r="AD1374" s="13">
        <f t="shared" si="1699"/>
        <v>3.755973881595773E-5</v>
      </c>
      <c r="AE1374" s="13">
        <f t="shared" si="1700"/>
        <v>1.319807488949628E-4</v>
      </c>
      <c r="AF1374" s="13">
        <f t="shared" si="1701"/>
        <v>2.3188284354462259E-4</v>
      </c>
      <c r="AG1374" s="13">
        <f t="shared" si="1702"/>
        <v>2.7160351581847049E-4</v>
      </c>
      <c r="AH1374" s="13">
        <f t="shared" si="1703"/>
        <v>0.11835746054153784</v>
      </c>
      <c r="AI1374" s="13">
        <f t="shared" si="1704"/>
        <v>5.5509254469112694E-2</v>
      </c>
      <c r="AJ1374" s="13">
        <f t="shared" si="1705"/>
        <v>1.301682765758279E-2</v>
      </c>
      <c r="AK1374" s="13">
        <f t="shared" si="1706"/>
        <v>2.034949593993599E-3</v>
      </c>
      <c r="AL1374" s="13">
        <f t="shared" si="1707"/>
        <v>1.5728278586064847E-5</v>
      </c>
      <c r="AM1374" s="13">
        <f t="shared" si="1708"/>
        <v>3.5230784611109536E-6</v>
      </c>
      <c r="AN1374" s="13">
        <f t="shared" si="1709"/>
        <v>1.2379706259181566E-5</v>
      </c>
      <c r="AO1374" s="13">
        <f t="shared" si="1710"/>
        <v>2.1750456135923208E-5</v>
      </c>
      <c r="AP1374" s="13">
        <f t="shared" si="1711"/>
        <v>2.5476228714761951E-5</v>
      </c>
      <c r="AQ1374" s="13">
        <f t="shared" si="1712"/>
        <v>2.238015925289856E-5</v>
      </c>
      <c r="AR1374" s="13">
        <f t="shared" si="1713"/>
        <v>8.317899310280312E-2</v>
      </c>
      <c r="AS1374" s="13">
        <f t="shared" si="1714"/>
        <v>3.9010670501904259E-2</v>
      </c>
      <c r="AT1374" s="13">
        <f t="shared" si="1715"/>
        <v>9.147937214912364E-3</v>
      </c>
      <c r="AU1374" s="13">
        <f t="shared" si="1716"/>
        <v>1.4301173535566148E-3</v>
      </c>
      <c r="AV1374" s="13">
        <f t="shared" si="1717"/>
        <v>1.6768006794005147E-4</v>
      </c>
      <c r="AW1374" s="13">
        <f t="shared" si="1718"/>
        <v>7.2000659259455611E-7</v>
      </c>
      <c r="AX1374" s="13">
        <f t="shared" si="1719"/>
        <v>2.7538534244436081E-7</v>
      </c>
      <c r="AY1374" s="13">
        <f t="shared" si="1720"/>
        <v>9.6767349497810288E-7</v>
      </c>
      <c r="AZ1374" s="13">
        <f t="shared" si="1721"/>
        <v>1.7001485710379201E-6</v>
      </c>
      <c r="BA1374" s="13">
        <f t="shared" si="1722"/>
        <v>1.9913777244101598E-6</v>
      </c>
      <c r="BB1374" s="13">
        <f t="shared" si="1723"/>
        <v>1.7493700148464284E-6</v>
      </c>
      <c r="BC1374" s="13">
        <f t="shared" si="1724"/>
        <v>1.2294183715448532E-6</v>
      </c>
      <c r="BD1374" s="13">
        <f t="shared" si="1725"/>
        <v>4.87136232754843E-2</v>
      </c>
      <c r="BE1374" s="13">
        <f t="shared" si="1726"/>
        <v>2.284652693745785E-2</v>
      </c>
      <c r="BF1374" s="13">
        <f t="shared" si="1727"/>
        <v>5.3574724892889621E-3</v>
      </c>
      <c r="BG1374" s="13">
        <f t="shared" si="1728"/>
        <v>8.3754557974496306E-4</v>
      </c>
      <c r="BH1374" s="13">
        <f t="shared" si="1729"/>
        <v>9.820152127044695E-5</v>
      </c>
      <c r="BI1374" s="13">
        <f t="shared" si="1730"/>
        <v>9.2112372274870647E-6</v>
      </c>
      <c r="BJ1374" s="14">
        <f t="shared" si="1731"/>
        <v>2.2177812859400372E-2</v>
      </c>
      <c r="BK1374" s="14">
        <f t="shared" si="1732"/>
        <v>6.455937719905569E-2</v>
      </c>
      <c r="BL1374" s="14">
        <f t="shared" si="1733"/>
        <v>0.71216720147790946</v>
      </c>
      <c r="BM1374" s="14">
        <f t="shared" si="1734"/>
        <v>0.69301342002675104</v>
      </c>
      <c r="BN1374" s="14">
        <f t="shared" si="1735"/>
        <v>0.24062174611924508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1.4226190476190499</v>
      </c>
      <c r="F1375" s="10">
        <f>VLOOKUP(B1375,home!$B$2:$E$405,3,FALSE)</f>
        <v>1.41</v>
      </c>
      <c r="G1375" s="10">
        <f>VLOOKUP(C1375,away!$B$2:$E$405,4,FALSE)</f>
        <v>0.6</v>
      </c>
      <c r="H1375" s="10">
        <f>VLOOKUP(A1375,away!$A$2:$E$405,3,FALSE)</f>
        <v>1.11904761904762</v>
      </c>
      <c r="I1375" s="10">
        <f>VLOOKUP(C1375,away!$B$2:$E$405,3,FALSE)</f>
        <v>0.5</v>
      </c>
      <c r="J1375" s="10">
        <f>VLOOKUP(B1375,home!$B$2:$E$405,4,FALSE)</f>
        <v>1.4</v>
      </c>
      <c r="K1375" s="12">
        <f t="shared" si="1680"/>
        <v>1.2035357142857159</v>
      </c>
      <c r="L1375" s="12">
        <f t="shared" si="1681"/>
        <v>0.78333333333333388</v>
      </c>
      <c r="M1375" s="13">
        <f t="shared" si="1682"/>
        <v>0.13712408301633594</v>
      </c>
      <c r="N1375" s="13">
        <f t="shared" si="1683"/>
        <v>0.16503373119883966</v>
      </c>
      <c r="O1375" s="13">
        <f t="shared" si="1684"/>
        <v>0.10741386502946322</v>
      </c>
      <c r="P1375" s="13">
        <f t="shared" si="1685"/>
        <v>0.12927642277242449</v>
      </c>
      <c r="Q1375" s="13">
        <f t="shared" si="1686"/>
        <v>9.9311994779816185E-2</v>
      </c>
      <c r="R1375" s="13">
        <f t="shared" si="1687"/>
        <v>4.2070430469873119E-2</v>
      </c>
      <c r="S1375" s="13">
        <f t="shared" si="1688"/>
        <v>3.046947173175198E-2</v>
      </c>
      <c r="T1375" s="13">
        <f t="shared" si="1689"/>
        <v>7.7794395910856073E-2</v>
      </c>
      <c r="U1375" s="13">
        <f t="shared" si="1690"/>
        <v>5.063326558586629E-2</v>
      </c>
      <c r="V1375" s="13">
        <f t="shared" si="1691"/>
        <v>3.1917436647321872E-3</v>
      </c>
      <c r="W1375" s="13">
        <f t="shared" si="1692"/>
        <v>3.9841844191488451E-2</v>
      </c>
      <c r="X1375" s="13">
        <f t="shared" si="1693"/>
        <v>3.1209444616665975E-2</v>
      </c>
      <c r="Y1375" s="13">
        <f t="shared" si="1694"/>
        <v>1.2223699141527515E-2</v>
      </c>
      <c r="Z1375" s="13">
        <f t="shared" si="1695"/>
        <v>1.0985056844911325E-2</v>
      </c>
      <c r="AA1375" s="13">
        <f t="shared" si="1696"/>
        <v>1.3220908236309543E-2</v>
      </c>
      <c r="AB1375" s="13">
        <f t="shared" si="1697"/>
        <v>7.9559176188463577E-3</v>
      </c>
      <c r="AC1375" s="13">
        <f t="shared" si="1698"/>
        <v>1.8806743968069489E-4</v>
      </c>
      <c r="AD1375" s="13">
        <f t="shared" si="1699"/>
        <v>1.1987770601865816E-2</v>
      </c>
      <c r="AE1375" s="13">
        <f t="shared" si="1700"/>
        <v>9.3904203047948959E-3</v>
      </c>
      <c r="AF1375" s="13">
        <f t="shared" si="1701"/>
        <v>3.6779146193780033E-3</v>
      </c>
      <c r="AG1375" s="13">
        <f t="shared" si="1702"/>
        <v>9.6034437283759057E-4</v>
      </c>
      <c r="AH1375" s="13">
        <f t="shared" si="1703"/>
        <v>2.1512402987951353E-3</v>
      </c>
      <c r="AI1375" s="13">
        <f t="shared" si="1704"/>
        <v>2.5890945296106198E-3</v>
      </c>
      <c r="AJ1375" s="13">
        <f t="shared" si="1705"/>
        <v>1.558033867024079E-3</v>
      </c>
      <c r="AK1375" s="13">
        <f t="shared" si="1706"/>
        <v>6.2504980101005356E-4</v>
      </c>
      <c r="AL1375" s="13">
        <f t="shared" si="1707"/>
        <v>7.0921709176330545E-6</v>
      </c>
      <c r="AM1375" s="13">
        <f t="shared" si="1708"/>
        <v>2.8855420108019753E-3</v>
      </c>
      <c r="AN1375" s="13">
        <f t="shared" si="1709"/>
        <v>2.2603412417948822E-3</v>
      </c>
      <c r="AO1375" s="13">
        <f t="shared" si="1710"/>
        <v>8.8530031970299606E-4</v>
      </c>
      <c r="AP1375" s="13">
        <f t="shared" si="1711"/>
        <v>2.3116175014467141E-4</v>
      </c>
      <c r="AQ1375" s="13">
        <f t="shared" si="1712"/>
        <v>4.526917606999817E-5</v>
      </c>
      <c r="AR1375" s="13">
        <f t="shared" si="1713"/>
        <v>3.3702764681123825E-4</v>
      </c>
      <c r="AS1375" s="13">
        <f t="shared" si="1714"/>
        <v>4.0562480963899755E-4</v>
      </c>
      <c r="AT1375" s="13">
        <f t="shared" si="1715"/>
        <v>2.440919725004393E-4</v>
      </c>
      <c r="AU1375" s="13">
        <f t="shared" si="1716"/>
        <v>9.7924468824908494E-5</v>
      </c>
      <c r="AV1375" s="13">
        <f t="shared" si="1717"/>
        <v>2.9463898883308901E-5</v>
      </c>
      <c r="AW1375" s="13">
        <f t="shared" si="1718"/>
        <v>1.8573009564163189E-7</v>
      </c>
      <c r="AX1375" s="13">
        <f t="shared" si="1719"/>
        <v>5.7880881084533336E-4</v>
      </c>
      <c r="AY1375" s="13">
        <f t="shared" si="1720"/>
        <v>4.5340023516217816E-4</v>
      </c>
      <c r="AZ1375" s="13">
        <f t="shared" si="1721"/>
        <v>1.7758175877185322E-4</v>
      </c>
      <c r="BA1375" s="13">
        <f t="shared" si="1722"/>
        <v>4.6368570345983936E-5</v>
      </c>
      <c r="BB1375" s="13">
        <f t="shared" si="1723"/>
        <v>9.0805116927551919E-6</v>
      </c>
      <c r="BC1375" s="13">
        <f t="shared" si="1724"/>
        <v>1.4226134985316483E-6</v>
      </c>
      <c r="BD1375" s="13">
        <f t="shared" si="1725"/>
        <v>4.4000831667022778E-5</v>
      </c>
      <c r="BE1375" s="13">
        <f t="shared" si="1726"/>
        <v>5.2956572369535806E-5</v>
      </c>
      <c r="BF1375" s="13">
        <f t="shared" si="1727"/>
        <v>3.1867563076446247E-5</v>
      </c>
      <c r="BG1375" s="13">
        <f t="shared" si="1728"/>
        <v>1.2784583429918613E-5</v>
      </c>
      <c r="BH1375" s="13">
        <f t="shared" si="1729"/>
        <v>3.8466756875431077E-6</v>
      </c>
      <c r="BI1375" s="13">
        <f t="shared" si="1730"/>
        <v>9.2592231424653788E-7</v>
      </c>
      <c r="BJ1375" s="14">
        <f t="shared" si="1731"/>
        <v>0.45900583673690137</v>
      </c>
      <c r="BK1375" s="14">
        <f t="shared" si="1732"/>
        <v>0.30071028103100506</v>
      </c>
      <c r="BL1375" s="14">
        <f t="shared" si="1733"/>
        <v>0.22947832038200197</v>
      </c>
      <c r="BM1375" s="14">
        <f t="shared" si="1734"/>
        <v>0.31949575322300072</v>
      </c>
      <c r="BN1375" s="14">
        <f t="shared" si="1735"/>
        <v>0.6802305272667527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1.4226190476190499</v>
      </c>
      <c r="F1376" s="10">
        <f>VLOOKUP(B1376,home!$B$2:$E$405,3,FALSE)</f>
        <v>0.5</v>
      </c>
      <c r="G1376" s="10">
        <f>VLOOKUP(C1376,away!$B$2:$E$405,4,FALSE)</f>
        <v>1</v>
      </c>
      <c r="H1376" s="10">
        <f>VLOOKUP(A1376,away!$A$2:$E$405,3,FALSE)</f>
        <v>1.11904761904762</v>
      </c>
      <c r="I1376" s="10">
        <f>VLOOKUP(C1376,away!$B$2:$E$405,3,FALSE)</f>
        <v>0.5</v>
      </c>
      <c r="J1376" s="10">
        <f>VLOOKUP(B1376,home!$B$2:$E$405,4,FALSE)</f>
        <v>1.28</v>
      </c>
      <c r="K1376" s="12">
        <f t="shared" si="1680"/>
        <v>0.71130952380952495</v>
      </c>
      <c r="L1376" s="12">
        <f t="shared" si="1681"/>
        <v>0.71619047619047682</v>
      </c>
      <c r="M1376" s="13">
        <f t="shared" si="1682"/>
        <v>0.23990794301333551</v>
      </c>
      <c r="N1376" s="13">
        <f t="shared" si="1683"/>
        <v>0.17064880470293833</v>
      </c>
      <c r="O1376" s="13">
        <f t="shared" si="1684"/>
        <v>0.17181978394859854</v>
      </c>
      <c r="P1376" s="13">
        <f t="shared" si="1685"/>
        <v>0.1222170487015331</v>
      </c>
      <c r="Q1376" s="13">
        <f t="shared" si="1686"/>
        <v>6.0692060005955832E-2</v>
      </c>
      <c r="R1376" s="13">
        <f t="shared" si="1687"/>
        <v>6.152784644254581E-2</v>
      </c>
      <c r="S1376" s="13">
        <f t="shared" si="1688"/>
        <v>1.5565352699141997E-2</v>
      </c>
      <c r="T1376" s="13">
        <f t="shared" si="1689"/>
        <v>4.3467075356646505E-2</v>
      </c>
      <c r="U1376" s="13">
        <f t="shared" si="1690"/>
        <v>4.3765343154072836E-2</v>
      </c>
      <c r="V1376" s="13">
        <f t="shared" si="1691"/>
        <v>8.8105622005272112E-4</v>
      </c>
      <c r="W1376" s="13">
        <f t="shared" si="1692"/>
        <v>1.4390280100618521E-2</v>
      </c>
      <c r="X1376" s="13">
        <f t="shared" si="1693"/>
        <v>1.0306181557776321E-2</v>
      </c>
      <c r="Y1376" s="13">
        <f t="shared" si="1694"/>
        <v>3.6905945387846664E-3</v>
      </c>
      <c r="Z1376" s="13">
        <f t="shared" si="1695"/>
        <v>1.4688552547553807E-2</v>
      </c>
      <c r="AA1376" s="13">
        <f t="shared" si="1696"/>
        <v>1.0448107318051684E-2</v>
      </c>
      <c r="AB1376" s="13">
        <f t="shared" si="1697"/>
        <v>3.7159191205570772E-3</v>
      </c>
      <c r="AC1376" s="13">
        <f t="shared" si="1698"/>
        <v>2.8052450453095917E-5</v>
      </c>
      <c r="AD1376" s="13">
        <f t="shared" si="1699"/>
        <v>2.5589858214641603E-3</v>
      </c>
      <c r="AE1376" s="13">
        <f t="shared" si="1700"/>
        <v>1.8327212740390955E-3</v>
      </c>
      <c r="AF1376" s="13">
        <f t="shared" si="1701"/>
        <v>6.5628876098923852E-4</v>
      </c>
      <c r="AG1376" s="13">
        <f t="shared" si="1702"/>
        <v>1.5667592008378024E-4</v>
      </c>
      <c r="AH1376" s="13">
        <f t="shared" si="1703"/>
        <v>2.6299503608953503E-3</v>
      </c>
      <c r="AI1376" s="13">
        <f t="shared" si="1704"/>
        <v>1.8707087388511602E-3</v>
      </c>
      <c r="AJ1376" s="13">
        <f t="shared" si="1705"/>
        <v>6.6532647110926764E-4</v>
      </c>
      <c r="AK1376" s="13">
        <f t="shared" si="1706"/>
        <v>1.5775101844753495E-4</v>
      </c>
      <c r="AL1376" s="13">
        <f t="shared" si="1707"/>
        <v>5.7163387925555993E-7</v>
      </c>
      <c r="AM1376" s="13">
        <f t="shared" si="1708"/>
        <v>3.6404619722019968E-4</v>
      </c>
      <c r="AN1376" s="13">
        <f t="shared" si="1709"/>
        <v>2.6072641934246702E-4</v>
      </c>
      <c r="AO1376" s="13">
        <f t="shared" si="1710"/>
        <v>9.3364889212159698E-5</v>
      </c>
      <c r="AP1376" s="13">
        <f t="shared" si="1711"/>
        <v>2.2289014821442589E-5</v>
      </c>
      <c r="AQ1376" s="13">
        <f t="shared" si="1712"/>
        <v>3.9907950346963902E-6</v>
      </c>
      <c r="AR1376" s="13">
        <f t="shared" si="1713"/>
        <v>3.7670908026539164E-4</v>
      </c>
      <c r="AS1376" s="13">
        <f t="shared" si="1714"/>
        <v>2.6795675649829984E-4</v>
      </c>
      <c r="AT1376" s="13">
        <f t="shared" si="1715"/>
        <v>9.5300096433175219E-5</v>
      </c>
      <c r="AU1376" s="13">
        <f t="shared" si="1716"/>
        <v>2.2595955404294561E-5</v>
      </c>
      <c r="AV1376" s="13">
        <f t="shared" si="1717"/>
        <v>4.0181795696625058E-6</v>
      </c>
      <c r="AW1376" s="13">
        <f t="shared" si="1718"/>
        <v>8.0891450814786026E-9</v>
      </c>
      <c r="AX1376" s="13">
        <f t="shared" si="1719"/>
        <v>4.3158254531561425E-5</v>
      </c>
      <c r="AY1376" s="13">
        <f t="shared" si="1720"/>
        <v>3.0909530864508783E-5</v>
      </c>
      <c r="AZ1376" s="13">
        <f t="shared" si="1721"/>
        <v>1.106855581433839E-5</v>
      </c>
      <c r="BA1376" s="13">
        <f t="shared" si="1722"/>
        <v>2.642398086470628E-6</v>
      </c>
      <c r="BB1376" s="13">
        <f t="shared" si="1723"/>
        <v>4.7311508595855087E-7</v>
      </c>
      <c r="BC1376" s="13">
        <f t="shared" si="1724"/>
        <v>6.7768103741110608E-8</v>
      </c>
      <c r="BD1376" s="13">
        <f t="shared" si="1725"/>
        <v>4.4965909263424537E-5</v>
      </c>
      <c r="BE1376" s="13">
        <f t="shared" si="1726"/>
        <v>3.1984679505828819E-5</v>
      </c>
      <c r="BF1376" s="13">
        <f t="shared" si="1727"/>
        <v>1.1375503574245681E-5</v>
      </c>
      <c r="BG1376" s="13">
        <f t="shared" si="1728"/>
        <v>2.6971680101634151E-6</v>
      </c>
      <c r="BH1376" s="13">
        <f t="shared" si="1729"/>
        <v>4.7963032323590558E-7</v>
      </c>
      <c r="BI1376" s="13">
        <f t="shared" si="1730"/>
        <v>6.8233123365108121E-8</v>
      </c>
      <c r="BJ1376" s="14">
        <f t="shared" si="1731"/>
        <v>0.30923240497741394</v>
      </c>
      <c r="BK1376" s="14">
        <f t="shared" si="1732"/>
        <v>0.3786309342492602</v>
      </c>
      <c r="BL1376" s="14">
        <f t="shared" si="1733"/>
        <v>0.29745888776510038</v>
      </c>
      <c r="BM1376" s="14">
        <f t="shared" si="1734"/>
        <v>0.17316639128270178</v>
      </c>
      <c r="BN1376" s="14">
        <f t="shared" si="1735"/>
        <v>0.82681348681490707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1.4226190476190499</v>
      </c>
      <c r="F1377" s="10">
        <f>VLOOKUP(B1377,home!$B$2:$E$405,3,FALSE)</f>
        <v>1.61</v>
      </c>
      <c r="G1377" s="10">
        <f>VLOOKUP(C1377,away!$B$2:$E$405,4,FALSE)</f>
        <v>1.41</v>
      </c>
      <c r="H1377" s="10">
        <f>VLOOKUP(A1377,away!$A$2:$E$405,3,FALSE)</f>
        <v>1.11904761904762</v>
      </c>
      <c r="I1377" s="10">
        <f>VLOOKUP(C1377,away!$B$2:$E$405,3,FALSE)</f>
        <v>0.7</v>
      </c>
      <c r="J1377" s="10">
        <f>VLOOKUP(B1377,home!$B$2:$E$405,4,FALSE)</f>
        <v>1.02</v>
      </c>
      <c r="K1377" s="12">
        <f t="shared" si="1680"/>
        <v>3.2294875000000052</v>
      </c>
      <c r="L1377" s="12">
        <f t="shared" si="1681"/>
        <v>0.7990000000000006</v>
      </c>
      <c r="M1377" s="13">
        <f t="shared" si="1682"/>
        <v>1.7801233968746735E-2</v>
      </c>
      <c r="N1377" s="13">
        <f t="shared" si="1683"/>
        <v>5.7488862586643055E-2</v>
      </c>
      <c r="O1377" s="13">
        <f t="shared" si="1684"/>
        <v>1.422318594102865E-2</v>
      </c>
      <c r="P1377" s="13">
        <f t="shared" si="1685"/>
        <v>4.5933601206727834E-2</v>
      </c>
      <c r="Q1377" s="13">
        <f t="shared" si="1686"/>
        <v>9.2829781556390892E-2</v>
      </c>
      <c r="R1377" s="13">
        <f t="shared" si="1687"/>
        <v>5.6821627834409503E-3</v>
      </c>
      <c r="S1377" s="13">
        <f t="shared" si="1688"/>
        <v>2.9631312687690793E-2</v>
      </c>
      <c r="T1377" s="13">
        <f t="shared" si="1689"/>
        <v>7.4170995463556377E-2</v>
      </c>
      <c r="U1377" s="13">
        <f t="shared" si="1690"/>
        <v>1.8350473682087781E-2</v>
      </c>
      <c r="V1377" s="13">
        <f t="shared" si="1691"/>
        <v>8.495496576984193E-3</v>
      </c>
      <c r="W1377" s="13">
        <f t="shared" si="1692"/>
        <v>9.9930873054698457E-2</v>
      </c>
      <c r="X1377" s="13">
        <f t="shared" si="1693"/>
        <v>7.984476757070412E-2</v>
      </c>
      <c r="Y1377" s="13">
        <f t="shared" si="1694"/>
        <v>3.1897984644496315E-2</v>
      </c>
      <c r="Z1377" s="13">
        <f t="shared" si="1695"/>
        <v>1.5133493546564411E-3</v>
      </c>
      <c r="AA1377" s="13">
        <f t="shared" si="1696"/>
        <v>4.8873428239960505E-3</v>
      </c>
      <c r="AB1377" s="13">
        <f t="shared" si="1697"/>
        <v>7.8918062791549885E-3</v>
      </c>
      <c r="AC1377" s="13">
        <f t="shared" si="1698"/>
        <v>1.3700902438330614E-3</v>
      </c>
      <c r="AD1377" s="13">
        <f t="shared" si="1699"/>
        <v>8.0681376348559014E-2</v>
      </c>
      <c r="AE1377" s="13">
        <f t="shared" si="1700"/>
        <v>6.4464419702498693E-2</v>
      </c>
      <c r="AF1377" s="13">
        <f t="shared" si="1701"/>
        <v>2.5753535671148249E-2</v>
      </c>
      <c r="AG1377" s="13">
        <f t="shared" si="1702"/>
        <v>6.8590250004158231E-3</v>
      </c>
      <c r="AH1377" s="13">
        <f t="shared" si="1703"/>
        <v>3.0229153359262429E-4</v>
      </c>
      <c r="AI1377" s="13">
        <f t="shared" si="1704"/>
        <v>9.7624672909321164E-4</v>
      </c>
      <c r="AJ1377" s="13">
        <f t="shared" si="1705"/>
        <v>1.5763883042612099E-3</v>
      </c>
      <c r="AK1377" s="13">
        <f t="shared" si="1706"/>
        <v>1.6969754412525936E-3</v>
      </c>
      <c r="AL1377" s="13">
        <f t="shared" si="1707"/>
        <v>1.4141307054993339E-4</v>
      </c>
      <c r="AM1377" s="13">
        <f t="shared" si="1708"/>
        <v>5.2111899280093438E-2</v>
      </c>
      <c r="AN1377" s="13">
        <f t="shared" si="1709"/>
        <v>4.1637407524794688E-2</v>
      </c>
      <c r="AO1377" s="13">
        <f t="shared" si="1710"/>
        <v>1.663414430615549E-2</v>
      </c>
      <c r="AP1377" s="13">
        <f t="shared" si="1711"/>
        <v>4.4302271002060831E-3</v>
      </c>
      <c r="AQ1377" s="13">
        <f t="shared" si="1712"/>
        <v>8.849378632661655E-4</v>
      </c>
      <c r="AR1377" s="13">
        <f t="shared" si="1713"/>
        <v>4.8306187068101408E-5</v>
      </c>
      <c r="AS1377" s="13">
        <f t="shared" si="1714"/>
        <v>1.5600422730909538E-4</v>
      </c>
      <c r="AT1377" s="13">
        <f t="shared" si="1715"/>
        <v>2.5190685102094158E-4</v>
      </c>
      <c r="AU1377" s="13">
        <f t="shared" si="1716"/>
        <v>2.7117667551216474E-4</v>
      </c>
      <c r="AV1377" s="13">
        <f t="shared" si="1717"/>
        <v>2.1894042096452343E-4</v>
      </c>
      <c r="AW1377" s="13">
        <f t="shared" si="1718"/>
        <v>1.01360195332896E-5</v>
      </c>
      <c r="AX1377" s="13">
        <f t="shared" si="1719"/>
        <v>2.8049121221053512E-2</v>
      </c>
      <c r="AY1377" s="13">
        <f t="shared" si="1720"/>
        <v>2.241124785562177E-2</v>
      </c>
      <c r="AZ1377" s="13">
        <f t="shared" si="1721"/>
        <v>8.9532935183209029E-3</v>
      </c>
      <c r="BA1377" s="13">
        <f t="shared" si="1722"/>
        <v>2.384560507046136E-3</v>
      </c>
      <c r="BB1377" s="13">
        <f t="shared" si="1723"/>
        <v>4.7631596128246595E-4</v>
      </c>
      <c r="BC1377" s="13">
        <f t="shared" si="1724"/>
        <v>7.6115290612938132E-5</v>
      </c>
      <c r="BD1377" s="13">
        <f t="shared" si="1725"/>
        <v>6.4327739112355077E-6</v>
      </c>
      <c r="BE1377" s="13">
        <f t="shared" si="1726"/>
        <v>2.0774562936661212E-5</v>
      </c>
      <c r="BF1377" s="13">
        <f t="shared" si="1727"/>
        <v>3.3545595660955407E-5</v>
      </c>
      <c r="BG1377" s="13">
        <f t="shared" si="1728"/>
        <v>3.6111693955703293E-5</v>
      </c>
      <c r="BH1377" s="13">
        <f t="shared" si="1729"/>
        <v>2.9155566058442386E-5</v>
      </c>
      <c r="BI1377" s="13">
        <f t="shared" si="1730"/>
        <v>1.8831507228232807E-5</v>
      </c>
      <c r="BJ1377" s="14">
        <f t="shared" si="1731"/>
        <v>0.79197089202756465</v>
      </c>
      <c r="BK1377" s="14">
        <f t="shared" si="1732"/>
        <v>0.12578439561015431</v>
      </c>
      <c r="BL1377" s="14">
        <f t="shared" si="1733"/>
        <v>5.6678059579534111E-2</v>
      </c>
      <c r="BM1377" s="14">
        <f t="shared" si="1734"/>
        <v>0.71958675669284289</v>
      </c>
      <c r="BN1377" s="14">
        <f t="shared" si="1735"/>
        <v>0.2339588280429781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1.4226190476190499</v>
      </c>
      <c r="F1378" s="10">
        <f>VLOOKUP(B1378,home!$B$2:$E$405,3,FALSE)</f>
        <v>0.6</v>
      </c>
      <c r="G1378" s="10">
        <f>VLOOKUP(C1378,away!$B$2:$E$405,4,FALSE)</f>
        <v>1.1000000000000001</v>
      </c>
      <c r="H1378" s="10">
        <f>VLOOKUP(A1378,away!$A$2:$E$405,3,FALSE)</f>
        <v>1.11904761904762</v>
      </c>
      <c r="I1378" s="10">
        <f>VLOOKUP(C1378,away!$B$2:$E$405,3,FALSE)</f>
        <v>0.4</v>
      </c>
      <c r="J1378" s="10">
        <f>VLOOKUP(B1378,home!$B$2:$E$405,4,FALSE)</f>
        <v>0.89</v>
      </c>
      <c r="K1378" s="12">
        <f t="shared" si="1680"/>
        <v>0.93892857142857289</v>
      </c>
      <c r="L1378" s="12">
        <f t="shared" si="1681"/>
        <v>0.39838095238095272</v>
      </c>
      <c r="M1378" s="13">
        <f t="shared" si="1682"/>
        <v>0.26255110667388187</v>
      </c>
      <c r="N1378" s="13">
        <f t="shared" si="1683"/>
        <v>0.24651673551629877</v>
      </c>
      <c r="O1378" s="13">
        <f t="shared" si="1684"/>
        <v>0.10459535992541417</v>
      </c>
      <c r="P1378" s="13">
        <f t="shared" si="1685"/>
        <v>9.8207571872826527E-2</v>
      </c>
      <c r="Q1378" s="13">
        <f t="shared" si="1686"/>
        <v>0.11573080315577686</v>
      </c>
      <c r="R1378" s="13">
        <f t="shared" si="1687"/>
        <v>2.0834399550857512E-2</v>
      </c>
      <c r="S1378" s="13">
        <f t="shared" si="1688"/>
        <v>9.1836664633985227E-3</v>
      </c>
      <c r="T1378" s="13">
        <f t="shared" si="1689"/>
        <v>4.6104947581010955E-2</v>
      </c>
      <c r="U1378" s="13">
        <f t="shared" si="1690"/>
        <v>1.9562013006858746E-2</v>
      </c>
      <c r="V1378" s="13">
        <f t="shared" si="1691"/>
        <v>3.8168466647885634E-4</v>
      </c>
      <c r="W1378" s="13">
        <f t="shared" si="1692"/>
        <v>3.6220985892444983E-2</v>
      </c>
      <c r="X1378" s="13">
        <f t="shared" si="1693"/>
        <v>1.4429750856009286E-2</v>
      </c>
      <c r="Y1378" s="13">
        <f t="shared" si="1694"/>
        <v>2.8742689443184231E-3</v>
      </c>
      <c r="Z1378" s="13">
        <f t="shared" si="1695"/>
        <v>2.7666759784519702E-3</v>
      </c>
      <c r="AA1378" s="13">
        <f t="shared" si="1696"/>
        <v>2.5977111240536575E-3</v>
      </c>
      <c r="AB1378" s="13">
        <f t="shared" si="1697"/>
        <v>1.2195325973459064E-3</v>
      </c>
      <c r="AC1378" s="13">
        <f t="shared" si="1698"/>
        <v>8.9231018654917217E-6</v>
      </c>
      <c r="AD1378" s="13">
        <f t="shared" si="1699"/>
        <v>8.5022296349319647E-3</v>
      </c>
      <c r="AE1378" s="13">
        <f t="shared" si="1700"/>
        <v>3.3871263393257561E-3</v>
      </c>
      <c r="AF1378" s="13">
        <f t="shared" si="1701"/>
        <v>6.7468330844760234E-4</v>
      </c>
      <c r="AG1378" s="13">
        <f t="shared" si="1702"/>
        <v>8.9593659658295958E-5</v>
      </c>
      <c r="AH1378" s="13">
        <f t="shared" si="1703"/>
        <v>2.755477528063E-4</v>
      </c>
      <c r="AI1378" s="13">
        <f t="shared" si="1704"/>
        <v>2.5871965790277282E-4</v>
      </c>
      <c r="AJ1378" s="13">
        <f t="shared" si="1705"/>
        <v>1.2145963939756977E-4</v>
      </c>
      <c r="AK1378" s="13">
        <f t="shared" si="1706"/>
        <v>3.801397523526327E-5</v>
      </c>
      <c r="AL1378" s="13">
        <f t="shared" si="1707"/>
        <v>1.3350789930164951E-7</v>
      </c>
      <c r="AM1378" s="13">
        <f t="shared" si="1708"/>
        <v>1.5965972650168695E-3</v>
      </c>
      <c r="AN1378" s="13">
        <f t="shared" si="1709"/>
        <v>6.3605393900624486E-4</v>
      </c>
      <c r="AO1378" s="13">
        <f t="shared" si="1710"/>
        <v>1.266958869934821E-4</v>
      </c>
      <c r="AP1378" s="13">
        <f t="shared" si="1711"/>
        <v>1.682440937440432E-5</v>
      </c>
      <c r="AQ1378" s="13">
        <f t="shared" si="1712"/>
        <v>1.6756310574555555E-6</v>
      </c>
      <c r="AR1378" s="13">
        <f t="shared" si="1713"/>
        <v>2.1954595237881042E-5</v>
      </c>
      <c r="AS1378" s="13">
        <f t="shared" si="1714"/>
        <v>2.0613796742996195E-5</v>
      </c>
      <c r="AT1378" s="13">
        <f t="shared" si="1715"/>
        <v>9.6774413638101922E-6</v>
      </c>
      <c r="AU1378" s="13">
        <f t="shared" si="1716"/>
        <v>3.0288087316020284E-6</v>
      </c>
      <c r="AV1378" s="13">
        <f t="shared" si="1717"/>
        <v>7.1095876387337003E-7</v>
      </c>
      <c r="AW1378" s="13">
        <f t="shared" si="1718"/>
        <v>1.3871888264979843E-9</v>
      </c>
      <c r="AX1378" s="13">
        <f t="shared" si="1719"/>
        <v>2.4984846486484253E-4</v>
      </c>
      <c r="AY1378" s="13">
        <f t="shared" si="1720"/>
        <v>9.9534869383774972E-5</v>
      </c>
      <c r="AZ1378" s="13">
        <f t="shared" si="1721"/>
        <v>1.9826398030111E-5</v>
      </c>
      <c r="BA1378" s="13">
        <f t="shared" si="1722"/>
        <v>2.6328197765064882E-6</v>
      </c>
      <c r="BB1378" s="13">
        <f t="shared" si="1723"/>
        <v>2.6221631250301548E-7</v>
      </c>
      <c r="BC1378" s="13">
        <f t="shared" si="1724"/>
        <v>2.0892396860954579E-8</v>
      </c>
      <c r="BD1378" s="13">
        <f t="shared" si="1725"/>
        <v>1.4577154266675618E-6</v>
      </c>
      <c r="BE1378" s="13">
        <f t="shared" si="1726"/>
        <v>1.3686906631103665E-6</v>
      </c>
      <c r="BF1378" s="13">
        <f t="shared" si="1727"/>
        <v>6.4255138452092128E-7</v>
      </c>
      <c r="BG1378" s="13">
        <f t="shared" si="1728"/>
        <v>2.0110328451256009E-7</v>
      </c>
      <c r="BH1378" s="13">
        <f t="shared" si="1729"/>
        <v>4.7205404909242972E-8</v>
      </c>
      <c r="BI1378" s="13">
        <f t="shared" si="1730"/>
        <v>8.8645006790285693E-9</v>
      </c>
      <c r="BJ1378" s="14">
        <f t="shared" si="1731"/>
        <v>0.47728109768043597</v>
      </c>
      <c r="BK1378" s="14">
        <f t="shared" si="1732"/>
        <v>0.37043262115573439</v>
      </c>
      <c r="BL1378" s="14">
        <f t="shared" si="1733"/>
        <v>0.14956246896137654</v>
      </c>
      <c r="BM1378" s="14">
        <f t="shared" si="1734"/>
        <v>0.15150735359874809</v>
      </c>
      <c r="BN1378" s="14">
        <f t="shared" si="1735"/>
        <v>0.84843597669505577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1.4226190476190499</v>
      </c>
      <c r="F1379" s="10">
        <f>VLOOKUP(B1379,home!$B$2:$E$405,3,FALSE)</f>
        <v>1.61</v>
      </c>
      <c r="G1379" s="10">
        <f>VLOOKUP(C1379,away!$B$2:$E$405,4,FALSE)</f>
        <v>1</v>
      </c>
      <c r="H1379" s="10">
        <f>VLOOKUP(A1379,away!$A$2:$E$405,3,FALSE)</f>
        <v>1.11904761904762</v>
      </c>
      <c r="I1379" s="10">
        <f>VLOOKUP(C1379,away!$B$2:$E$405,3,FALSE)</f>
        <v>1.1000000000000001</v>
      </c>
      <c r="J1379" s="10">
        <f>VLOOKUP(B1379,home!$B$2:$E$405,4,FALSE)</f>
        <v>0.89</v>
      </c>
      <c r="K1379" s="12">
        <f t="shared" si="1680"/>
        <v>2.2904166666666703</v>
      </c>
      <c r="L1379" s="12">
        <f t="shared" si="1681"/>
        <v>1.0955476190476201</v>
      </c>
      <c r="M1379" s="13">
        <f t="shared" si="1682"/>
        <v>3.3844990364576118E-2</v>
      </c>
      <c r="N1379" s="13">
        <f t="shared" si="1683"/>
        <v>7.7519130014198009E-2</v>
      </c>
      <c r="O1379" s="13">
        <f t="shared" si="1684"/>
        <v>3.707879861060101E-2</v>
      </c>
      <c r="P1379" s="13">
        <f t="shared" si="1685"/>
        <v>8.4925898317697535E-2</v>
      </c>
      <c r="Q1379" s="13">
        <f t="shared" si="1686"/>
        <v>8.8775553685009834E-2</v>
      </c>
      <c r="R1379" s="13">
        <f t="shared" si="1687"/>
        <v>2.0310794767495068E-2</v>
      </c>
      <c r="S1379" s="13">
        <f t="shared" si="1688"/>
        <v>5.3275301066541096E-2</v>
      </c>
      <c r="T1379" s="13">
        <f t="shared" si="1689"/>
        <v>9.7257846469246706E-2</v>
      </c>
      <c r="U1379" s="13">
        <f t="shared" si="1690"/>
        <v>4.6520182848716896E-2</v>
      </c>
      <c r="V1379" s="13">
        <f t="shared" si="1691"/>
        <v>1.4853512218449366E-2</v>
      </c>
      <c r="W1379" s="13">
        <f t="shared" si="1692"/>
        <v>6.7777669250902756E-2</v>
      </c>
      <c r="X1379" s="13">
        <f t="shared" si="1693"/>
        <v>7.4253664172423614E-2</v>
      </c>
      <c r="Y1379" s="13">
        <f t="shared" si="1694"/>
        <v>4.0674212494830116E-2</v>
      </c>
      <c r="Z1379" s="13">
        <f t="shared" si="1695"/>
        <v>7.4171476161646937E-3</v>
      </c>
      <c r="AA1379" s="13">
        <f t="shared" si="1696"/>
        <v>1.6988358519190578E-2</v>
      </c>
      <c r="AB1379" s="13">
        <f t="shared" si="1697"/>
        <v>1.9455209745831412E-2</v>
      </c>
      <c r="AC1379" s="13">
        <f t="shared" si="1698"/>
        <v>2.3294582424467978E-3</v>
      </c>
      <c r="AD1379" s="13">
        <f t="shared" si="1699"/>
        <v>3.8809775820022194E-2</v>
      </c>
      <c r="AE1379" s="13">
        <f t="shared" si="1700"/>
        <v>4.2517957495397218E-2</v>
      </c>
      <c r="AF1379" s="13">
        <f t="shared" si="1701"/>
        <v>2.3290223550425163E-2</v>
      </c>
      <c r="AG1379" s="13">
        <f t="shared" si="1702"/>
        <v>8.5051829859183643E-3</v>
      </c>
      <c r="AH1379" s="13">
        <f t="shared" si="1703"/>
        <v>2.0314596027534901E-3</v>
      </c>
      <c r="AI1379" s="13">
        <f t="shared" si="1704"/>
        <v>4.6528889318066475E-3</v>
      </c>
      <c r="AJ1379" s="13">
        <f t="shared" si="1705"/>
        <v>5.3285271787794136E-3</v>
      </c>
      <c r="AK1379" s="13">
        <f t="shared" si="1706"/>
        <v>4.0681824863542338E-3</v>
      </c>
      <c r="AL1379" s="13">
        <f t="shared" si="1707"/>
        <v>2.3380870457025704E-4</v>
      </c>
      <c r="AM1379" s="13">
        <f t="shared" si="1708"/>
        <v>1.7778111473555205E-2</v>
      </c>
      <c r="AN1379" s="13">
        <f t="shared" si="1709"/>
        <v>1.947676769601658E-2</v>
      </c>
      <c r="AO1379" s="13">
        <f t="shared" si="1710"/>
        <v>1.0668863238057281E-2</v>
      </c>
      <c r="AP1379" s="13">
        <f t="shared" si="1711"/>
        <v>3.8960825727994454E-3</v>
      </c>
      <c r="AQ1379" s="13">
        <f t="shared" si="1712"/>
        <v>1.0670859965608397E-3</v>
      </c>
      <c r="AR1379" s="13">
        <f t="shared" si="1713"/>
        <v>4.4511214619760226E-4</v>
      </c>
      <c r="AS1379" s="13">
        <f t="shared" si="1714"/>
        <v>1.0194922781867598E-3</v>
      </c>
      <c r="AT1379" s="13">
        <f t="shared" si="1715"/>
        <v>1.1675310527484643E-3</v>
      </c>
      <c r="AU1379" s="13">
        <f t="shared" si="1716"/>
        <v>8.9137752735532201E-4</v>
      </c>
      <c r="AV1379" s="13">
        <f t="shared" si="1717"/>
        <v>5.1040648623668886E-4</v>
      </c>
      <c r="AW1379" s="13">
        <f t="shared" si="1718"/>
        <v>1.629685980458601E-5</v>
      </c>
      <c r="AX1379" s="13">
        <f t="shared" si="1719"/>
        <v>6.7865471368147943E-3</v>
      </c>
      <c r="AY1379" s="13">
        <f t="shared" si="1720"/>
        <v>7.4349855572918922E-3</v>
      </c>
      <c r="AZ1379" s="13">
        <f t="shared" si="1721"/>
        <v>4.0726903624722869E-3</v>
      </c>
      <c r="BA1379" s="13">
        <f t="shared" si="1722"/>
        <v>1.4872754099082342E-3</v>
      </c>
      <c r="BB1379" s="13">
        <f t="shared" si="1723"/>
        <v>4.0734525854825977E-4</v>
      </c>
      <c r="BC1379" s="13">
        <f t="shared" si="1724"/>
        <v>8.9253225626576674E-5</v>
      </c>
      <c r="BD1379" s="13">
        <f t="shared" si="1725"/>
        <v>8.127359199599318E-5</v>
      </c>
      <c r="BE1379" s="13">
        <f t="shared" si="1726"/>
        <v>1.8615038966748965E-4</v>
      </c>
      <c r="BF1379" s="13">
        <f t="shared" si="1727"/>
        <v>2.1318097750045679E-4</v>
      </c>
      <c r="BG1379" s="13">
        <f t="shared" si="1728"/>
        <v>1.6275775462777954E-4</v>
      </c>
      <c r="BH1379" s="13">
        <f t="shared" si="1729"/>
        <v>9.3195768457177684E-5</v>
      </c>
      <c r="BI1379" s="13">
        <f t="shared" si="1730"/>
        <v>4.269142826742556E-5</v>
      </c>
      <c r="BJ1379" s="14">
        <f t="shared" si="1731"/>
        <v>0.63254622386602555</v>
      </c>
      <c r="BK1379" s="14">
        <f t="shared" si="1732"/>
        <v>0.19689795447157304</v>
      </c>
      <c r="BL1379" s="14">
        <f t="shared" si="1733"/>
        <v>0.16124757209276994</v>
      </c>
      <c r="BM1379" s="14">
        <f t="shared" si="1734"/>
        <v>0.64823504358946826</v>
      </c>
      <c r="BN1379" s="14">
        <f t="shared" si="1735"/>
        <v>0.34245516575957757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1.4226190476190499</v>
      </c>
      <c r="F1380" s="10">
        <f>VLOOKUP(B1380,home!$B$2:$E$405,3,FALSE)</f>
        <v>0.4</v>
      </c>
      <c r="G1380" s="10">
        <f>VLOOKUP(C1380,away!$B$2:$E$405,4,FALSE)</f>
        <v>0.9</v>
      </c>
      <c r="H1380" s="10">
        <f>VLOOKUP(A1380,away!$A$2:$E$405,3,FALSE)</f>
        <v>1.11904761904762</v>
      </c>
      <c r="I1380" s="10">
        <f>VLOOKUP(C1380,away!$B$2:$E$405,3,FALSE)</f>
        <v>1.71</v>
      </c>
      <c r="J1380" s="10">
        <f>VLOOKUP(B1380,home!$B$2:$E$405,4,FALSE)</f>
        <v>1.02</v>
      </c>
      <c r="K1380" s="12">
        <f t="shared" si="1680"/>
        <v>0.51214285714285801</v>
      </c>
      <c r="L1380" s="12">
        <f t="shared" si="1681"/>
        <v>1.9518428571428588</v>
      </c>
      <c r="M1380" s="13">
        <f t="shared" si="1682"/>
        <v>8.5095109368400326E-2</v>
      </c>
      <c r="N1380" s="13">
        <f t="shared" si="1683"/>
        <v>4.3580852440816525E-2</v>
      </c>
      <c r="O1380" s="13">
        <f t="shared" si="1684"/>
        <v>0.16609228139850252</v>
      </c>
      <c r="P1380" s="13">
        <f t="shared" si="1685"/>
        <v>8.5062975544804645E-2</v>
      </c>
      <c r="Q1380" s="13">
        <f t="shared" si="1686"/>
        <v>1.1159811142880532E-2</v>
      </c>
      <c r="R1380" s="13">
        <f t="shared" si="1687"/>
        <v>0.16209301653711444</v>
      </c>
      <c r="S1380" s="13">
        <f t="shared" si="1688"/>
        <v>2.1257713463915532E-2</v>
      </c>
      <c r="T1380" s="13">
        <f t="shared" si="1689"/>
        <v>2.1782197666294644E-2</v>
      </c>
      <c r="U1380" s="13">
        <f t="shared" si="1690"/>
        <v>8.3014780612222325E-2</v>
      </c>
      <c r="V1380" s="13">
        <f t="shared" si="1691"/>
        <v>2.3610762304552939E-3</v>
      </c>
      <c r="W1380" s="13">
        <f t="shared" si="1692"/>
        <v>1.9051391879631799E-3</v>
      </c>
      <c r="X1380" s="13">
        <f t="shared" si="1693"/>
        <v>3.7185323158888785E-3</v>
      </c>
      <c r="Y1380" s="13">
        <f t="shared" si="1694"/>
        <v>3.6289953699113011E-3</v>
      </c>
      <c r="Z1380" s="13">
        <f t="shared" si="1695"/>
        <v>0.10546003217356875</v>
      </c>
      <c r="AA1380" s="13">
        <f t="shared" si="1696"/>
        <v>5.4010602191749232E-2</v>
      </c>
      <c r="AB1380" s="13">
        <f t="shared" si="1697"/>
        <v>1.3830572061244375E-2</v>
      </c>
      <c r="AC1380" s="13">
        <f t="shared" si="1698"/>
        <v>1.4751153969168296E-4</v>
      </c>
      <c r="AD1380" s="13">
        <f t="shared" si="1699"/>
        <v>2.4392585674457183E-4</v>
      </c>
      <c r="AE1380" s="13">
        <f t="shared" si="1700"/>
        <v>4.7610494115934467E-4</v>
      </c>
      <c r="AF1380" s="13">
        <f t="shared" si="1701"/>
        <v>4.6464101432614412E-4</v>
      </c>
      <c r="AG1380" s="13">
        <f t="shared" si="1702"/>
        <v>3.0230208164936582E-4</v>
      </c>
      <c r="AH1380" s="13">
        <f t="shared" si="1703"/>
        <v>5.1460352628009055E-2</v>
      </c>
      <c r="AI1380" s="13">
        <f t="shared" si="1704"/>
        <v>2.6355052024487537E-2</v>
      </c>
      <c r="AJ1380" s="13">
        <f t="shared" si="1705"/>
        <v>6.7487758219848537E-3</v>
      </c>
      <c r="AK1380" s="13">
        <f t="shared" si="1706"/>
        <v>1.1521124438959877E-3</v>
      </c>
      <c r="AL1380" s="13">
        <f t="shared" si="1707"/>
        <v>5.8982334409124881E-6</v>
      </c>
      <c r="AM1380" s="13">
        <f t="shared" si="1708"/>
        <v>2.4984977040836911E-5</v>
      </c>
      <c r="AN1380" s="13">
        <f t="shared" si="1709"/>
        <v>4.8766748973035834E-5</v>
      </c>
      <c r="AO1380" s="13">
        <f t="shared" si="1710"/>
        <v>4.7592515324549432E-5</v>
      </c>
      <c r="AP1380" s="13">
        <f t="shared" si="1711"/>
        <v>3.0964370363227964E-5</v>
      </c>
      <c r="AQ1380" s="13">
        <f t="shared" si="1712"/>
        <v>1.5109396279848129E-5</v>
      </c>
      <c r="AR1380" s="13">
        <f t="shared" si="1713"/>
        <v>2.0088504340606432E-2</v>
      </c>
      <c r="AS1380" s="13">
        <f t="shared" si="1714"/>
        <v>1.0288184008724882E-2</v>
      </c>
      <c r="AT1380" s="13">
        <f t="shared" si="1715"/>
        <v>2.6345099765199111E-3</v>
      </c>
      <c r="AU1380" s="13">
        <f t="shared" si="1716"/>
        <v>4.4974848884875702E-4</v>
      </c>
      <c r="AV1380" s="13">
        <f t="shared" si="1717"/>
        <v>5.7583869018671308E-5</v>
      </c>
      <c r="AW1380" s="13">
        <f t="shared" si="1718"/>
        <v>1.6377794820988597E-7</v>
      </c>
      <c r="AX1380" s="13">
        <f t="shared" si="1719"/>
        <v>2.1326462545571524E-6</v>
      </c>
      <c r="AY1380" s="13">
        <f t="shared" si="1720"/>
        <v>4.1625903587698485E-6</v>
      </c>
      <c r="AZ1380" s="13">
        <f t="shared" si="1721"/>
        <v>4.0623611294883308E-6</v>
      </c>
      <c r="BA1380" s="13">
        <f t="shared" si="1722"/>
        <v>2.6430301845755324E-6</v>
      </c>
      <c r="BB1380" s="13">
        <f t="shared" si="1723"/>
        <v>1.2896948967441809E-6</v>
      </c>
      <c r="BC1380" s="13">
        <f t="shared" si="1724"/>
        <v>5.0345635442074497E-7</v>
      </c>
      <c r="BD1380" s="13">
        <f t="shared" si="1725"/>
        <v>6.534933951316004E-3</v>
      </c>
      <c r="BE1380" s="13">
        <f t="shared" si="1726"/>
        <v>3.346819745066845E-3</v>
      </c>
      <c r="BF1380" s="13">
        <f t="shared" si="1727"/>
        <v>8.5702491329033242E-4</v>
      </c>
      <c r="BG1380" s="13">
        <f t="shared" si="1728"/>
        <v>1.4630639591170703E-4</v>
      </c>
      <c r="BH1380" s="13">
        <f t="shared" si="1729"/>
        <v>1.8732443905123949E-5</v>
      </c>
      <c r="BI1380" s="13">
        <f t="shared" si="1730"/>
        <v>1.9187374685676996E-6</v>
      </c>
      <c r="BJ1380" s="14">
        <f t="shared" si="1731"/>
        <v>8.7444713804794558E-2</v>
      </c>
      <c r="BK1380" s="14">
        <f t="shared" si="1732"/>
        <v>0.19393444697106713</v>
      </c>
      <c r="BL1380" s="14">
        <f t="shared" si="1733"/>
        <v>0.60918181258988757</v>
      </c>
      <c r="BM1380" s="14">
        <f t="shared" si="1734"/>
        <v>0.44293296029438856</v>
      </c>
      <c r="BN1380" s="14">
        <f t="shared" si="1735"/>
        <v>0.55308404643251907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1.4226190476190499</v>
      </c>
      <c r="F1381" s="10">
        <f>VLOOKUP(B1381,home!$B$2:$E$405,3,FALSE)</f>
        <v>0.6</v>
      </c>
      <c r="G1381" s="10">
        <f>VLOOKUP(C1381,away!$B$2:$E$405,4,FALSE)</f>
        <v>0.7</v>
      </c>
      <c r="H1381" s="10">
        <f>VLOOKUP(A1381,away!$A$2:$E$405,3,FALSE)</f>
        <v>1.11904761904762</v>
      </c>
      <c r="I1381" s="10">
        <f>VLOOKUP(C1381,away!$B$2:$E$405,3,FALSE)</f>
        <v>0.7</v>
      </c>
      <c r="J1381" s="10">
        <f>VLOOKUP(B1381,home!$B$2:$E$405,4,FALSE)</f>
        <v>1.79</v>
      </c>
      <c r="K1381" s="12">
        <f t="shared" si="1680"/>
        <v>0.59750000000000092</v>
      </c>
      <c r="L1381" s="12">
        <f t="shared" si="1681"/>
        <v>1.4021666666666677</v>
      </c>
      <c r="M1381" s="13">
        <f t="shared" si="1682"/>
        <v>0.13538040251715361</v>
      </c>
      <c r="N1381" s="13">
        <f t="shared" si="1683"/>
        <v>8.0889790503999401E-2</v>
      </c>
      <c r="O1381" s="13">
        <f t="shared" si="1684"/>
        <v>0.18982588772946904</v>
      </c>
      <c r="P1381" s="13">
        <f t="shared" si="1685"/>
        <v>0.11342096791835792</v>
      </c>
      <c r="Q1381" s="13">
        <f t="shared" si="1686"/>
        <v>2.4165824913069855E-2</v>
      </c>
      <c r="R1381" s="13">
        <f t="shared" si="1687"/>
        <v>0.13308376612233536</v>
      </c>
      <c r="S1381" s="13">
        <f t="shared" si="1688"/>
        <v>2.3755868139606062E-2</v>
      </c>
      <c r="T1381" s="13">
        <f t="shared" si="1689"/>
        <v>3.3884514165609475E-2</v>
      </c>
      <c r="U1381" s="13">
        <f t="shared" si="1690"/>
        <v>7.9517550258095496E-2</v>
      </c>
      <c r="V1381" s="13">
        <f t="shared" si="1691"/>
        <v>2.2113930721936576E-3</v>
      </c>
      <c r="W1381" s="13">
        <f t="shared" si="1692"/>
        <v>4.8130267951864199E-3</v>
      </c>
      <c r="X1381" s="13">
        <f t="shared" si="1693"/>
        <v>6.748665737983898E-3</v>
      </c>
      <c r="Y1381" s="13">
        <f t="shared" si="1694"/>
        <v>4.7313770711382144E-3</v>
      </c>
      <c r="Z1381" s="13">
        <f t="shared" si="1695"/>
        <v>6.2201873577067128E-2</v>
      </c>
      <c r="AA1381" s="13">
        <f t="shared" si="1696"/>
        <v>3.7165619462297669E-2</v>
      </c>
      <c r="AB1381" s="13">
        <f t="shared" si="1697"/>
        <v>1.1103228814361444E-2</v>
      </c>
      <c r="AC1381" s="13">
        <f t="shared" si="1698"/>
        <v>1.1579332109404432E-4</v>
      </c>
      <c r="AD1381" s="13">
        <f t="shared" si="1699"/>
        <v>7.189458775309725E-4</v>
      </c>
      <c r="AE1381" s="13">
        <f t="shared" si="1700"/>
        <v>1.0080819446113463E-3</v>
      </c>
      <c r="AF1381" s="13">
        <f t="shared" si="1701"/>
        <v>7.0674945000127182E-4</v>
      </c>
      <c r="AG1381" s="13">
        <f t="shared" si="1702"/>
        <v>3.3032684015892809E-4</v>
      </c>
      <c r="AH1381" s="13">
        <f t="shared" si="1703"/>
        <v>2.1804348433494419E-2</v>
      </c>
      <c r="AI1381" s="13">
        <f t="shared" si="1704"/>
        <v>1.3028098189012936E-2</v>
      </c>
      <c r="AJ1381" s="13">
        <f t="shared" si="1705"/>
        <v>3.8921443339676198E-3</v>
      </c>
      <c r="AK1381" s="13">
        <f t="shared" si="1706"/>
        <v>7.7518541318188547E-4</v>
      </c>
      <c r="AL1381" s="13">
        <f t="shared" si="1707"/>
        <v>3.8804406879507141E-6</v>
      </c>
      <c r="AM1381" s="13">
        <f t="shared" si="1708"/>
        <v>8.5914032364951381E-5</v>
      </c>
      <c r="AN1381" s="13">
        <f t="shared" si="1709"/>
        <v>1.2046579238105609E-4</v>
      </c>
      <c r="AO1381" s="13">
        <f t="shared" si="1710"/>
        <v>8.4456559275152143E-5</v>
      </c>
      <c r="AP1381" s="13">
        <f t="shared" si="1711"/>
        <v>3.9474057398991981E-5</v>
      </c>
      <c r="AQ1381" s="13">
        <f t="shared" si="1712"/>
        <v>1.3837301870738321E-5</v>
      </c>
      <c r="AR1381" s="13">
        <f t="shared" si="1713"/>
        <v>6.1146661123662807E-3</v>
      </c>
      <c r="AS1381" s="13">
        <f t="shared" si="1714"/>
        <v>3.6535130021388583E-3</v>
      </c>
      <c r="AT1381" s="13">
        <f t="shared" si="1715"/>
        <v>1.0914870093889854E-3</v>
      </c>
      <c r="AU1381" s="13">
        <f t="shared" si="1716"/>
        <v>2.1738782936997329E-4</v>
      </c>
      <c r="AV1381" s="13">
        <f t="shared" si="1717"/>
        <v>3.2472307012139801E-5</v>
      </c>
      <c r="AW1381" s="13">
        <f t="shared" si="1718"/>
        <v>9.0305894147538595E-8</v>
      </c>
      <c r="AX1381" s="13">
        <f t="shared" si="1719"/>
        <v>8.5556057230097515E-6</v>
      </c>
      <c r="AY1381" s="13">
        <f t="shared" si="1720"/>
        <v>1.199638515794685E-5</v>
      </c>
      <c r="AZ1381" s="13">
        <f t="shared" si="1721"/>
        <v>8.4104656944839104E-6</v>
      </c>
      <c r="BA1381" s="13">
        <f t="shared" si="1722"/>
        <v>3.9309582159829562E-6</v>
      </c>
      <c r="BB1381" s="13">
        <f t="shared" si="1723"/>
        <v>1.377964644627693E-6</v>
      </c>
      <c r="BC1381" s="13">
        <f t="shared" si="1724"/>
        <v>3.8642721850842572E-7</v>
      </c>
      <c r="BD1381" s="13">
        <f t="shared" si="1725"/>
        <v>1.4289635000927106E-3</v>
      </c>
      <c r="BE1381" s="13">
        <f t="shared" si="1726"/>
        <v>8.5380569130539586E-4</v>
      </c>
      <c r="BF1381" s="13">
        <f t="shared" si="1727"/>
        <v>2.5507445027748738E-4</v>
      </c>
      <c r="BG1381" s="13">
        <f t="shared" si="1728"/>
        <v>5.0802328013599646E-5</v>
      </c>
      <c r="BH1381" s="13">
        <f t="shared" si="1729"/>
        <v>7.588597747031458E-6</v>
      </c>
      <c r="BI1381" s="13">
        <f t="shared" si="1730"/>
        <v>9.0683743077026093E-7</v>
      </c>
      <c r="BJ1381" s="14">
        <f t="shared" si="1731"/>
        <v>0.15837610884923531</v>
      </c>
      <c r="BK1381" s="14">
        <f t="shared" si="1732"/>
        <v>0.27490030179425118</v>
      </c>
      <c r="BL1381" s="14">
        <f t="shared" si="1733"/>
        <v>0.50390249642135909</v>
      </c>
      <c r="BM1381" s="14">
        <f t="shared" si="1734"/>
        <v>0.32260223485826361</v>
      </c>
      <c r="BN1381" s="14">
        <f t="shared" si="1735"/>
        <v>0.67676663970438522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1.4226190476190499</v>
      </c>
      <c r="F1382" s="10">
        <f>VLOOKUP(B1382,home!$B$2:$E$405,3,FALSE)</f>
        <v>1.31</v>
      </c>
      <c r="G1382" s="10">
        <f>VLOOKUP(C1382,away!$B$2:$E$405,4,FALSE)</f>
        <v>0.6</v>
      </c>
      <c r="H1382" s="10">
        <f>VLOOKUP(A1382,away!$A$2:$E$405,3,FALSE)</f>
        <v>1.11904761904762</v>
      </c>
      <c r="I1382" s="10">
        <f>VLOOKUP(C1382,away!$B$2:$E$405,3,FALSE)</f>
        <v>0.3</v>
      </c>
      <c r="J1382" s="10">
        <f>VLOOKUP(B1382,home!$B$2:$E$405,4,FALSE)</f>
        <v>1.28</v>
      </c>
      <c r="K1382" s="12">
        <f t="shared" si="1680"/>
        <v>1.1181785714285732</v>
      </c>
      <c r="L1382" s="12">
        <f t="shared" si="1681"/>
        <v>0.42971428571428605</v>
      </c>
      <c r="M1382" s="13">
        <f t="shared" si="1682"/>
        <v>0.21269568215578449</v>
      </c>
      <c r="N1382" s="13">
        <f t="shared" si="1683"/>
        <v>0.23783175402198101</v>
      </c>
      <c r="O1382" s="13">
        <f t="shared" si="1684"/>
        <v>9.139837313208575E-2</v>
      </c>
      <c r="P1382" s="13">
        <f t="shared" si="1685"/>
        <v>0.10219970229973135</v>
      </c>
      <c r="Q1382" s="13">
        <f t="shared" si="1686"/>
        <v>0.1329691854763253</v>
      </c>
      <c r="R1382" s="13">
        <f t="shared" si="1687"/>
        <v>1.9637593312951011E-2</v>
      </c>
      <c r="S1382" s="13">
        <f t="shared" si="1688"/>
        <v>1.2276670410384322E-2</v>
      </c>
      <c r="T1382" s="13">
        <f t="shared" si="1689"/>
        <v>5.7138758558969549E-2</v>
      </c>
      <c r="U1382" s="13">
        <f t="shared" si="1690"/>
        <v>2.1958336036970866E-2</v>
      </c>
      <c r="V1382" s="13">
        <f t="shared" si="1691"/>
        <v>6.5543411781587325E-4</v>
      </c>
      <c r="W1382" s="13">
        <f t="shared" si="1692"/>
        <v>4.9561097953312795E-2</v>
      </c>
      <c r="X1382" s="13">
        <f t="shared" si="1693"/>
        <v>2.1297111806223575E-2</v>
      </c>
      <c r="Y1382" s="13">
        <f t="shared" si="1694"/>
        <v>4.5758365937943251E-3</v>
      </c>
      <c r="Z1382" s="13">
        <f t="shared" si="1695"/>
        <v>2.812851461207461E-3</v>
      </c>
      <c r="AA1382" s="13">
        <f t="shared" si="1696"/>
        <v>3.1452702285337335E-3</v>
      </c>
      <c r="AB1382" s="13">
        <f t="shared" si="1697"/>
        <v>1.7584868854493365E-3</v>
      </c>
      <c r="AC1382" s="13">
        <f t="shared" si="1698"/>
        <v>1.9683395496954476E-5</v>
      </c>
      <c r="AD1382" s="13">
        <f t="shared" si="1699"/>
        <v>1.385453942696672E-2</v>
      </c>
      <c r="AE1382" s="13">
        <f t="shared" si="1700"/>
        <v>5.9534935137594176E-3</v>
      </c>
      <c r="AF1382" s="13">
        <f t="shared" si="1701"/>
        <v>1.2791506063848815E-3</v>
      </c>
      <c r="AG1382" s="13">
        <f t="shared" si="1702"/>
        <v>1.8322309638122507E-4</v>
      </c>
      <c r="AH1382" s="13">
        <f t="shared" si="1703"/>
        <v>3.0218061411828746E-4</v>
      </c>
      <c r="AI1382" s="13">
        <f t="shared" si="1704"/>
        <v>3.3789188740819559E-4</v>
      </c>
      <c r="AJ1382" s="13">
        <f t="shared" si="1705"/>
        <v>1.8891173397970028E-4</v>
      </c>
      <c r="AK1382" s="13">
        <f t="shared" si="1706"/>
        <v>7.0412350942505297E-5</v>
      </c>
      <c r="AL1382" s="13">
        <f t="shared" si="1707"/>
        <v>3.7831274046517609E-7</v>
      </c>
      <c r="AM1382" s="13">
        <f t="shared" si="1708"/>
        <v>3.0983698208492992E-3</v>
      </c>
      <c r="AN1382" s="13">
        <f t="shared" si="1709"/>
        <v>1.331413774444957E-3</v>
      </c>
      <c r="AO1382" s="13">
        <f t="shared" si="1710"/>
        <v>2.8606375953788813E-4</v>
      </c>
      <c r="AP1382" s="13">
        <f t="shared" si="1711"/>
        <v>4.0975228032855619E-5</v>
      </c>
      <c r="AQ1382" s="13">
        <f t="shared" si="1712"/>
        <v>4.4019102115296353E-6</v>
      </c>
      <c r="AR1382" s="13">
        <f t="shared" si="1713"/>
        <v>2.5970265350508856E-5</v>
      </c>
      <c r="AS1382" s="13">
        <f t="shared" si="1714"/>
        <v>2.903939420925297E-5</v>
      </c>
      <c r="AT1382" s="13">
        <f t="shared" si="1715"/>
        <v>1.6235614166026836E-5</v>
      </c>
      <c r="AU1382" s="13">
        <f t="shared" si="1716"/>
        <v>6.0514386181444643E-6</v>
      </c>
      <c r="AV1382" s="13">
        <f t="shared" si="1717"/>
        <v>1.6916472472811186E-6</v>
      </c>
      <c r="AW1382" s="13">
        <f t="shared" si="1718"/>
        <v>5.0493959073699575E-9</v>
      </c>
      <c r="AX1382" s="13">
        <f t="shared" si="1719"/>
        <v>5.7742179000577851E-4</v>
      </c>
      <c r="AY1382" s="13">
        <f t="shared" si="1720"/>
        <v>2.4812639204819761E-4</v>
      </c>
      <c r="AZ1382" s="13">
        <f t="shared" si="1721"/>
        <v>5.3311727662927057E-5</v>
      </c>
      <c r="BA1382" s="13">
        <f t="shared" si="1722"/>
        <v>7.6362703242897483E-6</v>
      </c>
      <c r="BB1382" s="13">
        <f t="shared" si="1723"/>
        <v>8.20353611980842E-7</v>
      </c>
      <c r="BC1382" s="13">
        <f t="shared" si="1724"/>
        <v>7.0503533281096467E-8</v>
      </c>
      <c r="BD1382" s="13">
        <f t="shared" si="1725"/>
        <v>1.8599656708173963E-6</v>
      </c>
      <c r="BE1382" s="13">
        <f t="shared" si="1726"/>
        <v>2.0797737567007843E-6</v>
      </c>
      <c r="BF1382" s="13">
        <f t="shared" si="1727"/>
        <v>1.1627792240811601E-6</v>
      </c>
      <c r="BG1382" s="13">
        <f t="shared" si="1728"/>
        <v>4.3339827055663212E-7</v>
      </c>
      <c r="BH1382" s="13">
        <f t="shared" si="1729"/>
        <v>1.2115416475765727E-7</v>
      </c>
      <c r="BI1382" s="13">
        <f t="shared" si="1730"/>
        <v>2.7094398174267849E-8</v>
      </c>
      <c r="BJ1382" s="14">
        <f t="shared" si="1731"/>
        <v>0.53029276258436153</v>
      </c>
      <c r="BK1382" s="14">
        <f t="shared" si="1732"/>
        <v>0.32809567708400167</v>
      </c>
      <c r="BL1382" s="14">
        <f t="shared" si="1733"/>
        <v>0.13888212870751568</v>
      </c>
      <c r="BM1382" s="14">
        <f t="shared" si="1734"/>
        <v>0.20310300809557541</v>
      </c>
      <c r="BN1382" s="14">
        <f t="shared" si="1735"/>
        <v>0.79673229039885884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1.4226190476190499</v>
      </c>
      <c r="F1383" s="10">
        <f>VLOOKUP(B1383,home!$B$2:$E$405,3,FALSE)</f>
        <v>1</v>
      </c>
      <c r="G1383" s="10">
        <f>VLOOKUP(C1383,away!$B$2:$E$405,4,FALSE)</f>
        <v>1</v>
      </c>
      <c r="H1383" s="10">
        <f>VLOOKUP(A1383,away!$A$2:$E$405,3,FALSE)</f>
        <v>1.11904761904762</v>
      </c>
      <c r="I1383" s="10">
        <f>VLOOKUP(C1383,away!$B$2:$E$405,3,FALSE)</f>
        <v>0.4</v>
      </c>
      <c r="J1383" s="10">
        <f>VLOOKUP(B1383,home!$B$2:$E$405,4,FALSE)</f>
        <v>0.64</v>
      </c>
      <c r="K1383" s="12">
        <f t="shared" si="1680"/>
        <v>1.4226190476190499</v>
      </c>
      <c r="L1383" s="12">
        <f t="shared" si="1681"/>
        <v>0.28647619047619072</v>
      </c>
      <c r="M1383" s="13">
        <f t="shared" si="1682"/>
        <v>0.18102950714632282</v>
      </c>
      <c r="N1383" s="13">
        <f t="shared" si="1683"/>
        <v>0.25753602504744777</v>
      </c>
      <c r="O1383" s="13">
        <f t="shared" si="1684"/>
        <v>5.1860643571060905E-2</v>
      </c>
      <c r="P1383" s="13">
        <f t="shared" si="1685"/>
        <v>7.3777939365973683E-2</v>
      </c>
      <c r="Q1383" s="13">
        <f t="shared" si="1686"/>
        <v>0.18318782734029798</v>
      </c>
      <c r="R1383" s="13">
        <f t="shared" si="1687"/>
        <v>7.4284198029405399E-3</v>
      </c>
      <c r="S1383" s="13">
        <f t="shared" si="1688"/>
        <v>7.5169849695962306E-3</v>
      </c>
      <c r="T1383" s="13">
        <f t="shared" si="1689"/>
        <v>5.2478950918058744E-2</v>
      </c>
      <c r="U1383" s="13">
        <f t="shared" si="1690"/>
        <v>1.0567811505373762E-2</v>
      </c>
      <c r="V1383" s="13">
        <f t="shared" si="1691"/>
        <v>3.4039120045744388E-4</v>
      </c>
      <c r="W1383" s="13">
        <f t="shared" si="1692"/>
        <v>8.6868830822085907E-2</v>
      </c>
      <c r="X1383" s="13">
        <f t="shared" si="1693"/>
        <v>2.4885851725031868E-2</v>
      </c>
      <c r="Y1383" s="13">
        <f t="shared" si="1694"/>
        <v>3.5646019994712346E-3</v>
      </c>
      <c r="Z1383" s="13">
        <f t="shared" si="1695"/>
        <v>7.0935513546810033E-4</v>
      </c>
      <c r="AA1383" s="13">
        <f t="shared" si="1696"/>
        <v>1.0091421272433111E-3</v>
      </c>
      <c r="AB1383" s="13">
        <f t="shared" si="1697"/>
        <v>7.1781240598557075E-4</v>
      </c>
      <c r="AC1383" s="13">
        <f t="shared" si="1698"/>
        <v>8.6703273350078846E-6</v>
      </c>
      <c r="AD1383" s="13">
        <f t="shared" si="1699"/>
        <v>3.0895313342974053E-2</v>
      </c>
      <c r="AE1383" s="13">
        <f t="shared" si="1700"/>
        <v>8.8507716700634322E-3</v>
      </c>
      <c r="AF1383" s="13">
        <f t="shared" si="1701"/>
        <v>1.2677676754071822E-3</v>
      </c>
      <c r="AG1383" s="13">
        <f t="shared" si="1702"/>
        <v>1.2106175135316847E-4</v>
      </c>
      <c r="AH1383" s="13">
        <f t="shared" si="1703"/>
        <v>5.0803339225905905E-5</v>
      </c>
      <c r="AI1383" s="13">
        <f t="shared" si="1704"/>
        <v>7.2273798065425787E-5</v>
      </c>
      <c r="AJ1383" s="13">
        <f t="shared" si="1705"/>
        <v>5.1409040885823788E-5</v>
      </c>
      <c r="AK1383" s="13">
        <f t="shared" si="1706"/>
        <v>2.4378493594666482E-5</v>
      </c>
      <c r="AL1383" s="13">
        <f t="shared" si="1707"/>
        <v>1.4134245725771423E-7</v>
      </c>
      <c r="AM1383" s="13">
        <f t="shared" si="1708"/>
        <v>8.7904522487747636E-3</v>
      </c>
      <c r="AN1383" s="13">
        <f t="shared" si="1709"/>
        <v>2.5182552727918582E-3</v>
      </c>
      <c r="AO1383" s="13">
        <f t="shared" si="1710"/>
        <v>3.60710088597996E-4</v>
      </c>
      <c r="AP1383" s="13">
        <f t="shared" si="1711"/>
        <v>3.4444950682627704E-5</v>
      </c>
      <c r="AQ1383" s="13">
        <f t="shared" si="1712"/>
        <v>2.4669145631748632E-6</v>
      </c>
      <c r="AR1383" s="13">
        <f t="shared" si="1713"/>
        <v>2.9107894169814315E-6</v>
      </c>
      <c r="AS1383" s="13">
        <f t="shared" si="1714"/>
        <v>4.1409444682057345E-6</v>
      </c>
      <c r="AT1383" s="13">
        <f t="shared" si="1715"/>
        <v>2.9454932378011076E-6</v>
      </c>
      <c r="AU1383" s="13">
        <f t="shared" si="1716"/>
        <v>1.3967715949096547E-6</v>
      </c>
      <c r="AV1383" s="13">
        <f t="shared" si="1717"/>
        <v>4.9676846902292857E-7</v>
      </c>
      <c r="AW1383" s="13">
        <f t="shared" si="1718"/>
        <v>1.6001006020417304E-9</v>
      </c>
      <c r="AX1383" s="13">
        <f t="shared" si="1719"/>
        <v>2.0842441343821155E-3</v>
      </c>
      <c r="AY1383" s="13">
        <f t="shared" si="1720"/>
        <v>5.9708631964013417E-4</v>
      </c>
      <c r="AZ1383" s="13">
        <f t="shared" si="1721"/>
        <v>8.552550711797739E-5</v>
      </c>
      <c r="BA1383" s="13">
        <f t="shared" si="1722"/>
        <v>8.1670071559008311E-6</v>
      </c>
      <c r="BB1383" s="13">
        <f t="shared" si="1723"/>
        <v>5.8491327440356491E-7</v>
      </c>
      <c r="BC1383" s="13">
        <f t="shared" si="1724"/>
        <v>3.3512745322017632E-8</v>
      </c>
      <c r="BD1383" s="13">
        <f t="shared" si="1725"/>
        <v>1.3897864390920865E-7</v>
      </c>
      <c r="BE1383" s="13">
        <f t="shared" si="1726"/>
        <v>1.9771366603750551E-7</v>
      </c>
      <c r="BF1383" s="13">
        <f t="shared" si="1727"/>
        <v>1.406356136397735E-7</v>
      </c>
      <c r="BG1383" s="13">
        <f t="shared" si="1728"/>
        <v>6.6690300912511757E-8</v>
      </c>
      <c r="BH1383" s="13">
        <f t="shared" si="1729"/>
        <v>2.3718723092396332E-8</v>
      </c>
      <c r="BI1383" s="13">
        <f t="shared" si="1730"/>
        <v>6.7485414512889583E-9</v>
      </c>
      <c r="BJ1383" s="14">
        <f t="shared" si="1731"/>
        <v>0.6641389731619175</v>
      </c>
      <c r="BK1383" s="14">
        <f t="shared" si="1732"/>
        <v>0.26327072067178248</v>
      </c>
      <c r="BL1383" s="14">
        <f t="shared" si="1733"/>
        <v>7.1795159337051911E-2</v>
      </c>
      <c r="BM1383" s="14">
        <f t="shared" si="1734"/>
        <v>0.24449676131263698</v>
      </c>
      <c r="BN1383" s="14">
        <f t="shared" si="1735"/>
        <v>0.75482036227404359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1.4226190476190499</v>
      </c>
      <c r="F1384" s="10">
        <f>VLOOKUP(B1384,home!$B$2:$E$405,3,FALSE)</f>
        <v>0.7</v>
      </c>
      <c r="G1384" s="10">
        <f>VLOOKUP(C1384,away!$B$2:$E$405,4,FALSE)</f>
        <v>0.8</v>
      </c>
      <c r="H1384" s="10">
        <f>VLOOKUP(A1384,away!$A$2:$E$405,3,FALSE)</f>
        <v>1.11904761904762</v>
      </c>
      <c r="I1384" s="10">
        <f>VLOOKUP(C1384,away!$B$2:$E$405,3,FALSE)</f>
        <v>0.7</v>
      </c>
      <c r="J1384" s="10">
        <f>VLOOKUP(B1384,home!$B$2:$E$405,4,FALSE)</f>
        <v>0.51</v>
      </c>
      <c r="K1384" s="12">
        <f t="shared" si="1680"/>
        <v>0.79666666666666797</v>
      </c>
      <c r="L1384" s="12">
        <f t="shared" si="1681"/>
        <v>0.3995000000000003</v>
      </c>
      <c r="M1384" s="13">
        <f t="shared" si="1682"/>
        <v>0.30235100549569721</v>
      </c>
      <c r="N1384" s="13">
        <f t="shared" si="1683"/>
        <v>0.24087296771157249</v>
      </c>
      <c r="O1384" s="13">
        <f t="shared" si="1684"/>
        <v>0.12078922669553109</v>
      </c>
      <c r="P1384" s="13">
        <f t="shared" si="1685"/>
        <v>9.6228750600773266E-2</v>
      </c>
      <c r="Q1384" s="13">
        <f t="shared" si="1686"/>
        <v>9.5947732138443195E-2</v>
      </c>
      <c r="R1384" s="13">
        <f t="shared" si="1687"/>
        <v>2.4127648032432357E-2</v>
      </c>
      <c r="S1384" s="13">
        <f t="shared" si="1688"/>
        <v>7.6566410181142944E-3</v>
      </c>
      <c r="T1384" s="13">
        <f t="shared" si="1689"/>
        <v>3.8331118989308077E-2</v>
      </c>
      <c r="U1384" s="13">
        <f t="shared" si="1690"/>
        <v>1.9221692932504475E-2</v>
      </c>
      <c r="V1384" s="13">
        <f t="shared" si="1691"/>
        <v>2.7076293064076429E-4</v>
      </c>
      <c r="W1384" s="13">
        <f t="shared" si="1692"/>
        <v>2.5479453312319957E-2</v>
      </c>
      <c r="X1384" s="13">
        <f t="shared" si="1693"/>
        <v>1.0179041598271828E-2</v>
      </c>
      <c r="Y1384" s="13">
        <f t="shared" si="1694"/>
        <v>2.0332635592547992E-3</v>
      </c>
      <c r="Z1384" s="13">
        <f t="shared" si="1695"/>
        <v>3.2129984629855773E-3</v>
      </c>
      <c r="AA1384" s="13">
        <f t="shared" si="1696"/>
        <v>2.5596887755118475E-3</v>
      </c>
      <c r="AB1384" s="13">
        <f t="shared" si="1697"/>
        <v>1.0196093622455542E-3</v>
      </c>
      <c r="AC1384" s="13">
        <f t="shared" si="1698"/>
        <v>5.3859541664678237E-6</v>
      </c>
      <c r="AD1384" s="13">
        <f t="shared" si="1699"/>
        <v>5.0746577847037323E-3</v>
      </c>
      <c r="AE1384" s="13">
        <f t="shared" si="1700"/>
        <v>2.0273257849891422E-3</v>
      </c>
      <c r="AF1384" s="13">
        <f t="shared" si="1701"/>
        <v>4.0495832555158148E-4</v>
      </c>
      <c r="AG1384" s="13">
        <f t="shared" si="1702"/>
        <v>5.3926950352618966E-5</v>
      </c>
      <c r="AH1384" s="13">
        <f t="shared" si="1703"/>
        <v>3.208982214906848E-4</v>
      </c>
      <c r="AI1384" s="13">
        <f t="shared" si="1704"/>
        <v>2.5564891645424602E-4</v>
      </c>
      <c r="AJ1384" s="13">
        <f t="shared" si="1705"/>
        <v>1.0183348505427481E-4</v>
      </c>
      <c r="AK1384" s="13">
        <f t="shared" si="1706"/>
        <v>2.7042447697746354E-5</v>
      </c>
      <c r="AL1384" s="13">
        <f t="shared" si="1707"/>
        <v>6.8567146238857701E-8</v>
      </c>
      <c r="AM1384" s="13">
        <f t="shared" si="1708"/>
        <v>8.0856214036279634E-4</v>
      </c>
      <c r="AN1384" s="13">
        <f t="shared" si="1709"/>
        <v>3.230205750749373E-4</v>
      </c>
      <c r="AO1384" s="13">
        <f t="shared" si="1710"/>
        <v>6.4523359871218781E-5</v>
      </c>
      <c r="AP1384" s="13">
        <f t="shared" si="1711"/>
        <v>8.5923607561839726E-6</v>
      </c>
      <c r="AQ1384" s="13">
        <f t="shared" si="1712"/>
        <v>8.5816203052387496E-7</v>
      </c>
      <c r="AR1384" s="13">
        <f t="shared" si="1713"/>
        <v>2.5639767897105752E-5</v>
      </c>
      <c r="AS1384" s="13">
        <f t="shared" si="1714"/>
        <v>2.0426348424694282E-5</v>
      </c>
      <c r="AT1384" s="13">
        <f t="shared" si="1715"/>
        <v>8.1364954558365679E-6</v>
      </c>
      <c r="AU1384" s="13">
        <f t="shared" si="1716"/>
        <v>2.1606915710499368E-6</v>
      </c>
      <c r="AV1384" s="13">
        <f t="shared" si="1717"/>
        <v>4.3033773790077975E-7</v>
      </c>
      <c r="AW1384" s="13">
        <f t="shared" si="1718"/>
        <v>6.0618753763511674E-10</v>
      </c>
      <c r="AX1384" s="13">
        <f t="shared" si="1719"/>
        <v>1.0735908419261588E-4</v>
      </c>
      <c r="AY1384" s="13">
        <f t="shared" si="1720"/>
        <v>4.2889954134950067E-5</v>
      </c>
      <c r="AZ1384" s="13">
        <f t="shared" si="1721"/>
        <v>8.5672683384562825E-6</v>
      </c>
      <c r="BA1384" s="13">
        <f t="shared" si="1722"/>
        <v>1.1408745670710958E-6</v>
      </c>
      <c r="BB1384" s="13">
        <f t="shared" si="1723"/>
        <v>1.1394484738622579E-7</v>
      </c>
      <c r="BC1384" s="13">
        <f t="shared" si="1724"/>
        <v>9.1041933061594536E-9</v>
      </c>
      <c r="BD1384" s="13">
        <f t="shared" si="1725"/>
        <v>1.7071812124822908E-6</v>
      </c>
      <c r="BE1384" s="13">
        <f t="shared" si="1726"/>
        <v>1.3600543659442273E-6</v>
      </c>
      <c r="BF1384" s="13">
        <f t="shared" si="1727"/>
        <v>5.4175498910111798E-7</v>
      </c>
      <c r="BG1384" s="13">
        <f t="shared" si="1728"/>
        <v>1.4386604710574157E-7</v>
      </c>
      <c r="BH1384" s="13">
        <f t="shared" si="1729"/>
        <v>2.8653321048560242E-8</v>
      </c>
      <c r="BI1384" s="13">
        <f t="shared" si="1730"/>
        <v>4.5654291537372741E-9</v>
      </c>
      <c r="BJ1384" s="14">
        <f t="shared" si="1731"/>
        <v>0.4217700829831369</v>
      </c>
      <c r="BK1384" s="14">
        <f t="shared" si="1732"/>
        <v>0.40655550452067318</v>
      </c>
      <c r="BL1384" s="14">
        <f t="shared" si="1733"/>
        <v>0.16848386858537362</v>
      </c>
      <c r="BM1384" s="14">
        <f t="shared" si="1734"/>
        <v>0.11966223452977232</v>
      </c>
      <c r="BN1384" s="14">
        <f t="shared" si="1735"/>
        <v>0.88031733067444962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</v>
      </c>
      <c r="F1385" s="10">
        <f>VLOOKUP(B1385,home!$B$2:$E$405,3,FALSE)</f>
        <v>1</v>
      </c>
      <c r="G1385" s="10">
        <f>VLOOKUP(C1385,away!$B$2:$E$405,4,FALSE)</f>
        <v>0.95</v>
      </c>
      <c r="H1385" s="10">
        <f>VLOOKUP(A1385,away!$A$2:$E$405,3,FALSE)</f>
        <v>1.2619047619047601</v>
      </c>
      <c r="I1385" s="10">
        <f>VLOOKUP(C1385,away!$B$2:$E$405,3,FALSE)</f>
        <v>0.95</v>
      </c>
      <c r="J1385" s="10">
        <f>VLOOKUP(B1385,home!$B$2:$E$405,4,FALSE)</f>
        <v>1.0900000000000001</v>
      </c>
      <c r="K1385" s="12">
        <f t="shared" si="1680"/>
        <v>1.4249999999999998</v>
      </c>
      <c r="L1385" s="12">
        <f t="shared" si="1681"/>
        <v>1.306702380952379</v>
      </c>
      <c r="M1385" s="13">
        <f t="shared" si="1682"/>
        <v>6.510835604410449E-2</v>
      </c>
      <c r="N1385" s="13">
        <f t="shared" si="1683"/>
        <v>9.2779407362848884E-2</v>
      </c>
      <c r="O1385" s="13">
        <f t="shared" si="1684"/>
        <v>8.507724386272654E-2</v>
      </c>
      <c r="P1385" s="13">
        <f t="shared" si="1685"/>
        <v>0.1212350725043853</v>
      </c>
      <c r="Q1385" s="13">
        <f t="shared" si="1686"/>
        <v>6.6105327746029827E-2</v>
      </c>
      <c r="R1385" s="13">
        <f t="shared" si="1687"/>
        <v>5.5585318560145473E-2</v>
      </c>
      <c r="S1385" s="13">
        <f t="shared" si="1688"/>
        <v>5.6436468750597692E-2</v>
      </c>
      <c r="T1385" s="13">
        <f t="shared" si="1689"/>
        <v>8.6379989159374518E-2</v>
      </c>
      <c r="U1385" s="13">
        <f t="shared" si="1690"/>
        <v>7.9209078948207293E-2</v>
      </c>
      <c r="V1385" s="13">
        <f t="shared" si="1691"/>
        <v>1.1676397447417169E-2</v>
      </c>
      <c r="W1385" s="13">
        <f t="shared" si="1692"/>
        <v>3.1400030679364165E-2</v>
      </c>
      <c r="X1385" s="13">
        <f t="shared" si="1693"/>
        <v>4.1030494850702891E-2</v>
      </c>
      <c r="Y1385" s="13">
        <f t="shared" si="1694"/>
        <v>2.6807322656533902E-2</v>
      </c>
      <c r="Z1385" s="13">
        <f t="shared" si="1695"/>
        <v>2.4211156036179522E-2</v>
      </c>
      <c r="AA1385" s="13">
        <f t="shared" si="1696"/>
        <v>3.4500897351555815E-2</v>
      </c>
      <c r="AB1385" s="13">
        <f t="shared" si="1697"/>
        <v>2.4581889362983517E-2</v>
      </c>
      <c r="AC1385" s="13">
        <f t="shared" si="1698"/>
        <v>1.3588778932698733E-3</v>
      </c>
      <c r="AD1385" s="13">
        <f t="shared" si="1699"/>
        <v>1.1186260929523488E-2</v>
      </c>
      <c r="AE1385" s="13">
        <f t="shared" si="1700"/>
        <v>1.4617113790562911E-2</v>
      </c>
      <c r="AF1385" s="13">
        <f t="shared" si="1701"/>
        <v>9.5501086963902058E-3</v>
      </c>
      <c r="AG1385" s="13">
        <f t="shared" si="1702"/>
        <v>4.1597165906423683E-3</v>
      </c>
      <c r="AH1385" s="13">
        <f t="shared" si="1703"/>
        <v>7.9091938095213338E-3</v>
      </c>
      <c r="AI1385" s="13">
        <f t="shared" si="1704"/>
        <v>1.12706011785679E-2</v>
      </c>
      <c r="AJ1385" s="13">
        <f t="shared" si="1705"/>
        <v>8.0303033397296289E-3</v>
      </c>
      <c r="AK1385" s="13">
        <f t="shared" si="1706"/>
        <v>3.8143940863715731E-3</v>
      </c>
      <c r="AL1385" s="13">
        <f t="shared" si="1707"/>
        <v>1.0121199177787996E-4</v>
      </c>
      <c r="AM1385" s="13">
        <f t="shared" si="1708"/>
        <v>3.1880843649141955E-3</v>
      </c>
      <c r="AN1385" s="13">
        <f t="shared" si="1709"/>
        <v>4.1658774303104315E-3</v>
      </c>
      <c r="AO1385" s="13">
        <f t="shared" si="1710"/>
        <v>2.7217809784712099E-3</v>
      </c>
      <c r="AP1385" s="13">
        <f t="shared" si="1711"/>
        <v>1.1855192283330756E-3</v>
      </c>
      <c r="AQ1385" s="13">
        <f t="shared" si="1712"/>
        <v>3.8728019958191408E-4</v>
      </c>
      <c r="AR1385" s="13">
        <f t="shared" si="1713"/>
        <v>2.0669924764630692E-3</v>
      </c>
      <c r="AS1385" s="13">
        <f t="shared" si="1714"/>
        <v>2.9454642789598735E-3</v>
      </c>
      <c r="AT1385" s="13">
        <f t="shared" si="1715"/>
        <v>2.0986432987589098E-3</v>
      </c>
      <c r="AU1385" s="13">
        <f t="shared" si="1716"/>
        <v>9.9685556691048193E-4</v>
      </c>
      <c r="AV1385" s="13">
        <f t="shared" si="1717"/>
        <v>3.5512979571185934E-4</v>
      </c>
      <c r="AW1385" s="13">
        <f t="shared" si="1718"/>
        <v>5.235052212718062E-6</v>
      </c>
      <c r="AX1385" s="13">
        <f t="shared" si="1719"/>
        <v>7.5717003666711904E-4</v>
      </c>
      <c r="AY1385" s="13">
        <f t="shared" si="1720"/>
        <v>9.8939588969872432E-4</v>
      </c>
      <c r="AZ1385" s="13">
        <f t="shared" si="1721"/>
        <v>6.4642298238691033E-4</v>
      </c>
      <c r="BA1385" s="13">
        <f t="shared" si="1722"/>
        <v>2.8156081672910452E-4</v>
      </c>
      <c r="BB1385" s="13">
        <f t="shared" si="1723"/>
        <v>9.1979047400704301E-5</v>
      </c>
      <c r="BC1385" s="13">
        <f t="shared" si="1724"/>
        <v>2.4037848047246414E-5</v>
      </c>
      <c r="BD1385" s="13">
        <f t="shared" si="1725"/>
        <v>4.5015733173415763E-4</v>
      </c>
      <c r="BE1385" s="13">
        <f t="shared" si="1726"/>
        <v>6.4147419772117456E-4</v>
      </c>
      <c r="BF1385" s="13">
        <f t="shared" si="1727"/>
        <v>4.5705036587633685E-4</v>
      </c>
      <c r="BG1385" s="13">
        <f t="shared" si="1728"/>
        <v>2.1709892379125997E-4</v>
      </c>
      <c r="BH1385" s="13">
        <f t="shared" si="1729"/>
        <v>7.7341491600636396E-5</v>
      </c>
      <c r="BI1385" s="13">
        <f t="shared" si="1730"/>
        <v>2.2042325106181383E-5</v>
      </c>
      <c r="BJ1385" s="14">
        <f t="shared" si="1731"/>
        <v>0.39845488128451373</v>
      </c>
      <c r="BK1385" s="14">
        <f t="shared" si="1732"/>
        <v>0.25690578052125113</v>
      </c>
      <c r="BL1385" s="14">
        <f t="shared" si="1733"/>
        <v>0.3203071705524429</v>
      </c>
      <c r="BM1385" s="14">
        <f t="shared" si="1734"/>
        <v>0.51300410147666087</v>
      </c>
      <c r="BN1385" s="14">
        <f t="shared" si="1735"/>
        <v>0.48589072608024053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</v>
      </c>
      <c r="F1386" s="10">
        <f>VLOOKUP(B1386,home!$B$2:$E$405,3,FALSE)</f>
        <v>0.92</v>
      </c>
      <c r="G1386" s="10">
        <f>VLOOKUP(C1386,away!$B$2:$E$405,4,FALSE)</f>
        <v>1.24</v>
      </c>
      <c r="H1386" s="10">
        <f>VLOOKUP(A1386,away!$A$2:$E$405,3,FALSE)</f>
        <v>1.2619047619047601</v>
      </c>
      <c r="I1386" s="10">
        <f>VLOOKUP(C1386,away!$B$2:$E$405,3,FALSE)</f>
        <v>1.1399999999999999</v>
      </c>
      <c r="J1386" s="10">
        <f>VLOOKUP(B1386,home!$B$2:$E$405,4,FALSE)</f>
        <v>1.29</v>
      </c>
      <c r="K1386" s="12">
        <f t="shared" si="1680"/>
        <v>1.7112000000000001</v>
      </c>
      <c r="L1386" s="12">
        <f t="shared" si="1681"/>
        <v>1.85575714285714</v>
      </c>
      <c r="M1386" s="13">
        <f t="shared" si="1682"/>
        <v>2.8241658400331809E-2</v>
      </c>
      <c r="N1386" s="13">
        <f t="shared" si="1683"/>
        <v>4.8327125854647789E-2</v>
      </c>
      <c r="O1386" s="13">
        <f t="shared" si="1684"/>
        <v>5.2409659302547096E-2</v>
      </c>
      <c r="P1386" s="13">
        <f t="shared" si="1685"/>
        <v>8.9683408998518593E-2</v>
      </c>
      <c r="Q1386" s="13">
        <f t="shared" si="1686"/>
        <v>4.1348688881236668E-2</v>
      </c>
      <c r="R1386" s="13">
        <f t="shared" si="1687"/>
        <v>4.862979980270548E-2</v>
      </c>
      <c r="S1386" s="13">
        <f t="shared" si="1688"/>
        <v>7.1199022164196574E-2</v>
      </c>
      <c r="T1386" s="13">
        <f t="shared" si="1689"/>
        <v>7.6733124739132533E-2</v>
      </c>
      <c r="U1386" s="13">
        <f t="shared" si="1690"/>
        <v>8.3215313422389608E-2</v>
      </c>
      <c r="V1386" s="13">
        <f t="shared" si="1691"/>
        <v>2.5121954928866565E-2</v>
      </c>
      <c r="W1386" s="13">
        <f t="shared" si="1692"/>
        <v>2.3585292137857393E-2</v>
      </c>
      <c r="X1386" s="13">
        <f t="shared" si="1693"/>
        <v>4.3768574351201191E-2</v>
      </c>
      <c r="Y1386" s="13">
        <f t="shared" si="1694"/>
        <v>4.0611922242457722E-2</v>
      </c>
      <c r="Z1386" s="13">
        <f t="shared" si="1695"/>
        <v>3.0081699446527811E-2</v>
      </c>
      <c r="AA1386" s="13">
        <f t="shared" si="1696"/>
        <v>5.147580409289839E-2</v>
      </c>
      <c r="AB1386" s="13">
        <f t="shared" si="1697"/>
        <v>4.4042697981883885E-2</v>
      </c>
      <c r="AC1386" s="13">
        <f t="shared" si="1698"/>
        <v>4.9860354489252943E-3</v>
      </c>
      <c r="AD1386" s="13">
        <f t="shared" si="1699"/>
        <v>1.0089787976575393E-2</v>
      </c>
      <c r="AE1386" s="13">
        <f t="shared" si="1700"/>
        <v>1.8724196107443872E-2</v>
      </c>
      <c r="AF1386" s="13">
        <f t="shared" si="1701"/>
        <v>1.7373780335323417E-2</v>
      </c>
      <c r="AG1386" s="13">
        <f t="shared" si="1702"/>
        <v>1.0747172318569118E-2</v>
      </c>
      <c r="AH1386" s="13">
        <f t="shared" si="1703"/>
        <v>1.3956082154293921E-2</v>
      </c>
      <c r="AI1386" s="13">
        <f t="shared" si="1704"/>
        <v>2.3881647782427757E-2</v>
      </c>
      <c r="AJ1386" s="13">
        <f t="shared" si="1705"/>
        <v>2.0433137842645197E-2</v>
      </c>
      <c r="AK1386" s="13">
        <f t="shared" si="1706"/>
        <v>1.165506182544482E-2</v>
      </c>
      <c r="AL1386" s="13">
        <f t="shared" si="1707"/>
        <v>6.3334050728667624E-4</v>
      </c>
      <c r="AM1386" s="13">
        <f t="shared" si="1708"/>
        <v>3.453129037103164E-3</v>
      </c>
      <c r="AN1386" s="13">
        <f t="shared" si="1709"/>
        <v>6.4081688758115939E-3</v>
      </c>
      <c r="AO1386" s="13">
        <f t="shared" si="1710"/>
        <v>5.9460025819610884E-3</v>
      </c>
      <c r="AP1386" s="13">
        <f t="shared" si="1711"/>
        <v>3.6781122543070965E-3</v>
      </c>
      <c r="AQ1386" s="13">
        <f t="shared" si="1712"/>
        <v>1.7064207720401934E-3</v>
      </c>
      <c r="AR1386" s="13">
        <f t="shared" si="1713"/>
        <v>5.179819828826396E-3</v>
      </c>
      <c r="AS1386" s="13">
        <f t="shared" si="1714"/>
        <v>8.8637076910877289E-3</v>
      </c>
      <c r="AT1386" s="13">
        <f t="shared" si="1715"/>
        <v>7.5837883004946632E-3</v>
      </c>
      <c r="AU1386" s="13">
        <f t="shared" si="1716"/>
        <v>4.3257928466021557E-3</v>
      </c>
      <c r="AV1386" s="13">
        <f t="shared" si="1717"/>
        <v>1.8505741797764023E-3</v>
      </c>
      <c r="AW1386" s="13">
        <f t="shared" si="1718"/>
        <v>5.5867170626264235E-5</v>
      </c>
      <c r="AX1386" s="13">
        <f t="shared" si="1719"/>
        <v>9.8483240138182138E-4</v>
      </c>
      <c r="AY1386" s="13">
        <f t="shared" si="1720"/>
        <v>1.8276097633814646E-3</v>
      </c>
      <c r="AZ1386" s="13">
        <f t="shared" si="1721"/>
        <v>1.6957999363753009E-3</v>
      </c>
      <c r="BA1386" s="13">
        <f t="shared" si="1722"/>
        <v>1.0489976149283828E-3</v>
      </c>
      <c r="BB1386" s="13">
        <f t="shared" si="1723"/>
        <v>4.8667120418586265E-4</v>
      </c>
      <c r="BC1386" s="13">
        <f t="shared" si="1724"/>
        <v>1.8062871267815987E-4</v>
      </c>
      <c r="BD1386" s="13">
        <f t="shared" si="1725"/>
        <v>1.6020812743429396E-3</v>
      </c>
      <c r="BE1386" s="13">
        <f t="shared" si="1726"/>
        <v>2.7414814766556382E-3</v>
      </c>
      <c r="BF1386" s="13">
        <f t="shared" si="1727"/>
        <v>2.3456115514265651E-3</v>
      </c>
      <c r="BG1386" s="13">
        <f t="shared" si="1728"/>
        <v>1.3379368289337125E-3</v>
      </c>
      <c r="BH1386" s="13">
        <f t="shared" si="1729"/>
        <v>5.723693754178423E-4</v>
      </c>
      <c r="BI1386" s="13">
        <f t="shared" si="1730"/>
        <v>1.9588769504300243E-4</v>
      </c>
      <c r="BJ1386" s="14">
        <f t="shared" si="1731"/>
        <v>0.35872603809859926</v>
      </c>
      <c r="BK1386" s="14">
        <f t="shared" si="1732"/>
        <v>0.22169303021150699</v>
      </c>
      <c r="BL1386" s="14">
        <f t="shared" si="1733"/>
        <v>0.38629825525584327</v>
      </c>
      <c r="BM1386" s="14">
        <f t="shared" si="1734"/>
        <v>0.68638693917973459</v>
      </c>
      <c r="BN1386" s="14">
        <f t="shared" si="1735"/>
        <v>0.30864034123998746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</v>
      </c>
      <c r="F1387" s="10">
        <f>VLOOKUP(B1387,home!$B$2:$E$405,3,FALSE)</f>
        <v>0.76</v>
      </c>
      <c r="G1387" s="10">
        <f>VLOOKUP(C1387,away!$B$2:$E$405,4,FALSE)</f>
        <v>1</v>
      </c>
      <c r="H1387" s="10">
        <f>VLOOKUP(A1387,away!$A$2:$E$405,3,FALSE)</f>
        <v>1.2619047619047601</v>
      </c>
      <c r="I1387" s="10">
        <f>VLOOKUP(C1387,away!$B$2:$E$405,3,FALSE)</f>
        <v>0.57999999999999996</v>
      </c>
      <c r="J1387" s="10">
        <f>VLOOKUP(B1387,home!$B$2:$E$405,4,FALSE)</f>
        <v>1.47</v>
      </c>
      <c r="K1387" s="12">
        <f t="shared" si="1680"/>
        <v>1.1400000000000001</v>
      </c>
      <c r="L1387" s="12">
        <f t="shared" si="1681"/>
        <v>1.0758999999999983</v>
      </c>
      <c r="M1387" s="13">
        <f t="shared" si="1682"/>
        <v>0.1090553202795547</v>
      </c>
      <c r="N1387" s="13">
        <f t="shared" si="1683"/>
        <v>0.12432306511869237</v>
      </c>
      <c r="O1387" s="13">
        <f t="shared" si="1684"/>
        <v>0.11733261908877271</v>
      </c>
      <c r="P1387" s="13">
        <f t="shared" si="1685"/>
        <v>0.13375918576120091</v>
      </c>
      <c r="Q1387" s="13">
        <f t="shared" si="1686"/>
        <v>7.0864147117654652E-2</v>
      </c>
      <c r="R1387" s="13">
        <f t="shared" si="1687"/>
        <v>6.3119082438805166E-2</v>
      </c>
      <c r="S1387" s="13">
        <f t="shared" si="1688"/>
        <v>4.1014779768735611E-2</v>
      </c>
      <c r="T1387" s="13">
        <f t="shared" si="1689"/>
        <v>7.6242735883884527E-2</v>
      </c>
      <c r="U1387" s="13">
        <f t="shared" si="1690"/>
        <v>7.1955753980237902E-2</v>
      </c>
      <c r="V1387" s="13">
        <f t="shared" si="1691"/>
        <v>5.5895215300697946E-3</v>
      </c>
      <c r="W1387" s="13">
        <f t="shared" si="1692"/>
        <v>2.6928375904708771E-2</v>
      </c>
      <c r="X1387" s="13">
        <f t="shared" si="1693"/>
        <v>2.8972239635876119E-2</v>
      </c>
      <c r="Y1387" s="13">
        <f t="shared" si="1694"/>
        <v>1.5585616312119532E-2</v>
      </c>
      <c r="Z1387" s="13">
        <f t="shared" si="1695"/>
        <v>2.2636606931970133E-2</v>
      </c>
      <c r="AA1387" s="13">
        <f t="shared" si="1696"/>
        <v>2.5805731902445953E-2</v>
      </c>
      <c r="AB1387" s="13">
        <f t="shared" si="1697"/>
        <v>1.4709267184394194E-2</v>
      </c>
      <c r="AC1387" s="13">
        <f t="shared" si="1698"/>
        <v>4.2848084276189826E-4</v>
      </c>
      <c r="AD1387" s="13">
        <f t="shared" si="1699"/>
        <v>7.6745871328420005E-3</v>
      </c>
      <c r="AE1387" s="13">
        <f t="shared" si="1700"/>
        <v>8.257088296224695E-3</v>
      </c>
      <c r="AF1387" s="13">
        <f t="shared" si="1701"/>
        <v>4.4419006489540671E-3</v>
      </c>
      <c r="AG1387" s="13">
        <f t="shared" si="1702"/>
        <v>1.5930136360698915E-3</v>
      </c>
      <c r="AH1387" s="13">
        <f t="shared" si="1703"/>
        <v>6.0886813495266544E-3</v>
      </c>
      <c r="AI1387" s="13">
        <f t="shared" si="1704"/>
        <v>6.9410967384603874E-3</v>
      </c>
      <c r="AJ1387" s="13">
        <f t="shared" si="1705"/>
        <v>3.9564251409224208E-3</v>
      </c>
      <c r="AK1387" s="13">
        <f t="shared" si="1706"/>
        <v>1.50344155355052E-3</v>
      </c>
      <c r="AL1387" s="13">
        <f t="shared" si="1707"/>
        <v>2.1021715765975167E-5</v>
      </c>
      <c r="AM1387" s="13">
        <f t="shared" si="1708"/>
        <v>1.7498058662879753E-3</v>
      </c>
      <c r="AN1387" s="13">
        <f t="shared" si="1709"/>
        <v>1.8826161315392297E-3</v>
      </c>
      <c r="AO1387" s="13">
        <f t="shared" si="1710"/>
        <v>1.0127533479615269E-3</v>
      </c>
      <c r="AP1387" s="13">
        <f t="shared" si="1711"/>
        <v>3.6320710902393511E-4</v>
      </c>
      <c r="AQ1387" s="13">
        <f t="shared" si="1712"/>
        <v>9.7693632149712758E-5</v>
      </c>
      <c r="AR1387" s="13">
        <f t="shared" si="1713"/>
        <v>1.3101624527911439E-3</v>
      </c>
      <c r="AS1387" s="13">
        <f t="shared" si="1714"/>
        <v>1.4935851961819042E-3</v>
      </c>
      <c r="AT1387" s="13">
        <f t="shared" si="1715"/>
        <v>8.5134356182368551E-4</v>
      </c>
      <c r="AU1387" s="13">
        <f t="shared" si="1716"/>
        <v>3.2351055349300051E-4</v>
      </c>
      <c r="AV1387" s="13">
        <f t="shared" si="1717"/>
        <v>9.2200507745505164E-5</v>
      </c>
      <c r="AW1387" s="13">
        <f t="shared" si="1718"/>
        <v>7.1621335976606622E-7</v>
      </c>
      <c r="AX1387" s="13">
        <f t="shared" si="1719"/>
        <v>3.3246311459471497E-4</v>
      </c>
      <c r="AY1387" s="13">
        <f t="shared" si="1720"/>
        <v>3.5769706499245329E-4</v>
      </c>
      <c r="AZ1387" s="13">
        <f t="shared" si="1721"/>
        <v>1.9242313611268991E-4</v>
      </c>
      <c r="BA1387" s="13">
        <f t="shared" si="1722"/>
        <v>6.9009350714547603E-5</v>
      </c>
      <c r="BB1387" s="13">
        <f t="shared" si="1723"/>
        <v>1.8561790108445406E-5</v>
      </c>
      <c r="BC1387" s="13">
        <f t="shared" si="1724"/>
        <v>3.9941259955352774E-6</v>
      </c>
      <c r="BD1387" s="13">
        <f t="shared" si="1725"/>
        <v>2.3493396382633151E-4</v>
      </c>
      <c r="BE1387" s="13">
        <f t="shared" si="1726"/>
        <v>2.6782471876201795E-4</v>
      </c>
      <c r="BF1387" s="13">
        <f t="shared" si="1727"/>
        <v>1.5266008969435025E-4</v>
      </c>
      <c r="BG1387" s="13">
        <f t="shared" si="1728"/>
        <v>5.8010834083853101E-5</v>
      </c>
      <c r="BH1387" s="13">
        <f t="shared" si="1729"/>
        <v>1.6533087713898135E-5</v>
      </c>
      <c r="BI1387" s="13">
        <f t="shared" si="1730"/>
        <v>3.7695439987687733E-6</v>
      </c>
      <c r="BJ1387" s="14">
        <f t="shared" si="1731"/>
        <v>0.37096299435650743</v>
      </c>
      <c r="BK1387" s="14">
        <f t="shared" si="1732"/>
        <v>0.29022600696308137</v>
      </c>
      <c r="BL1387" s="14">
        <f t="shared" si="1733"/>
        <v>0.31621663388723042</v>
      </c>
      <c r="BM1387" s="14">
        <f t="shared" si="1734"/>
        <v>0.38123184148247613</v>
      </c>
      <c r="BN1387" s="14">
        <f t="shared" si="1735"/>
        <v>0.61845341980468049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</v>
      </c>
      <c r="F1388" s="10">
        <f>VLOOKUP(B1388,home!$B$2:$E$405,3,FALSE)</f>
        <v>1.58</v>
      </c>
      <c r="G1388" s="10">
        <f>VLOOKUP(C1388,away!$B$2:$E$405,4,FALSE)</f>
        <v>0.75</v>
      </c>
      <c r="H1388" s="10">
        <f>VLOOKUP(A1388,away!$A$2:$E$405,3,FALSE)</f>
        <v>1.2619047619047601</v>
      </c>
      <c r="I1388" s="10">
        <f>VLOOKUP(C1388,away!$B$2:$E$405,3,FALSE)</f>
        <v>0.67</v>
      </c>
      <c r="J1388" s="10">
        <f>VLOOKUP(B1388,home!$B$2:$E$405,4,FALSE)</f>
        <v>1.39</v>
      </c>
      <c r="K1388" s="12">
        <f t="shared" si="1680"/>
        <v>1.7775000000000001</v>
      </c>
      <c r="L1388" s="12">
        <f t="shared" si="1681"/>
        <v>1.175211904761903</v>
      </c>
      <c r="M1388" s="13">
        <f t="shared" si="1682"/>
        <v>5.2197957941055279E-2</v>
      </c>
      <c r="N1388" s="13">
        <f t="shared" si="1683"/>
        <v>9.2781870240225758E-2</v>
      </c>
      <c r="O1388" s="13">
        <f t="shared" si="1684"/>
        <v>6.1343661576589263E-2</v>
      </c>
      <c r="P1388" s="13">
        <f t="shared" si="1685"/>
        <v>0.10903835845238741</v>
      </c>
      <c r="Q1388" s="13">
        <f t="shared" si="1686"/>
        <v>8.2459887176000668E-2</v>
      </c>
      <c r="R1388" s="13">
        <f t="shared" si="1687"/>
        <v>3.6045900683246528E-2</v>
      </c>
      <c r="S1388" s="13">
        <f t="shared" si="1688"/>
        <v>5.694362424779835E-2</v>
      </c>
      <c r="T1388" s="13">
        <f t="shared" si="1689"/>
        <v>9.6907841074559339E-2</v>
      </c>
      <c r="U1388" s="13">
        <f t="shared" si="1690"/>
        <v>6.4071588464470697E-2</v>
      </c>
      <c r="V1388" s="13">
        <f t="shared" si="1691"/>
        <v>1.3216862960469486E-2</v>
      </c>
      <c r="W1388" s="13">
        <f t="shared" si="1692"/>
        <v>4.8857483151780408E-2</v>
      </c>
      <c r="X1388" s="13">
        <f t="shared" si="1693"/>
        <v>5.7417895836676433E-2</v>
      </c>
      <c r="Y1388" s="13">
        <f t="shared" si="1694"/>
        <v>3.3739097366820535E-2</v>
      </c>
      <c r="Z1388" s="13">
        <f t="shared" si="1695"/>
        <v>1.4120523866938841E-2</v>
      </c>
      <c r="AA1388" s="13">
        <f t="shared" si="1696"/>
        <v>2.5099231173483789E-2</v>
      </c>
      <c r="AB1388" s="13">
        <f t="shared" si="1697"/>
        <v>2.2306941705433726E-2</v>
      </c>
      <c r="AC1388" s="13">
        <f t="shared" si="1698"/>
        <v>1.7255764137449261E-3</v>
      </c>
      <c r="AD1388" s="13">
        <f t="shared" si="1699"/>
        <v>2.1711044075572422E-2</v>
      </c>
      <c r="AE1388" s="13">
        <f t="shared" si="1700"/>
        <v>2.551507746242309E-2</v>
      </c>
      <c r="AF1388" s="13">
        <f t="shared" si="1701"/>
        <v>1.4992811392380876E-2</v>
      </c>
      <c r="AG1388" s="13">
        <f t="shared" si="1702"/>
        <v>5.8732434780586285E-3</v>
      </c>
      <c r="AH1388" s="13">
        <f t="shared" si="1703"/>
        <v>4.1486519374752768E-3</v>
      </c>
      <c r="AI1388" s="13">
        <f t="shared" si="1704"/>
        <v>7.3742288188623044E-3</v>
      </c>
      <c r="AJ1388" s="13">
        <f t="shared" si="1705"/>
        <v>6.5538458627638751E-3</v>
      </c>
      <c r="AK1388" s="13">
        <f t="shared" si="1706"/>
        <v>3.8831536736875973E-3</v>
      </c>
      <c r="AL1388" s="13">
        <f t="shared" si="1707"/>
        <v>1.4418496581906746E-4</v>
      </c>
      <c r="AM1388" s="13">
        <f t="shared" si="1708"/>
        <v>7.7182761688659963E-3</v>
      </c>
      <c r="AN1388" s="13">
        <f t="shared" si="1709"/>
        <v>9.0706100378914085E-3</v>
      </c>
      <c r="AO1388" s="13">
        <f t="shared" si="1710"/>
        <v>5.3299444499914014E-3</v>
      </c>
      <c r="AP1388" s="13">
        <f t="shared" si="1711"/>
        <v>2.0879380564498423E-3</v>
      </c>
      <c r="AQ1388" s="13">
        <f t="shared" si="1712"/>
        <v>6.1344241508632128E-4</v>
      </c>
      <c r="AR1388" s="13">
        <f t="shared" si="1713"/>
        <v>9.751090291268956E-4</v>
      </c>
      <c r="AS1388" s="13">
        <f t="shared" si="1714"/>
        <v>1.7332562992730567E-3</v>
      </c>
      <c r="AT1388" s="13">
        <f t="shared" si="1715"/>
        <v>1.5404315359789297E-3</v>
      </c>
      <c r="AU1388" s="13">
        <f t="shared" si="1716"/>
        <v>9.1270568506751615E-4</v>
      </c>
      <c r="AV1388" s="13">
        <f t="shared" si="1717"/>
        <v>4.0558358880187753E-4</v>
      </c>
      <c r="AW1388" s="13">
        <f t="shared" si="1718"/>
        <v>8.3664894857138965E-6</v>
      </c>
      <c r="AX1388" s="13">
        <f t="shared" si="1719"/>
        <v>2.286539315026551E-3</v>
      </c>
      <c r="AY1388" s="13">
        <f t="shared" si="1720"/>
        <v>2.6871682237253297E-3</v>
      </c>
      <c r="AZ1388" s="13">
        <f t="shared" si="1721"/>
        <v>1.5789960433099525E-3</v>
      </c>
      <c r="BA1388" s="13">
        <f t="shared" si="1722"/>
        <v>6.185516492232657E-4</v>
      </c>
      <c r="BB1388" s="13">
        <f t="shared" si="1723"/>
        <v>1.8173231546932266E-4</v>
      </c>
      <c r="BC1388" s="13">
        <f t="shared" si="1724"/>
        <v>4.271479612389873E-5</v>
      </c>
      <c r="BD1388" s="13">
        <f t="shared" si="1725"/>
        <v>1.9099328991179147E-4</v>
      </c>
      <c r="BE1388" s="13">
        <f t="shared" si="1726"/>
        <v>3.3949057281820933E-4</v>
      </c>
      <c r="BF1388" s="13">
        <f t="shared" si="1727"/>
        <v>3.0172224659218367E-4</v>
      </c>
      <c r="BG1388" s="13">
        <f t="shared" si="1728"/>
        <v>1.7877043110586886E-4</v>
      </c>
      <c r="BH1388" s="13">
        <f t="shared" si="1729"/>
        <v>7.9441110322670474E-5</v>
      </c>
      <c r="BI1388" s="13">
        <f t="shared" si="1730"/>
        <v>2.8241314719709359E-5</v>
      </c>
      <c r="BJ1388" s="14">
        <f t="shared" si="1731"/>
        <v>0.51247216472566137</v>
      </c>
      <c r="BK1388" s="14">
        <f t="shared" si="1732"/>
        <v>0.23595373320499982</v>
      </c>
      <c r="BL1388" s="14">
        <f t="shared" si="1733"/>
        <v>0.2375129489997318</v>
      </c>
      <c r="BM1388" s="14">
        <f t="shared" si="1734"/>
        <v>0.5635129329935874</v>
      </c>
      <c r="BN1388" s="14">
        <f t="shared" si="1735"/>
        <v>0.4338676360695049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</v>
      </c>
      <c r="F1389" s="10">
        <f>VLOOKUP(B1389,home!$B$2:$E$405,3,FALSE)</f>
        <v>0.95</v>
      </c>
      <c r="G1389" s="10">
        <f>VLOOKUP(C1389,away!$B$2:$E$405,4,FALSE)</f>
        <v>0.57999999999999996</v>
      </c>
      <c r="H1389" s="10">
        <f>VLOOKUP(A1389,away!$A$2:$E$405,3,FALSE)</f>
        <v>1.2619047619047601</v>
      </c>
      <c r="I1389" s="10">
        <f>VLOOKUP(C1389,away!$B$2:$E$405,3,FALSE)</f>
        <v>0.75</v>
      </c>
      <c r="J1389" s="10">
        <f>VLOOKUP(B1389,home!$B$2:$E$405,4,FALSE)</f>
        <v>1.02</v>
      </c>
      <c r="K1389" s="12">
        <f t="shared" si="1680"/>
        <v>0.82649999999999979</v>
      </c>
      <c r="L1389" s="12">
        <f t="shared" si="1681"/>
        <v>0.96535714285714147</v>
      </c>
      <c r="M1389" s="13">
        <f t="shared" si="1682"/>
        <v>0.16665038852347122</v>
      </c>
      <c r="N1389" s="13">
        <f t="shared" si="1683"/>
        <v>0.13773654611464892</v>
      </c>
      <c r="O1389" s="13">
        <f t="shared" si="1684"/>
        <v>0.16087714292105074</v>
      </c>
      <c r="P1389" s="13">
        <f t="shared" si="1685"/>
        <v>0.1329649586242484</v>
      </c>
      <c r="Q1389" s="13">
        <f t="shared" si="1686"/>
        <v>5.6919627681878637E-2</v>
      </c>
      <c r="R1389" s="13">
        <f t="shared" si="1687"/>
        <v>7.7651949520642763E-2</v>
      </c>
      <c r="S1389" s="13">
        <f t="shared" si="1688"/>
        <v>2.6522110717218727E-2</v>
      </c>
      <c r="T1389" s="13">
        <f t="shared" si="1689"/>
        <v>5.4947769151470621E-2</v>
      </c>
      <c r="U1389" s="13">
        <f t="shared" si="1690"/>
        <v>6.4179336278811228E-2</v>
      </c>
      <c r="V1389" s="13">
        <f t="shared" si="1691"/>
        <v>2.3512372120846319E-3</v>
      </c>
      <c r="W1389" s="13">
        <f t="shared" si="1692"/>
        <v>1.5681357426357567E-2</v>
      </c>
      <c r="X1389" s="13">
        <f t="shared" si="1693"/>
        <v>1.5138110401230156E-2</v>
      </c>
      <c r="Y1389" s="13">
        <f t="shared" si="1694"/>
        <v>7.3068415025937597E-3</v>
      </c>
      <c r="Z1389" s="13">
        <f t="shared" si="1695"/>
        <v>2.4987288042178226E-2</v>
      </c>
      <c r="AA1389" s="13">
        <f t="shared" si="1696"/>
        <v>2.0651993566860299E-2</v>
      </c>
      <c r="AB1389" s="13">
        <f t="shared" si="1697"/>
        <v>8.5344363415050147E-3</v>
      </c>
      <c r="AC1389" s="13">
        <f t="shared" si="1698"/>
        <v>1.1724851101104491E-4</v>
      </c>
      <c r="AD1389" s="13">
        <f t="shared" si="1699"/>
        <v>3.24016047822113E-3</v>
      </c>
      <c r="AE1389" s="13">
        <f t="shared" si="1700"/>
        <v>3.1279120616541792E-3</v>
      </c>
      <c r="AF1389" s="13">
        <f t="shared" si="1701"/>
        <v>1.5097761254734346E-3</v>
      </c>
      <c r="AG1389" s="13">
        <f t="shared" si="1702"/>
        <v>4.8582438894698675E-4</v>
      </c>
      <c r="AH1389" s="13">
        <f t="shared" si="1703"/>
        <v>6.0304142480363965E-3</v>
      </c>
      <c r="AI1389" s="13">
        <f t="shared" si="1704"/>
        <v>4.9841373760020806E-3</v>
      </c>
      <c r="AJ1389" s="13">
        <f t="shared" si="1705"/>
        <v>2.0596947706328587E-3</v>
      </c>
      <c r="AK1389" s="13">
        <f t="shared" si="1706"/>
        <v>5.6744590930935261E-4</v>
      </c>
      <c r="AL1389" s="13">
        <f t="shared" si="1707"/>
        <v>3.7419518918535564E-6</v>
      </c>
      <c r="AM1389" s="13">
        <f t="shared" si="1708"/>
        <v>5.3559852704995292E-4</v>
      </c>
      <c r="AN1389" s="13">
        <f t="shared" si="1709"/>
        <v>5.1704386379143586E-4</v>
      </c>
      <c r="AO1389" s="13">
        <f t="shared" si="1710"/>
        <v>2.4956599354075877E-4</v>
      </c>
      <c r="AP1389" s="13">
        <f t="shared" si="1711"/>
        <v>8.0306771492936918E-5</v>
      </c>
      <c r="AQ1389" s="13">
        <f t="shared" si="1712"/>
        <v>1.9381178870125725E-5</v>
      </c>
      <c r="AR1389" s="13">
        <f t="shared" si="1713"/>
        <v>1.1643006937458831E-3</v>
      </c>
      <c r="AS1389" s="13">
        <f t="shared" si="1714"/>
        <v>9.6229452338097217E-4</v>
      </c>
      <c r="AT1389" s="13">
        <f t="shared" si="1715"/>
        <v>3.9766821178718653E-4</v>
      </c>
      <c r="AU1389" s="13">
        <f t="shared" si="1716"/>
        <v>1.0955759234736991E-4</v>
      </c>
      <c r="AV1389" s="13">
        <f t="shared" si="1717"/>
        <v>2.2637337518775292E-5</v>
      </c>
      <c r="AW1389" s="13">
        <f t="shared" si="1718"/>
        <v>8.2932846368865408E-8</v>
      </c>
      <c r="AX1389" s="13">
        <f t="shared" si="1719"/>
        <v>7.3778697101130981E-5</v>
      </c>
      <c r="AY1389" s="13">
        <f t="shared" si="1720"/>
        <v>7.1222792237270269E-5</v>
      </c>
      <c r="AZ1389" s="13">
        <f t="shared" si="1721"/>
        <v>3.4377715610239509E-5</v>
      </c>
      <c r="BA1389" s="13">
        <f t="shared" si="1722"/>
        <v>1.1062257773152055E-5</v>
      </c>
      <c r="BB1389" s="13">
        <f t="shared" si="1723"/>
        <v>2.6697573893598176E-6</v>
      </c>
      <c r="BC1389" s="13">
        <f t="shared" si="1724"/>
        <v>5.1545387310282709E-7</v>
      </c>
      <c r="BD1389" s="13">
        <f t="shared" si="1725"/>
        <v>1.8732766519018545E-4</v>
      </c>
      <c r="BE1389" s="13">
        <f t="shared" si="1726"/>
        <v>1.5482631527968823E-4</v>
      </c>
      <c r="BF1389" s="13">
        <f t="shared" si="1727"/>
        <v>6.3981974789331132E-5</v>
      </c>
      <c r="BG1389" s="13">
        <f t="shared" si="1728"/>
        <v>1.7627034054460728E-5</v>
      </c>
      <c r="BH1389" s="13">
        <f t="shared" si="1729"/>
        <v>3.6421859115029456E-6</v>
      </c>
      <c r="BI1389" s="13">
        <f t="shared" si="1730"/>
        <v>6.0205333117143696E-7</v>
      </c>
      <c r="BJ1389" s="14">
        <f t="shared" si="1731"/>
        <v>0.29768944834120475</v>
      </c>
      <c r="BK1389" s="14">
        <f t="shared" si="1732"/>
        <v>0.32868090833216312</v>
      </c>
      <c r="BL1389" s="14">
        <f t="shared" si="1733"/>
        <v>0.34862101652018729</v>
      </c>
      <c r="BM1389" s="14">
        <f t="shared" si="1734"/>
        <v>0.26710690799040182</v>
      </c>
      <c r="BN1389" s="14">
        <f t="shared" si="1735"/>
        <v>0.73280061338594071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</v>
      </c>
      <c r="F1390" s="10">
        <f>VLOOKUP(B1390,home!$B$2:$E$405,3,FALSE)</f>
        <v>1.1399999999999999</v>
      </c>
      <c r="G1390" s="10">
        <f>VLOOKUP(C1390,away!$B$2:$E$405,4,FALSE)</f>
        <v>1.42</v>
      </c>
      <c r="H1390" s="10">
        <f>VLOOKUP(A1390,away!$A$2:$E$405,3,FALSE)</f>
        <v>1.2619047619047601</v>
      </c>
      <c r="I1390" s="10">
        <f>VLOOKUP(C1390,away!$B$2:$E$405,3,FALSE)</f>
        <v>0.83</v>
      </c>
      <c r="J1390" s="10">
        <f>VLOOKUP(B1390,home!$B$2:$E$405,4,FALSE)</f>
        <v>1.02</v>
      </c>
      <c r="K1390" s="12">
        <f t="shared" si="1680"/>
        <v>2.4281999999999999</v>
      </c>
      <c r="L1390" s="12">
        <f t="shared" si="1681"/>
        <v>1.0683285714285697</v>
      </c>
      <c r="M1390" s="13">
        <f t="shared" si="1682"/>
        <v>3.0302393644200554E-2</v>
      </c>
      <c r="N1390" s="13">
        <f t="shared" si="1683"/>
        <v>7.3580272246847794E-2</v>
      </c>
      <c r="O1390" s="13">
        <f t="shared" si="1684"/>
        <v>3.237291291277495E-2</v>
      </c>
      <c r="P1390" s="13">
        <f t="shared" si="1685"/>
        <v>7.8607907134800134E-2</v>
      </c>
      <c r="Q1390" s="13">
        <f t="shared" si="1686"/>
        <v>8.9333808534897904E-2</v>
      </c>
      <c r="R1390" s="13">
        <f t="shared" si="1687"/>
        <v>1.7292453902543178E-2</v>
      </c>
      <c r="S1390" s="13">
        <f t="shared" si="1688"/>
        <v>5.0979496344969212E-2</v>
      </c>
      <c r="T1390" s="13">
        <f t="shared" si="1689"/>
        <v>9.5437860052360851E-2</v>
      </c>
      <c r="U1390" s="13">
        <f t="shared" si="1690"/>
        <v>4.1989536566155353E-2</v>
      </c>
      <c r="V1390" s="13">
        <f t="shared" si="1691"/>
        <v>1.4694077605139143E-2</v>
      </c>
      <c r="W1390" s="13">
        <f t="shared" si="1692"/>
        <v>7.2306784628146353E-2</v>
      </c>
      <c r="X1390" s="13">
        <f t="shared" si="1693"/>
        <v>7.7247403926380853E-2</v>
      </c>
      <c r="Y1390" s="13">
        <f t="shared" si="1694"/>
        <v>4.1262804341618074E-2</v>
      </c>
      <c r="Z1390" s="13">
        <f t="shared" si="1695"/>
        <v>6.1580075247327842E-3</v>
      </c>
      <c r="AA1390" s="13">
        <f t="shared" si="1696"/>
        <v>1.4952873871556149E-2</v>
      </c>
      <c r="AB1390" s="13">
        <f t="shared" si="1697"/>
        <v>1.8154284167456319E-2</v>
      </c>
      <c r="AC1390" s="13">
        <f t="shared" si="1698"/>
        <v>2.3823833468791583E-3</v>
      </c>
      <c r="AD1390" s="13">
        <f t="shared" si="1699"/>
        <v>4.3893833608516251E-2</v>
      </c>
      <c r="AE1390" s="13">
        <f t="shared" si="1700"/>
        <v>4.6893036553509508E-2</v>
      </c>
      <c r="AF1390" s="13">
        <f t="shared" si="1701"/>
        <v>2.5048585375579257E-2</v>
      </c>
      <c r="AG1390" s="13">
        <f t="shared" si="1702"/>
        <v>8.9200398101997192E-3</v>
      </c>
      <c r="AH1390" s="13">
        <f t="shared" si="1703"/>
        <v>1.6446938454360391E-3</v>
      </c>
      <c r="AI1390" s="13">
        <f t="shared" si="1704"/>
        <v>3.9936455954877907E-3</v>
      </c>
      <c r="AJ1390" s="13">
        <f t="shared" si="1705"/>
        <v>4.8486851174817268E-3</v>
      </c>
      <c r="AK1390" s="13">
        <f t="shared" si="1706"/>
        <v>3.924525734089709E-3</v>
      </c>
      <c r="AL1390" s="13">
        <f t="shared" si="1707"/>
        <v>2.4720709669325133E-4</v>
      </c>
      <c r="AM1390" s="13">
        <f t="shared" si="1708"/>
        <v>2.131660135363983E-2</v>
      </c>
      <c r="AN1390" s="13">
        <f t="shared" si="1709"/>
        <v>2.2773134271846358E-2</v>
      </c>
      <c r="AO1390" s="13">
        <f t="shared" si="1710"/>
        <v>1.216459500179631E-2</v>
      </c>
      <c r="AP1390" s="13">
        <f t="shared" si="1711"/>
        <v>4.331928133425391E-3</v>
      </c>
      <c r="AQ1390" s="13">
        <f t="shared" si="1712"/>
        <v>1.1569806485783943E-3</v>
      </c>
      <c r="AR1390" s="13">
        <f t="shared" si="1713"/>
        <v>3.5141468526640908E-4</v>
      </c>
      <c r="AS1390" s="13">
        <f t="shared" si="1714"/>
        <v>8.5330513876389453E-4</v>
      </c>
      <c r="AT1390" s="13">
        <f t="shared" si="1715"/>
        <v>1.0359977689732443E-3</v>
      </c>
      <c r="AU1390" s="13">
        <f t="shared" si="1716"/>
        <v>8.3853659420694393E-4</v>
      </c>
      <c r="AV1390" s="13">
        <f t="shared" si="1717"/>
        <v>5.0903363951332542E-4</v>
      </c>
      <c r="AW1390" s="13">
        <f t="shared" si="1718"/>
        <v>1.7813437380645232E-5</v>
      </c>
      <c r="AX1390" s="13">
        <f t="shared" si="1719"/>
        <v>8.6268285678180335E-3</v>
      </c>
      <c r="AY1390" s="13">
        <f t="shared" si="1720"/>
        <v>9.2162874398162148E-3</v>
      </c>
      <c r="AZ1390" s="13">
        <f t="shared" si="1721"/>
        <v>4.9230115972269629E-3</v>
      </c>
      <c r="BA1390" s="13">
        <f t="shared" si="1722"/>
        <v>1.7531313155972545E-3</v>
      </c>
      <c r="BB1390" s="13">
        <f t="shared" si="1723"/>
        <v>4.6823006847967585E-4</v>
      </c>
      <c r="BC1390" s="13">
        <f t="shared" si="1724"/>
        <v>1.0004471203175874E-4</v>
      </c>
      <c r="BD1390" s="13">
        <f t="shared" si="1725"/>
        <v>6.2571058114947175E-5</v>
      </c>
      <c r="BE1390" s="13">
        <f t="shared" si="1726"/>
        <v>1.5193504331471473E-4</v>
      </c>
      <c r="BF1390" s="13">
        <f t="shared" si="1727"/>
        <v>1.8446433608839517E-4</v>
      </c>
      <c r="BG1390" s="13">
        <f t="shared" si="1728"/>
        <v>1.4930543362994702E-4</v>
      </c>
      <c r="BH1390" s="13">
        <f t="shared" si="1729"/>
        <v>9.0635863485059349E-5</v>
      </c>
      <c r="BI1390" s="13">
        <f t="shared" si="1730"/>
        <v>4.4016400742884223E-5</v>
      </c>
      <c r="BJ1390" s="14">
        <f t="shared" si="1731"/>
        <v>0.66075520218831274</v>
      </c>
      <c r="BK1390" s="14">
        <f t="shared" si="1732"/>
        <v>0.18642975261249767</v>
      </c>
      <c r="BL1390" s="14">
        <f t="shared" si="1733"/>
        <v>0.14344482767508102</v>
      </c>
      <c r="BM1390" s="14">
        <f t="shared" si="1734"/>
        <v>0.66609956762212397</v>
      </c>
      <c r="BN1390" s="14">
        <f t="shared" si="1735"/>
        <v>0.32148974837606453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</v>
      </c>
      <c r="F1391" s="10">
        <f>VLOOKUP(B1391,home!$B$2:$E$405,3,FALSE)</f>
        <v>1.25</v>
      </c>
      <c r="G1391" s="10">
        <f>VLOOKUP(C1391,away!$B$2:$E$405,4,FALSE)</f>
        <v>0.83</v>
      </c>
      <c r="H1391" s="10">
        <f>VLOOKUP(A1391,away!$A$2:$E$405,3,FALSE)</f>
        <v>1.2619047619047601</v>
      </c>
      <c r="I1391" s="10">
        <f>VLOOKUP(C1391,away!$B$2:$E$405,3,FALSE)</f>
        <v>0.67</v>
      </c>
      <c r="J1391" s="10">
        <f>VLOOKUP(B1391,home!$B$2:$E$405,4,FALSE)</f>
        <v>0.69</v>
      </c>
      <c r="K1391" s="12">
        <f t="shared" si="1680"/>
        <v>1.5562499999999999</v>
      </c>
      <c r="L1391" s="12">
        <f t="shared" si="1681"/>
        <v>0.58337857142857052</v>
      </c>
      <c r="M1391" s="13">
        <f t="shared" si="1682"/>
        <v>0.11769855150883252</v>
      </c>
      <c r="N1391" s="13">
        <f t="shared" si="1683"/>
        <v>0.18316837078562057</v>
      </c>
      <c r="O1391" s="13">
        <f t="shared" si="1684"/>
        <v>6.8662812838434714E-2</v>
      </c>
      <c r="P1391" s="13">
        <f t="shared" si="1685"/>
        <v>0.10685650247981401</v>
      </c>
      <c r="Q1391" s="13">
        <f t="shared" si="1686"/>
        <v>0.14252788851756101</v>
      </c>
      <c r="R1391" s="13">
        <f t="shared" si="1687"/>
        <v>2.0028206831976682E-2</v>
      </c>
      <c r="S1391" s="13">
        <f t="shared" si="1688"/>
        <v>2.4253297886511448E-2</v>
      </c>
      <c r="T1391" s="13">
        <f t="shared" si="1689"/>
        <v>8.3147715992105284E-2</v>
      </c>
      <c r="U1391" s="13">
        <f t="shared" si="1690"/>
        <v>3.1168896882263705E-2</v>
      </c>
      <c r="V1391" s="13">
        <f t="shared" si="1691"/>
        <v>2.4465727181199231E-3</v>
      </c>
      <c r="W1391" s="13">
        <f t="shared" si="1692"/>
        <v>7.393634216848477E-2</v>
      </c>
      <c r="X1391" s="13">
        <f t="shared" si="1693"/>
        <v>4.313287767090461E-2</v>
      </c>
      <c r="Y1391" s="13">
        <f t="shared" si="1694"/>
        <v>1.2581398278627812E-2</v>
      </c>
      <c r="Z1391" s="13">
        <f t="shared" si="1695"/>
        <v>3.894675563304831E-3</v>
      </c>
      <c r="AA1391" s="13">
        <f t="shared" si="1696"/>
        <v>6.0610888453931418E-3</v>
      </c>
      <c r="AB1391" s="13">
        <f t="shared" si="1697"/>
        <v>4.7162847578215393E-3</v>
      </c>
      <c r="AC1391" s="13">
        <f t="shared" si="1698"/>
        <v>1.3882509617227972E-4</v>
      </c>
      <c r="AD1391" s="13">
        <f t="shared" si="1699"/>
        <v>2.876585812492612E-2</v>
      </c>
      <c r="AE1391" s="13">
        <f t="shared" si="1700"/>
        <v>1.6781385218836334E-2</v>
      </c>
      <c r="AF1391" s="13">
        <f t="shared" si="1701"/>
        <v>4.8949502677786355E-3</v>
      </c>
      <c r="AG1391" s="13">
        <f t="shared" si="1702"/>
        <v>9.5186969814353305E-4</v>
      </c>
      <c r="AH1391" s="13">
        <f t="shared" si="1703"/>
        <v>5.6801756657463376E-4</v>
      </c>
      <c r="AI1391" s="13">
        <f t="shared" si="1704"/>
        <v>8.8397733798177363E-4</v>
      </c>
      <c r="AJ1391" s="13">
        <f t="shared" si="1705"/>
        <v>6.8784486611706767E-4</v>
      </c>
      <c r="AK1391" s="13">
        <f t="shared" si="1706"/>
        <v>3.5681952429822877E-4</v>
      </c>
      <c r="AL1391" s="13">
        <f t="shared" si="1707"/>
        <v>5.041477246142796E-6</v>
      </c>
      <c r="AM1391" s="13">
        <f t="shared" si="1708"/>
        <v>8.9533733413832486E-3</v>
      </c>
      <c r="AN1391" s="13">
        <f t="shared" si="1709"/>
        <v>5.2232061493628053E-3</v>
      </c>
      <c r="AO1391" s="13">
        <f t="shared" si="1710"/>
        <v>1.5235532708460994E-3</v>
      </c>
      <c r="AP1391" s="13">
        <f t="shared" si="1711"/>
        <v>2.9626944354717446E-4</v>
      </c>
      <c r="AQ1391" s="13">
        <f t="shared" si="1712"/>
        <v>4.3209311183622035E-5</v>
      </c>
      <c r="AR1391" s="13">
        <f t="shared" si="1713"/>
        <v>6.6273855306928561E-5</v>
      </c>
      <c r="AS1391" s="13">
        <f t="shared" si="1714"/>
        <v>1.0313868732140755E-4</v>
      </c>
      <c r="AT1391" s="13">
        <f t="shared" si="1715"/>
        <v>8.0254791071970267E-5</v>
      </c>
      <c r="AU1391" s="13">
        <f t="shared" si="1716"/>
        <v>4.163217286858457E-5</v>
      </c>
      <c r="AV1391" s="13">
        <f t="shared" si="1717"/>
        <v>1.6197517256683691E-5</v>
      </c>
      <c r="AW1391" s="13">
        <f t="shared" si="1718"/>
        <v>1.2714086087541015E-7</v>
      </c>
      <c r="AX1391" s="13">
        <f t="shared" si="1719"/>
        <v>2.3222812104212801E-3</v>
      </c>
      <c r="AY1391" s="13">
        <f t="shared" si="1720"/>
        <v>1.3547690949909776E-3</v>
      </c>
      <c r="AZ1391" s="13">
        <f t="shared" si="1721"/>
        <v>3.9517162962570697E-4</v>
      </c>
      <c r="BA1391" s="13">
        <f t="shared" si="1722"/>
        <v>7.6844886920048361E-5</v>
      </c>
      <c r="BB1391" s="13">
        <f t="shared" si="1723"/>
        <v>1.1207415088251963E-5</v>
      </c>
      <c r="BC1391" s="13">
        <f t="shared" si="1724"/>
        <v>1.3076331607182875E-6</v>
      </c>
      <c r="BD1391" s="13">
        <f t="shared" si="1725"/>
        <v>6.4437911720032947E-6</v>
      </c>
      <c r="BE1391" s="13">
        <f t="shared" si="1726"/>
        <v>1.0028150011430127E-5</v>
      </c>
      <c r="BF1391" s="13">
        <f t="shared" si="1727"/>
        <v>7.8031542276440679E-6</v>
      </c>
      <c r="BG1391" s="13">
        <f t="shared" si="1728"/>
        <v>4.0478862555903596E-6</v>
      </c>
      <c r="BH1391" s="13">
        <f t="shared" si="1729"/>
        <v>1.574880746315625E-6</v>
      </c>
      <c r="BI1391" s="13">
        <f t="shared" si="1730"/>
        <v>4.9018163229073797E-7</v>
      </c>
      <c r="BJ1391" s="14">
        <f t="shared" si="1731"/>
        <v>0.61008985010951866</v>
      </c>
      <c r="BK1391" s="14">
        <f t="shared" si="1732"/>
        <v>0.25275356026168738</v>
      </c>
      <c r="BL1391" s="14">
        <f t="shared" si="1733"/>
        <v>0.13347183451873232</v>
      </c>
      <c r="BM1391" s="14">
        <f t="shared" si="1734"/>
        <v>0.35991294553687347</v>
      </c>
      <c r="BN1391" s="14">
        <f t="shared" si="1735"/>
        <v>0.63894233296223957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</v>
      </c>
      <c r="F1392" s="10">
        <f>VLOOKUP(B1392,home!$B$2:$E$405,3,FALSE)</f>
        <v>1.17</v>
      </c>
      <c r="G1392" s="10">
        <f>VLOOKUP(C1392,away!$B$2:$E$405,4,FALSE)</f>
        <v>1.52</v>
      </c>
      <c r="H1392" s="10">
        <f>VLOOKUP(A1392,away!$A$2:$E$405,3,FALSE)</f>
        <v>1.2619047619047601</v>
      </c>
      <c r="I1392" s="10">
        <f>VLOOKUP(C1392,away!$B$2:$E$405,3,FALSE)</f>
        <v>0.19</v>
      </c>
      <c r="J1392" s="10">
        <f>VLOOKUP(B1392,home!$B$2:$E$405,4,FALSE)</f>
        <v>0.5</v>
      </c>
      <c r="K1392" s="12">
        <f t="shared" si="1680"/>
        <v>2.6675999999999997</v>
      </c>
      <c r="L1392" s="12">
        <f t="shared" si="1681"/>
        <v>0.11988095238095221</v>
      </c>
      <c r="M1392" s="13">
        <f t="shared" si="1682"/>
        <v>6.1576131918665254E-2</v>
      </c>
      <c r="N1392" s="13">
        <f t="shared" si="1683"/>
        <v>0.1642604895062314</v>
      </c>
      <c r="O1392" s="13">
        <f t="shared" si="1684"/>
        <v>7.3818053383447393E-3</v>
      </c>
      <c r="P1392" s="13">
        <f t="shared" si="1685"/>
        <v>1.9691703920568425E-2</v>
      </c>
      <c r="Q1392" s="13">
        <f t="shared" si="1686"/>
        <v>0.21909064090341143</v>
      </c>
      <c r="R1392" s="13">
        <f t="shared" si="1687"/>
        <v>4.4246892712578213E-4</v>
      </c>
      <c r="S1392" s="13">
        <f t="shared" si="1688"/>
        <v>1.574324300718982E-3</v>
      </c>
      <c r="T1392" s="13">
        <f t="shared" si="1689"/>
        <v>2.6264794689254162E-2</v>
      </c>
      <c r="U1392" s="13">
        <f t="shared" si="1690"/>
        <v>1.1803301100007362E-3</v>
      </c>
      <c r="V1392" s="13">
        <f t="shared" si="1691"/>
        <v>5.5940015570504429E-5</v>
      </c>
      <c r="W1392" s="13">
        <f t="shared" si="1692"/>
        <v>0.19481539789131344</v>
      </c>
      <c r="X1392" s="13">
        <f t="shared" si="1693"/>
        <v>2.33546554376848E-2</v>
      </c>
      <c r="Y1392" s="13">
        <f t="shared" si="1694"/>
        <v>1.3998891681993187E-3</v>
      </c>
      <c r="Z1392" s="13">
        <f t="shared" si="1695"/>
        <v>1.7681198794272299E-5</v>
      </c>
      <c r="AA1392" s="13">
        <f t="shared" si="1696"/>
        <v>4.7166365903600776E-5</v>
      </c>
      <c r="AB1392" s="13">
        <f t="shared" si="1697"/>
        <v>6.2910498842222716E-5</v>
      </c>
      <c r="AC1392" s="13">
        <f t="shared" si="1698"/>
        <v>1.1180815821028908E-6</v>
      </c>
      <c r="AD1392" s="13">
        <f t="shared" si="1699"/>
        <v>0.12992238885371696</v>
      </c>
      <c r="AE1392" s="13">
        <f t="shared" si="1700"/>
        <v>1.5575219711391995E-2</v>
      </c>
      <c r="AF1392" s="13">
        <f t="shared" si="1701"/>
        <v>9.3358608627212576E-4</v>
      </c>
      <c r="AG1392" s="13">
        <f t="shared" si="1702"/>
        <v>3.7306396383969415E-5</v>
      </c>
      <c r="AH1392" s="13">
        <f t="shared" si="1703"/>
        <v>5.2990973767357654E-7</v>
      </c>
      <c r="AI1392" s="13">
        <f t="shared" si="1704"/>
        <v>1.4135872162180327E-6</v>
      </c>
      <c r="AJ1392" s="13">
        <f t="shared" si="1705"/>
        <v>1.885442628991612E-6</v>
      </c>
      <c r="AK1392" s="13">
        <f t="shared" si="1706"/>
        <v>1.6765355856993413E-6</v>
      </c>
      <c r="AL1392" s="13">
        <f t="shared" si="1707"/>
        <v>1.4302250425793288E-8</v>
      </c>
      <c r="AM1392" s="13">
        <f t="shared" si="1708"/>
        <v>6.9316192901235044E-2</v>
      </c>
      <c r="AN1392" s="13">
        <f t="shared" si="1709"/>
        <v>8.3096912204218536E-3</v>
      </c>
      <c r="AO1392" s="13">
        <f t="shared" si="1710"/>
        <v>4.9808684874790433E-4</v>
      </c>
      <c r="AP1392" s="13">
        <f t="shared" si="1711"/>
        <v>1.9903708598775352E-5</v>
      </c>
      <c r="AQ1392" s="13">
        <f t="shared" si="1712"/>
        <v>5.9651888568353412E-7</v>
      </c>
      <c r="AR1392" s="13">
        <f t="shared" si="1713"/>
        <v>1.2705216805649784E-8</v>
      </c>
      <c r="AS1392" s="13">
        <f t="shared" si="1714"/>
        <v>3.3892436350751364E-8</v>
      </c>
      <c r="AT1392" s="13">
        <f t="shared" si="1715"/>
        <v>4.5205731604632167E-8</v>
      </c>
      <c r="AU1392" s="13">
        <f t="shared" si="1716"/>
        <v>4.0196936542838917E-8</v>
      </c>
      <c r="AV1392" s="13">
        <f t="shared" si="1717"/>
        <v>2.680733698041928E-8</v>
      </c>
      <c r="AW1392" s="13">
        <f t="shared" si="1718"/>
        <v>1.2704944450561175E-10</v>
      </c>
      <c r="AX1392" s="13">
        <f t="shared" si="1719"/>
        <v>3.0817979363889077E-2</v>
      </c>
      <c r="AY1392" s="13">
        <f t="shared" si="1720"/>
        <v>3.6944887165995537E-3</v>
      </c>
      <c r="AZ1392" s="13">
        <f t="shared" si="1721"/>
        <v>2.2144941295331811E-4</v>
      </c>
      <c r="BA1392" s="13">
        <f t="shared" si="1722"/>
        <v>8.8491888430155145E-6</v>
      </c>
      <c r="BB1392" s="13">
        <f t="shared" si="1723"/>
        <v>2.6521229657489904E-7</v>
      </c>
      <c r="BC1392" s="13">
        <f t="shared" si="1724"/>
        <v>6.3587805393076909E-9</v>
      </c>
      <c r="BD1392" s="13">
        <f t="shared" si="1725"/>
        <v>2.5385224847796244E-10</v>
      </c>
      <c r="BE1392" s="13">
        <f t="shared" si="1726"/>
        <v>6.7717625803981254E-10</v>
      </c>
      <c r="BF1392" s="13">
        <f t="shared" si="1727"/>
        <v>9.0321769297350188E-10</v>
      </c>
      <c r="BG1392" s="13">
        <f t="shared" si="1728"/>
        <v>8.0314117259203778E-10</v>
      </c>
      <c r="BH1392" s="13">
        <f t="shared" si="1729"/>
        <v>5.3561484800163015E-10</v>
      </c>
      <c r="BI1392" s="13">
        <f t="shared" si="1730"/>
        <v>2.8576123370582958E-10</v>
      </c>
      <c r="BJ1392" s="14">
        <f t="shared" si="1731"/>
        <v>0.88854187809511087</v>
      </c>
      <c r="BK1392" s="14">
        <f t="shared" si="1732"/>
        <v>8.6593721255955242E-2</v>
      </c>
      <c r="BL1392" s="14">
        <f t="shared" si="1733"/>
        <v>9.1203489818074013E-3</v>
      </c>
      <c r="BM1392" s="14">
        <f t="shared" si="1734"/>
        <v>0.50813590042777079</v>
      </c>
      <c r="BN1392" s="14">
        <f t="shared" si="1735"/>
        <v>0.472443240514347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</v>
      </c>
      <c r="F1393" s="10">
        <f>VLOOKUP(B1393,home!$B$2:$E$405,3,FALSE)</f>
        <v>1.17</v>
      </c>
      <c r="G1393" s="10">
        <f>VLOOKUP(C1393,away!$B$2:$E$405,4,FALSE)</f>
        <v>1.08</v>
      </c>
      <c r="H1393" s="10">
        <f>VLOOKUP(A1393,away!$A$2:$E$405,3,FALSE)</f>
        <v>1.2619047619047601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1.8954</v>
      </c>
      <c r="L1393" s="12">
        <f t="shared" si="1681"/>
        <v>0.32897857142857101</v>
      </c>
      <c r="M1393" s="13">
        <f t="shared" si="1682"/>
        <v>0.10813459568711752</v>
      </c>
      <c r="N1393" s="13">
        <f t="shared" si="1683"/>
        <v>0.20495831266536255</v>
      </c>
      <c r="O1393" s="13">
        <f t="shared" si="1684"/>
        <v>3.5573964811154039E-2</v>
      </c>
      <c r="P1393" s="13">
        <f t="shared" si="1685"/>
        <v>6.7426892903061364E-2</v>
      </c>
      <c r="Q1393" s="13">
        <f t="shared" si="1686"/>
        <v>0.19423899291296412</v>
      </c>
      <c r="R1393" s="13">
        <f t="shared" si="1687"/>
        <v>5.8515360618118543E-3</v>
      </c>
      <c r="S1393" s="13">
        <f t="shared" si="1688"/>
        <v>1.0510942075641697E-2</v>
      </c>
      <c r="T1393" s="13">
        <f t="shared" si="1689"/>
        <v>6.3900466404231263E-2</v>
      </c>
      <c r="U1393" s="13">
        <f t="shared" si="1690"/>
        <v>1.1091001451558188E-2</v>
      </c>
      <c r="V1393" s="13">
        <f t="shared" si="1691"/>
        <v>7.2822841359179149E-4</v>
      </c>
      <c r="W1393" s="13">
        <f t="shared" si="1692"/>
        <v>0.12272019572241075</v>
      </c>
      <c r="X1393" s="13">
        <f t="shared" si="1693"/>
        <v>4.0372314674193319E-2</v>
      </c>
      <c r="Y1393" s="13">
        <f t="shared" si="1694"/>
        <v>6.6408132033904249E-3</v>
      </c>
      <c r="Z1393" s="13">
        <f t="shared" si="1695"/>
        <v>6.4167665809254345E-4</v>
      </c>
      <c r="AA1393" s="13">
        <f t="shared" si="1696"/>
        <v>1.2162339377486068E-3</v>
      </c>
      <c r="AB1393" s="13">
        <f t="shared" si="1697"/>
        <v>1.1526249028043548E-3</v>
      </c>
      <c r="AC1393" s="13">
        <f t="shared" si="1698"/>
        <v>2.838024393361982E-5</v>
      </c>
      <c r="AD1393" s="13">
        <f t="shared" si="1699"/>
        <v>5.8150964743064311E-2</v>
      </c>
      <c r="AE1393" s="13">
        <f t="shared" si="1700"/>
        <v>1.9130421308366497E-2</v>
      </c>
      <c r="AF1393" s="13">
        <f t="shared" si="1701"/>
        <v>3.1467493364265519E-3</v>
      </c>
      <c r="AG1393" s="13">
        <f t="shared" si="1702"/>
        <v>3.4507103378047025E-4</v>
      </c>
      <c r="AH1393" s="13">
        <f t="shared" si="1703"/>
        <v>5.2774467574586139E-5</v>
      </c>
      <c r="AI1393" s="13">
        <f t="shared" si="1704"/>
        <v>1.0002872584087056E-4</v>
      </c>
      <c r="AJ1393" s="13">
        <f t="shared" si="1705"/>
        <v>9.4797223479393052E-5</v>
      </c>
      <c r="AK1393" s="13">
        <f t="shared" si="1706"/>
        <v>5.9892885794280538E-5</v>
      </c>
      <c r="AL1393" s="13">
        <f t="shared" si="1707"/>
        <v>7.0785548551430456E-7</v>
      </c>
      <c r="AM1393" s="13">
        <f t="shared" si="1708"/>
        <v>2.2043867714800804E-2</v>
      </c>
      <c r="AN1393" s="13">
        <f t="shared" si="1709"/>
        <v>7.2519601095755665E-3</v>
      </c>
      <c r="AO1393" s="13">
        <f t="shared" si="1710"/>
        <v>1.1928697384525765E-3</v>
      </c>
      <c r="AP1393" s="13">
        <f t="shared" si="1711"/>
        <v>1.3080952748550058E-4</v>
      </c>
      <c r="AQ1393" s="13">
        <f t="shared" si="1712"/>
        <v>1.0758382870356595E-5</v>
      </c>
      <c r="AR1393" s="13">
        <f t="shared" si="1713"/>
        <v>3.4723337901181587E-6</v>
      </c>
      <c r="AS1393" s="13">
        <f t="shared" si="1714"/>
        <v>6.581461465789958E-6</v>
      </c>
      <c r="AT1393" s="13">
        <f t="shared" si="1715"/>
        <v>6.2372510311291441E-6</v>
      </c>
      <c r="AU1393" s="13">
        <f t="shared" si="1716"/>
        <v>3.9406952014673937E-6</v>
      </c>
      <c r="AV1393" s="13">
        <f t="shared" si="1717"/>
        <v>1.8672984212153238E-6</v>
      </c>
      <c r="AW1393" s="13">
        <f t="shared" si="1718"/>
        <v>1.226056792908496E-8</v>
      </c>
      <c r="AX1393" s="13">
        <f t="shared" si="1719"/>
        <v>6.9636578111055749E-3</v>
      </c>
      <c r="AY1393" s="13">
        <f t="shared" si="1720"/>
        <v>2.2908941986149217E-3</v>
      </c>
      <c r="AZ1393" s="13">
        <f t="shared" si="1721"/>
        <v>3.7682755037716896E-4</v>
      </c>
      <c r="BA1393" s="13">
        <f t="shared" si="1722"/>
        <v>4.1322729732669638E-5</v>
      </c>
      <c r="BB1393" s="13">
        <f t="shared" si="1723"/>
        <v>3.3985731487456486E-6</v>
      </c>
      <c r="BC1393" s="13">
        <f t="shared" si="1724"/>
        <v>2.2361154787396881E-7</v>
      </c>
      <c r="BD1393" s="13">
        <f t="shared" si="1725"/>
        <v>1.9038723496603784E-7</v>
      </c>
      <c r="BE1393" s="13">
        <f t="shared" si="1726"/>
        <v>3.6085996515462814E-7</v>
      </c>
      <c r="BF1393" s="13">
        <f t="shared" si="1727"/>
        <v>3.4198698897704111E-7</v>
      </c>
      <c r="BG1393" s="13">
        <f t="shared" si="1728"/>
        <v>2.1606737963569462E-7</v>
      </c>
      <c r="BH1393" s="13">
        <f t="shared" si="1729"/>
        <v>1.0238352784037386E-7</v>
      </c>
      <c r="BI1393" s="13">
        <f t="shared" si="1730"/>
        <v>3.8811547733728892E-8</v>
      </c>
      <c r="BJ1393" s="14">
        <f t="shared" si="1731"/>
        <v>0.75391089195190186</v>
      </c>
      <c r="BK1393" s="14">
        <f t="shared" si="1732"/>
        <v>0.18912064137744641</v>
      </c>
      <c r="BL1393" s="14">
        <f t="shared" si="1733"/>
        <v>5.5216204004320195E-2</v>
      </c>
      <c r="BM1393" s="14">
        <f t="shared" si="1734"/>
        <v>0.38041423701224286</v>
      </c>
      <c r="BN1393" s="14">
        <f t="shared" si="1735"/>
        <v>0.61618429504147143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</v>
      </c>
      <c r="F1394" s="10">
        <f>VLOOKUP(B1394,home!$B$2:$E$405,3,FALSE)</f>
        <v>0.92</v>
      </c>
      <c r="G1394" s="10">
        <f>VLOOKUP(C1394,away!$B$2:$E$405,4,FALSE)</f>
        <v>1.1399999999999999</v>
      </c>
      <c r="H1394" s="10">
        <f>VLOOKUP(A1394,away!$A$2:$E$405,3,FALSE)</f>
        <v>1.2619047619047601</v>
      </c>
      <c r="I1394" s="10">
        <f>VLOOKUP(C1394,away!$B$2:$E$405,3,FALSE)</f>
        <v>0.95</v>
      </c>
      <c r="J1394" s="10">
        <f>VLOOKUP(B1394,home!$B$2:$E$405,4,FALSE)</f>
        <v>0.99</v>
      </c>
      <c r="K1394" s="12">
        <f t="shared" si="1680"/>
        <v>1.5731999999999999</v>
      </c>
      <c r="L1394" s="12">
        <f t="shared" si="1681"/>
        <v>1.1868214285714267</v>
      </c>
      <c r="M1394" s="13">
        <f t="shared" si="1682"/>
        <v>6.3290412121992878E-2</v>
      </c>
      <c r="N1394" s="13">
        <f t="shared" si="1683"/>
        <v>9.9568476350319207E-2</v>
      </c>
      <c r="O1394" s="13">
        <f t="shared" si="1684"/>
        <v>7.5114417329497932E-2</v>
      </c>
      <c r="P1394" s="13">
        <f t="shared" si="1685"/>
        <v>0.11817000134276613</v>
      </c>
      <c r="Q1394" s="13">
        <f t="shared" si="1686"/>
        <v>7.83205634971611E-2</v>
      </c>
      <c r="R1394" s="13">
        <f t="shared" si="1687"/>
        <v>4.4573700040652545E-2</v>
      </c>
      <c r="S1394" s="13">
        <f t="shared" si="1688"/>
        <v>5.5159023101450676E-2</v>
      </c>
      <c r="T1394" s="13">
        <f t="shared" si="1689"/>
        <v>9.2952523056219857E-2</v>
      </c>
      <c r="U1394" s="13">
        <f t="shared" si="1690"/>
        <v>7.0123344903954582E-2</v>
      </c>
      <c r="V1394" s="13">
        <f t="shared" si="1691"/>
        <v>1.144309157215773E-2</v>
      </c>
      <c r="W1394" s="13">
        <f t="shared" si="1692"/>
        <v>4.1071303497911285E-2</v>
      </c>
      <c r="X1394" s="13">
        <f t="shared" si="1693"/>
        <v>4.8744303090681701E-2</v>
      </c>
      <c r="Y1394" s="13">
        <f t="shared" si="1694"/>
        <v>2.8925391714400742E-2</v>
      </c>
      <c r="Z1394" s="13">
        <f t="shared" si="1695"/>
        <v>1.7633674119653834E-2</v>
      </c>
      <c r="AA1394" s="13">
        <f t="shared" si="1696"/>
        <v>2.7741296125039408E-2</v>
      </c>
      <c r="AB1394" s="13">
        <f t="shared" si="1697"/>
        <v>2.1821303531956E-2</v>
      </c>
      <c r="AC1394" s="13">
        <f t="shared" si="1698"/>
        <v>1.3353426106635612E-3</v>
      </c>
      <c r="AD1394" s="13">
        <f t="shared" si="1699"/>
        <v>1.6153343665728508E-2</v>
      </c>
      <c r="AE1394" s="13">
        <f t="shared" si="1700"/>
        <v>1.9171134405565112E-2</v>
      </c>
      <c r="AF1394" s="13">
        <f t="shared" si="1701"/>
        <v>1.1376356561273809E-2</v>
      </c>
      <c r="AG1394" s="13">
        <f t="shared" si="1702"/>
        <v>4.5005679153296346E-3</v>
      </c>
      <c r="AH1394" s="13">
        <f t="shared" si="1703"/>
        <v>5.232005577412639E-3</v>
      </c>
      <c r="AI1394" s="13">
        <f t="shared" si="1704"/>
        <v>8.2309911743855633E-3</v>
      </c>
      <c r="AJ1394" s="13">
        <f t="shared" si="1705"/>
        <v>6.4744976577716853E-3</v>
      </c>
      <c r="AK1394" s="13">
        <f t="shared" si="1706"/>
        <v>3.3952265717354727E-3</v>
      </c>
      <c r="AL1394" s="13">
        <f t="shared" si="1707"/>
        <v>9.9729126611474485E-5</v>
      </c>
      <c r="AM1394" s="13">
        <f t="shared" si="1708"/>
        <v>5.0824880509848097E-3</v>
      </c>
      <c r="AN1394" s="13">
        <f t="shared" si="1709"/>
        <v>6.0320057293669974E-3</v>
      </c>
      <c r="AO1394" s="13">
        <f t="shared" si="1710"/>
        <v>3.5794568284391861E-3</v>
      </c>
      <c r="AP1394" s="13">
        <f t="shared" si="1711"/>
        <v>1.416058688879314E-3</v>
      </c>
      <c r="AQ1394" s="13">
        <f t="shared" si="1712"/>
        <v>4.2015219901918224E-4</v>
      </c>
      <c r="AR1394" s="13">
        <f t="shared" si="1713"/>
        <v>1.2418912667357086E-3</v>
      </c>
      <c r="AS1394" s="13">
        <f t="shared" si="1714"/>
        <v>1.9537433408286166E-3</v>
      </c>
      <c r="AT1394" s="13">
        <f t="shared" si="1715"/>
        <v>1.5368145118957899E-3</v>
      </c>
      <c r="AU1394" s="13">
        <f t="shared" si="1716"/>
        <v>8.0590553003815246E-4</v>
      </c>
      <c r="AV1394" s="13">
        <f t="shared" si="1717"/>
        <v>3.1696264496400533E-4</v>
      </c>
      <c r="AW1394" s="13">
        <f t="shared" si="1718"/>
        <v>5.1723610393147113E-6</v>
      </c>
      <c r="AX1394" s="13">
        <f t="shared" si="1719"/>
        <v>1.3326283669682184E-3</v>
      </c>
      <c r="AY1394" s="13">
        <f t="shared" si="1720"/>
        <v>1.5815919022400284E-3</v>
      </c>
      <c r="AZ1394" s="13">
        <f t="shared" si="1721"/>
        <v>9.3853358041675553E-4</v>
      </c>
      <c r="BA1394" s="13">
        <f t="shared" si="1722"/>
        <v>3.7129058822415654E-4</v>
      </c>
      <c r="BB1394" s="13">
        <f t="shared" si="1723"/>
        <v>1.101639065828297E-4</v>
      </c>
      <c r="BC1394" s="13">
        <f t="shared" si="1724"/>
        <v>2.6148976997528636E-5</v>
      </c>
      <c r="BD1394" s="13">
        <f t="shared" si="1725"/>
        <v>2.4565052788627504E-4</v>
      </c>
      <c r="BE1394" s="13">
        <f t="shared" si="1726"/>
        <v>3.8645741047068787E-4</v>
      </c>
      <c r="BF1394" s="13">
        <f t="shared" si="1727"/>
        <v>3.0398739907624311E-4</v>
      </c>
      <c r="BG1394" s="13">
        <f t="shared" si="1728"/>
        <v>1.5941099207558192E-4</v>
      </c>
      <c r="BH1394" s="13">
        <f t="shared" si="1729"/>
        <v>6.2696343183326359E-5</v>
      </c>
      <c r="BI1394" s="13">
        <f t="shared" si="1730"/>
        <v>1.9726777419201775E-5</v>
      </c>
      <c r="BJ1394" s="14">
        <f t="shared" si="1731"/>
        <v>0.46167448257270999</v>
      </c>
      <c r="BK1394" s="14">
        <f t="shared" si="1732"/>
        <v>0.25107919177788246</v>
      </c>
      <c r="BL1394" s="14">
        <f t="shared" si="1733"/>
        <v>0.2697400296569793</v>
      </c>
      <c r="BM1394" s="14">
        <f t="shared" si="1734"/>
        <v>0.51951338790363522</v>
      </c>
      <c r="BN1394" s="14">
        <f t="shared" si="1735"/>
        <v>0.47903757068238978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</v>
      </c>
      <c r="F1395" s="10">
        <f>VLOOKUP(B1395,home!$B$2:$E$405,3,FALSE)</f>
        <v>1.33</v>
      </c>
      <c r="G1395" s="10">
        <f>VLOOKUP(C1395,away!$B$2:$E$405,4,FALSE)</f>
        <v>1</v>
      </c>
      <c r="H1395" s="10">
        <f>VLOOKUP(A1395,away!$A$2:$E$405,3,FALSE)</f>
        <v>1.2619047619047601</v>
      </c>
      <c r="I1395" s="10">
        <f>VLOOKUP(C1395,away!$B$2:$E$405,3,FALSE)</f>
        <v>1.08</v>
      </c>
      <c r="J1395" s="10">
        <f>VLOOKUP(B1395,home!$B$2:$E$405,4,FALSE)</f>
        <v>0.45</v>
      </c>
      <c r="K1395" s="12">
        <f t="shared" si="1680"/>
        <v>1.9950000000000001</v>
      </c>
      <c r="L1395" s="12">
        <f t="shared" si="1681"/>
        <v>0.61328571428571343</v>
      </c>
      <c r="M1395" s="13">
        <f t="shared" si="1682"/>
        <v>7.3660711093464615E-2</v>
      </c>
      <c r="N1395" s="13">
        <f t="shared" si="1683"/>
        <v>0.14695311863146188</v>
      </c>
      <c r="O1395" s="13">
        <f t="shared" si="1684"/>
        <v>4.5175061817749024E-2</v>
      </c>
      <c r="P1395" s="13">
        <f t="shared" si="1685"/>
        <v>9.0124248326409293E-2</v>
      </c>
      <c r="Q1395" s="13">
        <f t="shared" si="1686"/>
        <v>0.1465857358348833</v>
      </c>
      <c r="R1395" s="13">
        <f t="shared" si="1687"/>
        <v>1.3852610027399733E-2</v>
      </c>
      <c r="S1395" s="13">
        <f t="shared" si="1688"/>
        <v>2.7566867112150822E-2</v>
      </c>
      <c r="T1395" s="13">
        <f t="shared" si="1689"/>
        <v>8.9898937705593304E-2</v>
      </c>
      <c r="U1395" s="13">
        <f t="shared" si="1690"/>
        <v>2.7635957004662464E-2</v>
      </c>
      <c r="V1395" s="13">
        <f t="shared" si="1691"/>
        <v>3.7475777495613385E-3</v>
      </c>
      <c r="W1395" s="13">
        <f t="shared" si="1692"/>
        <v>9.7479514330197373E-2</v>
      </c>
      <c r="X1395" s="13">
        <f t="shared" si="1693"/>
        <v>5.9782793574219541E-2</v>
      </c>
      <c r="Y1395" s="13">
        <f t="shared" si="1694"/>
        <v>1.8331966629580292E-2</v>
      </c>
      <c r="Z1395" s="13">
        <f t="shared" si="1695"/>
        <v>2.8318692784584281E-3</v>
      </c>
      <c r="AA1395" s="13">
        <f t="shared" si="1696"/>
        <v>5.6495792105245631E-3</v>
      </c>
      <c r="AB1395" s="13">
        <f t="shared" si="1697"/>
        <v>5.6354552624982542E-3</v>
      </c>
      <c r="AC1395" s="13">
        <f t="shared" si="1698"/>
        <v>2.8657375715481496E-4</v>
      </c>
      <c r="AD1395" s="13">
        <f t="shared" si="1699"/>
        <v>4.8617907772185949E-2</v>
      </c>
      <c r="AE1395" s="13">
        <f t="shared" si="1700"/>
        <v>2.9816668295141999E-2</v>
      </c>
      <c r="AF1395" s="13">
        <f t="shared" si="1701"/>
        <v>9.1430683565031715E-3</v>
      </c>
      <c r="AG1395" s="13">
        <f t="shared" si="1702"/>
        <v>1.8691044025937178E-3</v>
      </c>
      <c r="AH1395" s="13">
        <f t="shared" si="1703"/>
        <v>4.3418624330078618E-4</v>
      </c>
      <c r="AI1395" s="13">
        <f t="shared" si="1704"/>
        <v>8.6620155538506827E-4</v>
      </c>
      <c r="AJ1395" s="13">
        <f t="shared" si="1705"/>
        <v>8.6403605149660602E-4</v>
      </c>
      <c r="AK1395" s="13">
        <f t="shared" si="1706"/>
        <v>5.7458397424524289E-4</v>
      </c>
      <c r="AL1395" s="13">
        <f t="shared" si="1707"/>
        <v>1.4024976989908052E-5</v>
      </c>
      <c r="AM1395" s="13">
        <f t="shared" si="1708"/>
        <v>1.9398545201102187E-2</v>
      </c>
      <c r="AN1395" s="13">
        <f t="shared" si="1709"/>
        <v>1.1896850649761653E-2</v>
      </c>
      <c r="AO1395" s="13">
        <f t="shared" si="1710"/>
        <v>3.6480842742447643E-3</v>
      </c>
      <c r="AP1395" s="13">
        <f t="shared" si="1711"/>
        <v>7.4577265663489318E-4</v>
      </c>
      <c r="AQ1395" s="13">
        <f t="shared" si="1712"/>
        <v>1.1434292910477112E-4</v>
      </c>
      <c r="AR1395" s="13">
        <f t="shared" si="1713"/>
        <v>5.3256044071150652E-5</v>
      </c>
      <c r="AS1395" s="13">
        <f t="shared" si="1714"/>
        <v>1.0624580792194554E-4</v>
      </c>
      <c r="AT1395" s="13">
        <f t="shared" si="1715"/>
        <v>1.0598019340214072E-4</v>
      </c>
      <c r="AU1395" s="13">
        <f t="shared" si="1716"/>
        <v>7.047682861242357E-5</v>
      </c>
      <c r="AV1395" s="13">
        <f t="shared" si="1717"/>
        <v>3.515031827044626E-5</v>
      </c>
      <c r="AW1395" s="13">
        <f t="shared" si="1718"/>
        <v>4.7665637422326164E-7</v>
      </c>
      <c r="AX1395" s="13">
        <f t="shared" si="1719"/>
        <v>6.4500162793664747E-3</v>
      </c>
      <c r="AY1395" s="13">
        <f t="shared" si="1720"/>
        <v>3.9557028410457488E-3</v>
      </c>
      <c r="AZ1395" s="13">
        <f t="shared" si="1721"/>
        <v>1.2129880211863837E-3</v>
      </c>
      <c r="BA1395" s="13">
        <f t="shared" si="1722"/>
        <v>2.4796940833110191E-4</v>
      </c>
      <c r="BB1395" s="13">
        <f t="shared" si="1723"/>
        <v>3.8019023927336386E-5</v>
      </c>
      <c r="BC1395" s="13">
        <f t="shared" si="1724"/>
        <v>4.6633048491444259E-6</v>
      </c>
      <c r="BD1395" s="13">
        <f t="shared" si="1725"/>
        <v>5.4435285047011761E-6</v>
      </c>
      <c r="BE1395" s="13">
        <f t="shared" si="1726"/>
        <v>1.0859839366878845E-5</v>
      </c>
      <c r="BF1395" s="13">
        <f t="shared" si="1727"/>
        <v>1.0832689768461653E-5</v>
      </c>
      <c r="BG1395" s="13">
        <f t="shared" si="1728"/>
        <v>7.2037386960269974E-6</v>
      </c>
      <c r="BH1395" s="13">
        <f t="shared" si="1729"/>
        <v>3.5928646746434654E-6</v>
      </c>
      <c r="BI1395" s="13">
        <f t="shared" si="1730"/>
        <v>1.4335530051827423E-6</v>
      </c>
      <c r="BJ1395" s="14">
        <f t="shared" si="1731"/>
        <v>0.6961917701219148</v>
      </c>
      <c r="BK1395" s="14">
        <f t="shared" si="1732"/>
        <v>0.19935570585677653</v>
      </c>
      <c r="BL1395" s="14">
        <f t="shared" si="1733"/>
        <v>0.10109814655355578</v>
      </c>
      <c r="BM1395" s="14">
        <f t="shared" si="1734"/>
        <v>0.47917077989466639</v>
      </c>
      <c r="BN1395" s="14">
        <f t="shared" si="1735"/>
        <v>0.5163514857313678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</v>
      </c>
      <c r="F1396" s="10">
        <f>VLOOKUP(B1396,home!$B$2:$E$405,3,FALSE)</f>
        <v>0.86</v>
      </c>
      <c r="G1396" s="10">
        <f>VLOOKUP(C1396,away!$B$2:$E$405,4,FALSE)</f>
        <v>1.52</v>
      </c>
      <c r="H1396" s="10">
        <f>VLOOKUP(A1396,away!$A$2:$E$405,3,FALSE)</f>
        <v>1.2619047619047601</v>
      </c>
      <c r="I1396" s="10">
        <f>VLOOKUP(C1396,away!$B$2:$E$405,3,FALSE)</f>
        <v>0.76</v>
      </c>
      <c r="J1396" s="10">
        <f>VLOOKUP(B1396,home!$B$2:$E$405,4,FALSE)</f>
        <v>0.68</v>
      </c>
      <c r="K1396" s="12">
        <f t="shared" si="1680"/>
        <v>1.9608000000000001</v>
      </c>
      <c r="L1396" s="12">
        <f t="shared" si="1681"/>
        <v>0.65215238095238004</v>
      </c>
      <c r="M1396" s="13">
        <f t="shared" si="1682"/>
        <v>7.3317761945429494E-2</v>
      </c>
      <c r="N1396" s="13">
        <f t="shared" si="1683"/>
        <v>0.14376146762259814</v>
      </c>
      <c r="O1396" s="13">
        <f t="shared" si="1684"/>
        <v>4.7814353018811658E-2</v>
      </c>
      <c r="P1396" s="13">
        <f t="shared" si="1685"/>
        <v>9.3754383399285893E-2</v>
      </c>
      <c r="Q1396" s="13">
        <f t="shared" si="1686"/>
        <v>0.14094374285719524</v>
      </c>
      <c r="R1396" s="13">
        <f t="shared" si="1687"/>
        <v>1.5591122082457817E-2</v>
      </c>
      <c r="S1396" s="13">
        <f t="shared" si="1688"/>
        <v>2.9971879164569341E-2</v>
      </c>
      <c r="T1396" s="13">
        <f t="shared" si="1689"/>
        <v>9.1916797484659904E-2</v>
      </c>
      <c r="U1396" s="13">
        <f t="shared" si="1690"/>
        <v>3.0571072179283287E-2</v>
      </c>
      <c r="V1396" s="13">
        <f t="shared" si="1691"/>
        <v>4.2584724899019195E-3</v>
      </c>
      <c r="W1396" s="13">
        <f t="shared" si="1692"/>
        <v>9.2120830331462844E-2</v>
      </c>
      <c r="X1396" s="13">
        <f t="shared" si="1693"/>
        <v>6.0076818835973732E-2</v>
      </c>
      <c r="Y1396" s="13">
        <f t="shared" si="1694"/>
        <v>1.9589620221962527E-2</v>
      </c>
      <c r="Z1396" s="13">
        <f t="shared" si="1695"/>
        <v>3.3892624625980333E-3</v>
      </c>
      <c r="AA1396" s="13">
        <f t="shared" si="1696"/>
        <v>6.6456658366622233E-3</v>
      </c>
      <c r="AB1396" s="13">
        <f t="shared" si="1697"/>
        <v>6.5154107862636446E-3</v>
      </c>
      <c r="AC1396" s="13">
        <f t="shared" si="1698"/>
        <v>3.4034254790361949E-4</v>
      </c>
      <c r="AD1396" s="13">
        <f t="shared" si="1699"/>
        <v>4.5157631028483101E-2</v>
      </c>
      <c r="AE1396" s="13">
        <f t="shared" si="1700"/>
        <v>2.9449656593394331E-2</v>
      </c>
      <c r="AF1396" s="13">
        <f t="shared" si="1701"/>
        <v>9.6028318328060334E-3</v>
      </c>
      <c r="AG1396" s="13">
        <f t="shared" si="1702"/>
        <v>2.0875032145499213E-3</v>
      </c>
      <c r="AH1396" s="13">
        <f t="shared" si="1703"/>
        <v>5.5257889616395833E-4</v>
      </c>
      <c r="AI1396" s="13">
        <f t="shared" si="1704"/>
        <v>1.0834966995982894E-3</v>
      </c>
      <c r="AJ1396" s="13">
        <f t="shared" si="1705"/>
        <v>1.0622601642861632E-3</v>
      </c>
      <c r="AK1396" s="13">
        <f t="shared" si="1706"/>
        <v>6.9429324337743649E-4</v>
      </c>
      <c r="AL1396" s="13">
        <f t="shared" si="1707"/>
        <v>1.7408390478146541E-5</v>
      </c>
      <c r="AM1396" s="13">
        <f t="shared" si="1708"/>
        <v>1.7709016584129919E-2</v>
      </c>
      <c r="AN1396" s="13">
        <f t="shared" si="1709"/>
        <v>1.1548977329665514E-2</v>
      </c>
      <c r="AO1396" s="13">
        <f t="shared" si="1710"/>
        <v>3.7658465315532114E-3</v>
      </c>
      <c r="AP1396" s="13">
        <f t="shared" si="1711"/>
        <v>8.1863526061789669E-4</v>
      </c>
      <c r="AQ1396" s="13">
        <f t="shared" si="1712"/>
        <v>1.3346873358588331E-4</v>
      </c>
      <c r="AR1396" s="13">
        <f t="shared" si="1713"/>
        <v>7.2073128559472691E-5</v>
      </c>
      <c r="AS1396" s="13">
        <f t="shared" si="1714"/>
        <v>1.4132099047941404E-4</v>
      </c>
      <c r="AT1396" s="13">
        <f t="shared" si="1715"/>
        <v>1.3855109906601756E-4</v>
      </c>
      <c r="AU1396" s="13">
        <f t="shared" si="1716"/>
        <v>9.0556998349549113E-5</v>
      </c>
      <c r="AV1396" s="13">
        <f t="shared" si="1717"/>
        <v>4.4391040590948987E-5</v>
      </c>
      <c r="AW1396" s="13">
        <f t="shared" si="1718"/>
        <v>6.18355889011896E-7</v>
      </c>
      <c r="AX1396" s="13">
        <f t="shared" si="1719"/>
        <v>5.7873066196936626E-3</v>
      </c>
      <c r="AY1396" s="13">
        <f t="shared" si="1720"/>
        <v>3.7742057913346927E-3</v>
      </c>
      <c r="AZ1396" s="13">
        <f t="shared" si="1721"/>
        <v>1.2306786465115904E-3</v>
      </c>
      <c r="BA1396" s="13">
        <f t="shared" si="1722"/>
        <v>2.6753000316992882E-4</v>
      </c>
      <c r="BB1396" s="13">
        <f t="shared" si="1723"/>
        <v>4.3617582135866705E-5</v>
      </c>
      <c r="BC1396" s="13">
        <f t="shared" si="1724"/>
        <v>5.6890620082582948E-6</v>
      </c>
      <c r="BD1396" s="13">
        <f t="shared" si="1725"/>
        <v>7.8337770654578505E-6</v>
      </c>
      <c r="BE1396" s="13">
        <f t="shared" si="1726"/>
        <v>1.5360470069949754E-5</v>
      </c>
      <c r="BF1396" s="13">
        <f t="shared" si="1727"/>
        <v>1.505940485657874E-5</v>
      </c>
      <c r="BG1396" s="13">
        <f t="shared" si="1728"/>
        <v>9.842827014259868E-6</v>
      </c>
      <c r="BH1396" s="13">
        <f t="shared" si="1729"/>
        <v>4.8249538023901886E-6</v>
      </c>
      <c r="BI1396" s="13">
        <f t="shared" si="1730"/>
        <v>1.8921538831453351E-6</v>
      </c>
      <c r="BJ1396" s="14">
        <f t="shared" si="1731"/>
        <v>0.67979187216749226</v>
      </c>
      <c r="BK1396" s="14">
        <f t="shared" si="1732"/>
        <v>0.20543445372890309</v>
      </c>
      <c r="BL1396" s="14">
        <f t="shared" si="1733"/>
        <v>0.11107195975064166</v>
      </c>
      <c r="BM1396" s="14">
        <f t="shared" si="1734"/>
        <v>0.48073112974841103</v>
      </c>
      <c r="BN1396" s="14">
        <f t="shared" si="1735"/>
        <v>0.51518283092577821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1.3293413173652699</v>
      </c>
      <c r="F1397" s="10">
        <f>VLOOKUP(B1397,home!$B$2:$E$405,3,FALSE)</f>
        <v>0.97</v>
      </c>
      <c r="G1397" s="10">
        <f>VLOOKUP(C1397,away!$B$2:$E$405,4,FALSE)</f>
        <v>0.86</v>
      </c>
      <c r="H1397" s="10">
        <f>VLOOKUP(A1397,away!$A$2:$E$405,3,FALSE)</f>
        <v>1.1077844311377201</v>
      </c>
      <c r="I1397" s="10">
        <f>VLOOKUP(C1397,away!$B$2:$E$405,3,FALSE)</f>
        <v>0.75</v>
      </c>
      <c r="J1397" s="10">
        <f>VLOOKUP(B1397,home!$B$2:$E$405,4,FALSE)</f>
        <v>1.1599999999999999</v>
      </c>
      <c r="K1397" s="12">
        <f t="shared" si="1680"/>
        <v>1.1089365269461082</v>
      </c>
      <c r="L1397" s="12">
        <f t="shared" si="1681"/>
        <v>0.96377245508981646</v>
      </c>
      <c r="M1397" s="13">
        <f t="shared" si="1682"/>
        <v>0.12584440928385479</v>
      </c>
      <c r="N1397" s="13">
        <f t="shared" si="1683"/>
        <v>0.13955346216682249</v>
      </c>
      <c r="O1397" s="13">
        <f t="shared" si="1684"/>
        <v>0.1212853752948284</v>
      </c>
      <c r="P1397" s="13">
        <f t="shared" si="1685"/>
        <v>0.13449778284880232</v>
      </c>
      <c r="Q1397" s="13">
        <f t="shared" si="1686"/>
        <v>7.7377965829290629E-2</v>
      </c>
      <c r="R1397" s="13">
        <f t="shared" si="1687"/>
        <v>5.8445751957193273E-2</v>
      </c>
      <c r="S1397" s="13">
        <f t="shared" si="1688"/>
        <v>3.5936545958193004E-2</v>
      </c>
      <c r="T1397" s="13">
        <f t="shared" si="1689"/>
        <v>7.4574752097151351E-2</v>
      </c>
      <c r="U1397" s="13">
        <f t="shared" si="1690"/>
        <v>6.4812629190163604E-2</v>
      </c>
      <c r="V1397" s="13">
        <f t="shared" si="1691"/>
        <v>4.2675146610065638E-3</v>
      </c>
      <c r="W1397" s="13">
        <f t="shared" si="1692"/>
        <v>2.8602417562962723E-2</v>
      </c>
      <c r="X1397" s="13">
        <f t="shared" si="1693"/>
        <v>2.7566222196160665E-2</v>
      </c>
      <c r="Y1397" s="13">
        <f t="shared" si="1694"/>
        <v>1.328378282177258E-2</v>
      </c>
      <c r="Z1397" s="13">
        <f t="shared" si="1695"/>
        <v>1.8776135284451538E-2</v>
      </c>
      <c r="AA1397" s="13">
        <f t="shared" si="1696"/>
        <v>2.0821542251809964E-2</v>
      </c>
      <c r="AB1397" s="13">
        <f t="shared" si="1697"/>
        <v>1.1544884375191898E-2</v>
      </c>
      <c r="AC1397" s="13">
        <f t="shared" si="1698"/>
        <v>2.8505997179694478E-4</v>
      </c>
      <c r="AD1397" s="13">
        <f t="shared" si="1699"/>
        <v>7.9295663986335644E-3</v>
      </c>
      <c r="AE1397" s="13">
        <f t="shared" si="1700"/>
        <v>7.6422976758087841E-3</v>
      </c>
      <c r="AF1397" s="13">
        <f t="shared" si="1701"/>
        <v>3.6827179967707153E-3</v>
      </c>
      <c r="AG1397" s="13">
        <f t="shared" si="1702"/>
        <v>1.1831007217170545E-3</v>
      </c>
      <c r="AH1397" s="13">
        <f t="shared" si="1703"/>
        <v>4.5239805000485958E-3</v>
      </c>
      <c r="AI1397" s="13">
        <f t="shared" si="1704"/>
        <v>5.0168072236958074E-3</v>
      </c>
      <c r="AJ1397" s="13">
        <f t="shared" si="1705"/>
        <v>2.7816603895016888E-3</v>
      </c>
      <c r="AK1397" s="13">
        <f t="shared" si="1706"/>
        <v>1.02822827049252E-3</v>
      </c>
      <c r="AL1397" s="13">
        <f t="shared" si="1707"/>
        <v>1.2186456086150515E-5</v>
      </c>
      <c r="AM1397" s="13">
        <f t="shared" si="1708"/>
        <v>1.7586771644578533E-3</v>
      </c>
      <c r="AN1397" s="13">
        <f t="shared" si="1709"/>
        <v>1.694964608499942E-3</v>
      </c>
      <c r="AO1397" s="13">
        <f t="shared" si="1710"/>
        <v>8.1678010101216936E-4</v>
      </c>
      <c r="AP1397" s="13">
        <f t="shared" si="1711"/>
        <v>2.6239672107366895E-4</v>
      </c>
      <c r="AQ1397" s="13">
        <f t="shared" si="1712"/>
        <v>6.3222683019171914E-5</v>
      </c>
      <c r="AR1397" s="13">
        <f t="shared" si="1713"/>
        <v>8.7201755866205845E-4</v>
      </c>
      <c r="AS1397" s="13">
        <f t="shared" si="1714"/>
        <v>9.6701212293872707E-4</v>
      </c>
      <c r="AT1397" s="13">
        <f t="shared" si="1715"/>
        <v>5.3617753256322766E-4</v>
      </c>
      <c r="AU1397" s="13">
        <f t="shared" si="1716"/>
        <v>1.9819561692906645E-4</v>
      </c>
      <c r="AV1397" s="13">
        <f t="shared" si="1717"/>
        <v>5.494658977331507E-5</v>
      </c>
      <c r="AW1397" s="13">
        <f t="shared" si="1718"/>
        <v>3.6178963939565356E-7</v>
      </c>
      <c r="AX1397" s="13">
        <f t="shared" si="1719"/>
        <v>3.2504355779555309E-4</v>
      </c>
      <c r="AY1397" s="13">
        <f t="shared" si="1720"/>
        <v>3.1326802770774881E-4</v>
      </c>
      <c r="AZ1397" s="13">
        <f t="shared" si="1721"/>
        <v>1.5095954808252087E-4</v>
      </c>
      <c r="BA1397" s="13">
        <f t="shared" si="1722"/>
        <v>4.8496884758246787E-5</v>
      </c>
      <c r="BB1397" s="13">
        <f t="shared" si="1723"/>
        <v>1.1684990421915849E-5</v>
      </c>
      <c r="BC1397" s="13">
        <f t="shared" si="1724"/>
        <v>2.2523343813261662E-6</v>
      </c>
      <c r="BD1397" s="13">
        <f t="shared" si="1725"/>
        <v>1.4007108389885997E-4</v>
      </c>
      <c r="BE1397" s="13">
        <f t="shared" si="1726"/>
        <v>1.5532994130437871E-4</v>
      </c>
      <c r="BF1397" s="13">
        <f t="shared" si="1727"/>
        <v>8.6125522820410303E-5</v>
      </c>
      <c r="BG1397" s="13">
        <f t="shared" si="1728"/>
        <v>3.1835912719294521E-5</v>
      </c>
      <c r="BH1397" s="13">
        <f t="shared" si="1729"/>
        <v>8.8260016207734751E-6</v>
      </c>
      <c r="BI1397" s="13">
        <f t="shared" si="1730"/>
        <v>1.9574951168322526E-6</v>
      </c>
      <c r="BJ1397" s="14">
        <f t="shared" si="1731"/>
        <v>0.38684403208830065</v>
      </c>
      <c r="BK1397" s="14">
        <f t="shared" si="1732"/>
        <v>0.3011567672074475</v>
      </c>
      <c r="BL1397" s="14">
        <f t="shared" si="1733"/>
        <v>0.29331335483127274</v>
      </c>
      <c r="BM1397" s="14">
        <f t="shared" si="1734"/>
        <v>0.34277263579261219</v>
      </c>
      <c r="BN1397" s="14">
        <f t="shared" si="1735"/>
        <v>0.65700474738079184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1.3293413173652699</v>
      </c>
      <c r="F1398" s="10">
        <f>VLOOKUP(B1398,home!$B$2:$E$405,3,FALSE)</f>
        <v>1.29</v>
      </c>
      <c r="G1398" s="10">
        <f>VLOOKUP(C1398,away!$B$2:$E$405,4,FALSE)</f>
        <v>0.43</v>
      </c>
      <c r="H1398" s="10">
        <f>VLOOKUP(A1398,away!$A$2:$E$405,3,FALSE)</f>
        <v>1.1077844311377201</v>
      </c>
      <c r="I1398" s="10">
        <f>VLOOKUP(C1398,away!$B$2:$E$405,3,FALSE)</f>
        <v>0.32</v>
      </c>
      <c r="J1398" s="10">
        <f>VLOOKUP(B1398,home!$B$2:$E$405,4,FALSE)</f>
        <v>1.1599999999999999</v>
      </c>
      <c r="K1398" s="12">
        <f t="shared" ref="K1398:K1461" si="1736">E1398*F1398*G1398</f>
        <v>0.73738562874251523</v>
      </c>
      <c r="L1398" s="12">
        <f t="shared" ref="L1398:L1461" si="1737">H1398*I1398*J1398</f>
        <v>0.41120958083832171</v>
      </c>
      <c r="M1398" s="13">
        <f t="shared" ref="M1398:M1461" si="1738">_xlfn.POISSON.DIST(0,K1398,FALSE) * _xlfn.POISSON.DIST(0,L1398,FALSE)</f>
        <v>0.31708189025660227</v>
      </c>
      <c r="N1398" s="13">
        <f t="shared" ref="N1398:N1461" si="1739">_xlfn.POISSON.DIST(1,K1398,FALSE) * _xlfn.POISSON.DIST(0,L1398,FALSE)</f>
        <v>0.23381162900972988</v>
      </c>
      <c r="O1398" s="13">
        <f t="shared" ref="O1398:O1461" si="1740">_xlfn.POISSON.DIST(0,K1398,FALSE) * _xlfn.POISSON.DIST(1,L1398,FALSE)</f>
        <v>0.13038711118384014</v>
      </c>
      <c r="P1398" s="13">
        <f t="shared" ref="P1398:P1461" si="1741">_xlfn.POISSON.DIST(1,K1398,FALSE) * _xlfn.POISSON.DIST(1,L1398,FALSE)</f>
        <v>9.6145581960216192E-2</v>
      </c>
      <c r="Q1398" s="13">
        <f t="shared" ref="Q1398:Q1461" si="1742">_xlfn.POISSON.DIST(2,K1398,FALSE) * _xlfn.POISSON.DIST(0,L1398,FALSE)</f>
        <v>8.6204667532325682E-2</v>
      </c>
      <c r="R1398" s="13">
        <f t="shared" ref="R1398:R1461" si="1743">_xlfn.POISSON.DIST(0,K1398,FALSE) * _xlfn.POISSON.DIST(2,L1398,FALSE)</f>
        <v>2.6808214668313273E-2</v>
      </c>
      <c r="S1398" s="13">
        <f t="shared" ref="S1398:S1461" si="1744">_xlfn.POISSON.DIST(2,K1398,FALSE) * _xlfn.POISSON.DIST(2,L1398,FALSE)</f>
        <v>7.2883166892532512E-3</v>
      </c>
      <c r="T1398" s="13">
        <f t="shared" ref="T1398:T1461" si="1745">_xlfn.POISSON.DIST(2,K1398,FALSE) * _xlfn.POISSON.DIST(1,L1398,FALSE)</f>
        <v>3.5448185202274517E-2</v>
      </c>
      <c r="U1398" s="13">
        <f t="shared" ref="U1398:U1461" si="1746">_xlfn.POISSON.DIST(1,K1398,FALSE) * _xlfn.POISSON.DIST(2,L1398,FALSE)</f>
        <v>1.97679922286585E-2</v>
      </c>
      <c r="V1398" s="13">
        <f t="shared" ref="V1398:V1461" si="1747">_xlfn.POISSON.DIST(3,K1398,FALSE) * _xlfn.POISSON.DIST(3,L1398,FALSE)</f>
        <v>2.455515159862361E-4</v>
      </c>
      <c r="W1398" s="13">
        <f t="shared" ref="W1398:W1461" si="1748">_xlfn.POISSON.DIST(3,K1398,FALSE) * _xlfn.POISSON.DIST(0,L1398,FALSE)</f>
        <v>2.1188694322954487E-2</v>
      </c>
      <c r="X1398" s="13">
        <f t="shared" ref="X1398:X1461" si="1749">_xlfn.POISSON.DIST(3,K1398,FALSE) * _xlfn.POISSON.DIST(1,L1398,FALSE)</f>
        <v>8.7129941110534407E-3</v>
      </c>
      <c r="Y1398" s="13">
        <f t="shared" ref="Y1398:Y1461" si="1750">_xlfn.POISSON.DIST(3,K1398,FALSE) * _xlfn.POISSON.DIST(2,L1398,FALSE)</f>
        <v>1.7914333281265251E-3</v>
      </c>
      <c r="Z1398" s="13">
        <f t="shared" ref="Z1398:Z1461" si="1751">_xlfn.POISSON.DIST(0,K1398,FALSE) * _xlfn.POISSON.DIST(3,L1398,FALSE)</f>
        <v>3.6745982389269501E-3</v>
      </c>
      <c r="AA1398" s="13">
        <f t="shared" ref="AA1398:AA1461" si="1752">_xlfn.POISSON.DIST(1,K1398,FALSE) * _xlfn.POISSON.DIST(3,L1398,FALSE)</f>
        <v>2.7095959327872884E-3</v>
      </c>
      <c r="AB1398" s="13">
        <f t="shared" ref="AB1398:AB1461" si="1753">_xlfn.POISSON.DIST(2,K1398,FALSE) * _xlfn.POISSON.DIST(3,L1398,FALSE)</f>
        <v>9.9900855026825827E-4</v>
      </c>
      <c r="AC1398" s="13">
        <f t="shared" ref="AC1398:AC1461" si="1754">_xlfn.POISSON.DIST(4,K1398,FALSE) * _xlfn.POISSON.DIST(4,L1398,FALSE)</f>
        <v>4.6535087092573266E-6</v>
      </c>
      <c r="AD1398" s="13">
        <f t="shared" ref="AD1398:AD1461" si="1755">_xlfn.POISSON.DIST(4,K1398,FALSE) * _xlfn.POISSON.DIST(0,L1398,FALSE)</f>
        <v>3.9060596713911887E-3</v>
      </c>
      <c r="AE1398" s="13">
        <f t="shared" ref="AE1398:AE1461" si="1756">_xlfn.POISSON.DIST(4,K1398,FALSE) * _xlfn.POISSON.DIST(1,L1398,FALSE)</f>
        <v>1.6062091602022431E-3</v>
      </c>
      <c r="AF1398" s="13">
        <f t="shared" ref="AF1398:AF1461" si="1757">_xlfn.POISSON.DIST(4,K1398,FALSE) * _xlfn.POISSON.DIST(2,L1398,FALSE)</f>
        <v>3.3024429775271852E-4</v>
      </c>
      <c r="AG1398" s="13">
        <f t="shared" ref="AG1398:AG1461" si="1758">_xlfn.POISSON.DIST(4,K1398,FALSE) * _xlfn.POISSON.DIST(3,L1398,FALSE)</f>
        <v>4.526653975104711E-5</v>
      </c>
      <c r="AH1398" s="13">
        <f t="shared" ref="AH1398:AH1461" si="1759">_xlfn.POISSON.DIST(0,K1398,FALSE) * _xlfn.POISSON.DIST(4,L1398,FALSE)</f>
        <v>3.7775750039459647E-4</v>
      </c>
      <c r="AI1398" s="13">
        <f t="shared" ref="AI1398:AI1461" si="1760">_xlfn.POISSON.DIST(1,K1398,FALSE) * _xlfn.POISSON.DIST(4,L1398,FALSE)</f>
        <v>2.7855295194067044E-4</v>
      </c>
      <c r="AJ1398" s="13">
        <f t="shared" ref="AJ1398:AJ1461" si="1761">_xlfn.POISSON.DIST(2,K1398,FALSE) * _xlfn.POISSON.DIST(4,L1398,FALSE)</f>
        <v>1.0270047180242745E-4</v>
      </c>
      <c r="AK1398" s="13">
        <f t="shared" ref="AK1398:AK1461" si="1762">_xlfn.POISSON.DIST(3,K1398,FALSE) * _xlfn.POISSON.DIST(4,L1398,FALSE)</f>
        <v>2.5243283990728641E-5</v>
      </c>
      <c r="AL1398" s="13">
        <f t="shared" ref="AL1398:AL1461" si="1763">_xlfn.POISSON.DIST(5,K1398,FALSE) * _xlfn.POISSON.DIST(5,L1398,FALSE)</f>
        <v>5.6441483005718823E-8</v>
      </c>
      <c r="AM1398" s="13">
        <f t="shared" ref="AM1398:AM1461" si="1764">_xlfn.POISSON.DIST(5,K1398,FALSE) * _xlfn.POISSON.DIST(0,L1398,FALSE)</f>
        <v>5.7605445333891491E-4</v>
      </c>
      <c r="AN1398" s="13">
        <f t="shared" ref="AN1398:AN1461" si="1765">_xlfn.POISSON.DIST(5,K1398,FALSE) * _xlfn.POISSON.DIST(1,L1398,FALSE)</f>
        <v>2.3687911029754373E-4</v>
      </c>
      <c r="AO1398" s="13">
        <f t="shared" ref="AO1398:AO1461" si="1766">_xlfn.POISSON.DIST(5,K1398,FALSE) * _xlfn.POISSON.DIST(2,L1398,FALSE)</f>
        <v>4.8703479827403766E-5</v>
      </c>
      <c r="AP1398" s="13">
        <f t="shared" ref="AP1398:AP1461" si="1767">_xlfn.POISSON.DIST(5,K1398,FALSE) * _xlfn.POISSON.DIST(3,L1398,FALSE)</f>
        <v>6.6757791750647879E-6</v>
      </c>
      <c r="AQ1398" s="13">
        <f t="shared" ref="AQ1398:AQ1461" si="1768">_xlfn.POISSON.DIST(5,K1398,FALSE) * _xlfn.POISSON.DIST(4,L1398,FALSE)</f>
        <v>6.8628608908689694E-7</v>
      </c>
      <c r="AR1398" s="13">
        <f t="shared" ref="AR1398:AR1461" si="1769">_xlfn.POISSON.DIST(0,K1398,FALSE) * _xlfn.POISSON.DIST(5,L1398,FALSE)</f>
        <v>3.1067500679158844E-5</v>
      </c>
      <c r="AS1398" s="13">
        <f t="shared" ref="AS1398:AS1461" si="1770">_xlfn.POISSON.DIST(1,K1398,FALSE) * _xlfn.POISSON.DIST(5,L1398,FALSE)</f>
        <v>2.2908728521760061E-5</v>
      </c>
      <c r="AT1398" s="13">
        <f t="shared" ref="AT1398:AT1461" si="1771">_xlfn.POISSON.DIST(2,K1398,FALSE) * _xlfn.POISSON.DIST(5,L1398,FALSE)</f>
        <v>8.4462835923548167E-6</v>
      </c>
      <c r="AU1398" s="13">
        <f t="shared" ref="AU1398:AU1461" si="1772">_xlfn.POISSON.DIST(3,K1398,FALSE) * _xlfn.POISSON.DIST(5,L1398,FALSE)</f>
        <v>2.0760560457620489E-6</v>
      </c>
      <c r="AV1398" s="13">
        <f t="shared" ref="AV1398:AV1461" si="1773">_xlfn.POISSON.DIST(4,K1398,FALSE) * _xlfn.POISSON.DIST(5,L1398,FALSE)</f>
        <v>3.8271347315223704E-7</v>
      </c>
      <c r="AW1398" s="13">
        <f t="shared" ref="AW1398:AW1461" si="1774">_xlfn.POISSON.DIST(6,K1398,FALSE) * _xlfn.POISSON.DIST(6,L1398,FALSE)</f>
        <v>4.7539412416729198E-10</v>
      </c>
      <c r="AX1398" s="13">
        <f t="shared" ref="AX1398:AX1461" si="1775">_xlfn.POISSON.DIST(6,K1398,FALSE) * _xlfn.POISSON.DIST(0,L1398,FALSE)</f>
        <v>7.0795712544206922E-5</v>
      </c>
      <c r="AY1398" s="13">
        <f t="shared" ref="AY1398:AY1461" si="1776">_xlfn.POISSON.DIST(6,K1398,FALSE) * _xlfn.POISSON.DIST(1,L1398,FALSE)</f>
        <v>2.9111875280453639E-5</v>
      </c>
      <c r="AZ1398" s="13">
        <f t="shared" ref="AZ1398:AZ1461" si="1777">_xlfn.POISSON.DIST(6,K1398,FALSE) * _xlfn.POISSON.DIST(2,L1398,FALSE)</f>
        <v>5.9855410157464198E-6</v>
      </c>
      <c r="BA1398" s="13">
        <f t="shared" ref="BA1398:BA1461" si="1778">_xlfn.POISSON.DIST(6,K1398,FALSE) * _xlfn.POISSON.DIST(3,L1398,FALSE)</f>
        <v>8.2043727072522273E-7</v>
      </c>
      <c r="BB1398" s="13">
        <f t="shared" ref="BB1398:BB1461" si="1779">_xlfn.POISSON.DIST(6,K1398,FALSE) * _xlfn.POISSON.DIST(4,L1398,FALSE)</f>
        <v>8.4342916549763852E-8</v>
      </c>
      <c r="BC1398" s="13">
        <f t="shared" ref="BC1398:BC1461" si="1780">_xlfn.POISSON.DIST(6,K1398,FALSE) * _xlfn.POISSON.DIST(5,L1398,FALSE)</f>
        <v>6.9365230722219909E-9</v>
      </c>
      <c r="BD1398" s="13">
        <f t="shared" ref="BD1398:BD1461" si="1781">_xlfn.POISSON.DIST(0,K1398,FALSE) * _xlfn.POISSON.DIST(6,L1398,FALSE)</f>
        <v>2.1292089886618634E-6</v>
      </c>
      <c r="BE1398" s="13">
        <f t="shared" ref="BE1398:BE1461" si="1782">_xlfn.POISSON.DIST(1,K1398,FALSE) * _xlfn.POISSON.DIST(6,L1398,FALSE)</f>
        <v>1.570048108828643E-6</v>
      </c>
      <c r="BF1398" s="13">
        <f t="shared" ref="BF1398:BF1461" si="1783">_xlfn.POISSON.DIST(2,K1398,FALSE) * _xlfn.POISSON.DIST(6,L1398,FALSE)</f>
        <v>5.788654559423029E-7</v>
      </c>
      <c r="BG1398" s="13">
        <f t="shared" ref="BG1398:BG1461" si="1784">_xlfn.POISSON.DIST(3,K1398,FALSE) * _xlfn.POISSON.DIST(6,L1398,FALSE)</f>
        <v>1.4228235606244594E-7</v>
      </c>
      <c r="BH1398" s="13">
        <f t="shared" ref="BH1398:BH1461" si="1785">_xlfn.POISSON.DIST(4,K1398,FALSE) * _xlfn.POISSON.DIST(6,L1398,FALSE)</f>
        <v>2.6229241146018276E-8</v>
      </c>
      <c r="BI1398" s="13">
        <f t="shared" ref="BI1398:BI1461" si="1786">_xlfn.POISSON.DIST(5,K1398,FALSE) * _xlfn.POISSON.DIST(6,L1398,FALSE)</f>
        <v>3.8682130947791482E-9</v>
      </c>
      <c r="BJ1398" s="14">
        <f t="shared" ref="BJ1398:BJ1461" si="1787">SUM(N1398,Q1398,T1398,W1398,X1398,Y1398,AD1398,AE1398,AF1398,AG1398,AM1398,AN1398,AO1398,AP1398,AQ1398,AX1398,AY1398,AZ1398,BA1398,BB1398,BC1398)</f>
        <v>0.39402118712984041</v>
      </c>
      <c r="BK1398" s="14">
        <f t="shared" ref="BK1398:BK1461" si="1788">SUM(M1398,P1398,S1398,V1398,AC1398,AL1398,AY1398)</f>
        <v>0.42079516224753055</v>
      </c>
      <c r="BL1398" s="14">
        <f t="shared" ref="BL1398:BL1461" si="1789">SUM(O1398,R1398,U1398,AA1398,AB1398,AH1398,AI1398,AJ1398,AK1398,AR1398,AS1398,AT1398,AU1398,AV1398,BD1398,BE1398,BF1398,BG1398,BH1398,BI1398)</f>
        <v>0.18152550855667179</v>
      </c>
      <c r="BM1398" s="14">
        <f t="shared" ref="BM1398:BM1461" si="1790">SUM(S1398:BI1398)</f>
        <v>0.10954825016205616</v>
      </c>
      <c r="BN1398" s="14">
        <f t="shared" ref="BN1398:BN1461" si="1791">SUM(M1398:R1398)</f>
        <v>0.89043909461102744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1.3293413173652699</v>
      </c>
      <c r="F1399" s="10">
        <f>VLOOKUP(B1399,home!$B$2:$E$405,3,FALSE)</f>
        <v>1.72</v>
      </c>
      <c r="G1399" s="10">
        <f>VLOOKUP(C1399,away!$B$2:$E$405,4,FALSE)</f>
        <v>1.4</v>
      </c>
      <c r="H1399" s="10">
        <f>VLOOKUP(A1399,away!$A$2:$E$405,3,FALSE)</f>
        <v>1.1077844311377201</v>
      </c>
      <c r="I1399" s="10">
        <f>VLOOKUP(C1399,away!$B$2:$E$405,3,FALSE)</f>
        <v>0.43</v>
      </c>
      <c r="J1399" s="10">
        <f>VLOOKUP(B1399,home!$B$2:$E$405,4,FALSE)</f>
        <v>1.1599999999999999</v>
      </c>
      <c r="K1399" s="12">
        <f t="shared" si="1736"/>
        <v>3.2010538922155698</v>
      </c>
      <c r="L1399" s="12">
        <f t="shared" si="1737"/>
        <v>0.55256287425149475</v>
      </c>
      <c r="M1399" s="13">
        <f t="shared" si="1738"/>
        <v>2.3432841293955644E-2</v>
      </c>
      <c r="N1399" s="13">
        <f t="shared" si="1739"/>
        <v>7.5009787829686439E-2</v>
      </c>
      <c r="O1399" s="13">
        <f t="shared" si="1740"/>
        <v>1.2948118137267246E-2</v>
      </c>
      <c r="P1399" s="13">
        <f t="shared" si="1741"/>
        <v>4.1447623960166324E-2</v>
      </c>
      <c r="Q1399" s="13">
        <f t="shared" si="1742"/>
        <v>0.12005518664324091</v>
      </c>
      <c r="R1399" s="13">
        <f t="shared" si="1743"/>
        <v>3.5773246870381488E-3</v>
      </c>
      <c r="S1399" s="13">
        <f t="shared" si="1744"/>
        <v>1.8327968751131306E-2</v>
      </c>
      <c r="T1399" s="13">
        <f t="shared" si="1745"/>
        <v>6.6338039000388857E-2</v>
      </c>
      <c r="U1399" s="13">
        <f t="shared" si="1746"/>
        <v>1.1451209113162312E-2</v>
      </c>
      <c r="V1399" s="13">
        <f t="shared" si="1747"/>
        <v>3.6020232706788363E-3</v>
      </c>
      <c r="W1399" s="13">
        <f t="shared" si="1748"/>
        <v>0.12810104082833768</v>
      </c>
      <c r="X1399" s="13">
        <f t="shared" si="1749"/>
        <v>7.0783879314714346E-2</v>
      </c>
      <c r="Y1399" s="13">
        <f t="shared" si="1750"/>
        <v>1.9556271902404738E-2</v>
      </c>
      <c r="Z1399" s="13">
        <f t="shared" si="1751"/>
        <v>6.5889893706687613E-4</v>
      </c>
      <c r="AA1399" s="13">
        <f t="shared" si="1752"/>
        <v>2.1091710070746256E-3</v>
      </c>
      <c r="AB1399" s="13">
        <f t="shared" si="1753"/>
        <v>3.3757850307722316E-3</v>
      </c>
      <c r="AC1399" s="13">
        <f t="shared" si="1754"/>
        <v>3.9819996683824744E-4</v>
      </c>
      <c r="AD1399" s="13">
        <f t="shared" si="1755"/>
        <v>0.10251458383510401</v>
      </c>
      <c r="AE1399" s="13">
        <f t="shared" si="1756"/>
        <v>5.6645753096620892E-2</v>
      </c>
      <c r="AF1399" s="13">
        <f t="shared" si="1757"/>
        <v>1.565017007260467E-2</v>
      </c>
      <c r="AG1399" s="13">
        <f t="shared" si="1758"/>
        <v>2.882567652614387E-3</v>
      </c>
      <c r="AH1399" s="13">
        <f t="shared" si="1759"/>
        <v>9.1020772626731954E-5</v>
      </c>
      <c r="AI1399" s="13">
        <f t="shared" si="1760"/>
        <v>2.9136239848926869E-4</v>
      </c>
      <c r="AJ1399" s="13">
        <f t="shared" si="1761"/>
        <v>4.6633336986466871E-4</v>
      </c>
      <c r="AK1399" s="13">
        <f t="shared" si="1762"/>
        <v>4.9758608289176686E-4</v>
      </c>
      <c r="AL1399" s="13">
        <f t="shared" si="1763"/>
        <v>2.8173181867995845E-5</v>
      </c>
      <c r="AM1399" s="13">
        <f t="shared" si="1764"/>
        <v>6.5630941518843786E-2</v>
      </c>
      <c r="AN1399" s="13">
        <f t="shared" si="1765"/>
        <v>3.6265221685484086E-2</v>
      </c>
      <c r="AO1399" s="13">
        <f t="shared" si="1766"/>
        <v>1.0019407564949359E-2</v>
      </c>
      <c r="AP1399" s="13">
        <f t="shared" si="1767"/>
        <v>1.8454508807951961E-3</v>
      </c>
      <c r="AQ1399" s="13">
        <f t="shared" si="1768"/>
        <v>2.5493191074553651E-4</v>
      </c>
      <c r="AR1399" s="13">
        <f t="shared" si="1769"/>
        <v>1.0058939947843759E-5</v>
      </c>
      <c r="AS1399" s="13">
        <f t="shared" si="1770"/>
        <v>3.2199208871607945E-5</v>
      </c>
      <c r="AT1399" s="13">
        <f t="shared" si="1771"/>
        <v>5.1535701442361355E-5</v>
      </c>
      <c r="AU1399" s="13">
        <f t="shared" si="1772"/>
        <v>5.498951923004346E-5</v>
      </c>
      <c r="AV1399" s="13">
        <f t="shared" si="1773"/>
        <v>4.4006103640598394E-5</v>
      </c>
      <c r="AW1399" s="13">
        <f t="shared" si="1774"/>
        <v>1.3842294538411954E-6</v>
      </c>
      <c r="AX1399" s="13">
        <f t="shared" si="1775"/>
        <v>3.5014696799777874E-2</v>
      </c>
      <c r="AY1399" s="13">
        <f t="shared" si="1776"/>
        <v>1.9347821504729877E-2</v>
      </c>
      <c r="AZ1399" s="13">
        <f t="shared" si="1777"/>
        <v>5.3454439305792092E-3</v>
      </c>
      <c r="BA1399" s="13">
        <f t="shared" si="1778"/>
        <v>9.8456462081035175E-4</v>
      </c>
      <c r="BB1399" s="13">
        <f t="shared" si="1779"/>
        <v>1.3600846419032525E-4</v>
      </c>
      <c r="BC1399" s="13">
        <f t="shared" si="1780"/>
        <v>1.5030645579107527E-5</v>
      </c>
      <c r="BD1399" s="13">
        <f t="shared" si="1781"/>
        <v>9.2636612825062073E-7</v>
      </c>
      <c r="BE1399" s="13">
        <f t="shared" si="1782"/>
        <v>2.9653479004533171E-6</v>
      </c>
      <c r="BF1399" s="13">
        <f t="shared" si="1783"/>
        <v>4.7461192192596797E-6</v>
      </c>
      <c r="BG1399" s="13">
        <f t="shared" si="1784"/>
        <v>5.0641944665767733E-6</v>
      </c>
      <c r="BH1399" s="13">
        <f t="shared" si="1785"/>
        <v>4.0526898520430329E-6</v>
      </c>
      <c r="BI1399" s="13">
        <f t="shared" si="1786"/>
        <v>2.5945757249649782E-6</v>
      </c>
      <c r="BJ1399" s="14">
        <f t="shared" si="1787"/>
        <v>0.83239679970220171</v>
      </c>
      <c r="BK1399" s="14">
        <f t="shared" si="1788"/>
        <v>0.10658465192936825</v>
      </c>
      <c r="BL1399" s="14">
        <f t="shared" si="1789"/>
        <v>3.5021049365610984E-2</v>
      </c>
      <c r="BM1399" s="14">
        <f t="shared" si="1790"/>
        <v>0.67884408010761699</v>
      </c>
      <c r="BN1399" s="14">
        <f t="shared" si="1791"/>
        <v>0.27647088255135471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1.3293413173652699</v>
      </c>
      <c r="F1400" s="10">
        <f>VLOOKUP(B1400,home!$B$2:$E$405,3,FALSE)</f>
        <v>1.29</v>
      </c>
      <c r="G1400" s="10">
        <f>VLOOKUP(C1400,away!$B$2:$E$405,4,FALSE)</f>
        <v>0.86</v>
      </c>
      <c r="H1400" s="10">
        <f>VLOOKUP(A1400,away!$A$2:$E$405,3,FALSE)</f>
        <v>1.1077844311377201</v>
      </c>
      <c r="I1400" s="10">
        <f>VLOOKUP(C1400,away!$B$2:$E$405,3,FALSE)</f>
        <v>1.18</v>
      </c>
      <c r="J1400" s="10">
        <f>VLOOKUP(B1400,home!$B$2:$E$405,4,FALSE)</f>
        <v>0.64</v>
      </c>
      <c r="K1400" s="12">
        <f t="shared" si="1736"/>
        <v>1.4747712574850305</v>
      </c>
      <c r="L1400" s="12">
        <f t="shared" si="1737"/>
        <v>0.83659880239520623</v>
      </c>
      <c r="M1400" s="13">
        <f t="shared" si="1738"/>
        <v>9.9125350818556099E-2</v>
      </c>
      <c r="N1400" s="13">
        <f t="shared" si="1739"/>
        <v>0.14618721827532677</v>
      </c>
      <c r="O1400" s="13">
        <f t="shared" si="1740"/>
        <v>8.2928149781808708E-2</v>
      </c>
      <c r="P1400" s="13">
        <f t="shared" si="1741"/>
        <v>0.12230005173462498</v>
      </c>
      <c r="Q1400" s="13">
        <f t="shared" si="1742"/>
        <v>0.10779635386207116</v>
      </c>
      <c r="R1400" s="13">
        <f t="shared" si="1743"/>
        <v>3.4688795396155721E-2</v>
      </c>
      <c r="S1400" s="13">
        <f t="shared" si="1744"/>
        <v>3.7723202316001202E-2</v>
      </c>
      <c r="T1400" s="13">
        <f t="shared" si="1745"/>
        <v>9.0182300543578592E-2</v>
      </c>
      <c r="U1400" s="13">
        <f t="shared" si="1746"/>
        <v>5.1158038407029503E-2</v>
      </c>
      <c r="V1400" s="13">
        <f t="shared" si="1747"/>
        <v>5.1713978050630521E-3</v>
      </c>
      <c r="W1400" s="13">
        <f t="shared" si="1748"/>
        <v>5.2991654779156017E-2</v>
      </c>
      <c r="X1400" s="13">
        <f t="shared" si="1749"/>
        <v>4.4332754925182127E-2</v>
      </c>
      <c r="Y1400" s="13">
        <f t="shared" si="1750"/>
        <v>1.8544364838643773E-2</v>
      </c>
      <c r="Z1400" s="13">
        <f t="shared" si="1751"/>
        <v>9.6735348949854097E-3</v>
      </c>
      <c r="AA1400" s="13">
        <f t="shared" si="1752"/>
        <v>1.4266251221402954E-2</v>
      </c>
      <c r="AB1400" s="13">
        <f t="shared" si="1753"/>
        <v>1.0519728626692895E-2</v>
      </c>
      <c r="AC1400" s="13">
        <f t="shared" si="1754"/>
        <v>3.9877678482143971E-4</v>
      </c>
      <c r="AD1400" s="13">
        <f t="shared" si="1755"/>
        <v>1.9537642338717135E-2</v>
      </c>
      <c r="AE1400" s="13">
        <f t="shared" si="1756"/>
        <v>1.634516818219663E-2</v>
      </c>
      <c r="AF1400" s="13">
        <f t="shared" si="1757"/>
        <v>6.837174063086965E-3</v>
      </c>
      <c r="AG1400" s="13">
        <f t="shared" si="1758"/>
        <v>1.9066572109820408E-3</v>
      </c>
      <c r="AH1400" s="13">
        <f t="shared" si="1759"/>
        <v>2.0232169270182569E-3</v>
      </c>
      <c r="AI1400" s="13">
        <f t="shared" si="1760"/>
        <v>2.9837821716237139E-3</v>
      </c>
      <c r="AJ1400" s="13">
        <f t="shared" si="1761"/>
        <v>2.20019809265346E-3</v>
      </c>
      <c r="AK1400" s="13">
        <f t="shared" si="1762"/>
        <v>1.0815963026062365E-3</v>
      </c>
      <c r="AL1400" s="13">
        <f t="shared" si="1763"/>
        <v>1.9680302167505581E-5</v>
      </c>
      <c r="AM1400" s="13">
        <f t="shared" si="1764"/>
        <v>5.7627106720325293E-3</v>
      </c>
      <c r="AN1400" s="13">
        <f t="shared" si="1765"/>
        <v>4.8210768467724877E-3</v>
      </c>
      <c r="AO1400" s="13">
        <f t="shared" si="1766"/>
        <v>2.0166535581325599E-3</v>
      </c>
      <c r="AP1400" s="13">
        <f t="shared" si="1767"/>
        <v>5.6237665052657722E-4</v>
      </c>
      <c r="AQ1400" s="13">
        <f t="shared" si="1768"/>
        <v>1.1762090808139044E-4</v>
      </c>
      <c r="AR1400" s="13">
        <f t="shared" si="1769"/>
        <v>3.3852417162583674E-4</v>
      </c>
      <c r="AS1400" s="13">
        <f t="shared" si="1770"/>
        <v>4.9924571827771351E-4</v>
      </c>
      <c r="AT1400" s="13">
        <f t="shared" si="1771"/>
        <v>3.6813661786922044E-4</v>
      </c>
      <c r="AU1400" s="13">
        <f t="shared" si="1772"/>
        <v>1.8097243428709216E-4</v>
      </c>
      <c r="AV1400" s="13">
        <f t="shared" si="1773"/>
        <v>6.6723236120925483E-5</v>
      </c>
      <c r="AW1400" s="13">
        <f t="shared" si="1774"/>
        <v>6.74483243624612E-7</v>
      </c>
      <c r="AX1400" s="13">
        <f t="shared" si="1775"/>
        <v>1.4164466773859692E-3</v>
      </c>
      <c r="AY1400" s="13">
        <f t="shared" si="1776"/>
        <v>1.1849975939577709E-3</v>
      </c>
      <c r="AZ1400" s="13">
        <f t="shared" si="1777"/>
        <v>4.9568378397313588E-4</v>
      </c>
      <c r="BA1400" s="13">
        <f t="shared" si="1778"/>
        <v>1.3822948667954993E-4</v>
      </c>
      <c r="BB1400" s="13">
        <f t="shared" si="1779"/>
        <v>2.8910655752953883E-5</v>
      </c>
      <c r="BC1400" s="13">
        <f t="shared" si="1780"/>
        <v>4.8373239958762617E-6</v>
      </c>
      <c r="BD1400" s="13">
        <f t="shared" si="1781"/>
        <v>4.7201486094000688E-5</v>
      </c>
      <c r="BE1400" s="13">
        <f t="shared" si="1782"/>
        <v>6.9611395002011577E-5</v>
      </c>
      <c r="BF1400" s="13">
        <f t="shared" si="1783"/>
        <v>5.1330442271201898E-5</v>
      </c>
      <c r="BG1400" s="13">
        <f t="shared" si="1784"/>
        <v>2.5233553631854401E-5</v>
      </c>
      <c r="BH1400" s="13">
        <f t="shared" si="1785"/>
        <v>9.3034299051164688E-6</v>
      </c>
      <c r="BI1400" s="13">
        <f t="shared" si="1786"/>
        <v>2.7440862040184908E-6</v>
      </c>
      <c r="BJ1400" s="14">
        <f t="shared" si="1787"/>
        <v>0.52121083317623196</v>
      </c>
      <c r="BK1400" s="14">
        <f t="shared" si="1788"/>
        <v>0.26592345735519202</v>
      </c>
      <c r="BL1400" s="14">
        <f t="shared" si="1789"/>
        <v>0.20350878349828042</v>
      </c>
      <c r="BM1400" s="14">
        <f t="shared" si="1790"/>
        <v>0.40610636594543231</v>
      </c>
      <c r="BN1400" s="14">
        <f t="shared" si="1791"/>
        <v>0.59302591986854358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1.3293413173652699</v>
      </c>
      <c r="F1401" s="10">
        <f>VLOOKUP(B1401,home!$B$2:$E$405,3,FALSE)</f>
        <v>1.07</v>
      </c>
      <c r="G1401" s="10">
        <f>VLOOKUP(C1401,away!$B$2:$E$405,4,FALSE)</f>
        <v>1.1299999999999999</v>
      </c>
      <c r="H1401" s="10">
        <f>VLOOKUP(A1401,away!$A$2:$E$405,3,FALSE)</f>
        <v>1.1077844311377201</v>
      </c>
      <c r="I1401" s="10">
        <f>VLOOKUP(C1401,away!$B$2:$E$405,3,FALSE)</f>
        <v>0.38</v>
      </c>
      <c r="J1401" s="10">
        <f>VLOOKUP(B1401,home!$B$2:$E$405,4,FALSE)</f>
        <v>0.39</v>
      </c>
      <c r="K1401" s="12">
        <f t="shared" si="1736"/>
        <v>1.6073065868263479</v>
      </c>
      <c r="L1401" s="12">
        <f t="shared" si="1737"/>
        <v>0.16417365269461012</v>
      </c>
      <c r="M1401" s="13">
        <f t="shared" si="1738"/>
        <v>0.17008104172066163</v>
      </c>
      <c r="N1401" s="13">
        <f t="shared" si="1739"/>
        <v>0.27337237865190633</v>
      </c>
      <c r="O1401" s="13">
        <f t="shared" si="1740"/>
        <v>2.792282587338539E-2</v>
      </c>
      <c r="P1401" s="13">
        <f t="shared" si="1741"/>
        <v>4.4880541949097512E-2</v>
      </c>
      <c r="Q1401" s="13">
        <f t="shared" si="1742"/>
        <v>0.21969661243179775</v>
      </c>
      <c r="R1401" s="13">
        <f t="shared" si="1743"/>
        <v>2.2920961585946231E-3</v>
      </c>
      <c r="S1401" s="13">
        <f t="shared" si="1744"/>
        <v>2.9607401055211299E-3</v>
      </c>
      <c r="T1401" s="13">
        <f t="shared" si="1745"/>
        <v>3.6068395347560324E-2</v>
      </c>
      <c r="U1401" s="13">
        <f t="shared" si="1746"/>
        <v>3.6841012533485071E-3</v>
      </c>
      <c r="V1401" s="13">
        <f t="shared" si="1747"/>
        <v>8.6808042384390634E-5</v>
      </c>
      <c r="W1401" s="13">
        <f t="shared" si="1748"/>
        <v>0.11770660408835462</v>
      </c>
      <c r="X1401" s="13">
        <f t="shared" si="1749"/>
        <v>1.9324323139463504E-2</v>
      </c>
      <c r="Y1401" s="13">
        <f t="shared" si="1750"/>
        <v>1.5862723578283495E-3</v>
      </c>
      <c r="Z1401" s="13">
        <f t="shared" si="1751"/>
        <v>1.2543393289458796E-4</v>
      </c>
      <c r="AA1401" s="13">
        <f t="shared" si="1752"/>
        <v>2.0161078655300533E-4</v>
      </c>
      <c r="AB1401" s="13">
        <f t="shared" si="1753"/>
        <v>1.6202517260094319E-4</v>
      </c>
      <c r="AC1401" s="13">
        <f t="shared" si="1754"/>
        <v>1.4316674966890156E-6</v>
      </c>
      <c r="AD1401" s="13">
        <f t="shared" si="1755"/>
        <v>4.7297650016043358E-2</v>
      </c>
      <c r="AE1401" s="13">
        <f t="shared" si="1756"/>
        <v>7.7650279670051217E-3</v>
      </c>
      <c r="AF1401" s="13">
        <f t="shared" si="1757"/>
        <v>6.3740650230951666E-4</v>
      </c>
      <c r="AG1401" s="13">
        <f t="shared" si="1758"/>
        <v>3.4881784578482952E-5</v>
      </c>
      <c r="AH1401" s="13">
        <f t="shared" si="1759"/>
        <v>5.1482367337887751E-6</v>
      </c>
      <c r="AI1401" s="13">
        <f t="shared" si="1760"/>
        <v>8.2747948127600623E-6</v>
      </c>
      <c r="AJ1401" s="13">
        <f t="shared" si="1761"/>
        <v>6.6500661035928719E-6</v>
      </c>
      <c r="AK1401" s="13">
        <f t="shared" si="1762"/>
        <v>3.5628983503784831E-6</v>
      </c>
      <c r="AL1401" s="13">
        <f t="shared" si="1763"/>
        <v>1.5111387487346309E-8</v>
      </c>
      <c r="AM1401" s="13">
        <f t="shared" si="1764"/>
        <v>1.5204364882438764E-2</v>
      </c>
      <c r="AN1401" s="13">
        <f t="shared" si="1765"/>
        <v>2.4961561196516278E-3</v>
      </c>
      <c r="AO1401" s="13">
        <f t="shared" si="1766"/>
        <v>2.0490153392960599E-4</v>
      </c>
      <c r="AP1401" s="13">
        <f t="shared" si="1767"/>
        <v>1.1213144422650675E-5</v>
      </c>
      <c r="AQ1401" s="13">
        <f t="shared" si="1768"/>
        <v>4.6022571951468879E-7</v>
      </c>
      <c r="AR1401" s="13">
        <f t="shared" si="1769"/>
        <v>1.6904096590453443E-7</v>
      </c>
      <c r="AS1401" s="13">
        <f t="shared" si="1770"/>
        <v>2.7170065794184625E-7</v>
      </c>
      <c r="AT1401" s="13">
        <f t="shared" si="1771"/>
        <v>2.1835312857749101E-7</v>
      </c>
      <c r="AU1401" s="13">
        <f t="shared" si="1772"/>
        <v>1.1698680727224724E-7</v>
      </c>
      <c r="AV1401" s="13">
        <f t="shared" si="1773"/>
        <v>4.7008416475116854E-8</v>
      </c>
      <c r="AW1401" s="13">
        <f t="shared" si="1774"/>
        <v>1.1076537611679501E-10</v>
      </c>
      <c r="AX1401" s="13">
        <f t="shared" si="1775"/>
        <v>4.073012637342506E-3</v>
      </c>
      <c r="AY1401" s="13">
        <f t="shared" si="1776"/>
        <v>6.686813621438265E-4</v>
      </c>
      <c r="AZ1401" s="13">
        <f t="shared" si="1777"/>
        <v>5.4889930855979689E-5</v>
      </c>
      <c r="BA1401" s="13">
        <f t="shared" si="1778"/>
        <v>3.0038268149269264E-6</v>
      </c>
      <c r="BB1401" s="13">
        <f t="shared" si="1779"/>
        <v>1.2328730506714243E-7</v>
      </c>
      <c r="BC1401" s="13">
        <f t="shared" si="1780"/>
        <v>4.0481054407494959E-9</v>
      </c>
      <c r="BD1401" s="13">
        <f t="shared" si="1781"/>
        <v>4.6253454712620822E-9</v>
      </c>
      <c r="BE1401" s="13">
        <f t="shared" si="1782"/>
        <v>7.4343482423069622E-9</v>
      </c>
      <c r="BF1401" s="13">
        <f t="shared" si="1783"/>
        <v>5.9746384493104319E-9</v>
      </c>
      <c r="BG1401" s="13">
        <f t="shared" si="1784"/>
        <v>3.2010252444942046E-9</v>
      </c>
      <c r="BH1401" s="13">
        <f t="shared" si="1785"/>
        <v>1.2862572400182385E-9</v>
      </c>
      <c r="BI1401" s="13">
        <f t="shared" si="1786"/>
        <v>4.1348194684687871E-10</v>
      </c>
      <c r="BJ1401" s="14">
        <f t="shared" si="1787"/>
        <v>0.74620636328557721</v>
      </c>
      <c r="BK1401" s="14">
        <f t="shared" si="1788"/>
        <v>0.21867925995869267</v>
      </c>
      <c r="BL1401" s="14">
        <f t="shared" si="1789"/>
        <v>3.4287141265555758E-2</v>
      </c>
      <c r="BM1401" s="14">
        <f t="shared" si="1790"/>
        <v>0.26038402040589875</v>
      </c>
      <c r="BN1401" s="14">
        <f t="shared" si="1791"/>
        <v>0.73824549678544316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1.3293413173652699</v>
      </c>
      <c r="F1402" s="10">
        <f>VLOOKUP(B1402,home!$B$2:$E$405,3,FALSE)</f>
        <v>0.64</v>
      </c>
      <c r="G1402" s="10">
        <f>VLOOKUP(C1402,away!$B$2:$E$405,4,FALSE)</f>
        <v>0.86</v>
      </c>
      <c r="H1402" s="10">
        <f>VLOOKUP(A1402,away!$A$2:$E$405,3,FALSE)</f>
        <v>1.1077844311377201</v>
      </c>
      <c r="I1402" s="10">
        <f>VLOOKUP(C1402,away!$B$2:$E$405,3,FALSE)</f>
        <v>0.43</v>
      </c>
      <c r="J1402" s="10">
        <f>VLOOKUP(B1402,home!$B$2:$E$405,4,FALSE)</f>
        <v>0.9</v>
      </c>
      <c r="K1402" s="12">
        <f t="shared" si="1736"/>
        <v>0.73166946107784459</v>
      </c>
      <c r="L1402" s="12">
        <f t="shared" si="1737"/>
        <v>0.42871257485029762</v>
      </c>
      <c r="M1402" s="13">
        <f t="shared" si="1738"/>
        <v>0.31336644077250042</v>
      </c>
      <c r="N1402" s="13">
        <f t="shared" si="1739"/>
        <v>0.22928065483989771</v>
      </c>
      <c r="O1402" s="13">
        <f t="shared" si="1740"/>
        <v>0.13434413369525194</v>
      </c>
      <c r="P1402" s="13">
        <f t="shared" si="1741"/>
        <v>9.8295499899774902E-2</v>
      </c>
      <c r="Q1402" s="13">
        <f t="shared" si="1742"/>
        <v>8.3878826581141611E-2</v>
      </c>
      <c r="R1402" s="13">
        <f t="shared" si="1743"/>
        <v>2.8797509736262047E-2</v>
      </c>
      <c r="S1402" s="13">
        <f t="shared" si="1744"/>
        <v>7.7082323148006809E-3</v>
      </c>
      <c r="T1402" s="13">
        <f t="shared" si="1745"/>
        <v>3.5959907719022813E-2</v>
      </c>
      <c r="U1402" s="13">
        <f t="shared" si="1746"/>
        <v>2.1070258429114835E-2</v>
      </c>
      <c r="V1402" s="13">
        <f t="shared" si="1747"/>
        <v>2.6865407754970457E-4</v>
      </c>
      <c r="W1402" s="13">
        <f t="shared" si="1748"/>
        <v>2.0457191946821961E-2</v>
      </c>
      <c r="X1402" s="13">
        <f t="shared" si="1749"/>
        <v>8.7702554337288161E-3</v>
      </c>
      <c r="Y1402" s="13">
        <f t="shared" si="1750"/>
        <v>1.8799593945443473E-3</v>
      </c>
      <c r="Z1402" s="13">
        <f t="shared" si="1751"/>
        <v>4.115284849436472E-3</v>
      </c>
      <c r="AA1402" s="13">
        <f t="shared" si="1752"/>
        <v>3.0110282479690028E-3</v>
      </c>
      <c r="AB1402" s="13">
        <f t="shared" si="1753"/>
        <v>1.1015387077408232E-3</v>
      </c>
      <c r="AC1402" s="13">
        <f t="shared" si="1754"/>
        <v>5.2668943242139788E-6</v>
      </c>
      <c r="AD1402" s="13">
        <f t="shared" si="1755"/>
        <v>3.7419756517243111E-3</v>
      </c>
      <c r="AE1402" s="13">
        <f t="shared" si="1756"/>
        <v>1.60423201667785E-3</v>
      </c>
      <c r="AF1402" s="13">
        <f t="shared" si="1757"/>
        <v>3.4387721926362334E-4</v>
      </c>
      <c r="AG1402" s="13">
        <f t="shared" si="1758"/>
        <v>4.9141496034289445E-5</v>
      </c>
      <c r="AH1402" s="13">
        <f t="shared" si="1759"/>
        <v>4.4106859101108239E-4</v>
      </c>
      <c r="AI1402" s="13">
        <f t="shared" si="1760"/>
        <v>3.2271641828344289E-4</v>
      </c>
      <c r="AJ1402" s="13">
        <f t="shared" si="1761"/>
        <v>1.1806087392320945E-4</v>
      </c>
      <c r="AK1402" s="13">
        <f t="shared" si="1762"/>
        <v>2.8793845332591344E-5</v>
      </c>
      <c r="AL1402" s="13">
        <f t="shared" si="1763"/>
        <v>6.6083912398743695E-8</v>
      </c>
      <c r="AM1402" s="13">
        <f t="shared" si="1764"/>
        <v>5.4757786169270877E-4</v>
      </c>
      <c r="AN1402" s="13">
        <f t="shared" si="1765"/>
        <v>2.3475351501730133E-4</v>
      </c>
      <c r="AO1402" s="13">
        <f t="shared" si="1766"/>
        <v>5.0320891939112628E-5</v>
      </c>
      <c r="AP1402" s="13">
        <f t="shared" si="1767"/>
        <v>7.1910663839935207E-6</v>
      </c>
      <c r="AQ1402" s="13">
        <f t="shared" si="1768"/>
        <v>7.7072514635032037E-7</v>
      </c>
      <c r="AR1402" s="13">
        <f t="shared" si="1769"/>
        <v>3.7818330267590812E-5</v>
      </c>
      <c r="AS1402" s="13">
        <f t="shared" si="1770"/>
        <v>2.7670517325752109E-5</v>
      </c>
      <c r="AT1402" s="13">
        <f t="shared" si="1771"/>
        <v>1.0122836249739102E-5</v>
      </c>
      <c r="AU1402" s="13">
        <f t="shared" si="1772"/>
        <v>2.4688567144752936E-6</v>
      </c>
      <c r="AV1402" s="13">
        <f t="shared" si="1773"/>
        <v>4.5159676543963891E-7</v>
      </c>
      <c r="AW1402" s="13">
        <f t="shared" si="1774"/>
        <v>5.7580362790411764E-10</v>
      </c>
      <c r="AX1402" s="13">
        <f t="shared" si="1775"/>
        <v>6.6774333160477106E-5</v>
      </c>
      <c r="AY1402" s="13">
        <f t="shared" si="1776"/>
        <v>2.8626996303139754E-5</v>
      </c>
      <c r="AZ1402" s="13">
        <f t="shared" si="1777"/>
        <v>6.1363766476744973E-6</v>
      </c>
      <c r="BA1402" s="13">
        <f t="shared" si="1778"/>
        <v>8.7691394429192387E-7</v>
      </c>
      <c r="BB1402" s="13">
        <f t="shared" si="1779"/>
        <v>9.3986008744880279E-8</v>
      </c>
      <c r="BC1402" s="13">
        <f t="shared" si="1780"/>
        <v>8.0585967617840473E-9</v>
      </c>
      <c r="BD1402" s="13">
        <f t="shared" si="1781"/>
        <v>2.7021989575929642E-6</v>
      </c>
      <c r="BE1402" s="13">
        <f t="shared" si="1782"/>
        <v>1.9771164550271577E-6</v>
      </c>
      <c r="BF1402" s="13">
        <f t="shared" si="1783"/>
        <v>7.2329786556892938E-7</v>
      </c>
      <c r="BG1402" s="13">
        <f t="shared" si="1784"/>
        <v>1.7640498649985799E-7</v>
      </c>
      <c r="BH1402" s="13">
        <f t="shared" si="1785"/>
        <v>3.226753535094888E-8</v>
      </c>
      <c r="BI1402" s="13">
        <f t="shared" si="1786"/>
        <v>4.7218340401078141E-9</v>
      </c>
      <c r="BJ1402" s="14">
        <f t="shared" si="1787"/>
        <v>0.38690915302369777</v>
      </c>
      <c r="BK1402" s="14">
        <f t="shared" si="1788"/>
        <v>0.4196727870391655</v>
      </c>
      <c r="BL1402" s="14">
        <f t="shared" si="1789"/>
        <v>0.18931925668984603</v>
      </c>
      <c r="BM1402" s="14">
        <f t="shared" si="1790"/>
        <v>0.11202478965681771</v>
      </c>
      <c r="BN1402" s="14">
        <f t="shared" si="1791"/>
        <v>0.88796306552482873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1.3293413173652699</v>
      </c>
      <c r="F1403" s="10">
        <f>VLOOKUP(B1403,home!$B$2:$E$405,3,FALSE)</f>
        <v>0.85</v>
      </c>
      <c r="G1403" s="10">
        <f>VLOOKUP(C1403,away!$B$2:$E$405,4,FALSE)</f>
        <v>0.54</v>
      </c>
      <c r="H1403" s="10">
        <f>VLOOKUP(A1403,away!$A$2:$E$405,3,FALSE)</f>
        <v>1.1077844311377201</v>
      </c>
      <c r="I1403" s="10">
        <f>VLOOKUP(C1403,away!$B$2:$E$405,3,FALSE)</f>
        <v>0.75</v>
      </c>
      <c r="J1403" s="10">
        <f>VLOOKUP(B1403,home!$B$2:$E$405,4,FALSE)</f>
        <v>0.45</v>
      </c>
      <c r="K1403" s="12">
        <f t="shared" si="1736"/>
        <v>0.61016766467065897</v>
      </c>
      <c r="L1403" s="12">
        <f t="shared" si="1737"/>
        <v>0.37387724550898055</v>
      </c>
      <c r="M1403" s="13">
        <f t="shared" si="1738"/>
        <v>0.3737960653200596</v>
      </c>
      <c r="N1403" s="13">
        <f t="shared" si="1739"/>
        <v>0.2280782722394219</v>
      </c>
      <c r="O1403" s="13">
        <f t="shared" si="1740"/>
        <v>0.13975384328395885</v>
      </c>
      <c r="P1403" s="13">
        <f t="shared" si="1741"/>
        <v>8.5273276185322447E-2</v>
      </c>
      <c r="Q1403" s="13">
        <f t="shared" si="1742"/>
        <v>6.9582993367223414E-2</v>
      </c>
      <c r="R1403" s="13">
        <f t="shared" si="1743"/>
        <v>2.612539098815014E-2</v>
      </c>
      <c r="S1403" s="13">
        <f t="shared" si="1744"/>
        <v>4.8633013466528154E-3</v>
      </c>
      <c r="T1403" s="13">
        <f t="shared" si="1745"/>
        <v>2.6015497894407151E-2</v>
      </c>
      <c r="U1403" s="13">
        <f t="shared" si="1746"/>
        <v>1.5940868807847453E-2</v>
      </c>
      <c r="V1403" s="13">
        <f t="shared" si="1747"/>
        <v>1.2327269610992728E-4</v>
      </c>
      <c r="W1403" s="13">
        <f t="shared" si="1748"/>
        <v>1.4152430854557555E-2</v>
      </c>
      <c r="X1403" s="13">
        <f t="shared" si="1749"/>
        <v>5.2912718651582863E-3</v>
      </c>
      <c r="Y1403" s="13">
        <f t="shared" si="1750"/>
        <v>9.8914307509227316E-4</v>
      </c>
      <c r="Z1403" s="13">
        <f t="shared" si="1751"/>
        <v>3.2558964068315726E-3</v>
      </c>
      <c r="AA1403" s="13">
        <f t="shared" si="1752"/>
        <v>1.9866427069660107E-3</v>
      </c>
      <c r="AB1403" s="13">
        <f t="shared" si="1753"/>
        <v>6.0609257052222346E-4</v>
      </c>
      <c r="AC1403" s="13">
        <f t="shared" si="1754"/>
        <v>1.7576206046488293E-6</v>
      </c>
      <c r="AD1403" s="13">
        <f t="shared" si="1755"/>
        <v>2.15883892098459E-3</v>
      </c>
      <c r="AE1403" s="13">
        <f t="shared" si="1756"/>
        <v>8.0714074927529808E-4</v>
      </c>
      <c r="AF1403" s="13">
        <f t="shared" si="1757"/>
        <v>1.5088578003855159E-4</v>
      </c>
      <c r="AG1403" s="13">
        <f t="shared" si="1758"/>
        <v>1.880425327576253E-5</v>
      </c>
      <c r="AH1403" s="13">
        <f t="shared" si="1759"/>
        <v>3.0432639506219379E-4</v>
      </c>
      <c r="AI1403" s="13">
        <f t="shared" si="1760"/>
        <v>1.8569012577273917E-4</v>
      </c>
      <c r="AJ1403" s="13">
        <f t="shared" si="1761"/>
        <v>5.6651055197576595E-5</v>
      </c>
      <c r="AK1403" s="13">
        <f t="shared" si="1762"/>
        <v>1.1522214017011304E-5</v>
      </c>
      <c r="AL1403" s="13">
        <f t="shared" si="1763"/>
        <v>1.6038485276285753E-8</v>
      </c>
      <c r="AM1403" s="13">
        <f t="shared" si="1764"/>
        <v>2.6345074056345852E-4</v>
      </c>
      <c r="AN1403" s="13">
        <f t="shared" si="1765"/>
        <v>9.8498237209166932E-5</v>
      </c>
      <c r="AO1403" s="13">
        <f t="shared" si="1766"/>
        <v>1.8413124807626756E-5</v>
      </c>
      <c r="AP1403" s="13">
        <f t="shared" si="1767"/>
        <v>2.2947494614295228E-6</v>
      </c>
      <c r="AQ1403" s="13">
        <f t="shared" si="1768"/>
        <v>2.144886519431216E-7</v>
      </c>
      <c r="AR1403" s="13">
        <f t="shared" si="1769"/>
        <v>2.2756142864306174E-5</v>
      </c>
      <c r="AS1403" s="13">
        <f t="shared" si="1770"/>
        <v>1.3885062548425579E-5</v>
      </c>
      <c r="AT1403" s="13">
        <f t="shared" si="1771"/>
        <v>4.2361080944894316E-6</v>
      </c>
      <c r="AU1403" s="13">
        <f t="shared" si="1772"/>
        <v>8.6157872776903069E-7</v>
      </c>
      <c r="AV1403" s="13">
        <f t="shared" si="1773"/>
        <v>1.3142687006318668E-7</v>
      </c>
      <c r="AW1403" s="13">
        <f t="shared" si="1774"/>
        <v>1.0163401260791021E-10</v>
      </c>
      <c r="AX1403" s="13">
        <f t="shared" si="1775"/>
        <v>2.679152052089352E-5</v>
      </c>
      <c r="AY1403" s="13">
        <f t="shared" si="1776"/>
        <v>1.0016739895348998E-5</v>
      </c>
      <c r="AZ1403" s="13">
        <f t="shared" si="1777"/>
        <v>1.8725155605264987E-6</v>
      </c>
      <c r="BA1403" s="13">
        <f t="shared" si="1778"/>
        <v>2.3336365331411736E-7</v>
      </c>
      <c r="BB1403" s="13">
        <f t="shared" si="1779"/>
        <v>2.1812339975748715E-8</v>
      </c>
      <c r="BC1403" s="13">
        <f t="shared" si="1780"/>
        <v>1.631027517647671E-9</v>
      </c>
      <c r="BD1403" s="13">
        <f t="shared" si="1781"/>
        <v>1.4180006687526054E-6</v>
      </c>
      <c r="BE1403" s="13">
        <f t="shared" si="1782"/>
        <v>8.6521815655421005E-7</v>
      </c>
      <c r="BF1403" s="13">
        <f t="shared" si="1783"/>
        <v>2.6396407100766743E-7</v>
      </c>
      <c r="BG1403" s="13">
        <f t="shared" si="1784"/>
        <v>5.368744692123615E-8</v>
      </c>
      <c r="BH1403" s="13">
        <f t="shared" si="1785"/>
        <v>8.1895860275151519E-9</v>
      </c>
      <c r="BI1403" s="13">
        <f t="shared" si="1786"/>
        <v>9.9940411620567624E-10</v>
      </c>
      <c r="BJ1403" s="14">
        <f t="shared" si="1787"/>
        <v>0.34766708792312595</v>
      </c>
      <c r="BK1403" s="14">
        <f t="shared" si="1788"/>
        <v>0.46406770594713004</v>
      </c>
      <c r="BL1403" s="14">
        <f t="shared" si="1789"/>
        <v>0.18501550852593271</v>
      </c>
      <c r="BM1403" s="14">
        <f t="shared" si="1790"/>
        <v>7.7386340780622537E-2</v>
      </c>
      <c r="BN1403" s="14">
        <f t="shared" si="1791"/>
        <v>0.92260984138413638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1.3293413173652699</v>
      </c>
      <c r="F1404" s="10">
        <f>VLOOKUP(B1404,home!$B$2:$E$405,3,FALSE)</f>
        <v>0.54</v>
      </c>
      <c r="G1404" s="10">
        <f>VLOOKUP(C1404,away!$B$2:$E$405,4,FALSE)</f>
        <v>0.86</v>
      </c>
      <c r="H1404" s="10">
        <f>VLOOKUP(A1404,away!$A$2:$E$405,3,FALSE)</f>
        <v>1.1077844311377201</v>
      </c>
      <c r="I1404" s="10">
        <f>VLOOKUP(C1404,away!$B$2:$E$405,3,FALSE)</f>
        <v>1.07</v>
      </c>
      <c r="J1404" s="10">
        <f>VLOOKUP(B1404,home!$B$2:$E$405,4,FALSE)</f>
        <v>1.55</v>
      </c>
      <c r="K1404" s="12">
        <f t="shared" si="1736"/>
        <v>0.61734610778443133</v>
      </c>
      <c r="L1404" s="12">
        <f t="shared" si="1737"/>
        <v>1.8372604790419087</v>
      </c>
      <c r="M1404" s="13">
        <f t="shared" si="1738"/>
        <v>8.5896981798949279E-2</v>
      </c>
      <c r="N1404" s="13">
        <f t="shared" si="1739"/>
        <v>5.3028167384011463E-2</v>
      </c>
      <c r="O1404" s="13">
        <f t="shared" si="1740"/>
        <v>0.15781512992819169</v>
      </c>
      <c r="P1404" s="13">
        <f t="shared" si="1741"/>
        <v>9.7426556210663443E-2</v>
      </c>
      <c r="Q1404" s="13">
        <f t="shared" si="1742"/>
        <v>1.6368366368730406E-2</v>
      </c>
      <c r="R1404" s="13">
        <f t="shared" si="1743"/>
        <v>0.14497375060596526</v>
      </c>
      <c r="S1404" s="13">
        <f t="shared" si="1744"/>
        <v>2.7625923682878674E-2</v>
      </c>
      <c r="T1404" s="13">
        <f t="shared" si="1745"/>
        <v>3.0072952635747097E-2</v>
      </c>
      <c r="U1404" s="13">
        <f t="shared" si="1746"/>
        <v>8.9498980667503489E-2</v>
      </c>
      <c r="V1404" s="13">
        <f t="shared" si="1747"/>
        <v>3.481558891429073E-3</v>
      </c>
      <c r="W1404" s="13">
        <f t="shared" si="1748"/>
        <v>3.368315756175101E-3</v>
      </c>
      <c r="X1404" s="13">
        <f t="shared" si="1749"/>
        <v>6.1884734197546762E-3</v>
      </c>
      <c r="Y1404" s="13">
        <f t="shared" si="1750"/>
        <v>5.6849188198582982E-3</v>
      </c>
      <c r="Z1404" s="13">
        <f t="shared" si="1751"/>
        <v>8.8784847495605987E-2</v>
      </c>
      <c r="AA1404" s="13">
        <f t="shared" si="1752"/>
        <v>5.481098003164666E-2</v>
      </c>
      <c r="AB1404" s="13">
        <f t="shared" si="1753"/>
        <v>1.6918672593193625E-2</v>
      </c>
      <c r="AC1404" s="13">
        <f t="shared" si="1754"/>
        <v>2.4680457765564564E-4</v>
      </c>
      <c r="AD1404" s="13">
        <f t="shared" si="1755"/>
        <v>5.1985415546591785E-4</v>
      </c>
      <c r="AE1404" s="13">
        <f t="shared" si="1756"/>
        <v>9.5510749470323927E-4</v>
      </c>
      <c r="AF1404" s="13">
        <f t="shared" si="1757"/>
        <v>8.7739062662749547E-4</v>
      </c>
      <c r="AG1404" s="13">
        <f t="shared" si="1758"/>
        <v>5.3733170766150421E-4</v>
      </c>
      <c r="AH1404" s="13">
        <f t="shared" si="1759"/>
        <v>4.0780222860359983E-2</v>
      </c>
      <c r="AI1404" s="13">
        <f t="shared" si="1760"/>
        <v>2.517551185742492E-2</v>
      </c>
      <c r="AJ1404" s="13">
        <f t="shared" si="1761"/>
        <v>7.7710021283310367E-3</v>
      </c>
      <c r="AK1404" s="13">
        <f t="shared" si="1762"/>
        <v>1.5991326391698996E-3</v>
      </c>
      <c r="AL1404" s="13">
        <f t="shared" si="1763"/>
        <v>1.1197282863464219E-5</v>
      </c>
      <c r="AM1404" s="13">
        <f t="shared" si="1764"/>
        <v>6.4185987898489422E-5</v>
      </c>
      <c r="AN1404" s="13">
        <f t="shared" si="1765"/>
        <v>1.1792637887415686E-4</v>
      </c>
      <c r="AO1404" s="13">
        <f t="shared" si="1766"/>
        <v>1.0833073767100554E-4</v>
      </c>
      <c r="AP1404" s="13">
        <f t="shared" si="1767"/>
        <v>6.6343927662798329E-5</v>
      </c>
      <c r="AQ1404" s="13">
        <f t="shared" si="1768"/>
        <v>3.0472769079818662E-5</v>
      </c>
      <c r="AR1404" s="13">
        <f t="shared" si="1769"/>
        <v>1.4984778357572155E-2</v>
      </c>
      <c r="AS1404" s="13">
        <f t="shared" si="1770"/>
        <v>9.2507945950595517E-3</v>
      </c>
      <c r="AT1404" s="13">
        <f t="shared" si="1771"/>
        <v>2.8554710185866345E-3</v>
      </c>
      <c r="AU1404" s="13">
        <f t="shared" si="1772"/>
        <v>5.8760463973856825E-4</v>
      </c>
      <c r="AV1404" s="13">
        <f t="shared" si="1773"/>
        <v>9.068885931466948E-5</v>
      </c>
      <c r="AW1404" s="13">
        <f t="shared" si="1774"/>
        <v>3.5278458161835846E-7</v>
      </c>
      <c r="AX1404" s="13">
        <f t="shared" si="1775"/>
        <v>6.6041616339051753E-6</v>
      </c>
      <c r="AY1404" s="13">
        <f t="shared" si="1776"/>
        <v>1.2133565167178819E-5</v>
      </c>
      <c r="AZ1404" s="13">
        <f t="shared" si="1777"/>
        <v>1.1146259875768589E-5</v>
      </c>
      <c r="BA1404" s="13">
        <f t="shared" si="1778"/>
        <v>6.8261942529600668E-6</v>
      </c>
      <c r="BB1404" s="13">
        <f t="shared" si="1779"/>
        <v>3.1353742308066358E-6</v>
      </c>
      <c r="BC1404" s="13">
        <f t="shared" si="1780"/>
        <v>1.1520998322534911E-6</v>
      </c>
      <c r="BD1404" s="13">
        <f t="shared" si="1781"/>
        <v>4.5884901772616383E-3</v>
      </c>
      <c r="BE1404" s="13">
        <f t="shared" si="1782"/>
        <v>2.8326865515395675E-3</v>
      </c>
      <c r="BF1404" s="13">
        <f t="shared" si="1783"/>
        <v>8.7437400858312751E-4</v>
      </c>
      <c r="BG1404" s="13">
        <f t="shared" si="1784"/>
        <v>1.7993046364888826E-4</v>
      </c>
      <c r="BH1404" s="13">
        <f t="shared" si="1785"/>
        <v>2.7769842851372308E-5</v>
      </c>
      <c r="BI1404" s="13">
        <f t="shared" si="1786"/>
        <v>3.4287208796160029E-6</v>
      </c>
      <c r="BJ1404" s="14">
        <f t="shared" si="1787"/>
        <v>0.11802913582491434</v>
      </c>
      <c r="BK1404" s="14">
        <f t="shared" si="1788"/>
        <v>0.21470115600960674</v>
      </c>
      <c r="BL1404" s="14">
        <f t="shared" si="1789"/>
        <v>0.57561940054682237</v>
      </c>
      <c r="BM1404" s="14">
        <f t="shared" si="1790"/>
        <v>0.44161380679985229</v>
      </c>
      <c r="BN1404" s="14">
        <f t="shared" si="1791"/>
        <v>0.55550895229651154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1.3293413173652699</v>
      </c>
      <c r="F1405" s="10">
        <f>VLOOKUP(B1405,home!$B$2:$E$405,3,FALSE)</f>
        <v>1.63</v>
      </c>
      <c r="G1405" s="10">
        <f>VLOOKUP(C1405,away!$B$2:$E$405,4,FALSE)</f>
        <v>1.5</v>
      </c>
      <c r="H1405" s="10">
        <f>VLOOKUP(A1405,away!$A$2:$E$405,3,FALSE)</f>
        <v>1.1077844311377201</v>
      </c>
      <c r="I1405" s="10">
        <f>VLOOKUP(C1405,away!$B$2:$E$405,3,FALSE)</f>
        <v>0.64</v>
      </c>
      <c r="J1405" s="10">
        <f>VLOOKUP(B1405,home!$B$2:$E$405,4,FALSE)</f>
        <v>1.2</v>
      </c>
      <c r="K1405" s="12">
        <f t="shared" si="1736"/>
        <v>3.2502395209580843</v>
      </c>
      <c r="L1405" s="12">
        <f t="shared" si="1737"/>
        <v>0.85077844311376905</v>
      </c>
      <c r="M1405" s="13">
        <f t="shared" si="1738"/>
        <v>1.6555813597439347E-2</v>
      </c>
      <c r="N1405" s="13">
        <f t="shared" si="1739"/>
        <v>5.3810359656012607E-2</v>
      </c>
      <c r="O1405" s="13">
        <f t="shared" si="1740"/>
        <v>1.4085329316911215E-2</v>
      </c>
      <c r="P1405" s="13">
        <f t="shared" si="1741"/>
        <v>4.5780694011534374E-2</v>
      </c>
      <c r="Q1405" s="13">
        <f t="shared" si="1742"/>
        <v>8.7448278795470333E-2</v>
      </c>
      <c r="R1405" s="13">
        <f t="shared" si="1743"/>
        <v>5.9917472734932259E-3</v>
      </c>
      <c r="S1405" s="13">
        <f t="shared" si="1744"/>
        <v>3.1648579694414765E-2</v>
      </c>
      <c r="T1405" s="13">
        <f t="shared" si="1745"/>
        <v>7.4399110486589065E-2</v>
      </c>
      <c r="U1405" s="13">
        <f t="shared" si="1746"/>
        <v>1.9474613787900531E-2</v>
      </c>
      <c r="V1405" s="13">
        <f t="shared" si="1747"/>
        <v>9.7239688601911331E-3</v>
      </c>
      <c r="W1405" s="13">
        <f t="shared" si="1748"/>
        <v>9.4742617260266157E-2</v>
      </c>
      <c r="X1405" s="13">
        <f t="shared" si="1749"/>
        <v>8.0604976409212936E-2</v>
      </c>
      <c r="Y1405" s="13">
        <f t="shared" si="1750"/>
        <v>3.428848816832613E-2</v>
      </c>
      <c r="Z1405" s="13">
        <f t="shared" si="1751"/>
        <v>1.699216472291246E-3</v>
      </c>
      <c r="AA1405" s="13">
        <f t="shared" si="1752"/>
        <v>5.5228605329039858E-3</v>
      </c>
      <c r="AB1405" s="13">
        <f t="shared" si="1753"/>
        <v>8.9753097863920807E-3</v>
      </c>
      <c r="AC1405" s="13">
        <f t="shared" si="1754"/>
        <v>1.6805654111546971E-3</v>
      </c>
      <c r="AD1405" s="13">
        <f t="shared" si="1755"/>
        <v>7.6984049734580659E-2</v>
      </c>
      <c r="AE1405" s="13">
        <f t="shared" si="1756"/>
        <v>6.5496369977779495E-2</v>
      </c>
      <c r="AF1405" s="13">
        <f t="shared" si="1757"/>
        <v>2.7861449839649322E-2</v>
      </c>
      <c r="AG1405" s="13">
        <f t="shared" si="1758"/>
        <v>7.9013069724897418E-3</v>
      </c>
      <c r="AH1405" s="13">
        <f t="shared" si="1759"/>
        <v>3.6141418620230418E-4</v>
      </c>
      <c r="AI1405" s="13">
        <f t="shared" si="1760"/>
        <v>1.1746826714296331E-3</v>
      </c>
      <c r="AJ1405" s="13">
        <f t="shared" si="1761"/>
        <v>1.9090000216326071E-3</v>
      </c>
      <c r="AK1405" s="13">
        <f t="shared" si="1762"/>
        <v>2.0682357719400456E-3</v>
      </c>
      <c r="AL1405" s="13">
        <f t="shared" si="1763"/>
        <v>1.8588624570245571E-4</v>
      </c>
      <c r="AM1405" s="13">
        <f t="shared" si="1764"/>
        <v>5.0043320186147378E-2</v>
      </c>
      <c r="AN1405" s="13">
        <f t="shared" si="1765"/>
        <v>4.2575778036214311E-2</v>
      </c>
      <c r="AO1405" s="13">
        <f t="shared" si="1766"/>
        <v>1.8111277076003907E-2</v>
      </c>
      <c r="AP1405" s="13">
        <f t="shared" si="1767"/>
        <v>5.1362280378415672E-3</v>
      </c>
      <c r="AQ1405" s="13">
        <f t="shared" si="1768"/>
        <v>1.0924480233780341E-3</v>
      </c>
      <c r="AR1405" s="13">
        <f t="shared" si="1769"/>
        <v>6.1496679731285264E-5</v>
      </c>
      <c r="AS1405" s="13">
        <f t="shared" si="1770"/>
        <v>1.9987893887032536E-4</v>
      </c>
      <c r="AT1405" s="13">
        <f t="shared" si="1771"/>
        <v>3.2482721326174829E-4</v>
      </c>
      <c r="AU1405" s="13">
        <f t="shared" si="1772"/>
        <v>3.5192208200867135E-4</v>
      </c>
      <c r="AV1405" s="13">
        <f t="shared" si="1773"/>
        <v>2.8595776481060898E-4</v>
      </c>
      <c r="AW1405" s="13">
        <f t="shared" si="1774"/>
        <v>1.4278303182966418E-5</v>
      </c>
      <c r="AX1405" s="13">
        <f t="shared" si="1775"/>
        <v>2.7108796171495919E-2</v>
      </c>
      <c r="AY1405" s="13">
        <f t="shared" si="1776"/>
        <v>2.3063579401473799E-2</v>
      </c>
      <c r="AZ1405" s="13">
        <f t="shared" si="1777"/>
        <v>9.8109980879083365E-3</v>
      </c>
      <c r="BA1405" s="13">
        <f t="shared" si="1778"/>
        <v>2.7823285595409402E-3</v>
      </c>
      <c r="BB1405" s="13">
        <f t="shared" si="1779"/>
        <v>5.9178629002930403E-4</v>
      </c>
      <c r="BC1405" s="13">
        <f t="shared" si="1780"/>
        <v>1.0069580369744097E-4</v>
      </c>
      <c r="BD1405" s="13">
        <f t="shared" si="1781"/>
        <v>8.7200082397414879E-6</v>
      </c>
      <c r="BE1405" s="13">
        <f t="shared" si="1782"/>
        <v>2.8342115403887924E-5</v>
      </c>
      <c r="BF1405" s="13">
        <f t="shared" si="1783"/>
        <v>4.605933179663572E-5</v>
      </c>
      <c r="BG1405" s="13">
        <f t="shared" si="1784"/>
        <v>4.9901286838115579E-5</v>
      </c>
      <c r="BH1405" s="13">
        <f t="shared" si="1785"/>
        <v>4.0547783656977191E-5</v>
      </c>
      <c r="BI1405" s="13">
        <f t="shared" si="1786"/>
        <v>2.6358001785833126E-5</v>
      </c>
      <c r="BJ1405" s="14">
        <f t="shared" si="1787"/>
        <v>0.7839542429741071</v>
      </c>
      <c r="BK1405" s="14">
        <f t="shared" si="1788"/>
        <v>0.12863908722191059</v>
      </c>
      <c r="BL1405" s="14">
        <f t="shared" si="1789"/>
        <v>6.0987204555209437E-2</v>
      </c>
      <c r="BM1405" s="14">
        <f t="shared" si="1790"/>
        <v>0.72855822747436683</v>
      </c>
      <c r="BN1405" s="14">
        <f t="shared" si="1791"/>
        <v>0.22367222265086112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1.3293413173652699</v>
      </c>
      <c r="F1406" s="10">
        <f>VLOOKUP(B1406,home!$B$2:$E$405,3,FALSE)</f>
        <v>0.64</v>
      </c>
      <c r="G1406" s="10">
        <f>VLOOKUP(C1406,away!$B$2:$E$405,4,FALSE)</f>
        <v>0.97</v>
      </c>
      <c r="H1406" s="10">
        <f>VLOOKUP(A1406,away!$A$2:$E$405,3,FALSE)</f>
        <v>1.1077844311377201</v>
      </c>
      <c r="I1406" s="10">
        <f>VLOOKUP(C1406,away!$B$2:$E$405,3,FALSE)</f>
        <v>0.64</v>
      </c>
      <c r="J1406" s="10">
        <f>VLOOKUP(B1406,home!$B$2:$E$405,4,FALSE)</f>
        <v>1.1599999999999999</v>
      </c>
      <c r="K1406" s="12">
        <f t="shared" si="1736"/>
        <v>0.82525508982035967</v>
      </c>
      <c r="L1406" s="12">
        <f t="shared" si="1737"/>
        <v>0.82241916167664342</v>
      </c>
      <c r="M1406" s="13">
        <f t="shared" si="1738"/>
        <v>0.19249708822030148</v>
      </c>
      <c r="N1406" s="13">
        <f t="shared" si="1739"/>
        <v>0.15885920182940261</v>
      </c>
      <c r="O1406" s="13">
        <f t="shared" si="1740"/>
        <v>0.15831329391933519</v>
      </c>
      <c r="P1406" s="13">
        <f t="shared" si="1741"/>
        <v>0.13064885159315798</v>
      </c>
      <c r="Q1406" s="13">
        <f t="shared" si="1742"/>
        <v>6.5549682437257131E-2</v>
      </c>
      <c r="R1406" s="13">
        <f t="shared" si="1743"/>
        <v>6.5099943233703855E-2</v>
      </c>
      <c r="S1406" s="13">
        <f t="shared" si="1744"/>
        <v>2.216802677435362E-2</v>
      </c>
      <c r="T1406" s="13">
        <f t="shared" si="1745"/>
        <v>5.3909314878219206E-2</v>
      </c>
      <c r="U1406" s="13">
        <f t="shared" si="1746"/>
        <v>5.3724059500630597E-2</v>
      </c>
      <c r="V1406" s="13">
        <f t="shared" si="1747"/>
        <v>1.6717293215140997E-3</v>
      </c>
      <c r="W1406" s="13">
        <f t="shared" si="1748"/>
        <v>1.8031736355818232E-2</v>
      </c>
      <c r="X1406" s="13">
        <f t="shared" si="1749"/>
        <v>1.4829645497326283E-2</v>
      </c>
      <c r="Y1406" s="13">
        <f t="shared" si="1750"/>
        <v>6.0980923089364461E-3</v>
      </c>
      <c r="Z1406" s="13">
        <f t="shared" si="1751"/>
        <v>1.78464802464866E-2</v>
      </c>
      <c r="AA1406" s="13">
        <f t="shared" si="1752"/>
        <v>1.4727898658791575E-2</v>
      </c>
      <c r="AB1406" s="13">
        <f t="shared" si="1753"/>
        <v>6.0771366652630967E-3</v>
      </c>
      <c r="AC1406" s="13">
        <f t="shared" si="1754"/>
        <v>7.0913253172325108E-5</v>
      </c>
      <c r="AD1406" s="13">
        <f t="shared" si="1755"/>
        <v>3.7201955514844544E-3</v>
      </c>
      <c r="AE1406" s="13">
        <f t="shared" si="1756"/>
        <v>3.0595601067250227E-3</v>
      </c>
      <c r="AF1406" s="13">
        <f t="shared" si="1757"/>
        <v>1.2581204290360475E-3</v>
      </c>
      <c r="AG1406" s="13">
        <f t="shared" si="1758"/>
        <v>3.4490078284536176E-4</v>
      </c>
      <c r="AH1406" s="13">
        <f t="shared" si="1759"/>
        <v>3.6693218307985711E-3</v>
      </c>
      <c r="AI1406" s="13">
        <f t="shared" si="1760"/>
        <v>3.0281265170554817E-3</v>
      </c>
      <c r="AJ1406" s="13">
        <f t="shared" si="1761"/>
        <v>1.2494884104100169E-3</v>
      </c>
      <c r="AK1406" s="13">
        <f t="shared" si="1762"/>
        <v>3.4371555678747238E-4</v>
      </c>
      <c r="AL1406" s="13">
        <f t="shared" si="1763"/>
        <v>1.9251688792499981E-6</v>
      </c>
      <c r="AM1406" s="13">
        <f t="shared" si="1764"/>
        <v>6.1402206279792136E-4</v>
      </c>
      <c r="AN1406" s="13">
        <f t="shared" si="1765"/>
        <v>5.0498351013722974E-4</v>
      </c>
      <c r="AO1406" s="13">
        <f t="shared" si="1766"/>
        <v>2.0765405753379464E-4</v>
      </c>
      <c r="AP1406" s="13">
        <f t="shared" si="1767"/>
        <v>5.6926225305232292E-5</v>
      </c>
      <c r="AQ1406" s="13">
        <f t="shared" si="1768"/>
        <v>1.1704304623236216E-5</v>
      </c>
      <c r="AR1406" s="13">
        <f t="shared" si="1769"/>
        <v>6.0354411680143356E-4</v>
      </c>
      <c r="AS1406" s="13">
        <f t="shared" si="1770"/>
        <v>4.9807785432151672E-4</v>
      </c>
      <c r="AT1406" s="13">
        <f t="shared" si="1771"/>
        <v>2.0552064220281761E-4</v>
      </c>
      <c r="AU1406" s="13">
        <f t="shared" si="1772"/>
        <v>5.6535652013674761E-5</v>
      </c>
      <c r="AV1406" s="13">
        <f t="shared" si="1773"/>
        <v>1.1664083645149438E-5</v>
      </c>
      <c r="AW1406" s="13">
        <f t="shared" si="1774"/>
        <v>3.6295080489888322E-8</v>
      </c>
      <c r="AX1406" s="13">
        <f t="shared" si="1775"/>
        <v>8.4454138764330147E-5</v>
      </c>
      <c r="AY1406" s="13">
        <f t="shared" si="1776"/>
        <v>6.9456702002683313E-5</v>
      </c>
      <c r="AZ1406" s="13">
        <f t="shared" si="1777"/>
        <v>2.8561261316935626E-5</v>
      </c>
      <c r="BA1406" s="13">
        <f t="shared" si="1778"/>
        <v>7.8297761962339137E-6</v>
      </c>
      <c r="BB1406" s="13">
        <f t="shared" si="1779"/>
        <v>1.6098394938556083E-6</v>
      </c>
      <c r="BC1406" s="13">
        <f t="shared" si="1780"/>
        <v>2.6479256939413627E-7</v>
      </c>
      <c r="BD1406" s="13">
        <f t="shared" si="1781"/>
        <v>8.2727707762450829E-5</v>
      </c>
      <c r="BE1406" s="13">
        <f t="shared" si="1782"/>
        <v>6.8271461900133834E-5</v>
      </c>
      <c r="BF1406" s="13">
        <f t="shared" si="1783"/>
        <v>2.8170685711281098E-5</v>
      </c>
      <c r="BG1406" s="13">
        <f t="shared" si="1784"/>
        <v>7.7493339223214698E-6</v>
      </c>
      <c r="BH1406" s="13">
        <f t="shared" si="1785"/>
        <v>1.5987943155283409E-6</v>
      </c>
      <c r="BI1406" s="13">
        <f t="shared" si="1786"/>
        <v>2.6388262929312439E-7</v>
      </c>
      <c r="BJ1406" s="14">
        <f t="shared" si="1787"/>
        <v>0.3272479168477917</v>
      </c>
      <c r="BK1406" s="14">
        <f t="shared" si="1788"/>
        <v>0.34712799103338149</v>
      </c>
      <c r="BL1406" s="14">
        <f t="shared" si="1789"/>
        <v>0.30779710850800152</v>
      </c>
      <c r="BM1406" s="14">
        <f t="shared" si="1790"/>
        <v>0.22898201499558068</v>
      </c>
      <c r="BN1406" s="14">
        <f t="shared" si="1791"/>
        <v>0.7709680612331582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1.3293413173652699</v>
      </c>
      <c r="F1407" s="10">
        <f>VLOOKUP(B1407,home!$B$2:$E$405,3,FALSE)</f>
        <v>1.18</v>
      </c>
      <c r="G1407" s="10">
        <f>VLOOKUP(C1407,away!$B$2:$E$405,4,FALSE)</f>
        <v>1.29</v>
      </c>
      <c r="H1407" s="10">
        <f>VLOOKUP(A1407,away!$A$2:$E$405,3,FALSE)</f>
        <v>1.1077844311377201</v>
      </c>
      <c r="I1407" s="10">
        <f>VLOOKUP(C1407,away!$B$2:$E$405,3,FALSE)</f>
        <v>0.86</v>
      </c>
      <c r="J1407" s="10">
        <f>VLOOKUP(B1407,home!$B$2:$E$405,4,FALSE)</f>
        <v>1.29</v>
      </c>
      <c r="K1407" s="12">
        <f t="shared" si="1736"/>
        <v>2.023523353293414</v>
      </c>
      <c r="L1407" s="12">
        <f t="shared" si="1737"/>
        <v>1.2289760479041867</v>
      </c>
      <c r="M1407" s="13">
        <f t="shared" si="1738"/>
        <v>3.8677416540753649E-2</v>
      </c>
      <c r="N1407" s="13">
        <f t="shared" si="1739"/>
        <v>7.8264655615271975E-2</v>
      </c>
      <c r="O1407" s="13">
        <f t="shared" si="1740"/>
        <v>4.7533618523399435E-2</v>
      </c>
      <c r="P1407" s="13">
        <f t="shared" si="1741"/>
        <v>9.6185387148639168E-2</v>
      </c>
      <c r="Q1407" s="13">
        <f t="shared" si="1742"/>
        <v>7.9185179187484717E-2</v>
      </c>
      <c r="R1407" s="13">
        <f t="shared" si="1743"/>
        <v>2.9208839317736345E-2</v>
      </c>
      <c r="S1407" s="13">
        <f t="shared" si="1744"/>
        <v>5.9799939657198549E-2</v>
      </c>
      <c r="T1407" s="13">
        <f t="shared" si="1745"/>
        <v>9.7316688570419821E-2</v>
      </c>
      <c r="U1407" s="13">
        <f t="shared" si="1746"/>
        <v>5.9104768482034359E-2</v>
      </c>
      <c r="V1407" s="13">
        <f t="shared" si="1747"/>
        <v>1.6523797955935976E-2</v>
      </c>
      <c r="W1407" s="13">
        <f t="shared" si="1748"/>
        <v>5.3411019773532978E-2</v>
      </c>
      <c r="X1407" s="13">
        <f t="shared" si="1749"/>
        <v>6.5640863995808929E-2</v>
      </c>
      <c r="Y1407" s="13">
        <f t="shared" si="1750"/>
        <v>4.0335524807292744E-2</v>
      </c>
      <c r="Z1407" s="13">
        <f t="shared" si="1751"/>
        <v>1.1965654636193347E-2</v>
      </c>
      <c r="AA1407" s="13">
        <f t="shared" si="1752"/>
        <v>2.4212781593780843E-2</v>
      </c>
      <c r="AB1407" s="13">
        <f t="shared" si="1753"/>
        <v>2.4497564501604244E-2</v>
      </c>
      <c r="AC1407" s="13">
        <f t="shared" si="1754"/>
        <v>2.5682750518686557E-3</v>
      </c>
      <c r="AD1407" s="13">
        <f t="shared" si="1755"/>
        <v>2.7019611458740073E-2</v>
      </c>
      <c r="AE1407" s="13">
        <f t="shared" si="1756"/>
        <v>3.3206455306469054E-2</v>
      </c>
      <c r="AF1407" s="13">
        <f t="shared" si="1757"/>
        <v>2.0404969103725672E-2</v>
      </c>
      <c r="AG1407" s="13">
        <f t="shared" si="1758"/>
        <v>8.3590727622346057E-3</v>
      </c>
      <c r="AH1407" s="13">
        <f t="shared" si="1759"/>
        <v>3.6763757363438283E-3</v>
      </c>
      <c r="AI1407" s="13">
        <f t="shared" si="1760"/>
        <v>7.4392321579730076E-3</v>
      </c>
      <c r="AJ1407" s="13">
        <f t="shared" si="1761"/>
        <v>7.5267300011148735E-3</v>
      </c>
      <c r="AK1407" s="13">
        <f t="shared" si="1762"/>
        <v>5.0768379770633702E-3</v>
      </c>
      <c r="AL1407" s="13">
        <f t="shared" si="1763"/>
        <v>2.5547779791122981E-4</v>
      </c>
      <c r="AM1407" s="13">
        <f t="shared" si="1764"/>
        <v>1.0934962956734975E-2</v>
      </c>
      <c r="AN1407" s="13">
        <f t="shared" si="1765"/>
        <v>1.3438807558546829E-2</v>
      </c>
      <c r="AO1407" s="13">
        <f t="shared" si="1766"/>
        <v>8.2579863009238988E-3</v>
      </c>
      <c r="AP1407" s="13">
        <f t="shared" si="1767"/>
        <v>3.3829557892521228E-3</v>
      </c>
      <c r="AQ1407" s="13">
        <f t="shared" si="1768"/>
        <v>1.0393929090274159E-3</v>
      </c>
      <c r="AR1407" s="13">
        <f t="shared" si="1769"/>
        <v>9.0363554461253624E-4</v>
      </c>
      <c r="AS1407" s="13">
        <f t="shared" si="1770"/>
        <v>1.8285276273894795E-3</v>
      </c>
      <c r="AT1407" s="13">
        <f t="shared" si="1771"/>
        <v>1.8500341780824058E-3</v>
      </c>
      <c r="AU1407" s="13">
        <f t="shared" si="1772"/>
        <v>1.2478624545802449E-3</v>
      </c>
      <c r="AV1407" s="13">
        <f t="shared" si="1773"/>
        <v>6.312697046352919E-4</v>
      </c>
      <c r="AW1407" s="13">
        <f t="shared" si="1774"/>
        <v>1.764827665007701E-5</v>
      </c>
      <c r="AX1407" s="13">
        <f t="shared" si="1775"/>
        <v>3.6878588183919376E-3</v>
      </c>
      <c r="AY1407" s="13">
        <f t="shared" si="1776"/>
        <v>4.5322901558559276E-3</v>
      </c>
      <c r="AZ1407" s="13">
        <f t="shared" si="1777"/>
        <v>2.7850380218494343E-3</v>
      </c>
      <c r="BA1407" s="13">
        <f t="shared" si="1778"/>
        <v>1.1409150071184707E-3</v>
      </c>
      <c r="BB1407" s="13">
        <f t="shared" si="1779"/>
        <v>3.5053930411075895E-4</v>
      </c>
      <c r="BC1407" s="13">
        <f t="shared" si="1780"/>
        <v>8.6160881720224842E-5</v>
      </c>
      <c r="BD1407" s="13">
        <f t="shared" si="1781"/>
        <v>1.850910733939438E-4</v>
      </c>
      <c r="BE1407" s="13">
        <f t="shared" si="1782"/>
        <v>3.7453610949879053E-4</v>
      </c>
      <c r="BF1407" s="13">
        <f t="shared" si="1783"/>
        <v>3.7894128211123112E-4</v>
      </c>
      <c r="BG1407" s="13">
        <f t="shared" si="1784"/>
        <v>2.5559884462634131E-4</v>
      </c>
      <c r="BH1407" s="13">
        <f t="shared" si="1785"/>
        <v>1.2930255779405414E-4</v>
      </c>
      <c r="BI1407" s="13">
        <f t="shared" si="1786"/>
        <v>5.2329349067367987E-5</v>
      </c>
      <c r="BJ1407" s="14">
        <f t="shared" si="1787"/>
        <v>0.55278094828451252</v>
      </c>
      <c r="BK1407" s="14">
        <f t="shared" si="1788"/>
        <v>0.21854258430816317</v>
      </c>
      <c r="BL1407" s="14">
        <f t="shared" si="1789"/>
        <v>0.21611387701684204</v>
      </c>
      <c r="BM1407" s="14">
        <f t="shared" si="1790"/>
        <v>0.62583332603322006</v>
      </c>
      <c r="BN1407" s="14">
        <f t="shared" si="1791"/>
        <v>0.36905509633328526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1.57692307692308</v>
      </c>
      <c r="F1408" s="10">
        <f>VLOOKUP(B1408,home!$B$2:$E$405,3,FALSE)</f>
        <v>0.51</v>
      </c>
      <c r="G1408" s="10">
        <f>VLOOKUP(C1408,away!$B$2:$E$405,4,FALSE)</f>
        <v>0.63</v>
      </c>
      <c r="H1408" s="10">
        <f>VLOOKUP(A1408,away!$A$2:$E$405,3,FALSE)</f>
        <v>1.31538461538462</v>
      </c>
      <c r="I1408" s="10">
        <f>VLOOKUP(C1408,away!$B$2:$E$405,3,FALSE)</f>
        <v>0.63</v>
      </c>
      <c r="J1408" s="10">
        <f>VLOOKUP(B1408,home!$B$2:$E$405,4,FALSE)</f>
        <v>1.52</v>
      </c>
      <c r="K1408" s="12">
        <f t="shared" si="1736"/>
        <v>0.50666538461538568</v>
      </c>
      <c r="L1408" s="12">
        <f t="shared" si="1737"/>
        <v>1.2596123076923122</v>
      </c>
      <c r="M1408" s="13">
        <f t="shared" si="1738"/>
        <v>0.17096820211618938</v>
      </c>
      <c r="N1408" s="13">
        <f t="shared" si="1739"/>
        <v>8.6623669882200091E-2</v>
      </c>
      <c r="O1408" s="13">
        <f t="shared" si="1740"/>
        <v>0.21535365160957895</v>
      </c>
      <c r="P1408" s="13">
        <f t="shared" si="1741"/>
        <v>0.1091122407210951</v>
      </c>
      <c r="Q1408" s="13">
        <f t="shared" si="1742"/>
        <v>2.1944607508830555E-2</v>
      </c>
      <c r="R1408" s="13">
        <f t="shared" si="1743"/>
        <v>0.135631055036954</v>
      </c>
      <c r="S1408" s="13">
        <f t="shared" si="1744"/>
        <v>1.7408911317742116E-2</v>
      </c>
      <c r="T1408" s="13">
        <f t="shared" si="1745"/>
        <v>2.7641697705600099E-2</v>
      </c>
      <c r="U1408" s="13">
        <f t="shared" si="1746"/>
        <v>6.8719560666088836E-2</v>
      </c>
      <c r="V1408" s="13">
        <f t="shared" si="1747"/>
        <v>1.2344890251078282E-3</v>
      </c>
      <c r="W1408" s="13">
        <f t="shared" si="1748"/>
        <v>3.7061910012317718E-3</v>
      </c>
      <c r="X1408" s="13">
        <f t="shared" si="1749"/>
        <v>4.6683637998100333E-3</v>
      </c>
      <c r="Y1408" s="13">
        <f t="shared" si="1750"/>
        <v>2.9401642495129835E-3</v>
      </c>
      <c r="Z1408" s="13">
        <f t="shared" si="1751"/>
        <v>5.6947515409946879E-2</v>
      </c>
      <c r="AA1408" s="13">
        <f t="shared" si="1752"/>
        <v>2.8853334798071339E-2</v>
      </c>
      <c r="AB1408" s="13">
        <f t="shared" si="1753"/>
        <v>7.3094929864506537E-3</v>
      </c>
      <c r="AC1408" s="13">
        <f t="shared" si="1754"/>
        <v>4.9240831777440391E-5</v>
      </c>
      <c r="AD1408" s="13">
        <f t="shared" si="1755"/>
        <v>4.6944967227429416E-4</v>
      </c>
      <c r="AE1408" s="13">
        <f t="shared" si="1756"/>
        <v>5.9132458503882333E-4</v>
      </c>
      <c r="AF1408" s="13">
        <f t="shared" si="1757"/>
        <v>3.724198625779756E-4</v>
      </c>
      <c r="AG1408" s="13">
        <f t="shared" si="1758"/>
        <v>1.5636821417743256E-4</v>
      </c>
      <c r="AH1408" s="13">
        <f t="shared" si="1759"/>
        <v>1.7932947825716677E-2</v>
      </c>
      <c r="AI1408" s="13">
        <f t="shared" si="1760"/>
        <v>9.0860039074043848E-3</v>
      </c>
      <c r="AJ1408" s="13">
        <f t="shared" si="1761"/>
        <v>2.3017818321809701E-3</v>
      </c>
      <c r="AK1408" s="13">
        <f t="shared" si="1762"/>
        <v>3.8874439243422612E-4</v>
      </c>
      <c r="AL1408" s="13">
        <f t="shared" si="1763"/>
        <v>1.2570238029538869E-6</v>
      </c>
      <c r="AM1408" s="13">
        <f t="shared" si="1764"/>
        <v>4.7570779752084421E-5</v>
      </c>
      <c r="AN1408" s="13">
        <f t="shared" si="1765"/>
        <v>5.9920739662245775E-5</v>
      </c>
      <c r="AO1408" s="13">
        <f t="shared" si="1766"/>
        <v>3.773845058229583E-5</v>
      </c>
      <c r="AP1408" s="13">
        <f t="shared" si="1767"/>
        <v>1.584527227556598E-5</v>
      </c>
      <c r="AQ1408" s="13">
        <f t="shared" si="1768"/>
        <v>4.9897249942596703E-6</v>
      </c>
      <c r="AR1408" s="13">
        <f t="shared" si="1769"/>
        <v>4.5177123588953641E-3</v>
      </c>
      <c r="AS1408" s="13">
        <f t="shared" si="1770"/>
        <v>2.2889684699014009E-3</v>
      </c>
      <c r="AT1408" s="13">
        <f t="shared" si="1771"/>
        <v>5.7987054508754218E-4</v>
      </c>
      <c r="AU1408" s="13">
        <f t="shared" si="1772"/>
        <v>9.7933444251304308E-5</v>
      </c>
      <c r="AV1408" s="13">
        <f t="shared" si="1773"/>
        <v>1.240487154957413E-5</v>
      </c>
      <c r="AW1408" s="13">
        <f t="shared" si="1774"/>
        <v>2.2284306880585819E-8</v>
      </c>
      <c r="AX1408" s="13">
        <f t="shared" si="1775"/>
        <v>4.0170779032572744E-6</v>
      </c>
      <c r="AY1408" s="13">
        <f t="shared" si="1776"/>
        <v>5.0599607679016906E-6</v>
      </c>
      <c r="AZ1408" s="13">
        <f t="shared" si="1777"/>
        <v>3.1867944298446063E-6</v>
      </c>
      <c r="BA1408" s="13">
        <f t="shared" si="1778"/>
        <v>1.3380418286391904E-6</v>
      </c>
      <c r="BB1408" s="13">
        <f t="shared" si="1779"/>
        <v>4.2135348889026302E-7</v>
      </c>
      <c r="BC1408" s="13">
        <f t="shared" si="1780"/>
        <v>1.0614840809905429E-7</v>
      </c>
      <c r="BD1408" s="13">
        <f t="shared" si="1781"/>
        <v>9.4842768164637688E-4</v>
      </c>
      <c r="BE1408" s="13">
        <f t="shared" si="1782"/>
        <v>4.8053547610124012E-4</v>
      </c>
      <c r="BF1408" s="13">
        <f t="shared" si="1783"/>
        <v>1.2173534591008616E-4</v>
      </c>
      <c r="BG1408" s="13">
        <f t="shared" si="1784"/>
        <v>2.0559695285606945E-5</v>
      </c>
      <c r="BH1408" s="13">
        <f t="shared" si="1785"/>
        <v>2.604221479864293E-6</v>
      </c>
      <c r="BI1408" s="13">
        <f t="shared" si="1786"/>
        <v>2.6389377554381828E-7</v>
      </c>
      <c r="BJ1408" s="14">
        <f t="shared" si="1787"/>
        <v>0.14929445082534717</v>
      </c>
      <c r="BK1408" s="14">
        <f t="shared" si="1788"/>
        <v>0.2987794009964827</v>
      </c>
      <c r="BL1408" s="14">
        <f t="shared" si="1789"/>
        <v>0.49464758905876399</v>
      </c>
      <c r="BM1408" s="14">
        <f t="shared" si="1790"/>
        <v>0.26003049173923154</v>
      </c>
      <c r="BN1408" s="14">
        <f t="shared" si="1791"/>
        <v>0.7396334268748479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1.57692307692308</v>
      </c>
      <c r="F1409" s="10">
        <f>VLOOKUP(B1409,home!$B$2:$E$405,3,FALSE)</f>
        <v>1.52</v>
      </c>
      <c r="G1409" s="10">
        <f>VLOOKUP(C1409,away!$B$2:$E$405,4,FALSE)</f>
        <v>0.63</v>
      </c>
      <c r="H1409" s="10">
        <f>VLOOKUP(A1409,away!$A$2:$E$405,3,FALSE)</f>
        <v>1.31538461538462</v>
      </c>
      <c r="I1409" s="10">
        <f>VLOOKUP(C1409,away!$B$2:$E$405,3,FALSE)</f>
        <v>1.1599999999999999</v>
      </c>
      <c r="J1409" s="10">
        <f>VLOOKUP(B1409,home!$B$2:$E$405,4,FALSE)</f>
        <v>0.91</v>
      </c>
      <c r="K1409" s="12">
        <f t="shared" si="1736"/>
        <v>1.5100615384615415</v>
      </c>
      <c r="L1409" s="12">
        <f t="shared" si="1737"/>
        <v>1.3885200000000049</v>
      </c>
      <c r="M1409" s="13">
        <f t="shared" si="1738"/>
        <v>5.510132375823204E-2</v>
      </c>
      <c r="N1409" s="13">
        <f t="shared" si="1739"/>
        <v>8.3206389725623359E-2</v>
      </c>
      <c r="O1409" s="13">
        <f t="shared" si="1740"/>
        <v>7.6509290064780619E-2</v>
      </c>
      <c r="P1409" s="13">
        <f t="shared" si="1741"/>
        <v>0.11553373626182296</v>
      </c>
      <c r="Q1409" s="13">
        <f t="shared" si="1742"/>
        <v>6.2823384439452706E-2</v>
      </c>
      <c r="R1409" s="13">
        <f t="shared" si="1743"/>
        <v>5.3117339720374787E-2</v>
      </c>
      <c r="S1409" s="13">
        <f t="shared" si="1744"/>
        <v>6.0561359075435514E-2</v>
      </c>
      <c r="T1409" s="13">
        <f t="shared" si="1745"/>
        <v>8.7231525761869183E-2</v>
      </c>
      <c r="U1409" s="13">
        <f t="shared" si="1746"/>
        <v>8.0210451737133495E-2</v>
      </c>
      <c r="V1409" s="13">
        <f t="shared" si="1747"/>
        <v>1.4109118760879147E-2</v>
      </c>
      <c r="W1409" s="13">
        <f t="shared" si="1748"/>
        <v>3.1622392186000284E-2</v>
      </c>
      <c r="X1409" s="13">
        <f t="shared" si="1749"/>
        <v>4.3908323998105271E-2</v>
      </c>
      <c r="Y1409" s="13">
        <f t="shared" si="1750"/>
        <v>3.0483793018924676E-2</v>
      </c>
      <c r="Z1409" s="13">
        <f t="shared" si="1751"/>
        <v>2.4584829516178353E-2</v>
      </c>
      <c r="AA1409" s="13">
        <f t="shared" si="1752"/>
        <v>3.7124605482015002E-2</v>
      </c>
      <c r="AB1409" s="13">
        <f t="shared" si="1753"/>
        <v>2.8030219434474674E-2</v>
      </c>
      <c r="AC1409" s="13">
        <f t="shared" si="1754"/>
        <v>1.8489564934937434E-3</v>
      </c>
      <c r="AD1409" s="13">
        <f t="shared" si="1755"/>
        <v>1.1937939548556445E-2</v>
      </c>
      <c r="AE1409" s="13">
        <f t="shared" si="1756"/>
        <v>1.6576067821961651E-2</v>
      </c>
      <c r="AF1409" s="13">
        <f t="shared" si="1757"/>
        <v>1.1508100846075139E-2</v>
      </c>
      <c r="AG1409" s="13">
        <f t="shared" si="1758"/>
        <v>5.3264093955974366E-3</v>
      </c>
      <c r="AH1409" s="13">
        <f t="shared" si="1759"/>
        <v>8.5341318699510161E-3</v>
      </c>
      <c r="AI1409" s="13">
        <f t="shared" si="1760"/>
        <v>1.2887064300971904E-2</v>
      </c>
      <c r="AJ1409" s="13">
        <f t="shared" si="1761"/>
        <v>9.7301300722892215E-3</v>
      </c>
      <c r="AK1409" s="13">
        <f t="shared" si="1762"/>
        <v>4.8976983954639921E-3</v>
      </c>
      <c r="AL1409" s="13">
        <f t="shared" si="1763"/>
        <v>1.5507202898876063E-4</v>
      </c>
      <c r="AM1409" s="13">
        <f t="shared" si="1764"/>
        <v>3.6054046721508046E-3</v>
      </c>
      <c r="AN1409" s="13">
        <f t="shared" si="1765"/>
        <v>5.0061764953748533E-3</v>
      </c>
      <c r="AO1409" s="13">
        <f t="shared" si="1766"/>
        <v>3.4755880936789582E-3</v>
      </c>
      <c r="AP1409" s="13">
        <f t="shared" si="1767"/>
        <v>1.6086411932783747E-3</v>
      </c>
      <c r="AQ1409" s="13">
        <f t="shared" si="1768"/>
        <v>5.5840761742272376E-4</v>
      </c>
      <c r="AR1409" s="13">
        <f t="shared" si="1769"/>
        <v>2.3699625568128855E-3</v>
      </c>
      <c r="AS1409" s="13">
        <f t="shared" si="1770"/>
        <v>3.5787893046371143E-3</v>
      </c>
      <c r="AT1409" s="13">
        <f t="shared" si="1771"/>
        <v>2.7020960415950154E-3</v>
      </c>
      <c r="AU1409" s="13">
        <f t="shared" si="1772"/>
        <v>1.3601104352139372E-3</v>
      </c>
      <c r="AV1409" s="13">
        <f t="shared" si="1773"/>
        <v>5.134626140691883E-4</v>
      </c>
      <c r="AW1409" s="13">
        <f t="shared" si="1774"/>
        <v>9.0318715881508978E-6</v>
      </c>
      <c r="AX1409" s="13">
        <f t="shared" si="1775"/>
        <v>9.0739715433408024E-4</v>
      </c>
      <c r="AY1409" s="13">
        <f t="shared" si="1776"/>
        <v>1.2599390967359615E-3</v>
      </c>
      <c r="AZ1409" s="13">
        <f t="shared" si="1777"/>
        <v>8.7472531729991185E-4</v>
      </c>
      <c r="BA1409" s="13">
        <f t="shared" si="1778"/>
        <v>4.0485786585909265E-4</v>
      </c>
      <c r="BB1409" s="13">
        <f t="shared" si="1779"/>
        <v>1.4053831097566723E-4</v>
      </c>
      <c r="BC1409" s="13">
        <f t="shared" si="1780"/>
        <v>3.9028051111186829E-5</v>
      </c>
      <c r="BD1409" s="13">
        <f t="shared" si="1781"/>
        <v>5.4845673489764036E-4</v>
      </c>
      <c r="BE1409" s="13">
        <f t="shared" si="1782"/>
        <v>8.2820342087912475E-4</v>
      </c>
      <c r="BF1409" s="13">
        <f t="shared" si="1783"/>
        <v>6.253190659459213E-4</v>
      </c>
      <c r="BG1409" s="13">
        <f t="shared" si="1784"/>
        <v>3.1475675691721079E-4</v>
      </c>
      <c r="BH1409" s="13">
        <f t="shared" si="1785"/>
        <v>1.1882551814789209E-4</v>
      </c>
      <c r="BI1409" s="13">
        <f t="shared" si="1786"/>
        <v>3.5886768948579149E-5</v>
      </c>
      <c r="BJ1409" s="14">
        <f t="shared" si="1787"/>
        <v>0.40250503061038767</v>
      </c>
      <c r="BK1409" s="14">
        <f t="shared" si="1788"/>
        <v>0.24856950547558815</v>
      </c>
      <c r="BL1409" s="14">
        <f t="shared" si="1789"/>
        <v>0.32403680029551923</v>
      </c>
      <c r="BM1409" s="14">
        <f t="shared" si="1790"/>
        <v>0.55215379470223902</v>
      </c>
      <c r="BN1409" s="14">
        <f t="shared" si="1791"/>
        <v>0.44629146397028652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1.57692307692308</v>
      </c>
      <c r="F1410" s="10">
        <f>VLOOKUP(B1410,home!$B$2:$E$405,3,FALSE)</f>
        <v>0.42</v>
      </c>
      <c r="G1410" s="10">
        <f>VLOOKUP(C1410,away!$B$2:$E$405,4,FALSE)</f>
        <v>1.69</v>
      </c>
      <c r="H1410" s="10">
        <f>VLOOKUP(A1410,away!$A$2:$E$405,3,FALSE)</f>
        <v>1.31538461538462</v>
      </c>
      <c r="I1410" s="10">
        <f>VLOOKUP(C1410,away!$B$2:$E$405,3,FALSE)</f>
        <v>0.74</v>
      </c>
      <c r="J1410" s="10">
        <f>VLOOKUP(B1410,home!$B$2:$E$405,4,FALSE)</f>
        <v>1.52</v>
      </c>
      <c r="K1410" s="12">
        <f t="shared" si="1736"/>
        <v>1.1193000000000022</v>
      </c>
      <c r="L1410" s="12">
        <f t="shared" si="1737"/>
        <v>1.4795446153846206</v>
      </c>
      <c r="M1410" s="13">
        <f t="shared" si="1738"/>
        <v>7.4359442357434954E-2</v>
      </c>
      <c r="N1410" s="13">
        <f t="shared" si="1739"/>
        <v>8.3230523830677097E-2</v>
      </c>
      <c r="O1410" s="13">
        <f t="shared" si="1740"/>
        <v>0.11001811254294595</v>
      </c>
      <c r="P1410" s="13">
        <f t="shared" si="1741"/>
        <v>0.12314327336931966</v>
      </c>
      <c r="Q1410" s="13">
        <f t="shared" si="1742"/>
        <v>4.6579962661838545E-2</v>
      </c>
      <c r="R1410" s="13">
        <f t="shared" si="1743"/>
        <v>8.1388353003847461E-2</v>
      </c>
      <c r="S1410" s="13">
        <f t="shared" si="1744"/>
        <v>5.0982986475404814E-2</v>
      </c>
      <c r="T1410" s="13">
        <f t="shared" si="1745"/>
        <v>6.8917132941139894E-2</v>
      </c>
      <c r="U1410" s="13">
        <f t="shared" si="1746"/>
        <v>9.1097983517206646E-2</v>
      </c>
      <c r="V1410" s="13">
        <f t="shared" si="1747"/>
        <v>9.3811770408489589E-3</v>
      </c>
      <c r="W1410" s="13">
        <f t="shared" si="1748"/>
        <v>1.7378984069131992E-2</v>
      </c>
      <c r="X1410" s="13">
        <f t="shared" si="1749"/>
        <v>2.5712982300339339E-2</v>
      </c>
      <c r="Y1410" s="13">
        <f t="shared" si="1750"/>
        <v>1.9021752253973567E-2</v>
      </c>
      <c r="Z1410" s="13">
        <f t="shared" si="1751"/>
        <v>4.0139233147288428E-2</v>
      </c>
      <c r="AA1410" s="13">
        <f t="shared" si="1752"/>
        <v>4.4927843661760024E-2</v>
      </c>
      <c r="AB1410" s="13">
        <f t="shared" si="1753"/>
        <v>2.5143867705304052E-2</v>
      </c>
      <c r="AC1410" s="13">
        <f t="shared" si="1754"/>
        <v>9.7098365406157229E-4</v>
      </c>
      <c r="AD1410" s="13">
        <f t="shared" si="1755"/>
        <v>4.8630742171448709E-3</v>
      </c>
      <c r="AE1410" s="13">
        <f t="shared" si="1756"/>
        <v>7.1951352721924726E-3</v>
      </c>
      <c r="AF1410" s="13">
        <f t="shared" si="1757"/>
        <v>5.3227618244681661E-3</v>
      </c>
      <c r="AG1410" s="13">
        <f t="shared" si="1758"/>
        <v>2.6250878654555656E-3</v>
      </c>
      <c r="AH1410" s="13">
        <f t="shared" si="1759"/>
        <v>1.4846946567184615E-2</v>
      </c>
      <c r="AI1410" s="13">
        <f t="shared" si="1760"/>
        <v>1.6618187292649772E-2</v>
      </c>
      <c r="AJ1410" s="13">
        <f t="shared" si="1761"/>
        <v>9.3003685183314661E-3</v>
      </c>
      <c r="AK1410" s="13">
        <f t="shared" si="1762"/>
        <v>3.4699674941894758E-3</v>
      </c>
      <c r="AL1410" s="13">
        <f t="shared" si="1763"/>
        <v>6.432006575546327E-5</v>
      </c>
      <c r="AM1410" s="13">
        <f t="shared" si="1764"/>
        <v>1.0886477942500515E-3</v>
      </c>
      <c r="AN1410" s="13">
        <f t="shared" si="1765"/>
        <v>1.610702982033008E-3</v>
      </c>
      <c r="AO1410" s="13">
        <f t="shared" si="1766"/>
        <v>1.1915534620254445E-3</v>
      </c>
      <c r="AP1410" s="13">
        <f t="shared" si="1767"/>
        <v>5.8765216956088338E-4</v>
      </c>
      <c r="AQ1410" s="13">
        <f t="shared" si="1768"/>
        <v>2.1736440079822374E-4</v>
      </c>
      <c r="AR1410" s="13">
        <f t="shared" si="1769"/>
        <v>4.3933439696762335E-3</v>
      </c>
      <c r="AS1410" s="13">
        <f t="shared" si="1770"/>
        <v>4.917469905258617E-3</v>
      </c>
      <c r="AT1410" s="13">
        <f t="shared" si="1771"/>
        <v>2.7520620324779916E-3</v>
      </c>
      <c r="AU1410" s="13">
        <f t="shared" si="1772"/>
        <v>1.0267943443175403E-3</v>
      </c>
      <c r="AV1410" s="13">
        <f t="shared" si="1773"/>
        <v>2.873227273986564E-4</v>
      </c>
      <c r="AW1410" s="13">
        <f t="shared" si="1774"/>
        <v>2.9588200194104932E-6</v>
      </c>
      <c r="AX1410" s="13">
        <f t="shared" si="1775"/>
        <v>2.0308724601734776E-4</v>
      </c>
      <c r="AY1410" s="13">
        <f t="shared" si="1776"/>
        <v>3.0047664129825857E-4</v>
      </c>
      <c r="AZ1410" s="13">
        <f t="shared" si="1777"/>
        <v>2.2228429834084736E-4</v>
      </c>
      <c r="BA1410" s="13">
        <f t="shared" si="1778"/>
        <v>1.0962651223158314E-4</v>
      </c>
      <c r="BB1410" s="13">
        <f t="shared" si="1779"/>
        <v>4.0549328968908762E-5</v>
      </c>
      <c r="BC1410" s="13">
        <f t="shared" si="1780"/>
        <v>1.199890826668171E-5</v>
      </c>
      <c r="BD1410" s="13">
        <f t="shared" si="1781"/>
        <v>1.0833580689778289E-3</v>
      </c>
      <c r="BE1410" s="13">
        <f t="shared" si="1782"/>
        <v>1.2126026866068863E-3</v>
      </c>
      <c r="BF1410" s="13">
        <f t="shared" si="1783"/>
        <v>6.7863309355954541E-4</v>
      </c>
      <c r="BG1410" s="13">
        <f t="shared" si="1784"/>
        <v>2.5319800720706681E-4</v>
      </c>
      <c r="BH1410" s="13">
        <f t="shared" si="1785"/>
        <v>7.0851132366717633E-5</v>
      </c>
      <c r="BI1410" s="13">
        <f t="shared" si="1786"/>
        <v>1.5860734491613422E-5</v>
      </c>
      <c r="BJ1410" s="14">
        <f t="shared" si="1787"/>
        <v>0.28643134098015277</v>
      </c>
      <c r="BK1410" s="14">
        <f t="shared" si="1788"/>
        <v>0.2592026596041237</v>
      </c>
      <c r="BL1410" s="14">
        <f t="shared" si="1789"/>
        <v>0.41350312700575809</v>
      </c>
      <c r="BM1410" s="14">
        <f t="shared" si="1790"/>
        <v>0.48025917514998034</v>
      </c>
      <c r="BN1410" s="14">
        <f t="shared" si="1791"/>
        <v>0.51871966776606371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1.57692307692308</v>
      </c>
      <c r="F1411" s="10">
        <f>VLOOKUP(B1411,home!$B$2:$E$405,3,FALSE)</f>
        <v>0.95</v>
      </c>
      <c r="G1411" s="10">
        <f>VLOOKUP(C1411,away!$B$2:$E$405,4,FALSE)</f>
        <v>0.79</v>
      </c>
      <c r="H1411" s="10">
        <f>VLOOKUP(A1411,away!$A$2:$E$405,3,FALSE)</f>
        <v>1.31538461538462</v>
      </c>
      <c r="I1411" s="10">
        <f>VLOOKUP(C1411,away!$B$2:$E$405,3,FALSE)</f>
        <v>0.95</v>
      </c>
      <c r="J1411" s="10">
        <f>VLOOKUP(B1411,home!$B$2:$E$405,4,FALSE)</f>
        <v>0.38</v>
      </c>
      <c r="K1411" s="12">
        <f t="shared" si="1736"/>
        <v>1.1834807692307716</v>
      </c>
      <c r="L1411" s="12">
        <f t="shared" si="1737"/>
        <v>0.47485384615384785</v>
      </c>
      <c r="M1411" s="13">
        <f t="shared" si="1738"/>
        <v>0.19045589845599381</v>
      </c>
      <c r="N1411" s="13">
        <f t="shared" si="1739"/>
        <v>0.22540089320923729</v>
      </c>
      <c r="O1411" s="13">
        <f t="shared" si="1740"/>
        <v>9.043871590451534E-2</v>
      </c>
      <c r="P1411" s="13">
        <f t="shared" si="1741"/>
        <v>0.10703248106691902</v>
      </c>
      <c r="Q1411" s="13">
        <f t="shared" si="1742"/>
        <v>0.13337881124028556</v>
      </c>
      <c r="R1411" s="13">
        <f t="shared" si="1743"/>
        <v>2.147258604423714E-2</v>
      </c>
      <c r="S1411" s="13">
        <f t="shared" si="1744"/>
        <v>1.5037539000121019E-2</v>
      </c>
      <c r="T1411" s="13">
        <f t="shared" si="1745"/>
        <v>6.3335441512877663E-2</v>
      </c>
      <c r="U1411" s="13">
        <f t="shared" si="1746"/>
        <v>2.5412392649007704E-2</v>
      </c>
      <c r="V1411" s="13">
        <f t="shared" si="1747"/>
        <v>9.3897801209950579E-4</v>
      </c>
      <c r="W1411" s="13">
        <f t="shared" si="1748"/>
        <v>5.2617086041912994E-2</v>
      </c>
      <c r="X1411" s="13">
        <f t="shared" si="1749"/>
        <v>2.4985425680410324E-2</v>
      </c>
      <c r="Y1411" s="13">
        <f t="shared" si="1750"/>
        <v>5.9322127410669822E-3</v>
      </c>
      <c r="Z1411" s="13">
        <f t="shared" si="1751"/>
        <v>3.3987800233251484E-3</v>
      </c>
      <c r="AA1411" s="13">
        <f t="shared" si="1752"/>
        <v>4.0223907964510265E-3</v>
      </c>
      <c r="AB1411" s="13">
        <f t="shared" si="1753"/>
        <v>2.3802110769653184E-3</v>
      </c>
      <c r="AC1411" s="13">
        <f t="shared" si="1754"/>
        <v>3.298045214044499E-5</v>
      </c>
      <c r="AD1411" s="13">
        <f t="shared" si="1755"/>
        <v>1.5567827365891232E-2</v>
      </c>
      <c r="AE1411" s="13">
        <f t="shared" si="1756"/>
        <v>7.3924427009525763E-3</v>
      </c>
      <c r="AF1411" s="13">
        <f t="shared" si="1757"/>
        <v>1.7551649245096351E-3</v>
      </c>
      <c r="AG1411" s="13">
        <f t="shared" si="1758"/>
        <v>2.7781560501257611E-4</v>
      </c>
      <c r="AH1411" s="13">
        <f t="shared" si="1759"/>
        <v>4.0348094157670284E-4</v>
      </c>
      <c r="AI1411" s="13">
        <f t="shared" si="1760"/>
        <v>4.7751193510715226E-4</v>
      </c>
      <c r="AJ1411" s="13">
        <f t="shared" si="1761"/>
        <v>2.8256309613874339E-4</v>
      </c>
      <c r="AK1411" s="13">
        <f t="shared" si="1762"/>
        <v>1.1146933012483613E-4</v>
      </c>
      <c r="AL1411" s="13">
        <f t="shared" si="1763"/>
        <v>7.4137470100275967E-7</v>
      </c>
      <c r="AM1411" s="13">
        <f t="shared" si="1764"/>
        <v>3.6848448612473617E-3</v>
      </c>
      <c r="AN1411" s="13">
        <f t="shared" si="1765"/>
        <v>1.7497627548435514E-3</v>
      </c>
      <c r="AO1411" s="13">
        <f t="shared" si="1766"/>
        <v>4.1544078699710642E-4</v>
      </c>
      <c r="AP1411" s="13">
        <f t="shared" si="1767"/>
        <v>6.5757885184919153E-5</v>
      </c>
      <c r="AQ1411" s="13">
        <f t="shared" si="1768"/>
        <v>7.8063461737504972E-6</v>
      </c>
      <c r="AR1411" s="13">
        <f t="shared" si="1769"/>
        <v>3.8318895391494674E-5</v>
      </c>
      <c r="AS1411" s="13">
        <f t="shared" si="1770"/>
        <v>4.5349675793999586E-5</v>
      </c>
      <c r="AT1411" s="13">
        <f t="shared" si="1771"/>
        <v>2.6835234596524366E-5</v>
      </c>
      <c r="AU1411" s="13">
        <f t="shared" si="1772"/>
        <v>1.0586328027594288E-5</v>
      </c>
      <c r="AV1411" s="13">
        <f t="shared" si="1773"/>
        <v>3.1321789093566427E-6</v>
      </c>
      <c r="AW1411" s="13">
        <f t="shared" si="1774"/>
        <v>1.1573279094452126E-8</v>
      </c>
      <c r="AX1411" s="13">
        <f t="shared" si="1775"/>
        <v>7.2682383848084728E-4</v>
      </c>
      <c r="AY1411" s="13">
        <f t="shared" si="1776"/>
        <v>3.4513509517893336E-4</v>
      </c>
      <c r="AZ1411" s="13">
        <f t="shared" si="1777"/>
        <v>8.1944363694195433E-5</v>
      </c>
      <c r="BA1411" s="13">
        <f t="shared" si="1778"/>
        <v>1.2970532090272814E-5</v>
      </c>
      <c r="BB1411" s="13">
        <f t="shared" si="1779"/>
        <v>1.5397767624319881E-6</v>
      </c>
      <c r="BC1411" s="13">
        <f t="shared" si="1780"/>
        <v>1.462337835718299E-7</v>
      </c>
      <c r="BD1411" s="13">
        <f t="shared" si="1781"/>
        <v>3.0326458095030321E-6</v>
      </c>
      <c r="BE1411" s="13">
        <f t="shared" si="1782"/>
        <v>3.5890779954351246E-6</v>
      </c>
      <c r="BF1411" s="13">
        <f t="shared" si="1783"/>
        <v>2.1238023934333984E-6</v>
      </c>
      <c r="BG1411" s="13">
        <f t="shared" si="1784"/>
        <v>8.3782643009157051E-7</v>
      </c>
      <c r="BH1411" s="13">
        <f t="shared" si="1785"/>
        <v>2.4788786699166093E-7</v>
      </c>
      <c r="BI1411" s="13">
        <f t="shared" si="1786"/>
        <v>5.8674104702053206E-8</v>
      </c>
      <c r="BJ1411" s="14">
        <f t="shared" si="1787"/>
        <v>0.53773529349659388</v>
      </c>
      <c r="BK1411" s="14">
        <f t="shared" si="1788"/>
        <v>0.31384375345715376</v>
      </c>
      <c r="BL1411" s="14">
        <f t="shared" si="1789"/>
        <v>0.14513543400144308</v>
      </c>
      <c r="BM1411" s="14">
        <f t="shared" si="1790"/>
        <v>0.23158875153542774</v>
      </c>
      <c r="BN1411" s="14">
        <f t="shared" si="1791"/>
        <v>0.76817938592118817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1.57692307692308</v>
      </c>
      <c r="F1412" s="10">
        <f>VLOOKUP(B1412,home!$B$2:$E$405,3,FALSE)</f>
        <v>2.11</v>
      </c>
      <c r="G1412" s="10">
        <f>VLOOKUP(C1412,away!$B$2:$E$405,4,FALSE)</f>
        <v>0.76</v>
      </c>
      <c r="H1412" s="10">
        <f>VLOOKUP(A1412,away!$A$2:$E$405,3,FALSE)</f>
        <v>1.31538461538462</v>
      </c>
      <c r="I1412" s="10">
        <f>VLOOKUP(C1412,away!$B$2:$E$405,3,FALSE)</f>
        <v>0.51</v>
      </c>
      <c r="J1412" s="10">
        <f>VLOOKUP(B1412,home!$B$2:$E$405,4,FALSE)</f>
        <v>1.27</v>
      </c>
      <c r="K1412" s="12">
        <f t="shared" si="1736"/>
        <v>2.528753846153851</v>
      </c>
      <c r="L1412" s="12">
        <f t="shared" si="1737"/>
        <v>0.85197461538461838</v>
      </c>
      <c r="M1412" s="13">
        <f t="shared" si="1738"/>
        <v>3.4022661504895926E-2</v>
      </c>
      <c r="N1412" s="13">
        <f t="shared" si="1739"/>
        <v>8.6034936136896126E-2</v>
      </c>
      <c r="O1412" s="13">
        <f t="shared" si="1740"/>
        <v>2.8986443949994768E-2</v>
      </c>
      <c r="P1412" s="13">
        <f t="shared" si="1741"/>
        <v>7.3299581624872281E-2</v>
      </c>
      <c r="Q1412" s="13">
        <f t="shared" si="1742"/>
        <v>0.10878058782988854</v>
      </c>
      <c r="R1412" s="13">
        <f t="shared" si="1743"/>
        <v>1.2347857217832296E-2</v>
      </c>
      <c r="S1412" s="13">
        <f t="shared" si="1744"/>
        <v>3.9479779275999299E-2</v>
      </c>
      <c r="T1412" s="13">
        <f t="shared" si="1745"/>
        <v>9.2678299477681983E-2</v>
      </c>
      <c r="U1412" s="13">
        <f t="shared" si="1746"/>
        <v>3.1224691431352002E-2</v>
      </c>
      <c r="V1412" s="13">
        <f t="shared" si="1747"/>
        <v>9.4507313510458057E-3</v>
      </c>
      <c r="W1412" s="13">
        <f t="shared" si="1748"/>
        <v>9.1693109953902494E-2</v>
      </c>
      <c r="X1412" s="13">
        <f t="shared" si="1749"/>
        <v>7.8120202086395599E-2</v>
      </c>
      <c r="Y1412" s="13">
        <f t="shared" si="1750"/>
        <v>3.3278214563162781E-2</v>
      </c>
      <c r="Z1412" s="13">
        <f t="shared" si="1751"/>
        <v>3.5066869679956183E-3</v>
      </c>
      <c r="AA1412" s="13">
        <f t="shared" si="1752"/>
        <v>8.8675481575765051E-3</v>
      </c>
      <c r="AB1412" s="13">
        <f t="shared" si="1753"/>
        <v>1.1211923254713043E-2</v>
      </c>
      <c r="AC1412" s="13">
        <f t="shared" si="1754"/>
        <v>1.2725611097125576E-3</v>
      </c>
      <c r="AD1412" s="13">
        <f t="shared" si="1755"/>
        <v>5.796732611543471E-2</v>
      </c>
      <c r="AE1412" s="13">
        <f t="shared" si="1756"/>
        <v>4.9386690372072231E-2</v>
      </c>
      <c r="AF1412" s="13">
        <f t="shared" si="1757"/>
        <v>2.1038103267432738E-2</v>
      </c>
      <c r="AG1412" s="13">
        <f t="shared" si="1758"/>
        <v>5.9746433132309637E-3</v>
      </c>
      <c r="AH1412" s="13">
        <f t="shared" si="1759"/>
        <v>7.4690207020807983E-4</v>
      </c>
      <c r="AI1412" s="13">
        <f t="shared" si="1760"/>
        <v>1.8887314827389552E-3</v>
      </c>
      <c r="AJ1412" s="13">
        <f t="shared" si="1761"/>
        <v>2.388068500664E-3</v>
      </c>
      <c r="AK1412" s="13">
        <f t="shared" si="1762"/>
        <v>2.0129458019776504E-3</v>
      </c>
      <c r="AL1412" s="13">
        <f t="shared" si="1763"/>
        <v>1.0966596122480403E-4</v>
      </c>
      <c r="AM1412" s="13">
        <f t="shared" si="1764"/>
        <v>2.931701977313202E-2</v>
      </c>
      <c r="AN1412" s="13">
        <f t="shared" si="1765"/>
        <v>2.4977356645437404E-2</v>
      </c>
      <c r="AO1412" s="13">
        <f t="shared" si="1766"/>
        <v>1.0640036910660488E-2</v>
      </c>
      <c r="AP1412" s="13">
        <f t="shared" si="1767"/>
        <v>3.0216804515460377E-3</v>
      </c>
      <c r="AQ1412" s="13">
        <f t="shared" si="1768"/>
        <v>6.4359876013028857E-4</v>
      </c>
      <c r="AR1412" s="13">
        <f t="shared" si="1769"/>
        <v>1.2726832079910087E-4</v>
      </c>
      <c r="AS1412" s="13">
        <f t="shared" si="1770"/>
        <v>3.2183025571426845E-4</v>
      </c>
      <c r="AT1412" s="13">
        <f t="shared" si="1771"/>
        <v>4.0691474847306697E-4</v>
      </c>
      <c r="AU1412" s="13">
        <f t="shared" si="1772"/>
        <v>3.4299574508599834E-4</v>
      </c>
      <c r="AV1412" s="13">
        <f t="shared" si="1773"/>
        <v>2.16837952400156E-4</v>
      </c>
      <c r="AW1412" s="13">
        <f t="shared" si="1774"/>
        <v>6.5630023577658072E-6</v>
      </c>
      <c r="AX1412" s="13">
        <f t="shared" si="1775"/>
        <v>1.2355921084846011E-2</v>
      </c>
      <c r="AY1412" s="13">
        <f t="shared" si="1776"/>
        <v>1.0526931113984377E-2</v>
      </c>
      <c r="AZ1412" s="13">
        <f t="shared" si="1777"/>
        <v>4.484339043508606E-3</v>
      </c>
      <c r="BA1412" s="13">
        <f t="shared" si="1778"/>
        <v>1.2735143439491575E-3</v>
      </c>
      <c r="BB1412" s="13">
        <f t="shared" si="1779"/>
        <v>2.7125047334321939E-4</v>
      </c>
      <c r="BC1412" s="13">
        <f t="shared" si="1780"/>
        <v>4.6219703539897034E-5</v>
      </c>
      <c r="BD1412" s="13">
        <f t="shared" si="1781"/>
        <v>1.8071563110576692E-5</v>
      </c>
      <c r="BE1412" s="13">
        <f t="shared" si="1782"/>
        <v>4.5698534721882856E-5</v>
      </c>
      <c r="BF1412" s="13">
        <f t="shared" si="1783"/>
        <v>5.7780172720778298E-5</v>
      </c>
      <c r="BG1412" s="13">
        <f t="shared" si="1784"/>
        <v>4.8703944666367325E-5</v>
      </c>
      <c r="BH1412" s="13">
        <f t="shared" si="1785"/>
        <v>3.0790071849485171E-5</v>
      </c>
      <c r="BI1412" s="13">
        <f t="shared" si="1786"/>
        <v>1.557210252254781E-5</v>
      </c>
      <c r="BJ1412" s="14">
        <f t="shared" si="1787"/>
        <v>0.72250998142017586</v>
      </c>
      <c r="BK1412" s="14">
        <f t="shared" si="1788"/>
        <v>0.16816191194173502</v>
      </c>
      <c r="BL1412" s="14">
        <f t="shared" si="1789"/>
        <v>0.10130757527912153</v>
      </c>
      <c r="BM1412" s="14">
        <f t="shared" si="1790"/>
        <v>0.64149371923302156</v>
      </c>
      <c r="BN1412" s="14">
        <f t="shared" si="1791"/>
        <v>0.34347206826437993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1.57692307692308</v>
      </c>
      <c r="F1413" s="10">
        <f>VLOOKUP(B1413,home!$B$2:$E$405,3,FALSE)</f>
        <v>0.21</v>
      </c>
      <c r="G1413" s="10">
        <f>VLOOKUP(C1413,away!$B$2:$E$405,4,FALSE)</f>
        <v>1.27</v>
      </c>
      <c r="H1413" s="10">
        <f>VLOOKUP(A1413,away!$A$2:$E$405,3,FALSE)</f>
        <v>1.31538461538462</v>
      </c>
      <c r="I1413" s="10">
        <f>VLOOKUP(C1413,away!$B$2:$E$405,3,FALSE)</f>
        <v>1.27</v>
      </c>
      <c r="J1413" s="10">
        <f>VLOOKUP(B1413,home!$B$2:$E$405,4,FALSE)</f>
        <v>0.76</v>
      </c>
      <c r="K1413" s="12">
        <f t="shared" si="1736"/>
        <v>0.42056538461538545</v>
      </c>
      <c r="L1413" s="12">
        <f t="shared" si="1737"/>
        <v>1.2696092307692353</v>
      </c>
      <c r="M1413" s="13">
        <f t="shared" si="1738"/>
        <v>0.18448730685822273</v>
      </c>
      <c r="N1413" s="13">
        <f t="shared" si="1739"/>
        <v>7.7588975165485102E-2</v>
      </c>
      <c r="O1413" s="13">
        <f t="shared" si="1740"/>
        <v>0.23422678774695602</v>
      </c>
      <c r="P1413" s="13">
        <f t="shared" si="1741"/>
        <v>9.850767907602484E-2</v>
      </c>
      <c r="Q1413" s="13">
        <f t="shared" si="1742"/>
        <v>1.6315618591192915E-2</v>
      </c>
      <c r="R1413" s="13">
        <f t="shared" si="1743"/>
        <v>0.1486882459084809</v>
      </c>
      <c r="S1413" s="13">
        <f t="shared" si="1744"/>
        <v>1.3149634793577393E-2</v>
      </c>
      <c r="T1413" s="13">
        <f t="shared" si="1745"/>
        <v>2.0714459969088668E-2</v>
      </c>
      <c r="U1413" s="13">
        <f t="shared" si="1746"/>
        <v>6.2533129328287293E-2</v>
      </c>
      <c r="V1413" s="13">
        <f t="shared" si="1747"/>
        <v>7.8014400874389577E-4</v>
      </c>
      <c r="W1413" s="13">
        <f t="shared" si="1748"/>
        <v>2.2872614693476611E-3</v>
      </c>
      <c r="X1413" s="13">
        <f t="shared" si="1749"/>
        <v>2.9039282746665947E-3</v>
      </c>
      <c r="Y1413" s="13">
        <f t="shared" si="1750"/>
        <v>1.8434270715042443E-3</v>
      </c>
      <c r="Z1413" s="13">
        <f t="shared" si="1751"/>
        <v>6.2925323170764436E-2</v>
      </c>
      <c r="AA1413" s="13">
        <f t="shared" si="1752"/>
        <v>2.6464212741359978E-2</v>
      </c>
      <c r="AB1413" s="13">
        <f t="shared" si="1753"/>
        <v>5.5649659050567213E-3</v>
      </c>
      <c r="AC1413" s="13">
        <f t="shared" si="1754"/>
        <v>2.6035048479475477E-5</v>
      </c>
      <c r="AD1413" s="13">
        <f t="shared" si="1755"/>
        <v>2.4048574989303761E-4</v>
      </c>
      <c r="AE1413" s="13">
        <f t="shared" si="1756"/>
        <v>3.053229279326622E-4</v>
      </c>
      <c r="AF1413" s="13">
        <f t="shared" si="1757"/>
        <v>1.9382040383439896E-4</v>
      </c>
      <c r="AG1413" s="13">
        <f t="shared" si="1758"/>
        <v>8.2025391273191271E-5</v>
      </c>
      <c r="AH1413" s="13">
        <f t="shared" si="1759"/>
        <v>1.9972642786684945E-2</v>
      </c>
      <c r="AI1413" s="13">
        <f t="shared" si="1760"/>
        <v>8.3998021953678587E-3</v>
      </c>
      <c r="AJ1413" s="13">
        <f t="shared" si="1761"/>
        <v>1.7663330204940213E-3</v>
      </c>
      <c r="AK1413" s="13">
        <f t="shared" si="1762"/>
        <v>2.4761950870764125E-4</v>
      </c>
      <c r="AL1413" s="13">
        <f t="shared" si="1763"/>
        <v>5.5606041283172614E-7</v>
      </c>
      <c r="AM1413" s="13">
        <f t="shared" si="1764"/>
        <v>2.0227996379656954E-5</v>
      </c>
      <c r="AN1413" s="13">
        <f t="shared" si="1765"/>
        <v>2.568165092357914E-5</v>
      </c>
      <c r="AO1413" s="13">
        <f t="shared" si="1766"/>
        <v>1.6302830536984666E-5</v>
      </c>
      <c r="AP1413" s="13">
        <f t="shared" si="1767"/>
        <v>6.899408045807434E-6</v>
      </c>
      <c r="AQ1413" s="13">
        <f t="shared" si="1768"/>
        <v>2.1898880354501619E-6</v>
      </c>
      <c r="AR1413" s="13">
        <f t="shared" si="1769"/>
        <v>5.0714903289663547E-3</v>
      </c>
      <c r="AS1413" s="13">
        <f t="shared" si="1770"/>
        <v>2.1328932807749431E-3</v>
      </c>
      <c r="AT1413" s="13">
        <f t="shared" si="1771"/>
        <v>4.4851054148634264E-4</v>
      </c>
      <c r="AU1413" s="13">
        <f t="shared" si="1772"/>
        <v>6.2876002794752845E-5</v>
      </c>
      <c r="AV1413" s="13">
        <f t="shared" si="1773"/>
        <v>6.6108675746133179E-6</v>
      </c>
      <c r="AW1413" s="13">
        <f t="shared" si="1774"/>
        <v>8.2475142157980341E-9</v>
      </c>
      <c r="AX1413" s="13">
        <f t="shared" si="1775"/>
        <v>1.417865846234842E-6</v>
      </c>
      <c r="AY1413" s="13">
        <f t="shared" si="1776"/>
        <v>1.8001355663721886E-6</v>
      </c>
      <c r="AZ1413" s="13">
        <f t="shared" si="1777"/>
        <v>1.1427343658510681E-6</v>
      </c>
      <c r="BA1413" s="13">
        <f t="shared" si="1778"/>
        <v>4.8360869973391479E-7</v>
      </c>
      <c r="BB1413" s="13">
        <f t="shared" si="1779"/>
        <v>1.534985173156214E-7</v>
      </c>
      <c r="BC1413" s="13">
        <f t="shared" si="1780"/>
        <v>3.8976626898660828E-8</v>
      </c>
      <c r="BD1413" s="13">
        <f t="shared" si="1781"/>
        <v>1.0731351559020972E-3</v>
      </c>
      <c r="BE1413" s="13">
        <f t="shared" si="1782"/>
        <v>4.5132349958625724E-4</v>
      </c>
      <c r="BF1413" s="13">
        <f t="shared" si="1783"/>
        <v>9.4905520594727998E-5</v>
      </c>
      <c r="BG1413" s="13">
        <f t="shared" si="1784"/>
        <v>1.3304658923681728E-5</v>
      </c>
      <c r="BH1413" s="13">
        <f t="shared" si="1785"/>
        <v>1.3988697493536811E-6</v>
      </c>
      <c r="BI1413" s="13">
        <f t="shared" si="1786"/>
        <v>1.1766323883275175E-7</v>
      </c>
      <c r="BJ1413" s="14">
        <f t="shared" si="1787"/>
        <v>0.12255166360776236</v>
      </c>
      <c r="BK1413" s="14">
        <f t="shared" si="1788"/>
        <v>0.29695315598102751</v>
      </c>
      <c r="BL1413" s="14">
        <f t="shared" si="1789"/>
        <v>0.5172203055309873</v>
      </c>
      <c r="BM1413" s="14">
        <f t="shared" si="1790"/>
        <v>0.23983404305612707</v>
      </c>
      <c r="BN1413" s="14">
        <f t="shared" si="1791"/>
        <v>0.75981461334636258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1.57692307692308</v>
      </c>
      <c r="F1414" s="10">
        <f>VLOOKUP(B1414,home!$B$2:$E$405,3,FALSE)</f>
        <v>1.37</v>
      </c>
      <c r="G1414" s="10">
        <f>VLOOKUP(C1414,away!$B$2:$E$405,4,FALSE)</f>
        <v>0.95</v>
      </c>
      <c r="H1414" s="10">
        <f>VLOOKUP(A1414,away!$A$2:$E$405,3,FALSE)</f>
        <v>1.31538461538462</v>
      </c>
      <c r="I1414" s="10">
        <f>VLOOKUP(C1414,away!$B$2:$E$405,3,FALSE)</f>
        <v>1.48</v>
      </c>
      <c r="J1414" s="10">
        <f>VLOOKUP(B1414,home!$B$2:$E$405,4,FALSE)</f>
        <v>1.27</v>
      </c>
      <c r="K1414" s="12">
        <f t="shared" si="1736"/>
        <v>2.0523653846153889</v>
      </c>
      <c r="L1414" s="12">
        <f t="shared" si="1737"/>
        <v>2.472396923076932</v>
      </c>
      <c r="M1414" s="13">
        <f t="shared" si="1738"/>
        <v>1.0837290070805708E-2</v>
      </c>
      <c r="N1414" s="13">
        <f t="shared" si="1739"/>
        <v>2.2242079004357689E-2</v>
      </c>
      <c r="O1414" s="13">
        <f t="shared" si="1740"/>
        <v>2.6794082625552221E-2</v>
      </c>
      <c r="P1414" s="13">
        <f t="shared" si="1741"/>
        <v>5.4991247693207991E-2</v>
      </c>
      <c r="Q1414" s="13">
        <f t="shared" si="1742"/>
        <v>2.2824436515212224E-2</v>
      </c>
      <c r="R1414" s="13">
        <f t="shared" si="1743"/>
        <v>3.3122803720042199E-2</v>
      </c>
      <c r="S1414" s="13">
        <f t="shared" si="1744"/>
        <v>6.9759997727709827E-2</v>
      </c>
      <c r="T1414" s="13">
        <f t="shared" si="1745"/>
        <v>5.643106661117548E-2</v>
      </c>
      <c r="U1414" s="13">
        <f t="shared" si="1746"/>
        <v>6.7980095796424431E-2</v>
      </c>
      <c r="V1414" s="13">
        <f t="shared" si="1747"/>
        <v>3.9331166217736045E-2</v>
      </c>
      <c r="W1414" s="13">
        <f t="shared" si="1748"/>
        <v>1.5614694475724352E-2</v>
      </c>
      <c r="X1414" s="13">
        <f t="shared" si="1749"/>
        <v>3.8605722576567261E-2</v>
      </c>
      <c r="Y1414" s="13">
        <f t="shared" si="1750"/>
        <v>4.7724334855733269E-2</v>
      </c>
      <c r="Z1414" s="13">
        <f t="shared" si="1751"/>
        <v>2.729757266703783E-2</v>
      </c>
      <c r="AA1414" s="13">
        <f t="shared" si="1752"/>
        <v>5.6024593225851627E-2</v>
      </c>
      <c r="AB1414" s="13">
        <f t="shared" si="1753"/>
        <v>5.7491467911947848E-2</v>
      </c>
      <c r="AC1414" s="13">
        <f t="shared" si="1754"/>
        <v>1.2473539795298756E-2</v>
      </c>
      <c r="AD1414" s="13">
        <f t="shared" si="1755"/>
        <v>8.0117646083304513E-3</v>
      </c>
      <c r="AE1414" s="13">
        <f t="shared" si="1756"/>
        <v>1.9808262166052873E-2</v>
      </c>
      <c r="AF1414" s="13">
        <f t="shared" si="1757"/>
        <v>2.4486943215425161E-2</v>
      </c>
      <c r="AG1414" s="13">
        <f t="shared" si="1758"/>
        <v>2.0180481020458912E-2</v>
      </c>
      <c r="AH1414" s="13">
        <f t="shared" si="1759"/>
        <v>1.6872608667363322E-2</v>
      </c>
      <c r="AI1414" s="13">
        <f t="shared" si="1760"/>
        <v>3.4628757977058063E-2</v>
      </c>
      <c r="AJ1414" s="13">
        <f t="shared" si="1761"/>
        <v>3.5535432092169E-2</v>
      </c>
      <c r="AK1414" s="13">
        <f t="shared" si="1762"/>
        <v>2.4310563584439487E-2</v>
      </c>
      <c r="AL1414" s="13">
        <f t="shared" si="1763"/>
        <v>2.531760290673347E-3</v>
      </c>
      <c r="AM1414" s="13">
        <f t="shared" si="1764"/>
        <v>3.2886136703648167E-3</v>
      </c>
      <c r="AN1414" s="13">
        <f t="shared" si="1765"/>
        <v>8.1307583197987102E-3</v>
      </c>
      <c r="AO1414" s="13">
        <f t="shared" si="1766"/>
        <v>1.0051230926076248E-2</v>
      </c>
      <c r="AP1414" s="13">
        <f t="shared" si="1767"/>
        <v>8.283544138255541E-3</v>
      </c>
      <c r="AQ1414" s="13">
        <f t="shared" si="1768"/>
        <v>5.1200522598987379E-3</v>
      </c>
      <c r="AR1414" s="13">
        <f t="shared" si="1769"/>
        <v>8.3431571506940531E-3</v>
      </c>
      <c r="AS1414" s="13">
        <f t="shared" si="1770"/>
        <v>1.712320693449083E-2</v>
      </c>
      <c r="AT1414" s="13">
        <f t="shared" si="1771"/>
        <v>1.7571538592977588E-2</v>
      </c>
      <c r="AU1414" s="13">
        <f t="shared" si="1772"/>
        <v>1.2021072520886864E-2</v>
      </c>
      <c r="AV1414" s="13">
        <f t="shared" si="1773"/>
        <v>6.1679082819548637E-3</v>
      </c>
      <c r="AW1414" s="13">
        <f t="shared" si="1774"/>
        <v>3.5685596351583385E-4</v>
      </c>
      <c r="AX1414" s="13">
        <f t="shared" si="1775"/>
        <v>1.1249061434049515E-3</v>
      </c>
      <c r="AY1414" s="13">
        <f t="shared" si="1776"/>
        <v>2.7812144877047405E-3</v>
      </c>
      <c r="AZ1414" s="13">
        <f t="shared" si="1777"/>
        <v>3.4381330709090927E-3</v>
      </c>
      <c r="BA1414" s="13">
        <f t="shared" si="1778"/>
        <v>2.8334765418815619E-3</v>
      </c>
      <c r="BB1414" s="13">
        <f t="shared" si="1779"/>
        <v>1.7513696709396595E-3</v>
      </c>
      <c r="BC1414" s="13">
        <f t="shared" si="1780"/>
        <v>8.6601619712029486E-4</v>
      </c>
      <c r="BD1414" s="13">
        <f t="shared" si="1781"/>
        <v>3.4379326780205467E-3</v>
      </c>
      <c r="BE1414" s="13">
        <f t="shared" si="1782"/>
        <v>7.0558940230074528E-3</v>
      </c>
      <c r="BF1414" s="13">
        <f t="shared" si="1783"/>
        <v>7.2406363251675586E-3</v>
      </c>
      <c r="BG1414" s="13">
        <f t="shared" si="1784"/>
        <v>4.9534771187875574E-3</v>
      </c>
      <c r="BH1414" s="13">
        <f t="shared" si="1785"/>
        <v>2.5415862430209889E-3</v>
      </c>
      <c r="BI1414" s="13">
        <f t="shared" si="1786"/>
        <v>1.0432527254381904E-3</v>
      </c>
      <c r="BJ1414" s="14">
        <f t="shared" si="1787"/>
        <v>0.32359910047539192</v>
      </c>
      <c r="BK1414" s="14">
        <f t="shared" si="1788"/>
        <v>0.19270621628313642</v>
      </c>
      <c r="BL1414" s="14">
        <f t="shared" si="1789"/>
        <v>0.44026006819529473</v>
      </c>
      <c r="BM1414" s="14">
        <f t="shared" si="1790"/>
        <v>0.81062665946749435</v>
      </c>
      <c r="BN1414" s="14">
        <f t="shared" si="1791"/>
        <v>0.17081193962917804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1.57692307692308</v>
      </c>
      <c r="F1415" s="10">
        <f>VLOOKUP(B1415,home!$B$2:$E$405,3,FALSE)</f>
        <v>0.21</v>
      </c>
      <c r="G1415" s="10">
        <f>VLOOKUP(C1415,away!$B$2:$E$405,4,FALSE)</f>
        <v>1.37</v>
      </c>
      <c r="H1415" s="10">
        <f>VLOOKUP(A1415,away!$A$2:$E$405,3,FALSE)</f>
        <v>1.31538461538462</v>
      </c>
      <c r="I1415" s="10">
        <f>VLOOKUP(C1415,away!$B$2:$E$405,3,FALSE)</f>
        <v>0.63</v>
      </c>
      <c r="J1415" s="10">
        <f>VLOOKUP(B1415,home!$B$2:$E$405,4,FALSE)</f>
        <v>1.01</v>
      </c>
      <c r="K1415" s="12">
        <f t="shared" si="1736"/>
        <v>0.45368076923077016</v>
      </c>
      <c r="L1415" s="12">
        <f t="shared" si="1737"/>
        <v>0.83697923076923375</v>
      </c>
      <c r="M1415" s="13">
        <f t="shared" si="1738"/>
        <v>0.27508916431370084</v>
      </c>
      <c r="N1415" s="13">
        <f t="shared" si="1739"/>
        <v>0.12480266367288953</v>
      </c>
      <c r="O1415" s="13">
        <f t="shared" si="1740"/>
        <v>0.23024391714023271</v>
      </c>
      <c r="P1415" s="13">
        <f t="shared" si="1741"/>
        <v>0.10445723743888649</v>
      </c>
      <c r="Q1415" s="13">
        <f t="shared" si="1742"/>
        <v>2.8310284228582804E-2</v>
      </c>
      <c r="R1415" s="13">
        <f t="shared" si="1743"/>
        <v>9.6354688328663562E-2</v>
      </c>
      <c r="S1415" s="13">
        <f t="shared" si="1744"/>
        <v>9.9161616203474572E-3</v>
      </c>
      <c r="T1415" s="13">
        <f t="shared" si="1745"/>
        <v>2.3695119916497608E-2</v>
      </c>
      <c r="U1415" s="13">
        <f t="shared" si="1746"/>
        <v>4.3714269119939198E-2</v>
      </c>
      <c r="V1415" s="13">
        <f t="shared" si="1747"/>
        <v>4.183753985702879E-4</v>
      </c>
      <c r="W1415" s="13">
        <f t="shared" si="1748"/>
        <v>4.2812771753217302E-3</v>
      </c>
      <c r="X1415" s="13">
        <f t="shared" si="1749"/>
        <v>3.5833400769106601E-3</v>
      </c>
      <c r="Y1415" s="13">
        <f t="shared" si="1750"/>
        <v>1.4995906105786253E-3</v>
      </c>
      <c r="Z1415" s="13">
        <f t="shared" si="1751"/>
        <v>2.6882290972778042E-2</v>
      </c>
      <c r="AA1415" s="13">
        <f t="shared" si="1752"/>
        <v>1.219597844721533E-2</v>
      </c>
      <c r="AB1415" s="13">
        <f t="shared" si="1753"/>
        <v>2.766540441727272E-3</v>
      </c>
      <c r="AC1415" s="13">
        <f t="shared" si="1754"/>
        <v>9.9291302640170677E-6</v>
      </c>
      <c r="AD1415" s="13">
        <f t="shared" si="1755"/>
        <v>4.855832805475252E-4</v>
      </c>
      <c r="AE1415" s="13">
        <f t="shared" si="1756"/>
        <v>4.0642312062706871E-4</v>
      </c>
      <c r="AF1415" s="13">
        <f t="shared" si="1757"/>
        <v>1.7008385543463772E-4</v>
      </c>
      <c r="AG1415" s="13">
        <f t="shared" si="1758"/>
        <v>4.7452218162649552E-5</v>
      </c>
      <c r="AH1415" s="13">
        <f t="shared" si="1759"/>
        <v>5.6249798049276181E-3</v>
      </c>
      <c r="AI1415" s="13">
        <f t="shared" si="1760"/>
        <v>2.5519451648071093E-3</v>
      </c>
      <c r="AJ1415" s="13">
        <f t="shared" si="1761"/>
        <v>5.7888422270221691E-4</v>
      </c>
      <c r="AK1415" s="13">
        <f t="shared" si="1762"/>
        <v>8.7542879817032756E-5</v>
      </c>
      <c r="AL1415" s="13">
        <f t="shared" si="1763"/>
        <v>1.5081212233678793E-7</v>
      </c>
      <c r="AM1415" s="13">
        <f t="shared" si="1764"/>
        <v>4.4059959248880434E-5</v>
      </c>
      <c r="AN1415" s="13">
        <f t="shared" si="1765"/>
        <v>3.6877270799851733E-5</v>
      </c>
      <c r="AO1415" s="13">
        <f t="shared" si="1766"/>
        <v>1.5432754873464312E-5</v>
      </c>
      <c r="AP1415" s="13">
        <f t="shared" si="1767"/>
        <v>4.3056317675474353E-6</v>
      </c>
      <c r="AQ1415" s="13">
        <f t="shared" si="1768"/>
        <v>9.0093109119435695E-7</v>
      </c>
      <c r="AR1415" s="13">
        <f t="shared" si="1769"/>
        <v>9.4159825404415895E-4</v>
      </c>
      <c r="AS1415" s="13">
        <f t="shared" si="1770"/>
        <v>4.2718502020110415E-4</v>
      </c>
      <c r="AT1415" s="13">
        <f t="shared" si="1771"/>
        <v>9.6902814284349504E-5</v>
      </c>
      <c r="AU1415" s="13">
        <f t="shared" si="1772"/>
        <v>1.4654314441716718E-5</v>
      </c>
      <c r="AV1415" s="13">
        <f t="shared" si="1773"/>
        <v>1.6620951621169058E-6</v>
      </c>
      <c r="AW1415" s="13">
        <f t="shared" si="1774"/>
        <v>1.5907385389527796E-9</v>
      </c>
      <c r="AX1415" s="13">
        <f t="shared" si="1775"/>
        <v>3.3315260340514085E-6</v>
      </c>
      <c r="AY1415" s="13">
        <f t="shared" si="1776"/>
        <v>2.7884180972680243E-6</v>
      </c>
      <c r="AZ1415" s="13">
        <f t="shared" si="1777"/>
        <v>1.1669240170572005E-6</v>
      </c>
      <c r="BA1415" s="13">
        <f t="shared" si="1778"/>
        <v>3.2556372205422669E-7</v>
      </c>
      <c r="BB1415" s="13">
        <f t="shared" si="1779"/>
        <v>6.8122518412828803E-8</v>
      </c>
      <c r="BC1415" s="13">
        <f t="shared" si="1780"/>
        <v>1.1403426611846487E-8</v>
      </c>
      <c r="BD1415" s="13">
        <f t="shared" si="1781"/>
        <v>1.3134969706058889E-4</v>
      </c>
      <c r="BE1415" s="13">
        <f t="shared" si="1782"/>
        <v>5.9590831600676596E-5</v>
      </c>
      <c r="BF1415" s="13">
        <f t="shared" si="1783"/>
        <v>1.3517607159848121E-5</v>
      </c>
      <c r="BG1415" s="13">
        <f t="shared" si="1784"/>
        <v>2.0442261381464211E-6</v>
      </c>
      <c r="BH1415" s="13">
        <f t="shared" si="1785"/>
        <v>2.3185652170897867E-7</v>
      </c>
      <c r="BI1415" s="13">
        <f t="shared" si="1786"/>
        <v>2.1037769024020043E-8</v>
      </c>
      <c r="BJ1415" s="14">
        <f t="shared" si="1787"/>
        <v>0.18739108666114923</v>
      </c>
      <c r="BK1415" s="14">
        <f t="shared" si="1788"/>
        <v>0.38989380713198879</v>
      </c>
      <c r="BL1415" s="14">
        <f t="shared" si="1789"/>
        <v>0.39580750330441544</v>
      </c>
      <c r="BM1415" s="14">
        <f t="shared" si="1790"/>
        <v>0.14071394612001678</v>
      </c>
      <c r="BN1415" s="14">
        <f t="shared" si="1791"/>
        <v>0.859257955122956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1.57692307692308</v>
      </c>
      <c r="F1416" s="10">
        <f>VLOOKUP(B1416,home!$B$2:$E$405,3,FALSE)</f>
        <v>1.1599999999999999</v>
      </c>
      <c r="G1416" s="10">
        <f>VLOOKUP(C1416,away!$B$2:$E$405,4,FALSE)</f>
        <v>0.74</v>
      </c>
      <c r="H1416" s="10">
        <f>VLOOKUP(A1416,away!$A$2:$E$405,3,FALSE)</f>
        <v>1.31538461538462</v>
      </c>
      <c r="I1416" s="10">
        <f>VLOOKUP(C1416,away!$B$2:$E$405,3,FALSE)</f>
        <v>0.95</v>
      </c>
      <c r="J1416" s="10">
        <f>VLOOKUP(B1416,home!$B$2:$E$405,4,FALSE)</f>
        <v>1.52</v>
      </c>
      <c r="K1416" s="12">
        <f t="shared" si="1736"/>
        <v>1.3536307692307716</v>
      </c>
      <c r="L1416" s="12">
        <f t="shared" si="1737"/>
        <v>1.8994153846153914</v>
      </c>
      <c r="M1416" s="13">
        <f t="shared" si="1738"/>
        <v>3.8656275340850615E-2</v>
      </c>
      <c r="N1416" s="13">
        <f t="shared" si="1739"/>
        <v>5.2326323725232132E-2</v>
      </c>
      <c r="O1416" s="13">
        <f t="shared" si="1740"/>
        <v>7.3424324094340243E-2</v>
      </c>
      <c r="P1416" s="13">
        <f t="shared" si="1741"/>
        <v>9.9389424304071272E-2</v>
      </c>
      <c r="Q1416" s="13">
        <f t="shared" si="1742"/>
        <v>3.5415260917602179E-2</v>
      </c>
      <c r="R1416" s="13">
        <f t="shared" si="1743"/>
        <v>6.9731645394888228E-2</v>
      </c>
      <c r="S1416" s="13">
        <f t="shared" si="1744"/>
        <v>6.3885213826173487E-2</v>
      </c>
      <c r="T1416" s="13">
        <f t="shared" si="1745"/>
        <v>6.7268291437061783E-2</v>
      </c>
      <c r="U1416" s="13">
        <f t="shared" si="1746"/>
        <v>9.4390900795609953E-2</v>
      </c>
      <c r="V1416" s="13">
        <f t="shared" si="1747"/>
        <v>1.8250636375017771E-2</v>
      </c>
      <c r="W1416" s="13">
        <f t="shared" si="1748"/>
        <v>1.5979728959467445E-2</v>
      </c>
      <c r="X1416" s="13">
        <f t="shared" si="1749"/>
        <v>3.0352143027596562E-2</v>
      </c>
      <c r="Y1416" s="13">
        <f t="shared" si="1750"/>
        <v>2.8825663711331852E-2</v>
      </c>
      <c r="Z1416" s="13">
        <f t="shared" si="1751"/>
        <v>4.4149786685865229E-2</v>
      </c>
      <c r="AA1416" s="13">
        <f t="shared" si="1752"/>
        <v>5.9762509712962229E-2</v>
      </c>
      <c r="AB1416" s="13">
        <f t="shared" si="1753"/>
        <v>4.044818599695927E-2</v>
      </c>
      <c r="AC1416" s="13">
        <f t="shared" si="1754"/>
        <v>2.9327713070222226E-3</v>
      </c>
      <c r="AD1416" s="13">
        <f t="shared" si="1755"/>
        <v>5.4076632008757883E-3</v>
      </c>
      <c r="AE1416" s="13">
        <f t="shared" si="1756"/>
        <v>1.0271398678561984E-2</v>
      </c>
      <c r="AF1416" s="13">
        <f t="shared" si="1757"/>
        <v>9.7548263357894183E-3</v>
      </c>
      <c r="AG1416" s="13">
        <f t="shared" si="1758"/>
        <v>6.1761557388166017E-3</v>
      </c>
      <c r="AH1416" s="13">
        <f t="shared" si="1759"/>
        <v>2.0964696014655046E-2</v>
      </c>
      <c r="AI1416" s="13">
        <f t="shared" si="1760"/>
        <v>2.8378457593006803E-2</v>
      </c>
      <c r="AJ1416" s="13">
        <f t="shared" si="1761"/>
        <v>1.9206976690602319E-2</v>
      </c>
      <c r="AK1416" s="13">
        <f t="shared" si="1762"/>
        <v>8.6663848774325078E-3</v>
      </c>
      <c r="AL1416" s="13">
        <f t="shared" si="1763"/>
        <v>3.0161876616436944E-4</v>
      </c>
      <c r="AM1416" s="13">
        <f t="shared" si="1764"/>
        <v>1.4639958596684855E-3</v>
      </c>
      <c r="AN1416" s="13">
        <f t="shared" si="1765"/>
        <v>2.780736258867557E-3</v>
      </c>
      <c r="AO1416" s="13">
        <f t="shared" si="1766"/>
        <v>2.6408866153254432E-3</v>
      </c>
      <c r="AP1416" s="13">
        <f t="shared" si="1767"/>
        <v>1.6720468887246717E-3</v>
      </c>
      <c r="AQ1416" s="13">
        <f t="shared" si="1768"/>
        <v>7.9397789606048511E-4</v>
      </c>
      <c r="AR1416" s="13">
        <f t="shared" si="1769"/>
        <v>7.9641332288041648E-3</v>
      </c>
      <c r="AS1416" s="13">
        <f t="shared" si="1770"/>
        <v>1.078049578876253E-2</v>
      </c>
      <c r="AT1416" s="13">
        <f t="shared" si="1771"/>
        <v>7.296405403615861E-3</v>
      </c>
      <c r="AU1416" s="13">
        <f t="shared" si="1772"/>
        <v>3.2922129530386993E-3</v>
      </c>
      <c r="AV1416" s="13">
        <f t="shared" si="1773"/>
        <v>1.1141101880233211E-3</v>
      </c>
      <c r="AW1416" s="13">
        <f t="shared" si="1774"/>
        <v>2.1541504267816003E-5</v>
      </c>
      <c r="AX1416" s="13">
        <f t="shared" si="1775"/>
        <v>3.302849736122863E-4</v>
      </c>
      <c r="AY1416" s="13">
        <f t="shared" si="1776"/>
        <v>6.2734836018646519E-4</v>
      </c>
      <c r="AZ1416" s="13">
        <f t="shared" si="1777"/>
        <v>5.9579756342570509E-4</v>
      </c>
      <c r="BA1416" s="13">
        <f t="shared" si="1778"/>
        <v>3.7722235269571614E-4</v>
      </c>
      <c r="BB1416" s="13">
        <f t="shared" si="1779"/>
        <v>1.7912548503276412E-4</v>
      </c>
      <c r="BC1416" s="13">
        <f t="shared" si="1780"/>
        <v>6.8046740409585319E-5</v>
      </c>
      <c r="BD1416" s="13">
        <f t="shared" si="1781"/>
        <v>2.5211995299862103E-3</v>
      </c>
      <c r="BE1416" s="13">
        <f t="shared" si="1782"/>
        <v>3.4127732591594938E-3</v>
      </c>
      <c r="BF1416" s="13">
        <f t="shared" si="1783"/>
        <v>2.3098174460031372E-3</v>
      </c>
      <c r="BG1416" s="13">
        <f t="shared" si="1784"/>
        <v>1.0422133220719611E-3</v>
      </c>
      <c r="BH1416" s="13">
        <f t="shared" si="1785"/>
        <v>3.5269300521470666E-4</v>
      </c>
      <c r="BI1416" s="13">
        <f t="shared" si="1786"/>
        <v>9.548322079021915E-5</v>
      </c>
      <c r="BJ1416" s="14">
        <f t="shared" si="1787"/>
        <v>0.27330692472634488</v>
      </c>
      <c r="BK1416" s="14">
        <f t="shared" si="1788"/>
        <v>0.22404328827948619</v>
      </c>
      <c r="BL1416" s="14">
        <f t="shared" si="1789"/>
        <v>0.45515561851592695</v>
      </c>
      <c r="BM1416" s="14">
        <f t="shared" si="1790"/>
        <v>0.62710655757472</v>
      </c>
      <c r="BN1416" s="14">
        <f t="shared" si="1791"/>
        <v>0.36894325377698467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1.57692307692308</v>
      </c>
      <c r="F1417" s="10">
        <f>VLOOKUP(B1417,home!$B$2:$E$405,3,FALSE)</f>
        <v>0.51</v>
      </c>
      <c r="G1417" s="10">
        <f>VLOOKUP(C1417,away!$B$2:$E$405,4,FALSE)</f>
        <v>0.95</v>
      </c>
      <c r="H1417" s="10">
        <f>VLOOKUP(A1417,away!$A$2:$E$405,3,FALSE)</f>
        <v>1.31538461538462</v>
      </c>
      <c r="I1417" s="10">
        <f>VLOOKUP(C1417,away!$B$2:$E$405,3,FALSE)</f>
        <v>1.1599999999999999</v>
      </c>
      <c r="J1417" s="10">
        <f>VLOOKUP(B1417,home!$B$2:$E$405,4,FALSE)</f>
        <v>1.06</v>
      </c>
      <c r="K1417" s="12">
        <f t="shared" si="1736"/>
        <v>0.76401923076923228</v>
      </c>
      <c r="L1417" s="12">
        <f t="shared" si="1737"/>
        <v>1.6173969230769287</v>
      </c>
      <c r="M1417" s="13">
        <f t="shared" si="1738"/>
        <v>9.2419604414952769E-2</v>
      </c>
      <c r="N1417" s="13">
        <f t="shared" si="1739"/>
        <v>7.0610355073108949E-2</v>
      </c>
      <c r="O1417" s="13">
        <f t="shared" si="1740"/>
        <v>0.14947918381273154</v>
      </c>
      <c r="P1417" s="13">
        <f t="shared" si="1741"/>
        <v>0.1142049710326158</v>
      </c>
      <c r="Q1417" s="13">
        <f t="shared" si="1742"/>
        <v>2.6973834583649527E-2</v>
      </c>
      <c r="R1417" s="13">
        <f t="shared" si="1743"/>
        <v>0.12088358598138134</v>
      </c>
      <c r="S1417" s="13">
        <f t="shared" si="1744"/>
        <v>3.5281408882687236E-2</v>
      </c>
      <c r="T1417" s="13">
        <f t="shared" si="1745"/>
        <v>4.3627397059180791E-2</v>
      </c>
      <c r="U1417" s="13">
        <f t="shared" si="1746"/>
        <v>9.2357384374121318E-2</v>
      </c>
      <c r="V1417" s="13">
        <f t="shared" si="1747"/>
        <v>4.8442250669217682E-3</v>
      </c>
      <c r="W1417" s="13">
        <f t="shared" si="1748"/>
        <v>6.8695094498321431E-3</v>
      </c>
      <c r="X1417" s="13">
        <f t="shared" si="1749"/>
        <v>1.1110723447206393E-2</v>
      </c>
      <c r="Y1417" s="13">
        <f t="shared" si="1750"/>
        <v>8.9852249583351543E-3</v>
      </c>
      <c r="Z1417" s="13">
        <f t="shared" si="1751"/>
        <v>6.5172246672263845E-2</v>
      </c>
      <c r="AA1417" s="13">
        <f t="shared" si="1752"/>
        <v>4.979284977004568E-2</v>
      </c>
      <c r="AB1417" s="13">
        <f t="shared" si="1753"/>
        <v>1.9021347389559119E-2</v>
      </c>
      <c r="AC1417" s="13">
        <f t="shared" si="1754"/>
        <v>3.7413232489026069E-4</v>
      </c>
      <c r="AD1417" s="13">
        <f t="shared" si="1755"/>
        <v>1.312109331405681E-3</v>
      </c>
      <c r="AE1417" s="13">
        <f t="shared" si="1756"/>
        <v>2.1222015953560745E-3</v>
      </c>
      <c r="AF1417" s="13">
        <f t="shared" si="1757"/>
        <v>1.7162211652389325E-3</v>
      </c>
      <c r="AG1417" s="13">
        <f t="shared" si="1758"/>
        <v>9.2527027732565025E-4</v>
      </c>
      <c r="AH1417" s="13">
        <f t="shared" si="1759"/>
        <v>2.635234780943253E-2</v>
      </c>
      <c r="AI1417" s="13">
        <f t="shared" si="1760"/>
        <v>2.0133700502325901E-2</v>
      </c>
      <c r="AJ1417" s="13">
        <f t="shared" si="1761"/>
        <v>7.6912671851625701E-3</v>
      </c>
      <c r="AK1417" s="13">
        <f t="shared" si="1762"/>
        <v>1.9587586794828486E-3</v>
      </c>
      <c r="AL1417" s="13">
        <f t="shared" si="1763"/>
        <v>1.84929470741359E-5</v>
      </c>
      <c r="AM1417" s="13">
        <f t="shared" si="1764"/>
        <v>2.0049535241314009E-4</v>
      </c>
      <c r="AN1417" s="13">
        <f t="shared" si="1765"/>
        <v>3.2428056608423719E-4</v>
      </c>
      <c r="AO1417" s="13">
        <f t="shared" si="1766"/>
        <v>2.6224519489914503E-4</v>
      </c>
      <c r="AP1417" s="13">
        <f t="shared" si="1767"/>
        <v>1.4138485710719556E-4</v>
      </c>
      <c r="AQ1417" s="13">
        <f t="shared" si="1768"/>
        <v>5.7168858213712307E-5</v>
      </c>
      <c r="AR1417" s="13">
        <f t="shared" si="1769"/>
        <v>8.5244412525658422E-3</v>
      </c>
      <c r="AS1417" s="13">
        <f t="shared" si="1770"/>
        <v>6.5128370485228659E-3</v>
      </c>
      <c r="AT1417" s="13">
        <f t="shared" si="1771"/>
        <v>2.4879663759688983E-3</v>
      </c>
      <c r="AU1417" s="13">
        <f t="shared" si="1772"/>
        <v>6.3361805224915755E-4</v>
      </c>
      <c r="AV1417" s="13">
        <f t="shared" si="1773"/>
        <v>1.210240942202251E-4</v>
      </c>
      <c r="AW1417" s="13">
        <f t="shared" si="1774"/>
        <v>6.3478189090789067E-7</v>
      </c>
      <c r="AX1417" s="13">
        <f t="shared" si="1775"/>
        <v>2.5530384153915558E-5</v>
      </c>
      <c r="AY1417" s="13">
        <f t="shared" si="1776"/>
        <v>4.1292764775515001E-5</v>
      </c>
      <c r="AZ1417" s="13">
        <f t="shared" si="1777"/>
        <v>3.3393395346628682E-5</v>
      </c>
      <c r="BA1417" s="13">
        <f t="shared" si="1778"/>
        <v>1.8003458294909553E-5</v>
      </c>
      <c r="BB1417" s="13">
        <f t="shared" si="1779"/>
        <v>7.2796845127326273E-6</v>
      </c>
      <c r="BC1417" s="13">
        <f t="shared" si="1780"/>
        <v>2.3548278663729045E-6</v>
      </c>
      <c r="BD1417" s="13">
        <f t="shared" si="1781"/>
        <v>2.2979008421416718E-3</v>
      </c>
      <c r="BE1417" s="13">
        <f t="shared" si="1782"/>
        <v>1.7556404337970512E-3</v>
      </c>
      <c r="BF1417" s="13">
        <f t="shared" si="1783"/>
        <v>6.7067152686849205E-4</v>
      </c>
      <c r="BG1417" s="13">
        <f t="shared" si="1784"/>
        <v>1.708019813522973E-4</v>
      </c>
      <c r="BH1417" s="13">
        <f t="shared" si="1785"/>
        <v>3.2623999601660725E-5</v>
      </c>
      <c r="BI1417" s="13">
        <f t="shared" si="1786"/>
        <v>4.9850726160553143E-6</v>
      </c>
      <c r="BJ1417" s="14">
        <f t="shared" si="1787"/>
        <v>0.17536627628430682</v>
      </c>
      <c r="BK1417" s="14">
        <f t="shared" si="1788"/>
        <v>0.24718412743391749</v>
      </c>
      <c r="BL1417" s="14">
        <f t="shared" si="1789"/>
        <v>0.51088293618414715</v>
      </c>
      <c r="BM1417" s="14">
        <f t="shared" si="1790"/>
        <v>0.42399339369331046</v>
      </c>
      <c r="BN1417" s="14">
        <f t="shared" si="1791"/>
        <v>0.57457153489843993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1.57692307692308</v>
      </c>
      <c r="F1418" s="10">
        <f>VLOOKUP(B1418,home!$B$2:$E$405,3,FALSE)</f>
        <v>1.52</v>
      </c>
      <c r="G1418" s="10">
        <f>VLOOKUP(C1418,away!$B$2:$E$405,4,FALSE)</f>
        <v>1.27</v>
      </c>
      <c r="H1418" s="10">
        <f>VLOOKUP(A1418,away!$A$2:$E$405,3,FALSE)</f>
        <v>1.31538461538462</v>
      </c>
      <c r="I1418" s="10">
        <f>VLOOKUP(C1418,away!$B$2:$E$405,3,FALSE)</f>
        <v>0.85</v>
      </c>
      <c r="J1418" s="10">
        <f>VLOOKUP(B1418,home!$B$2:$E$405,4,FALSE)</f>
        <v>1.06</v>
      </c>
      <c r="K1418" s="12">
        <f t="shared" si="1736"/>
        <v>3.0440923076923139</v>
      </c>
      <c r="L1418" s="12">
        <f t="shared" si="1737"/>
        <v>1.1851615384615426</v>
      </c>
      <c r="M1418" s="13">
        <f t="shared" si="1738"/>
        <v>1.4563252922591582E-2</v>
      </c>
      <c r="N1418" s="13">
        <f t="shared" si="1739"/>
        <v>4.4331886196638644E-2</v>
      </c>
      <c r="O1418" s="13">
        <f t="shared" si="1740"/>
        <v>1.7259807238743197E-2</v>
      </c>
      <c r="P1418" s="13">
        <f t="shared" si="1741"/>
        <v>5.2540446447710283E-2</v>
      </c>
      <c r="Q1418" s="13">
        <f t="shared" si="1742"/>
        <v>6.7475176878339385E-2</v>
      </c>
      <c r="R1418" s="13">
        <f t="shared" si="1743"/>
        <v>1.0227829850309279E-2</v>
      </c>
      <c r="S1418" s="13">
        <f t="shared" si="1744"/>
        <v>4.7388082312338778E-2</v>
      </c>
      <c r="T1418" s="13">
        <f t="shared" si="1745"/>
        <v>7.9968984437097421E-2</v>
      </c>
      <c r="U1418" s="13">
        <f t="shared" si="1746"/>
        <v>3.1134458171712308E-2</v>
      </c>
      <c r="V1418" s="13">
        <f t="shared" si="1747"/>
        <v>1.8995992586616384E-2</v>
      </c>
      <c r="W1418" s="13">
        <f t="shared" si="1748"/>
        <v>6.8466888965177067E-2</v>
      </c>
      <c r="X1418" s="13">
        <f t="shared" si="1749"/>
        <v>8.1144323459644868E-2</v>
      </c>
      <c r="Y1418" s="13">
        <f t="shared" si="1750"/>
        <v>4.8084565614426887E-2</v>
      </c>
      <c r="Z1418" s="13">
        <f t="shared" si="1751"/>
        <v>4.0405435201718107E-3</v>
      </c>
      <c r="AA1418" s="13">
        <f t="shared" si="1752"/>
        <v>1.2299787448651034E-2</v>
      </c>
      <c r="AB1418" s="13">
        <f t="shared" si="1753"/>
        <v>1.8720844179344543E-2</v>
      </c>
      <c r="AC1418" s="13">
        <f t="shared" si="1754"/>
        <v>4.2832889762130328E-3</v>
      </c>
      <c r="AD1418" s="13">
        <f t="shared" si="1755"/>
        <v>5.2104882507629818E-2</v>
      </c>
      <c r="AE1418" s="13">
        <f t="shared" si="1756"/>
        <v>6.175270271410048E-2</v>
      </c>
      <c r="AF1418" s="13">
        <f t="shared" si="1757"/>
        <v>3.6593464076400808E-2</v>
      </c>
      <c r="AG1418" s="13">
        <f t="shared" si="1758"/>
        <v>1.4456388727474788E-2</v>
      </c>
      <c r="AH1418" s="13">
        <f t="shared" si="1759"/>
        <v>1.1971741936469106E-3</v>
      </c>
      <c r="AI1418" s="13">
        <f t="shared" si="1760"/>
        <v>3.6443087538483095E-3</v>
      </c>
      <c r="AJ1418" s="13">
        <f t="shared" si="1761"/>
        <v>5.5468061222227012E-3</v>
      </c>
      <c r="AK1418" s="13">
        <f t="shared" si="1762"/>
        <v>5.6283299496395853E-3</v>
      </c>
      <c r="AL1418" s="13">
        <f t="shared" si="1763"/>
        <v>6.1811991117913245E-4</v>
      </c>
      <c r="AM1418" s="13">
        <f t="shared" si="1764"/>
        <v>3.172241440693755E-2</v>
      </c>
      <c r="AN1418" s="13">
        <f t="shared" si="1765"/>
        <v>3.7596185462240715E-2</v>
      </c>
      <c r="AO1418" s="13">
        <f t="shared" si="1766"/>
        <v>2.2278776501357345E-2</v>
      </c>
      <c r="AP1418" s="13">
        <f t="shared" si="1767"/>
        <v>8.8013163444631767E-3</v>
      </c>
      <c r="AQ1418" s="13">
        <f t="shared" si="1768"/>
        <v>2.6077454048226761E-3</v>
      </c>
      <c r="AR1418" s="13">
        <f t="shared" si="1769"/>
        <v>2.8376896182980601E-4</v>
      </c>
      <c r="AS1418" s="13">
        <f t="shared" si="1770"/>
        <v>8.638189138679463E-4</v>
      </c>
      <c r="AT1418" s="13">
        <f t="shared" si="1771"/>
        <v>1.3147722554722725E-3</v>
      </c>
      <c r="AU1418" s="13">
        <f t="shared" si="1772"/>
        <v>1.3340960364168063E-3</v>
      </c>
      <c r="AV1418" s="13">
        <f t="shared" si="1773"/>
        <v>1.0152778705448012E-3</v>
      </c>
      <c r="AW1418" s="13">
        <f t="shared" si="1774"/>
        <v>6.1944906173917142E-5</v>
      </c>
      <c r="AX1418" s="13">
        <f t="shared" si="1775"/>
        <v>1.6094326279597754E-2</v>
      </c>
      <c r="AY1418" s="13">
        <f t="shared" si="1776"/>
        <v>1.9074376494030109E-2</v>
      </c>
      <c r="AZ1418" s="13">
        <f t="shared" si="1777"/>
        <v>1.1303108695429706E-2</v>
      </c>
      <c r="BA1418" s="13">
        <f t="shared" si="1778"/>
        <v>4.4653365636245024E-3</v>
      </c>
      <c r="BB1418" s="13">
        <f t="shared" si="1779"/>
        <v>1.3230362878734489E-3</v>
      </c>
      <c r="BC1418" s="13">
        <f t="shared" si="1780"/>
        <v>3.1360234447530918E-4</v>
      </c>
      <c r="BD1418" s="13">
        <f t="shared" si="1781"/>
        <v>5.6052009894974425E-5</v>
      </c>
      <c r="BE1418" s="13">
        <f t="shared" si="1782"/>
        <v>1.7062749215198512E-4</v>
      </c>
      <c r="BF1418" s="13">
        <f t="shared" si="1783"/>
        <v>2.5970291817034434E-4</v>
      </c>
      <c r="BG1418" s="13">
        <f t="shared" si="1784"/>
        <v>2.6351988516253055E-4</v>
      </c>
      <c r="BH1418" s="13">
        <f t="shared" si="1785"/>
        <v>2.0054471383680527E-4</v>
      </c>
      <c r="BI1418" s="13">
        <f t="shared" si="1786"/>
        <v>1.2209532414779507E-4</v>
      </c>
      <c r="BJ1418" s="14">
        <f t="shared" si="1787"/>
        <v>0.70995948836178235</v>
      </c>
      <c r="BK1418" s="14">
        <f t="shared" si="1788"/>
        <v>0.15746355965067926</v>
      </c>
      <c r="BL1418" s="14">
        <f t="shared" si="1789"/>
        <v>0.11154362228961394</v>
      </c>
      <c r="BM1418" s="14">
        <f t="shared" si="1790"/>
        <v>0.75759638270005891</v>
      </c>
      <c r="BN1418" s="14">
        <f t="shared" si="1791"/>
        <v>0.20639839953433237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1.65137614678899</v>
      </c>
      <c r="F1419" s="10">
        <f>VLOOKUP(B1419,home!$B$2:$E$405,3,FALSE)</f>
        <v>0.61</v>
      </c>
      <c r="G1419" s="10">
        <f>VLOOKUP(C1419,away!$B$2:$E$405,4,FALSE)</f>
        <v>0.24</v>
      </c>
      <c r="H1419" s="10">
        <f>VLOOKUP(A1419,away!$A$2:$E$405,3,FALSE)</f>
        <v>1.2201834862385299</v>
      </c>
      <c r="I1419" s="10">
        <f>VLOOKUP(C1419,away!$B$2:$E$405,3,FALSE)</f>
        <v>1.0900000000000001</v>
      </c>
      <c r="J1419" s="10">
        <f>VLOOKUP(B1419,home!$B$2:$E$405,4,FALSE)</f>
        <v>1.37</v>
      </c>
      <c r="K1419" s="12">
        <f t="shared" si="1736"/>
        <v>0.24176146788990815</v>
      </c>
      <c r="L1419" s="12">
        <f t="shared" si="1737"/>
        <v>1.8220999999999969</v>
      </c>
      <c r="M1419" s="13">
        <f t="shared" si="1738"/>
        <v>0.12696275948960145</v>
      </c>
      <c r="N1419" s="13">
        <f t="shared" si="1739"/>
        <v>3.0694703101559414E-2</v>
      </c>
      <c r="O1419" s="13">
        <f t="shared" si="1740"/>
        <v>0.23133884406600244</v>
      </c>
      <c r="P1419" s="13">
        <f t="shared" si="1741"/>
        <v>5.5928818521351321E-2</v>
      </c>
      <c r="Q1419" s="13">
        <f t="shared" si="1742"/>
        <v>3.7103982391389601E-3</v>
      </c>
      <c r="R1419" s="13">
        <f t="shared" si="1743"/>
        <v>0.21076125388633118</v>
      </c>
      <c r="S1419" s="13">
        <f t="shared" si="1744"/>
        <v>6.1593508871600321E-3</v>
      </c>
      <c r="T1419" s="13">
        <f t="shared" si="1745"/>
        <v>6.7607166315350889E-3</v>
      </c>
      <c r="U1419" s="13">
        <f t="shared" si="1746"/>
        <v>5.0953950113877038E-2</v>
      </c>
      <c r="V1419" s="13">
        <f t="shared" si="1747"/>
        <v>3.0147529468234151E-4</v>
      </c>
      <c r="W1419" s="13">
        <f t="shared" si="1748"/>
        <v>2.9901044158345513E-4</v>
      </c>
      <c r="X1419" s="13">
        <f t="shared" si="1749"/>
        <v>5.4482692560921275E-4</v>
      </c>
      <c r="Y1419" s="13">
        <f t="shared" si="1750"/>
        <v>4.9636457057627243E-4</v>
      </c>
      <c r="Z1419" s="13">
        <f t="shared" si="1751"/>
        <v>0.1280093602354278</v>
      </c>
      <c r="AA1419" s="13">
        <f t="shared" si="1752"/>
        <v>3.094773083416507E-2</v>
      </c>
      <c r="AB1419" s="13">
        <f t="shared" si="1753"/>
        <v>3.7409844171647595E-3</v>
      </c>
      <c r="AC1419" s="13">
        <f t="shared" si="1754"/>
        <v>8.3002474075579993E-6</v>
      </c>
      <c r="AD1419" s="13">
        <f t="shared" si="1755"/>
        <v>1.8072300817906442E-5</v>
      </c>
      <c r="AE1419" s="13">
        <f t="shared" si="1756"/>
        <v>3.2929539320307281E-5</v>
      </c>
      <c r="AF1419" s="13">
        <f t="shared" si="1757"/>
        <v>3.0000456797765897E-5</v>
      </c>
      <c r="AG1419" s="13">
        <f t="shared" si="1758"/>
        <v>1.8221277443736385E-5</v>
      </c>
      <c r="AH1419" s="13">
        <f t="shared" si="1759"/>
        <v>5.8311463821243137E-2</v>
      </c>
      <c r="AI1419" s="13">
        <f t="shared" si="1760"/>
        <v>1.4097465088233015E-2</v>
      </c>
      <c r="AJ1419" s="13">
        <f t="shared" si="1761"/>
        <v>1.7041119266289735E-3</v>
      </c>
      <c r="AK1419" s="13">
        <f t="shared" si="1762"/>
        <v>1.3732953361017335E-4</v>
      </c>
      <c r="AL1419" s="13">
        <f t="shared" si="1763"/>
        <v>1.462548649086819E-7</v>
      </c>
      <c r="AM1419" s="13">
        <f t="shared" si="1764"/>
        <v>8.7383719477701067E-7</v>
      </c>
      <c r="AN1419" s="13">
        <f t="shared" si="1765"/>
        <v>1.5922187526031887E-6</v>
      </c>
      <c r="AO1419" s="13">
        <f t="shared" si="1766"/>
        <v>1.4505908945591325E-6</v>
      </c>
      <c r="AP1419" s="13">
        <f t="shared" si="1767"/>
        <v>8.8104055632539709E-7</v>
      </c>
      <c r="AQ1419" s="13">
        <f t="shared" si="1768"/>
        <v>4.0133599942012571E-7</v>
      </c>
      <c r="AR1419" s="13">
        <f t="shared" si="1769"/>
        <v>2.1249863645737378E-2</v>
      </c>
      <c r="AS1419" s="13">
        <f t="shared" si="1770"/>
        <v>5.1373982274538644E-3</v>
      </c>
      <c r="AT1419" s="13">
        <f t="shared" si="1771"/>
        <v>6.2101246830212917E-4</v>
      </c>
      <c r="AU1419" s="13">
        <f t="shared" si="1772"/>
        <v>5.0045628638219265E-5</v>
      </c>
      <c r="AV1419" s="13">
        <f t="shared" si="1773"/>
        <v>3.0247761602622801E-6</v>
      </c>
      <c r="AW1419" s="13">
        <f t="shared" si="1774"/>
        <v>1.789645910131004E-9</v>
      </c>
      <c r="AX1419" s="13">
        <f t="shared" si="1775"/>
        <v>3.5210027151014891E-8</v>
      </c>
      <c r="AY1419" s="13">
        <f t="shared" si="1776"/>
        <v>6.4156190471864131E-8</v>
      </c>
      <c r="AZ1419" s="13">
        <f t="shared" si="1777"/>
        <v>5.8449497329391717E-8</v>
      </c>
      <c r="BA1419" s="13">
        <f t="shared" si="1778"/>
        <v>3.5500276361294825E-8</v>
      </c>
      <c r="BB1419" s="13">
        <f t="shared" si="1779"/>
        <v>1.6171263389478793E-8</v>
      </c>
      <c r="BC1419" s="13">
        <f t="shared" si="1780"/>
        <v>5.8931318043938495E-9</v>
      </c>
      <c r="BD1419" s="13">
        <f t="shared" si="1781"/>
        <v>6.4532294248163414E-3</v>
      </c>
      <c r="BE1419" s="13">
        <f t="shared" si="1782"/>
        <v>1.5601422183739464E-3</v>
      </c>
      <c r="BF1419" s="13">
        <f t="shared" si="1783"/>
        <v>1.8859113641555146E-4</v>
      </c>
      <c r="BG1419" s="13">
        <f t="shared" si="1784"/>
        <v>1.5198023323616541E-5</v>
      </c>
      <c r="BH1419" s="13">
        <f t="shared" si="1785"/>
        <v>9.1857410693564929E-7</v>
      </c>
      <c r="BI1419" s="13">
        <f t="shared" si="1786"/>
        <v>4.4415164891684849E-8</v>
      </c>
      <c r="BJ1419" s="14">
        <f t="shared" si="1787"/>
        <v>4.2610657888166308E-2</v>
      </c>
      <c r="BK1419" s="14">
        <f t="shared" si="1788"/>
        <v>0.18936091485125806</v>
      </c>
      <c r="BL1419" s="14">
        <f t="shared" si="1789"/>
        <v>0.63727260222574877</v>
      </c>
      <c r="BM1419" s="14">
        <f t="shared" si="1790"/>
        <v>0.33785669553007192</v>
      </c>
      <c r="BN1419" s="14">
        <f t="shared" si="1791"/>
        <v>0.65939677730398483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1.65137614678899</v>
      </c>
      <c r="F1420" s="10">
        <f>VLOOKUP(B1420,home!$B$2:$E$405,3,FALSE)</f>
        <v>1.31</v>
      </c>
      <c r="G1420" s="10">
        <f>VLOOKUP(C1420,away!$B$2:$E$405,4,FALSE)</f>
        <v>0.91</v>
      </c>
      <c r="H1420" s="10">
        <f>VLOOKUP(A1420,away!$A$2:$E$405,3,FALSE)</f>
        <v>1.2201834862385299</v>
      </c>
      <c r="I1420" s="10">
        <f>VLOOKUP(C1420,away!$B$2:$E$405,3,FALSE)</f>
        <v>0.71</v>
      </c>
      <c r="J1420" s="10">
        <f>VLOOKUP(B1420,home!$B$2:$E$405,4,FALSE)</f>
        <v>0.96</v>
      </c>
      <c r="K1420" s="12">
        <f t="shared" si="1736"/>
        <v>1.9686055045871551</v>
      </c>
      <c r="L1420" s="12">
        <f t="shared" si="1737"/>
        <v>0.83167706422018195</v>
      </c>
      <c r="M1420" s="13">
        <f t="shared" si="1738"/>
        <v>6.0792882025812921E-2</v>
      </c>
      <c r="N1420" s="13">
        <f t="shared" si="1739"/>
        <v>0.11967720219573283</v>
      </c>
      <c r="O1420" s="13">
        <f t="shared" si="1740"/>
        <v>5.056004564871195E-2</v>
      </c>
      <c r="P1420" s="13">
        <f t="shared" si="1741"/>
        <v>9.9532784176232181E-2</v>
      </c>
      <c r="Q1420" s="13">
        <f t="shared" si="1742"/>
        <v>0.11779859950805485</v>
      </c>
      <c r="R1420" s="13">
        <f t="shared" si="1743"/>
        <v>2.1024815165979573E-2</v>
      </c>
      <c r="S1420" s="13">
        <f t="shared" si="1744"/>
        <v>4.0739864585075766E-2</v>
      </c>
      <c r="T1420" s="13">
        <f t="shared" si="1745"/>
        <v>9.7970393408108009E-2</v>
      </c>
      <c r="U1420" s="13">
        <f t="shared" si="1746"/>
        <v>4.1389566868674885E-2</v>
      </c>
      <c r="V1420" s="13">
        <f t="shared" si="1747"/>
        <v>7.4112334170845871E-3</v>
      </c>
      <c r="W1420" s="13">
        <f t="shared" si="1748"/>
        <v>7.7299657141404812E-2</v>
      </c>
      <c r="X1420" s="13">
        <f t="shared" si="1749"/>
        <v>6.4288351916590158E-2</v>
      </c>
      <c r="Y1420" s="13">
        <f t="shared" si="1750"/>
        <v>2.6733573892771808E-2</v>
      </c>
      <c r="Z1420" s="13">
        <f t="shared" si="1751"/>
        <v>5.8286188510046164E-3</v>
      </c>
      <c r="AA1420" s="13">
        <f t="shared" si="1752"/>
        <v>1.1474251154228145E-2</v>
      </c>
      <c r="AB1420" s="13">
        <f t="shared" si="1753"/>
        <v>1.1294136991614526E-2</v>
      </c>
      <c r="AC1420" s="13">
        <f t="shared" si="1754"/>
        <v>7.5837486190935338E-4</v>
      </c>
      <c r="AD1420" s="13">
        <f t="shared" si="1755"/>
        <v>3.804313263781732E-2</v>
      </c>
      <c r="AE1420" s="13">
        <f t="shared" si="1756"/>
        <v>3.1639600865958885E-2</v>
      </c>
      <c r="AF1420" s="13">
        <f t="shared" si="1757"/>
        <v>1.3156965180649507E-2</v>
      </c>
      <c r="AG1420" s="13">
        <f t="shared" si="1758"/>
        <v>3.6474487251632465E-3</v>
      </c>
      <c r="AH1420" s="13">
        <f t="shared" si="1759"/>
        <v>1.2118821536154822E-3</v>
      </c>
      <c r="AI1420" s="13">
        <f t="shared" si="1760"/>
        <v>2.3857178785183742E-3</v>
      </c>
      <c r="AJ1420" s="13">
        <f t="shared" si="1761"/>
        <v>2.3482686740216312E-3</v>
      </c>
      <c r="AK1420" s="13">
        <f t="shared" si="1762"/>
        <v>1.5409382126428538E-3</v>
      </c>
      <c r="AL1420" s="13">
        <f t="shared" si="1763"/>
        <v>4.9665789111990513E-5</v>
      </c>
      <c r="AM1420" s="13">
        <f t="shared" si="1764"/>
        <v>1.4978384064509284E-2</v>
      </c>
      <c r="AN1420" s="13">
        <f t="shared" si="1765"/>
        <v>1.2457178485533436E-2</v>
      </c>
      <c r="AO1420" s="13">
        <f t="shared" si="1766"/>
        <v>5.1801748156576309E-3</v>
      </c>
      <c r="AP1420" s="13">
        <f t="shared" si="1767"/>
        <v>1.4360775276111536E-3</v>
      </c>
      <c r="AQ1420" s="13">
        <f t="shared" si="1768"/>
        <v>2.9858818553905533E-4</v>
      </c>
      <c r="AR1420" s="13">
        <f t="shared" si="1769"/>
        <v>2.015789183399512E-4</v>
      </c>
      <c r="AS1420" s="13">
        <f t="shared" si="1770"/>
        <v>3.9682936825275253E-4</v>
      </c>
      <c r="AT1420" s="13">
        <f t="shared" si="1771"/>
        <v>3.9060023936210604E-4</v>
      </c>
      <c r="AU1420" s="13">
        <f t="shared" si="1772"/>
        <v>2.5631259376710072E-4</v>
      </c>
      <c r="AV1420" s="13">
        <f t="shared" si="1773"/>
        <v>1.2614459574623142E-4</v>
      </c>
      <c r="AW1420" s="13">
        <f t="shared" si="1774"/>
        <v>2.2587504874003712E-6</v>
      </c>
      <c r="AX1420" s="13">
        <f t="shared" si="1775"/>
        <v>4.9144215532022527E-3</v>
      </c>
      <c r="AY1420" s="13">
        <f t="shared" si="1776"/>
        <v>4.0872116897076351E-3</v>
      </c>
      <c r="AZ1420" s="13">
        <f t="shared" si="1777"/>
        <v>1.6996201094712276E-3</v>
      </c>
      <c r="BA1420" s="13">
        <f t="shared" si="1778"/>
        <v>4.7117835431153838E-4</v>
      </c>
      <c r="BB1420" s="13">
        <f t="shared" si="1779"/>
        <v>9.7967057609479218E-5</v>
      </c>
      <c r="BC1420" s="13">
        <f t="shared" si="1780"/>
        <v>1.6295390972588227E-5</v>
      </c>
      <c r="BD1420" s="13">
        <f t="shared" si="1781"/>
        <v>2.7941427168941725E-5</v>
      </c>
      <c r="BE1420" s="13">
        <f t="shared" si="1782"/>
        <v>5.5005647330799769E-5</v>
      </c>
      <c r="BF1420" s="13">
        <f t="shared" si="1783"/>
        <v>5.4142210059396104E-5</v>
      </c>
      <c r="BG1420" s="13">
        <f t="shared" si="1784"/>
        <v>3.5528217584480391E-5</v>
      </c>
      <c r="BH1420" s="13">
        <f t="shared" si="1785"/>
        <v>1.7485261176244561E-5</v>
      </c>
      <c r="BI1420" s="13">
        <f t="shared" si="1786"/>
        <v>6.8843162801398232E-6</v>
      </c>
      <c r="BJ1420" s="14">
        <f t="shared" si="1787"/>
        <v>0.63589202270637624</v>
      </c>
      <c r="BK1420" s="14">
        <f t="shared" si="1788"/>
        <v>0.21337201654493443</v>
      </c>
      <c r="BL1420" s="14">
        <f t="shared" si="1789"/>
        <v>0.14479807554307556</v>
      </c>
      <c r="BM1420" s="14">
        <f t="shared" si="1790"/>
        <v>0.52641945198564677</v>
      </c>
      <c r="BN1420" s="14">
        <f t="shared" si="1791"/>
        <v>0.46938632872052427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1.65137614678899</v>
      </c>
      <c r="F1421" s="10">
        <f>VLOOKUP(B1421,home!$B$2:$E$405,3,FALSE)</f>
        <v>1.31</v>
      </c>
      <c r="G1421" s="10">
        <f>VLOOKUP(C1421,away!$B$2:$E$405,4,FALSE)</f>
        <v>1.1100000000000001</v>
      </c>
      <c r="H1421" s="10">
        <f>VLOOKUP(A1421,away!$A$2:$E$405,3,FALSE)</f>
        <v>1.2201834862385299</v>
      </c>
      <c r="I1421" s="10">
        <f>VLOOKUP(C1421,away!$B$2:$E$405,3,FALSE)</f>
        <v>0.61</v>
      </c>
      <c r="J1421" s="10">
        <f>VLOOKUP(B1421,home!$B$2:$E$405,4,FALSE)</f>
        <v>0.96</v>
      </c>
      <c r="K1421" s="12">
        <f t="shared" si="1736"/>
        <v>2.4012660550458707</v>
      </c>
      <c r="L1421" s="12">
        <f t="shared" si="1737"/>
        <v>0.71453944954128312</v>
      </c>
      <c r="M1421" s="13">
        <f t="shared" si="1738"/>
        <v>4.4342774449768342E-2</v>
      </c>
      <c r="N1421" s="13">
        <f t="shared" si="1739"/>
        <v>0.10647879907278406</v>
      </c>
      <c r="O1421" s="13">
        <f t="shared" si="1740"/>
        <v>3.1684661646470748E-2</v>
      </c>
      <c r="P1421" s="13">
        <f t="shared" si="1741"/>
        <v>7.6083302477284009E-2</v>
      </c>
      <c r="Q1421" s="13">
        <f t="shared" si="1742"/>
        <v>0.12784196289776306</v>
      </c>
      <c r="R1421" s="13">
        <f t="shared" si="1743"/>
        <v>1.1319970345885505E-2</v>
      </c>
      <c r="S1421" s="13">
        <f t="shared" si="1744"/>
        <v>3.2635919761895574E-2</v>
      </c>
      <c r="T1421" s="13">
        <f t="shared" si="1745"/>
        <v>9.1348125797244772E-2</v>
      </c>
      <c r="U1421" s="13">
        <f t="shared" si="1746"/>
        <v>2.7182260535700727E-2</v>
      </c>
      <c r="V1421" s="13">
        <f t="shared" si="1747"/>
        <v>6.2218543448793653E-3</v>
      </c>
      <c r="W1421" s="13">
        <f t="shared" si="1748"/>
        <v>0.10232752197227736</v>
      </c>
      <c r="X1421" s="13">
        <f t="shared" si="1749"/>
        <v>7.3117051222994625E-2</v>
      </c>
      <c r="Y1421" s="13">
        <f t="shared" si="1750"/>
        <v>2.6122508766480184E-2</v>
      </c>
      <c r="Z1421" s="13">
        <f t="shared" si="1751"/>
        <v>2.6961884599242258E-3</v>
      </c>
      <c r="AA1421" s="13">
        <f t="shared" si="1752"/>
        <v>6.4742658268224472E-3</v>
      </c>
      <c r="AB1421" s="13">
        <f t="shared" si="1753"/>
        <v>7.7732173806461169E-3</v>
      </c>
      <c r="AC1421" s="13">
        <f t="shared" si="1754"/>
        <v>6.6721584289243432E-4</v>
      </c>
      <c r="AD1421" s="13">
        <f t="shared" si="1755"/>
        <v>6.1428901252247543E-2</v>
      </c>
      <c r="AE1421" s="13">
        <f t="shared" si="1756"/>
        <v>4.3893373286706797E-2</v>
      </c>
      <c r="AF1421" s="13">
        <f t="shared" si="1757"/>
        <v>1.5681773393396766E-2</v>
      </c>
      <c r="AG1421" s="13">
        <f t="shared" si="1758"/>
        <v>3.7350819094496219E-3</v>
      </c>
      <c r="AH1421" s="13">
        <f t="shared" si="1759"/>
        <v>4.8163325450345404E-4</v>
      </c>
      <c r="AI1421" s="13">
        <f t="shared" si="1760"/>
        <v>1.1565295850204129E-3</v>
      </c>
      <c r="AJ1421" s="13">
        <f t="shared" si="1761"/>
        <v>1.3885676170829026E-3</v>
      </c>
      <c r="AK1421" s="13">
        <f t="shared" si="1762"/>
        <v>1.1114400946790354E-3</v>
      </c>
      <c r="AL1421" s="13">
        <f t="shared" si="1763"/>
        <v>4.5792339719226821E-5</v>
      </c>
      <c r="AM1421" s="13">
        <f t="shared" si="1764"/>
        <v>2.9501427075157346E-2</v>
      </c>
      <c r="AN1421" s="13">
        <f t="shared" si="1765"/>
        <v>2.1079933462965238E-2</v>
      </c>
      <c r="AO1421" s="13">
        <f t="shared" si="1766"/>
        <v>7.5312220264970265E-3</v>
      </c>
      <c r="AP1421" s="13">
        <f t="shared" si="1767"/>
        <v>1.7937850803954574E-3</v>
      </c>
      <c r="AQ1421" s="13">
        <f t="shared" si="1768"/>
        <v>3.2043255098528409E-4</v>
      </c>
      <c r="AR1421" s="13">
        <f t="shared" si="1769"/>
        <v>6.8829192110734968E-5</v>
      </c>
      <c r="AS1421" s="13">
        <f t="shared" si="1770"/>
        <v>1.6527720261173893E-4</v>
      </c>
      <c r="AT1421" s="13">
        <f t="shared" si="1771"/>
        <v>1.9843726815225375E-4</v>
      </c>
      <c r="AU1421" s="13">
        <f t="shared" si="1772"/>
        <v>1.5883355869001397E-4</v>
      </c>
      <c r="AV1421" s="13">
        <f t="shared" si="1773"/>
        <v>9.5350408221116687E-5</v>
      </c>
      <c r="AW1421" s="13">
        <f t="shared" si="1774"/>
        <v>2.1825129330115955E-6</v>
      </c>
      <c r="AX1421" s="13">
        <f t="shared" si="1775"/>
        <v>1.1806795901831089E-2</v>
      </c>
      <c r="AY1421" s="13">
        <f t="shared" si="1776"/>
        <v>8.4364214445406642E-3</v>
      </c>
      <c r="AZ1421" s="13">
        <f t="shared" si="1777"/>
        <v>3.0140779675401808E-3</v>
      </c>
      <c r="BA1421" s="13">
        <f t="shared" si="1778"/>
        <v>7.1789253726689019E-4</v>
      </c>
      <c r="BB1421" s="13">
        <f t="shared" si="1779"/>
        <v>1.2824063460211969E-4</v>
      </c>
      <c r="BC1421" s="13">
        <f t="shared" si="1780"/>
        <v>1.8326598491484691E-5</v>
      </c>
      <c r="BD1421" s="13">
        <f t="shared" si="1781"/>
        <v>8.1968621738626287E-6</v>
      </c>
      <c r="BE1421" s="13">
        <f t="shared" si="1782"/>
        <v>1.9682846895985834E-5</v>
      </c>
      <c r="BF1421" s="13">
        <f t="shared" si="1783"/>
        <v>2.3631876058997885E-5</v>
      </c>
      <c r="BG1421" s="13">
        <f t="shared" si="1784"/>
        <v>1.8915473932507603E-5</v>
      </c>
      <c r="BH1421" s="13">
        <f t="shared" si="1785"/>
        <v>1.1355271367308885E-5</v>
      </c>
      <c r="BI1421" s="13">
        <f t="shared" si="1786"/>
        <v>5.4534055360306252E-6</v>
      </c>
      <c r="BJ1421" s="14">
        <f t="shared" si="1787"/>
        <v>0.73632365485161733</v>
      </c>
      <c r="BK1421" s="14">
        <f t="shared" si="1788"/>
        <v>0.1684332806609796</v>
      </c>
      <c r="BL1421" s="14">
        <f t="shared" si="1789"/>
        <v>8.9346509652561912E-2</v>
      </c>
      <c r="BM1421" s="14">
        <f t="shared" si="1790"/>
        <v>0.59061392380351996</v>
      </c>
      <c r="BN1421" s="14">
        <f t="shared" si="1791"/>
        <v>0.39775147088995572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1.65137614678899</v>
      </c>
      <c r="F1422" s="10">
        <f>VLOOKUP(B1422,home!$B$2:$E$405,3,FALSE)</f>
        <v>1.7</v>
      </c>
      <c r="G1422" s="10">
        <f>VLOOKUP(C1422,away!$B$2:$E$405,4,FALSE)</f>
        <v>1.33</v>
      </c>
      <c r="H1422" s="10">
        <f>VLOOKUP(A1422,away!$A$2:$E$405,3,FALSE)</f>
        <v>1.2201834862385299</v>
      </c>
      <c r="I1422" s="10">
        <f>VLOOKUP(C1422,away!$B$2:$E$405,3,FALSE)</f>
        <v>0.73</v>
      </c>
      <c r="J1422" s="10">
        <f>VLOOKUP(B1422,home!$B$2:$E$405,4,FALSE)</f>
        <v>0.66</v>
      </c>
      <c r="K1422" s="12">
        <f t="shared" si="1736"/>
        <v>3.7337614678899067</v>
      </c>
      <c r="L1422" s="12">
        <f t="shared" si="1737"/>
        <v>0.58788440366972372</v>
      </c>
      <c r="M1422" s="13">
        <f t="shared" si="1738"/>
        <v>1.3278011646478015E-2</v>
      </c>
      <c r="N1422" s="13">
        <f t="shared" si="1739"/>
        <v>4.9576928255813037E-2</v>
      </c>
      <c r="O1422" s="13">
        <f t="shared" si="1740"/>
        <v>7.8059359587093731E-3</v>
      </c>
      <c r="P1422" s="13">
        <f t="shared" si="1741"/>
        <v>2.9145502903445322E-2</v>
      </c>
      <c r="Q1422" s="13">
        <f t="shared" si="1742"/>
        <v>9.2554212208948522E-2</v>
      </c>
      <c r="R1422" s="13">
        <f t="shared" si="1743"/>
        <v>2.294494003084957E-3</v>
      </c>
      <c r="S1422" s="13">
        <f t="shared" si="1744"/>
        <v>1.599374142212133E-2</v>
      </c>
      <c r="T1422" s="13">
        <f t="shared" si="1745"/>
        <v>5.4411177851578757E-2</v>
      </c>
      <c r="U1422" s="13">
        <f t="shared" si="1746"/>
        <v>8.5670932970230776E-3</v>
      </c>
      <c r="V1422" s="13">
        <f t="shared" si="1747"/>
        <v>3.9007316043859273E-3</v>
      </c>
      <c r="W1422" s="13">
        <f t="shared" si="1748"/>
        <v>0.1151917837455592</v>
      </c>
      <c r="X1422" s="13">
        <f t="shared" si="1749"/>
        <v>6.7719453094909843E-2</v>
      </c>
      <c r="Y1422" s="13">
        <f t="shared" si="1750"/>
        <v>1.9905605149770449E-2</v>
      </c>
      <c r="Z1422" s="13">
        <f t="shared" si="1751"/>
        <v>4.49632412909119E-4</v>
      </c>
      <c r="AA1422" s="13">
        <f t="shared" si="1752"/>
        <v>1.678820178034433E-3</v>
      </c>
      <c r="AB1422" s="13">
        <f t="shared" si="1753"/>
        <v>3.1341570461305189E-3</v>
      </c>
      <c r="AC1422" s="13">
        <f t="shared" si="1754"/>
        <v>5.3513652555871793E-4</v>
      </c>
      <c r="AD1422" s="13">
        <f t="shared" si="1755"/>
        <v>0.10752466089166898</v>
      </c>
      <c r="AE1422" s="13">
        <f t="shared" si="1756"/>
        <v>6.3212071148088078E-2</v>
      </c>
      <c r="AF1422" s="13">
        <f t="shared" si="1757"/>
        <v>1.8580695375810957E-2</v>
      </c>
      <c r="AG1422" s="13">
        <f t="shared" si="1758"/>
        <v>3.6411003402591386E-3</v>
      </c>
      <c r="AH1422" s="13">
        <f t="shared" si="1759"/>
        <v>6.6082970733414098E-5</v>
      </c>
      <c r="AI1422" s="13">
        <f t="shared" si="1760"/>
        <v>2.4673804980811801E-4</v>
      </c>
      <c r="AJ1422" s="13">
        <f t="shared" si="1761"/>
        <v>4.6063051151792569E-4</v>
      </c>
      <c r="AK1422" s="13">
        <f t="shared" si="1762"/>
        <v>5.7329481828001635E-4</v>
      </c>
      <c r="AL1422" s="13">
        <f t="shared" si="1763"/>
        <v>4.6985417921510276E-5</v>
      </c>
      <c r="AM1422" s="13">
        <f t="shared" si="1764"/>
        <v>8.0294287137048462E-2</v>
      </c>
      <c r="AN1422" s="13">
        <f t="shared" si="1765"/>
        <v>4.7203759111649299E-2</v>
      </c>
      <c r="AO1422" s="13">
        <f t="shared" si="1766"/>
        <v>1.3875176888160621E-2</v>
      </c>
      <c r="AP1422" s="13">
        <f t="shared" si="1767"/>
        <v>2.7190000302360793E-3</v>
      </c>
      <c r="AQ1422" s="13">
        <f t="shared" si="1768"/>
        <v>3.9961442783832451E-4</v>
      </c>
      <c r="AR1422" s="13">
        <f t="shared" si="1769"/>
        <v>7.769829568467393E-6</v>
      </c>
      <c r="AS1422" s="13">
        <f t="shared" si="1770"/>
        <v>2.9010690254815221E-5</v>
      </c>
      <c r="AT1422" s="13">
        <f t="shared" si="1771"/>
        <v>5.4159498715159136E-5</v>
      </c>
      <c r="AU1422" s="13">
        <f t="shared" si="1772"/>
        <v>6.7406216474298039E-5</v>
      </c>
      <c r="AV1422" s="13">
        <f t="shared" si="1773"/>
        <v>6.2919683441994972E-5</v>
      </c>
      <c r="AW1422" s="13">
        <f t="shared" si="1774"/>
        <v>2.8648316206084894E-6</v>
      </c>
      <c r="AX1422" s="13">
        <f t="shared" si="1775"/>
        <v>4.9966619233999955E-2</v>
      </c>
      <c r="AY1422" s="13">
        <f t="shared" si="1776"/>
        <v>2.9374596151772209E-2</v>
      </c>
      <c r="AZ1422" s="13">
        <f t="shared" si="1777"/>
        <v>8.634433470861784E-3</v>
      </c>
      <c r="BA1422" s="13">
        <f t="shared" si="1778"/>
        <v>1.6920162573478275E-3</v>
      </c>
      <c r="BB1422" s="13">
        <f t="shared" si="1779"/>
        <v>2.4867749211260131E-4</v>
      </c>
      <c r="BC1422" s="13">
        <f t="shared" si="1780"/>
        <v>2.923872383133982E-5</v>
      </c>
      <c r="BD1422" s="13">
        <f t="shared" si="1781"/>
        <v>7.6129360374563951E-7</v>
      </c>
      <c r="BE1422" s="13">
        <f t="shared" si="1782"/>
        <v>2.8424887234165163E-6</v>
      </c>
      <c r="BF1422" s="13">
        <f t="shared" si="1783"/>
        <v>5.3065874342020784E-6</v>
      </c>
      <c r="BG1422" s="13">
        <f t="shared" si="1784"/>
        <v>6.6045105626041632E-6</v>
      </c>
      <c r="BH1422" s="13">
        <f t="shared" si="1785"/>
        <v>6.16491676323083E-6</v>
      </c>
      <c r="BI1422" s="13">
        <f t="shared" si="1786"/>
        <v>4.603665732659966E-6</v>
      </c>
      <c r="BJ1422" s="14">
        <f t="shared" si="1787"/>
        <v>0.82675510698726529</v>
      </c>
      <c r="BK1422" s="14">
        <f t="shared" si="1788"/>
        <v>9.2274705671683041E-2</v>
      </c>
      <c r="BL1422" s="14">
        <f t="shared" si="1789"/>
        <v>2.507479621459642E-2</v>
      </c>
      <c r="BM1422" s="14">
        <f t="shared" si="1790"/>
        <v>0.72052742498982303</v>
      </c>
      <c r="BN1422" s="14">
        <f t="shared" si="1791"/>
        <v>0.19465508497647921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1.18604651162791</v>
      </c>
      <c r="F1423" s="10">
        <f>VLOOKUP(B1423,home!$B$2:$E$405,3,FALSE)</f>
        <v>0.7</v>
      </c>
      <c r="G1423" s="10">
        <f>VLOOKUP(C1423,away!$B$2:$E$405,4,FALSE)</f>
        <v>0.7</v>
      </c>
      <c r="H1423" s="10">
        <f>VLOOKUP(A1423,away!$A$2:$E$405,3,FALSE)</f>
        <v>1.0465116279069799</v>
      </c>
      <c r="I1423" s="10">
        <f>VLOOKUP(C1423,away!$B$2:$E$405,3,FALSE)</f>
        <v>0.98</v>
      </c>
      <c r="J1423" s="10">
        <f>VLOOKUP(B1423,home!$B$2:$E$405,4,FALSE)</f>
        <v>0.48</v>
      </c>
      <c r="K1423" s="12">
        <f t="shared" si="1736"/>
        <v>0.58116279069767574</v>
      </c>
      <c r="L1423" s="12">
        <f t="shared" si="1737"/>
        <v>0.4922790697674434</v>
      </c>
      <c r="M1423" s="13">
        <f t="shared" si="1738"/>
        <v>0.3418299593430999</v>
      </c>
      <c r="N1423" s="13">
        <f t="shared" si="1739"/>
        <v>0.19865885311590897</v>
      </c>
      <c r="O1423" s="13">
        <f t="shared" si="1740"/>
        <v>0.16827573440406421</v>
      </c>
      <c r="P1423" s="13">
        <f t="shared" si="1741"/>
        <v>9.779559541296684E-2</v>
      </c>
      <c r="Q1423" s="13">
        <f t="shared" si="1742"/>
        <v>5.7726566736820653E-2</v>
      </c>
      <c r="R1423" s="13">
        <f t="shared" si="1743"/>
        <v>4.1419310998433038E-2</v>
      </c>
      <c r="S1423" s="13">
        <f t="shared" si="1744"/>
        <v>6.9946900650223499E-3</v>
      </c>
      <c r="T1423" s="13">
        <f t="shared" si="1745"/>
        <v>2.841758057407031E-2</v>
      </c>
      <c r="U1423" s="13">
        <f t="shared" si="1746"/>
        <v>2.4071362368624283E-2</v>
      </c>
      <c r="V1423" s="13">
        <f t="shared" si="1747"/>
        <v>2.223489782114587E-4</v>
      </c>
      <c r="W1423" s="13">
        <f t="shared" si="1748"/>
        <v>1.1182844207388772E-2</v>
      </c>
      <c r="X1423" s="13">
        <f t="shared" si="1749"/>
        <v>5.5050801437675871E-3</v>
      </c>
      <c r="Y1423" s="13">
        <f t="shared" si="1750"/>
        <v>1.3550178660845654E-3</v>
      </c>
      <c r="Z1423" s="13">
        <f t="shared" si="1751"/>
        <v>6.7966199629056851E-3</v>
      </c>
      <c r="AA1423" s="13">
        <f t="shared" si="1752"/>
        <v>3.9499426249538019E-3</v>
      </c>
      <c r="AB1423" s="13">
        <f t="shared" si="1753"/>
        <v>1.1477798395069269E-3</v>
      </c>
      <c r="AC1423" s="13">
        <f t="shared" si="1754"/>
        <v>3.9757981489249851E-6</v>
      </c>
      <c r="AD1423" s="13">
        <f t="shared" si="1755"/>
        <v>1.624763236875849E-3</v>
      </c>
      <c r="AE1423" s="13">
        <f t="shared" si="1756"/>
        <v>7.9983693484158311E-4</v>
      </c>
      <c r="AF1423" s="13">
        <f t="shared" si="1757"/>
        <v>1.9687149112472885E-4</v>
      </c>
      <c r="AG1423" s="13">
        <f t="shared" si="1758"/>
        <v>3.2305238171537007E-5</v>
      </c>
      <c r="AH1423" s="13">
        <f t="shared" si="1759"/>
        <v>8.3645843822551154E-4</v>
      </c>
      <c r="AI1423" s="13">
        <f t="shared" si="1760"/>
        <v>4.8611852026175773E-4</v>
      </c>
      <c r="AJ1423" s="13">
        <f t="shared" si="1761"/>
        <v>1.4125699792257384E-4</v>
      </c>
      <c r="AK1423" s="13">
        <f t="shared" si="1762"/>
        <v>2.7364437039419605E-5</v>
      </c>
      <c r="AL1423" s="13">
        <f t="shared" si="1763"/>
        <v>4.5498124033725273E-8</v>
      </c>
      <c r="AM1423" s="13">
        <f t="shared" si="1764"/>
        <v>1.888503873931515E-4</v>
      </c>
      <c r="AN1423" s="13">
        <f t="shared" si="1765"/>
        <v>9.2967093031121943E-5</v>
      </c>
      <c r="AO1423" s="13">
        <f t="shared" si="1766"/>
        <v>2.2882877038172036E-5</v>
      </c>
      <c r="AP1423" s="13">
        <f t="shared" si="1767"/>
        <v>3.754920473984707E-6</v>
      </c>
      <c r="AQ1423" s="13">
        <f t="shared" si="1768"/>
        <v>4.6211718949597975E-7</v>
      </c>
      <c r="AR1423" s="13">
        <f t="shared" si="1769"/>
        <v>8.2354196373756697E-5</v>
      </c>
      <c r="AS1423" s="13">
        <f t="shared" si="1770"/>
        <v>4.7861194590236856E-5</v>
      </c>
      <c r="AT1423" s="13">
        <f t="shared" si="1771"/>
        <v>1.3907572707093274E-5</v>
      </c>
      <c r="AU1423" s="13">
        <f t="shared" si="1772"/>
        <v>2.6941879220950523E-6</v>
      </c>
      <c r="AV1423" s="13">
        <f t="shared" si="1773"/>
        <v>3.9144044286718315E-7</v>
      </c>
      <c r="AW1423" s="13">
        <f t="shared" si="1774"/>
        <v>3.6157647070116063E-10</v>
      </c>
      <c r="AX1423" s="13">
        <f t="shared" si="1775"/>
        <v>1.8292136360290173E-5</v>
      </c>
      <c r="AY1423" s="13">
        <f t="shared" si="1776"/>
        <v>9.0048358715028732E-6</v>
      </c>
      <c r="AZ1423" s="13">
        <f t="shared" si="1777"/>
        <v>2.2164461131159698E-6</v>
      </c>
      <c r="BA1423" s="13">
        <f t="shared" si="1778"/>
        <v>3.6370334358479839E-7</v>
      </c>
      <c r="BB1423" s="13">
        <f t="shared" si="1779"/>
        <v>4.476088591280835E-8</v>
      </c>
      <c r="BC1423" s="13">
        <f t="shared" si="1780"/>
        <v>4.4069694558247928E-9</v>
      </c>
      <c r="BD1423" s="13">
        <f t="shared" si="1781"/>
        <v>6.7568745303863794E-6</v>
      </c>
      <c r="BE1423" s="13">
        <f t="shared" si="1782"/>
        <v>3.9268440584733955E-6</v>
      </c>
      <c r="BF1423" s="13">
        <f t="shared" si="1783"/>
        <v>1.1410678258284927E-6</v>
      </c>
      <c r="BG1423" s="13">
        <f t="shared" si="1784"/>
        <v>2.2104872067793878E-7</v>
      </c>
      <c r="BH1423" s="13">
        <f t="shared" si="1785"/>
        <v>3.2116322847335475E-8</v>
      </c>
      <c r="BI1423" s="13">
        <f t="shared" si="1786"/>
        <v>3.7329623625810033E-9</v>
      </c>
      <c r="BJ1423" s="14">
        <f t="shared" si="1787"/>
        <v>0.30583856322972436</v>
      </c>
      <c r="BK1423" s="14">
        <f t="shared" si="1788"/>
        <v>0.44685561993144501</v>
      </c>
      <c r="BL1423" s="14">
        <f t="shared" si="1789"/>
        <v>0.24051461890548817</v>
      </c>
      <c r="BM1423" s="14">
        <f t="shared" si="1790"/>
        <v>9.4290397543974558E-2</v>
      </c>
      <c r="BN1423" s="14">
        <f t="shared" si="1791"/>
        <v>0.90570602001129341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1.75555555555556</v>
      </c>
      <c r="F1424" s="10">
        <f>VLOOKUP(B1424,home!$B$2:$E$405,3,FALSE)</f>
        <v>0.71</v>
      </c>
      <c r="G1424" s="10">
        <f>VLOOKUP(C1424,away!$B$2:$E$405,4,FALSE)</f>
        <v>0.68</v>
      </c>
      <c r="H1424" s="10">
        <f>VLOOKUP(A1424,away!$A$2:$E$405,3,FALSE)</f>
        <v>1.4666666666666699</v>
      </c>
      <c r="I1424" s="10">
        <f>VLOOKUP(C1424,away!$B$2:$E$405,3,FALSE)</f>
        <v>1.25</v>
      </c>
      <c r="J1424" s="10">
        <f>VLOOKUP(B1424,home!$B$2:$E$405,4,FALSE)</f>
        <v>1.19</v>
      </c>
      <c r="K1424" s="12">
        <f t="shared" si="1736"/>
        <v>0.84758222222222446</v>
      </c>
      <c r="L1424" s="12">
        <f t="shared" si="1737"/>
        <v>2.1816666666666715</v>
      </c>
      <c r="M1424" s="13">
        <f t="shared" si="1738"/>
        <v>4.8351942171183375E-2</v>
      </c>
      <c r="N1424" s="13">
        <f t="shared" si="1739"/>
        <v>4.0982246594212096E-2</v>
      </c>
      <c r="O1424" s="13">
        <f t="shared" si="1740"/>
        <v>0.10548782050346531</v>
      </c>
      <c r="P1424" s="13">
        <f t="shared" si="1741"/>
        <v>8.9409601319706267E-2</v>
      </c>
      <c r="Q1424" s="13">
        <f t="shared" si="1742"/>
        <v>1.7367911819990742E-2</v>
      </c>
      <c r="R1424" s="13">
        <f t="shared" si="1743"/>
        <v>0.11506963086586371</v>
      </c>
      <c r="S1424" s="13">
        <f t="shared" si="1744"/>
        <v>4.1332759601707909E-2</v>
      </c>
      <c r="T1424" s="13">
        <f t="shared" si="1745"/>
        <v>3.7890994287279885E-2</v>
      </c>
      <c r="U1424" s="13">
        <f t="shared" si="1746"/>
        <v>9.7530973439579838E-2</v>
      </c>
      <c r="V1424" s="13">
        <f t="shared" si="1747"/>
        <v>8.4922374285249201E-3</v>
      </c>
      <c r="W1424" s="13">
        <f t="shared" si="1748"/>
        <v>4.9069110985824633E-3</v>
      </c>
      <c r="X1424" s="13">
        <f t="shared" si="1749"/>
        <v>1.0705244380074098E-2</v>
      </c>
      <c r="Y1424" s="13">
        <f t="shared" si="1750"/>
        <v>1.1677637411264192E-2</v>
      </c>
      <c r="Z1424" s="13">
        <f t="shared" si="1751"/>
        <v>8.3681192668564372E-2</v>
      </c>
      <c r="AA1424" s="13">
        <f t="shared" si="1752"/>
        <v>7.0926691240227921E-2</v>
      </c>
      <c r="AB1424" s="13">
        <f t="shared" si="1753"/>
        <v>3.0058101288130978E-2</v>
      </c>
      <c r="AC1424" s="13">
        <f t="shared" si="1754"/>
        <v>9.814594935356317E-4</v>
      </c>
      <c r="AD1424" s="13">
        <f t="shared" si="1755"/>
        <v>1.0397526532958548E-3</v>
      </c>
      <c r="AE1424" s="13">
        <f t="shared" si="1756"/>
        <v>2.2683937052737952E-3</v>
      </c>
      <c r="AF1424" s="13">
        <f t="shared" si="1757"/>
        <v>2.474439466836171E-3</v>
      </c>
      <c r="AG1424" s="13">
        <f t="shared" si="1758"/>
        <v>1.7994673678269747E-3</v>
      </c>
      <c r="AH1424" s="13">
        <f t="shared" si="1759"/>
        <v>4.5641117167979604E-2</v>
      </c>
      <c r="AI1424" s="13">
        <f t="shared" si="1760"/>
        <v>3.8684599513941077E-2</v>
      </c>
      <c r="AJ1424" s="13">
        <f t="shared" si="1761"/>
        <v>1.6394189410901479E-2</v>
      </c>
      <c r="AK1424" s="13">
        <f t="shared" si="1762"/>
        <v>4.6318078308079788E-3</v>
      </c>
      <c r="AL1424" s="13">
        <f t="shared" si="1763"/>
        <v>7.2594314178973964E-5</v>
      </c>
      <c r="AM1424" s="13">
        <f t="shared" si="1764"/>
        <v>1.7625517288839105E-4</v>
      </c>
      <c r="AN1424" s="13">
        <f t="shared" si="1765"/>
        <v>3.8453003551817402E-4</v>
      </c>
      <c r="AO1424" s="13">
        <f t="shared" si="1766"/>
        <v>4.1945818041107588E-4</v>
      </c>
      <c r="AP1424" s="13">
        <f t="shared" si="1767"/>
        <v>3.0503931008783302E-4</v>
      </c>
      <c r="AQ1424" s="13">
        <f t="shared" si="1768"/>
        <v>1.66373523710406E-4</v>
      </c>
      <c r="AR1424" s="13">
        <f t="shared" si="1769"/>
        <v>1.9914740790961807E-2</v>
      </c>
      <c r="AS1424" s="13">
        <f t="shared" si="1770"/>
        <v>1.6879380254582989E-2</v>
      </c>
      <c r="AT1424" s="13">
        <f t="shared" si="1771"/>
        <v>7.1533313129566933E-3</v>
      </c>
      <c r="AU1424" s="13">
        <f t="shared" si="1772"/>
        <v>2.0210121501758856E-3</v>
      </c>
      <c r="AV1424" s="13">
        <f t="shared" si="1773"/>
        <v>4.2824349234604813E-4</v>
      </c>
      <c r="AW1424" s="13">
        <f t="shared" si="1774"/>
        <v>3.7288107418268423E-6</v>
      </c>
      <c r="AX1424" s="13">
        <f t="shared" si="1775"/>
        <v>2.48984585191508E-5</v>
      </c>
      <c r="AY1424" s="13">
        <f t="shared" si="1776"/>
        <v>5.4320137002614116E-5</v>
      </c>
      <c r="AZ1424" s="13">
        <f t="shared" si="1777"/>
        <v>5.9254216113685052E-5</v>
      </c>
      <c r="BA1424" s="13">
        <f t="shared" si="1778"/>
        <v>4.3090982718229935E-5</v>
      </c>
      <c r="BB1424" s="13">
        <f t="shared" si="1779"/>
        <v>2.3502540157567969E-5</v>
      </c>
      <c r="BC1424" s="13">
        <f t="shared" si="1780"/>
        <v>1.0254941688752177E-5</v>
      </c>
      <c r="BD1424" s="13">
        <f t="shared" si="1781"/>
        <v>7.2412210264914071E-3</v>
      </c>
      <c r="BE1424" s="13">
        <f t="shared" si="1782"/>
        <v>6.1375302092358842E-3</v>
      </c>
      <c r="BF1424" s="13">
        <f t="shared" si="1783"/>
        <v>2.6010307468500925E-3</v>
      </c>
      <c r="BG1424" s="13">
        <f t="shared" si="1784"/>
        <v>7.3486247349451115E-4</v>
      </c>
      <c r="BH1424" s="13">
        <f t="shared" si="1785"/>
        <v>1.5571409207804952E-4</v>
      </c>
      <c r="BI1424" s="13">
        <f t="shared" si="1786"/>
        <v>2.639609923896587E-5</v>
      </c>
      <c r="BJ1424" s="14">
        <f t="shared" si="1787"/>
        <v>0.13277997628345214</v>
      </c>
      <c r="BK1424" s="14">
        <f t="shared" si="1788"/>
        <v>0.18869491446583966</v>
      </c>
      <c r="BL1424" s="14">
        <f t="shared" si="1789"/>
        <v>0.58771839390931024</v>
      </c>
      <c r="BM1424" s="14">
        <f t="shared" si="1790"/>
        <v>0.57615473272648421</v>
      </c>
      <c r="BN1424" s="14">
        <f t="shared" si="1791"/>
        <v>0.4166691532744215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1.75555555555556</v>
      </c>
      <c r="F1425" s="10">
        <f>VLOOKUP(B1425,home!$B$2:$E$405,3,FALSE)</f>
        <v>1.85</v>
      </c>
      <c r="G1425" s="10">
        <f>VLOOKUP(C1425,away!$B$2:$E$405,4,FALSE)</f>
        <v>0.56999999999999995</v>
      </c>
      <c r="H1425" s="10">
        <f>VLOOKUP(A1425,away!$A$2:$E$405,3,FALSE)</f>
        <v>1.4666666666666699</v>
      </c>
      <c r="I1425" s="10">
        <f>VLOOKUP(C1425,away!$B$2:$E$405,3,FALSE)</f>
        <v>1.28</v>
      </c>
      <c r="J1425" s="10">
        <f>VLOOKUP(B1425,home!$B$2:$E$405,4,FALSE)</f>
        <v>0.68</v>
      </c>
      <c r="K1425" s="12">
        <f t="shared" si="1736"/>
        <v>1.8512333333333379</v>
      </c>
      <c r="L1425" s="12">
        <f t="shared" si="1737"/>
        <v>1.2765866666666696</v>
      </c>
      <c r="M1425" s="13">
        <f t="shared" si="1738"/>
        <v>4.3813206008520345E-2</v>
      </c>
      <c r="N1425" s="13">
        <f t="shared" si="1739"/>
        <v>8.1108467403173359E-2</v>
      </c>
      <c r="O1425" s="13">
        <f t="shared" si="1740"/>
        <v>5.5931354614397077E-2</v>
      </c>
      <c r="P1425" s="13">
        <f t="shared" si="1741"/>
        <v>0.1035419880406593</v>
      </c>
      <c r="Q1425" s="13">
        <f t="shared" si="1742"/>
        <v>7.5075349236167502E-2</v>
      </c>
      <c r="R1425" s="13">
        <f t="shared" si="1743"/>
        <v>3.5700610774672313E-2</v>
      </c>
      <c r="S1425" s="13">
        <f t="shared" si="1744"/>
        <v>6.1174154234040393E-2</v>
      </c>
      <c r="T1425" s="13">
        <f t="shared" si="1745"/>
        <v>9.5840189830235165E-2</v>
      </c>
      <c r="U1425" s="13">
        <f t="shared" si="1746"/>
        <v>6.6090160686432725E-2</v>
      </c>
      <c r="V1425" s="13">
        <f t="shared" si="1747"/>
        <v>1.6063379878017876E-2</v>
      </c>
      <c r="W1425" s="13">
        <f t="shared" si="1748"/>
        <v>4.6327329672544937E-2</v>
      </c>
      <c r="X1425" s="13">
        <f t="shared" si="1749"/>
        <v>5.9140851362242029E-2</v>
      </c>
      <c r="Y1425" s="13">
        <f t="shared" si="1750"/>
        <v>3.7749211152176769E-2</v>
      </c>
      <c r="Z1425" s="13">
        <f t="shared" si="1751"/>
        <v>1.5191641235601046E-2</v>
      </c>
      <c r="AA1425" s="13">
        <f t="shared" si="1752"/>
        <v>2.8123272643385919E-2</v>
      </c>
      <c r="AB1425" s="13">
        <f t="shared" si="1753"/>
        <v>2.6031369879928795E-2</v>
      </c>
      <c r="AC1425" s="13">
        <f t="shared" si="1754"/>
        <v>2.3726212350490355E-3</v>
      </c>
      <c r="AD1425" s="13">
        <f t="shared" si="1755"/>
        <v>2.1440674233534459E-2</v>
      </c>
      <c r="AE1425" s="13">
        <f t="shared" si="1756"/>
        <v>2.7370878850873703E-2</v>
      </c>
      <c r="AF1425" s="13">
        <f t="shared" si="1757"/>
        <v>1.7470649497987056E-2</v>
      </c>
      <c r="AG1425" s="13">
        <f t="shared" si="1758"/>
        <v>7.4342660690456764E-3</v>
      </c>
      <c r="AH1425" s="13">
        <f t="shared" si="1759"/>
        <v>4.8483616615379648E-3</v>
      </c>
      <c r="AI1425" s="13">
        <f t="shared" si="1760"/>
        <v>8.97544871989449E-3</v>
      </c>
      <c r="AJ1425" s="13">
        <f t="shared" si="1761"/>
        <v>8.3078249259463596E-3</v>
      </c>
      <c r="AK1425" s="13">
        <f t="shared" si="1762"/>
        <v>5.1265741434698229E-3</v>
      </c>
      <c r="AL1425" s="13">
        <f t="shared" si="1763"/>
        <v>2.2428481448875205E-4</v>
      </c>
      <c r="AM1425" s="13">
        <f t="shared" si="1764"/>
        <v>7.9383381660520433E-3</v>
      </c>
      <c r="AN1425" s="13">
        <f t="shared" si="1765"/>
        <v>1.013397665827318E-2</v>
      </c>
      <c r="AO1425" s="13">
        <f t="shared" si="1766"/>
        <v>6.4684497411313987E-3</v>
      </c>
      <c r="AP1425" s="13">
        <f t="shared" si="1767"/>
        <v>2.7525122311772726E-3</v>
      </c>
      <c r="AQ1425" s="13">
        <f t="shared" si="1768"/>
        <v>8.7845510353945771E-4</v>
      </c>
      <c r="AR1425" s="13">
        <f t="shared" si="1769"/>
        <v>1.237870770459445E-3</v>
      </c>
      <c r="AS1425" s="13">
        <f t="shared" si="1770"/>
        <v>2.2915876326335461E-3</v>
      </c>
      <c r="AT1425" s="13">
        <f t="shared" si="1771"/>
        <v>2.1211317058928265E-3</v>
      </c>
      <c r="AU1425" s="13">
        <f t="shared" si="1772"/>
        <v>1.3089032394463353E-3</v>
      </c>
      <c r="AV1425" s="13">
        <f t="shared" si="1773"/>
        <v>6.0577132674276095E-4</v>
      </c>
      <c r="AW1425" s="13">
        <f t="shared" si="1774"/>
        <v>1.4723424545520002E-5</v>
      </c>
      <c r="AX1425" s="13">
        <f t="shared" si="1775"/>
        <v>2.4492860373779603E-3</v>
      </c>
      <c r="AY1425" s="13">
        <f t="shared" si="1776"/>
        <v>3.126725898169546E-3</v>
      </c>
      <c r="AZ1425" s="13">
        <f t="shared" si="1777"/>
        <v>1.9957682959623052E-3</v>
      </c>
      <c r="BA1425" s="13">
        <f t="shared" si="1778"/>
        <v>8.4925706546051317E-4</v>
      </c>
      <c r="BB1425" s="13">
        <f t="shared" si="1779"/>
        <v>2.7103756158483843E-4</v>
      </c>
      <c r="BC1425" s="13">
        <f t="shared" si="1780"/>
        <v>6.9200587457010203E-5</v>
      </c>
      <c r="BD1425" s="13">
        <f t="shared" si="1781"/>
        <v>2.6337488677082087E-4</v>
      </c>
      <c r="BE1425" s="13">
        <f t="shared" si="1782"/>
        <v>4.8756836955303722E-4</v>
      </c>
      <c r="BF1425" s="13">
        <f t="shared" si="1783"/>
        <v>4.51301408997785E-4</v>
      </c>
      <c r="BG1425" s="13">
        <f t="shared" si="1784"/>
        <v>2.7848807057233381E-4</v>
      </c>
      <c r="BH1425" s="13">
        <f t="shared" si="1785"/>
        <v>1.2888659979479785E-4</v>
      </c>
      <c r="BI1425" s="13">
        <f t="shared" si="1786"/>
        <v>4.7719833952024728E-5</v>
      </c>
      <c r="BJ1425" s="14">
        <f t="shared" si="1787"/>
        <v>0.50589087465416616</v>
      </c>
      <c r="BK1425" s="14">
        <f t="shared" si="1788"/>
        <v>0.23031636010894518</v>
      </c>
      <c r="BL1425" s="14">
        <f t="shared" si="1789"/>
        <v>0.24835758189448121</v>
      </c>
      <c r="BM1425" s="14">
        <f t="shared" si="1790"/>
        <v>0.6014734793419797</v>
      </c>
      <c r="BN1425" s="14">
        <f t="shared" si="1791"/>
        <v>0.39517097607758983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1.75555555555556</v>
      </c>
      <c r="F1426" s="10">
        <f>VLOOKUP(B1426,home!$B$2:$E$405,3,FALSE)</f>
        <v>1</v>
      </c>
      <c r="G1426" s="10">
        <f>VLOOKUP(C1426,away!$B$2:$E$405,4,FALSE)</f>
        <v>1.28</v>
      </c>
      <c r="H1426" s="10">
        <f>VLOOKUP(A1426,away!$A$2:$E$405,3,FALSE)</f>
        <v>1.4666666666666699</v>
      </c>
      <c r="I1426" s="10">
        <f>VLOOKUP(C1426,away!$B$2:$E$405,3,FALSE)</f>
        <v>1</v>
      </c>
      <c r="J1426" s="10">
        <f>VLOOKUP(B1426,home!$B$2:$E$405,4,FALSE)</f>
        <v>1.53</v>
      </c>
      <c r="K1426" s="12">
        <f t="shared" si="1736"/>
        <v>2.2471111111111166</v>
      </c>
      <c r="L1426" s="12">
        <f t="shared" si="1737"/>
        <v>2.2440000000000051</v>
      </c>
      <c r="M1426" s="13">
        <f t="shared" si="1738"/>
        <v>1.120818335133706E-2</v>
      </c>
      <c r="N1426" s="13">
        <f t="shared" si="1739"/>
        <v>2.5186033344160141E-2</v>
      </c>
      <c r="O1426" s="13">
        <f t="shared" si="1740"/>
        <v>2.5151163440400418E-2</v>
      </c>
      <c r="P1426" s="13">
        <f t="shared" si="1741"/>
        <v>5.6517458824295479E-2</v>
      </c>
      <c r="Q1426" s="13">
        <f t="shared" si="1742"/>
        <v>2.8297907686238667E-2</v>
      </c>
      <c r="R1426" s="13">
        <f t="shared" si="1743"/>
        <v>2.821960538012934E-2</v>
      </c>
      <c r="S1426" s="13">
        <f t="shared" si="1744"/>
        <v>7.1247566439366083E-2</v>
      </c>
      <c r="T1426" s="13">
        <f t="shared" si="1745"/>
        <v>6.3500504847919706E-2</v>
      </c>
      <c r="U1426" s="13">
        <f t="shared" si="1746"/>
        <v>6.341258880085969E-2</v>
      </c>
      <c r="V1426" s="13">
        <f t="shared" si="1747"/>
        <v>3.9918565414258159E-2</v>
      </c>
      <c r="W1426" s="13">
        <f t="shared" si="1748"/>
        <v>2.1196180927647856E-2</v>
      </c>
      <c r="X1426" s="13">
        <f t="shared" si="1749"/>
        <v>4.7564230001641894E-2</v>
      </c>
      <c r="Y1426" s="13">
        <f t="shared" si="1750"/>
        <v>5.3367066061842335E-2</v>
      </c>
      <c r="Z1426" s="13">
        <f t="shared" si="1751"/>
        <v>2.1108264824336795E-2</v>
      </c>
      <c r="AA1426" s="13">
        <f t="shared" si="1752"/>
        <v>4.7432616423043153E-2</v>
      </c>
      <c r="AB1426" s="13">
        <f t="shared" si="1753"/>
        <v>5.3293179696645952E-2</v>
      </c>
      <c r="AC1426" s="13">
        <f t="shared" si="1754"/>
        <v>1.2580628626449892E-2</v>
      </c>
      <c r="AD1426" s="13">
        <f t="shared" si="1755"/>
        <v>1.1907543418909757E-2</v>
      </c>
      <c r="AE1426" s="13">
        <f t="shared" si="1756"/>
        <v>2.6720527432033556E-2</v>
      </c>
      <c r="AF1426" s="13">
        <f t="shared" si="1757"/>
        <v>2.9980431778741722E-2</v>
      </c>
      <c r="AG1426" s="13">
        <f t="shared" si="1758"/>
        <v>2.2425362970498859E-2</v>
      </c>
      <c r="AH1426" s="13">
        <f t="shared" si="1759"/>
        <v>1.184173656645297E-2</v>
      </c>
      <c r="AI1426" s="13">
        <f t="shared" si="1760"/>
        <v>2.6609697813327275E-2</v>
      </c>
      <c r="AJ1426" s="13">
        <f t="shared" si="1761"/>
        <v>2.9897473809818456E-2</v>
      </c>
      <c r="AK1426" s="13">
        <f t="shared" si="1762"/>
        <v>2.2394315197398883E-2</v>
      </c>
      <c r="AL1426" s="13">
        <f t="shared" si="1763"/>
        <v>2.5375215165241347E-3</v>
      </c>
      <c r="AM1426" s="13">
        <f t="shared" si="1764"/>
        <v>5.3515146245340338E-3</v>
      </c>
      <c r="AN1426" s="13">
        <f t="shared" si="1765"/>
        <v>1.2008798817454399E-2</v>
      </c>
      <c r="AO1426" s="13">
        <f t="shared" si="1766"/>
        <v>1.3473872273183869E-2</v>
      </c>
      <c r="AP1426" s="13">
        <f t="shared" si="1767"/>
        <v>1.0078456460341558E-2</v>
      </c>
      <c r="AQ1426" s="13">
        <f t="shared" si="1768"/>
        <v>5.6540140742516272E-3</v>
      </c>
      <c r="AR1426" s="13">
        <f t="shared" si="1769"/>
        <v>5.3145713710241018E-3</v>
      </c>
      <c r="AS1426" s="13">
        <f t="shared" si="1770"/>
        <v>1.1942432378621302E-2</v>
      </c>
      <c r="AT1426" s="13">
        <f t="shared" si="1771"/>
        <v>1.3417986245846546E-2</v>
      </c>
      <c r="AU1426" s="13">
        <f t="shared" si="1772"/>
        <v>1.0050568660592635E-2</v>
      </c>
      <c r="AV1426" s="13">
        <f t="shared" si="1773"/>
        <v>5.6461861275507209E-3</v>
      </c>
      <c r="AW1426" s="13">
        <f t="shared" si="1774"/>
        <v>3.5543045085498063E-4</v>
      </c>
      <c r="AX1426" s="13">
        <f t="shared" si="1775"/>
        <v>2.0042413290106771E-3</v>
      </c>
      <c r="AY1426" s="13">
        <f t="shared" si="1776"/>
        <v>4.49751754229997E-3</v>
      </c>
      <c r="AZ1426" s="13">
        <f t="shared" si="1777"/>
        <v>5.0462146824605788E-3</v>
      </c>
      <c r="BA1426" s="13">
        <f t="shared" si="1778"/>
        <v>3.7745685824805211E-3</v>
      </c>
      <c r="BB1426" s="13">
        <f t="shared" si="1779"/>
        <v>2.1175329747715778E-3</v>
      </c>
      <c r="BC1426" s="13">
        <f t="shared" si="1780"/>
        <v>9.5034879907748566E-4</v>
      </c>
      <c r="BD1426" s="13">
        <f t="shared" si="1781"/>
        <v>1.9876496927630199E-3</v>
      </c>
      <c r="BE1426" s="13">
        <f t="shared" si="1782"/>
        <v>4.4664697096043786E-3</v>
      </c>
      <c r="BF1426" s="13">
        <f t="shared" si="1783"/>
        <v>5.0183268559466218E-3</v>
      </c>
      <c r="BG1426" s="13">
        <f t="shared" si="1784"/>
        <v>3.758912679061656E-3</v>
      </c>
      <c r="BH1426" s="13">
        <f t="shared" si="1785"/>
        <v>2.1116736117039753E-3</v>
      </c>
      <c r="BI1426" s="13">
        <f t="shared" si="1786"/>
        <v>9.4903304718002904E-4</v>
      </c>
      <c r="BJ1426" s="14">
        <f t="shared" si="1787"/>
        <v>0.39510286862950084</v>
      </c>
      <c r="BK1426" s="14">
        <f t="shared" si="1788"/>
        <v>0.19850744171453077</v>
      </c>
      <c r="BL1426" s="14">
        <f t="shared" si="1789"/>
        <v>0.37291618750797112</v>
      </c>
      <c r="BM1426" s="14">
        <f t="shared" si="1790"/>
        <v>0.8089123235583332</v>
      </c>
      <c r="BN1426" s="14">
        <f t="shared" si="1791"/>
        <v>0.17458035202656108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1.43333333333333</v>
      </c>
      <c r="F1427" s="10">
        <f>VLOOKUP(B1427,home!$B$2:$E$405,3,FALSE)</f>
        <v>0.7</v>
      </c>
      <c r="G1427" s="10">
        <f>VLOOKUP(C1427,away!$B$2:$E$405,4,FALSE)</f>
        <v>0.84</v>
      </c>
      <c r="H1427" s="10">
        <f>VLOOKUP(A1427,away!$A$2:$E$405,3,FALSE)</f>
        <v>1.1555555555555601</v>
      </c>
      <c r="I1427" s="10">
        <f>VLOOKUP(C1427,away!$B$2:$E$405,3,FALSE)</f>
        <v>1.4</v>
      </c>
      <c r="J1427" s="10">
        <f>VLOOKUP(B1427,home!$B$2:$E$405,4,FALSE)</f>
        <v>1.3</v>
      </c>
      <c r="K1427" s="12">
        <f t="shared" si="1736"/>
        <v>0.842799999999998</v>
      </c>
      <c r="L1427" s="12">
        <f t="shared" si="1737"/>
        <v>2.1031111111111191</v>
      </c>
      <c r="M1427" s="13">
        <f t="shared" si="1738"/>
        <v>5.255415532158015E-2</v>
      </c>
      <c r="N1427" s="13">
        <f t="shared" si="1739"/>
        <v>4.4292642105027646E-2</v>
      </c>
      <c r="O1427" s="13">
        <f t="shared" si="1740"/>
        <v>0.11052722799187475</v>
      </c>
      <c r="P1427" s="13">
        <f t="shared" si="1741"/>
        <v>9.3152347751551831E-2</v>
      </c>
      <c r="Q1427" s="13">
        <f t="shared" si="1742"/>
        <v>1.8664919383058604E-2</v>
      </c>
      <c r="R1427" s="13">
        <f t="shared" si="1743"/>
        <v>0.11622552063501188</v>
      </c>
      <c r="S1427" s="13">
        <f t="shared" si="1744"/>
        <v>4.1278181708606428E-2</v>
      </c>
      <c r="T1427" s="13">
        <f t="shared" si="1745"/>
        <v>3.925439934250384E-2</v>
      </c>
      <c r="U1427" s="13">
        <f t="shared" si="1746"/>
        <v>9.7954868791187782E-2</v>
      </c>
      <c r="V1427" s="13">
        <f t="shared" si="1747"/>
        <v>8.1295179410504764E-3</v>
      </c>
      <c r="W1427" s="13">
        <f t="shared" si="1748"/>
        <v>5.2435980186805852E-3</v>
      </c>
      <c r="X1427" s="13">
        <f t="shared" si="1749"/>
        <v>1.1027869255287389E-2</v>
      </c>
      <c r="Y1427" s="13">
        <f t="shared" si="1750"/>
        <v>1.1596417181337807E-2</v>
      </c>
      <c r="Z1427" s="13">
        <f t="shared" si="1751"/>
        <v>8.1478394614056052E-2</v>
      </c>
      <c r="AA1427" s="13">
        <f t="shared" si="1752"/>
        <v>6.8669990980726278E-2</v>
      </c>
      <c r="AB1427" s="13">
        <f t="shared" si="1753"/>
        <v>2.8937534199277984E-2</v>
      </c>
      <c r="AC1427" s="13">
        <f t="shared" si="1754"/>
        <v>9.0059919817873631E-4</v>
      </c>
      <c r="AD1427" s="13">
        <f t="shared" si="1755"/>
        <v>1.1048261025359966E-3</v>
      </c>
      <c r="AE1427" s="13">
        <f t="shared" si="1756"/>
        <v>2.3235720520890469E-3</v>
      </c>
      <c r="AF1427" s="13">
        <f t="shared" si="1757"/>
        <v>2.4433651001078698E-3</v>
      </c>
      <c r="AG1427" s="13">
        <f t="shared" si="1758"/>
        <v>1.7128894301793312E-3</v>
      </c>
      <c r="AH1427" s="13">
        <f t="shared" si="1759"/>
        <v>4.2839529257079421E-2</v>
      </c>
      <c r="AI1427" s="13">
        <f t="shared" si="1760"/>
        <v>3.610515525786645E-2</v>
      </c>
      <c r="AJ1427" s="13">
        <f t="shared" si="1761"/>
        <v>1.5214712425664884E-2</v>
      </c>
      <c r="AK1427" s="13">
        <f t="shared" si="1762"/>
        <v>4.2743198774501121E-3</v>
      </c>
      <c r="AL1427" s="13">
        <f t="shared" si="1763"/>
        <v>6.3852556799873621E-5</v>
      </c>
      <c r="AM1427" s="13">
        <f t="shared" si="1764"/>
        <v>1.8622948784346717E-4</v>
      </c>
      <c r="AN1427" s="13">
        <f t="shared" si="1765"/>
        <v>3.9166130510012893E-4</v>
      </c>
      <c r="AO1427" s="13">
        <f t="shared" si="1766"/>
        <v>4.1185362127418168E-4</v>
      </c>
      <c r="AP1427" s="13">
        <f t="shared" si="1767"/>
        <v>2.8872464235102743E-4</v>
      </c>
      <c r="AQ1427" s="13">
        <f t="shared" si="1768"/>
        <v>1.5180500084500747E-4</v>
      </c>
      <c r="AR1427" s="13">
        <f t="shared" si="1769"/>
        <v>1.801925799506672E-2</v>
      </c>
      <c r="AS1427" s="13">
        <f t="shared" si="1770"/>
        <v>1.5186630638242197E-2</v>
      </c>
      <c r="AT1427" s="13">
        <f t="shared" si="1771"/>
        <v>6.3996461509552459E-3</v>
      </c>
      <c r="AU1427" s="13">
        <f t="shared" si="1772"/>
        <v>1.7978739253416897E-3</v>
      </c>
      <c r="AV1427" s="13">
        <f t="shared" si="1773"/>
        <v>3.7881203606949306E-4</v>
      </c>
      <c r="AW1427" s="13">
        <f t="shared" si="1774"/>
        <v>3.1438552075216977E-6</v>
      </c>
      <c r="AX1427" s="13">
        <f t="shared" si="1775"/>
        <v>2.6159035392412289E-5</v>
      </c>
      <c r="AY1427" s="13">
        <f t="shared" si="1776"/>
        <v>5.5015357989731298E-5</v>
      </c>
      <c r="AZ1427" s="13">
        <f t="shared" si="1777"/>
        <v>5.7851705334979895E-5</v>
      </c>
      <c r="BA1427" s="13">
        <f t="shared" si="1778"/>
        <v>4.0556188095574214E-5</v>
      </c>
      <c r="BB1427" s="13">
        <f t="shared" si="1779"/>
        <v>2.1323542452028661E-5</v>
      </c>
      <c r="BC1427" s="13">
        <f t="shared" si="1780"/>
        <v>8.9691558118222237E-6</v>
      </c>
      <c r="BD1427" s="13">
        <f t="shared" si="1781"/>
        <v>6.3160836172337798E-3</v>
      </c>
      <c r="BE1427" s="13">
        <f t="shared" si="1782"/>
        <v>5.323195272604617E-3</v>
      </c>
      <c r="BF1427" s="13">
        <f t="shared" si="1783"/>
        <v>2.2431944878755802E-3</v>
      </c>
      <c r="BG1427" s="13">
        <f t="shared" si="1784"/>
        <v>6.3018810479384499E-4</v>
      </c>
      <c r="BH1427" s="13">
        <f t="shared" si="1785"/>
        <v>1.3278063368006278E-4</v>
      </c>
      <c r="BI1427" s="13">
        <f t="shared" si="1786"/>
        <v>2.2381503613111338E-5</v>
      </c>
      <c r="BJ1427" s="14">
        <f t="shared" si="1787"/>
        <v>0.13930464701329845</v>
      </c>
      <c r="BK1427" s="14">
        <f t="shared" si="1788"/>
        <v>0.19613366983575725</v>
      </c>
      <c r="BL1427" s="14">
        <f t="shared" si="1789"/>
        <v>0.57719890378161587</v>
      </c>
      <c r="BM1427" s="14">
        <f t="shared" si="1790"/>
        <v>0.55864693055384052</v>
      </c>
      <c r="BN1427" s="14">
        <f t="shared" si="1791"/>
        <v>0.43541681318810488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1.43333333333333</v>
      </c>
      <c r="F1428" s="10">
        <f>VLOOKUP(B1428,home!$B$2:$E$405,3,FALSE)</f>
        <v>0.98</v>
      </c>
      <c r="G1428" s="10">
        <f>VLOOKUP(C1428,away!$B$2:$E$405,4,FALSE)</f>
        <v>0.7</v>
      </c>
      <c r="H1428" s="10">
        <f>VLOOKUP(A1428,away!$A$2:$E$405,3,FALSE)</f>
        <v>1.1555555555555601</v>
      </c>
      <c r="I1428" s="10">
        <f>VLOOKUP(C1428,away!$B$2:$E$405,3,FALSE)</f>
        <v>0.84</v>
      </c>
      <c r="J1428" s="10">
        <f>VLOOKUP(B1428,home!$B$2:$E$405,4,FALSE)</f>
        <v>0.69</v>
      </c>
      <c r="K1428" s="12">
        <f t="shared" si="1736"/>
        <v>0.98326666666666429</v>
      </c>
      <c r="L1428" s="12">
        <f t="shared" si="1737"/>
        <v>0.66976000000000258</v>
      </c>
      <c r="M1428" s="13">
        <f t="shared" si="1738"/>
        <v>0.19146951633405626</v>
      </c>
      <c r="N1428" s="13">
        <f t="shared" si="1739"/>
        <v>0.18826559309406593</v>
      </c>
      <c r="O1428" s="13">
        <f t="shared" si="1740"/>
        <v>0.12823862325989799</v>
      </c>
      <c r="P1428" s="13">
        <f t="shared" si="1741"/>
        <v>0.12609276363068206</v>
      </c>
      <c r="Q1428" s="13">
        <f t="shared" si="1742"/>
        <v>9.2557641084812362E-2</v>
      </c>
      <c r="R1428" s="13">
        <f t="shared" si="1743"/>
        <v>4.2944550157274802E-2</v>
      </c>
      <c r="S1428" s="13">
        <f t="shared" si="1744"/>
        <v>2.0759681938459916E-2</v>
      </c>
      <c r="T1428" s="13">
        <f t="shared" si="1745"/>
        <v>6.1991405692964158E-2</v>
      </c>
      <c r="U1428" s="13">
        <f t="shared" si="1746"/>
        <v>4.2225944684642962E-2</v>
      </c>
      <c r="V1428" s="13">
        <f t="shared" si="1747"/>
        <v>1.5190382479866162E-3</v>
      </c>
      <c r="W1428" s="13">
        <f t="shared" si="1748"/>
        <v>3.0336281074664323E-2</v>
      </c>
      <c r="X1428" s="13">
        <f t="shared" si="1749"/>
        <v>2.0318027612567253E-2</v>
      </c>
      <c r="Y1428" s="13">
        <f t="shared" si="1750"/>
        <v>6.8041010868965471E-3</v>
      </c>
      <c r="Z1428" s="13">
        <f t="shared" si="1751"/>
        <v>9.5875139711121601E-3</v>
      </c>
      <c r="AA1428" s="13">
        <f t="shared" si="1752"/>
        <v>9.4270829039955258E-3</v>
      </c>
      <c r="AB1428" s="13">
        <f t="shared" si="1753"/>
        <v>4.6346681917009882E-3</v>
      </c>
      <c r="AC1428" s="13">
        <f t="shared" si="1754"/>
        <v>6.2522919580303786E-5</v>
      </c>
      <c r="AD1428" s="13">
        <f t="shared" si="1755"/>
        <v>7.45716349283705E-3</v>
      </c>
      <c r="AE1428" s="13">
        <f t="shared" si="1756"/>
        <v>4.9945098209625612E-3</v>
      </c>
      <c r="AF1428" s="13">
        <f t="shared" si="1757"/>
        <v>1.6725614488439487E-3</v>
      </c>
      <c r="AG1428" s="13">
        <f t="shared" si="1758"/>
        <v>3.734049186592424E-4</v>
      </c>
      <c r="AH1428" s="13">
        <f t="shared" si="1759"/>
        <v>1.6053333393230261E-3</v>
      </c>
      <c r="AI1428" s="13">
        <f t="shared" si="1760"/>
        <v>1.5784707614450169E-3</v>
      </c>
      <c r="AJ1428" s="13">
        <f t="shared" si="1761"/>
        <v>7.7602884201841648E-4</v>
      </c>
      <c r="AK1428" s="13">
        <f t="shared" si="1762"/>
        <v>2.5434776424288001E-4</v>
      </c>
      <c r="AL1428" s="13">
        <f t="shared" si="1763"/>
        <v>1.6469854567104563E-6</v>
      </c>
      <c r="AM1428" s="13">
        <f t="shared" si="1764"/>
        <v>1.4664760580780454E-3</v>
      </c>
      <c r="AN1428" s="13">
        <f t="shared" si="1765"/>
        <v>9.8218700465835533E-4</v>
      </c>
      <c r="AO1428" s="13">
        <f t="shared" si="1766"/>
        <v>3.2891478411999124E-4</v>
      </c>
      <c r="AP1428" s="13">
        <f t="shared" si="1767"/>
        <v>7.3431321937402066E-5</v>
      </c>
      <c r="AQ1428" s="13">
        <f t="shared" si="1768"/>
        <v>1.2295340545198649E-5</v>
      </c>
      <c r="AR1428" s="13">
        <f t="shared" si="1769"/>
        <v>2.150376114689989E-4</v>
      </c>
      <c r="AS1428" s="13">
        <f t="shared" si="1770"/>
        <v>2.1143931543708379E-4</v>
      </c>
      <c r="AT1428" s="13">
        <f t="shared" si="1771"/>
        <v>1.0395061544605136E-4</v>
      </c>
      <c r="AU1428" s="13">
        <f t="shared" si="1772"/>
        <v>3.4070391715862408E-5</v>
      </c>
      <c r="AV1428" s="13">
        <f t="shared" si="1773"/>
        <v>8.3750701236208894E-6</v>
      </c>
      <c r="AW1428" s="13">
        <f t="shared" si="1774"/>
        <v>3.0128519189712676E-8</v>
      </c>
      <c r="AX1428" s="13">
        <f t="shared" si="1775"/>
        <v>2.4032283756214478E-4</v>
      </c>
      <c r="AY1428" s="13">
        <f t="shared" si="1776"/>
        <v>1.6095862368562268E-4</v>
      </c>
      <c r="AZ1428" s="13">
        <f t="shared" si="1777"/>
        <v>5.3901823899841524E-5</v>
      </c>
      <c r="BA1428" s="13">
        <f t="shared" si="1778"/>
        <v>1.2033761858385999E-5</v>
      </c>
      <c r="BB1428" s="13">
        <f t="shared" si="1779"/>
        <v>2.0149330855681592E-6</v>
      </c>
      <c r="BC1428" s="13">
        <f t="shared" si="1780"/>
        <v>2.699043166780272E-7</v>
      </c>
      <c r="BD1428" s="13">
        <f t="shared" si="1781"/>
        <v>2.4003931776246191E-5</v>
      </c>
      <c r="BE1428" s="13">
        <f t="shared" si="1782"/>
        <v>2.3602265984523613E-5</v>
      </c>
      <c r="BF1428" s="13">
        <f t="shared" si="1783"/>
        <v>1.1603660700191262E-5</v>
      </c>
      <c r="BG1428" s="13">
        <f t="shared" si="1784"/>
        <v>3.8031642592693458E-6</v>
      </c>
      <c r="BH1428" s="13">
        <f t="shared" si="1785"/>
        <v>9.3488116099939066E-7</v>
      </c>
      <c r="BI1428" s="13">
        <f t="shared" si="1786"/>
        <v>1.8384749658106642E-7</v>
      </c>
      <c r="BJ1428" s="14">
        <f t="shared" si="1787"/>
        <v>0.41810349572102057</v>
      </c>
      <c r="BK1428" s="14">
        <f t="shared" si="1788"/>
        <v>0.34006612867990749</v>
      </c>
      <c r="BL1428" s="14">
        <f t="shared" si="1789"/>
        <v>0.23232205466011102</v>
      </c>
      <c r="BM1428" s="14">
        <f t="shared" si="1790"/>
        <v>0.23034957697619543</v>
      </c>
      <c r="BN1428" s="14">
        <f t="shared" si="1791"/>
        <v>0.76956868756078933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1.43333333333333</v>
      </c>
      <c r="F1429" s="10">
        <f>VLOOKUP(B1429,home!$B$2:$E$405,3,FALSE)</f>
        <v>0.52</v>
      </c>
      <c r="G1429" s="10">
        <f>VLOOKUP(C1429,away!$B$2:$E$405,4,FALSE)</f>
        <v>0.52</v>
      </c>
      <c r="H1429" s="10">
        <f>VLOOKUP(A1429,away!$A$2:$E$405,3,FALSE)</f>
        <v>1.1555555555555601</v>
      </c>
      <c r="I1429" s="10">
        <f>VLOOKUP(C1429,away!$B$2:$E$405,3,FALSE)</f>
        <v>0.7</v>
      </c>
      <c r="J1429" s="10">
        <f>VLOOKUP(B1429,home!$B$2:$E$405,4,FALSE)</f>
        <v>0.87</v>
      </c>
      <c r="K1429" s="12">
        <f t="shared" si="1736"/>
        <v>0.38757333333333244</v>
      </c>
      <c r="L1429" s="12">
        <f t="shared" si="1737"/>
        <v>0.70373333333333599</v>
      </c>
      <c r="M1429" s="13">
        <f t="shared" si="1738"/>
        <v>0.33577745772093337</v>
      </c>
      <c r="N1429" s="13">
        <f t="shared" si="1739"/>
        <v>0.13013838854709422</v>
      </c>
      <c r="O1429" s="13">
        <f t="shared" si="1740"/>
        <v>0.23629778958014572</v>
      </c>
      <c r="P1429" s="13">
        <f t="shared" si="1741"/>
        <v>9.1582721966875461E-2</v>
      </c>
      <c r="Q1429" s="13">
        <f t="shared" si="1742"/>
        <v>2.5219084521912846E-2</v>
      </c>
      <c r="R1429" s="13">
        <f t="shared" si="1743"/>
        <v>8.3145315560267594E-2</v>
      </c>
      <c r="S1429" s="13">
        <f t="shared" si="1744"/>
        <v>6.2447573310838722E-3</v>
      </c>
      <c r="T1429" s="13">
        <f t="shared" si="1745"/>
        <v>1.7747510414220867E-2</v>
      </c>
      <c r="U1429" s="13">
        <f t="shared" si="1746"/>
        <v>3.2224907102744699E-2</v>
      </c>
      <c r="V1429" s="13">
        <f t="shared" si="1747"/>
        <v>1.8924964246825023E-4</v>
      </c>
      <c r="W1429" s="13">
        <f t="shared" si="1748"/>
        <v>3.2580815505909382E-3</v>
      </c>
      <c r="X1429" s="13">
        <f t="shared" si="1749"/>
        <v>2.2928205898692048E-3</v>
      </c>
      <c r="Y1429" s="13">
        <f t="shared" si="1750"/>
        <v>8.0676713822198053E-4</v>
      </c>
      <c r="Z1429" s="13">
        <f t="shared" si="1751"/>
        <v>1.9504043356759735E-2</v>
      </c>
      <c r="AA1429" s="13">
        <f t="shared" si="1752"/>
        <v>7.5592470972572082E-3</v>
      </c>
      <c r="AB1429" s="13">
        <f t="shared" si="1753"/>
        <v>1.464881297487147E-3</v>
      </c>
      <c r="AC1429" s="13">
        <f t="shared" si="1754"/>
        <v>3.2260945810173071E-6</v>
      </c>
      <c r="AD1429" s="13">
        <f t="shared" si="1755"/>
        <v>3.1568638170859043E-4</v>
      </c>
      <c r="AE1429" s="13">
        <f t="shared" si="1756"/>
        <v>2.2215902968772619E-4</v>
      </c>
      <c r="AF1429" s="13">
        <f t="shared" si="1757"/>
        <v>7.8170357246121552E-5</v>
      </c>
      <c r="AG1429" s="13">
        <f t="shared" si="1758"/>
        <v>1.8337028690890274E-5</v>
      </c>
      <c r="AH1429" s="13">
        <f t="shared" si="1759"/>
        <v>3.4314113612326086E-3</v>
      </c>
      <c r="AI1429" s="13">
        <f t="shared" si="1760"/>
        <v>1.3299235393107896E-3</v>
      </c>
      <c r="AJ1429" s="13">
        <f t="shared" si="1761"/>
        <v>2.5772144960457295E-4</v>
      </c>
      <c r="AK1429" s="13">
        <f t="shared" si="1762"/>
        <v>3.329532043158094E-5</v>
      </c>
      <c r="AL1429" s="13">
        <f t="shared" si="1763"/>
        <v>3.5196469120652644E-8</v>
      </c>
      <c r="AM1429" s="13">
        <f t="shared" si="1764"/>
        <v>2.4470324649347445E-5</v>
      </c>
      <c r="AN1429" s="13">
        <f t="shared" si="1765"/>
        <v>1.7220583133234172E-5</v>
      </c>
      <c r="AO1429" s="13">
        <f t="shared" si="1766"/>
        <v>6.0593491851473538E-6</v>
      </c>
      <c r="AP1429" s="13">
        <f t="shared" si="1767"/>
        <v>1.4213886666314606E-6</v>
      </c>
      <c r="AQ1429" s="13">
        <f t="shared" si="1768"/>
        <v>2.5006964608269583E-7</v>
      </c>
      <c r="AR1429" s="13">
        <f t="shared" si="1769"/>
        <v>4.8295971105562083E-4</v>
      </c>
      <c r="AS1429" s="13">
        <f t="shared" si="1770"/>
        <v>1.8718230507953004E-4</v>
      </c>
      <c r="AT1429" s="13">
        <f t="shared" si="1771"/>
        <v>3.6273434960345116E-5</v>
      </c>
      <c r="AU1429" s="13">
        <f t="shared" si="1772"/>
        <v>4.6862053663435984E-6</v>
      </c>
      <c r="AV1429" s="13">
        <f t="shared" si="1773"/>
        <v>4.5406205862958443E-7</v>
      </c>
      <c r="AW1429" s="13">
        <f t="shared" si="1774"/>
        <v>2.6666044988141319E-10</v>
      </c>
      <c r="AX1429" s="13">
        <f t="shared" si="1775"/>
        <v>1.5806742153493991E-6</v>
      </c>
      <c r="AY1429" s="13">
        <f t="shared" si="1776"/>
        <v>1.1123731344818879E-6</v>
      </c>
      <c r="AZ1429" s="13">
        <f t="shared" si="1777"/>
        <v>3.9140702691969508E-7</v>
      </c>
      <c r="BA1429" s="13">
        <f t="shared" si="1778"/>
        <v>9.181539058142928E-8</v>
      </c>
      <c r="BB1429" s="13">
        <f t="shared" si="1779"/>
        <v>1.6153387716292849E-8</v>
      </c>
      <c r="BC1429" s="13">
        <f t="shared" si="1780"/>
        <v>2.2735354764425068E-9</v>
      </c>
      <c r="BD1429" s="13">
        <f t="shared" si="1781"/>
        <v>5.6645807887812791E-5</v>
      </c>
      <c r="BE1429" s="13">
        <f t="shared" si="1782"/>
        <v>2.1954404582439176E-5</v>
      </c>
      <c r="BF1429" s="13">
        <f t="shared" si="1783"/>
        <v>4.2544708826822704E-6</v>
      </c>
      <c r="BG1429" s="13">
        <f t="shared" si="1784"/>
        <v>5.4963982052359111E-7</v>
      </c>
      <c r="BH1429" s="13">
        <f t="shared" si="1785"/>
        <v>5.325643434326567E-8</v>
      </c>
      <c r="BI1429" s="13">
        <f t="shared" si="1786"/>
        <v>4.1281547559734512E-9</v>
      </c>
      <c r="BJ1429" s="14">
        <f t="shared" si="1787"/>
        <v>0.18014962197121431</v>
      </c>
      <c r="BK1429" s="14">
        <f t="shared" si="1788"/>
        <v>0.43379856032554559</v>
      </c>
      <c r="BL1429" s="14">
        <f t="shared" si="1789"/>
        <v>0.36653950973476485</v>
      </c>
      <c r="BM1429" s="14">
        <f t="shared" si="1790"/>
        <v>9.7829865384581341E-2</v>
      </c>
      <c r="BN1429" s="14">
        <f t="shared" si="1791"/>
        <v>0.90216075789722916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1.43333333333333</v>
      </c>
      <c r="F1430" s="10">
        <f>VLOOKUP(B1430,home!$B$2:$E$405,3,FALSE)</f>
        <v>1.05</v>
      </c>
      <c r="G1430" s="10">
        <f>VLOOKUP(C1430,away!$B$2:$E$405,4,FALSE)</f>
        <v>1.74</v>
      </c>
      <c r="H1430" s="10">
        <f>VLOOKUP(A1430,away!$A$2:$E$405,3,FALSE)</f>
        <v>1.1555555555555601</v>
      </c>
      <c r="I1430" s="10">
        <f>VLOOKUP(C1430,away!$B$2:$E$405,3,FALSE)</f>
        <v>0.35</v>
      </c>
      <c r="J1430" s="10">
        <f>VLOOKUP(B1430,home!$B$2:$E$405,4,FALSE)</f>
        <v>0.43</v>
      </c>
      <c r="K1430" s="12">
        <f t="shared" si="1736"/>
        <v>2.6186999999999938</v>
      </c>
      <c r="L1430" s="12">
        <f t="shared" si="1737"/>
        <v>0.17391111111111177</v>
      </c>
      <c r="M1430" s="13">
        <f t="shared" si="1738"/>
        <v>6.1261045500653283E-2</v>
      </c>
      <c r="N1430" s="13">
        <f t="shared" si="1739"/>
        <v>0.16042429985256035</v>
      </c>
      <c r="O1430" s="13">
        <f t="shared" si="1740"/>
        <v>1.0653976490846985E-2</v>
      </c>
      <c r="P1430" s="13">
        <f t="shared" si="1741"/>
        <v>2.7899568236580932E-2</v>
      </c>
      <c r="Q1430" s="13">
        <f t="shared" si="1742"/>
        <v>0.21005155701194944</v>
      </c>
      <c r="R1430" s="13">
        <f t="shared" si="1743"/>
        <v>9.2642244463743114E-4</v>
      </c>
      <c r="S1430" s="13">
        <f t="shared" si="1744"/>
        <v>3.1765125024651071E-3</v>
      </c>
      <c r="T1430" s="13">
        <f t="shared" si="1745"/>
        <v>3.6530299670567166E-2</v>
      </c>
      <c r="U1430" s="13">
        <f t="shared" si="1746"/>
        <v>2.426022455772035E-3</v>
      </c>
      <c r="V1430" s="13">
        <f t="shared" si="1747"/>
        <v>1.6073895389912937E-4</v>
      </c>
      <c r="W1430" s="13">
        <f t="shared" si="1748"/>
        <v>0.18335400411573022</v>
      </c>
      <c r="X1430" s="13">
        <f t="shared" si="1749"/>
        <v>3.1887298582438002E-2</v>
      </c>
      <c r="Y1430" s="13">
        <f t="shared" si="1750"/>
        <v>2.7727777634017855E-3</v>
      </c>
      <c r="Z1430" s="13">
        <f t="shared" si="1751"/>
        <v>5.3705052235056058E-5</v>
      </c>
      <c r="AA1430" s="13">
        <f t="shared" si="1752"/>
        <v>1.4063742028794097E-4</v>
      </c>
      <c r="AB1430" s="13">
        <f t="shared" si="1753"/>
        <v>1.8414360625401509E-4</v>
      </c>
      <c r="AC1430" s="13">
        <f t="shared" si="1754"/>
        <v>4.5752437131292237E-6</v>
      </c>
      <c r="AD1430" s="13">
        <f t="shared" si="1755"/>
        <v>0.12003728264446546</v>
      </c>
      <c r="AE1430" s="13">
        <f t="shared" si="1756"/>
        <v>2.0875817199457559E-2</v>
      </c>
      <c r="AF1430" s="13">
        <f t="shared" si="1757"/>
        <v>1.8152682822550603E-3</v>
      </c>
      <c r="AG1430" s="13">
        <f t="shared" si="1758"/>
        <v>1.0523177464391233E-4</v>
      </c>
      <c r="AH1430" s="13">
        <f t="shared" si="1759"/>
        <v>2.3349763266197219E-6</v>
      </c>
      <c r="AI1430" s="13">
        <f t="shared" si="1760"/>
        <v>6.1146025065190511E-6</v>
      </c>
      <c r="AJ1430" s="13">
        <f t="shared" si="1761"/>
        <v>8.0061547919107016E-6</v>
      </c>
      <c r="AK1430" s="13">
        <f t="shared" si="1762"/>
        <v>6.9885725178588351E-6</v>
      </c>
      <c r="AL1430" s="13">
        <f t="shared" si="1763"/>
        <v>8.3346487563340997E-8</v>
      </c>
      <c r="AM1430" s="13">
        <f t="shared" si="1764"/>
        <v>6.2868326412212155E-2</v>
      </c>
      <c r="AN1430" s="13">
        <f t="shared" si="1765"/>
        <v>1.0933500500043871E-2</v>
      </c>
      <c r="AO1430" s="13">
        <f t="shared" si="1766"/>
        <v>9.5072861014826261E-4</v>
      </c>
      <c r="AP1430" s="13">
        <f t="shared" si="1767"/>
        <v>5.5114089652002484E-5</v>
      </c>
      <c r="AQ1430" s="13">
        <f t="shared" si="1768"/>
        <v>2.396238142314293E-6</v>
      </c>
      <c r="AR1430" s="13">
        <f t="shared" si="1769"/>
        <v>8.1215665476115611E-8</v>
      </c>
      <c r="AS1430" s="13">
        <f t="shared" si="1770"/>
        <v>2.1267946318230341E-7</v>
      </c>
      <c r="AT1430" s="13">
        <f t="shared" si="1771"/>
        <v>2.7847185511774836E-7</v>
      </c>
      <c r="AU1430" s="13">
        <f t="shared" si="1772"/>
        <v>2.4307808233228198E-7</v>
      </c>
      <c r="AV1430" s="13">
        <f t="shared" si="1773"/>
        <v>1.591371435508864E-7</v>
      </c>
      <c r="AW1430" s="13">
        <f t="shared" si="1774"/>
        <v>1.0543817481988179E-9</v>
      </c>
      <c r="AX1430" s="13">
        <f t="shared" si="1775"/>
        <v>2.7438881062609957E-2</v>
      </c>
      <c r="AY1430" s="13">
        <f t="shared" si="1776"/>
        <v>4.77192629324414E-3</v>
      </c>
      <c r="AZ1430" s="13">
        <f t="shared" si="1777"/>
        <v>4.1494550189920861E-4</v>
      </c>
      <c r="BA1430" s="13">
        <f t="shared" si="1778"/>
        <v>2.4054544428616447E-5</v>
      </c>
      <c r="BB1430" s="13">
        <f t="shared" si="1779"/>
        <v>1.0458381372130715E-6</v>
      </c>
      <c r="BC1430" s="13">
        <f t="shared" si="1780"/>
        <v>3.6376574497020125E-8</v>
      </c>
      <c r="BD1430" s="13">
        <f t="shared" si="1781"/>
        <v>2.3540511037632728E-9</v>
      </c>
      <c r="BE1430" s="13">
        <f t="shared" si="1782"/>
        <v>6.1645536254248678E-9</v>
      </c>
      <c r="BF1430" s="13">
        <f t="shared" si="1783"/>
        <v>8.0715582894500335E-9</v>
      </c>
      <c r="BG1430" s="13">
        <f t="shared" si="1784"/>
        <v>7.0456632308609159E-9</v>
      </c>
      <c r="BH1430" s="13">
        <f t="shared" si="1785"/>
        <v>4.6126195756638617E-9</v>
      </c>
      <c r="BI1430" s="13">
        <f t="shared" si="1786"/>
        <v>2.4158133765581841E-9</v>
      </c>
      <c r="BJ1430" s="14">
        <f t="shared" si="1787"/>
        <v>0.87531479236456122</v>
      </c>
      <c r="BK1430" s="14">
        <f t="shared" si="1788"/>
        <v>9.7274450077043273E-2</v>
      </c>
      <c r="BL1430" s="14">
        <f t="shared" si="1789"/>
        <v>1.435565197041018E-2</v>
      </c>
      <c r="BM1430" s="14">
        <f t="shared" si="1790"/>
        <v>0.51100980468815904</v>
      </c>
      <c r="BN1430" s="14">
        <f t="shared" si="1791"/>
        <v>0.47121686953722841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1.43333333333333</v>
      </c>
      <c r="F1431" s="10">
        <f>VLOOKUP(B1431,home!$B$2:$E$405,3,FALSE)</f>
        <v>0.98</v>
      </c>
      <c r="G1431" s="10">
        <f>VLOOKUP(C1431,away!$B$2:$E$405,4,FALSE)</f>
        <v>0.17</v>
      </c>
      <c r="H1431" s="10">
        <f>VLOOKUP(A1431,away!$A$2:$E$405,3,FALSE)</f>
        <v>1.1555555555555601</v>
      </c>
      <c r="I1431" s="10">
        <f>VLOOKUP(C1431,away!$B$2:$E$405,3,FALSE)</f>
        <v>0.87</v>
      </c>
      <c r="J1431" s="10">
        <f>VLOOKUP(B1431,home!$B$2:$E$405,4,FALSE)</f>
        <v>0.69</v>
      </c>
      <c r="K1431" s="12">
        <f t="shared" si="1736"/>
        <v>0.2387933333333328</v>
      </c>
      <c r="L1431" s="12">
        <f t="shared" si="1737"/>
        <v>0.69368000000000263</v>
      </c>
      <c r="M1431" s="13">
        <f t="shared" si="1738"/>
        <v>0.39357905335065918</v>
      </c>
      <c r="N1431" s="13">
        <f t="shared" si="1739"/>
        <v>9.3984054079781526E-2</v>
      </c>
      <c r="O1431" s="13">
        <f t="shared" si="1740"/>
        <v>0.27301791772828626</v>
      </c>
      <c r="P1431" s="13">
        <f t="shared" si="1741"/>
        <v>6.5194858634063102E-2</v>
      </c>
      <c r="Q1431" s="13">
        <f t="shared" si="1742"/>
        <v>1.1221382776945621E-2</v>
      </c>
      <c r="R1431" s="13">
        <f t="shared" si="1743"/>
        <v>9.4693534584879155E-2</v>
      </c>
      <c r="S1431" s="13">
        <f t="shared" si="1744"/>
        <v>2.6998194874262049E-3</v>
      </c>
      <c r="T1431" s="13">
        <f t="shared" si="1745"/>
        <v>7.784048804711668E-3</v>
      </c>
      <c r="U1431" s="13">
        <f t="shared" si="1746"/>
        <v>2.2612184768638528E-2</v>
      </c>
      <c r="V1431" s="13">
        <f t="shared" si="1747"/>
        <v>4.9690525482824023E-5</v>
      </c>
      <c r="W1431" s="13">
        <f t="shared" si="1748"/>
        <v>8.9319713263869851E-4</v>
      </c>
      <c r="X1431" s="13">
        <f t="shared" si="1749"/>
        <v>6.195929869688147E-4</v>
      </c>
      <c r="Y1431" s="13">
        <f t="shared" si="1750"/>
        <v>2.148996316002645E-4</v>
      </c>
      <c r="Z1431" s="13">
        <f t="shared" si="1751"/>
        <v>2.1895670356946412E-2</v>
      </c>
      <c r="AA1431" s="13">
        <f t="shared" si="1752"/>
        <v>5.2285401101030788E-3</v>
      </c>
      <c r="AB1431" s="13">
        <f t="shared" si="1753"/>
        <v>6.2427026067927245E-4</v>
      </c>
      <c r="AC1431" s="13">
        <f t="shared" si="1754"/>
        <v>5.1444029425689625E-7</v>
      </c>
      <c r="AD1431" s="13">
        <f t="shared" si="1755"/>
        <v>5.3322380156642435E-5</v>
      </c>
      <c r="AE1431" s="13">
        <f t="shared" si="1756"/>
        <v>3.6988668667059865E-5</v>
      </c>
      <c r="AF1431" s="13">
        <f t="shared" si="1757"/>
        <v>1.282914984048309E-5</v>
      </c>
      <c r="AG1431" s="13">
        <f t="shared" si="1758"/>
        <v>2.966441553782115E-6</v>
      </c>
      <c r="AH1431" s="13">
        <f t="shared" si="1759"/>
        <v>3.7971471533016603E-3</v>
      </c>
      <c r="AI1431" s="13">
        <f t="shared" si="1760"/>
        <v>9.0673342589407918E-4</v>
      </c>
      <c r="AJ1431" s="13">
        <f t="shared" si="1761"/>
        <v>1.0826094860699981E-4</v>
      </c>
      <c r="AK1431" s="13">
        <f t="shared" si="1762"/>
        <v>8.6173309292313725E-6</v>
      </c>
      <c r="AL1431" s="13">
        <f t="shared" si="1763"/>
        <v>3.4086023607422777E-9</v>
      </c>
      <c r="AM1431" s="13">
        <f t="shared" si="1764"/>
        <v>2.5466057797743624E-6</v>
      </c>
      <c r="AN1431" s="13">
        <f t="shared" si="1765"/>
        <v>1.7665294973138864E-6</v>
      </c>
      <c r="AO1431" s="13">
        <f t="shared" si="1766"/>
        <v>6.1270309084835057E-7</v>
      </c>
      <c r="AP1431" s="13">
        <f t="shared" si="1767"/>
        <v>1.4167329335322852E-7</v>
      </c>
      <c r="AQ1431" s="13">
        <f t="shared" si="1768"/>
        <v>2.4568982533316975E-8</v>
      </c>
      <c r="AR1431" s="13">
        <f t="shared" si="1769"/>
        <v>5.2680100746046131E-4</v>
      </c>
      <c r="AS1431" s="13">
        <f t="shared" si="1770"/>
        <v>1.2579656857484146E-4</v>
      </c>
      <c r="AT1431" s="13">
        <f t="shared" si="1771"/>
        <v>1.5019690965940786E-5</v>
      </c>
      <c r="AU1431" s="13">
        <f t="shared" si="1772"/>
        <v>1.1955340237978486E-6</v>
      </c>
      <c r="AV1431" s="13">
        <f t="shared" si="1773"/>
        <v>7.1371388664025049E-8</v>
      </c>
      <c r="AW1431" s="13">
        <f t="shared" si="1774"/>
        <v>1.5683941394610338E-11</v>
      </c>
      <c r="AX1431" s="13">
        <f t="shared" si="1775"/>
        <v>1.0135208047304182E-7</v>
      </c>
      <c r="AY1431" s="13">
        <f t="shared" si="1776"/>
        <v>7.0305911182539917E-8</v>
      </c>
      <c r="AZ1431" s="13">
        <f t="shared" si="1777"/>
        <v>2.4384902234552236E-8</v>
      </c>
      <c r="BA1431" s="13">
        <f t="shared" si="1778"/>
        <v>5.6384396606880868E-9</v>
      </c>
      <c r="BB1431" s="13">
        <f t="shared" si="1779"/>
        <v>9.7781820595653161E-10</v>
      </c>
      <c r="BC1431" s="13">
        <f t="shared" si="1780"/>
        <v>1.356585866215859E-10</v>
      </c>
      <c r="BD1431" s="13">
        <f t="shared" si="1781"/>
        <v>6.090522047586234E-5</v>
      </c>
      <c r="BE1431" s="13">
        <f t="shared" si="1782"/>
        <v>1.4543760614832722E-5</v>
      </c>
      <c r="BF1431" s="13">
        <f t="shared" si="1783"/>
        <v>1.7364765382089734E-6</v>
      </c>
      <c r="BG1431" s="13">
        <f t="shared" si="1784"/>
        <v>1.382196736046824E-7</v>
      </c>
      <c r="BH1431" s="13">
        <f t="shared" si="1785"/>
        <v>8.2514841480768433E-9</v>
      </c>
      <c r="BI1431" s="13">
        <f t="shared" si="1786"/>
        <v>3.9407988093328522E-10</v>
      </c>
      <c r="BJ1431" s="14">
        <f t="shared" si="1787"/>
        <v>0.1148285769283187</v>
      </c>
      <c r="BK1431" s="14">
        <f t="shared" si="1788"/>
        <v>0.4615240101524391</v>
      </c>
      <c r="BL1431" s="14">
        <f t="shared" si="1789"/>
        <v>0.40174342280659858</v>
      </c>
      <c r="BM1431" s="14">
        <f t="shared" si="1790"/>
        <v>6.8300808799460599E-2</v>
      </c>
      <c r="BN1431" s="14">
        <f t="shared" si="1791"/>
        <v>0.931690801154615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1.43333333333333</v>
      </c>
      <c r="F1432" s="10">
        <f>VLOOKUP(B1432,home!$B$2:$E$405,3,FALSE)</f>
        <v>1.05</v>
      </c>
      <c r="G1432" s="10">
        <f>VLOOKUP(C1432,away!$B$2:$E$405,4,FALSE)</f>
        <v>1.4</v>
      </c>
      <c r="H1432" s="10">
        <f>VLOOKUP(A1432,away!$A$2:$E$405,3,FALSE)</f>
        <v>1.1555555555555601</v>
      </c>
      <c r="I1432" s="10">
        <f>VLOOKUP(C1432,away!$B$2:$E$405,3,FALSE)</f>
        <v>0.7</v>
      </c>
      <c r="J1432" s="10">
        <f>VLOOKUP(B1432,home!$B$2:$E$405,4,FALSE)</f>
        <v>0.43</v>
      </c>
      <c r="K1432" s="12">
        <f t="shared" si="1736"/>
        <v>2.1069999999999949</v>
      </c>
      <c r="L1432" s="12">
        <f t="shared" si="1737"/>
        <v>0.34782222222222353</v>
      </c>
      <c r="M1432" s="13">
        <f t="shared" si="1738"/>
        <v>8.5878461366176495E-2</v>
      </c>
      <c r="N1432" s="13">
        <f t="shared" si="1739"/>
        <v>0.18094591809853344</v>
      </c>
      <c r="O1432" s="13">
        <f t="shared" si="1740"/>
        <v>2.9870437273408879E-2</v>
      </c>
      <c r="P1432" s="13">
        <f t="shared" si="1741"/>
        <v>6.293701133507236E-2</v>
      </c>
      <c r="Q1432" s="13">
        <f t="shared" si="1742"/>
        <v>0.19062652471680452</v>
      </c>
      <c r="R1432" s="13">
        <f t="shared" si="1743"/>
        <v>5.1948009355933054E-3</v>
      </c>
      <c r="S1432" s="13">
        <f t="shared" si="1744"/>
        <v>1.1531026909359329E-2</v>
      </c>
      <c r="T1432" s="13">
        <f t="shared" si="1745"/>
        <v>6.6304141441498571E-2</v>
      </c>
      <c r="U1432" s="13">
        <f t="shared" si="1746"/>
        <v>1.094544557129507E-2</v>
      </c>
      <c r="V1432" s="13">
        <f t="shared" si="1747"/>
        <v>9.3896053116397822E-4</v>
      </c>
      <c r="W1432" s="13">
        <f t="shared" si="1748"/>
        <v>0.13388336252610206</v>
      </c>
      <c r="X1432" s="13">
        <f t="shared" si="1749"/>
        <v>4.6567608672412386E-2</v>
      </c>
      <c r="Y1432" s="13">
        <f t="shared" si="1750"/>
        <v>8.0986245660066812E-3</v>
      </c>
      <c r="Z1432" s="13">
        <f t="shared" si="1751"/>
        <v>6.0228906847338321E-4</v>
      </c>
      <c r="AA1432" s="13">
        <f t="shared" si="1752"/>
        <v>1.2690230672734153E-3</v>
      </c>
      <c r="AB1432" s="13">
        <f t="shared" si="1753"/>
        <v>1.3369158013725399E-3</v>
      </c>
      <c r="AC1432" s="13">
        <f t="shared" si="1754"/>
        <v>4.3007996892460444E-5</v>
      </c>
      <c r="AD1432" s="13">
        <f t="shared" si="1755"/>
        <v>7.0523061210624086E-2</v>
      </c>
      <c r="AE1432" s="13">
        <f t="shared" si="1756"/>
        <v>2.4529487868193162E-2</v>
      </c>
      <c r="AF1432" s="13">
        <f t="shared" si="1757"/>
        <v>4.2659504901440088E-3</v>
      </c>
      <c r="AG1432" s="13">
        <f t="shared" si="1758"/>
        <v>4.9459745979062435E-4</v>
      </c>
      <c r="AH1432" s="13">
        <f t="shared" si="1759"/>
        <v>5.2372380554141259E-5</v>
      </c>
      <c r="AI1432" s="13">
        <f t="shared" si="1760"/>
        <v>1.1034860582757538E-4</v>
      </c>
      <c r="AJ1432" s="13">
        <f t="shared" si="1761"/>
        <v>1.1625225623935039E-4</v>
      </c>
      <c r="AK1432" s="13">
        <f t="shared" si="1762"/>
        <v>8.1647834632103555E-5</v>
      </c>
      <c r="AL1432" s="13">
        <f t="shared" si="1763"/>
        <v>1.2607560707815009E-6</v>
      </c>
      <c r="AM1432" s="13">
        <f t="shared" si="1764"/>
        <v>2.9718417994156924E-2</v>
      </c>
      <c r="AN1432" s="13">
        <f t="shared" si="1765"/>
        <v>1.0336726187656575E-2</v>
      </c>
      <c r="AO1432" s="13">
        <f t="shared" si="1766"/>
        <v>1.7976715365466815E-3</v>
      </c>
      <c r="AP1432" s="13">
        <f t="shared" si="1767"/>
        <v>2.0842336955576862E-4</v>
      </c>
      <c r="AQ1432" s="13">
        <f t="shared" si="1768"/>
        <v>1.8123569890482789E-5</v>
      </c>
      <c r="AR1432" s="13">
        <f t="shared" si="1769"/>
        <v>3.6432555574818757E-6</v>
      </c>
      <c r="AS1432" s="13">
        <f t="shared" si="1770"/>
        <v>7.6763394596142952E-6</v>
      </c>
      <c r="AT1432" s="13">
        <f t="shared" si="1771"/>
        <v>8.08702362070364E-6</v>
      </c>
      <c r="AU1432" s="13">
        <f t="shared" si="1772"/>
        <v>5.6797862562741756E-6</v>
      </c>
      <c r="AV1432" s="13">
        <f t="shared" si="1773"/>
        <v>2.991827410492415E-6</v>
      </c>
      <c r="AW1432" s="13">
        <f t="shared" si="1774"/>
        <v>2.5665541308561988E-8</v>
      </c>
      <c r="AX1432" s="13">
        <f t="shared" si="1775"/>
        <v>1.0436117785614736E-2</v>
      </c>
      <c r="AY1432" s="13">
        <f t="shared" si="1776"/>
        <v>3.6299136795653881E-3</v>
      </c>
      <c r="AZ1432" s="13">
        <f t="shared" si="1777"/>
        <v>6.3128232125064072E-4</v>
      </c>
      <c r="BA1432" s="13">
        <f t="shared" si="1778"/>
        <v>7.3191339942333829E-5</v>
      </c>
      <c r="BB1432" s="13">
        <f t="shared" si="1779"/>
        <v>6.3643936265411846E-6</v>
      </c>
      <c r="BC1432" s="13">
        <f t="shared" si="1780"/>
        <v>4.4273550685610219E-7</v>
      </c>
      <c r="BD1432" s="13">
        <f t="shared" si="1781"/>
        <v>2.1120087402113533E-7</v>
      </c>
      <c r="BE1432" s="13">
        <f t="shared" si="1782"/>
        <v>4.450002415625311E-7</v>
      </c>
      <c r="BF1432" s="13">
        <f t="shared" si="1783"/>
        <v>4.6880775448612537E-7</v>
      </c>
      <c r="BG1432" s="13">
        <f t="shared" si="1784"/>
        <v>3.292593129007546E-7</v>
      </c>
      <c r="BH1432" s="13">
        <f t="shared" si="1785"/>
        <v>1.7343734307047205E-7</v>
      </c>
      <c r="BI1432" s="13">
        <f t="shared" si="1786"/>
        <v>7.3086496369896756E-8</v>
      </c>
      <c r="BJ1432" s="14">
        <f t="shared" si="1787"/>
        <v>0.78309595196342241</v>
      </c>
      <c r="BK1432" s="14">
        <f t="shared" si="1788"/>
        <v>0.16495964257430082</v>
      </c>
      <c r="BL1432" s="14">
        <f t="shared" si="1789"/>
        <v>4.9007022750523363E-2</v>
      </c>
      <c r="BM1432" s="14">
        <f t="shared" si="1790"/>
        <v>0.43858186461710691</v>
      </c>
      <c r="BN1432" s="14">
        <f t="shared" si="1791"/>
        <v>0.55545315372558901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1.7840909090909101</v>
      </c>
      <c r="F1433" s="10">
        <f>VLOOKUP(B1433,home!$B$2:$E$405,3,FALSE)</f>
        <v>0.67</v>
      </c>
      <c r="G1433" s="10">
        <f>VLOOKUP(C1433,away!$B$2:$E$405,4,FALSE)</f>
        <v>0.9</v>
      </c>
      <c r="H1433" s="10">
        <f>VLOOKUP(A1433,away!$A$2:$E$405,3,FALSE)</f>
        <v>1.3295454545454499</v>
      </c>
      <c r="I1433" s="10">
        <f>VLOOKUP(C1433,away!$B$2:$E$405,3,FALSE)</f>
        <v>0.9</v>
      </c>
      <c r="J1433" s="10">
        <f>VLOOKUP(B1433,home!$B$2:$E$405,4,FALSE)</f>
        <v>1.05</v>
      </c>
      <c r="K1433" s="12">
        <f t="shared" si="1736"/>
        <v>1.0758068181818188</v>
      </c>
      <c r="L1433" s="12">
        <f t="shared" si="1737"/>
        <v>1.2564204545454503</v>
      </c>
      <c r="M1433" s="13">
        <f t="shared" si="1738"/>
        <v>9.7079284076128883E-2</v>
      </c>
      <c r="N1433" s="13">
        <f t="shared" si="1739"/>
        <v>0.10443855571330911</v>
      </c>
      <c r="O1433" s="13">
        <f t="shared" si="1740"/>
        <v>0.12197239822587676</v>
      </c>
      <c r="P1433" s="13">
        <f t="shared" si="1741"/>
        <v>0.13121873764138617</v>
      </c>
      <c r="Q1433" s="13">
        <f t="shared" si="1742"/>
        <v>5.6177855158719842E-2</v>
      </c>
      <c r="R1433" s="13">
        <f t="shared" si="1743"/>
        <v>7.6624308010477385E-2</v>
      </c>
      <c r="S1433" s="13">
        <f t="shared" si="1744"/>
        <v>4.4340966438051875E-2</v>
      </c>
      <c r="T1433" s="13">
        <f t="shared" si="1745"/>
        <v>7.0583006313907251E-2</v>
      </c>
      <c r="U1433" s="13">
        <f t="shared" si="1746"/>
        <v>8.2432952996135317E-2</v>
      </c>
      <c r="V1433" s="13">
        <f t="shared" si="1747"/>
        <v>6.6593514513783271E-3</v>
      </c>
      <c r="W1433" s="13">
        <f t="shared" si="1748"/>
        <v>2.0145506536860491E-2</v>
      </c>
      <c r="X1433" s="13">
        <f t="shared" si="1749"/>
        <v>2.5311226480090598E-2</v>
      </c>
      <c r="Y1433" s="13">
        <f t="shared" si="1750"/>
        <v>1.5900771339609137E-2</v>
      </c>
      <c r="Z1433" s="13">
        <f t="shared" si="1751"/>
        <v>3.2090782633251533E-2</v>
      </c>
      <c r="AA1433" s="13">
        <f t="shared" si="1752"/>
        <v>3.4523482757642693E-2</v>
      </c>
      <c r="AB1433" s="13">
        <f t="shared" si="1753"/>
        <v>1.8570299069027234E-2</v>
      </c>
      <c r="AC1433" s="13">
        <f t="shared" si="1754"/>
        <v>5.6257605528058899E-4</v>
      </c>
      <c r="AD1433" s="13">
        <f t="shared" si="1755"/>
        <v>5.4181683220202283E-3</v>
      </c>
      <c r="AE1433" s="13">
        <f t="shared" si="1756"/>
        <v>6.8074975059564148E-3</v>
      </c>
      <c r="AF1433" s="13">
        <f t="shared" si="1757"/>
        <v>4.2765395553753891E-3</v>
      </c>
      <c r="AG1433" s="13">
        <f t="shared" si="1758"/>
        <v>1.7910439240154485E-3</v>
      </c>
      <c r="AH1433" s="13">
        <f t="shared" si="1759"/>
        <v>1.007987892569728E-2</v>
      </c>
      <c r="AI1433" s="13">
        <f t="shared" si="1760"/>
        <v>1.084400247471236E-2</v>
      </c>
      <c r="AJ1433" s="13">
        <f t="shared" si="1761"/>
        <v>5.8330258993380358E-3</v>
      </c>
      <c r="AK1433" s="13">
        <f t="shared" si="1762"/>
        <v>2.0917363443796648E-3</v>
      </c>
      <c r="AL1433" s="13">
        <f t="shared" si="1763"/>
        <v>3.0416590111356852E-5</v>
      </c>
      <c r="AM1433" s="13">
        <f t="shared" si="1764"/>
        <v>1.1657804845772214E-3</v>
      </c>
      <c r="AN1433" s="13">
        <f t="shared" si="1765"/>
        <v>1.4647104463327279E-3</v>
      </c>
      <c r="AO1433" s="13">
        <f t="shared" si="1766"/>
        <v>9.2014608237941779E-4</v>
      </c>
      <c r="AP1433" s="13">
        <f t="shared" si="1767"/>
        <v>3.8536345302378787E-4</v>
      </c>
      <c r="AQ1433" s="13">
        <f t="shared" si="1768"/>
        <v>1.2104463120333793E-4</v>
      </c>
      <c r="AR1433" s="13">
        <f t="shared" si="1769"/>
        <v>2.5329132123175367E-3</v>
      </c>
      <c r="AS1433" s="13">
        <f t="shared" si="1770"/>
        <v>2.7249253036740182E-3</v>
      </c>
      <c r="AT1433" s="13">
        <f t="shared" si="1771"/>
        <v>1.4657466103643359E-3</v>
      </c>
      <c r="AU1433" s="13">
        <f t="shared" si="1772"/>
        <v>5.2562006571894751E-4</v>
      </c>
      <c r="AV1433" s="13">
        <f t="shared" si="1773"/>
        <v>1.413664126184048E-4</v>
      </c>
      <c r="AW1433" s="13">
        <f t="shared" si="1774"/>
        <v>1.1420294807231483E-6</v>
      </c>
      <c r="AX1433" s="13">
        <f t="shared" si="1775"/>
        <v>2.0902576563524647E-4</v>
      </c>
      <c r="AY1433" s="13">
        <f t="shared" si="1776"/>
        <v>2.6262424747114718E-4</v>
      </c>
      <c r="AZ1433" s="13">
        <f t="shared" si="1777"/>
        <v>1.6498323819117778E-4</v>
      </c>
      <c r="BA1433" s="13">
        <f t="shared" si="1778"/>
        <v>6.9096105040179981E-5</v>
      </c>
      <c r="BB1433" s="13">
        <f t="shared" si="1779"/>
        <v>2.170343992547577E-5</v>
      </c>
      <c r="BC1433" s="13">
        <f t="shared" si="1780"/>
        <v>5.4537291712732283E-6</v>
      </c>
      <c r="BD1433" s="13">
        <f t="shared" si="1781"/>
        <v>5.3040066159069585E-4</v>
      </c>
      <c r="BE1433" s="13">
        <f t="shared" si="1782"/>
        <v>5.7060864810741811E-4</v>
      </c>
      <c r="BF1433" s="13">
        <f t="shared" si="1783"/>
        <v>3.0693233707373524E-4</v>
      </c>
      <c r="BG1433" s="13">
        <f t="shared" si="1784"/>
        <v>1.1006663364813488E-4</v>
      </c>
      <c r="BH1433" s="13">
        <f t="shared" si="1785"/>
        <v>2.9602608733245972E-5</v>
      </c>
      <c r="BI1433" s="13">
        <f t="shared" si="1786"/>
        <v>6.3693376622389359E-6</v>
      </c>
      <c r="BJ1433" s="14">
        <f t="shared" si="1787"/>
        <v>0.31564010247281493</v>
      </c>
      <c r="BK1433" s="14">
        <f t="shared" si="1788"/>
        <v>0.28015395649980834</v>
      </c>
      <c r="BL1433" s="14">
        <f t="shared" si="1789"/>
        <v>0.37191663653479551</v>
      </c>
      <c r="BM1433" s="14">
        <f t="shared" si="1790"/>
        <v>0.41202885709678172</v>
      </c>
      <c r="BN1433" s="14">
        <f t="shared" si="1791"/>
        <v>0.58751113882589812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1.7840909090909101</v>
      </c>
      <c r="F1434" s="10">
        <f>VLOOKUP(B1434,home!$B$2:$E$405,3,FALSE)</f>
        <v>2.52</v>
      </c>
      <c r="G1434" s="10">
        <f>VLOOKUP(C1434,away!$B$2:$E$405,4,FALSE)</f>
        <v>1.35</v>
      </c>
      <c r="H1434" s="10">
        <f>VLOOKUP(A1434,away!$A$2:$E$405,3,FALSE)</f>
        <v>1.3295454545454499</v>
      </c>
      <c r="I1434" s="10">
        <f>VLOOKUP(C1434,away!$B$2:$E$405,3,FALSE)</f>
        <v>0.67</v>
      </c>
      <c r="J1434" s="10">
        <f>VLOOKUP(B1434,home!$B$2:$E$405,4,FALSE)</f>
        <v>0.13</v>
      </c>
      <c r="K1434" s="12">
        <f t="shared" si="1736"/>
        <v>6.0694772727272772</v>
      </c>
      <c r="L1434" s="12">
        <f t="shared" si="1737"/>
        <v>0.11580340909090869</v>
      </c>
      <c r="M1434" s="13">
        <f t="shared" si="1738"/>
        <v>2.0595234007279102E-3</v>
      </c>
      <c r="N1434" s="13">
        <f t="shared" si="1739"/>
        <v>1.2500230473368044E-2</v>
      </c>
      <c r="O1434" s="13">
        <f t="shared" si="1740"/>
        <v>2.384998309067936E-4</v>
      </c>
      <c r="P1434" s="13">
        <f t="shared" si="1741"/>
        <v>1.4475693032380823E-3</v>
      </c>
      <c r="Q1434" s="13">
        <f t="shared" si="1742"/>
        <v>3.7934932380980141E-2</v>
      </c>
      <c r="R1434" s="13">
        <f t="shared" si="1743"/>
        <v>1.3809546743305982E-5</v>
      </c>
      <c r="S1434" s="13">
        <f t="shared" si="1744"/>
        <v>2.5436186922379433E-4</v>
      </c>
      <c r="T1434" s="13">
        <f t="shared" si="1745"/>
        <v>4.3929944933506007E-3</v>
      </c>
      <c r="U1434" s="13">
        <f t="shared" si="1746"/>
        <v>8.381673010516064E-5</v>
      </c>
      <c r="V1434" s="13">
        <f t="shared" si="1747"/>
        <v>1.986470557392533E-5</v>
      </c>
      <c r="W1434" s="13">
        <f t="shared" si="1748"/>
        <v>7.674840330960167E-2</v>
      </c>
      <c r="X1434" s="13">
        <f t="shared" si="1749"/>
        <v>8.8877267455358504E-3</v>
      </c>
      <c r="Y1434" s="13">
        <f t="shared" si="1750"/>
        <v>5.1461452810074926E-4</v>
      </c>
      <c r="Z1434" s="13">
        <f t="shared" si="1751"/>
        <v>5.3306419695836279E-7</v>
      </c>
      <c r="AA1434" s="13">
        <f t="shared" si="1752"/>
        <v>3.2354210283433999E-6</v>
      </c>
      <c r="AB1434" s="13">
        <f t="shared" si="1753"/>
        <v>9.8186571996170906E-6</v>
      </c>
      <c r="AC1434" s="13">
        <f t="shared" si="1754"/>
        <v>8.7263933237276837E-7</v>
      </c>
      <c r="AD1434" s="13">
        <f t="shared" si="1755"/>
        <v>0.11645567240143363</v>
      </c>
      <c r="AE1434" s="13">
        <f t="shared" si="1756"/>
        <v>1.348596387206006E-2</v>
      </c>
      <c r="AF1434" s="13">
        <f t="shared" si="1757"/>
        <v>7.8086029563069297E-4</v>
      </c>
      <c r="AG1434" s="13">
        <f t="shared" si="1758"/>
        <v>3.0142094752589679E-5</v>
      </c>
      <c r="AH1434" s="13">
        <f t="shared" si="1759"/>
        <v>1.5432662818021498E-8</v>
      </c>
      <c r="AI1434" s="13">
        <f t="shared" si="1760"/>
        <v>9.3668196231644769E-8</v>
      </c>
      <c r="AJ1434" s="13">
        <f t="shared" si="1761"/>
        <v>2.8425849410266338E-7</v>
      </c>
      <c r="AK1434" s="13">
        <f t="shared" si="1762"/>
        <v>5.7510015651193204E-7</v>
      </c>
      <c r="AL1434" s="13">
        <f t="shared" si="1763"/>
        <v>2.4533946249788272E-8</v>
      </c>
      <c r="AM1434" s="13">
        <f t="shared" si="1764"/>
        <v>0.14136501138413488</v>
      </c>
      <c r="AN1434" s="13">
        <f t="shared" si="1765"/>
        <v>1.6370550244457931E-2</v>
      </c>
      <c r="AO1434" s="13">
        <f t="shared" si="1766"/>
        <v>9.4788276350111827E-4</v>
      </c>
      <c r="AP1434" s="13">
        <f t="shared" si="1767"/>
        <v>3.6589351810647019E-5</v>
      </c>
      <c r="AQ1434" s="13">
        <f t="shared" si="1768"/>
        <v>1.0592929190248839E-6</v>
      </c>
      <c r="AR1434" s="13">
        <f t="shared" si="1769"/>
        <v>3.5743099313547959E-10</v>
      </c>
      <c r="AS1434" s="13">
        <f t="shared" si="1770"/>
        <v>2.1694192894041327E-9</v>
      </c>
      <c r="AT1434" s="13">
        <f t="shared" si="1771"/>
        <v>6.5836205360272719E-9</v>
      </c>
      <c r="AU1434" s="13">
        <f t="shared" si="1772"/>
        <v>1.3319711738559367E-8</v>
      </c>
      <c r="AV1434" s="13">
        <f t="shared" si="1773"/>
        <v>2.0210921919116211E-8</v>
      </c>
      <c r="AW1434" s="13">
        <f t="shared" si="1774"/>
        <v>4.7900223833250899E-10</v>
      </c>
      <c r="AX1434" s="13">
        <f t="shared" si="1775"/>
        <v>0.14300195395913989</v>
      </c>
      <c r="AY1434" s="13">
        <f t="shared" si="1776"/>
        <v>1.6560113775129563E-2</v>
      </c>
      <c r="AZ1434" s="13">
        <f t="shared" si="1777"/>
        <v>9.588588150466603E-4</v>
      </c>
      <c r="BA1434" s="13">
        <f t="shared" si="1778"/>
        <v>3.7013039873090784E-5</v>
      </c>
      <c r="BB1434" s="13">
        <f t="shared" si="1779"/>
        <v>1.0715590495304114E-6</v>
      </c>
      <c r="BC1434" s="13">
        <f t="shared" si="1780"/>
        <v>2.4818038195567086E-8</v>
      </c>
      <c r="BD1434" s="13">
        <f t="shared" si="1781"/>
        <v>6.8986212533062884E-12</v>
      </c>
      <c r="BE1434" s="13">
        <f t="shared" si="1782"/>
        <v>4.1871024910095882E-11</v>
      </c>
      <c r="BF1434" s="13">
        <f t="shared" si="1783"/>
        <v>1.2706761703881232E-10</v>
      </c>
      <c r="BG1434" s="13">
        <f t="shared" si="1784"/>
        <v>2.5707800457222826E-10</v>
      </c>
      <c r="BH1434" s="13">
        <f t="shared" si="1785"/>
        <v>3.900822765173048E-10</v>
      </c>
      <c r="BI1434" s="13">
        <f t="shared" si="1786"/>
        <v>4.7351910236309956E-10</v>
      </c>
      <c r="BJ1434" s="14">
        <f t="shared" si="1787"/>
        <v>0.59101166959791451</v>
      </c>
      <c r="BK1434" s="14">
        <f t="shared" si="1788"/>
        <v>2.0342330227171898E-2</v>
      </c>
      <c r="BL1434" s="14">
        <f t="shared" si="1789"/>
        <v>3.5019258311400796E-4</v>
      </c>
      <c r="BM1434" s="14">
        <f t="shared" si="1790"/>
        <v>0.54095004724030582</v>
      </c>
      <c r="BN1434" s="14">
        <f t="shared" si="1791"/>
        <v>5.4194564935964279E-2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1.7840909090909101</v>
      </c>
      <c r="F1435" s="10">
        <f>VLOOKUP(B1435,home!$B$2:$E$405,3,FALSE)</f>
        <v>0.56000000000000005</v>
      </c>
      <c r="G1435" s="10">
        <f>VLOOKUP(C1435,away!$B$2:$E$405,4,FALSE)</f>
        <v>0.84</v>
      </c>
      <c r="H1435" s="10">
        <f>VLOOKUP(A1435,away!$A$2:$E$405,3,FALSE)</f>
        <v>1.3295454545454499</v>
      </c>
      <c r="I1435" s="10">
        <f>VLOOKUP(C1435,away!$B$2:$E$405,3,FALSE)</f>
        <v>0.42</v>
      </c>
      <c r="J1435" s="10">
        <f>VLOOKUP(B1435,home!$B$2:$E$405,4,FALSE)</f>
        <v>1.65</v>
      </c>
      <c r="K1435" s="12">
        <f t="shared" si="1736"/>
        <v>0.83923636363636411</v>
      </c>
      <c r="L1435" s="12">
        <f t="shared" si="1737"/>
        <v>0.92137499999999672</v>
      </c>
      <c r="M1435" s="13">
        <f t="shared" si="1738"/>
        <v>0.17193971399515212</v>
      </c>
      <c r="N1435" s="13">
        <f t="shared" si="1739"/>
        <v>0.14429806033796794</v>
      </c>
      <c r="O1435" s="13">
        <f t="shared" si="1740"/>
        <v>0.15842095398228276</v>
      </c>
      <c r="P1435" s="13">
        <f t="shared" si="1741"/>
        <v>0.13295262534389474</v>
      </c>
      <c r="Q1435" s="13">
        <f t="shared" si="1742"/>
        <v>6.0550089718908441E-2</v>
      </c>
      <c r="R1435" s="13">
        <f t="shared" si="1743"/>
        <v>7.2982553237712605E-2</v>
      </c>
      <c r="S1435" s="13">
        <f t="shared" si="1744"/>
        <v>2.5701451071292972E-2</v>
      </c>
      <c r="T1435" s="13">
        <f t="shared" si="1745"/>
        <v>5.5789338914759075E-2</v>
      </c>
      <c r="U1435" s="13">
        <f t="shared" si="1746"/>
        <v>6.1249612588115281E-2</v>
      </c>
      <c r="V1435" s="13">
        <f t="shared" si="1747"/>
        <v>2.2081870155259459E-3</v>
      </c>
      <c r="W1435" s="13">
        <f t="shared" si="1748"/>
        <v>1.6938612371184106E-2</v>
      </c>
      <c r="X1435" s="13">
        <f t="shared" si="1749"/>
        <v>1.5606813973499703E-2</v>
      </c>
      <c r="Y1435" s="13">
        <f t="shared" si="1750"/>
        <v>7.1898641124166175E-3</v>
      </c>
      <c r="Z1435" s="13">
        <f t="shared" si="1751"/>
        <v>2.2414766663132409E-2</v>
      </c>
      <c r="AA1435" s="13">
        <f t="shared" si="1752"/>
        <v>1.881128726612484E-2</v>
      </c>
      <c r="AB1435" s="13">
        <f t="shared" si="1753"/>
        <v>7.893558160270828E-3</v>
      </c>
      <c r="AC1435" s="13">
        <f t="shared" si="1754"/>
        <v>1.0671773195340422E-4</v>
      </c>
      <c r="AD1435" s="13">
        <f t="shared" si="1755"/>
        <v>3.5538748628596195E-3</v>
      </c>
      <c r="AE1435" s="13">
        <f t="shared" si="1756"/>
        <v>3.2744514517672706E-3</v>
      </c>
      <c r="AF1435" s="13">
        <f t="shared" si="1757"/>
        <v>1.5084988531860288E-3</v>
      </c>
      <c r="AG1435" s="13">
        <f t="shared" si="1758"/>
        <v>4.6329771028475749E-4</v>
      </c>
      <c r="AH1435" s="13">
        <f t="shared" si="1759"/>
        <v>5.1631014085608872E-3</v>
      </c>
      <c r="AI1435" s="13">
        <f t="shared" si="1760"/>
        <v>4.3330624512064285E-3</v>
      </c>
      <c r="AJ1435" s="13">
        <f t="shared" si="1761"/>
        <v>1.8182317874798769E-3</v>
      </c>
      <c r="AK1435" s="13">
        <f t="shared" si="1762"/>
        <v>5.0864207785755278E-4</v>
      </c>
      <c r="AL1435" s="13">
        <f t="shared" si="1763"/>
        <v>3.3007854449149984E-6</v>
      </c>
      <c r="AM1435" s="13">
        <f t="shared" si="1764"/>
        <v>5.96508203344998E-4</v>
      </c>
      <c r="AN1435" s="13">
        <f t="shared" si="1765"/>
        <v>5.4960774585699566E-4</v>
      </c>
      <c r="AO1435" s="13">
        <f t="shared" si="1766"/>
        <v>2.5319741841949375E-4</v>
      </c>
      <c r="AP1435" s="13">
        <f t="shared" si="1767"/>
        <v>7.7763257132086748E-5</v>
      </c>
      <c r="AQ1435" s="13">
        <f t="shared" si="1768"/>
        <v>1.7912280260019043E-5</v>
      </c>
      <c r="AR1435" s="13">
        <f t="shared" si="1769"/>
        <v>9.5143051206255443E-4</v>
      </c>
      <c r="AS1435" s="13">
        <f t="shared" si="1770"/>
        <v>7.9847508319606201E-4</v>
      </c>
      <c r="AT1435" s="13">
        <f t="shared" si="1771"/>
        <v>3.3505466263785322E-4</v>
      </c>
      <c r="AU1435" s="13">
        <f t="shared" si="1772"/>
        <v>9.3730018897200237E-5</v>
      </c>
      <c r="AV1435" s="13">
        <f t="shared" si="1773"/>
        <v>1.9665410055713501E-5</v>
      </c>
      <c r="AW1435" s="13">
        <f t="shared" si="1774"/>
        <v>7.0898249482880732E-8</v>
      </c>
      <c r="AX1435" s="13">
        <f t="shared" si="1775"/>
        <v>8.3435229242419471E-5</v>
      </c>
      <c r="AY1435" s="13">
        <f t="shared" si="1776"/>
        <v>7.6875134343233978E-5</v>
      </c>
      <c r="AZ1435" s="13">
        <f t="shared" si="1777"/>
        <v>3.5415413452748464E-5</v>
      </c>
      <c r="BA1435" s="13">
        <f t="shared" si="1778"/>
        <v>1.0876958856675336E-5</v>
      </c>
      <c r="BB1435" s="13">
        <f t="shared" si="1779"/>
        <v>2.5054394916423004E-6</v>
      </c>
      <c r="BC1435" s="13">
        <f t="shared" si="1780"/>
        <v>4.6168986232238342E-7</v>
      </c>
      <c r="BD1435" s="13">
        <f t="shared" si="1781"/>
        <v>1.4610404800860546E-4</v>
      </c>
      <c r="BE1435" s="13">
        <f t="shared" si="1782"/>
        <v>1.226158299632948E-4</v>
      </c>
      <c r="BF1435" s="13">
        <f t="shared" si="1783"/>
        <v>5.1451831631325137E-5</v>
      </c>
      <c r="BG1435" s="13">
        <f t="shared" si="1784"/>
        <v>1.4393416026901257E-5</v>
      </c>
      <c r="BH1435" s="13">
        <f t="shared" si="1785"/>
        <v>3.0198695316804929E-6</v>
      </c>
      <c r="BI1435" s="13">
        <f t="shared" si="1786"/>
        <v>5.0687686488475747E-7</v>
      </c>
      <c r="BJ1435" s="14">
        <f t="shared" si="1787"/>
        <v>0.3108774610770963</v>
      </c>
      <c r="BK1435" s="14">
        <f t="shared" si="1788"/>
        <v>0.33298887107760733</v>
      </c>
      <c r="BL1435" s="14">
        <f t="shared" si="1789"/>
        <v>0.33371745051848706</v>
      </c>
      <c r="BM1435" s="14">
        <f t="shared" si="1790"/>
        <v>0.25877774848431068</v>
      </c>
      <c r="BN1435" s="14">
        <f t="shared" si="1791"/>
        <v>0.74114399661591857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1.7840909090909101</v>
      </c>
      <c r="F1436" s="10">
        <f>VLOOKUP(B1436,home!$B$2:$E$405,3,FALSE)</f>
        <v>1.68</v>
      </c>
      <c r="G1436" s="10">
        <f>VLOOKUP(C1436,away!$B$2:$E$405,4,FALSE)</f>
        <v>1.21</v>
      </c>
      <c r="H1436" s="10">
        <f>VLOOKUP(A1436,away!$A$2:$E$405,3,FALSE)</f>
        <v>1.3295454545454499</v>
      </c>
      <c r="I1436" s="10">
        <f>VLOOKUP(C1436,away!$B$2:$E$405,3,FALSE)</f>
        <v>0.93</v>
      </c>
      <c r="J1436" s="10">
        <f>VLOOKUP(B1436,home!$B$2:$E$405,4,FALSE)</f>
        <v>1.1299999999999999</v>
      </c>
      <c r="K1436" s="12">
        <f t="shared" si="1736"/>
        <v>3.6267000000000018</v>
      </c>
      <c r="L1436" s="12">
        <f t="shared" si="1737"/>
        <v>1.3972193181818133</v>
      </c>
      <c r="M1436" s="13">
        <f t="shared" si="1738"/>
        <v>6.578692127743869E-3</v>
      </c>
      <c r="N1436" s="13">
        <f t="shared" si="1739"/>
        <v>2.38589427396887E-2</v>
      </c>
      <c r="O1436" s="13">
        <f t="shared" si="1740"/>
        <v>9.19187572925435E-3</v>
      </c>
      <c r="P1436" s="13">
        <f t="shared" si="1741"/>
        <v>3.3336175707286766E-2</v>
      </c>
      <c r="Q1436" s="13">
        <f t="shared" si="1742"/>
        <v>4.3264613817014533E-2</v>
      </c>
      <c r="R1436" s="13">
        <f t="shared" si="1743"/>
        <v>6.421533169620363E-3</v>
      </c>
      <c r="S1436" s="13">
        <f t="shared" si="1744"/>
        <v>4.2231061630794549E-2</v>
      </c>
      <c r="T1436" s="13">
        <f t="shared" si="1745"/>
        <v>6.0450154218808491E-2</v>
      </c>
      <c r="U1436" s="13">
        <f t="shared" si="1746"/>
        <v>2.3288974346262183E-2</v>
      </c>
      <c r="V1436" s="13">
        <f t="shared" si="1747"/>
        <v>2.3777473352058185E-2</v>
      </c>
      <c r="W1436" s="13">
        <f t="shared" si="1748"/>
        <v>5.23025916433889E-2</v>
      </c>
      <c r="X1436" s="13">
        <f t="shared" si="1749"/>
        <v>7.3078191435117637E-2</v>
      </c>
      <c r="Y1436" s="13">
        <f t="shared" si="1750"/>
        <v>5.1053130405467564E-2</v>
      </c>
      <c r="Z1436" s="13">
        <f t="shared" si="1751"/>
        <v>2.9907633989796193E-3</v>
      </c>
      <c r="AA1436" s="13">
        <f t="shared" si="1752"/>
        <v>1.0846601619079389E-2</v>
      </c>
      <c r="AB1436" s="13">
        <f t="shared" si="1753"/>
        <v>1.9668685045957621E-2</v>
      </c>
      <c r="AC1436" s="13">
        <f t="shared" si="1754"/>
        <v>7.5304674370300839E-3</v>
      </c>
      <c r="AD1436" s="13">
        <f t="shared" si="1755"/>
        <v>4.7421452278269653E-2</v>
      </c>
      <c r="AE1436" s="13">
        <f t="shared" si="1756"/>
        <v>6.6258169219435323E-2</v>
      </c>
      <c r="AF1436" s="13">
        <f t="shared" si="1757"/>
        <v>4.6288597010377325E-2</v>
      </c>
      <c r="AG1436" s="13">
        <f t="shared" si="1758"/>
        <v>2.1558440651477367E-2</v>
      </c>
      <c r="AH1436" s="13">
        <f t="shared" si="1759"/>
        <v>1.0446880992913579E-3</v>
      </c>
      <c r="AI1436" s="13">
        <f t="shared" si="1760"/>
        <v>3.7887703296999699E-3</v>
      </c>
      <c r="AJ1436" s="13">
        <f t="shared" si="1761"/>
        <v>6.870366677361444E-3</v>
      </c>
      <c r="AK1436" s="13">
        <f t="shared" si="1762"/>
        <v>8.3055862762622563E-3</v>
      </c>
      <c r="AL1436" s="13">
        <f t="shared" si="1763"/>
        <v>1.5263640903951416E-3</v>
      </c>
      <c r="AM1436" s="13">
        <f t="shared" si="1764"/>
        <v>3.4396676195520136E-2</v>
      </c>
      <c r="AN1436" s="13">
        <f t="shared" si="1765"/>
        <v>4.8059700461625249E-2</v>
      </c>
      <c r="AO1436" s="13">
        <f t="shared" si="1766"/>
        <v>3.3574970955507114E-2</v>
      </c>
      <c r="AP1436" s="13">
        <f t="shared" si="1767"/>
        <v>1.5637199342142603E-2</v>
      </c>
      <c r="AQ1436" s="13">
        <f t="shared" si="1768"/>
        <v>5.4621492507754051E-3</v>
      </c>
      <c r="AR1436" s="13">
        <f t="shared" si="1769"/>
        <v>2.919316787609049E-4</v>
      </c>
      <c r="AS1436" s="13">
        <f t="shared" si="1770"/>
        <v>1.0587486193621744E-3</v>
      </c>
      <c r="AT1436" s="13">
        <f t="shared" si="1771"/>
        <v>1.9198818089203999E-3</v>
      </c>
      <c r="AU1436" s="13">
        <f t="shared" si="1772"/>
        <v>2.320945118803873E-3</v>
      </c>
      <c r="AV1436" s="13">
        <f t="shared" si="1773"/>
        <v>2.1043429155915023E-3</v>
      </c>
      <c r="AW1436" s="13">
        <f t="shared" si="1774"/>
        <v>2.1484826620155552E-4</v>
      </c>
      <c r="AX1436" s="13">
        <f t="shared" si="1775"/>
        <v>2.0791070926382153E-2</v>
      </c>
      <c r="AY1436" s="13">
        <f t="shared" si="1776"/>
        <v>2.9049685944029388E-2</v>
      </c>
      <c r="AZ1436" s="13">
        <f t="shared" si="1777"/>
        <v>2.029439119405628E-2</v>
      </c>
      <c r="BA1436" s="13">
        <f t="shared" si="1778"/>
        <v>9.4519051423580993E-3</v>
      </c>
      <c r="BB1436" s="13">
        <f t="shared" si="1779"/>
        <v>3.3015961146311943E-3</v>
      </c>
      <c r="BC1436" s="13">
        <f t="shared" si="1780"/>
        <v>9.2261077443934352E-4</v>
      </c>
      <c r="BD1436" s="13">
        <f t="shared" si="1781"/>
        <v>6.7982096858997223E-5</v>
      </c>
      <c r="BE1436" s="13">
        <f t="shared" si="1782"/>
        <v>2.4655067067852531E-4</v>
      </c>
      <c r="BF1436" s="13">
        <f t="shared" si="1783"/>
        <v>4.4708265867490413E-4</v>
      </c>
      <c r="BG1436" s="13">
        <f t="shared" si="1784"/>
        <v>5.4047822607209198E-4</v>
      </c>
      <c r="BH1436" s="13">
        <f t="shared" si="1785"/>
        <v>4.9003809562391421E-4</v>
      </c>
      <c r="BI1436" s="13">
        <f t="shared" si="1786"/>
        <v>3.554442322798502E-4</v>
      </c>
      <c r="BJ1436" s="14">
        <f t="shared" si="1787"/>
        <v>0.70647623972051221</v>
      </c>
      <c r="BK1436" s="14">
        <f t="shared" si="1788"/>
        <v>0.14402992028933798</v>
      </c>
      <c r="BL1436" s="14">
        <f t="shared" si="1789"/>
        <v>9.9270507414416065E-2</v>
      </c>
      <c r="BM1436" s="14">
        <f t="shared" si="1790"/>
        <v>0.80128075985480951</v>
      </c>
      <c r="BN1436" s="14">
        <f t="shared" si="1791"/>
        <v>0.12265183329060858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1.7840909090909101</v>
      </c>
      <c r="F1437" s="10">
        <f>VLOOKUP(B1437,home!$B$2:$E$405,3,FALSE)</f>
        <v>1.79</v>
      </c>
      <c r="G1437" s="10">
        <f>VLOOKUP(C1437,away!$B$2:$E$405,4,FALSE)</f>
        <v>1.35</v>
      </c>
      <c r="H1437" s="10">
        <f>VLOOKUP(A1437,away!$A$2:$E$405,3,FALSE)</f>
        <v>1.3295454545454499</v>
      </c>
      <c r="I1437" s="10">
        <f>VLOOKUP(C1437,away!$B$2:$E$405,3,FALSE)</f>
        <v>0.22</v>
      </c>
      <c r="J1437" s="10">
        <f>VLOOKUP(B1437,home!$B$2:$E$405,4,FALSE)</f>
        <v>0.75</v>
      </c>
      <c r="K1437" s="12">
        <f t="shared" si="1736"/>
        <v>4.3112556818181842</v>
      </c>
      <c r="L1437" s="12">
        <f t="shared" si="1737"/>
        <v>0.21937499999999924</v>
      </c>
      <c r="M1437" s="13">
        <f t="shared" si="1738"/>
        <v>1.0773879039964076E-2</v>
      </c>
      <c r="N1437" s="13">
        <f t="shared" si="1739"/>
        <v>4.6448947226266954E-2</v>
      </c>
      <c r="O1437" s="13">
        <f t="shared" si="1740"/>
        <v>2.3635197143921111E-3</v>
      </c>
      <c r="P1437" s="13">
        <f t="shared" si="1741"/>
        <v>1.0189737797762281E-2</v>
      </c>
      <c r="Q1437" s="13">
        <f t="shared" si="1742"/>
        <v>0.10012664382185824</v>
      </c>
      <c r="R1437" s="13">
        <f t="shared" si="1743"/>
        <v>2.5924856867238377E-4</v>
      </c>
      <c r="S1437" s="13">
        <f t="shared" si="1744"/>
        <v>2.409316922948569E-3</v>
      </c>
      <c r="T1437" s="13">
        <f t="shared" si="1745"/>
        <v>2.1965282488420081E-2</v>
      </c>
      <c r="U1437" s="13">
        <f t="shared" si="1746"/>
        <v>1.1176868646920462E-3</v>
      </c>
      <c r="V1437" s="13">
        <f t="shared" si="1747"/>
        <v>2.531875435382154E-4</v>
      </c>
      <c r="W1437" s="13">
        <f t="shared" si="1748"/>
        <v>0.14389052069279065</v>
      </c>
      <c r="X1437" s="13">
        <f t="shared" si="1749"/>
        <v>3.1565982976980843E-2</v>
      </c>
      <c r="Y1437" s="13">
        <f t="shared" si="1750"/>
        <v>3.4623937577875743E-3</v>
      </c>
      <c r="Z1437" s="13">
        <f t="shared" si="1751"/>
        <v>1.895755158416799E-5</v>
      </c>
      <c r="AA1437" s="13">
        <f t="shared" si="1752"/>
        <v>8.1730851980605564E-5</v>
      </c>
      <c r="AB1437" s="13">
        <f t="shared" si="1753"/>
        <v>1.7618129999061343E-4</v>
      </c>
      <c r="AC1437" s="13">
        <f t="shared" si="1754"/>
        <v>1.4966259324659981E-5</v>
      </c>
      <c r="AD1437" s="13">
        <f t="shared" si="1755"/>
        <v>0.15508720622414265</v>
      </c>
      <c r="AE1437" s="13">
        <f t="shared" si="1756"/>
        <v>3.4022255865421187E-2</v>
      </c>
      <c r="AF1437" s="13">
        <f t="shared" si="1757"/>
        <v>3.731816190238373E-3</v>
      </c>
      <c r="AG1437" s="13">
        <f t="shared" si="1758"/>
        <v>2.7288905891117998E-4</v>
      </c>
      <c r="AH1437" s="13">
        <f t="shared" si="1759"/>
        <v>1.0397032196942101E-6</v>
      </c>
      <c r="AI1437" s="13">
        <f t="shared" si="1760"/>
        <v>4.4824264133113224E-6</v>
      </c>
      <c r="AJ1437" s="13">
        <f t="shared" si="1761"/>
        <v>9.6624431713601745E-6</v>
      </c>
      <c r="AK1437" s="13">
        <f t="shared" si="1762"/>
        <v>1.3885754340923957E-5</v>
      </c>
      <c r="AL1437" s="13">
        <f t="shared" si="1763"/>
        <v>5.6619257656751487E-7</v>
      </c>
      <c r="AM1437" s="13">
        <f t="shared" si="1764"/>
        <v>0.13372411980222867</v>
      </c>
      <c r="AN1437" s="13">
        <f t="shared" si="1765"/>
        <v>2.9335728781613817E-2</v>
      </c>
      <c r="AO1437" s="13">
        <f t="shared" si="1766"/>
        <v>3.2177627507332541E-3</v>
      </c>
      <c r="AP1437" s="13">
        <f t="shared" si="1767"/>
        <v>2.3529890114736831E-4</v>
      </c>
      <c r="AQ1437" s="13">
        <f t="shared" si="1768"/>
        <v>1.2904674109800941E-5</v>
      </c>
      <c r="AR1437" s="13">
        <f t="shared" si="1769"/>
        <v>4.5616978764083352E-8</v>
      </c>
      <c r="AS1437" s="13">
        <f t="shared" si="1770"/>
        <v>1.966664588840338E-7</v>
      </c>
      <c r="AT1437" s="13">
        <f t="shared" si="1771"/>
        <v>4.2393969414342663E-7</v>
      </c>
      <c r="AU1437" s="13">
        <f t="shared" si="1772"/>
        <v>6.0923747170803718E-7</v>
      </c>
      <c r="AV1437" s="13">
        <f t="shared" si="1773"/>
        <v>6.5664462786945506E-7</v>
      </c>
      <c r="AW1437" s="13">
        <f t="shared" si="1774"/>
        <v>1.487484961663572E-8</v>
      </c>
      <c r="AX1437" s="13">
        <f t="shared" si="1775"/>
        <v>9.608647854891568E-2</v>
      </c>
      <c r="AY1437" s="13">
        <f t="shared" si="1776"/>
        <v>2.1078971231668308E-2</v>
      </c>
      <c r="AZ1437" s="13">
        <f t="shared" si="1777"/>
        <v>2.3120996569736094E-3</v>
      </c>
      <c r="BA1437" s="13">
        <f t="shared" si="1778"/>
        <v>1.6907228741619456E-4</v>
      </c>
      <c r="BB1437" s="13">
        <f t="shared" si="1779"/>
        <v>9.2725582629818903E-6</v>
      </c>
      <c r="BC1437" s="13">
        <f t="shared" si="1780"/>
        <v>4.0683349378832945E-7</v>
      </c>
      <c r="BD1437" s="13">
        <f t="shared" si="1781"/>
        <v>1.6678707860617889E-9</v>
      </c>
      <c r="BE1437" s="13">
        <f t="shared" si="1782"/>
        <v>7.1906174029474481E-9</v>
      </c>
      <c r="BF1437" s="13">
        <f t="shared" si="1783"/>
        <v>1.5500295067118958E-8</v>
      </c>
      <c r="BG1437" s="13">
        <f t="shared" si="1784"/>
        <v>2.2275245059324991E-8</v>
      </c>
      <c r="BH1437" s="13">
        <f t="shared" si="1785"/>
        <v>2.4008569206476826E-8</v>
      </c>
      <c r="BI1437" s="13">
        <f t="shared" si="1786"/>
        <v>2.0701416080749654E-8</v>
      </c>
      <c r="BJ1437" s="14">
        <f t="shared" si="1787"/>
        <v>0.82675605432938126</v>
      </c>
      <c r="BK1437" s="14">
        <f t="shared" si="1788"/>
        <v>4.4720624987782676E-2</v>
      </c>
      <c r="BL1437" s="14">
        <f t="shared" si="1789"/>
        <v>4.0294610761180197E-3</v>
      </c>
      <c r="BM1437" s="14">
        <f t="shared" si="1790"/>
        <v>0.68428416541913151</v>
      </c>
      <c r="BN1437" s="14">
        <f t="shared" si="1791"/>
        <v>0.17016197616891604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1.29113924050633</v>
      </c>
      <c r="F1438" s="10">
        <f>VLOOKUP(B1438,home!$B$2:$E$405,3,FALSE)</f>
        <v>1.36</v>
      </c>
      <c r="G1438" s="10">
        <f>VLOOKUP(C1438,away!$B$2:$E$405,4,FALSE)</f>
        <v>1.39</v>
      </c>
      <c r="H1438" s="10">
        <f>VLOOKUP(A1438,away!$A$2:$E$405,3,FALSE)</f>
        <v>1.17721518987342</v>
      </c>
      <c r="I1438" s="10">
        <f>VLOOKUP(C1438,away!$B$2:$E$405,3,FALSE)</f>
        <v>0.46</v>
      </c>
      <c r="J1438" s="10">
        <f>VLOOKUP(B1438,home!$B$2:$E$405,4,FALSE)</f>
        <v>1.7</v>
      </c>
      <c r="K1438" s="12">
        <f t="shared" si="1736"/>
        <v>2.4407696202531661</v>
      </c>
      <c r="L1438" s="12">
        <f t="shared" si="1737"/>
        <v>0.92058227848101437</v>
      </c>
      <c r="M1438" s="13">
        <f t="shared" si="1738"/>
        <v>3.4688332119444665E-2</v>
      </c>
      <c r="N1438" s="13">
        <f t="shared" si="1739"/>
        <v>8.4666227214392653E-2</v>
      </c>
      <c r="O1438" s="13">
        <f t="shared" si="1740"/>
        <v>3.1933463819224524E-2</v>
      </c>
      <c r="P1438" s="13">
        <f t="shared" si="1741"/>
        <v>7.794222835941686E-2</v>
      </c>
      <c r="Q1438" s="13">
        <f t="shared" si="1742"/>
        <v>0.10332537762317075</v>
      </c>
      <c r="R1438" s="13">
        <f t="shared" si="1743"/>
        <v>1.4698690441246377E-2</v>
      </c>
      <c r="S1438" s="13">
        <f t="shared" si="1744"/>
        <v>4.3782668338687082E-2</v>
      </c>
      <c r="T1438" s="13">
        <f t="shared" si="1745"/>
        <v>9.511951155724975E-2</v>
      </c>
      <c r="U1438" s="13">
        <f t="shared" si="1746"/>
        <v>3.5876117086499758E-2</v>
      </c>
      <c r="V1438" s="13">
        <f t="shared" si="1747"/>
        <v>1.0930728721653928E-2</v>
      </c>
      <c r="W1438" s="13">
        <f t="shared" si="1748"/>
        <v>8.4064480901273816E-2</v>
      </c>
      <c r="X1438" s="13">
        <f t="shared" si="1749"/>
        <v>7.7388271367418368E-2</v>
      </c>
      <c r="Y1438" s="13">
        <f t="shared" si="1750"/>
        <v>3.5621135591562526E-2</v>
      </c>
      <c r="Z1438" s="13">
        <f t="shared" si="1751"/>
        <v>4.510451312363232E-3</v>
      </c>
      <c r="AA1438" s="13">
        <f t="shared" si="1752"/>
        <v>1.1008972536847199E-2</v>
      </c>
      <c r="AB1438" s="13">
        <f t="shared" si="1753"/>
        <v>1.343518285906904E-2</v>
      </c>
      <c r="AC1438" s="13">
        <f t="shared" si="1754"/>
        <v>1.5350358861741277E-3</v>
      </c>
      <c r="AD1438" s="13">
        <f t="shared" si="1755"/>
        <v>5.1295507781545416E-2</v>
      </c>
      <c r="AE1438" s="13">
        <f t="shared" si="1756"/>
        <v>4.7221735429375682E-2</v>
      </c>
      <c r="AF1438" s="13">
        <f t="shared" si="1757"/>
        <v>2.1735746397701153E-2</v>
      </c>
      <c r="AG1438" s="13">
        <f t="shared" si="1758"/>
        <v>6.66984764776041E-3</v>
      </c>
      <c r="AH1438" s="13">
        <f t="shared" si="1759"/>
        <v>1.0380603865282562E-3</v>
      </c>
      <c r="AI1438" s="13">
        <f t="shared" si="1760"/>
        <v>2.5336662554264265E-3</v>
      </c>
      <c r="AJ1438" s="13">
        <f t="shared" si="1761"/>
        <v>3.0920478120527108E-3</v>
      </c>
      <c r="AK1438" s="13">
        <f t="shared" si="1762"/>
        <v>2.5156587880095093E-3</v>
      </c>
      <c r="AL1438" s="13">
        <f t="shared" si="1763"/>
        <v>1.3796468180494244E-4</v>
      </c>
      <c r="AM1438" s="13">
        <f t="shared" si="1764"/>
        <v>2.5040103409731177E-2</v>
      </c>
      <c r="AN1438" s="13">
        <f t="shared" si="1765"/>
        <v>2.3051475450330546E-2</v>
      </c>
      <c r="AO1438" s="13">
        <f t="shared" si="1766"/>
        <v>1.061038989620723E-2</v>
      </c>
      <c r="AP1438" s="13">
        <f t="shared" si="1767"/>
        <v>3.2559123020741289E-3</v>
      </c>
      <c r="AQ1438" s="13">
        <f t="shared" si="1768"/>
        <v>7.4933379139444133E-4</v>
      </c>
      <c r="AR1438" s="13">
        <f t="shared" si="1769"/>
        <v>1.9112399916621298E-4</v>
      </c>
      <c r="AS1438" s="13">
        <f t="shared" si="1770"/>
        <v>4.6648965086618403E-4</v>
      </c>
      <c r="AT1438" s="13">
        <f t="shared" si="1771"/>
        <v>5.692968839983442E-4</v>
      </c>
      <c r="AU1438" s="13">
        <f t="shared" si="1772"/>
        <v>4.6317417978931642E-4</v>
      </c>
      <c r="AV1438" s="13">
        <f t="shared" si="1773"/>
        <v>2.8262536672886044E-4</v>
      </c>
      <c r="AW1438" s="13">
        <f t="shared" si="1774"/>
        <v>8.6110244487233966E-6</v>
      </c>
      <c r="AX1438" s="13">
        <f t="shared" si="1775"/>
        <v>1.0186187281744929E-2</v>
      </c>
      <c r="AY1438" s="13">
        <f t="shared" si="1776"/>
        <v>9.3772234968630772E-3</v>
      </c>
      <c r="AZ1438" s="13">
        <f t="shared" si="1777"/>
        <v>4.3162528862839581E-3</v>
      </c>
      <c r="BA1438" s="13">
        <f t="shared" si="1778"/>
        <v>1.324488638851847E-3</v>
      </c>
      <c r="BB1438" s="13">
        <f t="shared" si="1779"/>
        <v>3.0482519224411261E-4</v>
      </c>
      <c r="BC1438" s="13">
        <f t="shared" si="1780"/>
        <v>5.6123334002899704E-5</v>
      </c>
      <c r="BD1438" s="13">
        <f t="shared" si="1781"/>
        <v>2.9324227770805959E-5</v>
      </c>
      <c r="BE1438" s="13">
        <f t="shared" si="1782"/>
        <v>7.1573684280367396E-5</v>
      </c>
      <c r="BF1438" s="13">
        <f t="shared" si="1783"/>
        <v>8.7347437100556192E-5</v>
      </c>
      <c r="BG1438" s="13">
        <f t="shared" si="1784"/>
        <v>7.1064990294003941E-5</v>
      </c>
      <c r="BH1438" s="13">
        <f t="shared" si="1785"/>
        <v>4.3363317343297743E-5</v>
      </c>
      <c r="BI1438" s="13">
        <f t="shared" si="1786"/>
        <v>2.1167973520983665E-5</v>
      </c>
      <c r="BJ1438" s="14">
        <f t="shared" si="1787"/>
        <v>0.69538015719117885</v>
      </c>
      <c r="BK1438" s="14">
        <f t="shared" si="1788"/>
        <v>0.17839418160404466</v>
      </c>
      <c r="BL1438" s="14">
        <f t="shared" si="1789"/>
        <v>0.11842841169576275</v>
      </c>
      <c r="BM1438" s="14">
        <f t="shared" si="1790"/>
        <v>0.64009026975403926</v>
      </c>
      <c r="BN1438" s="14">
        <f t="shared" si="1791"/>
        <v>0.34725431957689584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1.29113924050633</v>
      </c>
      <c r="F1439" s="10">
        <f>VLOOKUP(B1439,home!$B$2:$E$405,3,FALSE)</f>
        <v>1.08</v>
      </c>
      <c r="G1439" s="10">
        <f>VLOOKUP(C1439,away!$B$2:$E$405,4,FALSE)</f>
        <v>0.31</v>
      </c>
      <c r="H1439" s="10">
        <f>VLOOKUP(A1439,away!$A$2:$E$405,3,FALSE)</f>
        <v>1.17721518987342</v>
      </c>
      <c r="I1439" s="10">
        <f>VLOOKUP(C1439,away!$B$2:$E$405,3,FALSE)</f>
        <v>2.0099999999999998</v>
      </c>
      <c r="J1439" s="10">
        <f>VLOOKUP(B1439,home!$B$2:$E$405,4,FALSE)</f>
        <v>0.85</v>
      </c>
      <c r="K1439" s="12">
        <f t="shared" si="1736"/>
        <v>0.43227341772151928</v>
      </c>
      <c r="L1439" s="12">
        <f t="shared" si="1737"/>
        <v>2.011272151898738</v>
      </c>
      <c r="M1439" s="13">
        <f t="shared" si="1738"/>
        <v>8.6852363800370661E-2</v>
      </c>
      <c r="N1439" s="13">
        <f t="shared" si="1739"/>
        <v>3.754396813717898E-2</v>
      </c>
      <c r="O1439" s="13">
        <f t="shared" si="1740"/>
        <v>0.17468374063826353</v>
      </c>
      <c r="P1439" s="13">
        <f t="shared" si="1741"/>
        <v>7.551113758608162E-2</v>
      </c>
      <c r="Q1439" s="13">
        <f t="shared" si="1742"/>
        <v>8.1146297107430893E-3</v>
      </c>
      <c r="R1439" s="13">
        <f t="shared" si="1743"/>
        <v>0.17566827146762071</v>
      </c>
      <c r="S1439" s="13">
        <f t="shared" si="1744"/>
        <v>1.641271362702916E-2</v>
      </c>
      <c r="T1439" s="13">
        <f t="shared" si="1745"/>
        <v>1.6320728760187687E-2</v>
      </c>
      <c r="U1439" s="13">
        <f t="shared" si="1746"/>
        <v>7.5936724092540042E-2</v>
      </c>
      <c r="V1439" s="13">
        <f t="shared" si="1747"/>
        <v>1.5855036736698166E-3</v>
      </c>
      <c r="W1439" s="13">
        <f t="shared" si="1748"/>
        <v>1.1692462395358329E-3</v>
      </c>
      <c r="X1439" s="13">
        <f t="shared" si="1749"/>
        <v>2.3516724002907419E-3</v>
      </c>
      <c r="Y1439" s="13">
        <f t="shared" si="1750"/>
        <v>2.3649266045468157E-3</v>
      </c>
      <c r="Z1439" s="13">
        <f t="shared" si="1751"/>
        <v>0.11777223412500439</v>
      </c>
      <c r="AA1439" s="13">
        <f t="shared" si="1752"/>
        <v>5.0909806157914586E-2</v>
      </c>
      <c r="AB1439" s="13">
        <f t="shared" si="1753"/>
        <v>1.1003477951710892E-2</v>
      </c>
      <c r="AC1439" s="13">
        <f t="shared" si="1754"/>
        <v>8.6154236919289582E-5</v>
      </c>
      <c r="AD1439" s="13">
        <f t="shared" si="1755"/>
        <v>1.2635851703054717E-4</v>
      </c>
      <c r="AE1439" s="13">
        <f t="shared" si="1756"/>
        <v>2.5414136645876193E-4</v>
      </c>
      <c r="AF1439" s="13">
        <f t="shared" si="1757"/>
        <v>2.5557372650199999E-4</v>
      </c>
      <c r="AG1439" s="13">
        <f t="shared" si="1758"/>
        <v>1.7134277295681899E-4</v>
      </c>
      <c r="AH1439" s="13">
        <f t="shared" si="1759"/>
        <v>5.9218003690629906E-2</v>
      </c>
      <c r="AI1439" s="13">
        <f t="shared" si="1760"/>
        <v>2.5598368845994129E-2</v>
      </c>
      <c r="AJ1439" s="13">
        <f t="shared" si="1761"/>
        <v>5.5327471945769728E-3</v>
      </c>
      <c r="AK1439" s="13">
        <f t="shared" si="1762"/>
        <v>7.9721984639631181E-4</v>
      </c>
      <c r="AL1439" s="13">
        <f t="shared" si="1763"/>
        <v>2.9961668988489114E-6</v>
      </c>
      <c r="AM1439" s="13">
        <f t="shared" si="1764"/>
        <v>1.0924285603003484E-5</v>
      </c>
      <c r="AN1439" s="13">
        <f t="shared" si="1765"/>
        <v>2.1971711412709219E-5</v>
      </c>
      <c r="AO1439" s="13">
        <f t="shared" si="1766"/>
        <v>2.2095545646968873E-5</v>
      </c>
      <c r="AP1439" s="13">
        <f t="shared" si="1767"/>
        <v>1.481338521358529E-5</v>
      </c>
      <c r="AQ1439" s="13">
        <f t="shared" si="1768"/>
        <v>7.4484372888581607E-6</v>
      </c>
      <c r="AR1439" s="13">
        <f t="shared" si="1769"/>
        <v>2.3820704342800127E-2</v>
      </c>
      <c r="AS1439" s="13">
        <f t="shared" si="1770"/>
        <v>1.0297057278796047E-2</v>
      </c>
      <c r="AT1439" s="13">
        <f t="shared" si="1771"/>
        <v>2.2255720711897072E-3</v>
      </c>
      <c r="AU1439" s="13">
        <f t="shared" si="1772"/>
        <v>3.2068521519957834E-4</v>
      </c>
      <c r="AV1439" s="13">
        <f t="shared" si="1773"/>
        <v>3.4655923496770659E-5</v>
      </c>
      <c r="AW1439" s="13">
        <f t="shared" si="1774"/>
        <v>7.2359052454763343E-8</v>
      </c>
      <c r="AX1439" s="13">
        <f t="shared" si="1775"/>
        <v>7.8704637896271704E-7</v>
      </c>
      <c r="AY1439" s="13">
        <f t="shared" si="1776"/>
        <v>1.5829644642604535E-6</v>
      </c>
      <c r="AZ1439" s="13">
        <f t="shared" si="1777"/>
        <v>1.591886172206178E-6</v>
      </c>
      <c r="BA1439" s="13">
        <f t="shared" si="1778"/>
        <v>1.0672387757169881E-6</v>
      </c>
      <c r="BB1439" s="13">
        <f t="shared" si="1779"/>
        <v>5.366269072565205E-7</v>
      </c>
      <c r="BC1439" s="13">
        <f t="shared" si="1780"/>
        <v>2.1586055090491731E-7</v>
      </c>
      <c r="BD1439" s="13">
        <f t="shared" si="1781"/>
        <v>7.9849865472145353E-3</v>
      </c>
      <c r="BE1439" s="13">
        <f t="shared" si="1782"/>
        <v>3.4516974252247808E-3</v>
      </c>
      <c r="BF1439" s="13">
        <f t="shared" si="1783"/>
        <v>7.4603852147124203E-4</v>
      </c>
      <c r="BG1439" s="13">
        <f t="shared" si="1784"/>
        <v>1.0749754047609428E-4</v>
      </c>
      <c r="BH1439" s="13">
        <f t="shared" si="1785"/>
        <v>1.1617082304564657E-5</v>
      </c>
      <c r="BI1439" s="13">
        <f t="shared" si="1786"/>
        <v>1.0043511743492696E-6</v>
      </c>
      <c r="BJ1439" s="14">
        <f t="shared" si="1787"/>
        <v>6.8755623223845735E-2</v>
      </c>
      <c r="BK1439" s="14">
        <f t="shared" si="1788"/>
        <v>0.1804524520554337</v>
      </c>
      <c r="BL1439" s="14">
        <f t="shared" si="1789"/>
        <v>0.62834987618499494</v>
      </c>
      <c r="BM1439" s="14">
        <f t="shared" si="1790"/>
        <v>0.43695456364360824</v>
      </c>
      <c r="BN1439" s="14">
        <f t="shared" si="1791"/>
        <v>0.55837411134025861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1.29113924050633</v>
      </c>
      <c r="F1440" s="10">
        <f>VLOOKUP(B1440,home!$B$2:$E$405,3,FALSE)</f>
        <v>1.24</v>
      </c>
      <c r="G1440" s="10">
        <f>VLOOKUP(C1440,away!$B$2:$E$405,4,FALSE)</f>
        <v>1.39</v>
      </c>
      <c r="H1440" s="10">
        <f>VLOOKUP(A1440,away!$A$2:$E$405,3,FALSE)</f>
        <v>1.17721518987342</v>
      </c>
      <c r="I1440" s="10">
        <f>VLOOKUP(C1440,away!$B$2:$E$405,3,FALSE)</f>
        <v>1.08</v>
      </c>
      <c r="J1440" s="10">
        <f>VLOOKUP(B1440,home!$B$2:$E$405,4,FALSE)</f>
        <v>1.7</v>
      </c>
      <c r="K1440" s="12">
        <f t="shared" si="1736"/>
        <v>2.2254075949367103</v>
      </c>
      <c r="L1440" s="12">
        <f t="shared" si="1737"/>
        <v>2.1613670886075993</v>
      </c>
      <c r="M1440" s="13">
        <f t="shared" si="1738"/>
        <v>1.2440790066184867E-2</v>
      </c>
      <c r="N1440" s="13">
        <f t="shared" si="1739"/>
        <v>2.768582870030098E-2</v>
      </c>
      <c r="O1440" s="13">
        <f t="shared" si="1740"/>
        <v>2.6889114205328326E-2</v>
      </c>
      <c r="P1440" s="13">
        <f t="shared" si="1741"/>
        <v>5.983923897365824E-2</v>
      </c>
      <c r="Q1440" s="13">
        <f t="shared" si="1742"/>
        <v>3.0806126730883281E-2</v>
      </c>
      <c r="R1440" s="13">
        <f t="shared" si="1743"/>
        <v>2.9058623242603863E-2</v>
      </c>
      <c r="S1440" s="13">
        <f t="shared" si="1744"/>
        <v>7.1955528987650938E-2</v>
      </c>
      <c r="T1440" s="13">
        <f t="shared" si="1745"/>
        <v>6.658334844360593E-2</v>
      </c>
      <c r="U1440" s="13">
        <f t="shared" si="1746"/>
        <v>6.4667280862495055E-2</v>
      </c>
      <c r="V1440" s="13">
        <f t="shared" si="1747"/>
        <v>3.8455614971766444E-2</v>
      </c>
      <c r="W1440" s="13">
        <f t="shared" si="1748"/>
        <v>2.2852062799163488E-2</v>
      </c>
      <c r="X1440" s="13">
        <f t="shared" si="1749"/>
        <v>4.9391696440906012E-2</v>
      </c>
      <c r="Y1440" s="13">
        <f t="shared" si="1750"/>
        <v>5.3376793568935675E-2</v>
      </c>
      <c r="Z1440" s="13">
        <f t="shared" si="1751"/>
        <v>2.0935450638937276E-2</v>
      </c>
      <c r="AA1440" s="13">
        <f t="shared" si="1752"/>
        <v>4.6589910855313617E-2</v>
      </c>
      <c r="AB1440" s="13">
        <f t="shared" si="1753"/>
        <v>5.1840770732419612E-2</v>
      </c>
      <c r="AC1440" s="13">
        <f t="shared" si="1754"/>
        <v>1.1560533544957783E-2</v>
      </c>
      <c r="AD1440" s="13">
        <f t="shared" si="1755"/>
        <v>1.2713788528307277E-2</v>
      </c>
      <c r="AE1440" s="13">
        <f t="shared" si="1756"/>
        <v>2.747916409660019E-2</v>
      </c>
      <c r="AF1440" s="13">
        <f t="shared" si="1757"/>
        <v>2.9696280450419613E-2</v>
      </c>
      <c r="AG1440" s="13">
        <f t="shared" si="1758"/>
        <v>2.1394854406532736E-2</v>
      </c>
      <c r="AH1440" s="13">
        <f t="shared" si="1759"/>
        <v>1.1312298499041992E-2</v>
      </c>
      <c r="AI1440" s="13">
        <f t="shared" si="1760"/>
        <v>2.5174474995959199E-2</v>
      </c>
      <c r="AJ1440" s="13">
        <f t="shared" si="1761"/>
        <v>2.8011733927275958E-2</v>
      </c>
      <c r="AK1440" s="13">
        <f t="shared" si="1762"/>
        <v>2.0779175143035414E-2</v>
      </c>
      <c r="AL1440" s="13">
        <f t="shared" si="1763"/>
        <v>2.2242109248029837E-3</v>
      </c>
      <c r="AM1440" s="13">
        <f t="shared" si="1764"/>
        <v>5.6586723102628397E-3</v>
      </c>
      <c r="AN1440" s="13">
        <f t="shared" si="1765"/>
        <v>1.2230468096617231E-2</v>
      </c>
      <c r="AO1440" s="13">
        <f t="shared" si="1766"/>
        <v>1.3217265611146856E-2</v>
      </c>
      <c r="AP1440" s="13">
        <f t="shared" si="1767"/>
        <v>9.5224542977726066E-3</v>
      </c>
      <c r="AQ1440" s="13">
        <f t="shared" si="1768"/>
        <v>5.1453798304939256E-3</v>
      </c>
      <c r="AR1440" s="13">
        <f t="shared" si="1769"/>
        <v>4.8900059344669008E-3</v>
      </c>
      <c r="AS1440" s="13">
        <f t="shared" si="1770"/>
        <v>1.0882256345848225E-2</v>
      </c>
      <c r="AT1440" s="13">
        <f t="shared" si="1771"/>
        <v>1.2108727961049429E-2</v>
      </c>
      <c r="AU1440" s="13">
        <f t="shared" si="1772"/>
        <v>8.9822850565139684E-3</v>
      </c>
      <c r="AV1440" s="13">
        <f t="shared" si="1773"/>
        <v>4.9973113461631771E-3</v>
      </c>
      <c r="AW1440" s="13">
        <f t="shared" si="1774"/>
        <v>2.9717451926070695E-4</v>
      </c>
      <c r="AX1440" s="13">
        <f t="shared" si="1775"/>
        <v>2.0988087227528322E-3</v>
      </c>
      <c r="AY1440" s="13">
        <f t="shared" si="1776"/>
        <v>4.5362960986405224E-3</v>
      </c>
      <c r="AZ1440" s="13">
        <f t="shared" si="1777"/>
        <v>4.9023005458903391E-3</v>
      </c>
      <c r="BA1440" s="13">
        <f t="shared" si="1778"/>
        <v>3.5318903527834823E-3</v>
      </c>
      <c r="BB1440" s="13">
        <f t="shared" si="1779"/>
        <v>1.9084278922692256E-3</v>
      </c>
      <c r="BC1440" s="13">
        <f t="shared" si="1780"/>
        <v>8.2496264746629449E-4</v>
      </c>
      <c r="BD1440" s="13">
        <f t="shared" si="1781"/>
        <v>1.7615163149754343E-3</v>
      </c>
      <c r="BE1440" s="13">
        <f t="shared" si="1782"/>
        <v>3.9200917859512577E-3</v>
      </c>
      <c r="BF1440" s="13">
        <f t="shared" si="1783"/>
        <v>4.3619010166524716E-3</v>
      </c>
      <c r="BG1440" s="13">
        <f t="shared" si="1784"/>
        <v>3.2356692169401894E-3</v>
      </c>
      <c r="BH1440" s="13">
        <f t="shared" si="1785"/>
        <v>1.8001707125204045E-3</v>
      </c>
      <c r="BI1440" s="13">
        <f t="shared" si="1786"/>
        <v>8.0122271516510648E-4</v>
      </c>
      <c r="BJ1440" s="14">
        <f t="shared" si="1787"/>
        <v>0.40555687057175127</v>
      </c>
      <c r="BK1440" s="14">
        <f t="shared" si="1788"/>
        <v>0.2010122135676618</v>
      </c>
      <c r="BL1440" s="14">
        <f t="shared" si="1789"/>
        <v>0.36206454086971962</v>
      </c>
      <c r="BM1440" s="14">
        <f t="shared" si="1790"/>
        <v>0.79861023214973059</v>
      </c>
      <c r="BN1440" s="14">
        <f t="shared" si="1791"/>
        <v>0.18671972191895955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1.45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1.0333333333333301</v>
      </c>
      <c r="I1441" s="10">
        <f>VLOOKUP(C1441,away!$B$2:$E$405,3,FALSE)</f>
        <v>1.24</v>
      </c>
      <c r="J1441" s="10">
        <f>VLOOKUP(B1441,home!$B$2:$E$405,4,FALSE)</f>
        <v>1.1599999999999999</v>
      </c>
      <c r="K1441" s="12">
        <f t="shared" si="1736"/>
        <v>0.8304149999999999</v>
      </c>
      <c r="L1441" s="12">
        <f t="shared" si="1737"/>
        <v>1.4863466666666618</v>
      </c>
      <c r="M1441" s="13">
        <f t="shared" si="1738"/>
        <v>9.8592344076941257E-2</v>
      </c>
      <c r="N1441" s="13">
        <f t="shared" si="1739"/>
        <v>8.1872561406653166E-2</v>
      </c>
      <c r="O1441" s="13">
        <f t="shared" si="1740"/>
        <v>0.14654240197761423</v>
      </c>
      <c r="P1441" s="13">
        <f t="shared" si="1741"/>
        <v>0.12169100873824051</v>
      </c>
      <c r="Q1441" s="13">
        <f t="shared" si="1742"/>
        <v>3.3994101540252938E-2</v>
      </c>
      <c r="R1441" s="13">
        <f t="shared" si="1743"/>
        <v>0.1089064053523765</v>
      </c>
      <c r="S1441" s="13">
        <f t="shared" si="1744"/>
        <v>3.7550333513152533E-2</v>
      </c>
      <c r="T1441" s="13">
        <f t="shared" si="1745"/>
        <v>5.0527019510682988E-2</v>
      </c>
      <c r="U1441" s="13">
        <f t="shared" si="1746"/>
        <v>9.0437512600693729E-2</v>
      </c>
      <c r="V1441" s="13">
        <f t="shared" si="1747"/>
        <v>5.1497552387218867E-3</v>
      </c>
      <c r="W1441" s="13">
        <f t="shared" si="1748"/>
        <v>9.4097372768497146E-3</v>
      </c>
      <c r="X1441" s="13">
        <f t="shared" si="1749"/>
        <v>1.3986131635654604E-2</v>
      </c>
      <c r="Y1441" s="13">
        <f t="shared" si="1750"/>
        <v>1.0394120068108187E-2</v>
      </c>
      <c r="Z1441" s="13">
        <f t="shared" si="1751"/>
        <v>5.395755752471771E-2</v>
      </c>
      <c r="AA1441" s="13">
        <f t="shared" si="1752"/>
        <v>4.4807165131888448E-2</v>
      </c>
      <c r="AB1441" s="13">
        <f t="shared" si="1753"/>
        <v>1.8604271016498572E-2</v>
      </c>
      <c r="AC1441" s="13">
        <f t="shared" si="1754"/>
        <v>3.9726646350073466E-4</v>
      </c>
      <c r="AD1441" s="13">
        <f t="shared" si="1755"/>
        <v>1.9534967451887882E-3</v>
      </c>
      <c r="AE1441" s="13">
        <f t="shared" si="1756"/>
        <v>2.9035733755555285E-3</v>
      </c>
      <c r="AF1441" s="13">
        <f t="shared" si="1757"/>
        <v>2.1578583040895143E-3</v>
      </c>
      <c r="AG1441" s="13">
        <f t="shared" si="1758"/>
        <v>1.0691084991408086E-3</v>
      </c>
      <c r="AH1441" s="13">
        <f t="shared" si="1759"/>
        <v>2.0049908942084707E-2</v>
      </c>
      <c r="AI1441" s="13">
        <f t="shared" si="1760"/>
        <v>1.6649745134141272E-2</v>
      </c>
      <c r="AJ1441" s="13">
        <f t="shared" si="1761"/>
        <v>6.9130990527839602E-3</v>
      </c>
      <c r="AK1441" s="13">
        <f t="shared" si="1762"/>
        <v>1.9135803833058643E-3</v>
      </c>
      <c r="AL1441" s="13">
        <f t="shared" si="1763"/>
        <v>1.9613594598603095E-5</v>
      </c>
      <c r="AM1441" s="13">
        <f t="shared" si="1764"/>
        <v>3.2444259993118967E-4</v>
      </c>
      <c r="AN1441" s="13">
        <f t="shared" si="1765"/>
        <v>4.8223417693238905E-4</v>
      </c>
      <c r="AO1441" s="13">
        <f t="shared" si="1766"/>
        <v>3.5838358071809892E-4</v>
      </c>
      <c r="AP1441" s="13">
        <f t="shared" si="1767"/>
        <v>1.7756074686280297E-4</v>
      </c>
      <c r="AQ1441" s="13">
        <f t="shared" si="1768"/>
        <v>6.5979206057592538E-5</v>
      </c>
      <c r="AR1441" s="13">
        <f t="shared" si="1769"/>
        <v>5.9602230646075395E-3</v>
      </c>
      <c r="AS1441" s="13">
        <f t="shared" si="1770"/>
        <v>4.9494586361960692E-3</v>
      </c>
      <c r="AT1441" s="13">
        <f t="shared" si="1771"/>
        <v>2.0550523466883789E-3</v>
      </c>
      <c r="AU1441" s="13">
        <f t="shared" si="1772"/>
        <v>5.6884876482507681E-4</v>
      </c>
      <c r="AV1441" s="13">
        <f t="shared" si="1773"/>
        <v>1.1809513676055399E-4</v>
      </c>
      <c r="AW1441" s="13">
        <f t="shared" si="1774"/>
        <v>6.7246547556591662E-7</v>
      </c>
      <c r="AX1441" s="13">
        <f t="shared" si="1775"/>
        <v>4.4903666936976451E-5</v>
      </c>
      <c r="AY1441" s="13">
        <f t="shared" si="1776"/>
        <v>6.6742415672884939E-5</v>
      </c>
      <c r="AZ1441" s="13">
        <f t="shared" si="1777"/>
        <v>4.9601183530336661E-5</v>
      </c>
      <c r="BA1441" s="13">
        <f t="shared" si="1778"/>
        <v>2.4574851267679074E-5</v>
      </c>
      <c r="BB1441" s="13">
        <f t="shared" si="1779"/>
        <v>9.1316870663859468E-6</v>
      </c>
      <c r="BC1441" s="13">
        <f t="shared" si="1780"/>
        <v>2.7145705264331636E-6</v>
      </c>
      <c r="BD1441" s="13">
        <f t="shared" si="1781"/>
        <v>1.4764929474448626E-3</v>
      </c>
      <c r="BE1441" s="13">
        <f t="shared" si="1782"/>
        <v>1.2261018909524254E-3</v>
      </c>
      <c r="BF1441" s="13">
        <f t="shared" si="1783"/>
        <v>5.0908670088762914E-4</v>
      </c>
      <c r="BG1441" s="13">
        <f t="shared" si="1784"/>
        <v>1.4091774423920017E-4</v>
      </c>
      <c r="BH1441" s="13">
        <f t="shared" si="1785"/>
        <v>2.9255052145598844E-5</v>
      </c>
      <c r="BI1441" s="13">
        <f t="shared" si="1786"/>
        <v>4.8587668254974949E-6</v>
      </c>
      <c r="BJ1441" s="14">
        <f t="shared" si="1787"/>
        <v>0.20987397704767902</v>
      </c>
      <c r="BK1441" s="14">
        <f t="shared" si="1788"/>
        <v>0.26346706404082848</v>
      </c>
      <c r="BL1441" s="14">
        <f t="shared" si="1789"/>
        <v>0.47186248064295999</v>
      </c>
      <c r="BM1441" s="14">
        <f t="shared" si="1790"/>
        <v>0.40749618621390921</v>
      </c>
      <c r="BN1441" s="14">
        <f t="shared" si="1791"/>
        <v>0.59159882309207856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1.45</v>
      </c>
      <c r="F1442" s="10">
        <f>VLOOKUP(B1442,home!$B$2:$E$405,3,FALSE)</f>
        <v>1.03</v>
      </c>
      <c r="G1442" s="10">
        <f>VLOOKUP(C1442,away!$B$2:$E$405,4,FALSE)</f>
        <v>1.1499999999999999</v>
      </c>
      <c r="H1442" s="10">
        <f>VLOOKUP(A1442,away!$A$2:$E$405,3,FALSE)</f>
        <v>1.0333333333333301</v>
      </c>
      <c r="I1442" s="10">
        <f>VLOOKUP(C1442,away!$B$2:$E$405,3,FALSE)</f>
        <v>0.69</v>
      </c>
      <c r="J1442" s="10">
        <f>VLOOKUP(B1442,home!$B$2:$E$405,4,FALSE)</f>
        <v>0.48</v>
      </c>
      <c r="K1442" s="12">
        <f t="shared" si="1736"/>
        <v>1.717525</v>
      </c>
      <c r="L1442" s="12">
        <f t="shared" si="1737"/>
        <v>0.34223999999999888</v>
      </c>
      <c r="M1442" s="13">
        <f t="shared" si="1738"/>
        <v>0.1274839250973446</v>
      </c>
      <c r="N1442" s="13">
        <f t="shared" si="1739"/>
        <v>0.2189568284528168</v>
      </c>
      <c r="O1442" s="13">
        <f t="shared" si="1740"/>
        <v>4.3630098525315075E-2</v>
      </c>
      <c r="P1442" s="13">
        <f t="shared" si="1741"/>
        <v>7.4935784969691777E-2</v>
      </c>
      <c r="Q1442" s="13">
        <f t="shared" si="1742"/>
        <v>0.18803191339421207</v>
      </c>
      <c r="R1442" s="13">
        <f t="shared" si="1743"/>
        <v>7.4659824596518898E-3</v>
      </c>
      <c r="S1442" s="13">
        <f t="shared" si="1744"/>
        <v>1.1011921433890738E-2</v>
      </c>
      <c r="T1442" s="13">
        <f t="shared" si="1745"/>
        <v>6.4352042040034932E-2</v>
      </c>
      <c r="U1442" s="13">
        <f t="shared" si="1746"/>
        <v>1.2823011524013612E-2</v>
      </c>
      <c r="V1442" s="13">
        <f t="shared" si="1747"/>
        <v>7.1920786705119205E-4</v>
      </c>
      <c r="W1442" s="13">
        <f t="shared" si="1748"/>
        <v>0.10764983735079803</v>
      </c>
      <c r="X1442" s="13">
        <f t="shared" si="1749"/>
        <v>3.6842080334937001E-2</v>
      </c>
      <c r="Y1442" s="13">
        <f t="shared" si="1750"/>
        <v>6.3044167869143967E-3</v>
      </c>
      <c r="Z1442" s="13">
        <f t="shared" si="1751"/>
        <v>8.5171927899708479E-4</v>
      </c>
      <c r="AA1442" s="13">
        <f t="shared" si="1752"/>
        <v>1.462849154659468E-3</v>
      </c>
      <c r="AB1442" s="13">
        <f t="shared" si="1753"/>
        <v>1.2562399971782514E-3</v>
      </c>
      <c r="AC1442" s="13">
        <f t="shared" si="1754"/>
        <v>2.642215775082325E-5</v>
      </c>
      <c r="AD1442" s="13">
        <f t="shared" si="1755"/>
        <v>4.6222821723982337E-2</v>
      </c>
      <c r="AE1442" s="13">
        <f t="shared" si="1756"/>
        <v>1.5819298506815665E-2</v>
      </c>
      <c r="AF1442" s="13">
        <f t="shared" si="1757"/>
        <v>2.706998360486287E-3</v>
      </c>
      <c r="AG1442" s="13">
        <f t="shared" si="1758"/>
        <v>3.0881437296427462E-4</v>
      </c>
      <c r="AH1442" s="13">
        <f t="shared" si="1759"/>
        <v>7.2873101510990333E-5</v>
      </c>
      <c r="AI1442" s="13">
        <f t="shared" si="1760"/>
        <v>1.2516137367266368E-4</v>
      </c>
      <c r="AJ1442" s="13">
        <f t="shared" si="1761"/>
        <v>1.0748389415857085E-4</v>
      </c>
      <c r="AK1442" s="13">
        <f t="shared" si="1762"/>
        <v>6.1535425104899795E-5</v>
      </c>
      <c r="AL1442" s="13">
        <f t="shared" si="1763"/>
        <v>6.2124385647495491E-7</v>
      </c>
      <c r="AM1442" s="13">
        <f t="shared" si="1764"/>
        <v>1.5877770376296549E-2</v>
      </c>
      <c r="AN1442" s="13">
        <f t="shared" si="1765"/>
        <v>5.4340081335837141E-3</v>
      </c>
      <c r="AO1442" s="13">
        <f t="shared" si="1766"/>
        <v>9.2986747181884172E-4</v>
      </c>
      <c r="AP1442" s="13">
        <f t="shared" si="1767"/>
        <v>1.0607928118509313E-4</v>
      </c>
      <c r="AQ1442" s="13">
        <f t="shared" si="1768"/>
        <v>9.0761432981965383E-6</v>
      </c>
      <c r="AR1442" s="13">
        <f t="shared" si="1769"/>
        <v>4.988018052224253E-6</v>
      </c>
      <c r="AS1442" s="13">
        <f t="shared" si="1770"/>
        <v>8.5670457051464609E-6</v>
      </c>
      <c r="AT1442" s="13">
        <f t="shared" si="1771"/>
        <v>7.3570575873658367E-6</v>
      </c>
      <c r="AU1442" s="13">
        <f t="shared" si="1772"/>
        <v>4.2119767775801697E-6</v>
      </c>
      <c r="AV1442" s="13">
        <f t="shared" si="1773"/>
        <v>1.8085438537283449E-6</v>
      </c>
      <c r="AW1442" s="13">
        <f t="shared" si="1774"/>
        <v>1.0143630964322623E-8</v>
      </c>
      <c r="AX1442" s="13">
        <f t="shared" si="1775"/>
        <v>4.5450779275914505E-3</v>
      </c>
      <c r="AY1442" s="13">
        <f t="shared" si="1776"/>
        <v>1.5555074699388929E-3</v>
      </c>
      <c r="AZ1442" s="13">
        <f t="shared" si="1777"/>
        <v>2.6617843825594239E-4</v>
      </c>
      <c r="BA1442" s="13">
        <f t="shared" si="1778"/>
        <v>3.0365636236237812E-5</v>
      </c>
      <c r="BB1442" s="13">
        <f t="shared" si="1779"/>
        <v>2.5980838363724988E-6</v>
      </c>
      <c r="BC1442" s="13">
        <f t="shared" si="1780"/>
        <v>1.7783364243202431E-7</v>
      </c>
      <c r="BD1442" s="13">
        <f t="shared" si="1781"/>
        <v>2.8451654969887019E-7</v>
      </c>
      <c r="BE1442" s="13">
        <f t="shared" si="1782"/>
        <v>4.8866428702155203E-7</v>
      </c>
      <c r="BF1442" s="13">
        <f t="shared" si="1783"/>
        <v>4.1964656478334555E-7</v>
      </c>
      <c r="BG1442" s="13">
        <f t="shared" si="1784"/>
        <v>2.4025115539317184E-7</v>
      </c>
      <c r="BH1442" s="13">
        <f t="shared" si="1785"/>
        <v>1.0315934141666434E-7</v>
      </c>
      <c r="BI1442" s="13">
        <f t="shared" si="1786"/>
        <v>3.543574957333128E-8</v>
      </c>
      <c r="BJ1442" s="14">
        <f t="shared" si="1787"/>
        <v>0.71595175811964551</v>
      </c>
      <c r="BK1442" s="14">
        <f t="shared" si="1788"/>
        <v>0.21573339023952448</v>
      </c>
      <c r="BL1442" s="14">
        <f t="shared" si="1789"/>
        <v>6.7033739770889347E-2</v>
      </c>
      <c r="BM1442" s="14">
        <f t="shared" si="1790"/>
        <v>0.33751057718371624</v>
      </c>
      <c r="BN1442" s="14">
        <f t="shared" si="1791"/>
        <v>0.66050453289903222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1.45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1.0333333333333301</v>
      </c>
      <c r="I1443" s="10">
        <f>VLOOKUP(C1443,away!$B$2:$E$405,3,FALSE)</f>
        <v>0.28000000000000003</v>
      </c>
      <c r="J1443" s="10">
        <f>VLOOKUP(B1443,home!$B$2:$E$405,4,FALSE)</f>
        <v>1.1599999999999999</v>
      </c>
      <c r="K1443" s="12">
        <f t="shared" si="1736"/>
        <v>1.9409699999999996</v>
      </c>
      <c r="L1443" s="12">
        <f t="shared" si="1737"/>
        <v>0.33562666666666563</v>
      </c>
      <c r="M1443" s="13">
        <f t="shared" si="1738"/>
        <v>0.10263290700080471</v>
      </c>
      <c r="N1443" s="13">
        <f t="shared" si="1739"/>
        <v>0.19920739350135189</v>
      </c>
      <c r="O1443" s="13">
        <f t="shared" si="1740"/>
        <v>3.444634046698998E-2</v>
      </c>
      <c r="P1443" s="13">
        <f t="shared" si="1741"/>
        <v>6.6859313456213515E-2</v>
      </c>
      <c r="Q1443" s="13">
        <f t="shared" si="1742"/>
        <v>0.19332778728215949</v>
      </c>
      <c r="R1443" s="13">
        <f t="shared" si="1743"/>
        <v>5.7805552149004591E-3</v>
      </c>
      <c r="S1443" s="13">
        <f t="shared" si="1744"/>
        <v>1.0888729371665283E-2</v>
      </c>
      <c r="T1443" s="13">
        <f t="shared" si="1745"/>
        <v>6.488596081955339E-2</v>
      </c>
      <c r="U1443" s="13">
        <f t="shared" si="1746"/>
        <v>1.1219884255465341E-2</v>
      </c>
      <c r="V1443" s="13">
        <f t="shared" si="1747"/>
        <v>7.881519912672192E-4</v>
      </c>
      <c r="W1443" s="13">
        <f t="shared" si="1748"/>
        <v>0.12508114509368434</v>
      </c>
      <c r="X1443" s="13">
        <f t="shared" si="1749"/>
        <v>4.1980567790642832E-2</v>
      </c>
      <c r="Y1443" s="13">
        <f t="shared" si="1750"/>
        <v>7.0448990161737198E-3</v>
      </c>
      <c r="Z1443" s="13">
        <f t="shared" si="1751"/>
        <v>6.4670282608655059E-4</v>
      </c>
      <c r="AA1443" s="13">
        <f t="shared" si="1752"/>
        <v>1.2552307843492119E-3</v>
      </c>
      <c r="AB1443" s="13">
        <f t="shared" si="1753"/>
        <v>1.2181826477491451E-3</v>
      </c>
      <c r="AC1443" s="13">
        <f t="shared" si="1754"/>
        <v>3.2089671928310413E-5</v>
      </c>
      <c r="AD1443" s="13">
        <f t="shared" si="1755"/>
        <v>6.0694687548122128E-2</v>
      </c>
      <c r="AE1443" s="13">
        <f t="shared" si="1756"/>
        <v>2.0370755666151007E-2</v>
      </c>
      <c r="AF1443" s="13">
        <f t="shared" si="1757"/>
        <v>3.4184844108556761E-3</v>
      </c>
      <c r="AG1443" s="13">
        <f t="shared" si="1758"/>
        <v>3.8244484262248357E-4</v>
      </c>
      <c r="AH1443" s="13">
        <f t="shared" si="1759"/>
        <v>5.4262678460835327E-5</v>
      </c>
      <c r="AI1443" s="13">
        <f t="shared" si="1760"/>
        <v>1.0532223101212752E-4</v>
      </c>
      <c r="AJ1443" s="13">
        <f t="shared" si="1761"/>
        <v>1.0221364536380458E-4</v>
      </c>
      <c r="AK1443" s="13">
        <f t="shared" si="1762"/>
        <v>6.6131206413927909E-5</v>
      </c>
      <c r="AL1443" s="13">
        <f t="shared" si="1763"/>
        <v>8.3618149260651469E-7</v>
      </c>
      <c r="AM1443" s="13">
        <f t="shared" si="1764"/>
        <v>2.3561313538055708E-2</v>
      </c>
      <c r="AN1443" s="13">
        <f t="shared" si="1765"/>
        <v>7.9078051250658192E-3</v>
      </c>
      <c r="AO1443" s="13">
        <f t="shared" si="1766"/>
        <v>1.3270351373877078E-3</v>
      </c>
      <c r="AP1443" s="13">
        <f t="shared" si="1767"/>
        <v>1.4846279323699232E-4</v>
      </c>
      <c r="AQ1443" s="13">
        <f t="shared" si="1768"/>
        <v>1.2457018104538528E-5</v>
      </c>
      <c r="AR1443" s="13">
        <f t="shared" si="1769"/>
        <v>3.6424003792430487E-6</v>
      </c>
      <c r="AS1443" s="13">
        <f t="shared" si="1770"/>
        <v>7.0697898640993783E-6</v>
      </c>
      <c r="AT1443" s="13">
        <f t="shared" si="1771"/>
        <v>6.8611250162604859E-6</v>
      </c>
      <c r="AU1443" s="13">
        <f t="shared" si="1772"/>
        <v>4.4390792742703708E-6</v>
      </c>
      <c r="AV1443" s="13">
        <f t="shared" si="1773"/>
        <v>2.1540299247451406E-6</v>
      </c>
      <c r="AW1443" s="13">
        <f t="shared" si="1774"/>
        <v>1.5131198645031347E-8</v>
      </c>
      <c r="AX1443" s="13">
        <f t="shared" si="1775"/>
        <v>7.6219671229933268E-3</v>
      </c>
      <c r="AY1443" s="13">
        <f t="shared" si="1776"/>
        <v>2.5581354189331655E-3</v>
      </c>
      <c r="AZ1443" s="13">
        <f t="shared" si="1777"/>
        <v>4.292892317692362E-4</v>
      </c>
      <c r="BA1443" s="13">
        <f t="shared" si="1778"/>
        <v>4.8026971298200795E-5</v>
      </c>
      <c r="BB1443" s="13">
        <f t="shared" si="1779"/>
        <v>4.0297830717276886E-6</v>
      </c>
      <c r="BC1443" s="13">
        <f t="shared" si="1780"/>
        <v>2.7050053195074426E-7</v>
      </c>
      <c r="BD1443" s="13">
        <f t="shared" si="1781"/>
        <v>2.037477829917903E-7</v>
      </c>
      <c r="BE1443" s="13">
        <f t="shared" si="1782"/>
        <v>3.9546833435357514E-7</v>
      </c>
      <c r="BF1443" s="13">
        <f t="shared" si="1783"/>
        <v>3.8379608646512937E-7</v>
      </c>
      <c r="BG1443" s="13">
        <f t="shared" si="1784"/>
        <v>2.48312229982074E-7</v>
      </c>
      <c r="BH1443" s="13">
        <f t="shared" si="1785"/>
        <v>1.2049164725707655E-7</v>
      </c>
      <c r="BI1443" s="13">
        <f t="shared" si="1786"/>
        <v>4.6774134515313552E-8</v>
      </c>
      <c r="BJ1443" s="14">
        <f t="shared" si="1787"/>
        <v>0.76001291861176523</v>
      </c>
      <c r="BK1443" s="14">
        <f t="shared" si="1788"/>
        <v>0.18376016309230481</v>
      </c>
      <c r="BL1443" s="14">
        <f t="shared" si="1789"/>
        <v>5.4273688145379008E-2</v>
      </c>
      <c r="BM1443" s="14">
        <f t="shared" si="1790"/>
        <v>0.39388105546538105</v>
      </c>
      <c r="BN1443" s="14">
        <f t="shared" si="1791"/>
        <v>0.60225429692242005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1.28</v>
      </c>
      <c r="F1444" s="10">
        <f>VLOOKUP(B1444,home!$B$2:$E$405,3,FALSE)</f>
        <v>1.0900000000000001</v>
      </c>
      <c r="G1444" s="10">
        <f>VLOOKUP(C1444,away!$B$2:$E$405,4,FALSE)</f>
        <v>0.78</v>
      </c>
      <c r="H1444" s="10">
        <f>VLOOKUP(A1444,away!$A$2:$E$405,3,FALSE)</f>
        <v>1.26</v>
      </c>
      <c r="I1444" s="10">
        <f>VLOOKUP(C1444,away!$B$2:$E$405,3,FALSE)</f>
        <v>0.13</v>
      </c>
      <c r="J1444" s="10">
        <f>VLOOKUP(B1444,home!$B$2:$E$405,4,FALSE)</f>
        <v>0.95</v>
      </c>
      <c r="K1444" s="12">
        <f t="shared" si="1736"/>
        <v>1.0882560000000001</v>
      </c>
      <c r="L1444" s="12">
        <f t="shared" si="1737"/>
        <v>0.15561</v>
      </c>
      <c r="M1444" s="13">
        <f t="shared" si="1738"/>
        <v>0.28826761833026238</v>
      </c>
      <c r="N1444" s="13">
        <f t="shared" si="1739"/>
        <v>0.31370896525361808</v>
      </c>
      <c r="O1444" s="13">
        <f t="shared" si="1740"/>
        <v>4.4857324088372126E-2</v>
      </c>
      <c r="P1444" s="13">
        <f t="shared" si="1741"/>
        <v>4.8816252083115498E-2</v>
      </c>
      <c r="Q1444" s="13">
        <f t="shared" si="1742"/>
        <v>0.1706978318455207</v>
      </c>
      <c r="R1444" s="13">
        <f t="shared" si="1743"/>
        <v>3.4901241006957927E-3</v>
      </c>
      <c r="S1444" s="13">
        <f t="shared" si="1744"/>
        <v>2.0666789433769258E-3</v>
      </c>
      <c r="T1444" s="13">
        <f t="shared" si="1745"/>
        <v>2.6562289613481473E-2</v>
      </c>
      <c r="U1444" s="13">
        <f t="shared" si="1746"/>
        <v>3.7981484933268012E-3</v>
      </c>
      <c r="V1444" s="13">
        <f t="shared" si="1747"/>
        <v>3.8886519893920246E-5</v>
      </c>
      <c r="W1444" s="13">
        <f t="shared" si="1748"/>
        <v>6.1920979897626335E-2</v>
      </c>
      <c r="X1444" s="13">
        <f t="shared" si="1749"/>
        <v>9.6355236818696319E-3</v>
      </c>
      <c r="Y1444" s="13">
        <f t="shared" si="1750"/>
        <v>7.4969192006786665E-4</v>
      </c>
      <c r="Z1444" s="13">
        <f t="shared" si="1751"/>
        <v>1.8103273710309077E-4</v>
      </c>
      <c r="AA1444" s="13">
        <f t="shared" si="1752"/>
        <v>1.9700996234886119E-4</v>
      </c>
      <c r="AB1444" s="13">
        <f t="shared" si="1753"/>
        <v>1.0719863679296115E-4</v>
      </c>
      <c r="AC1444" s="13">
        <f t="shared" si="1754"/>
        <v>4.1157375062889017E-7</v>
      </c>
      <c r="AD1444" s="13">
        <f t="shared" si="1755"/>
        <v>1.6846469474867808E-2</v>
      </c>
      <c r="AE1444" s="13">
        <f t="shared" si="1756"/>
        <v>2.6214791149841792E-3</v>
      </c>
      <c r="AF1444" s="13">
        <f t="shared" si="1757"/>
        <v>2.0396418254134405E-4</v>
      </c>
      <c r="AG1444" s="13">
        <f t="shared" si="1758"/>
        <v>1.0579622148419515E-5</v>
      </c>
      <c r="AH1444" s="13">
        <f t="shared" si="1759"/>
        <v>7.042626055152988E-6</v>
      </c>
      <c r="AI1444" s="13">
        <f t="shared" si="1760"/>
        <v>7.664180060276571E-6</v>
      </c>
      <c r="AJ1444" s="13">
        <f t="shared" si="1761"/>
        <v>4.1702949678381702E-6</v>
      </c>
      <c r="AK1444" s="13">
        <f t="shared" si="1762"/>
        <v>1.5127828401732322E-6</v>
      </c>
      <c r="AL1444" s="13">
        <f t="shared" si="1763"/>
        <v>2.7878938436262139E-9</v>
      </c>
      <c r="AM1444" s="13">
        <f t="shared" si="1764"/>
        <v>3.666654296968351E-3</v>
      </c>
      <c r="AN1444" s="13">
        <f t="shared" si="1765"/>
        <v>5.7056807515124507E-4</v>
      </c>
      <c r="AO1444" s="13">
        <f t="shared" si="1766"/>
        <v>4.4393049087142615E-5</v>
      </c>
      <c r="AP1444" s="13">
        <f t="shared" si="1767"/>
        <v>2.3026674561500876E-6</v>
      </c>
      <c r="AQ1444" s="13">
        <f t="shared" si="1768"/>
        <v>8.9579520712878762E-8</v>
      </c>
      <c r="AR1444" s="13">
        <f t="shared" si="1769"/>
        <v>2.1918060808847136E-7</v>
      </c>
      <c r="AS1444" s="13">
        <f t="shared" si="1770"/>
        <v>2.3852461183592754E-7</v>
      </c>
      <c r="AT1444" s="13">
        <f t="shared" si="1771"/>
        <v>1.2978791998905959E-7</v>
      </c>
      <c r="AU1444" s="13">
        <f t="shared" si="1772"/>
        <v>4.7080827551871344E-8</v>
      </c>
      <c r="AV1444" s="13">
        <f t="shared" si="1773"/>
        <v>1.2808998267072324E-8</v>
      </c>
      <c r="AW1444" s="13">
        <f t="shared" si="1774"/>
        <v>1.3114215171124437E-11</v>
      </c>
      <c r="AX1444" s="13">
        <f t="shared" si="1775"/>
        <v>6.6504308976693134E-4</v>
      </c>
      <c r="AY1444" s="13">
        <f t="shared" si="1776"/>
        <v>1.0348735519863217E-4</v>
      </c>
      <c r="AZ1444" s="13">
        <f t="shared" si="1777"/>
        <v>8.0518336712295734E-6</v>
      </c>
      <c r="BA1444" s="13">
        <f t="shared" si="1778"/>
        <v>4.1764861252667802E-7</v>
      </c>
      <c r="BB1444" s="13">
        <f t="shared" si="1779"/>
        <v>1.6247575148819091E-8</v>
      </c>
      <c r="BC1444" s="13">
        <f t="shared" si="1780"/>
        <v>5.0565703378154788E-10</v>
      </c>
      <c r="BD1444" s="13">
        <f t="shared" si="1781"/>
        <v>5.684449070774502E-9</v>
      </c>
      <c r="BE1444" s="13">
        <f t="shared" si="1782"/>
        <v>6.1861358079647776E-9</v>
      </c>
      <c r="BF1444" s="13">
        <f t="shared" si="1783"/>
        <v>3.3660497049162585E-9</v>
      </c>
      <c r="BG1444" s="13">
        <f t="shared" si="1784"/>
        <v>1.2210412625577826E-9</v>
      </c>
      <c r="BH1444" s="13">
        <f t="shared" si="1785"/>
        <v>3.3220137005652053E-10</v>
      </c>
      <c r="BI1444" s="13">
        <f t="shared" si="1786"/>
        <v>7.2304026834445814E-11</v>
      </c>
      <c r="BJ1444" s="14">
        <f t="shared" si="1787"/>
        <v>0.6080187989553909</v>
      </c>
      <c r="BK1444" s="14">
        <f t="shared" si="1788"/>
        <v>0.33929333759349184</v>
      </c>
      <c r="BL1444" s="14">
        <f t="shared" si="1789"/>
        <v>5.2470859410606932E-2</v>
      </c>
      <c r="BM1444" s="14">
        <f t="shared" si="1790"/>
        <v>0.13002242565292385</v>
      </c>
      <c r="BN1444" s="14">
        <f t="shared" si="1791"/>
        <v>0.86983811570158454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1.28</v>
      </c>
      <c r="F1445" s="10">
        <f>VLOOKUP(B1445,home!$B$2:$E$405,3,FALSE)</f>
        <v>0.31</v>
      </c>
      <c r="G1445" s="10">
        <f>VLOOKUP(C1445,away!$B$2:$E$405,4,FALSE)</f>
        <v>1.72</v>
      </c>
      <c r="H1445" s="10">
        <f>VLOOKUP(A1445,away!$A$2:$E$405,3,FALSE)</f>
        <v>1.26</v>
      </c>
      <c r="I1445" s="10">
        <f>VLOOKUP(C1445,away!$B$2:$E$405,3,FALSE)</f>
        <v>1.0900000000000001</v>
      </c>
      <c r="J1445" s="10">
        <f>VLOOKUP(B1445,home!$B$2:$E$405,4,FALSE)</f>
        <v>1.27</v>
      </c>
      <c r="K1445" s="12">
        <f t="shared" si="1736"/>
        <v>0.68249599999999999</v>
      </c>
      <c r="L1445" s="12">
        <f t="shared" si="1737"/>
        <v>1.7442180000000003</v>
      </c>
      <c r="M1445" s="13">
        <f t="shared" si="1738"/>
        <v>8.8326597437159537E-2</v>
      </c>
      <c r="N1445" s="13">
        <f t="shared" si="1739"/>
        <v>6.0282549444471631E-2</v>
      </c>
      <c r="O1445" s="13">
        <f t="shared" si="1740"/>
        <v>0.15406084112864754</v>
      </c>
      <c r="P1445" s="13">
        <f t="shared" si="1741"/>
        <v>0.10514590782693743</v>
      </c>
      <c r="Q1445" s="13">
        <f t="shared" si="1742"/>
        <v>2.057129943282705E-2</v>
      </c>
      <c r="R1445" s="13">
        <f t="shared" si="1743"/>
        <v>0.13435784609586374</v>
      </c>
      <c r="S1445" s="13">
        <f t="shared" si="1744"/>
        <v>3.1291995428150726E-2</v>
      </c>
      <c r="T1445" s="13">
        <f t="shared" si="1745"/>
        <v>3.5880830754126736E-2</v>
      </c>
      <c r="U1445" s="13">
        <f t="shared" si="1746"/>
        <v>9.1698692529042614E-2</v>
      </c>
      <c r="V1445" s="13">
        <f t="shared" si="1747"/>
        <v>4.1389637530569248E-3</v>
      </c>
      <c r="W1445" s="13">
        <f t="shared" si="1748"/>
        <v>4.679943192568912E-3</v>
      </c>
      <c r="X1445" s="13">
        <f t="shared" si="1749"/>
        <v>8.1628411554561624E-3</v>
      </c>
      <c r="Y1445" s="13">
        <f t="shared" si="1750"/>
        <v>7.118887237243722E-3</v>
      </c>
      <c r="Z1445" s="13">
        <f t="shared" si="1751"/>
        <v>7.8116457867211775E-2</v>
      </c>
      <c r="AA1445" s="13">
        <f t="shared" si="1752"/>
        <v>5.3314170028540567E-2</v>
      </c>
      <c r="AB1445" s="13">
        <f t="shared" si="1753"/>
        <v>1.8193353893899408E-2</v>
      </c>
      <c r="AC1445" s="13">
        <f t="shared" si="1754"/>
        <v>3.0794454466814229E-4</v>
      </c>
      <c r="AD1445" s="13">
        <f t="shared" si="1755"/>
        <v>7.9851062728887774E-4</v>
      </c>
      <c r="AE1445" s="13">
        <f t="shared" si="1756"/>
        <v>1.3927766093085518E-3</v>
      </c>
      <c r="AF1445" s="13">
        <f t="shared" si="1757"/>
        <v>1.2146530159674724E-3</v>
      </c>
      <c r="AG1445" s="13">
        <f t="shared" si="1758"/>
        <v>7.0620655140158446E-4</v>
      </c>
      <c r="AH1445" s="13">
        <f t="shared" si="1759"/>
        <v>3.4063032977058108E-2</v>
      </c>
      <c r="AI1445" s="13">
        <f t="shared" si="1760"/>
        <v>2.324788375471025E-2</v>
      </c>
      <c r="AJ1445" s="13">
        <f t="shared" si="1761"/>
        <v>7.9332938355273601E-3</v>
      </c>
      <c r="AK1445" s="13">
        <f t="shared" si="1762"/>
        <v>1.8048137698573612E-3</v>
      </c>
      <c r="AL1445" s="13">
        <f t="shared" si="1763"/>
        <v>1.4663356066680143E-5</v>
      </c>
      <c r="AM1445" s="13">
        <f t="shared" si="1764"/>
        <v>1.0899606181643E-4</v>
      </c>
      <c r="AN1445" s="13">
        <f t="shared" si="1765"/>
        <v>1.9011289294932991E-4</v>
      </c>
      <c r="AO1445" s="13">
        <f t="shared" si="1766"/>
        <v>1.6579916495714726E-4</v>
      </c>
      <c r="AP1445" s="13">
        <f t="shared" si="1767"/>
        <v>9.6396629301075188E-5</v>
      </c>
      <c r="AQ1445" s="13">
        <f t="shared" si="1768"/>
        <v>4.2034183991565701E-5</v>
      </c>
      <c r="AR1445" s="13">
        <f t="shared" si="1769"/>
        <v>1.1882671050635665E-2</v>
      </c>
      <c r="AS1445" s="13">
        <f t="shared" si="1770"/>
        <v>8.1098754613746372E-3</v>
      </c>
      <c r="AT1445" s="13">
        <f t="shared" si="1771"/>
        <v>2.7674787814431718E-3</v>
      </c>
      <c r="AU1445" s="13">
        <f t="shared" si="1772"/>
        <v>6.2959773280661321E-4</v>
      </c>
      <c r="AV1445" s="13">
        <f t="shared" si="1773"/>
        <v>1.0742448356239554E-4</v>
      </c>
      <c r="AW1445" s="13">
        <f t="shared" si="1774"/>
        <v>4.8487719005894604E-7</v>
      </c>
      <c r="AX1445" s="13">
        <f t="shared" si="1775"/>
        <v>1.2398229367577698E-5</v>
      </c>
      <c r="AY1445" s="13">
        <f t="shared" si="1776"/>
        <v>2.1625214831057641E-5</v>
      </c>
      <c r="AZ1445" s="13">
        <f t="shared" si="1777"/>
        <v>1.8859544481098856E-5</v>
      </c>
      <c r="BA1445" s="13">
        <f t="shared" si="1778"/>
        <v>1.0965052318577765E-5</v>
      </c>
      <c r="BB1445" s="13">
        <f t="shared" si="1779"/>
        <v>4.7813604062512692E-6</v>
      </c>
      <c r="BC1445" s="13">
        <f t="shared" si="1780"/>
        <v>1.667946977014155E-6</v>
      </c>
      <c r="BD1445" s="13">
        <f t="shared" si="1781"/>
        <v>3.4543281224329405E-3</v>
      </c>
      <c r="BE1445" s="13">
        <f t="shared" si="1782"/>
        <v>2.3575651262479919E-3</v>
      </c>
      <c r="BF1445" s="13">
        <f t="shared" si="1783"/>
        <v>8.0451438420187462E-4</v>
      </c>
      <c r="BG1445" s="13">
        <f t="shared" si="1784"/>
        <v>1.8302594972008094E-4</v>
      </c>
      <c r="BH1445" s="13">
        <f t="shared" si="1785"/>
        <v>3.1228619645039076E-5</v>
      </c>
      <c r="BI1445" s="13">
        <f t="shared" si="1786"/>
        <v>4.262681598652119E-6</v>
      </c>
      <c r="BJ1445" s="14">
        <f t="shared" si="1787"/>
        <v>0.14148213430205783</v>
      </c>
      <c r="BK1445" s="14">
        <f t="shared" si="1788"/>
        <v>0.22924769756087052</v>
      </c>
      <c r="BL1445" s="14">
        <f t="shared" si="1789"/>
        <v>0.54900590040681596</v>
      </c>
      <c r="BM1445" s="14">
        <f t="shared" si="1790"/>
        <v>0.43508600843340828</v>
      </c>
      <c r="BN1445" s="14">
        <f t="shared" si="1791"/>
        <v>0.56274504136590697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1.28</v>
      </c>
      <c r="F1446" s="10">
        <f>VLOOKUP(B1446,home!$B$2:$E$405,3,FALSE)</f>
        <v>1.41</v>
      </c>
      <c r="G1446" s="10">
        <f>VLOOKUP(C1446,away!$B$2:$E$405,4,FALSE)</f>
        <v>1.41</v>
      </c>
      <c r="H1446" s="10">
        <f>VLOOKUP(A1446,away!$A$2:$E$405,3,FALSE)</f>
        <v>1.26</v>
      </c>
      <c r="I1446" s="10">
        <f>VLOOKUP(C1446,away!$B$2:$E$405,3,FALSE)</f>
        <v>1.25</v>
      </c>
      <c r="J1446" s="10">
        <f>VLOOKUP(B1446,home!$B$2:$E$405,4,FALSE)</f>
        <v>0.32</v>
      </c>
      <c r="K1446" s="12">
        <f t="shared" si="1736"/>
        <v>2.5447679999999999</v>
      </c>
      <c r="L1446" s="12">
        <f t="shared" si="1737"/>
        <v>0.504</v>
      </c>
      <c r="M1446" s="13">
        <f t="shared" si="1738"/>
        <v>4.7417306542011262E-2</v>
      </c>
      <c r="N1446" s="13">
        <f t="shared" si="1739"/>
        <v>0.12066604433430091</v>
      </c>
      <c r="O1446" s="13">
        <f t="shared" si="1740"/>
        <v>2.3898322497173677E-2</v>
      </c>
      <c r="P1446" s="13">
        <f t="shared" si="1741"/>
        <v>6.0815686344487654E-2</v>
      </c>
      <c r="Q1446" s="13">
        <f t="shared" si="1742"/>
        <v>0.15353354415425513</v>
      </c>
      <c r="R1446" s="13">
        <f t="shared" si="1743"/>
        <v>6.0223772692877663E-3</v>
      </c>
      <c r="S1446" s="13">
        <f t="shared" si="1744"/>
        <v>1.9499988375943637E-2</v>
      </c>
      <c r="T1446" s="13">
        <f t="shared" si="1745"/>
        <v>7.738090625374458E-2</v>
      </c>
      <c r="U1446" s="13">
        <f t="shared" si="1746"/>
        <v>1.5325552958810889E-2</v>
      </c>
      <c r="V1446" s="13">
        <f t="shared" si="1747"/>
        <v>2.7788849994905078E-3</v>
      </c>
      <c r="W1446" s="13">
        <f t="shared" si="1748"/>
        <v>0.13023575003011184</v>
      </c>
      <c r="X1446" s="13">
        <f t="shared" si="1749"/>
        <v>6.5638818015176362E-2</v>
      </c>
      <c r="Y1446" s="13">
        <f t="shared" si="1750"/>
        <v>1.6540982139824446E-2</v>
      </c>
      <c r="Z1446" s="13">
        <f t="shared" si="1751"/>
        <v>1.0117593812403452E-3</v>
      </c>
      <c r="AA1446" s="13">
        <f t="shared" si="1752"/>
        <v>2.5746928970802304E-3</v>
      </c>
      <c r="AB1446" s="13">
        <f t="shared" si="1753"/>
        <v>3.2759980471585319E-3</v>
      </c>
      <c r="AC1446" s="13">
        <f t="shared" si="1754"/>
        <v>2.22755955105079E-4</v>
      </c>
      <c r="AD1446" s="13">
        <f t="shared" si="1755"/>
        <v>8.2854942283156929E-2</v>
      </c>
      <c r="AE1446" s="13">
        <f t="shared" si="1756"/>
        <v>4.175889091071109E-2</v>
      </c>
      <c r="AF1446" s="13">
        <f t="shared" si="1757"/>
        <v>1.0523240509499196E-2</v>
      </c>
      <c r="AG1446" s="13">
        <f t="shared" si="1758"/>
        <v>1.7679044055958653E-3</v>
      </c>
      <c r="AH1446" s="13">
        <f t="shared" si="1759"/>
        <v>1.2748168203628347E-4</v>
      </c>
      <c r="AI1446" s="13">
        <f t="shared" si="1760"/>
        <v>3.2441130503210893E-4</v>
      </c>
      <c r="AJ1446" s="13">
        <f t="shared" si="1761"/>
        <v>4.1277575394197498E-4</v>
      </c>
      <c r="AK1446" s="13">
        <f t="shared" si="1762"/>
        <v>3.5013950993580389E-4</v>
      </c>
      <c r="AL1446" s="13">
        <f t="shared" si="1763"/>
        <v>1.1427942483434566E-5</v>
      </c>
      <c r="AM1446" s="13">
        <f t="shared" si="1764"/>
        <v>4.2169321152804924E-2</v>
      </c>
      <c r="AN1446" s="13">
        <f t="shared" si="1765"/>
        <v>2.1253337861013681E-2</v>
      </c>
      <c r="AO1446" s="13">
        <f t="shared" si="1766"/>
        <v>5.3558411409754475E-3</v>
      </c>
      <c r="AP1446" s="13">
        <f t="shared" si="1767"/>
        <v>8.9978131168387554E-4</v>
      </c>
      <c r="AQ1446" s="13">
        <f t="shared" si="1768"/>
        <v>1.1337244527216828E-4</v>
      </c>
      <c r="AR1446" s="13">
        <f t="shared" si="1769"/>
        <v>1.2850153549257375E-5</v>
      </c>
      <c r="AS1446" s="13">
        <f t="shared" si="1770"/>
        <v>3.2700659547236584E-5</v>
      </c>
      <c r="AT1446" s="13">
        <f t="shared" si="1771"/>
        <v>4.1607795997351085E-5</v>
      </c>
      <c r="AU1446" s="13">
        <f t="shared" si="1772"/>
        <v>3.5294062601529041E-5</v>
      </c>
      <c r="AV1446" s="13">
        <f t="shared" si="1773"/>
        <v>2.2453800274591966E-5</v>
      </c>
      <c r="AW1446" s="13">
        <f t="shared" si="1774"/>
        <v>4.0714047272758738E-7</v>
      </c>
      <c r="AX1446" s="13">
        <f t="shared" si="1775"/>
        <v>1.7885189841896847E-2</v>
      </c>
      <c r="AY1446" s="13">
        <f t="shared" si="1776"/>
        <v>9.0141356803160096E-3</v>
      </c>
      <c r="AZ1446" s="13">
        <f t="shared" si="1777"/>
        <v>2.2715621914396345E-3</v>
      </c>
      <c r="BA1446" s="13">
        <f t="shared" si="1778"/>
        <v>3.8162244816185878E-4</v>
      </c>
      <c r="BB1446" s="13">
        <f t="shared" si="1779"/>
        <v>4.808442846839419E-5</v>
      </c>
      <c r="BC1446" s="13">
        <f t="shared" si="1780"/>
        <v>4.8469103896141357E-6</v>
      </c>
      <c r="BD1446" s="13">
        <f t="shared" si="1781"/>
        <v>1.0794128981376195E-6</v>
      </c>
      <c r="BE1446" s="13">
        <f t="shared" si="1782"/>
        <v>2.7468554019678734E-6</v>
      </c>
      <c r="BF1446" s="13">
        <f t="shared" si="1783"/>
        <v>3.4950548637774908E-6</v>
      </c>
      <c r="BG1446" s="13">
        <f t="shared" si="1784"/>
        <v>2.9647012585284392E-6</v>
      </c>
      <c r="BH1446" s="13">
        <f t="shared" si="1785"/>
        <v>1.8861192230657251E-6</v>
      </c>
      <c r="BI1446" s="13">
        <f t="shared" si="1786"/>
        <v>9.5994716860850351E-7</v>
      </c>
      <c r="BJ1446" s="14">
        <f t="shared" si="1787"/>
        <v>0.80029811844879872</v>
      </c>
      <c r="BK1446" s="14">
        <f t="shared" si="1788"/>
        <v>0.13976018583983757</v>
      </c>
      <c r="BL1446" s="14">
        <f t="shared" si="1789"/>
        <v>5.2469790483241331E-2</v>
      </c>
      <c r="BM1446" s="14">
        <f t="shared" si="1790"/>
        <v>0.57217284447175831</v>
      </c>
      <c r="BN1446" s="14">
        <f t="shared" si="1791"/>
        <v>0.41235328114151637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1.74545454545455</v>
      </c>
      <c r="F1447" s="10">
        <f>VLOOKUP(B1447,home!$B$2:$E$405,3,FALSE)</f>
        <v>1.26</v>
      </c>
      <c r="G1447" s="10">
        <f>VLOOKUP(C1447,away!$B$2:$E$405,4,FALSE)</f>
        <v>0.56999999999999995</v>
      </c>
      <c r="H1447" s="10">
        <f>VLOOKUP(A1447,away!$A$2:$E$405,3,FALSE)</f>
        <v>1.4545454545454499</v>
      </c>
      <c r="I1447" s="10">
        <f>VLOOKUP(C1447,away!$B$2:$E$405,3,FALSE)</f>
        <v>0.92</v>
      </c>
      <c r="J1447" s="10">
        <f>VLOOKUP(B1447,home!$B$2:$E$405,4,FALSE)</f>
        <v>0.55000000000000004</v>
      </c>
      <c r="K1447" s="12">
        <f t="shared" si="1736"/>
        <v>1.2535854545454579</v>
      </c>
      <c r="L1447" s="12">
        <f t="shared" si="1737"/>
        <v>0.73599999999999777</v>
      </c>
      <c r="M1447" s="13">
        <f t="shared" si="1738"/>
        <v>0.1367521036598357</v>
      </c>
      <c r="N1447" s="13">
        <f t="shared" si="1739"/>
        <v>0.17143044802646271</v>
      </c>
      <c r="O1447" s="13">
        <f t="shared" si="1740"/>
        <v>0.10064954829363874</v>
      </c>
      <c r="P1447" s="13">
        <f t="shared" si="1741"/>
        <v>0.12617280974747613</v>
      </c>
      <c r="Q1447" s="13">
        <f t="shared" si="1742"/>
        <v>0.10745135805609238</v>
      </c>
      <c r="R1447" s="13">
        <f t="shared" si="1743"/>
        <v>3.7039033772058944E-2</v>
      </c>
      <c r="S1447" s="13">
        <f t="shared" si="1744"/>
        <v>2.9102985426776324E-2</v>
      </c>
      <c r="T1447" s="13">
        <f t="shared" si="1745"/>
        <v>7.9084199529283736E-2</v>
      </c>
      <c r="U1447" s="13">
        <f t="shared" si="1746"/>
        <v>4.6431593987071071E-2</v>
      </c>
      <c r="V1447" s="13">
        <f t="shared" si="1747"/>
        <v>2.9835051446814873E-3</v>
      </c>
      <c r="W1447" s="13">
        <f t="shared" si="1748"/>
        <v>4.4899819843424449E-2</v>
      </c>
      <c r="X1447" s="13">
        <f t="shared" si="1749"/>
        <v>3.3046267404760285E-2</v>
      </c>
      <c r="Y1447" s="13">
        <f t="shared" si="1750"/>
        <v>1.2161026404951746E-2</v>
      </c>
      <c r="Z1447" s="13">
        <f t="shared" si="1751"/>
        <v>9.0869096187451027E-3</v>
      </c>
      <c r="AA1447" s="13">
        <f t="shared" si="1752"/>
        <v>1.1391217724828073E-2</v>
      </c>
      <c r="AB1447" s="13">
        <f t="shared" si="1753"/>
        <v>7.1399324247024389E-3</v>
      </c>
      <c r="AC1447" s="13">
        <f t="shared" si="1754"/>
        <v>1.7204361803497512E-4</v>
      </c>
      <c r="AD1447" s="13">
        <f t="shared" si="1755"/>
        <v>1.4071440266857102E-2</v>
      </c>
      <c r="AE1447" s="13">
        <f t="shared" si="1756"/>
        <v>1.0356580036406793E-2</v>
      </c>
      <c r="AF1447" s="13">
        <f t="shared" si="1757"/>
        <v>3.8112214533976879E-3</v>
      </c>
      <c r="AG1447" s="13">
        <f t="shared" si="1758"/>
        <v>9.350196632335636E-4</v>
      </c>
      <c r="AH1447" s="13">
        <f t="shared" si="1759"/>
        <v>1.6719913698490933E-3</v>
      </c>
      <c r="AI1447" s="13">
        <f t="shared" si="1760"/>
        <v>2.0959840613683583E-3</v>
      </c>
      <c r="AJ1447" s="13">
        <f t="shared" si="1761"/>
        <v>1.3137475661452443E-3</v>
      </c>
      <c r="AK1447" s="13">
        <f t="shared" si="1762"/>
        <v>5.4896494662139183E-4</v>
      </c>
      <c r="AL1447" s="13">
        <f t="shared" si="1763"/>
        <v>6.3493653422955895E-6</v>
      </c>
      <c r="AM1447" s="13">
        <f t="shared" si="1764"/>
        <v>3.5279505686074612E-3</v>
      </c>
      <c r="AN1447" s="13">
        <f t="shared" si="1765"/>
        <v>2.596571618495083E-3</v>
      </c>
      <c r="AO1447" s="13">
        <f t="shared" si="1766"/>
        <v>9.5553835560618753E-4</v>
      </c>
      <c r="AP1447" s="13">
        <f t="shared" si="1767"/>
        <v>2.3442540990871737E-4</v>
      </c>
      <c r="AQ1447" s="13">
        <f t="shared" si="1768"/>
        <v>4.3134275423203854E-5</v>
      </c>
      <c r="AR1447" s="13">
        <f t="shared" si="1769"/>
        <v>2.4611712964178587E-4</v>
      </c>
      <c r="AS1447" s="13">
        <f t="shared" si="1770"/>
        <v>3.0852885383342153E-4</v>
      </c>
      <c r="AT1447" s="13">
        <f t="shared" si="1771"/>
        <v>1.9338364173657945E-4</v>
      </c>
      <c r="AU1447" s="13">
        <f t="shared" si="1772"/>
        <v>8.0807640142668651E-5</v>
      </c>
      <c r="AV1447" s="13">
        <f t="shared" si="1773"/>
        <v>2.532482057474827E-5</v>
      </c>
      <c r="AW1447" s="13">
        <f t="shared" si="1774"/>
        <v>1.627269839022449E-7</v>
      </c>
      <c r="AX1447" s="13">
        <f t="shared" si="1775"/>
        <v>7.3709791952694789E-4</v>
      </c>
      <c r="AY1447" s="13">
        <f t="shared" si="1776"/>
        <v>5.4250406877183195E-4</v>
      </c>
      <c r="AZ1447" s="13">
        <f t="shared" si="1777"/>
        <v>1.9964149730803351E-4</v>
      </c>
      <c r="BA1447" s="13">
        <f t="shared" si="1778"/>
        <v>4.8978714006237419E-5</v>
      </c>
      <c r="BB1447" s="13">
        <f t="shared" si="1779"/>
        <v>9.0120833771476554E-6</v>
      </c>
      <c r="BC1447" s="13">
        <f t="shared" si="1780"/>
        <v>1.3265786731161314E-6</v>
      </c>
      <c r="BD1447" s="13">
        <f t="shared" si="1781"/>
        <v>3.0190367902725632E-5</v>
      </c>
      <c r="BE1447" s="13">
        <f t="shared" si="1782"/>
        <v>3.7846206070232916E-5</v>
      </c>
      <c r="BF1447" s="13">
        <f t="shared" si="1783"/>
        <v>2.3721726719687E-5</v>
      </c>
      <c r="BG1447" s="13">
        <f t="shared" si="1784"/>
        <v>9.912403857500655E-6</v>
      </c>
      <c r="BH1447" s="13">
        <f t="shared" si="1785"/>
        <v>3.1065113238357775E-6</v>
      </c>
      <c r="BI1447" s="13">
        <f t="shared" si="1786"/>
        <v>7.7885548198825647E-7</v>
      </c>
      <c r="BJ1447" s="14">
        <f t="shared" si="1787"/>
        <v>0.48614356177457441</v>
      </c>
      <c r="BK1447" s="14">
        <f t="shared" si="1788"/>
        <v>0.29573230103091869</v>
      </c>
      <c r="BL1447" s="14">
        <f t="shared" si="1789"/>
        <v>0.20924173230356852</v>
      </c>
      <c r="BM1447" s="14">
        <f t="shared" si="1790"/>
        <v>0.32016686183045423</v>
      </c>
      <c r="BN1447" s="14">
        <f t="shared" si="1791"/>
        <v>0.67949530155556459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1.74545454545455</v>
      </c>
      <c r="F1448" s="10">
        <f>VLOOKUP(B1448,home!$B$2:$E$405,3,FALSE)</f>
        <v>1.03</v>
      </c>
      <c r="G1448" s="10">
        <f>VLOOKUP(C1448,away!$B$2:$E$405,4,FALSE)</f>
        <v>0.95</v>
      </c>
      <c r="H1448" s="10">
        <f>VLOOKUP(A1448,away!$A$2:$E$405,3,FALSE)</f>
        <v>1.4545454545454499</v>
      </c>
      <c r="I1448" s="10">
        <f>VLOOKUP(C1448,away!$B$2:$E$405,3,FALSE)</f>
        <v>0.86</v>
      </c>
      <c r="J1448" s="10">
        <f>VLOOKUP(B1448,home!$B$2:$E$405,4,FALSE)</f>
        <v>1.24</v>
      </c>
      <c r="K1448" s="12">
        <f t="shared" si="1736"/>
        <v>1.7079272727272772</v>
      </c>
      <c r="L1448" s="12">
        <f t="shared" si="1737"/>
        <v>1.5511272727272678</v>
      </c>
      <c r="M1448" s="13">
        <f t="shared" si="1738"/>
        <v>3.8424709665752052E-2</v>
      </c>
      <c r="N1448" s="13">
        <f t="shared" si="1739"/>
        <v>6.5626609584765336E-2</v>
      </c>
      <c r="O1448" s="13">
        <f t="shared" si="1740"/>
        <v>5.9601615109175062E-2</v>
      </c>
      <c r="P1448" s="13">
        <f t="shared" si="1741"/>
        <v>0.10179522394355422</v>
      </c>
      <c r="Q1448" s="13">
        <f t="shared" si="1742"/>
        <v>5.6042738163223041E-2</v>
      </c>
      <c r="R1448" s="13">
        <f t="shared" si="1743"/>
        <v>4.6224845347217533E-2</v>
      </c>
      <c r="S1448" s="13">
        <f t="shared" si="1744"/>
        <v>6.7419296774506629E-2</v>
      </c>
      <c r="T1448" s="13">
        <f t="shared" si="1745"/>
        <v>8.6929419603288524E-2</v>
      </c>
      <c r="U1448" s="13">
        <f t="shared" si="1746"/>
        <v>7.8948674046113401E-2</v>
      </c>
      <c r="V1448" s="13">
        <f t="shared" si="1747"/>
        <v>1.984533873870116E-2</v>
      </c>
      <c r="W1448" s="13">
        <f t="shared" si="1748"/>
        <v>3.1905640315760812E-2</v>
      </c>
      <c r="X1448" s="13">
        <f t="shared" si="1749"/>
        <v>4.9489708847603231E-2</v>
      </c>
      <c r="Y1448" s="13">
        <f t="shared" si="1750"/>
        <v>3.8382418556424679E-2</v>
      </c>
      <c r="Z1448" s="13">
        <f t="shared" si="1751"/>
        <v>2.3900206098556417E-2</v>
      </c>
      <c r="AA1448" s="13">
        <f t="shared" si="1752"/>
        <v>4.0819813819527297E-2</v>
      </c>
      <c r="AB1448" s="13">
        <f t="shared" si="1753"/>
        <v>3.4858636645010245E-2</v>
      </c>
      <c r="AC1448" s="13">
        <f t="shared" si="1754"/>
        <v>3.2859075558324064E-3</v>
      </c>
      <c r="AD1448" s="13">
        <f t="shared" si="1755"/>
        <v>1.3623128312278708E-2</v>
      </c>
      <c r="AE1448" s="13">
        <f t="shared" si="1756"/>
        <v>2.1131205865038496E-2</v>
      </c>
      <c r="AF1448" s="13">
        <f t="shared" si="1757"/>
        <v>1.6388594861437813E-2</v>
      </c>
      <c r="AG1448" s="13">
        <f t="shared" si="1758"/>
        <v>8.4735988170847147E-3</v>
      </c>
      <c r="AH1448" s="13">
        <f t="shared" si="1759"/>
        <v>9.2680653758183632E-3</v>
      </c>
      <c r="AI1448" s="13">
        <f t="shared" si="1760"/>
        <v>1.5829181620779561E-2</v>
      </c>
      <c r="AJ1448" s="13">
        <f t="shared" si="1761"/>
        <v>1.3517545497541394E-2</v>
      </c>
      <c r="AK1448" s="13">
        <f t="shared" si="1762"/>
        <v>7.6956615385275866E-3</v>
      </c>
      <c r="AL1448" s="13">
        <f t="shared" si="1763"/>
        <v>3.4820270436750484E-4</v>
      </c>
      <c r="AM1448" s="13">
        <f t="shared" si="1764"/>
        <v>4.6534624768807863E-3</v>
      </c>
      <c r="AN1448" s="13">
        <f t="shared" si="1765"/>
        <v>7.2181125605027697E-3</v>
      </c>
      <c r="AO1448" s="13">
        <f t="shared" si="1766"/>
        <v>5.5981056251055506E-3</v>
      </c>
      <c r="AP1448" s="13">
        <f t="shared" si="1767"/>
        <v>2.8944581035697161E-3</v>
      </c>
      <c r="AQ1448" s="13">
        <f t="shared" si="1768"/>
        <v>1.122418226053359E-3</v>
      </c>
      <c r="AR1448" s="13">
        <f t="shared" si="1769"/>
        <v>2.8751897939702309E-3</v>
      </c>
      <c r="AS1448" s="13">
        <f t="shared" si="1770"/>
        <v>4.9106150633888776E-3</v>
      </c>
      <c r="AT1448" s="13">
        <f t="shared" si="1771"/>
        <v>4.1934866963136272E-3</v>
      </c>
      <c r="AU1448" s="13">
        <f t="shared" si="1772"/>
        <v>2.3873900988176846E-3</v>
      </c>
      <c r="AV1448" s="13">
        <f t="shared" si="1773"/>
        <v>1.0193721651024481E-3</v>
      </c>
      <c r="AW1448" s="13">
        <f t="shared" si="1774"/>
        <v>2.5623971728068804E-5</v>
      </c>
      <c r="AX1448" s="13">
        <f t="shared" si="1775"/>
        <v>1.3246292461462858E-3</v>
      </c>
      <c r="AY1448" s="13">
        <f t="shared" si="1776"/>
        <v>2.0546685499496647E-3</v>
      </c>
      <c r="AZ1448" s="13">
        <f t="shared" si="1777"/>
        <v>1.5935262121209576E-3</v>
      </c>
      <c r="BA1448" s="13">
        <f t="shared" si="1778"/>
        <v>8.2392065580886469E-4</v>
      </c>
      <c r="BB1448" s="13">
        <f t="shared" si="1779"/>
        <v>3.1950144994711676E-4</v>
      </c>
      <c r="BC1448" s="13">
        <f t="shared" si="1780"/>
        <v>9.9117482537775735E-5</v>
      </c>
      <c r="BD1448" s="13">
        <f t="shared" si="1781"/>
        <v>7.4329755061572063E-4</v>
      </c>
      <c r="BE1448" s="13">
        <f t="shared" si="1782"/>
        <v>1.2694981584479726E-3</v>
      </c>
      <c r="BF1448" s="13">
        <f t="shared" si="1783"/>
        <v>1.0841052637451738E-3</v>
      </c>
      <c r="BG1448" s="13">
        <f t="shared" si="1784"/>
        <v>6.1719098215252683E-4</v>
      </c>
      <c r="BH1448" s="13">
        <f t="shared" si="1785"/>
        <v>2.6352932772490871E-4</v>
      </c>
      <c r="BI1448" s="13">
        <f t="shared" si="1786"/>
        <v>9.0017785196971247E-5</v>
      </c>
      <c r="BJ1448" s="14">
        <f t="shared" si="1787"/>
        <v>0.41569498351552814</v>
      </c>
      <c r="BK1448" s="14">
        <f t="shared" si="1788"/>
        <v>0.23317334793266364</v>
      </c>
      <c r="BL1448" s="14">
        <f t="shared" si="1789"/>
        <v>0.32621773188518649</v>
      </c>
      <c r="BM1448" s="14">
        <f t="shared" si="1790"/>
        <v>0.62924148304002603</v>
      </c>
      <c r="BN1448" s="14">
        <f t="shared" si="1791"/>
        <v>0.36771574181368721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1.74545454545455</v>
      </c>
      <c r="F1449" s="10">
        <f>VLOOKUP(B1449,home!$B$2:$E$405,3,FALSE)</f>
        <v>0.92</v>
      </c>
      <c r="G1449" s="10">
        <f>VLOOKUP(C1449,away!$B$2:$E$405,4,FALSE)</f>
        <v>1.24</v>
      </c>
      <c r="H1449" s="10">
        <f>VLOOKUP(A1449,away!$A$2:$E$405,3,FALSE)</f>
        <v>1.4545454545454499</v>
      </c>
      <c r="I1449" s="10">
        <f>VLOOKUP(C1449,away!$B$2:$E$405,3,FALSE)</f>
        <v>0.67</v>
      </c>
      <c r="J1449" s="10">
        <f>VLOOKUP(B1449,home!$B$2:$E$405,4,FALSE)</f>
        <v>0.96</v>
      </c>
      <c r="K1449" s="12">
        <f t="shared" si="1736"/>
        <v>1.9912145454545507</v>
      </c>
      <c r="L1449" s="12">
        <f t="shared" si="1737"/>
        <v>0.93556363636363338</v>
      </c>
      <c r="M1449" s="13">
        <f t="shared" si="1738"/>
        <v>5.3569351125041798E-2</v>
      </c>
      <c r="N1449" s="13">
        <f t="shared" si="1739"/>
        <v>0.10666807115074534</v>
      </c>
      <c r="O1449" s="13">
        <f t="shared" si="1740"/>
        <v>5.0117536936184398E-2</v>
      </c>
      <c r="P1449" s="13">
        <f t="shared" si="1741"/>
        <v>9.9794768529686079E-2</v>
      </c>
      <c r="Q1449" s="13">
        <f t="shared" si="1742"/>
        <v>0.10619950740547253</v>
      </c>
      <c r="R1449" s="13">
        <f t="shared" si="1743"/>
        <v>2.3444072550802691E-2</v>
      </c>
      <c r="S1449" s="13">
        <f t="shared" si="1744"/>
        <v>4.6477116190222718E-2</v>
      </c>
      <c r="T1449" s="13">
        <f t="shared" si="1745"/>
        <v>9.9356397328290477E-2</v>
      </c>
      <c r="U1449" s="13">
        <f t="shared" si="1746"/>
        <v>4.6682178267850101E-2</v>
      </c>
      <c r="V1449" s="13">
        <f t="shared" si="1747"/>
        <v>9.6202875436162474E-3</v>
      </c>
      <c r="W1449" s="13">
        <f t="shared" si="1748"/>
        <v>7.0488667955295056E-2</v>
      </c>
      <c r="X1449" s="13">
        <f t="shared" si="1749"/>
        <v>6.5946634514684563E-2</v>
      </c>
      <c r="Y1449" s="13">
        <f t="shared" si="1750"/>
        <v>3.0848636596250891E-2</v>
      </c>
      <c r="Z1449" s="13">
        <f t="shared" si="1751"/>
        <v>7.3111405889339362E-3</v>
      </c>
      <c r="AA1449" s="13">
        <f t="shared" si="1752"/>
        <v>1.4558049484548407E-2</v>
      </c>
      <c r="AB1449" s="13">
        <f t="shared" si="1753"/>
        <v>1.4494099943539954E-2</v>
      </c>
      <c r="AC1449" s="13">
        <f t="shared" si="1754"/>
        <v>1.1201068666615475E-3</v>
      </c>
      <c r="AD1449" s="13">
        <f t="shared" si="1755"/>
        <v>3.508951523057488E-2</v>
      </c>
      <c r="AE1449" s="13">
        <f t="shared" si="1756"/>
        <v>3.2828474467353735E-2</v>
      </c>
      <c r="AF1449" s="13">
        <f t="shared" si="1757"/>
        <v>1.5356563474474075E-2</v>
      </c>
      <c r="AG1449" s="13">
        <f t="shared" si="1758"/>
        <v>4.7890141220759729E-3</v>
      </c>
      <c r="AH1449" s="13">
        <f t="shared" si="1759"/>
        <v>1.7100093188371971E-3</v>
      </c>
      <c r="AI1449" s="13">
        <f t="shared" si="1760"/>
        <v>3.4049954285314556E-3</v>
      </c>
      <c r="AJ1449" s="13">
        <f t="shared" si="1761"/>
        <v>3.3900382122490427E-3</v>
      </c>
      <c r="AK1449" s="13">
        <f t="shared" si="1762"/>
        <v>2.2500977992923454E-3</v>
      </c>
      <c r="AL1449" s="13">
        <f t="shared" si="1763"/>
        <v>8.3466238167478988E-5</v>
      </c>
      <c r="AM1449" s="13">
        <f t="shared" si="1764"/>
        <v>1.3974150624013951E-2</v>
      </c>
      <c r="AN1449" s="13">
        <f t="shared" si="1765"/>
        <v>1.3073707172895629E-2</v>
      </c>
      <c r="AO1449" s="13">
        <f t="shared" si="1766"/>
        <v>6.1156425117137756E-3</v>
      </c>
      <c r="AP1449" s="13">
        <f t="shared" si="1767"/>
        <v>1.9071909156529881E-3</v>
      </c>
      <c r="AQ1449" s="13">
        <f t="shared" si="1768"/>
        <v>4.4607461707199921E-4</v>
      </c>
      <c r="AR1449" s="13">
        <f t="shared" si="1769"/>
        <v>3.1996450730940564E-4</v>
      </c>
      <c r="AS1449" s="13">
        <f t="shared" si="1770"/>
        <v>6.3711798098368749E-4</v>
      </c>
      <c r="AT1449" s="13">
        <f t="shared" si="1771"/>
        <v>6.3431929545267713E-4</v>
      </c>
      <c r="AU1449" s="13">
        <f t="shared" si="1772"/>
        <v>4.2102193585595116E-4</v>
      </c>
      <c r="AV1449" s="13">
        <f t="shared" si="1773"/>
        <v>2.0958625065795058E-4</v>
      </c>
      <c r="AW1449" s="13">
        <f t="shared" si="1774"/>
        <v>4.3191643392239127E-6</v>
      </c>
      <c r="AX1449" s="13">
        <f t="shared" si="1775"/>
        <v>4.6375886638182302E-3</v>
      </c>
      <c r="AY1449" s="13">
        <f t="shared" si="1776"/>
        <v>4.3387593142805471E-3</v>
      </c>
      <c r="AZ1449" s="13">
        <f t="shared" si="1777"/>
        <v>2.0295927206874466E-3</v>
      </c>
      <c r="BA1449" s="13">
        <f t="shared" si="1778"/>
        <v>6.329377153678358E-4</v>
      </c>
      <c r="BB1449" s="13">
        <f t="shared" si="1779"/>
        <v>1.4803837764530567E-4</v>
      </c>
      <c r="BC1449" s="13">
        <f t="shared" si="1780"/>
        <v>2.7699864582243008E-5</v>
      </c>
      <c r="BD1449" s="13">
        <f t="shared" si="1781"/>
        <v>4.9891192994280971E-5</v>
      </c>
      <c r="BE1449" s="13">
        <f t="shared" si="1782"/>
        <v>9.9344069180292465E-5</v>
      </c>
      <c r="BF1449" s="13">
        <f t="shared" si="1783"/>
        <v>9.8907677778220735E-5</v>
      </c>
      <c r="BG1449" s="13">
        <f t="shared" si="1784"/>
        <v>6.5648802216375E-5</v>
      </c>
      <c r="BH1449" s="13">
        <f t="shared" si="1785"/>
        <v>3.2680212466228691E-5</v>
      </c>
      <c r="BI1449" s="13">
        <f t="shared" si="1786"/>
        <v>1.3014662882259952E-5</v>
      </c>
      <c r="BJ1449" s="14">
        <f t="shared" si="1787"/>
        <v>0.61490286474294764</v>
      </c>
      <c r="BK1449" s="14">
        <f t="shared" si="1788"/>
        <v>0.21500385580767642</v>
      </c>
      <c r="BL1449" s="14">
        <f t="shared" si="1789"/>
        <v>0.16263257452961288</v>
      </c>
      <c r="BM1449" s="14">
        <f t="shared" si="1790"/>
        <v>0.55572268782129652</v>
      </c>
      <c r="BN1449" s="14">
        <f t="shared" si="1791"/>
        <v>0.43979330769793279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1.74545454545455</v>
      </c>
      <c r="F1450" s="10">
        <f>VLOOKUP(B1450,home!$B$2:$E$405,3,FALSE)</f>
        <v>0.95</v>
      </c>
      <c r="G1450" s="10">
        <f>VLOOKUP(C1450,away!$B$2:$E$405,4,FALSE)</f>
        <v>0.69</v>
      </c>
      <c r="H1450" s="10">
        <f>VLOOKUP(A1450,away!$A$2:$E$405,3,FALSE)</f>
        <v>1.4545454545454499</v>
      </c>
      <c r="I1450" s="10">
        <f>VLOOKUP(C1450,away!$B$2:$E$405,3,FALSE)</f>
        <v>0.56999999999999995</v>
      </c>
      <c r="J1450" s="10">
        <f>VLOOKUP(B1450,home!$B$2:$E$405,4,FALSE)</f>
        <v>1.03</v>
      </c>
      <c r="K1450" s="12">
        <f t="shared" si="1736"/>
        <v>1.1441454545454575</v>
      </c>
      <c r="L1450" s="12">
        <f t="shared" si="1737"/>
        <v>0.8539636363636337</v>
      </c>
      <c r="M1450" s="13">
        <f t="shared" si="1738"/>
        <v>0.13559143205474747</v>
      </c>
      <c r="N1450" s="13">
        <f t="shared" si="1739"/>
        <v>0.15513632066074856</v>
      </c>
      <c r="O1450" s="13">
        <f t="shared" si="1740"/>
        <v>0.11579015237722472</v>
      </c>
      <c r="P1450" s="13">
        <f t="shared" si="1741"/>
        <v>0.13248077652352758</v>
      </c>
      <c r="Q1450" s="13">
        <f t="shared" si="1742"/>
        <v>8.8749258059451039E-2</v>
      </c>
      <c r="R1450" s="13">
        <f t="shared" si="1743"/>
        <v>4.9440289789577027E-2</v>
      </c>
      <c r="S1450" s="13">
        <f t="shared" si="1744"/>
        <v>3.2360370936251819E-2</v>
      </c>
      <c r="T1450" s="13">
        <f t="shared" si="1745"/>
        <v>7.5788639137023328E-2</v>
      </c>
      <c r="U1450" s="13">
        <f t="shared" si="1746"/>
        <v>5.6566882834154744E-2</v>
      </c>
      <c r="V1450" s="13">
        <f t="shared" si="1747"/>
        <v>3.5131087932958843E-3</v>
      </c>
      <c r="W1450" s="13">
        <f t="shared" si="1748"/>
        <v>3.3847353401000889E-2</v>
      </c>
      <c r="X1450" s="13">
        <f t="shared" si="1749"/>
        <v>2.8904408991603726E-2</v>
      </c>
      <c r="Y1450" s="13">
        <f t="shared" si="1750"/>
        <v>1.2341657104705812E-2</v>
      </c>
      <c r="Z1450" s="13">
        <f t="shared" si="1751"/>
        <v>1.4073403217193014E-2</v>
      </c>
      <c r="AA1450" s="13">
        <f t="shared" si="1752"/>
        <v>1.6102020320936803E-2</v>
      </c>
      <c r="AB1450" s="13">
        <f t="shared" si="1753"/>
        <v>9.2115266795992183E-3</v>
      </c>
      <c r="AC1450" s="13">
        <f t="shared" si="1754"/>
        <v>2.1453207528239615E-4</v>
      </c>
      <c r="AD1450" s="13">
        <f t="shared" si="1755"/>
        <v>9.681573885537231E-3</v>
      </c>
      <c r="AE1450" s="13">
        <f t="shared" si="1756"/>
        <v>8.2677120410165686E-3</v>
      </c>
      <c r="AF1450" s="13">
        <f t="shared" si="1757"/>
        <v>3.5301627194769536E-3</v>
      </c>
      <c r="AG1450" s="13">
        <f t="shared" si="1758"/>
        <v>1.0048768642932915E-3</v>
      </c>
      <c r="AH1450" s="13">
        <f t="shared" si="1759"/>
        <v>3.0045436468414512E-3</v>
      </c>
      <c r="AI1450" s="13">
        <f t="shared" si="1760"/>
        <v>3.4376349565170784E-3</v>
      </c>
      <c r="AJ1450" s="13">
        <f t="shared" si="1761"/>
        <v>1.9665772049427942E-3</v>
      </c>
      <c r="AK1450" s="13">
        <f t="shared" si="1762"/>
        <v>7.5001679001600254E-4</v>
      </c>
      <c r="AL1450" s="13">
        <f t="shared" si="1763"/>
        <v>8.3844164758552147E-6</v>
      </c>
      <c r="AM1450" s="13">
        <f t="shared" si="1764"/>
        <v>2.2154257507966822E-3</v>
      </c>
      <c r="AN1450" s="13">
        <f t="shared" si="1765"/>
        <v>1.8918930302439683E-3</v>
      </c>
      <c r="AO1450" s="13">
        <f t="shared" si="1766"/>
        <v>8.0780392585907653E-4</v>
      </c>
      <c r="AP1450" s="13">
        <f t="shared" si="1767"/>
        <v>2.299450593318121E-4</v>
      </c>
      <c r="AQ1450" s="13">
        <f t="shared" si="1768"/>
        <v>4.909117975771143E-5</v>
      </c>
      <c r="AR1450" s="13">
        <f t="shared" si="1769"/>
        <v>5.1315420365399594E-4</v>
      </c>
      <c r="AS1450" s="13">
        <f t="shared" si="1770"/>
        <v>5.8712304959161342E-4</v>
      </c>
      <c r="AT1450" s="13">
        <f t="shared" si="1771"/>
        <v>3.3587708422455598E-4</v>
      </c>
      <c r="AU1450" s="13">
        <f t="shared" si="1772"/>
        <v>1.2809741306716912E-4</v>
      </c>
      <c r="AV1450" s="13">
        <f t="shared" si="1773"/>
        <v>3.6640518224958383E-5</v>
      </c>
      <c r="AW1450" s="13">
        <f t="shared" si="1774"/>
        <v>2.2755739810590677E-7</v>
      </c>
      <c r="AX1450" s="13">
        <f t="shared" si="1775"/>
        <v>4.2246155044283086E-4</v>
      </c>
      <c r="AY1450" s="13">
        <f t="shared" si="1776"/>
        <v>3.6076680183997852E-4</v>
      </c>
      <c r="AZ1450" s="13">
        <f t="shared" si="1777"/>
        <v>1.5404086498927322E-4</v>
      </c>
      <c r="BA1450" s="13">
        <f t="shared" si="1778"/>
        <v>4.3848432404946455E-5</v>
      </c>
      <c r="BB1450" s="13">
        <f t="shared" si="1779"/>
        <v>9.3612416963432651E-6</v>
      </c>
      <c r="BC1450" s="13">
        <f t="shared" si="1780"/>
        <v>1.5988319999776335E-6</v>
      </c>
      <c r="BD1450" s="13">
        <f t="shared" si="1781"/>
        <v>7.3035838294608474E-5</v>
      </c>
      <c r="BE1450" s="13">
        <f t="shared" si="1782"/>
        <v>8.3563622403693349E-5</v>
      </c>
      <c r="BF1450" s="13">
        <f t="shared" si="1783"/>
        <v>4.7804469369269368E-5</v>
      </c>
      <c r="BG1450" s="13">
        <f t="shared" si="1784"/>
        <v>1.8231755445269026E-5</v>
      </c>
      <c r="BH1450" s="13">
        <f t="shared" si="1785"/>
        <v>5.2149450302722405E-6</v>
      </c>
      <c r="BI1450" s="13">
        <f t="shared" si="1786"/>
        <v>1.1933311304180799E-6</v>
      </c>
      <c r="BJ1450" s="14">
        <f t="shared" si="1787"/>
        <v>0.42343819953422007</v>
      </c>
      <c r="BK1450" s="14">
        <f t="shared" si="1788"/>
        <v>0.30452937160142102</v>
      </c>
      <c r="BL1450" s="14">
        <f t="shared" si="1789"/>
        <v>0.25809958083024559</v>
      </c>
      <c r="BM1450" s="14">
        <f t="shared" si="1790"/>
        <v>0.32259178647336145</v>
      </c>
      <c r="BN1450" s="14">
        <f t="shared" si="1791"/>
        <v>0.67718822946527635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1.74545454545455</v>
      </c>
      <c r="F1451" s="10">
        <f>VLOOKUP(B1451,home!$B$2:$E$405,3,FALSE)</f>
        <v>1.1499999999999999</v>
      </c>
      <c r="G1451" s="10">
        <f>VLOOKUP(C1451,away!$B$2:$E$405,4,FALSE)</f>
        <v>1.26</v>
      </c>
      <c r="H1451" s="10">
        <f>VLOOKUP(A1451,away!$A$2:$E$405,3,FALSE)</f>
        <v>1.4545454545454499</v>
      </c>
      <c r="I1451" s="10">
        <f>VLOOKUP(C1451,away!$B$2:$E$405,3,FALSE)</f>
        <v>0.8</v>
      </c>
      <c r="J1451" s="10">
        <f>VLOOKUP(B1451,home!$B$2:$E$405,4,FALSE)</f>
        <v>0.8</v>
      </c>
      <c r="K1451" s="12">
        <f t="shared" si="1736"/>
        <v>2.5291636363636427</v>
      </c>
      <c r="L1451" s="12">
        <f t="shared" si="1737"/>
        <v>0.93090909090908802</v>
      </c>
      <c r="M1451" s="13">
        <f t="shared" si="1738"/>
        <v>3.1427476300611552E-2</v>
      </c>
      <c r="N1451" s="13">
        <f t="shared" si="1739"/>
        <v>7.9485230242186899E-2</v>
      </c>
      <c r="O1451" s="13">
        <f t="shared" si="1740"/>
        <v>2.9256123392569208E-2</v>
      </c>
      <c r="P1451" s="13">
        <f t="shared" si="1741"/>
        <v>7.3993523425453761E-2</v>
      </c>
      <c r="Q1451" s="13">
        <f t="shared" si="1742"/>
        <v>0.10051557697826545</v>
      </c>
      <c r="R1451" s="13">
        <f t="shared" si="1743"/>
        <v>1.3617395615450351E-2</v>
      </c>
      <c r="S1451" s="13">
        <f t="shared" si="1744"/>
        <v>4.3552984151058266E-2</v>
      </c>
      <c r="T1451" s="13">
        <f t="shared" si="1745"/>
        <v>9.3570864387039543E-2</v>
      </c>
      <c r="U1451" s="13">
        <f t="shared" si="1746"/>
        <v>3.4440621812574727E-2</v>
      </c>
      <c r="V1451" s="13">
        <f t="shared" si="1747"/>
        <v>1.1393564317217957E-2</v>
      </c>
      <c r="W1451" s="13">
        <f t="shared" si="1748"/>
        <v>8.4740114060513155E-2</v>
      </c>
      <c r="X1451" s="13">
        <f t="shared" si="1749"/>
        <v>7.8885342543604728E-2</v>
      </c>
      <c r="Y1451" s="13">
        <f t="shared" si="1750"/>
        <v>3.6717541256659533E-2</v>
      </c>
      <c r="Z1451" s="13">
        <f t="shared" si="1751"/>
        <v>4.2255191243094304E-3</v>
      </c>
      <c r="AA1451" s="13">
        <f t="shared" si="1752"/>
        <v>1.0687029313962553E-2</v>
      </c>
      <c r="AB1451" s="13">
        <f t="shared" si="1753"/>
        <v>1.3514622960813193E-2</v>
      </c>
      <c r="AC1451" s="13">
        <f t="shared" si="1754"/>
        <v>1.6765782434721693E-3</v>
      </c>
      <c r="AD1451" s="13">
        <f t="shared" si="1755"/>
        <v>5.3580403755789319E-2</v>
      </c>
      <c r="AE1451" s="13">
        <f t="shared" si="1756"/>
        <v>4.9878484950843717E-2</v>
      </c>
      <c r="AF1451" s="13">
        <f t="shared" si="1757"/>
        <v>2.3216167540756272E-2</v>
      </c>
      <c r="AG1451" s="13">
        <f t="shared" si="1758"/>
        <v>7.2040471399195021E-3</v>
      </c>
      <c r="AH1451" s="13">
        <f t="shared" si="1759"/>
        <v>9.8339354165746405E-4</v>
      </c>
      <c r="AI1451" s="13">
        <f t="shared" si="1760"/>
        <v>2.4871631857949126E-3</v>
      </c>
      <c r="AJ1451" s="13">
        <f t="shared" si="1761"/>
        <v>3.145221343607423E-3</v>
      </c>
      <c r="AK1451" s="13">
        <f t="shared" si="1762"/>
        <v>2.6515931501888972E-3</v>
      </c>
      <c r="AL1451" s="13">
        <f t="shared" si="1763"/>
        <v>1.5789486924923743E-4</v>
      </c>
      <c r="AM1451" s="13">
        <f t="shared" si="1764"/>
        <v>2.7102721760164872E-2</v>
      </c>
      <c r="AN1451" s="13">
        <f t="shared" si="1765"/>
        <v>2.5230170074917041E-2</v>
      </c>
      <c r="AO1451" s="13">
        <f t="shared" si="1766"/>
        <v>1.1743497343961348E-2</v>
      </c>
      <c r="AP1451" s="13">
        <f t="shared" si="1767"/>
        <v>3.6440428121867837E-3</v>
      </c>
      <c r="AQ1451" s="13">
        <f t="shared" si="1768"/>
        <v>8.4806814538164856E-4</v>
      </c>
      <c r="AR1451" s="13">
        <f t="shared" si="1769"/>
        <v>1.8308999757404371E-4</v>
      </c>
      <c r="AS1451" s="13">
        <f t="shared" si="1770"/>
        <v>4.6306456404617886E-4</v>
      </c>
      <c r="AT1451" s="13">
        <f t="shared" si="1771"/>
        <v>5.855830283370896E-4</v>
      </c>
      <c r="AU1451" s="13">
        <f t="shared" si="1772"/>
        <v>4.9367843378062242E-4</v>
      </c>
      <c r="AV1451" s="13">
        <f t="shared" si="1773"/>
        <v>3.1214838569372668E-4</v>
      </c>
      <c r="AW1451" s="13">
        <f t="shared" si="1774"/>
        <v>1.0326418402871901E-5</v>
      </c>
      <c r="AX1451" s="13">
        <f t="shared" si="1775"/>
        <v>1.1424536387048436E-2</v>
      </c>
      <c r="AY1451" s="13">
        <f t="shared" si="1776"/>
        <v>1.0635204782125056E-2</v>
      </c>
      <c r="AZ1451" s="13">
        <f t="shared" si="1777"/>
        <v>4.9502044076800101E-3</v>
      </c>
      <c r="BA1451" s="13">
        <f t="shared" si="1778"/>
        <v>1.5360634283225201E-3</v>
      </c>
      <c r="BB1451" s="13">
        <f t="shared" si="1779"/>
        <v>3.5748385240960343E-4</v>
      </c>
      <c r="BC1451" s="13">
        <f t="shared" si="1780"/>
        <v>6.6556993612260535E-5</v>
      </c>
      <c r="BD1451" s="13">
        <f t="shared" si="1781"/>
        <v>2.840669053270002E-5</v>
      </c>
      <c r="BE1451" s="13">
        <f t="shared" si="1782"/>
        <v>7.1845168724740235E-5</v>
      </c>
      <c r="BF1451" s="13">
        <f t="shared" si="1783"/>
        <v>9.0854094093511772E-5</v>
      </c>
      <c r="BG1451" s="13">
        <f t="shared" si="1784"/>
        <v>7.6594956998690247E-5</v>
      </c>
      <c r="BH1451" s="13">
        <f t="shared" si="1785"/>
        <v>4.843029499248106E-5</v>
      </c>
      <c r="BI1451" s="13">
        <f t="shared" si="1786"/>
        <v>2.4497628198669478E-5</v>
      </c>
      <c r="BJ1451" s="14">
        <f t="shared" si="1787"/>
        <v>0.70533232284338754</v>
      </c>
      <c r="BK1451" s="14">
        <f t="shared" si="1788"/>
        <v>0.17283722608918803</v>
      </c>
      <c r="BL1451" s="14">
        <f t="shared" si="1789"/>
        <v>0.11316135755959118</v>
      </c>
      <c r="BM1451" s="14">
        <f t="shared" si="1790"/>
        <v>0.65663622129821675</v>
      </c>
      <c r="BN1451" s="14">
        <f t="shared" si="1791"/>
        <v>0.3282953259545372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1.3684210526315801</v>
      </c>
      <c r="F1457" s="10">
        <f>VLOOKUP(B1457,home!$B$2:$E$405,3,FALSE)</f>
        <v>0.28999999999999998</v>
      </c>
      <c r="G1457" s="10">
        <f>VLOOKUP(C1457,away!$B$2:$E$405,4,FALSE)</f>
        <v>0.73</v>
      </c>
      <c r="H1457" s="10">
        <f>VLOOKUP(A1457,away!$A$2:$E$405,3,FALSE)</f>
        <v>1.0105263157894699</v>
      </c>
      <c r="I1457" s="10">
        <f>VLOOKUP(C1457,away!$B$2:$E$405,3,FALSE)</f>
        <v>1.1000000000000001</v>
      </c>
      <c r="J1457" s="10">
        <f>VLOOKUP(B1457,home!$B$2:$E$405,4,FALSE)</f>
        <v>1.58</v>
      </c>
      <c r="K1457" s="12">
        <f t="shared" si="1736"/>
        <v>0.2896947368421055</v>
      </c>
      <c r="L1457" s="12">
        <f t="shared" si="1737"/>
        <v>1.7562947368420989</v>
      </c>
      <c r="M1457" s="13">
        <f t="shared" si="1738"/>
        <v>0.12925223499861282</v>
      </c>
      <c r="N1457" s="13">
        <f t="shared" si="1739"/>
        <v>3.7443692204177127E-2</v>
      </c>
      <c r="O1457" s="13">
        <f t="shared" si="1740"/>
        <v>0.22700502005314188</v>
      </c>
      <c r="P1457" s="13">
        <f t="shared" si="1741"/>
        <v>6.5762159546131821E-2</v>
      </c>
      <c r="Q1457" s="13">
        <f t="shared" si="1742"/>
        <v>5.4236202797429455E-3</v>
      </c>
      <c r="R1457" s="13">
        <f t="shared" si="1743"/>
        <v>0.19934386097803414</v>
      </c>
      <c r="S1457" s="13">
        <f t="shared" si="1744"/>
        <v>8.3647714645269204E-3</v>
      </c>
      <c r="T1457" s="13">
        <f t="shared" si="1745"/>
        <v>9.5254757519426074E-3</v>
      </c>
      <c r="U1457" s="13">
        <f t="shared" si="1746"/>
        <v>5.7748867347120869E-2</v>
      </c>
      <c r="V1457" s="13">
        <f t="shared" si="1747"/>
        <v>4.7287850734741303E-4</v>
      </c>
      <c r="W1457" s="13">
        <f t="shared" si="1748"/>
        <v>5.2373141655721303E-4</v>
      </c>
      <c r="X1457" s="13">
        <f t="shared" si="1749"/>
        <v>9.1982673041829019E-4</v>
      </c>
      <c r="Y1457" s="13">
        <f t="shared" si="1750"/>
        <v>8.0774342272015975E-4</v>
      </c>
      <c r="Z1457" s="13">
        <f t="shared" si="1751"/>
        <v>0.1167021912858348</v>
      </c>
      <c r="AA1457" s="13">
        <f t="shared" si="1752"/>
        <v>3.3808010593446972E-2</v>
      </c>
      <c r="AB1457" s="13">
        <f t="shared" si="1753"/>
        <v>4.8970013660118682E-3</v>
      </c>
      <c r="AC1457" s="13">
        <f t="shared" si="1754"/>
        <v>1.5037221525826508E-5</v>
      </c>
      <c r="AD1457" s="13">
        <f t="shared" si="1755"/>
        <v>3.7930558723871244E-5</v>
      </c>
      <c r="AE1457" s="13">
        <f t="shared" si="1756"/>
        <v>6.6617240652215226E-5</v>
      </c>
      <c r="AF1457" s="13">
        <f t="shared" si="1757"/>
        <v>5.849975457021457E-5</v>
      </c>
      <c r="AG1457" s="13">
        <f t="shared" si="1758"/>
        <v>3.4247603686074118E-5</v>
      </c>
      <c r="AH1457" s="13">
        <f t="shared" si="1759"/>
        <v>5.1240861083312869E-2</v>
      </c>
      <c r="AI1457" s="13">
        <f t="shared" si="1760"/>
        <v>1.4844207767093208E-2</v>
      </c>
      <c r="AJ1457" s="13">
        <f t="shared" si="1761"/>
        <v>2.1501444313588029E-3</v>
      </c>
      <c r="AK1457" s="13">
        <f t="shared" si="1762"/>
        <v>2.076285084050023E-4</v>
      </c>
      <c r="AL1457" s="13">
        <f t="shared" si="1763"/>
        <v>3.0603112158874305E-7</v>
      </c>
      <c r="AM1457" s="13">
        <f t="shared" si="1764"/>
        <v>2.1976566455571833E-6</v>
      </c>
      <c r="AN1457" s="13">
        <f t="shared" si="1765"/>
        <v>3.8597327999781441E-6</v>
      </c>
      <c r="AO1457" s="13">
        <f t="shared" si="1766"/>
        <v>3.3894142011092163E-6</v>
      </c>
      <c r="AP1457" s="13">
        <f t="shared" si="1767"/>
        <v>1.9842701074619945E-6</v>
      </c>
      <c r="AQ1457" s="13">
        <f t="shared" si="1768"/>
        <v>8.7124078655215161E-7</v>
      </c>
      <c r="AR1457" s="13">
        <f t="shared" si="1769"/>
        <v>1.7998810926375914E-2</v>
      </c>
      <c r="AS1457" s="13">
        <f t="shared" si="1770"/>
        <v>5.2141607947872835E-3</v>
      </c>
      <c r="AT1457" s="13">
        <f t="shared" si="1771"/>
        <v>7.5525746964916294E-4</v>
      </c>
      <c r="AU1457" s="13">
        <f t="shared" si="1772"/>
        <v>7.2931371306016245E-5</v>
      </c>
      <c r="AV1457" s="13">
        <f t="shared" si="1773"/>
        <v>5.2819586045075656E-6</v>
      </c>
      <c r="AW1457" s="13">
        <f t="shared" si="1774"/>
        <v>4.3251492462300014E-9</v>
      </c>
      <c r="AX1457" s="13">
        <f t="shared" si="1775"/>
        <v>1.061082606006653E-7</v>
      </c>
      <c r="AY1457" s="13">
        <f t="shared" si="1776"/>
        <v>1.8635737962841835E-7</v>
      </c>
      <c r="AZ1457" s="13">
        <f t="shared" si="1777"/>
        <v>1.6364924250653811E-7</v>
      </c>
      <c r="BA1457" s="13">
        <f t="shared" si="1778"/>
        <v>9.5805434434143047E-8</v>
      </c>
      <c r="BB1457" s="13">
        <f t="shared" si="1779"/>
        <v>4.2065645064389046E-8</v>
      </c>
      <c r="BC1457" s="13">
        <f t="shared" si="1780"/>
        <v>1.4775934205690869E-8</v>
      </c>
      <c r="BD1457" s="13">
        <f t="shared" si="1781"/>
        <v>5.2685361499016795E-3</v>
      </c>
      <c r="BE1457" s="13">
        <f t="shared" si="1782"/>
        <v>1.5262671934888868E-3</v>
      </c>
      <c r="BF1457" s="13">
        <f t="shared" si="1783"/>
        <v>2.2107578648425101E-4</v>
      </c>
      <c r="BG1457" s="13">
        <f t="shared" si="1784"/>
        <v>2.1348163929238866E-5</v>
      </c>
      <c r="BH1457" s="13">
        <f t="shared" si="1785"/>
        <v>1.5461126828857457E-6</v>
      </c>
      <c r="BI1457" s="13">
        <f t="shared" si="1786"/>
        <v>8.958014135936562E-8</v>
      </c>
      <c r="BJ1457" s="14">
        <f t="shared" si="1787"/>
        <v>5.4854296039627812E-2</v>
      </c>
      <c r="BK1457" s="14">
        <f t="shared" si="1788"/>
        <v>0.20386757412664602</v>
      </c>
      <c r="BL1457" s="14">
        <f t="shared" si="1789"/>
        <v>0.62233090763527688</v>
      </c>
      <c r="BM1457" s="14">
        <f t="shared" si="1790"/>
        <v>0.33352419899531421</v>
      </c>
      <c r="BN1457" s="14">
        <f t="shared" si="1791"/>
        <v>0.66423058805984081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1.3684210526315801</v>
      </c>
      <c r="F1458" s="10">
        <f>VLOOKUP(B1458,home!$B$2:$E$405,3,FALSE)</f>
        <v>1.17</v>
      </c>
      <c r="G1458" s="10">
        <f>VLOOKUP(C1458,away!$B$2:$E$405,4,FALSE)</f>
        <v>0.18</v>
      </c>
      <c r="H1458" s="10">
        <f>VLOOKUP(A1458,away!$A$2:$E$405,3,FALSE)</f>
        <v>1.0105263157894699</v>
      </c>
      <c r="I1458" s="10">
        <f>VLOOKUP(C1458,away!$B$2:$E$405,3,FALSE)</f>
        <v>0.37</v>
      </c>
      <c r="J1458" s="10">
        <f>VLOOKUP(B1458,home!$B$2:$E$405,4,FALSE)</f>
        <v>0.99</v>
      </c>
      <c r="K1458" s="12">
        <f t="shared" si="1736"/>
        <v>0.28818947368421072</v>
      </c>
      <c r="L1458" s="12">
        <f t="shared" si="1737"/>
        <v>0.37015578947368283</v>
      </c>
      <c r="M1458" s="13">
        <f t="shared" si="1738"/>
        <v>0.51770729543651717</v>
      </c>
      <c r="N1458" s="13">
        <f t="shared" si="1739"/>
        <v>0.14919779299432606</v>
      </c>
      <c r="O1458" s="13">
        <f t="shared" si="1740"/>
        <v>0.19163235265858919</v>
      </c>
      <c r="P1458" s="13">
        <f t="shared" si="1741"/>
        <v>5.5226426853545875E-2</v>
      </c>
      <c r="Q1458" s="13">
        <f t="shared" si="1742"/>
        <v>2.1498616718940326E-2</v>
      </c>
      <c r="R1458" s="13">
        <f t="shared" si="1743"/>
        <v>3.5466912393519637E-2</v>
      </c>
      <c r="S1458" s="13">
        <f t="shared" si="1744"/>
        <v>1.4728198008289646E-3</v>
      </c>
      <c r="T1458" s="13">
        <f t="shared" si="1745"/>
        <v>7.9578374441914741E-3</v>
      </c>
      <c r="U1458" s="13">
        <f t="shared" si="1746"/>
        <v>1.0221190815892435E-2</v>
      </c>
      <c r="V1458" s="13">
        <f t="shared" si="1747"/>
        <v>1.7457006157708887E-5</v>
      </c>
      <c r="W1458" s="13">
        <f t="shared" si="1748"/>
        <v>2.0652250123899957E-3</v>
      </c>
      <c r="X1458" s="13">
        <f t="shared" si="1749"/>
        <v>7.6445499490201529E-4</v>
      </c>
      <c r="Y1458" s="13">
        <f t="shared" si="1750"/>
        <v>1.4148372107752782E-4</v>
      </c>
      <c r="Z1458" s="13">
        <f t="shared" si="1751"/>
        <v>4.3760943190724036E-3</v>
      </c>
      <c r="AA1458" s="13">
        <f t="shared" si="1752"/>
        <v>1.2611443186059405E-3</v>
      </c>
      <c r="AB1458" s="13">
        <f t="shared" si="1753"/>
        <v>1.8172425870943928E-4</v>
      </c>
      <c r="AC1458" s="13">
        <f t="shared" si="1754"/>
        <v>1.1638913558743116E-7</v>
      </c>
      <c r="AD1458" s="13">
        <f t="shared" si="1755"/>
        <v>1.4879402734003507E-4</v>
      </c>
      <c r="AE1458" s="13">
        <f t="shared" si="1756"/>
        <v>5.5076970659019435E-5</v>
      </c>
      <c r="AF1458" s="13">
        <f t="shared" si="1757"/>
        <v>1.0193529778054102E-5</v>
      </c>
      <c r="AG1458" s="13">
        <f t="shared" si="1758"/>
        <v>1.2577313541730373E-6</v>
      </c>
      <c r="AH1458" s="13">
        <f t="shared" si="1759"/>
        <v>4.0495916187188589E-4</v>
      </c>
      <c r="AI1458" s="13">
        <f t="shared" si="1760"/>
        <v>1.1670496772345789E-4</v>
      </c>
      <c r="AJ1458" s="13">
        <f t="shared" si="1761"/>
        <v>1.6816571612278066E-5</v>
      </c>
      <c r="AK1458" s="13">
        <f t="shared" si="1762"/>
        <v>1.6154529740384184E-6</v>
      </c>
      <c r="AL1458" s="13">
        <f t="shared" si="1763"/>
        <v>4.9663245155909889E-10</v>
      </c>
      <c r="AM1458" s="13">
        <f t="shared" si="1764"/>
        <v>8.5761744852957583E-6</v>
      </c>
      <c r="AN1458" s="13">
        <f t="shared" si="1765"/>
        <v>3.1745206372687073E-6</v>
      </c>
      <c r="AO1458" s="13">
        <f t="shared" si="1766"/>
        <v>5.8753359634434842E-7</v>
      </c>
      <c r="AP1458" s="13">
        <f t="shared" si="1767"/>
        <v>7.2492987399051494E-8</v>
      </c>
      <c r="AQ1458" s="13">
        <f t="shared" si="1768"/>
        <v>6.7084247455004089E-9</v>
      </c>
      <c r="AR1458" s="13">
        <f t="shared" si="1769"/>
        <v>2.9979595653457777E-5</v>
      </c>
      <c r="AS1458" s="13">
        <f t="shared" si="1770"/>
        <v>8.6398038926354475E-6</v>
      </c>
      <c r="AT1458" s="13">
        <f t="shared" si="1771"/>
        <v>1.2449502682767023E-6</v>
      </c>
      <c r="AU1458" s="13">
        <f t="shared" si="1772"/>
        <v>1.1959385419255995E-7</v>
      </c>
      <c r="AV1458" s="13">
        <f t="shared" si="1773"/>
        <v>8.6164224739050208E-9</v>
      </c>
      <c r="AW1458" s="13">
        <f t="shared" si="1774"/>
        <v>1.4716185510450027E-12</v>
      </c>
      <c r="AX1458" s="13">
        <f t="shared" si="1775"/>
        <v>4.119272018568901E-7</v>
      </c>
      <c r="AY1458" s="13">
        <f t="shared" si="1776"/>
        <v>1.5247723860902226E-7</v>
      </c>
      <c r="AZ1458" s="13">
        <f t="shared" si="1777"/>
        <v>2.8220166317044873E-8</v>
      </c>
      <c r="BA1458" s="13">
        <f t="shared" si="1778"/>
        <v>3.4819526473881267E-9</v>
      </c>
      <c r="BB1458" s="13">
        <f t="shared" si="1779"/>
        <v>3.2221623277598288E-10</v>
      </c>
      <c r="BC1458" s="13">
        <f t="shared" si="1780"/>
        <v>2.3854040804885988E-11</v>
      </c>
      <c r="BD1458" s="13">
        <f t="shared" si="1781"/>
        <v>1.8495201495345752E-6</v>
      </c>
      <c r="BE1458" s="13">
        <f t="shared" si="1782"/>
        <v>5.3301223846271192E-7</v>
      </c>
      <c r="BF1458" s="13">
        <f t="shared" si="1783"/>
        <v>7.680425823490598E-8</v>
      </c>
      <c r="BG1458" s="13">
        <f t="shared" si="1784"/>
        <v>7.3780595858079224E-9</v>
      </c>
      <c r="BH1458" s="13">
        <f t="shared" si="1785"/>
        <v>5.315697772111826E-10</v>
      </c>
      <c r="BI1458" s="13">
        <f t="shared" si="1786"/>
        <v>3.063856286418479E-11</v>
      </c>
      <c r="BJ1458" s="14">
        <f t="shared" si="1787"/>
        <v>0.18185374702771939</v>
      </c>
      <c r="BK1458" s="14">
        <f t="shared" si="1788"/>
        <v>0.57442426846005623</v>
      </c>
      <c r="BL1458" s="14">
        <f t="shared" si="1789"/>
        <v>0.23934588043650343</v>
      </c>
      <c r="BM1458" s="14">
        <f t="shared" si="1790"/>
        <v>2.9270440712146451E-2</v>
      </c>
      <c r="BN1458" s="14">
        <f t="shared" si="1791"/>
        <v>0.97072939705543826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1.3684210526315801</v>
      </c>
      <c r="F1459" s="10">
        <f>VLOOKUP(B1459,home!$B$2:$E$405,3,FALSE)</f>
        <v>2.38</v>
      </c>
      <c r="G1459" s="10">
        <f>VLOOKUP(C1459,away!$B$2:$E$405,4,FALSE)</f>
        <v>1.02</v>
      </c>
      <c r="H1459" s="10">
        <f>VLOOKUP(A1459,away!$A$2:$E$405,3,FALSE)</f>
        <v>1.0105263157894699</v>
      </c>
      <c r="I1459" s="10">
        <f>VLOOKUP(C1459,away!$B$2:$E$405,3,FALSE)</f>
        <v>0.57999999999999996</v>
      </c>
      <c r="J1459" s="10">
        <f>VLOOKUP(B1459,home!$B$2:$E$405,4,FALSE)</f>
        <v>0.99</v>
      </c>
      <c r="K1459" s="12">
        <f t="shared" si="1736"/>
        <v>3.3219789473684238</v>
      </c>
      <c r="L1459" s="12">
        <f t="shared" si="1737"/>
        <v>0.5802442105263137</v>
      </c>
      <c r="M1459" s="13">
        <f t="shared" si="1738"/>
        <v>2.0196960465646202E-2</v>
      </c>
      <c r="N1459" s="13">
        <f t="shared" si="1739"/>
        <v>6.7093877467709048E-2</v>
      </c>
      <c r="O1459" s="13">
        <f t="shared" si="1740"/>
        <v>1.1719169380420049E-2</v>
      </c>
      <c r="P1459" s="13">
        <f t="shared" si="1741"/>
        <v>3.8930833962400067E-2</v>
      </c>
      <c r="Q1459" s="13">
        <f t="shared" si="1742"/>
        <v>0.11144222422252306</v>
      </c>
      <c r="R1459" s="13">
        <f t="shared" si="1743"/>
        <v>3.3999900925829902E-3</v>
      </c>
      <c r="S1459" s="13">
        <f t="shared" si="1744"/>
        <v>1.8760370348621543E-2</v>
      </c>
      <c r="T1459" s="13">
        <f t="shared" si="1745"/>
        <v>6.4663705413294331E-2</v>
      </c>
      <c r="U1459" s="13">
        <f t="shared" si="1746"/>
        <v>1.1294695508821914E-2</v>
      </c>
      <c r="V1459" s="13">
        <f t="shared" si="1747"/>
        <v>4.0179690754161357E-3</v>
      </c>
      <c r="W1459" s="13">
        <f t="shared" si="1748"/>
        <v>0.123402907571711</v>
      </c>
      <c r="X1459" s="13">
        <f t="shared" si="1749"/>
        <v>7.1603822680599116E-2</v>
      </c>
      <c r="Y1459" s="13">
        <f t="shared" si="1750"/>
        <v>2.0773851780985196E-2</v>
      </c>
      <c r="Z1459" s="13">
        <f t="shared" si="1751"/>
        <v>6.5760818902270163E-4</v>
      </c>
      <c r="AA1459" s="13">
        <f t="shared" si="1752"/>
        <v>2.18456055955049E-3</v>
      </c>
      <c r="AB1459" s="13">
        <f t="shared" si="1753"/>
        <v>3.6285320940390563E-3</v>
      </c>
      <c r="AC1459" s="13">
        <f t="shared" si="1754"/>
        <v>4.8405454129827317E-4</v>
      </c>
      <c r="AD1459" s="13">
        <f t="shared" si="1755"/>
        <v>0.10248546524931886</v>
      </c>
      <c r="AE1459" s="13">
        <f t="shared" si="1756"/>
        <v>5.9466597874012983E-2</v>
      </c>
      <c r="AF1459" s="13">
        <f t="shared" si="1757"/>
        <v>1.7252574568046214E-2</v>
      </c>
      <c r="AG1459" s="13">
        <f t="shared" si="1758"/>
        <v>3.3369021699274433E-3</v>
      </c>
      <c r="AH1459" s="13">
        <f t="shared" si="1759"/>
        <v>9.5393336118779104E-5</v>
      </c>
      <c r="AI1459" s="13">
        <f t="shared" si="1760"/>
        <v>3.1689465430582406E-4</v>
      </c>
      <c r="AJ1459" s="13">
        <f t="shared" si="1761"/>
        <v>5.2635868506877102E-4</v>
      </c>
      <c r="AK1459" s="13">
        <f t="shared" si="1762"/>
        <v>5.8285082352099455E-4</v>
      </c>
      <c r="AL1459" s="13">
        <f t="shared" si="1763"/>
        <v>3.7321748503855113E-5</v>
      </c>
      <c r="AM1459" s="13">
        <f t="shared" si="1764"/>
        <v>6.8090911593899073E-2</v>
      </c>
      <c r="AN1459" s="13">
        <f t="shared" si="1765"/>
        <v>3.950935724181899E-2</v>
      </c>
      <c r="AO1459" s="13">
        <f t="shared" si="1766"/>
        <v>1.1462537900590678E-2</v>
      </c>
      <c r="AP1459" s="13">
        <f t="shared" si="1767"/>
        <v>2.2170237515853953E-3</v>
      </c>
      <c r="AQ1459" s="13">
        <f t="shared" si="1768"/>
        <v>3.2160379911418845E-4</v>
      </c>
      <c r="AR1459" s="13">
        <f t="shared" si="1769"/>
        <v>1.1070286201142457E-5</v>
      </c>
      <c r="AS1459" s="13">
        <f t="shared" si="1770"/>
        <v>3.6775257701538412E-5</v>
      </c>
      <c r="AT1459" s="13">
        <f t="shared" si="1771"/>
        <v>6.1083315934279549E-5</v>
      </c>
      <c r="AU1459" s="13">
        <f t="shared" si="1772"/>
        <v>6.7639163189710288E-5</v>
      </c>
      <c r="AV1459" s="13">
        <f t="shared" si="1773"/>
        <v>5.6173969033458706E-5</v>
      </c>
      <c r="AW1459" s="13">
        <f t="shared" si="1774"/>
        <v>1.998329837608545E-6</v>
      </c>
      <c r="AX1459" s="13">
        <f t="shared" si="1775"/>
        <v>3.7699429137009556E-2</v>
      </c>
      <c r="AY1459" s="13">
        <f t="shared" si="1776"/>
        <v>2.1874875496896817E-2</v>
      </c>
      <c r="AZ1459" s="13">
        <f t="shared" si="1777"/>
        <v>6.346384931529149E-3</v>
      </c>
      <c r="BA1459" s="13">
        <f t="shared" si="1778"/>
        <v>1.227484371430408E-3</v>
      </c>
      <c r="BB1459" s="13">
        <f t="shared" si="1779"/>
        <v>1.7806017500850637E-4</v>
      </c>
      <c r="BC1459" s="13">
        <f t="shared" si="1780"/>
        <v>2.0663677134797613E-5</v>
      </c>
      <c r="BD1459" s="13">
        <f t="shared" si="1781"/>
        <v>1.070578246180374E-6</v>
      </c>
      <c r="BE1459" s="13">
        <f t="shared" si="1782"/>
        <v>3.5564383953218124E-6</v>
      </c>
      <c r="BF1459" s="13">
        <f t="shared" si="1783"/>
        <v>5.9072067384359014E-6</v>
      </c>
      <c r="BG1459" s="13">
        <f t="shared" si="1784"/>
        <v>6.541205474278985E-6</v>
      </c>
      <c r="BH1459" s="13">
        <f t="shared" si="1785"/>
        <v>5.4324367189914684E-6</v>
      </c>
      <c r="BI1459" s="13">
        <f t="shared" si="1786"/>
        <v>3.6092880826801697E-6</v>
      </c>
      <c r="BJ1459" s="14">
        <f t="shared" si="1787"/>
        <v>0.8304702610741449</v>
      </c>
      <c r="BK1459" s="14">
        <f t="shared" si="1788"/>
        <v>0.10430238563878289</v>
      </c>
      <c r="BL1459" s="14">
        <f t="shared" si="1789"/>
        <v>3.4007304280144895E-2</v>
      </c>
      <c r="BM1459" s="14">
        <f t="shared" si="1790"/>
        <v>0.69478162642375463</v>
      </c>
      <c r="BN1459" s="14">
        <f t="shared" si="1791"/>
        <v>0.25278305559128145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1.3684210526315801</v>
      </c>
      <c r="F1460" s="10">
        <f>VLOOKUP(B1460,home!$B$2:$E$405,3,FALSE)</f>
        <v>2.68</v>
      </c>
      <c r="G1460" s="10">
        <f>VLOOKUP(C1460,away!$B$2:$E$405,4,FALSE)</f>
        <v>0.57999999999999996</v>
      </c>
      <c r="H1460" s="10">
        <f>VLOOKUP(A1460,away!$A$2:$E$405,3,FALSE)</f>
        <v>1.0105263157894699</v>
      </c>
      <c r="I1460" s="10">
        <f>VLOOKUP(C1460,away!$B$2:$E$405,3,FALSE)</f>
        <v>0.44</v>
      </c>
      <c r="J1460" s="10">
        <f>VLOOKUP(B1460,home!$B$2:$E$405,4,FALSE)</f>
        <v>0.99</v>
      </c>
      <c r="K1460" s="12">
        <f t="shared" si="1736"/>
        <v>2.127073684210528</v>
      </c>
      <c r="L1460" s="12">
        <f t="shared" si="1737"/>
        <v>0.44018526315789308</v>
      </c>
      <c r="M1460" s="13">
        <f t="shared" si="1738"/>
        <v>7.6745621164905006E-2</v>
      </c>
      <c r="N1460" s="13">
        <f t="shared" si="1739"/>
        <v>0.16324359115825998</v>
      </c>
      <c r="O1460" s="13">
        <f t="shared" si="1740"/>
        <v>3.3782291448689675E-2</v>
      </c>
      <c r="P1460" s="13">
        <f t="shared" si="1741"/>
        <v>7.1857423132838175E-2</v>
      </c>
      <c r="Q1460" s="13">
        <f t="shared" si="1742"/>
        <v>0.17361557343437864</v>
      </c>
      <c r="R1460" s="13">
        <f t="shared" si="1743"/>
        <v>7.4352334257090534E-3</v>
      </c>
      <c r="S1460" s="13">
        <f t="shared" si="1744"/>
        <v>1.6820142898436002E-2</v>
      </c>
      <c r="T1460" s="13">
        <f t="shared" si="1745"/>
        <v>7.6423016880520472E-2</v>
      </c>
      <c r="U1460" s="13">
        <f t="shared" si="1746"/>
        <v>1.5815289355788222E-2</v>
      </c>
      <c r="V1460" s="13">
        <f t="shared" si="1747"/>
        <v>1.7498676610134638E-3</v>
      </c>
      <c r="W1460" s="13">
        <f t="shared" si="1748"/>
        <v>0.1230977058071291</v>
      </c>
      <c r="X1460" s="13">
        <f t="shared" si="1749"/>
        <v>5.4185796024844024E-2</v>
      </c>
      <c r="Y1460" s="13">
        <f t="shared" si="1750"/>
        <v>1.1925894441307941E-2</v>
      </c>
      <c r="Z1460" s="13">
        <f t="shared" si="1751"/>
        <v>1.0909600607120343E-3</v>
      </c>
      <c r="AA1460" s="13">
        <f t="shared" si="1752"/>
        <v>2.3205524356652886E-3</v>
      </c>
      <c r="AB1460" s="13">
        <f t="shared" si="1753"/>
        <v>2.4679930093671402E-3</v>
      </c>
      <c r="AC1460" s="13">
        <f t="shared" si="1754"/>
        <v>1.0240077791680441E-4</v>
      </c>
      <c r="AD1460" s="13">
        <f t="shared" si="1755"/>
        <v>6.545947265225846E-2</v>
      </c>
      <c r="AE1460" s="13">
        <f t="shared" si="1756"/>
        <v>2.8814295195611291E-2</v>
      </c>
      <c r="AF1460" s="13">
        <f t="shared" si="1757"/>
        <v>6.3418140566946848E-3</v>
      </c>
      <c r="AG1460" s="13">
        <f t="shared" si="1758"/>
        <v>9.3052436314819203E-4</v>
      </c>
      <c r="AH1460" s="13">
        <f t="shared" si="1759"/>
        <v>1.2005613535481944E-4</v>
      </c>
      <c r="AI1460" s="13">
        <f t="shared" si="1760"/>
        <v>2.553682461412536E-4</v>
      </c>
      <c r="AJ1460" s="13">
        <f t="shared" si="1761"/>
        <v>2.7159353807502869E-4</v>
      </c>
      <c r="AK1460" s="13">
        <f t="shared" si="1762"/>
        <v>1.9256648921367456E-4</v>
      </c>
      <c r="AL1460" s="13">
        <f t="shared" si="1763"/>
        <v>3.8351405154901318E-6</v>
      </c>
      <c r="AM1460" s="13">
        <f t="shared" si="1764"/>
        <v>2.7847424332183526E-2</v>
      </c>
      <c r="AN1460" s="13">
        <f t="shared" si="1765"/>
        <v>1.2258025807931719E-2</v>
      </c>
      <c r="AO1460" s="13">
        <f t="shared" si="1766"/>
        <v>2.6979011580303344E-3</v>
      </c>
      <c r="AP1460" s="13">
        <f t="shared" si="1767"/>
        <v>3.9585877707385585E-4</v>
      </c>
      <c r="AQ1460" s="13">
        <f t="shared" si="1768"/>
        <v>4.356279998990423E-5</v>
      </c>
      <c r="AR1460" s="13">
        <f t="shared" si="1769"/>
        <v>1.0569388306976166E-5</v>
      </c>
      <c r="AS1460" s="13">
        <f t="shared" si="1770"/>
        <v>2.248186772597147E-5</v>
      </c>
      <c r="AT1460" s="13">
        <f t="shared" si="1771"/>
        <v>2.3910294605907957E-5</v>
      </c>
      <c r="AU1460" s="13">
        <f t="shared" si="1772"/>
        <v>1.6952986145982585E-5</v>
      </c>
      <c r="AV1460" s="13">
        <f t="shared" si="1773"/>
        <v>9.0150626749763056E-6</v>
      </c>
      <c r="AW1460" s="13">
        <f t="shared" si="1774"/>
        <v>9.974630423803798E-8</v>
      </c>
      <c r="AX1460" s="13">
        <f t="shared" si="1775"/>
        <v>9.872253911671923E-3</v>
      </c>
      <c r="AY1460" s="13">
        <f t="shared" si="1776"/>
        <v>4.3456206860708448E-3</v>
      </c>
      <c r="AZ1460" s="13">
        <f t="shared" si="1777"/>
        <v>9.564390926412392E-4</v>
      </c>
      <c r="BA1460" s="13">
        <f t="shared" si="1778"/>
        <v>1.4033679789626015E-4</v>
      </c>
      <c r="BB1460" s="13">
        <f t="shared" si="1779"/>
        <v>1.5443547578175329E-5</v>
      </c>
      <c r="BC1460" s="13">
        <f t="shared" si="1780"/>
        <v>1.3596044109581101E-6</v>
      </c>
      <c r="BD1460" s="13">
        <f t="shared" si="1781"/>
        <v>7.7541482888737694E-7</v>
      </c>
      <c r="BE1460" s="13">
        <f t="shared" si="1782"/>
        <v>1.6493644768729491E-6</v>
      </c>
      <c r="BF1460" s="13">
        <f t="shared" si="1783"/>
        <v>1.7541598872140574E-6</v>
      </c>
      <c r="BG1460" s="13">
        <f t="shared" si="1784"/>
        <v>1.2437424446635767E-6</v>
      </c>
      <c r="BH1460" s="13">
        <f t="shared" si="1785"/>
        <v>6.6138295599489074E-7</v>
      </c>
      <c r="BI1460" s="13">
        <f t="shared" si="1786"/>
        <v>2.813620561764202E-7</v>
      </c>
      <c r="BJ1460" s="14">
        <f t="shared" si="1787"/>
        <v>0.76261191052963151</v>
      </c>
      <c r="BK1460" s="14">
        <f t="shared" si="1788"/>
        <v>0.17162491146169578</v>
      </c>
      <c r="BL1460" s="14">
        <f t="shared" si="1789"/>
        <v>6.2750239110113765E-2</v>
      </c>
      <c r="BM1460" s="14">
        <f t="shared" si="1790"/>
        <v>0.46705276645760585</v>
      </c>
      <c r="BN1460" s="14">
        <f t="shared" si="1791"/>
        <v>0.5266797337647805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1.30534351145038</v>
      </c>
      <c r="F1461" s="10">
        <f>VLOOKUP(B1461,home!$B$2:$E$405,3,FALSE)</f>
        <v>1.1499999999999999</v>
      </c>
      <c r="G1461" s="10">
        <f>VLOOKUP(C1461,away!$B$2:$E$405,4,FALSE)</f>
        <v>0.89</v>
      </c>
      <c r="H1461" s="10">
        <f>VLOOKUP(A1461,away!$A$2:$E$405,3,FALSE)</f>
        <v>1.0381679389313001</v>
      </c>
      <c r="I1461" s="10">
        <f>VLOOKUP(C1461,away!$B$2:$E$405,3,FALSE)</f>
        <v>0.64</v>
      </c>
      <c r="J1461" s="10">
        <f>VLOOKUP(B1461,home!$B$2:$E$405,4,FALSE)</f>
        <v>1.1200000000000001</v>
      </c>
      <c r="K1461" s="12">
        <f t="shared" si="1736"/>
        <v>1.3360190839694637</v>
      </c>
      <c r="L1461" s="12">
        <f t="shared" si="1737"/>
        <v>0.74415877862595603</v>
      </c>
      <c r="M1461" s="13">
        <f t="shared" si="1738"/>
        <v>0.12490799376276736</v>
      </c>
      <c r="N1461" s="13">
        <f t="shared" si="1739"/>
        <v>0.1668794634073959</v>
      </c>
      <c r="O1461" s="13">
        <f t="shared" si="1740"/>
        <v>9.2951380079119489E-2</v>
      </c>
      <c r="P1461" s="13">
        <f t="shared" si="1741"/>
        <v>0.12418481766700266</v>
      </c>
      <c r="Q1461" s="13">
        <f t="shared" si="1742"/>
        <v>0.11147707391743238</v>
      </c>
      <c r="R1461" s="13">
        <f t="shared" si="1743"/>
        <v>3.4585292735637291E-2</v>
      </c>
      <c r="S1461" s="13">
        <f t="shared" si="1744"/>
        <v>3.0866457130591708E-2</v>
      </c>
      <c r="T1461" s="13">
        <f t="shared" si="1745"/>
        <v>8.2956643171191891E-2</v>
      </c>
      <c r="U1461" s="13">
        <f t="shared" si="1746"/>
        <v>4.620661111948187E-2</v>
      </c>
      <c r="V1461" s="13">
        <f t="shared" si="1747"/>
        <v>3.4097500579942622E-3</v>
      </c>
      <c r="W1461" s="13">
        <f t="shared" si="1748"/>
        <v>4.9645166059588061E-2</v>
      </c>
      <c r="X1461" s="13">
        <f t="shared" si="1749"/>
        <v>3.6943886139585817E-2</v>
      </c>
      <c r="Y1461" s="13">
        <f t="shared" si="1750"/>
        <v>1.3746058593665282E-2</v>
      </c>
      <c r="Z1461" s="13">
        <f t="shared" si="1751"/>
        <v>8.5789830668576671E-3</v>
      </c>
      <c r="AA1461" s="13">
        <f t="shared" si="1752"/>
        <v>1.1461685098372719E-2</v>
      </c>
      <c r="AB1461" s="13">
        <f t="shared" si="1753"/>
        <v>7.6565150129371878E-3</v>
      </c>
      <c r="AC1461" s="13">
        <f t="shared" si="1754"/>
        <v>2.1187554559472891E-4</v>
      </c>
      <c r="AD1461" s="13">
        <f t="shared" si="1755"/>
        <v>1.6581722320610694E-2</v>
      </c>
      <c r="AE1461" s="13">
        <f t="shared" si="1756"/>
        <v>1.2339434229620408E-2</v>
      </c>
      <c r="AF1461" s="13">
        <f t="shared" si="1757"/>
        <v>4.5912491526248177E-3</v>
      </c>
      <c r="AG1461" s="13">
        <f t="shared" si="1758"/>
        <v>1.1388727872615803E-3</v>
      </c>
      <c r="AH1461" s="13">
        <f t="shared" si="1759"/>
        <v>1.5960313902213896E-3</v>
      </c>
      <c r="AI1461" s="13">
        <f t="shared" si="1760"/>
        <v>2.1323283959500906E-3</v>
      </c>
      <c r="AJ1461" s="13">
        <f t="shared" si="1761"/>
        <v>1.4244157151396581E-3</v>
      </c>
      <c r="AK1461" s="13">
        <f t="shared" si="1762"/>
        <v>6.3434885964419813E-4</v>
      </c>
      <c r="AL1461" s="13">
        <f t="shared" si="1763"/>
        <v>8.4259542420482463E-6</v>
      </c>
      <c r="AM1461" s="13">
        <f t="shared" si="1764"/>
        <v>4.4306994930836622E-3</v>
      </c>
      <c r="AN1461" s="13">
        <f t="shared" si="1765"/>
        <v>3.2971439232317807E-3</v>
      </c>
      <c r="AO1461" s="13">
        <f t="shared" si="1766"/>
        <v>1.2267992974330773E-3</v>
      </c>
      <c r="AP1461" s="13">
        <f t="shared" si="1767"/>
        <v>3.0431115559899336E-4</v>
      </c>
      <c r="AQ1461" s="13">
        <f t="shared" si="1768"/>
        <v>5.6613954468200021E-5</v>
      </c>
      <c r="AR1461" s="13">
        <f t="shared" si="1769"/>
        <v>2.3754015399916724E-4</v>
      </c>
      <c r="AS1461" s="13">
        <f t="shared" si="1770"/>
        <v>3.1735817895193276E-4</v>
      </c>
      <c r="AT1461" s="13">
        <f t="shared" si="1771"/>
        <v>2.1199829176678919E-4</v>
      </c>
      <c r="AU1461" s="13">
        <f t="shared" si="1772"/>
        <v>9.4411254523118918E-5</v>
      </c>
      <c r="AV1461" s="13">
        <f t="shared" si="1773"/>
        <v>3.1533809446096316E-5</v>
      </c>
      <c r="AW1461" s="13">
        <f t="shared" si="1774"/>
        <v>2.3269918737293558E-7</v>
      </c>
      <c r="AX1461" s="13">
        <f t="shared" si="1775"/>
        <v>9.8658317968226632E-4</v>
      </c>
      <c r="AY1461" s="13">
        <f t="shared" si="1776"/>
        <v>7.341745340052674E-4</v>
      </c>
      <c r="AZ1461" s="13">
        <f t="shared" si="1777"/>
        <v>2.7317121226182005E-4</v>
      </c>
      <c r="BA1461" s="13">
        <f t="shared" si="1778"/>
        <v>6.7760918557509286E-5</v>
      </c>
      <c r="BB1461" s="13">
        <f t="shared" si="1779"/>
        <v>1.2606220598082245E-5</v>
      </c>
      <c r="BC1461" s="13">
        <f t="shared" si="1780"/>
        <v>1.8762059446716511E-6</v>
      </c>
      <c r="BD1461" s="13">
        <f t="shared" si="1781"/>
        <v>2.9461265145773628E-5</v>
      </c>
      <c r="BE1461" s="13">
        <f t="shared" si="1782"/>
        <v>3.9360812472637965E-5</v>
      </c>
      <c r="BF1461" s="13">
        <f t="shared" si="1783"/>
        <v>2.6293398311993811E-5</v>
      </c>
      <c r="BG1461" s="13">
        <f t="shared" si="1784"/>
        <v>1.1709493975744738E-5</v>
      </c>
      <c r="BH1461" s="13">
        <f t="shared" si="1785"/>
        <v>3.911026853805111E-6</v>
      </c>
      <c r="BI1461" s="13">
        <f t="shared" si="1786"/>
        <v>1.0450413029201358E-6</v>
      </c>
      <c r="BJ1461" s="14">
        <f t="shared" si="1787"/>
        <v>0.50769130987384226</v>
      </c>
      <c r="BK1461" s="14">
        <f t="shared" si="1788"/>
        <v>0.28432349465219803</v>
      </c>
      <c r="BL1461" s="14">
        <f t="shared" si="1789"/>
        <v>0.19965323113325384</v>
      </c>
      <c r="BM1461" s="14">
        <f t="shared" si="1790"/>
        <v>0.34452705532197875</v>
      </c>
      <c r="BN1461" s="14">
        <f t="shared" si="1791"/>
        <v>0.65498602156935493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1.30534351145038</v>
      </c>
      <c r="F1462" s="10">
        <f>VLOOKUP(B1462,home!$B$2:$E$405,3,FALSE)</f>
        <v>1.1499999999999999</v>
      </c>
      <c r="G1462" s="10">
        <f>VLOOKUP(C1462,away!$B$2:$E$405,4,FALSE)</f>
        <v>1.02</v>
      </c>
      <c r="H1462" s="10">
        <f>VLOOKUP(A1462,away!$A$2:$E$405,3,FALSE)</f>
        <v>1.0381679389313001</v>
      </c>
      <c r="I1462" s="10">
        <f>VLOOKUP(C1462,away!$B$2:$E$405,3,FALSE)</f>
        <v>1.1499999999999999</v>
      </c>
      <c r="J1462" s="10">
        <f>VLOOKUP(B1462,home!$B$2:$E$405,4,FALSE)</f>
        <v>1.61</v>
      </c>
      <c r="K1462" s="12">
        <f t="shared" ref="K1462:K1525" si="1792">E1462*F1462*G1462</f>
        <v>1.5311679389312955</v>
      </c>
      <c r="L1462" s="12">
        <f t="shared" ref="L1462:L1525" si="1793">H1462*I1462*J1462</f>
        <v>1.922167938931302</v>
      </c>
      <c r="M1462" s="13">
        <f t="shared" ref="M1462:M1525" si="1794">_xlfn.POISSON.DIST(0,K1462,FALSE) * _xlfn.POISSON.DIST(0,L1462,FALSE)</f>
        <v>3.1639913250202455E-2</v>
      </c>
      <c r="N1462" s="13">
        <f t="shared" ref="N1462:N1525" si="1795">_xlfn.POISSON.DIST(1,K1462,FALSE) * _xlfn.POISSON.DIST(0,L1462,FALSE)</f>
        <v>4.8446020759277481E-2</v>
      </c>
      <c r="O1462" s="13">
        <f t="shared" ref="O1462:O1525" si="1796">_xlfn.POISSON.DIST(0,K1462,FALSE) * _xlfn.POISSON.DIST(1,L1462,FALSE)</f>
        <v>6.0817226840106847E-2</v>
      </c>
      <c r="P1462" s="13">
        <f t="shared" ref="P1462:P1525" si="1797">_xlfn.POISSON.DIST(1,K1462,FALSE) * _xlfn.POISSON.DIST(1,L1462,FALSE)</f>
        <v>9.3121387872283468E-2</v>
      </c>
      <c r="Q1462" s="13">
        <f t="shared" ref="Q1462:Q1525" si="1798">_xlfn.POISSON.DIST(2,K1462,FALSE) * _xlfn.POISSON.DIST(0,L1462,FALSE)</f>
        <v>3.7089496877702834E-2</v>
      </c>
      <c r="R1462" s="13">
        <f t="shared" ref="R1462:R1525" si="1799">_xlfn.POISSON.DIST(0,K1462,FALSE) * _xlfn.POISSON.DIST(2,L1462,FALSE)</f>
        <v>5.8450461783382826E-2</v>
      </c>
      <c r="S1462" s="13">
        <f t="shared" ref="S1462:S1525" si="1800">_xlfn.POISSON.DIST(2,K1462,FALSE) * _xlfn.POISSON.DIST(2,L1462,FALSE)</f>
        <v>6.8517830711852357E-2</v>
      </c>
      <c r="T1462" s="13">
        <f t="shared" ref="T1462:T1525" si="1801">_xlfn.POISSON.DIST(2,K1462,FALSE) * _xlfn.POISSON.DIST(1,L1462,FALSE)</f>
        <v>7.1292241769413012E-2</v>
      </c>
      <c r="U1462" s="13">
        <f t="shared" ref="U1462:U1525" si="1802">_xlfn.POISSON.DIST(1,K1462,FALSE) * _xlfn.POISSON.DIST(2,L1462,FALSE)</f>
        <v>8.9497473098444733E-2</v>
      </c>
      <c r="V1462" s="13">
        <f t="shared" ref="V1462:V1525" si="1803">_xlfn.POISSON.DIST(3,K1462,FALSE) * _xlfn.POISSON.DIST(3,L1462,FALSE)</f>
        <v>2.2406563364831371E-2</v>
      </c>
      <c r="W1462" s="13">
        <f t="shared" ref="W1462:W1525" si="1804">_xlfn.POISSON.DIST(3,K1462,FALSE) * _xlfn.POISSON.DIST(0,L1462,FALSE)</f>
        <v>1.8930082830076994E-2</v>
      </c>
      <c r="X1462" s="13">
        <f t="shared" ref="X1462:X1525" si="1805">_xlfn.POISSON.DIST(3,K1462,FALSE) * _xlfn.POISSON.DIST(1,L1462,FALSE)</f>
        <v>3.6386798297287921E-2</v>
      </c>
      <c r="Y1462" s="13">
        <f t="shared" ref="Y1462:Y1525" si="1806">_xlfn.POISSON.DIST(3,K1462,FALSE) * _xlfn.POISSON.DIST(2,L1462,FALSE)</f>
        <v>3.497076854370347E-2</v>
      </c>
      <c r="Z1462" s="13">
        <f t="shared" ref="Z1462:Z1525" si="1807">_xlfn.POISSON.DIST(0,K1462,FALSE) * _xlfn.POISSON.DIST(3,L1462,FALSE)</f>
        <v>3.7450534551915937E-2</v>
      </c>
      <c r="AA1462" s="13">
        <f t="shared" ref="AA1462:AA1525" si="1808">_xlfn.POISSON.DIST(1,K1462,FALSE) * _xlfn.POISSON.DIST(3,L1462,FALSE)</f>
        <v>5.7343057801732399E-2</v>
      </c>
      <c r="AB1462" s="13">
        <f t="shared" ref="AB1462:AB1525" si="1809">_xlfn.POISSON.DIST(2,K1462,FALSE) * _xlfn.POISSON.DIST(3,L1462,FALSE)</f>
        <v>4.3900925813148375E-2</v>
      </c>
      <c r="AC1462" s="13">
        <f t="shared" ref="AC1462:AC1525" si="1810">_xlfn.POISSON.DIST(4,K1462,FALSE) * _xlfn.POISSON.DIST(4,L1462,FALSE)</f>
        <v>4.1216340052070335E-3</v>
      </c>
      <c r="AD1462" s="13">
        <f t="shared" ref="AD1462:AD1525" si="1811">_xlfn.POISSON.DIST(4,K1462,FALSE) * _xlfn.POISSON.DIST(0,L1462,FALSE)</f>
        <v>7.2462839776819277E-3</v>
      </c>
      <c r="AE1462" s="13">
        <f t="shared" ref="AE1462:AE1525" si="1812">_xlfn.POISSON.DIST(4,K1462,FALSE) * _xlfn.POISSON.DIST(1,L1462,FALSE)</f>
        <v>1.3928574738291788E-2</v>
      </c>
      <c r="AF1462" s="13">
        <f t="shared" ref="AF1462:AF1525" si="1813">_xlfn.POISSON.DIST(4,K1462,FALSE) * _xlfn.POISSON.DIST(2,L1462,FALSE)</f>
        <v>1.3386529898476465E-2</v>
      </c>
      <c r="AG1462" s="13">
        <f t="shared" ref="AG1462:AG1525" si="1814">_xlfn.POISSON.DIST(4,K1462,FALSE) * _xlfn.POISSON.DIST(3,L1462,FALSE)</f>
        <v>8.5770528614655863E-3</v>
      </c>
      <c r="AH1462" s="13">
        <f t="shared" ref="AH1462:AH1525" si="1815">_xlfn.POISSON.DIST(0,K1462,FALSE) * _xlfn.POISSON.DIST(4,L1462,FALSE)</f>
        <v>1.7996554202882944E-2</v>
      </c>
      <c r="AI1462" s="13">
        <f t="shared" ref="AI1462:AI1525" si="1816">_xlfn.POISSON.DIST(1,K1462,FALSE) * _xlfn.POISSON.DIST(4,L1462,FALSE)</f>
        <v>2.7555746806693617E-2</v>
      </c>
      <c r="AJ1462" s="13">
        <f t="shared" ref="AJ1462:AJ1525" si="1817">_xlfn.POISSON.DIST(2,K1462,FALSE) * _xlfn.POISSON.DIST(4,L1462,FALSE)</f>
        <v>2.1096238021858851E-2</v>
      </c>
      <c r="AK1462" s="13">
        <f t="shared" ref="AK1462:AK1525" si="1818">_xlfn.POISSON.DIST(3,K1462,FALSE) * _xlfn.POISSON.DIST(4,L1462,FALSE)</f>
        <v>1.0767294430377885E-2</v>
      </c>
      <c r="AL1462" s="13">
        <f t="shared" ref="AL1462:AL1525" si="1819">_xlfn.POISSON.DIST(5,K1462,FALSE) * _xlfn.POISSON.DIST(5,L1462,FALSE)</f>
        <v>4.8522545031190478E-4</v>
      </c>
      <c r="AM1462" s="13">
        <f t="shared" ref="AM1462:AM1525" si="1820">_xlfn.POISSON.DIST(5,K1462,FALSE) * _xlfn.POISSON.DIST(0,L1462,FALSE)</f>
        <v>2.2190555406036202E-3</v>
      </c>
      <c r="AN1462" s="13">
        <f t="shared" ref="AN1462:AN1525" si="1821">_xlfn.POISSON.DIST(5,K1462,FALSE) * _xlfn.POISSON.DIST(1,L1462,FALSE)</f>
        <v>4.2653974148561475E-3</v>
      </c>
      <c r="AO1462" s="13">
        <f t="shared" ref="AO1462:AO1525" si="1822">_xlfn.POISSON.DIST(5,K1462,FALSE) * _xlfn.POISSON.DIST(2,L1462,FALSE)</f>
        <v>4.0994050788184721E-3</v>
      </c>
      <c r="AP1462" s="13">
        <f t="shared" ref="AP1462:AP1525" si="1823">_xlfn.POISSON.DIST(5,K1462,FALSE) * _xlfn.POISSON.DIST(3,L1462,FALSE)</f>
        <v>2.6265816703990052E-3</v>
      </c>
      <c r="AQ1462" s="13">
        <f t="shared" ref="AQ1462:AQ1525" si="1824">_xlfn.POISSON.DIST(5,K1462,FALSE) * _xlfn.POISSON.DIST(4,L1462,FALSE)</f>
        <v>1.2621827689563981E-3</v>
      </c>
      <c r="AR1462" s="13">
        <f t="shared" ref="AR1462:AR1525" si="1825">_xlfn.POISSON.DIST(0,K1462,FALSE) * _xlfn.POISSON.DIST(5,L1462,FALSE)</f>
        <v>6.9184799000041944E-3</v>
      </c>
      <c r="AS1462" s="13">
        <f t="shared" ref="AS1462:AS1525" si="1826">_xlfn.POISSON.DIST(1,K1462,FALSE) * _xlfn.POISSON.DIST(5,L1462,FALSE)</f>
        <v>1.0593354609027017E-2</v>
      </c>
      <c r="AT1462" s="13">
        <f t="shared" ref="AT1462:AT1525" si="1827">_xlfn.POISSON.DIST(2,K1462,FALSE) * _xlfn.POISSON.DIST(5,L1462,FALSE)</f>
        <v>8.1101024715361202E-3</v>
      </c>
      <c r="AU1462" s="13">
        <f t="shared" ref="AU1462:AU1525" si="1828">_xlfn.POISSON.DIST(3,K1462,FALSE) * _xlfn.POISSON.DIST(5,L1462,FALSE)</f>
        <v>4.1393096286211897E-3</v>
      </c>
      <c r="AV1462" s="13">
        <f t="shared" ref="AV1462:AV1525" si="1829">_xlfn.POISSON.DIST(4,K1462,FALSE) * _xlfn.POISSON.DIST(5,L1462,FALSE)</f>
        <v>1.5844945481635943E-3</v>
      </c>
      <c r="AW1462" s="13">
        <f t="shared" ref="AW1462:AW1525" si="1830">_xlfn.POISSON.DIST(6,K1462,FALSE) * _xlfn.POISSON.DIST(6,L1462,FALSE)</f>
        <v>3.9669363017216082E-5</v>
      </c>
      <c r="AX1462" s="13">
        <f t="shared" ref="AX1462:AX1525" si="1831">_xlfn.POISSON.DIST(6,K1462,FALSE) * _xlfn.POISSON.DIST(0,L1462,FALSE)</f>
        <v>5.6629111641335315E-4</v>
      </c>
      <c r="AY1462" s="13">
        <f t="shared" ref="AY1462:AY1525" si="1832">_xlfn.POISSON.DIST(6,K1462,FALSE) * _xlfn.POISSON.DIST(1,L1462,FALSE)</f>
        <v>1.0885066280713609E-3</v>
      </c>
      <c r="AZ1462" s="13">
        <f t="shared" ref="AZ1462:AZ1525" si="1833">_xlfn.POISSON.DIST(6,K1462,FALSE) * _xlfn.POISSON.DIST(2,L1462,FALSE)</f>
        <v>1.0461462708964947E-3</v>
      </c>
      <c r="BA1462" s="13">
        <f t="shared" ref="BA1462:BA1525" si="1834">_xlfn.POISSON.DIST(6,K1462,FALSE) * _xlfn.POISSON.DIST(3,L1462,FALSE)</f>
        <v>6.7028960711659432E-4</v>
      </c>
      <c r="BB1462" s="13">
        <f t="shared" ref="BB1462:BB1525" si="1835">_xlfn.POISSON.DIST(6,K1462,FALSE) * _xlfn.POISSON.DIST(4,L1462,FALSE)</f>
        <v>3.221022981495941E-4</v>
      </c>
      <c r="BC1462" s="13">
        <f t="shared" ref="BC1462:BC1525" si="1836">_xlfn.POISSON.DIST(6,K1462,FALSE) * _xlfn.POISSON.DIST(5,L1462,FALSE)</f>
        <v>1.238269421118482E-4</v>
      </c>
      <c r="BD1462" s="13">
        <f t="shared" ref="BD1462:BD1525" si="1837">_xlfn.POISSON.DIST(0,K1462,FALSE) * _xlfn.POISSON.DIST(6,L1462,FALSE)</f>
        <v>2.216413374988113E-3</v>
      </c>
      <c r="BE1462" s="13">
        <f t="shared" ref="BE1462:BE1525" si="1838">_xlfn.POISSON.DIST(1,K1462,FALSE) * _xlfn.POISSON.DIST(6,L1462,FALSE)</f>
        <v>3.3937010992003054E-3</v>
      </c>
      <c r="BF1462" s="13">
        <f t="shared" ref="BF1462:BF1525" si="1839">_xlfn.POISSON.DIST(2,K1462,FALSE) * _xlfn.POISSON.DIST(6,L1462,FALSE)</f>
        <v>2.5981631587057023E-3</v>
      </c>
      <c r="BG1462" s="13">
        <f t="shared" ref="BG1462:BG1525" si="1840">_xlfn.POISSON.DIST(3,K1462,FALSE) * _xlfn.POISSON.DIST(6,L1462,FALSE)</f>
        <v>1.3260747095742117E-3</v>
      </c>
      <c r="BH1462" s="13">
        <f t="shared" ref="BH1462:BH1525" si="1841">_xlfn.POISSON.DIST(4,K1462,FALSE) * _xlfn.POISSON.DIST(6,L1462,FALSE)</f>
        <v>5.0761076998191582E-4</v>
      </c>
      <c r="BI1462" s="13">
        <f t="shared" ref="BI1462:BI1525" si="1842">_xlfn.POISSON.DIST(5,K1462,FALSE) * _xlfn.POISSON.DIST(6,L1462,FALSE)</f>
        <v>1.5544746729050752E-4</v>
      </c>
      <c r="BJ1462" s="14">
        <f t="shared" ref="BJ1462:BJ1525" si="1843">SUM(N1462,Q1462,T1462,W1462,X1462,Y1462,AD1462,AE1462,AF1462,AG1462,AM1462,AN1462,AO1462,AP1462,AQ1462,AX1462,AY1462,AZ1462,BA1462,BB1462,BC1462)</f>
        <v>0.30854363588977041</v>
      </c>
      <c r="BK1462" s="14">
        <f t="shared" ref="BK1462:BK1525" si="1844">SUM(M1462,P1462,S1462,V1462,AC1462,AL1462,AY1462)</f>
        <v>0.22138106128275997</v>
      </c>
      <c r="BL1462" s="14">
        <f t="shared" ref="BL1462:BL1525" si="1845">SUM(O1462,R1462,U1462,AA1462,AB1462,AH1462,AI1462,AJ1462,AK1462,AR1462,AS1462,AT1462,AU1462,AV1462,BD1462,BE1462,BF1462,BG1462,BH1462,BI1462)</f>
        <v>0.42896813053572125</v>
      </c>
      <c r="BM1462" s="14">
        <f t="shared" ref="BM1462:BM1525" si="1846">SUM(S1462:BI1462)</f>
        <v>0.66573001761215755</v>
      </c>
      <c r="BN1462" s="14">
        <f t="shared" ref="BN1462:BN1525" si="1847">SUM(M1462:R1462)</f>
        <v>0.3295645073829559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1.30534351145038</v>
      </c>
      <c r="F1463" s="10">
        <f>VLOOKUP(B1463,home!$B$2:$E$405,3,FALSE)</f>
        <v>1.64</v>
      </c>
      <c r="G1463" s="10">
        <f>VLOOKUP(C1463,away!$B$2:$E$405,4,FALSE)</f>
        <v>0.92</v>
      </c>
      <c r="H1463" s="10">
        <f>VLOOKUP(A1463,away!$A$2:$E$405,3,FALSE)</f>
        <v>1.0381679389313001</v>
      </c>
      <c r="I1463" s="10">
        <f>VLOOKUP(C1463,away!$B$2:$E$405,3,FALSE)</f>
        <v>0.61</v>
      </c>
      <c r="J1463" s="10">
        <f>VLOOKUP(B1463,home!$B$2:$E$405,4,FALSE)</f>
        <v>0.83</v>
      </c>
      <c r="K1463" s="12">
        <f t="shared" si="1792"/>
        <v>1.9695022900763333</v>
      </c>
      <c r="L1463" s="12">
        <f t="shared" si="1793"/>
        <v>0.5256244274809172</v>
      </c>
      <c r="M1463" s="13">
        <f t="shared" si="1794"/>
        <v>8.2485998305251565E-2</v>
      </c>
      <c r="N1463" s="13">
        <f t="shared" si="1795"/>
        <v>0.16245636256142551</v>
      </c>
      <c r="O1463" s="13">
        <f t="shared" si="1796"/>
        <v>4.3356655634389764E-2</v>
      </c>
      <c r="P1463" s="13">
        <f t="shared" si="1797"/>
        <v>8.5391032561981606E-2</v>
      </c>
      <c r="Q1463" s="13">
        <f t="shared" si="1798"/>
        <v>0.15997908905109937</v>
      </c>
      <c r="R1463" s="13">
        <f t="shared" si="1799"/>
        <v>1.1394658647656699E-2</v>
      </c>
      <c r="S1463" s="13">
        <f t="shared" si="1800"/>
        <v>2.2099594451829442E-2</v>
      </c>
      <c r="T1463" s="13">
        <f t="shared" si="1801"/>
        <v>8.4088917091402759E-2</v>
      </c>
      <c r="U1463" s="13">
        <f t="shared" si="1802"/>
        <v>2.2441806301197964E-2</v>
      </c>
      <c r="V1463" s="13">
        <f t="shared" si="1803"/>
        <v>2.5419899245057837E-3</v>
      </c>
      <c r="W1463" s="13">
        <f t="shared" si="1804"/>
        <v>0.10502639408348859</v>
      </c>
      <c r="X1463" s="13">
        <f t="shared" si="1805"/>
        <v>5.5204438260518872E-2</v>
      </c>
      <c r="Y1463" s="13">
        <f t="shared" si="1806"/>
        <v>1.4508400627545435E-2</v>
      </c>
      <c r="Z1463" s="13">
        <f t="shared" si="1807"/>
        <v>1.9964369760050119E-3</v>
      </c>
      <c r="AA1463" s="13">
        <f t="shared" si="1808"/>
        <v>3.9319871962349411E-3</v>
      </c>
      <c r="AB1463" s="13">
        <f t="shared" si="1809"/>
        <v>3.872028893767769E-3</v>
      </c>
      <c r="AC1463" s="13">
        <f t="shared" si="1810"/>
        <v>1.6446968945901314E-4</v>
      </c>
      <c r="AD1463" s="13">
        <f t="shared" si="1811"/>
        <v>5.1712430916472589E-2</v>
      </c>
      <c r="AE1463" s="13">
        <f t="shared" si="1812"/>
        <v>2.7181316894117385E-2</v>
      </c>
      <c r="AF1463" s="13">
        <f t="shared" si="1813"/>
        <v>7.1435820653239154E-3</v>
      </c>
      <c r="AG1463" s="13">
        <f t="shared" si="1814"/>
        <v>1.2516137444162773E-3</v>
      </c>
      <c r="AH1463" s="13">
        <f t="shared" si="1815"/>
        <v>2.6234401062859194E-4</v>
      </c>
      <c r="AI1463" s="13">
        <f t="shared" si="1816"/>
        <v>5.166871297208217E-4</v>
      </c>
      <c r="AJ1463" s="13">
        <f t="shared" si="1817"/>
        <v>5.0880824261906299E-4</v>
      </c>
      <c r="AK1463" s="13">
        <f t="shared" si="1818"/>
        <v>3.3403299968265301E-4</v>
      </c>
      <c r="AL1463" s="13">
        <f t="shared" si="1819"/>
        <v>6.8104826984482049E-6</v>
      </c>
      <c r="AM1463" s="13">
        <f t="shared" si="1820"/>
        <v>2.0369550223081387E-2</v>
      </c>
      <c r="AN1463" s="13">
        <f t="shared" si="1821"/>
        <v>1.0706733174050942E-2</v>
      </c>
      <c r="AO1463" s="13">
        <f t="shared" si="1822"/>
        <v>2.8138602474007345E-3</v>
      </c>
      <c r="AP1463" s="13">
        <f t="shared" si="1823"/>
        <v>4.9301122718377441E-4</v>
      </c>
      <c r="AQ1463" s="13">
        <f t="shared" si="1824"/>
        <v>6.478468600753395E-5</v>
      </c>
      <c r="AR1463" s="13">
        <f t="shared" si="1825"/>
        <v>2.7578884077940263E-5</v>
      </c>
      <c r="AS1463" s="13">
        <f t="shared" si="1826"/>
        <v>5.4316675349253076E-5</v>
      </c>
      <c r="AT1463" s="13">
        <f t="shared" si="1827"/>
        <v>5.3488408244843333E-5</v>
      </c>
      <c r="AU1463" s="13">
        <f t="shared" si="1828"/>
        <v>3.5115180843585582E-5</v>
      </c>
      <c r="AV1463" s="13">
        <f t="shared" si="1829"/>
        <v>1.7289857271971608E-5</v>
      </c>
      <c r="AW1463" s="13">
        <f t="shared" si="1830"/>
        <v>1.9584271600788542E-7</v>
      </c>
      <c r="AX1463" s="13">
        <f t="shared" si="1831"/>
        <v>6.6863126353639462E-3</v>
      </c>
      <c r="AY1463" s="13">
        <f t="shared" si="1832"/>
        <v>3.5144892509215968E-3</v>
      </c>
      <c r="AZ1463" s="13">
        <f t="shared" si="1833"/>
        <v>9.2365070020175078E-4</v>
      </c>
      <c r="BA1463" s="13">
        <f t="shared" si="1834"/>
        <v>1.6183112349529787E-4</v>
      </c>
      <c r="BB1463" s="13">
        <f t="shared" si="1835"/>
        <v>2.1265597908952381E-5</v>
      </c>
      <c r="BC1463" s="13">
        <f t="shared" si="1836"/>
        <v>2.2355435451864975E-6</v>
      </c>
      <c r="BD1463" s="13">
        <f t="shared" si="1837"/>
        <v>2.4160225256716553E-6</v>
      </c>
      <c r="BE1463" s="13">
        <f t="shared" si="1838"/>
        <v>4.7583618971863314E-6</v>
      </c>
      <c r="BF1463" s="13">
        <f t="shared" si="1839"/>
        <v>4.6858023267602242E-6</v>
      </c>
      <c r="BG1463" s="13">
        <f t="shared" si="1840"/>
        <v>3.0762328044664232E-6</v>
      </c>
      <c r="BH1463" s="13">
        <f t="shared" si="1841"/>
        <v>1.5146618883011413E-6</v>
      </c>
      <c r="BI1463" s="13">
        <f t="shared" si="1842"/>
        <v>5.9662601154008816E-7</v>
      </c>
      <c r="BJ1463" s="14">
        <f t="shared" si="1843"/>
        <v>0.7143102697049718</v>
      </c>
      <c r="BK1463" s="14">
        <f t="shared" si="1844"/>
        <v>0.19620438466664744</v>
      </c>
      <c r="BL1463" s="14">
        <f t="shared" si="1845"/>
        <v>8.6823845769139776E-2</v>
      </c>
      <c r="BM1463" s="14">
        <f t="shared" si="1846"/>
        <v>0.45075684694675372</v>
      </c>
      <c r="BN1463" s="14">
        <f t="shared" si="1847"/>
        <v>0.5450637967618045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1.5858585858585901</v>
      </c>
      <c r="F1464" s="10">
        <f>VLOOKUP(B1464,home!$B$2:$E$405,3,FALSE)</f>
        <v>1.05</v>
      </c>
      <c r="G1464" s="10">
        <f>VLOOKUP(C1464,away!$B$2:$E$405,4,FALSE)</f>
        <v>1.01</v>
      </c>
      <c r="H1464" s="10">
        <f>VLOOKUP(A1464,away!$A$2:$E$405,3,FALSE)</f>
        <v>1.1313131313131299</v>
      </c>
      <c r="I1464" s="10">
        <f>VLOOKUP(C1464,away!$B$2:$E$405,3,FALSE)</f>
        <v>0.63</v>
      </c>
      <c r="J1464" s="10">
        <f>VLOOKUP(B1464,home!$B$2:$E$405,4,FALSE)</f>
        <v>1.03</v>
      </c>
      <c r="K1464" s="12">
        <f t="shared" si="1792"/>
        <v>1.6818030303030349</v>
      </c>
      <c r="L1464" s="12">
        <f t="shared" si="1793"/>
        <v>0.73410909090909005</v>
      </c>
      <c r="M1464" s="13">
        <f t="shared" si="1794"/>
        <v>8.9285862240205086E-2</v>
      </c>
      <c r="N1464" s="13">
        <f t="shared" si="1795"/>
        <v>0.15016123367879622</v>
      </c>
      <c r="O1464" s="13">
        <f t="shared" si="1796"/>
        <v>6.5545563160191195E-2</v>
      </c>
      <c r="P1464" s="13">
        <f t="shared" si="1797"/>
        <v>0.11023472674572853</v>
      </c>
      <c r="Q1464" s="13">
        <f t="shared" si="1798"/>
        <v>0.12627080891752082</v>
      </c>
      <c r="R1464" s="13">
        <f t="shared" si="1799"/>
        <v>2.4058796892326147E-2</v>
      </c>
      <c r="S1464" s="13">
        <f t="shared" si="1800"/>
        <v>3.4024689563992287E-2</v>
      </c>
      <c r="T1464" s="13">
        <f t="shared" si="1801"/>
        <v>9.2696548742796633E-2</v>
      </c>
      <c r="U1464" s="13">
        <f t="shared" si="1802"/>
        <v>4.0462157518959353E-2</v>
      </c>
      <c r="V1464" s="13">
        <f t="shared" si="1803"/>
        <v>4.6675329760300869E-3</v>
      </c>
      <c r="W1464" s="13">
        <f t="shared" si="1804"/>
        <v>7.078754302543401E-2</v>
      </c>
      <c r="X1464" s="13">
        <f t="shared" si="1805"/>
        <v>5.1965778858089458E-2</v>
      </c>
      <c r="Y1464" s="13">
        <f t="shared" si="1806"/>
        <v>1.9074275337947429E-2</v>
      </c>
      <c r="Z1464" s="13">
        <f t="shared" si="1807"/>
        <v>5.8872605049973296E-3</v>
      </c>
      <c r="AA1464" s="13">
        <f t="shared" si="1808"/>
        <v>9.9012125574878835E-3</v>
      </c>
      <c r="AB1464" s="13">
        <f t="shared" si="1809"/>
        <v>8.3259446414287938E-3</v>
      </c>
      <c r="AC1464" s="13">
        <f t="shared" si="1810"/>
        <v>3.6016635870436919E-4</v>
      </c>
      <c r="AD1464" s="13">
        <f t="shared" si="1811"/>
        <v>2.9762676091970336E-2</v>
      </c>
      <c r="AE1464" s="13">
        <f t="shared" si="1812"/>
        <v>2.184905108889805E-2</v>
      </c>
      <c r="AF1464" s="13">
        <f t="shared" si="1813"/>
        <v>8.0197935160486039E-3</v>
      </c>
      <c r="AG1464" s="13">
        <f t="shared" si="1814"/>
        <v>1.9624677757816853E-3</v>
      </c>
      <c r="AH1464" s="13">
        <f t="shared" si="1815"/>
        <v>1.0804728643171448E-3</v>
      </c>
      <c r="AI1464" s="13">
        <f t="shared" si="1816"/>
        <v>1.8171425373687742E-3</v>
      </c>
      <c r="AJ1464" s="13">
        <f t="shared" si="1817"/>
        <v>1.5280379129196753E-3</v>
      </c>
      <c r="AK1464" s="13">
        <f t="shared" si="1818"/>
        <v>8.5661959745541173E-4</v>
      </c>
      <c r="AL1464" s="13">
        <f t="shared" si="1819"/>
        <v>1.7786842905976725E-5</v>
      </c>
      <c r="AM1464" s="13">
        <f t="shared" si="1820"/>
        <v>1.0010991768280672E-2</v>
      </c>
      <c r="AN1464" s="13">
        <f t="shared" si="1821"/>
        <v>7.349160066110908E-3</v>
      </c>
      <c r="AO1464" s="13">
        <f t="shared" si="1822"/>
        <v>2.6975426075390328E-3</v>
      </c>
      <c r="AP1464" s="13">
        <f t="shared" si="1823"/>
        <v>6.6009685043633853E-4</v>
      </c>
      <c r="AQ1464" s="13">
        <f t="shared" si="1824"/>
        <v>1.211457746964435E-4</v>
      </c>
      <c r="AR1464" s="13">
        <f t="shared" si="1825"/>
        <v>1.5863699043516002E-4</v>
      </c>
      <c r="AS1464" s="13">
        <f t="shared" si="1826"/>
        <v>2.667961712320057E-4</v>
      </c>
      <c r="AT1464" s="13">
        <f t="shared" si="1827"/>
        <v>2.2434930462561731E-4</v>
      </c>
      <c r="AU1464" s="13">
        <f t="shared" si="1828"/>
        <v>1.2577044678858064E-4</v>
      </c>
      <c r="AV1464" s="13">
        <f t="shared" si="1829"/>
        <v>5.288027963290036E-5</v>
      </c>
      <c r="AW1464" s="13">
        <f t="shared" si="1830"/>
        <v>6.1000318347483575E-7</v>
      </c>
      <c r="AX1464" s="13">
        <f t="shared" si="1831"/>
        <v>2.8060860487055337E-3</v>
      </c>
      <c r="AY1464" s="13">
        <f t="shared" si="1832"/>
        <v>2.0599732782278996E-3</v>
      </c>
      <c r="AZ1464" s="13">
        <f t="shared" si="1833"/>
        <v>7.5612255528845055E-4</v>
      </c>
      <c r="BA1464" s="13">
        <f t="shared" si="1834"/>
        <v>1.8502548055955421E-4</v>
      </c>
      <c r="BB1464" s="13">
        <f t="shared" si="1835"/>
        <v>3.3957221832147961E-5</v>
      </c>
      <c r="BC1464" s="13">
        <f t="shared" si="1836"/>
        <v>4.9856610497992908E-6</v>
      </c>
      <c r="BD1464" s="13">
        <f t="shared" si="1837"/>
        <v>1.9409476138818213E-5</v>
      </c>
      <c r="BE1464" s="13">
        <f t="shared" si="1838"/>
        <v>3.264291578685892E-5</v>
      </c>
      <c r="BF1464" s="13">
        <f t="shared" si="1839"/>
        <v>2.7449477344133057E-5</v>
      </c>
      <c r="BG1464" s="13">
        <f t="shared" si="1840"/>
        <v>1.5388204725865826E-5</v>
      </c>
      <c r="BH1464" s="13">
        <f t="shared" si="1841"/>
        <v>6.4699823347211549E-6</v>
      </c>
      <c r="BI1464" s="13">
        <f t="shared" si="1842"/>
        <v>2.176247179308227E-6</v>
      </c>
      <c r="BJ1464" s="14">
        <f t="shared" si="1843"/>
        <v>0.59923526434601015</v>
      </c>
      <c r="BK1464" s="14">
        <f t="shared" si="1844"/>
        <v>0.24065073800579426</v>
      </c>
      <c r="BL1464" s="14">
        <f t="shared" si="1845"/>
        <v>0.15450791717867834</v>
      </c>
      <c r="BM1464" s="14">
        <f t="shared" si="1846"/>
        <v>0.4326648251256674</v>
      </c>
      <c r="BN1464" s="14">
        <f t="shared" si="1847"/>
        <v>0.56555699163476802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1.5858585858585901</v>
      </c>
      <c r="F1465" s="10">
        <f>VLOOKUP(B1465,home!$B$2:$E$405,3,FALSE)</f>
        <v>0.95</v>
      </c>
      <c r="G1465" s="10">
        <f>VLOOKUP(C1465,away!$B$2:$E$405,4,FALSE)</f>
        <v>0.63</v>
      </c>
      <c r="H1465" s="10">
        <f>VLOOKUP(A1465,away!$A$2:$E$405,3,FALSE)</f>
        <v>1.1313131313131299</v>
      </c>
      <c r="I1465" s="10">
        <f>VLOOKUP(C1465,away!$B$2:$E$405,3,FALSE)</f>
        <v>0.47</v>
      </c>
      <c r="J1465" s="10">
        <f>VLOOKUP(B1465,home!$B$2:$E$405,4,FALSE)</f>
        <v>1.47</v>
      </c>
      <c r="K1465" s="12">
        <f t="shared" si="1792"/>
        <v>0.94913636363636611</v>
      </c>
      <c r="L1465" s="12">
        <f t="shared" si="1793"/>
        <v>0.78162424242424144</v>
      </c>
      <c r="M1465" s="13">
        <f t="shared" si="1794"/>
        <v>0.17714961764163273</v>
      </c>
      <c r="N1465" s="13">
        <f t="shared" si="1795"/>
        <v>0.16813914390795193</v>
      </c>
      <c r="O1465" s="13">
        <f t="shared" si="1796"/>
        <v>0.1384644356848852</v>
      </c>
      <c r="P1465" s="13">
        <f t="shared" si="1797"/>
        <v>0.13142163097891341</v>
      </c>
      <c r="Q1465" s="13">
        <f t="shared" si="1798"/>
        <v>7.9793487816862574E-2</v>
      </c>
      <c r="R1465" s="13">
        <f t="shared" si="1799"/>
        <v>5.411357982244925E-2</v>
      </c>
      <c r="S1465" s="13">
        <f t="shared" si="1800"/>
        <v>2.4374375343131721E-2</v>
      </c>
      <c r="T1465" s="13">
        <f t="shared" si="1801"/>
        <v>6.2368524465243144E-2</v>
      </c>
      <c r="U1465" s="13">
        <f t="shared" si="1802"/>
        <v>5.136116637602571E-2</v>
      </c>
      <c r="V1465" s="13">
        <f t="shared" si="1803"/>
        <v>2.0091743191319937E-3</v>
      </c>
      <c r="W1465" s="13">
        <f t="shared" si="1804"/>
        <v>2.5244966956119875E-2</v>
      </c>
      <c r="X1465" s="13">
        <f t="shared" si="1805"/>
        <v>1.9732078172102204E-2</v>
      </c>
      <c r="Y1465" s="13">
        <f t="shared" si="1806"/>
        <v>7.7115353263626481E-3</v>
      </c>
      <c r="Z1465" s="13">
        <f t="shared" si="1807"/>
        <v>1.4098828611195206E-2</v>
      </c>
      <c r="AA1465" s="13">
        <f t="shared" si="1808"/>
        <v>1.3381710919562174E-2</v>
      </c>
      <c r="AB1465" s="13">
        <f t="shared" si="1809"/>
        <v>6.350534220713148E-3</v>
      </c>
      <c r="AC1465" s="13">
        <f t="shared" si="1810"/>
        <v>9.3158882254630387E-5</v>
      </c>
      <c r="AD1465" s="13">
        <f t="shared" si="1811"/>
        <v>5.9902290342129603E-3</v>
      </c>
      <c r="AE1465" s="13">
        <f t="shared" si="1812"/>
        <v>4.6821082308143996E-3</v>
      </c>
      <c r="AF1465" s="13">
        <f t="shared" si="1813"/>
        <v>1.8298246494293053E-3</v>
      </c>
      <c r="AG1465" s="13">
        <f t="shared" si="1814"/>
        <v>4.7674510179312806E-4</v>
      </c>
      <c r="AH1465" s="13">
        <f t="shared" si="1815"/>
        <v>2.754996558073668E-3</v>
      </c>
      <c r="AI1465" s="13">
        <f t="shared" si="1816"/>
        <v>2.6148674149607453E-3</v>
      </c>
      <c r="AJ1465" s="13">
        <f t="shared" si="1817"/>
        <v>1.2409328748135336E-3</v>
      </c>
      <c r="AK1465" s="13">
        <f t="shared" si="1818"/>
        <v>3.9260483877244637E-4</v>
      </c>
      <c r="AL1465" s="13">
        <f t="shared" si="1819"/>
        <v>2.7644637135697181E-6</v>
      </c>
      <c r="AM1465" s="13">
        <f t="shared" si="1820"/>
        <v>1.1371088405763743E-3</v>
      </c>
      <c r="AN1465" s="13">
        <f t="shared" si="1821"/>
        <v>8.8879183606941606E-4</v>
      </c>
      <c r="AO1465" s="13">
        <f t="shared" si="1822"/>
        <v>3.4735062277030393E-4</v>
      </c>
      <c r="AP1465" s="13">
        <f t="shared" si="1823"/>
        <v>9.0499222459475769E-5</v>
      </c>
      <c r="AQ1465" s="13">
        <f t="shared" si="1824"/>
        <v>1.7684096548717658E-5</v>
      </c>
      <c r="AR1465" s="13">
        <f t="shared" si="1825"/>
        <v>4.3067441951714485E-4</v>
      </c>
      <c r="AS1465" s="13">
        <f t="shared" si="1826"/>
        <v>4.0876875245170565E-4</v>
      </c>
      <c r="AT1465" s="13">
        <f t="shared" si="1827"/>
        <v>1.9398864363509292E-4</v>
      </c>
      <c r="AU1465" s="13">
        <f t="shared" si="1828"/>
        <v>6.1373891935521003E-5</v>
      </c>
      <c r="AV1465" s="13">
        <f t="shared" si="1829"/>
        <v>1.4563048153472923E-5</v>
      </c>
      <c r="AW1465" s="13">
        <f t="shared" si="1830"/>
        <v>5.6968531719128125E-8</v>
      </c>
      <c r="AX1465" s="13">
        <f t="shared" si="1831"/>
        <v>1.7987855833390397E-4</v>
      </c>
      <c r="AY1465" s="13">
        <f t="shared" si="1832"/>
        <v>1.405974418861024E-4</v>
      </c>
      <c r="AZ1465" s="13">
        <f t="shared" si="1833"/>
        <v>5.4947184500505545E-5</v>
      </c>
      <c r="BA1465" s="13">
        <f t="shared" si="1834"/>
        <v>1.4316017152850891E-5</v>
      </c>
      <c r="BB1465" s="13">
        <f t="shared" si="1835"/>
        <v>2.7974365154073806E-6</v>
      </c>
      <c r="BC1465" s="13">
        <f t="shared" si="1836"/>
        <v>4.3730883941704097E-7</v>
      </c>
      <c r="BD1465" s="13">
        <f t="shared" si="1837"/>
        <v>5.6104261147764692E-5</v>
      </c>
      <c r="BE1465" s="13">
        <f t="shared" si="1838"/>
        <v>5.325059441029443E-5</v>
      </c>
      <c r="BF1465" s="13">
        <f t="shared" si="1839"/>
        <v>2.5271037770030931E-5</v>
      </c>
      <c r="BG1465" s="13">
        <f t="shared" si="1840"/>
        <v>7.9952202981214728E-6</v>
      </c>
      <c r="BH1465" s="13">
        <f t="shared" si="1841"/>
        <v>1.8971385800576694E-6</v>
      </c>
      <c r="BI1465" s="13">
        <f t="shared" si="1842"/>
        <v>3.6012864263803914E-7</v>
      </c>
      <c r="BJ1465" s="14">
        <f t="shared" si="1843"/>
        <v>0.37884305222654474</v>
      </c>
      <c r="BK1465" s="14">
        <f t="shared" si="1844"/>
        <v>0.33519131907066418</v>
      </c>
      <c r="BL1465" s="14">
        <f t="shared" si="1845"/>
        <v>0.27192907584679771</v>
      </c>
      <c r="BM1465" s="14">
        <f t="shared" si="1846"/>
        <v>0.25083983942915228</v>
      </c>
      <c r="BN1465" s="14">
        <f t="shared" si="1847"/>
        <v>0.74908189585269513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1.5858585858585901</v>
      </c>
      <c r="F1466" s="10">
        <f>VLOOKUP(B1466,home!$B$2:$E$405,3,FALSE)</f>
        <v>1.01</v>
      </c>
      <c r="G1466" s="10">
        <f>VLOOKUP(C1466,away!$B$2:$E$405,4,FALSE)</f>
        <v>1.51</v>
      </c>
      <c r="H1466" s="10">
        <f>VLOOKUP(A1466,away!$A$2:$E$405,3,FALSE)</f>
        <v>1.1313131313131299</v>
      </c>
      <c r="I1466" s="10">
        <f>VLOOKUP(C1466,away!$B$2:$E$405,3,FALSE)</f>
        <v>0.5</v>
      </c>
      <c r="J1466" s="10">
        <f>VLOOKUP(B1466,home!$B$2:$E$405,4,FALSE)</f>
        <v>0.88</v>
      </c>
      <c r="K1466" s="12">
        <f t="shared" si="1792"/>
        <v>2.4185929292929358</v>
      </c>
      <c r="L1466" s="12">
        <f t="shared" si="1793"/>
        <v>0.49777777777777715</v>
      </c>
      <c r="M1466" s="13">
        <f t="shared" si="1794"/>
        <v>5.4129784081411003E-2</v>
      </c>
      <c r="N1466" s="13">
        <f t="shared" si="1795"/>
        <v>0.13091791304345396</v>
      </c>
      <c r="O1466" s="13">
        <f t="shared" si="1796"/>
        <v>2.6944603631635665E-2</v>
      </c>
      <c r="P1466" s="13">
        <f t="shared" si="1797"/>
        <v>6.5168027826074768E-2</v>
      </c>
      <c r="Q1466" s="13">
        <f t="shared" si="1798"/>
        <v>0.15831856940234262</v>
      </c>
      <c r="R1466" s="13">
        <f t="shared" si="1799"/>
        <v>6.7062124594293102E-3</v>
      </c>
      <c r="S1466" s="13">
        <f t="shared" si="1800"/>
        <v>1.9614302563782521E-2</v>
      </c>
      <c r="T1466" s="13">
        <f t="shared" si="1801"/>
        <v>7.8807465658054895E-2</v>
      </c>
      <c r="U1466" s="13">
        <f t="shared" si="1802"/>
        <v>1.6219598036711916E-2</v>
      </c>
      <c r="V1466" s="13">
        <f t="shared" si="1803"/>
        <v>2.6237874129891284E-3</v>
      </c>
      <c r="W1466" s="13">
        <f t="shared" si="1804"/>
        <v>0.12763605751075957</v>
      </c>
      <c r="X1466" s="13">
        <f t="shared" si="1805"/>
        <v>6.3534393072022466E-2</v>
      </c>
      <c r="Y1466" s="13">
        <f t="shared" si="1806"/>
        <v>1.5813004497925567E-2</v>
      </c>
      <c r="Z1466" s="13">
        <f t="shared" si="1807"/>
        <v>1.1127345117867881E-3</v>
      </c>
      <c r="AA1466" s="13">
        <f t="shared" si="1808"/>
        <v>2.6912518223877525E-3</v>
      </c>
      <c r="AB1466" s="13">
        <f t="shared" si="1809"/>
        <v>3.2545213142868741E-3</v>
      </c>
      <c r="AC1466" s="13">
        <f t="shared" si="1810"/>
        <v>1.9742718131183601E-4</v>
      </c>
      <c r="AD1466" s="13">
        <f t="shared" si="1811"/>
        <v>7.7174916554587414E-2</v>
      </c>
      <c r="AE1466" s="13">
        <f t="shared" si="1812"/>
        <v>3.8415958462727905E-2</v>
      </c>
      <c r="AF1466" s="13">
        <f t="shared" si="1813"/>
        <v>9.5613052173900408E-3</v>
      </c>
      <c r="AG1466" s="13">
        <f t="shared" si="1814"/>
        <v>1.5864684212558275E-3</v>
      </c>
      <c r="AH1466" s="13">
        <f t="shared" si="1815"/>
        <v>1.3847362813346675E-4</v>
      </c>
      <c r="AI1466" s="13">
        <f t="shared" si="1816"/>
        <v>3.3491133789714204E-4</v>
      </c>
      <c r="AJ1466" s="13">
        <f t="shared" si="1817"/>
        <v>4.0500709688903258E-4</v>
      </c>
      <c r="AK1466" s="13">
        <f t="shared" si="1818"/>
        <v>3.265157669497577E-4</v>
      </c>
      <c r="AL1466" s="13">
        <f t="shared" si="1819"/>
        <v>9.5074756078856104E-6</v>
      </c>
      <c r="AM1466" s="13">
        <f t="shared" si="1820"/>
        <v>3.7330941499539493E-2</v>
      </c>
      <c r="AN1466" s="13">
        <f t="shared" si="1821"/>
        <v>1.8582513101992968E-2</v>
      </c>
      <c r="AO1466" s="13">
        <f t="shared" si="1822"/>
        <v>4.6249810387182424E-3</v>
      </c>
      <c r="AP1466" s="13">
        <f t="shared" si="1823"/>
        <v>7.6740426123917424E-4</v>
      </c>
      <c r="AQ1466" s="13">
        <f t="shared" si="1824"/>
        <v>9.5499196954208207E-5</v>
      </c>
      <c r="AR1466" s="13">
        <f t="shared" si="1825"/>
        <v>1.3785818978620681E-5</v>
      </c>
      <c r="AS1466" s="13">
        <f t="shared" si="1826"/>
        <v>3.3342284306204339E-5</v>
      </c>
      <c r="AT1466" s="13">
        <f t="shared" si="1827"/>
        <v>4.0320706534730326E-5</v>
      </c>
      <c r="AU1466" s="13">
        <f t="shared" si="1828"/>
        <v>3.2506458576331405E-5</v>
      </c>
      <c r="AV1466" s="13">
        <f t="shared" si="1829"/>
        <v>1.9654972717267216E-5</v>
      </c>
      <c r="AW1466" s="13">
        <f t="shared" si="1830"/>
        <v>3.1795159104118524E-7</v>
      </c>
      <c r="AX1466" s="13">
        <f t="shared" si="1831"/>
        <v>1.5048058525772404E-2</v>
      </c>
      <c r="AY1466" s="13">
        <f t="shared" si="1832"/>
        <v>7.4905891328289204E-3</v>
      </c>
      <c r="AZ1466" s="13">
        <f t="shared" si="1833"/>
        <v>1.864324406392973E-3</v>
      </c>
      <c r="BA1466" s="13">
        <f t="shared" si="1834"/>
        <v>3.0933975335705594E-4</v>
      </c>
      <c r="BB1466" s="13">
        <f t="shared" si="1835"/>
        <v>3.8495613751100232E-5</v>
      </c>
      <c r="BC1466" s="13">
        <f t="shared" si="1836"/>
        <v>3.8324522134428647E-6</v>
      </c>
      <c r="BD1466" s="13">
        <f t="shared" si="1837"/>
        <v>1.1437123893374174E-6</v>
      </c>
      <c r="BE1466" s="13">
        <f t="shared" si="1838"/>
        <v>2.7661746979962068E-6</v>
      </c>
      <c r="BF1466" s="13">
        <f t="shared" si="1839"/>
        <v>3.3451252828813246E-6</v>
      </c>
      <c r="BG1466" s="13">
        <f t="shared" si="1840"/>
        <v>2.6968321189252674E-6</v>
      </c>
      <c r="BH1466" s="13">
        <f t="shared" si="1841"/>
        <v>1.6306347735806844E-6</v>
      </c>
      <c r="BI1466" s="13">
        <f t="shared" si="1842"/>
        <v>7.8876834672828615E-7</v>
      </c>
      <c r="BJ1466" s="14">
        <f t="shared" si="1843"/>
        <v>0.78792203082328049</v>
      </c>
      <c r="BK1466" s="14">
        <f t="shared" si="1844"/>
        <v>0.14923342567400605</v>
      </c>
      <c r="BL1466" s="14">
        <f t="shared" si="1845"/>
        <v>5.7173076583043526E-2</v>
      </c>
      <c r="BM1466" s="14">
        <f t="shared" si="1846"/>
        <v>0.54576588596653131</v>
      </c>
      <c r="BN1466" s="14">
        <f t="shared" si="1847"/>
        <v>0.44218511044434733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1.62037037037037</v>
      </c>
      <c r="F1467" s="10">
        <f>VLOOKUP(B1467,home!$B$2:$E$405,3,FALSE)</f>
        <v>1.34</v>
      </c>
      <c r="G1467" s="10">
        <f>VLOOKUP(C1467,away!$B$2:$E$405,4,FALSE)</f>
        <v>0.93</v>
      </c>
      <c r="H1467" s="10">
        <f>VLOOKUP(A1467,away!$A$2:$E$405,3,FALSE)</f>
        <v>1.4537037037036999</v>
      </c>
      <c r="I1467" s="10">
        <f>VLOOKUP(C1467,away!$B$2:$E$405,3,FALSE)</f>
        <v>1.23</v>
      </c>
      <c r="J1467" s="10">
        <f>VLOOKUP(B1467,home!$B$2:$E$405,4,FALSE)</f>
        <v>0.69</v>
      </c>
      <c r="K1467" s="12">
        <f t="shared" si="1792"/>
        <v>2.019305555555555</v>
      </c>
      <c r="L1467" s="12">
        <f t="shared" si="1793"/>
        <v>1.23375833333333</v>
      </c>
      <c r="M1467" s="13">
        <f t="shared" si="1794"/>
        <v>3.8655589776235254E-2</v>
      </c>
      <c r="N1467" s="13">
        <f t="shared" si="1795"/>
        <v>7.8057447188428358E-2</v>
      </c>
      <c r="O1467" s="13">
        <f t="shared" si="1796"/>
        <v>4.7691656016344917E-2</v>
      </c>
      <c r="P1467" s="13">
        <f t="shared" si="1797"/>
        <v>9.6304025947449787E-2</v>
      </c>
      <c r="Q1467" s="13">
        <f t="shared" si="1798"/>
        <v>7.8810918380038883E-2</v>
      </c>
      <c r="R1467" s="13">
        <f t="shared" si="1799"/>
        <v>2.9419989020316097E-2</v>
      </c>
      <c r="S1467" s="13">
        <f t="shared" si="1800"/>
        <v>5.9981398986368971E-2</v>
      </c>
      <c r="T1467" s="13">
        <f t="shared" si="1801"/>
        <v>9.7233627309025863E-2</v>
      </c>
      <c r="U1467" s="13">
        <f t="shared" si="1802"/>
        <v>5.940794727310772E-2</v>
      </c>
      <c r="V1467" s="13">
        <f t="shared" si="1803"/>
        <v>1.6603751338380875E-2</v>
      </c>
      <c r="W1467" s="13">
        <f t="shared" si="1804"/>
        <v>5.3047775107749294E-2</v>
      </c>
      <c r="X1467" s="13">
        <f t="shared" si="1805"/>
        <v>6.5448134603978081E-2</v>
      </c>
      <c r="Y1467" s="13">
        <f t="shared" si="1806"/>
        <v>4.0373590734389724E-2</v>
      </c>
      <c r="Z1467" s="13">
        <f t="shared" si="1807"/>
        <v>1.2099052206796683E-2</v>
      </c>
      <c r="AA1467" s="13">
        <f t="shared" si="1808"/>
        <v>2.4431683338141236E-2</v>
      </c>
      <c r="AB1467" s="13">
        <f t="shared" si="1809"/>
        <v>2.4667516948141351E-2</v>
      </c>
      <c r="AC1467" s="13">
        <f t="shared" si="1810"/>
        <v>2.5853442363908104E-3</v>
      </c>
      <c r="AD1467" s="13">
        <f t="shared" si="1811"/>
        <v>2.677991674623496E-2</v>
      </c>
      <c r="AE1467" s="13">
        <f t="shared" si="1812"/>
        <v>3.3039945451640178E-2</v>
      </c>
      <c r="AF1467" s="13">
        <f t="shared" si="1813"/>
        <v>2.0381654016919864E-2</v>
      </c>
      <c r="AG1467" s="13">
        <f t="shared" si="1814"/>
        <v>8.3820118301638716E-3</v>
      </c>
      <c r="AH1467" s="13">
        <f t="shared" si="1815"/>
        <v>3.7318266213926085E-3</v>
      </c>
      <c r="AI1467" s="13">
        <f t="shared" si="1816"/>
        <v>7.5356982289482106E-3</v>
      </c>
      <c r="AJ1467" s="13">
        <f t="shared" si="1817"/>
        <v>7.6084386493526415E-3</v>
      </c>
      <c r="AK1467" s="13">
        <f t="shared" si="1818"/>
        <v>5.1212541445804626E-3</v>
      </c>
      <c r="AL1467" s="13">
        <f t="shared" si="1819"/>
        <v>2.5763834919164855E-4</v>
      </c>
      <c r="AM1467" s="13">
        <f t="shared" si="1820"/>
        <v>1.0815366932597504E-2</v>
      </c>
      <c r="AN1467" s="13">
        <f t="shared" si="1821"/>
        <v>1.3343549081149906E-2</v>
      </c>
      <c r="AO1467" s="13">
        <f t="shared" si="1822"/>
        <v>8.2313574375554987E-3</v>
      </c>
      <c r="AP1467" s="13">
        <f t="shared" si="1823"/>
        <v>3.3851686110764599E-3</v>
      </c>
      <c r="AQ1467" s="13">
        <f t="shared" si="1824"/>
        <v>1.0441199959134999E-3</v>
      </c>
      <c r="AR1467" s="13">
        <f t="shared" si="1825"/>
        <v>9.2083443853965916E-4</v>
      </c>
      <c r="AS1467" s="13">
        <f t="shared" si="1826"/>
        <v>1.859446097490014E-3</v>
      </c>
      <c r="AT1467" s="13">
        <f t="shared" si="1827"/>
        <v>1.8773949174588412E-3</v>
      </c>
      <c r="AU1467" s="13">
        <f t="shared" si="1828"/>
        <v>1.2636779955988E-3</v>
      </c>
      <c r="AV1467" s="13">
        <f t="shared" si="1829"/>
        <v>6.3793799923649128E-4</v>
      </c>
      <c r="AW1467" s="13">
        <f t="shared" si="1830"/>
        <v>1.7829540313744618E-5</v>
      </c>
      <c r="AX1467" s="13">
        <f t="shared" si="1831"/>
        <v>3.639921755394326E-3</v>
      </c>
      <c r="AY1467" s="13">
        <f t="shared" si="1832"/>
        <v>4.4907837983990326E-3</v>
      </c>
      <c r="AZ1467" s="13">
        <f t="shared" si="1833"/>
        <v>2.7702709672365561E-3</v>
      </c>
      <c r="BA1467" s="13">
        <f t="shared" si="1834"/>
        <v>1.1392816304731615E-3</v>
      </c>
      <c r="BB1467" s="13">
        <f t="shared" si="1835"/>
        <v>3.513995514024619E-4</v>
      </c>
      <c r="BC1467" s="13">
        <f t="shared" si="1836"/>
        <v>8.6708424974476221E-5</v>
      </c>
      <c r="BD1467" s="13">
        <f t="shared" si="1837"/>
        <v>1.893478603614368E-4</v>
      </c>
      <c r="BE1467" s="13">
        <f t="shared" si="1838"/>
        <v>3.8235118636040672E-4</v>
      </c>
      <c r="BF1467" s="13">
        <f t="shared" si="1839"/>
        <v>3.8604193739541346E-4</v>
      </c>
      <c r="BG1467" s="13">
        <f t="shared" si="1840"/>
        <v>2.598455429533293E-4</v>
      </c>
      <c r="BH1467" s="13">
        <f t="shared" si="1841"/>
        <v>1.3117688711800188E-4</v>
      </c>
      <c r="BI1467" s="13">
        <f t="shared" si="1842"/>
        <v>5.2977243383573045E-5</v>
      </c>
      <c r="BJ1467" s="14">
        <f t="shared" si="1843"/>
        <v>0.55085294955474207</v>
      </c>
      <c r="BK1467" s="14">
        <f t="shared" si="1844"/>
        <v>0.2188785324324164</v>
      </c>
      <c r="BL1467" s="14">
        <f t="shared" si="1845"/>
        <v>0.21757704234622116</v>
      </c>
      <c r="BM1467" s="14">
        <f t="shared" si="1846"/>
        <v>0.62599499595327768</v>
      </c>
      <c r="BN1467" s="14">
        <f t="shared" si="1847"/>
        <v>0.36893962632881333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1.62037037037037</v>
      </c>
      <c r="F1468" s="10">
        <f>VLOOKUP(B1468,home!$B$2:$E$405,3,FALSE)</f>
        <v>1.65</v>
      </c>
      <c r="G1468" s="10">
        <f>VLOOKUP(C1468,away!$B$2:$E$405,4,FALSE)</f>
        <v>0.93</v>
      </c>
      <c r="H1468" s="10">
        <f>VLOOKUP(A1468,away!$A$2:$E$405,3,FALSE)</f>
        <v>1.4537037037036999</v>
      </c>
      <c r="I1468" s="10">
        <f>VLOOKUP(C1468,away!$B$2:$E$405,3,FALSE)</f>
        <v>0.93</v>
      </c>
      <c r="J1468" s="10">
        <f>VLOOKUP(B1468,home!$B$2:$E$405,4,FALSE)</f>
        <v>0.8</v>
      </c>
      <c r="K1468" s="12">
        <f t="shared" si="1792"/>
        <v>2.4864583333333328</v>
      </c>
      <c r="L1468" s="12">
        <f t="shared" si="1793"/>
        <v>1.0815555555555529</v>
      </c>
      <c r="M1468" s="13">
        <f t="shared" si="1794"/>
        <v>2.8211829903236129E-2</v>
      </c>
      <c r="N1468" s="13">
        <f t="shared" si="1795"/>
        <v>7.0147539561483993E-2</v>
      </c>
      <c r="O1468" s="13">
        <f t="shared" si="1796"/>
        <v>3.0512661364233314E-2</v>
      </c>
      <c r="P1468" s="13">
        <f t="shared" si="1797"/>
        <v>7.5868461121275946E-2</v>
      </c>
      <c r="Q1468" s="13">
        <f t="shared" si="1798"/>
        <v>8.7209467152740749E-2</v>
      </c>
      <c r="R1468" s="13">
        <f t="shared" si="1799"/>
        <v>1.6500569206635909E-2</v>
      </c>
      <c r="S1468" s="13">
        <f t="shared" si="1800"/>
        <v>5.1007178660983421E-2</v>
      </c>
      <c r="T1468" s="13">
        <f t="shared" si="1801"/>
        <v>9.4321883696086267E-2</v>
      </c>
      <c r="U1468" s="13">
        <f t="shared" si="1802"/>
        <v>4.1027977808583235E-2</v>
      </c>
      <c r="V1468" s="13">
        <f t="shared" si="1803"/>
        <v>1.5241187687812619E-2</v>
      </c>
      <c r="W1468" s="13">
        <f t="shared" si="1804"/>
        <v>7.2280902115830617E-2</v>
      </c>
      <c r="X1468" s="13">
        <f t="shared" si="1805"/>
        <v>7.8175811243943724E-2</v>
      </c>
      <c r="Y1468" s="13">
        <f t="shared" si="1806"/>
        <v>4.2275741480474797E-2</v>
      </c>
      <c r="Z1468" s="13">
        <f t="shared" si="1807"/>
        <v>5.9487607650886504E-3</v>
      </c>
      <c r="AA1468" s="13">
        <f t="shared" si="1808"/>
        <v>1.4791345777361048E-2</v>
      </c>
      <c r="AB1468" s="13">
        <f t="shared" si="1809"/>
        <v>1.8389032484667091E-2</v>
      </c>
      <c r="AC1468" s="13">
        <f t="shared" si="1810"/>
        <v>2.5617034137385055E-3</v>
      </c>
      <c r="AD1468" s="13">
        <f t="shared" si="1811"/>
        <v>4.4930862851689478E-2</v>
      </c>
      <c r="AE1468" s="13">
        <f t="shared" si="1812"/>
        <v>4.8595224333149369E-2</v>
      </c>
      <c r="AF1468" s="13">
        <f t="shared" si="1813"/>
        <v>2.6279217425493044E-2</v>
      </c>
      <c r="AG1468" s="13">
        <f t="shared" si="1814"/>
        <v>9.4741445340647667E-3</v>
      </c>
      <c r="AH1468" s="13">
        <f t="shared" si="1815"/>
        <v>1.6084788135381325E-3</v>
      </c>
      <c r="AI1468" s="13">
        <f t="shared" si="1816"/>
        <v>3.9994155499120014E-3</v>
      </c>
      <c r="AJ1468" s="13">
        <f t="shared" si="1817"/>
        <v>4.9721900612708049E-3</v>
      </c>
      <c r="AK1468" s="13">
        <f t="shared" si="1818"/>
        <v>4.1210478042546569E-3</v>
      </c>
      <c r="AL1468" s="13">
        <f t="shared" si="1819"/>
        <v>2.755617009120927E-4</v>
      </c>
      <c r="AM1468" s="13">
        <f t="shared" si="1820"/>
        <v>2.2343743672288072E-2</v>
      </c>
      <c r="AN1468" s="13">
        <f t="shared" si="1821"/>
        <v>2.4166000100672397E-2</v>
      </c>
      <c r="AO1468" s="13">
        <f t="shared" si="1822"/>
        <v>1.3068435832219141E-2</v>
      </c>
      <c r="AP1468" s="13">
        <f t="shared" si="1823"/>
        <v>4.7114131255859568E-3</v>
      </c>
      <c r="AQ1468" s="13">
        <f t="shared" si="1824"/>
        <v>1.2739137601237105E-3</v>
      </c>
      <c r="AR1468" s="13">
        <f t="shared" si="1825"/>
        <v>3.4793183935511444E-4</v>
      </c>
      <c r="AS1468" s="13">
        <f t="shared" si="1826"/>
        <v>8.6511802139651879E-4</v>
      </c>
      <c r="AT1468" s="13">
        <f t="shared" si="1827"/>
        <v>1.0755399568091093E-3</v>
      </c>
      <c r="AU1468" s="13">
        <f t="shared" si="1828"/>
        <v>8.914284294803277E-4</v>
      </c>
      <c r="AV1468" s="13">
        <f t="shared" si="1829"/>
        <v>5.5412491176290142E-4</v>
      </c>
      <c r="AW1468" s="13">
        <f t="shared" si="1830"/>
        <v>2.0584786854652495E-5</v>
      </c>
      <c r="AX1468" s="13">
        <f t="shared" si="1831"/>
        <v>9.2594646086374393E-3</v>
      </c>
      <c r="AY1468" s="13">
        <f t="shared" si="1832"/>
        <v>1.0014625388941845E-2</v>
      </c>
      <c r="AZ1468" s="13">
        <f t="shared" si="1833"/>
        <v>5.4156868631088711E-3</v>
      </c>
      <c r="BA1468" s="13">
        <f t="shared" si="1834"/>
        <v>1.9524554046482087E-3</v>
      </c>
      <c r="BB1468" s="13">
        <f t="shared" si="1835"/>
        <v>5.2792224746793363E-4</v>
      </c>
      <c r="BC1468" s="13">
        <f t="shared" si="1836"/>
        <v>1.1419544793006347E-4</v>
      </c>
      <c r="BD1468" s="13">
        <f t="shared" si="1837"/>
        <v>6.2717935634864347E-5</v>
      </c>
      <c r="BE1468" s="13">
        <f t="shared" si="1838"/>
        <v>1.5594553370877205E-4</v>
      </c>
      <c r="BF1468" s="13">
        <f t="shared" si="1839"/>
        <v>1.9387603591814519E-4</v>
      </c>
      <c r="BG1468" s="13">
        <f t="shared" si="1840"/>
        <v>1.6068822838076827E-4</v>
      </c>
      <c r="BH1468" s="13">
        <f t="shared" si="1841"/>
        <v>9.9886146131482727E-5</v>
      </c>
      <c r="BI1468" s="13">
        <f t="shared" si="1842"/>
        <v>4.9672548086635242E-5</v>
      </c>
      <c r="BJ1468" s="14">
        <f t="shared" si="1843"/>
        <v>0.66653865084658037</v>
      </c>
      <c r="BK1468" s="14">
        <f t="shared" si="1844"/>
        <v>0.18318054787690058</v>
      </c>
      <c r="BL1468" s="14">
        <f t="shared" si="1845"/>
        <v>0.14037964845712084</v>
      </c>
      <c r="BM1468" s="14">
        <f t="shared" si="1846"/>
        <v>0.67760303903399721</v>
      </c>
      <c r="BN1468" s="14">
        <f t="shared" si="1847"/>
        <v>0.30845052830960601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1.62037037037037</v>
      </c>
      <c r="F1469" s="10">
        <f>VLOOKUP(B1469,home!$B$2:$E$405,3,FALSE)</f>
        <v>0.82</v>
      </c>
      <c r="G1469" s="10">
        <f>VLOOKUP(C1469,away!$B$2:$E$405,4,FALSE)</f>
        <v>0.72</v>
      </c>
      <c r="H1469" s="10">
        <f>VLOOKUP(A1469,away!$A$2:$E$405,3,FALSE)</f>
        <v>1.4537037037036999</v>
      </c>
      <c r="I1469" s="10">
        <f>VLOOKUP(C1469,away!$B$2:$E$405,3,FALSE)</f>
        <v>0.82</v>
      </c>
      <c r="J1469" s="10">
        <f>VLOOKUP(B1469,home!$B$2:$E$405,4,FALSE)</f>
        <v>1.03</v>
      </c>
      <c r="K1469" s="12">
        <f t="shared" si="1792"/>
        <v>0.95666666666666633</v>
      </c>
      <c r="L1469" s="12">
        <f t="shared" si="1793"/>
        <v>1.227798148148145</v>
      </c>
      <c r="M1469" s="13">
        <f t="shared" si="1794"/>
        <v>0.11253794618199414</v>
      </c>
      <c r="N1469" s="13">
        <f t="shared" si="1795"/>
        <v>0.10766130184744102</v>
      </c>
      <c r="O1469" s="13">
        <f t="shared" si="1796"/>
        <v>0.13817388191864802</v>
      </c>
      <c r="P1469" s="13">
        <f t="shared" si="1797"/>
        <v>0.13218634703550655</v>
      </c>
      <c r="Q1469" s="13">
        <f t="shared" si="1798"/>
        <v>5.1497989383692606E-2</v>
      </c>
      <c r="R1469" s="13">
        <f t="shared" si="1799"/>
        <v>8.4824818171078273E-2</v>
      </c>
      <c r="S1469" s="13">
        <f t="shared" si="1800"/>
        <v>3.881630804407523E-2</v>
      </c>
      <c r="T1469" s="13">
        <f t="shared" si="1801"/>
        <v>6.3229135998650626E-2</v>
      </c>
      <c r="U1469" s="13">
        <f t="shared" si="1802"/>
        <v>8.1149076050331517E-2</v>
      </c>
      <c r="V1469" s="13">
        <f t="shared" si="1803"/>
        <v>5.0659317242929703E-3</v>
      </c>
      <c r="W1469" s="13">
        <f t="shared" si="1804"/>
        <v>1.6422136614577525E-2</v>
      </c>
      <c r="X1469" s="13">
        <f t="shared" si="1805"/>
        <v>2.0163068924014135E-2</v>
      </c>
      <c r="Y1469" s="13">
        <f t="shared" si="1806"/>
        <v>1.2378089342943986E-2</v>
      </c>
      <c r="Z1469" s="13">
        <f t="shared" si="1807"/>
        <v>3.4715918222484335E-2</v>
      </c>
      <c r="AA1469" s="13">
        <f t="shared" si="1808"/>
        <v>3.3211561766176664E-2</v>
      </c>
      <c r="AB1469" s="13">
        <f t="shared" si="1809"/>
        <v>1.5886197044821165E-2</v>
      </c>
      <c r="AC1469" s="13">
        <f t="shared" si="1810"/>
        <v>3.7190067421938343E-4</v>
      </c>
      <c r="AD1469" s="13">
        <f t="shared" si="1811"/>
        <v>3.9276276736531224E-3</v>
      </c>
      <c r="AE1469" s="13">
        <f t="shared" si="1812"/>
        <v>4.8223339843267111E-3</v>
      </c>
      <c r="AF1469" s="13">
        <f t="shared" si="1813"/>
        <v>2.9604263678541017E-3</v>
      </c>
      <c r="AG1469" s="13">
        <f t="shared" si="1814"/>
        <v>1.211602004060068E-3</v>
      </c>
      <c r="AH1469" s="13">
        <f t="shared" si="1815"/>
        <v>1.0656035026207183E-2</v>
      </c>
      <c r="AI1469" s="13">
        <f t="shared" si="1816"/>
        <v>1.0194273508404867E-2</v>
      </c>
      <c r="AJ1469" s="13">
        <f t="shared" si="1817"/>
        <v>4.8762608281869933E-3</v>
      </c>
      <c r="AK1469" s="13">
        <f t="shared" si="1818"/>
        <v>1.5549853974329631E-3</v>
      </c>
      <c r="AL1469" s="13">
        <f t="shared" si="1819"/>
        <v>1.7473285501621409E-5</v>
      </c>
      <c r="AM1469" s="13">
        <f t="shared" si="1820"/>
        <v>7.5148609489229736E-4</v>
      </c>
      <c r="AN1469" s="13">
        <f t="shared" si="1821"/>
        <v>9.2267323566784401E-4</v>
      </c>
      <c r="AO1469" s="13">
        <f t="shared" si="1822"/>
        <v>5.6642824504941805E-4</v>
      </c>
      <c r="AP1469" s="13">
        <f t="shared" si="1823"/>
        <v>2.3181985011015965E-4</v>
      </c>
      <c r="AQ1469" s="13">
        <f t="shared" si="1824"/>
        <v>7.1156995667308686E-5</v>
      </c>
      <c r="AR1469" s="13">
        <f t="shared" si="1825"/>
        <v>2.616692014355786E-3</v>
      </c>
      <c r="AS1469" s="13">
        <f t="shared" si="1826"/>
        <v>2.5033020270670342E-3</v>
      </c>
      <c r="AT1469" s="13">
        <f t="shared" si="1827"/>
        <v>1.1974128029470642E-3</v>
      </c>
      <c r="AU1469" s="13">
        <f t="shared" si="1828"/>
        <v>3.8184163827311926E-4</v>
      </c>
      <c r="AV1469" s="13">
        <f t="shared" si="1829"/>
        <v>9.1323791820320974E-5</v>
      </c>
      <c r="AW1469" s="13">
        <f t="shared" si="1830"/>
        <v>5.7011135145684843E-7</v>
      </c>
      <c r="AX1469" s="13">
        <f t="shared" si="1831"/>
        <v>1.1982028290782735E-4</v>
      </c>
      <c r="AY1469" s="13">
        <f t="shared" si="1832"/>
        <v>1.4711512146481725E-4</v>
      </c>
      <c r="AZ1469" s="13">
        <f t="shared" si="1833"/>
        <v>9.0313836849546041E-5</v>
      </c>
      <c r="BA1469" s="13">
        <f t="shared" si="1834"/>
        <v>3.696238721200877E-5</v>
      </c>
      <c r="BB1469" s="13">
        <f t="shared" si="1835"/>
        <v>1.1345587642509767E-5</v>
      </c>
      <c r="BC1469" s="13">
        <f t="shared" si="1836"/>
        <v>2.7860182994251899E-6</v>
      </c>
      <c r="BD1469" s="13">
        <f t="shared" si="1837"/>
        <v>5.3546160158334519E-4</v>
      </c>
      <c r="BE1469" s="13">
        <f t="shared" si="1838"/>
        <v>5.1225826551473338E-4</v>
      </c>
      <c r="BF1469" s="13">
        <f t="shared" si="1839"/>
        <v>2.4503020367121404E-4</v>
      </c>
      <c r="BG1469" s="13">
        <f t="shared" si="1840"/>
        <v>7.813740939293157E-5</v>
      </c>
      <c r="BH1469" s="13">
        <f t="shared" si="1841"/>
        <v>1.8687863746476123E-5</v>
      </c>
      <c r="BI1469" s="13">
        <f t="shared" si="1842"/>
        <v>3.5756112634924307E-6</v>
      </c>
      <c r="BJ1469" s="14">
        <f t="shared" si="1843"/>
        <v>0.28722561979697703</v>
      </c>
      <c r="BK1469" s="14">
        <f t="shared" si="1844"/>
        <v>0.28914302206705472</v>
      </c>
      <c r="BL1469" s="14">
        <f t="shared" si="1845"/>
        <v>0.38871081294092308</v>
      </c>
      <c r="BM1469" s="14">
        <f t="shared" si="1846"/>
        <v>0.37276654347896526</v>
      </c>
      <c r="BN1469" s="14">
        <f t="shared" si="1847"/>
        <v>0.62688228453836059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1.62037037037037</v>
      </c>
      <c r="F1470" s="10">
        <f>VLOOKUP(B1470,home!$B$2:$E$405,3,FALSE)</f>
        <v>0.82</v>
      </c>
      <c r="G1470" s="10">
        <f>VLOOKUP(C1470,away!$B$2:$E$405,4,FALSE)</f>
        <v>1.23</v>
      </c>
      <c r="H1470" s="10">
        <f>VLOOKUP(A1470,away!$A$2:$E$405,3,FALSE)</f>
        <v>1.4537037037036999</v>
      </c>
      <c r="I1470" s="10">
        <f>VLOOKUP(C1470,away!$B$2:$E$405,3,FALSE)</f>
        <v>0.72</v>
      </c>
      <c r="J1470" s="10">
        <f>VLOOKUP(B1470,home!$B$2:$E$405,4,FALSE)</f>
        <v>0.69</v>
      </c>
      <c r="K1470" s="12">
        <f t="shared" si="1792"/>
        <v>1.634305555555555</v>
      </c>
      <c r="L1470" s="12">
        <f t="shared" si="1793"/>
        <v>0.72219999999999807</v>
      </c>
      <c r="M1470" s="13">
        <f t="shared" si="1794"/>
        <v>9.47507465821599E-2</v>
      </c>
      <c r="N1470" s="13">
        <f t="shared" si="1795"/>
        <v>0.15485167153226043</v>
      </c>
      <c r="O1470" s="13">
        <f t="shared" si="1796"/>
        <v>6.8428989181635702E-2</v>
      </c>
      <c r="P1470" s="13">
        <f t="shared" si="1797"/>
        <v>0.11183387718059819</v>
      </c>
      <c r="Q1470" s="13">
        <f t="shared" si="1798"/>
        <v>0.12653747353611863</v>
      </c>
      <c r="R1470" s="13">
        <f t="shared" si="1799"/>
        <v>2.4709707993488584E-2</v>
      </c>
      <c r="S1470" s="13">
        <f t="shared" si="1800"/>
        <v>3.2999254719328935E-2</v>
      </c>
      <c r="T1470" s="13">
        <f t="shared" si="1801"/>
        <v>9.1385363387784621E-2</v>
      </c>
      <c r="U1470" s="13">
        <f t="shared" si="1802"/>
        <v>4.0383213049913894E-2</v>
      </c>
      <c r="V1470" s="13">
        <f t="shared" si="1803"/>
        <v>4.3276523257701821E-3</v>
      </c>
      <c r="W1470" s="13">
        <f t="shared" si="1804"/>
        <v>6.8933631995347577E-2</v>
      </c>
      <c r="X1470" s="13">
        <f t="shared" si="1805"/>
        <v>4.9783869027039893E-2</v>
      </c>
      <c r="Y1470" s="13">
        <f t="shared" si="1806"/>
        <v>1.7976955105664053E-2</v>
      </c>
      <c r="Z1470" s="13">
        <f t="shared" si="1807"/>
        <v>5.9484503709658024E-3</v>
      </c>
      <c r="AA1470" s="13">
        <f t="shared" si="1808"/>
        <v>9.7215854882159117E-3</v>
      </c>
      <c r="AB1470" s="13">
        <f t="shared" si="1809"/>
        <v>7.9440205860997655E-3</v>
      </c>
      <c r="AC1470" s="13">
        <f t="shared" si="1810"/>
        <v>3.1924427784115633E-4</v>
      </c>
      <c r="AD1470" s="13">
        <f t="shared" si="1811"/>
        <v>2.8164654433654686E-2</v>
      </c>
      <c r="AE1470" s="13">
        <f t="shared" si="1812"/>
        <v>2.0340513431985362E-2</v>
      </c>
      <c r="AF1470" s="13">
        <f t="shared" si="1813"/>
        <v>7.3449594002898931E-3</v>
      </c>
      <c r="AG1470" s="13">
        <f t="shared" si="1814"/>
        <v>1.7681765596297824E-3</v>
      </c>
      <c r="AH1470" s="13">
        <f t="shared" si="1815"/>
        <v>1.0739927144778727E-3</v>
      </c>
      <c r="AI1470" s="13">
        <f t="shared" si="1816"/>
        <v>1.7552322598973782E-3</v>
      </c>
      <c r="AJ1470" s="13">
        <f t="shared" si="1817"/>
        <v>1.4342929168203087E-3</v>
      </c>
      <c r="AK1470" s="13">
        <f t="shared" si="1818"/>
        <v>7.8135762741780423E-4</v>
      </c>
      <c r="AL1470" s="13">
        <f t="shared" si="1819"/>
        <v>1.507210302675075E-5</v>
      </c>
      <c r="AM1470" s="13">
        <f t="shared" si="1820"/>
        <v>9.2059302422448468E-3</v>
      </c>
      <c r="AN1470" s="13">
        <f t="shared" si="1821"/>
        <v>6.6485228209492101E-3</v>
      </c>
      <c r="AO1470" s="13">
        <f t="shared" si="1822"/>
        <v>2.400781590644753E-3</v>
      </c>
      <c r="AP1470" s="13">
        <f t="shared" si="1823"/>
        <v>5.7794815492121204E-4</v>
      </c>
      <c r="AQ1470" s="13">
        <f t="shared" si="1824"/>
        <v>1.0434853937102454E-4</v>
      </c>
      <c r="AR1470" s="13">
        <f t="shared" si="1825"/>
        <v>1.5512750767918357E-4</v>
      </c>
      <c r="AS1470" s="13">
        <f t="shared" si="1826"/>
        <v>2.535257476195767E-4</v>
      </c>
      <c r="AT1470" s="13">
        <f t="shared" si="1827"/>
        <v>2.071692689055249E-4</v>
      </c>
      <c r="AU1470" s="13">
        <f t="shared" si="1828"/>
        <v>1.1285929570422738E-4</v>
      </c>
      <c r="AV1470" s="13">
        <f t="shared" si="1829"/>
        <v>4.611164349137651E-5</v>
      </c>
      <c r="AW1470" s="13">
        <f t="shared" si="1830"/>
        <v>4.941537488705757E-7</v>
      </c>
      <c r="AX1470" s="13">
        <f t="shared" si="1831"/>
        <v>2.5075504898262779E-3</v>
      </c>
      <c r="AY1470" s="13">
        <f t="shared" si="1832"/>
        <v>1.8109529637525333E-3</v>
      </c>
      <c r="AZ1470" s="13">
        <f t="shared" si="1833"/>
        <v>6.53935115211038E-4</v>
      </c>
      <c r="BA1470" s="13">
        <f t="shared" si="1834"/>
        <v>1.5742398006847013E-4</v>
      </c>
      <c r="BB1470" s="13">
        <f t="shared" si="1835"/>
        <v>2.8422899601362201E-5</v>
      </c>
      <c r="BC1470" s="13">
        <f t="shared" si="1836"/>
        <v>4.1054036184207466E-6</v>
      </c>
      <c r="BD1470" s="13">
        <f t="shared" si="1837"/>
        <v>1.8672181007651007E-5</v>
      </c>
      <c r="BE1470" s="13">
        <f t="shared" si="1838"/>
        <v>3.0516049155142956E-5</v>
      </c>
      <c r="BF1470" s="13">
        <f t="shared" si="1839"/>
        <v>2.4936274333928271E-5</v>
      </c>
      <c r="BG1470" s="13">
        <f t="shared" si="1840"/>
        <v>1.358449722626546E-5</v>
      </c>
      <c r="BH1470" s="13">
        <f t="shared" si="1841"/>
        <v>5.5503048215786697E-6</v>
      </c>
      <c r="BI1470" s="13">
        <f t="shared" si="1842"/>
        <v>1.8141788009865599E-6</v>
      </c>
      <c r="BJ1470" s="14">
        <f t="shared" si="1843"/>
        <v>0.59118719060998415</v>
      </c>
      <c r="BK1470" s="14">
        <f t="shared" si="1844"/>
        <v>0.24605680015247766</v>
      </c>
      <c r="BL1470" s="14">
        <f t="shared" si="1845"/>
        <v>0.15710225876671266</v>
      </c>
      <c r="BM1470" s="14">
        <f t="shared" si="1846"/>
        <v>0.41737177508387513</v>
      </c>
      <c r="BN1470" s="14">
        <f t="shared" si="1847"/>
        <v>0.58111246600626143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1.62037037037037</v>
      </c>
      <c r="F1471" s="10">
        <f>VLOOKUP(B1471,home!$B$2:$E$405,3,FALSE)</f>
        <v>1.23</v>
      </c>
      <c r="G1471" s="10">
        <f>VLOOKUP(C1471,away!$B$2:$E$405,4,FALSE)</f>
        <v>1.54</v>
      </c>
      <c r="H1471" s="10">
        <f>VLOOKUP(A1471,away!$A$2:$E$405,3,FALSE)</f>
        <v>1.4537037037036999</v>
      </c>
      <c r="I1471" s="10">
        <f>VLOOKUP(C1471,away!$B$2:$E$405,3,FALSE)</f>
        <v>0.51</v>
      </c>
      <c r="J1471" s="10">
        <f>VLOOKUP(B1471,home!$B$2:$E$405,4,FALSE)</f>
        <v>0.92</v>
      </c>
      <c r="K1471" s="12">
        <f t="shared" si="1792"/>
        <v>3.0693055555555548</v>
      </c>
      <c r="L1471" s="12">
        <f t="shared" si="1793"/>
        <v>0.68207777777777601</v>
      </c>
      <c r="M1471" s="13">
        <f t="shared" si="1794"/>
        <v>2.3485235465779287E-2</v>
      </c>
      <c r="N1471" s="13">
        <f t="shared" si="1795"/>
        <v>7.2083363688646707E-2</v>
      </c>
      <c r="O1471" s="13">
        <f t="shared" si="1796"/>
        <v>1.6018757217086548E-2</v>
      </c>
      <c r="P1471" s="13">
        <f t="shared" si="1797"/>
        <v>4.9166460519499369E-2</v>
      </c>
      <c r="Q1471" s="13">
        <f t="shared" si="1798"/>
        <v>0.11062293431634747</v>
      </c>
      <c r="R1471" s="13">
        <f t="shared" si="1799"/>
        <v>5.4630191626960506E-3</v>
      </c>
      <c r="S1471" s="13">
        <f t="shared" si="1800"/>
        <v>2.5732559117172114E-2</v>
      </c>
      <c r="T1471" s="13">
        <f t="shared" si="1801"/>
        <v>7.5453445209751155E-2</v>
      </c>
      <c r="U1471" s="13">
        <f t="shared" si="1802"/>
        <v>1.6767675066169441E-2</v>
      </c>
      <c r="V1471" s="13">
        <f t="shared" si="1803"/>
        <v>5.985693785942138E-3</v>
      </c>
      <c r="W1471" s="13">
        <f t="shared" si="1804"/>
        <v>0.11317852895634083</v>
      </c>
      <c r="X1471" s="13">
        <f t="shared" si="1805"/>
        <v>7.7196559522698618E-2</v>
      </c>
      <c r="Y1471" s="13">
        <f t="shared" si="1806"/>
        <v>2.6327028885666039E-2</v>
      </c>
      <c r="Z1471" s="13">
        <f t="shared" si="1807"/>
        <v>1.2420679901497097E-3</v>
      </c>
      <c r="AA1471" s="13">
        <f t="shared" si="1808"/>
        <v>3.8122861825442261E-3</v>
      </c>
      <c r="AB1471" s="13">
        <f t="shared" si="1809"/>
        <v>5.8505355797253368E-3</v>
      </c>
      <c r="AC1471" s="13">
        <f t="shared" si="1810"/>
        <v>7.8319253397831419E-4</v>
      </c>
      <c r="AD1471" s="13">
        <f t="shared" si="1811"/>
        <v>8.6844871923825534E-2</v>
      </c>
      <c r="AE1471" s="13">
        <f t="shared" si="1812"/>
        <v>5.9234957253198488E-2</v>
      </c>
      <c r="AF1471" s="13">
        <f t="shared" si="1813"/>
        <v>2.0201424005011584E-2</v>
      </c>
      <c r="AG1471" s="13">
        <f t="shared" si="1814"/>
        <v>4.5929807977616414E-3</v>
      </c>
      <c r="AH1471" s="13">
        <f t="shared" si="1815"/>
        <v>2.1179674364255562E-4</v>
      </c>
      <c r="AI1471" s="13">
        <f t="shared" si="1816"/>
        <v>6.5006892191067157E-4</v>
      </c>
      <c r="AJ1471" s="13">
        <f t="shared" si="1817"/>
        <v>9.9763007675721734E-4</v>
      </c>
      <c r="AK1471" s="13">
        <f t="shared" si="1818"/>
        <v>1.0206771789934138E-3</v>
      </c>
      <c r="AL1471" s="13">
        <f t="shared" si="1819"/>
        <v>6.558470296305158E-5</v>
      </c>
      <c r="AM1471" s="13">
        <f t="shared" si="1820"/>
        <v>5.3310689573461675E-2</v>
      </c>
      <c r="AN1471" s="13">
        <f t="shared" si="1821"/>
        <v>3.6362036676067591E-2</v>
      </c>
      <c r="AO1471" s="13">
        <f t="shared" si="1822"/>
        <v>1.2400868585743083E-2</v>
      </c>
      <c r="AP1471" s="13">
        <f t="shared" si="1823"/>
        <v>2.8194522958259584E-3</v>
      </c>
      <c r="AQ1471" s="13">
        <f t="shared" si="1824"/>
        <v>4.807714391218545E-4</v>
      </c>
      <c r="AR1471" s="13">
        <f t="shared" si="1825"/>
        <v>2.8892370448856734E-5</v>
      </c>
      <c r="AS1471" s="13">
        <f t="shared" si="1826"/>
        <v>8.8679513131845102E-5</v>
      </c>
      <c r="AT1471" s="13">
        <f t="shared" si="1827"/>
        <v>1.36092261159767E-4</v>
      </c>
      <c r="AU1471" s="13">
        <f t="shared" si="1828"/>
        <v>1.3923624441526344E-4</v>
      </c>
      <c r="AV1471" s="13">
        <f t="shared" si="1829"/>
        <v>1.068396446296148E-4</v>
      </c>
      <c r="AW1471" s="13">
        <f t="shared" si="1830"/>
        <v>3.8139419712517508E-6</v>
      </c>
      <c r="AX1471" s="13">
        <f t="shared" si="1831"/>
        <v>2.727113261305391E-2</v>
      </c>
      <c r="AY1471" s="13">
        <f t="shared" si="1832"/>
        <v>1.8601033530194842E-2</v>
      </c>
      <c r="AZ1471" s="13">
        <f t="shared" si="1833"/>
        <v>6.3436758073225985E-3</v>
      </c>
      <c r="BA1471" s="13">
        <f t="shared" si="1834"/>
        <v>1.4422934325337459E-3</v>
      </c>
      <c r="BB1471" s="13">
        <f t="shared" si="1835"/>
        <v>2.459390748415245E-4</v>
      </c>
      <c r="BC1471" s="13">
        <f t="shared" si="1836"/>
        <v>3.354991552732584E-5</v>
      </c>
      <c r="BD1471" s="13">
        <f t="shared" si="1837"/>
        <v>3.2844739717480802E-6</v>
      </c>
      <c r="BE1471" s="13">
        <f t="shared" si="1838"/>
        <v>1.0081054208563999E-5</v>
      </c>
      <c r="BF1471" s="13">
        <f t="shared" si="1839"/>
        <v>1.54709178441011E-5</v>
      </c>
      <c r="BG1471" s="13">
        <f t="shared" si="1840"/>
        <v>1.582832469614769E-5</v>
      </c>
      <c r="BH1471" s="13">
        <f t="shared" si="1841"/>
        <v>1.2145491231255824E-5</v>
      </c>
      <c r="BI1471" s="13">
        <f t="shared" si="1842"/>
        <v>7.4556447422089555E-6</v>
      </c>
      <c r="BJ1471" s="14">
        <f t="shared" si="1843"/>
        <v>0.805047537502942</v>
      </c>
      <c r="BK1471" s="14">
        <f t="shared" si="1844"/>
        <v>0.1238197596555291</v>
      </c>
      <c r="BL1471" s="14">
        <f t="shared" si="1845"/>
        <v>5.1356452070004839E-2</v>
      </c>
      <c r="BM1471" s="14">
        <f t="shared" si="1846"/>
        <v>0.68602882726034675</v>
      </c>
      <c r="BN1471" s="14">
        <f t="shared" si="1847"/>
        <v>0.27683977037005542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1.8395061728395099</v>
      </c>
      <c r="F1472" s="10">
        <f>VLOOKUP(B1472,home!$B$2:$E$405,3,FALSE)</f>
        <v>0.68</v>
      </c>
      <c r="G1472" s="10">
        <f>VLOOKUP(C1472,away!$B$2:$E$405,4,FALSE)</f>
        <v>0.82</v>
      </c>
      <c r="H1472" s="10">
        <f>VLOOKUP(A1472,away!$A$2:$E$405,3,FALSE)</f>
        <v>1.2222222222222201</v>
      </c>
      <c r="I1472" s="10">
        <f>VLOOKUP(C1472,away!$B$2:$E$405,3,FALSE)</f>
        <v>0.27</v>
      </c>
      <c r="J1472" s="10">
        <f>VLOOKUP(B1472,home!$B$2:$E$405,4,FALSE)</f>
        <v>0.61</v>
      </c>
      <c r="K1472" s="12">
        <f t="shared" si="1792"/>
        <v>1.0257086419753108</v>
      </c>
      <c r="L1472" s="12">
        <f t="shared" si="1793"/>
        <v>0.20129999999999967</v>
      </c>
      <c r="M1472" s="13">
        <f t="shared" si="1794"/>
        <v>0.29316823848317897</v>
      </c>
      <c r="N1472" s="13">
        <f t="shared" si="1795"/>
        <v>0.30070519576487548</v>
      </c>
      <c r="O1472" s="13">
        <f t="shared" si="1796"/>
        <v>5.9014766406663831E-2</v>
      </c>
      <c r="P1472" s="13">
        <f t="shared" si="1797"/>
        <v>6.0531955907469334E-2</v>
      </c>
      <c r="Q1472" s="13">
        <f t="shared" si="1798"/>
        <v>0.15421795899145518</v>
      </c>
      <c r="R1472" s="13">
        <f t="shared" si="1799"/>
        <v>5.9398362388307048E-3</v>
      </c>
      <c r="S1472" s="13">
        <f t="shared" si="1800"/>
        <v>3.1245861633422199E-3</v>
      </c>
      <c r="T1472" s="13">
        <f t="shared" si="1801"/>
        <v>3.104407514497988E-2</v>
      </c>
      <c r="U1472" s="13">
        <f t="shared" si="1802"/>
        <v>6.0925413620867789E-3</v>
      </c>
      <c r="V1472" s="13">
        <f t="shared" si="1803"/>
        <v>7.1683266178528435E-5</v>
      </c>
      <c r="W1472" s="13">
        <f t="shared" si="1804"/>
        <v>5.272756442844323E-2</v>
      </c>
      <c r="X1472" s="13">
        <f t="shared" si="1805"/>
        <v>1.0614058719445605E-2</v>
      </c>
      <c r="Y1472" s="13">
        <f t="shared" si="1806"/>
        <v>1.0683050101121985E-3</v>
      </c>
      <c r="Z1472" s="13">
        <f t="shared" si="1807"/>
        <v>3.9856301162553983E-4</v>
      </c>
      <c r="AA1472" s="13">
        <f t="shared" si="1808"/>
        <v>4.0880952539602237E-4</v>
      </c>
      <c r="AB1472" s="13">
        <f t="shared" si="1809"/>
        <v>2.0965973156026271E-4</v>
      </c>
      <c r="AC1472" s="13">
        <f t="shared" si="1810"/>
        <v>9.2505081938451394E-7</v>
      </c>
      <c r="AD1472" s="13">
        <f t="shared" si="1811"/>
        <v>1.3520779626141051E-2</v>
      </c>
      <c r="AE1472" s="13">
        <f t="shared" si="1812"/>
        <v>2.7217329387421892E-3</v>
      </c>
      <c r="AF1472" s="13">
        <f t="shared" si="1813"/>
        <v>2.7394242028440087E-4</v>
      </c>
      <c r="AG1472" s="13">
        <f t="shared" si="1814"/>
        <v>1.8381536401083279E-5</v>
      </c>
      <c r="AH1472" s="13">
        <f t="shared" si="1815"/>
        <v>2.0057683560055247E-5</v>
      </c>
      <c r="AI1472" s="13">
        <f t="shared" si="1816"/>
        <v>2.057333936555478E-5</v>
      </c>
      <c r="AJ1472" s="13">
        <f t="shared" si="1817"/>
        <v>1.0551125990770198E-5</v>
      </c>
      <c r="AK1472" s="13">
        <f t="shared" si="1818"/>
        <v>3.6074603704344354E-6</v>
      </c>
      <c r="AL1472" s="13">
        <f t="shared" si="1819"/>
        <v>7.6400002538971657E-9</v>
      </c>
      <c r="AM1472" s="13">
        <f t="shared" si="1820"/>
        <v>2.7736761017553187E-3</v>
      </c>
      <c r="AN1472" s="13">
        <f t="shared" si="1821"/>
        <v>5.5834099928334471E-4</v>
      </c>
      <c r="AO1472" s="13">
        <f t="shared" si="1822"/>
        <v>5.6197021577868552E-5</v>
      </c>
      <c r="AP1472" s="13">
        <f t="shared" si="1823"/>
        <v>3.7708201478749756E-6</v>
      </c>
      <c r="AQ1472" s="13">
        <f t="shared" si="1824"/>
        <v>1.8976652394180773E-7</v>
      </c>
      <c r="AR1472" s="13">
        <f t="shared" si="1825"/>
        <v>8.0752234012782282E-7</v>
      </c>
      <c r="AS1472" s="13">
        <f t="shared" si="1826"/>
        <v>8.2828264285723409E-7</v>
      </c>
      <c r="AT1472" s="13">
        <f t="shared" si="1827"/>
        <v>4.247883323884074E-7</v>
      </c>
      <c r="AU1472" s="13">
        <f t="shared" si="1828"/>
        <v>1.452363545136901E-7</v>
      </c>
      <c r="AV1472" s="13">
        <f t="shared" si="1829"/>
        <v>3.724254598842047E-8</v>
      </c>
      <c r="AW1472" s="13">
        <f t="shared" si="1830"/>
        <v>4.3818616544272965E-11</v>
      </c>
      <c r="AX1472" s="13">
        <f t="shared" si="1831"/>
        <v>4.7416392460180337E-4</v>
      </c>
      <c r="AY1472" s="13">
        <f t="shared" si="1832"/>
        <v>9.5449198022342868E-5</v>
      </c>
      <c r="AZ1472" s="13">
        <f t="shared" si="1833"/>
        <v>9.6069617809487933E-6</v>
      </c>
      <c r="BA1472" s="13">
        <f t="shared" si="1834"/>
        <v>6.4462713550166332E-7</v>
      </c>
      <c r="BB1472" s="13">
        <f t="shared" si="1835"/>
        <v>3.2440860594121132E-8</v>
      </c>
      <c r="BC1472" s="13">
        <f t="shared" si="1836"/>
        <v>1.3060690475193146E-9</v>
      </c>
      <c r="BD1472" s="13">
        <f t="shared" si="1837"/>
        <v>2.7092374511288432E-8</v>
      </c>
      <c r="BE1472" s="13">
        <f t="shared" si="1838"/>
        <v>2.7788882667860177E-8</v>
      </c>
      <c r="BF1472" s="13">
        <f t="shared" si="1839"/>
        <v>1.4251648551631055E-8</v>
      </c>
      <c r="BG1472" s="13">
        <f t="shared" si="1840"/>
        <v>4.8726796939342991E-9</v>
      </c>
      <c r="BH1472" s="13">
        <f t="shared" si="1841"/>
        <v>1.2494874179115055E-9</v>
      </c>
      <c r="BI1472" s="13">
        <f t="shared" si="1842"/>
        <v>2.5632200851824967E-10</v>
      </c>
      <c r="BJ1472" s="14">
        <f t="shared" si="1843"/>
        <v>0.57088406774863887</v>
      </c>
      <c r="BK1472" s="14">
        <f t="shared" si="1844"/>
        <v>0.35699284570901102</v>
      </c>
      <c r="BL1472" s="14">
        <f t="shared" si="1845"/>
        <v>7.1722721457435148E-2</v>
      </c>
      <c r="BM1472" s="14">
        <f t="shared" si="1846"/>
        <v>0.12632479698003349</v>
      </c>
      <c r="BN1472" s="14">
        <f t="shared" si="1847"/>
        <v>0.87357795179247344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1.8395061728395099</v>
      </c>
      <c r="F1473" s="10">
        <f>VLOOKUP(B1473,home!$B$2:$E$405,3,FALSE)</f>
        <v>0.95</v>
      </c>
      <c r="G1473" s="10">
        <f>VLOOKUP(C1473,away!$B$2:$E$405,4,FALSE)</f>
        <v>0.98</v>
      </c>
      <c r="H1473" s="10">
        <f>VLOOKUP(A1473,away!$A$2:$E$405,3,FALSE)</f>
        <v>1.2222222222222201</v>
      </c>
      <c r="I1473" s="10">
        <f>VLOOKUP(C1473,away!$B$2:$E$405,3,FALSE)</f>
        <v>0.22</v>
      </c>
      <c r="J1473" s="10">
        <f>VLOOKUP(B1473,home!$B$2:$E$405,4,FALSE)</f>
        <v>0.61</v>
      </c>
      <c r="K1473" s="12">
        <f t="shared" si="1792"/>
        <v>1.7125802469135836</v>
      </c>
      <c r="L1473" s="12">
        <f t="shared" si="1793"/>
        <v>0.16402222222222193</v>
      </c>
      <c r="M1473" s="13">
        <f t="shared" si="1794"/>
        <v>0.15310941703927516</v>
      </c>
      <c r="N1473" s="13">
        <f t="shared" si="1795"/>
        <v>0.26221216323791674</v>
      </c>
      <c r="O1473" s="13">
        <f t="shared" si="1796"/>
        <v>2.5113346825930846E-2</v>
      </c>
      <c r="P1473" s="13">
        <f t="shared" si="1797"/>
        <v>4.3008621707979103E-2</v>
      </c>
      <c r="Q1473" s="13">
        <f t="shared" si="1798"/>
        <v>0.2245296856308682</v>
      </c>
      <c r="R1473" s="13">
        <f t="shared" si="1799"/>
        <v>2.0595734769132804E-3</v>
      </c>
      <c r="S1473" s="13">
        <f t="shared" si="1800"/>
        <v>3.0202935537687434E-3</v>
      </c>
      <c r="T1473" s="13">
        <f t="shared" si="1801"/>
        <v>3.6827857992031893E-2</v>
      </c>
      <c r="U1473" s="13">
        <f t="shared" si="1802"/>
        <v>3.5271848536288135E-3</v>
      </c>
      <c r="V1473" s="13">
        <f t="shared" si="1803"/>
        <v>9.4267126385081719E-5</v>
      </c>
      <c r="W1473" s="13">
        <f t="shared" si="1804"/>
        <v>0.12817503481904718</v>
      </c>
      <c r="X1473" s="13">
        <f t="shared" si="1805"/>
        <v>2.1023554044430789E-2</v>
      </c>
      <c r="Y1473" s="13">
        <f t="shared" si="1806"/>
        <v>1.7241650266882598E-3</v>
      </c>
      <c r="Z1473" s="13">
        <f t="shared" si="1807"/>
        <v>1.1260527283775485E-4</v>
      </c>
      <c r="AA1473" s="13">
        <f t="shared" si="1808"/>
        <v>1.9284556596025365E-4</v>
      </c>
      <c r="AB1473" s="13">
        <f t="shared" si="1809"/>
        <v>1.6513175348420052E-4</v>
      </c>
      <c r="AC1473" s="13">
        <f t="shared" si="1810"/>
        <v>1.6549844126970961E-6</v>
      </c>
      <c r="AD1473" s="13">
        <f t="shared" si="1811"/>
        <v>5.487750819464024E-2</v>
      </c>
      <c r="AE1473" s="13">
        <f t="shared" si="1812"/>
        <v>9.0011308441030856E-3</v>
      </c>
      <c r="AF1473" s="13">
        <f t="shared" si="1813"/>
        <v>7.3819274178138624E-4</v>
      </c>
      <c r="AG1473" s="13">
        <f t="shared" si="1814"/>
        <v>4.0360004645099301E-5</v>
      </c>
      <c r="AH1473" s="13">
        <f t="shared" si="1815"/>
        <v>4.6174417711970377E-6</v>
      </c>
      <c r="AI1473" s="13">
        <f t="shared" si="1816"/>
        <v>7.9077395686257169E-6</v>
      </c>
      <c r="AJ1473" s="13">
        <f t="shared" si="1817"/>
        <v>6.7713192914826746E-6</v>
      </c>
      <c r="AK1473" s="13">
        <f t="shared" si="1818"/>
        <v>3.8654758880460365E-6</v>
      </c>
      <c r="AL1473" s="13">
        <f t="shared" si="1819"/>
        <v>1.8595485480826532E-8</v>
      </c>
      <c r="AM1473" s="13">
        <f t="shared" si="1820"/>
        <v>1.8796427306795822E-2</v>
      </c>
      <c r="AN1473" s="13">
        <f t="shared" si="1821"/>
        <v>3.0830317766991047E-3</v>
      </c>
      <c r="AO1473" s="13">
        <f t="shared" si="1822"/>
        <v>2.5284286159795615E-4</v>
      </c>
      <c r="AP1473" s="13">
        <f t="shared" si="1823"/>
        <v>1.3823949344107498E-5</v>
      </c>
      <c r="AQ1473" s="13">
        <f t="shared" si="1824"/>
        <v>5.6685872282698453E-7</v>
      </c>
      <c r="AR1473" s="13">
        <f t="shared" si="1825"/>
        <v>1.5147261205869027E-7</v>
      </c>
      <c r="AS1473" s="13">
        <f t="shared" si="1826"/>
        <v>2.5940900336011722E-7</v>
      </c>
      <c r="AT1473" s="13">
        <f t="shared" si="1827"/>
        <v>2.2212936751303814E-7</v>
      </c>
      <c r="AU1473" s="13">
        <f t="shared" si="1828"/>
        <v>1.2680478902074567E-7</v>
      </c>
      <c r="AV1473" s="13">
        <f t="shared" si="1829"/>
        <v>5.4290844222743364E-8</v>
      </c>
      <c r="AW1473" s="13">
        <f t="shared" si="1830"/>
        <v>1.4509706993759679E-10</v>
      </c>
      <c r="AX1473" s="13">
        <f t="shared" si="1831"/>
        <v>5.3650650196942692E-3</v>
      </c>
      <c r="AY1473" s="13">
        <f t="shared" si="1832"/>
        <v>8.7998988689696285E-4</v>
      </c>
      <c r="AZ1473" s="13">
        <f t="shared" si="1833"/>
        <v>7.2168948390960794E-5</v>
      </c>
      <c r="BA1473" s="13">
        <f t="shared" si="1834"/>
        <v>3.9457704301754147E-6</v>
      </c>
      <c r="BB1473" s="13">
        <f t="shared" si="1835"/>
        <v>1.6179850858402596E-7</v>
      </c>
      <c r="BC1473" s="13">
        <f t="shared" si="1836"/>
        <v>5.3077101860386427E-9</v>
      </c>
      <c r="BD1473" s="13">
        <f t="shared" si="1837"/>
        <v>4.1408124059451491E-9</v>
      </c>
      <c r="BE1473" s="13">
        <f t="shared" si="1838"/>
        <v>7.091473532596373E-9</v>
      </c>
      <c r="BF1473" s="13">
        <f t="shared" si="1839"/>
        <v>6.0723587467175206E-9</v>
      </c>
      <c r="BG1473" s="13">
        <f t="shared" si="1840"/>
        <v>3.4664672139337837E-9</v>
      </c>
      <c r="BH1473" s="13">
        <f t="shared" si="1841"/>
        <v>1.48415081928914E-9</v>
      </c>
      <c r="BI1473" s="13">
        <f t="shared" si="1842"/>
        <v>5.0834547531103822E-10</v>
      </c>
      <c r="BJ1473" s="14">
        <f t="shared" si="1843"/>
        <v>0.76761768202094405</v>
      </c>
      <c r="BK1473" s="14">
        <f t="shared" si="1844"/>
        <v>0.20011426289420323</v>
      </c>
      <c r="BL1473" s="14">
        <f t="shared" si="1845"/>
        <v>3.1082081322661121E-2</v>
      </c>
      <c r="BM1473" s="14">
        <f t="shared" si="1846"/>
        <v>0.2880138338499626</v>
      </c>
      <c r="BN1473" s="14">
        <f t="shared" si="1847"/>
        <v>0.71003280791888335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1.52525252525253</v>
      </c>
      <c r="F1474" s="10">
        <f>VLOOKUP(B1474,home!$B$2:$E$405,3,FALSE)</f>
        <v>1.05</v>
      </c>
      <c r="G1474" s="10">
        <f>VLOOKUP(C1474,away!$B$2:$E$405,4,FALSE)</f>
        <v>1.0900000000000001</v>
      </c>
      <c r="H1474" s="10">
        <f>VLOOKUP(A1474,away!$A$2:$E$405,3,FALSE)</f>
        <v>1.3333333333333299</v>
      </c>
      <c r="I1474" s="10">
        <f>VLOOKUP(C1474,away!$B$2:$E$405,3,FALSE)</f>
        <v>0.87</v>
      </c>
      <c r="J1474" s="10">
        <f>VLOOKUP(B1474,home!$B$2:$E$405,4,FALSE)</f>
        <v>0.6</v>
      </c>
      <c r="K1474" s="12">
        <f t="shared" si="1792"/>
        <v>1.7456515151515206</v>
      </c>
      <c r="L1474" s="12">
        <f t="shared" si="1793"/>
        <v>0.69599999999999818</v>
      </c>
      <c r="M1474" s="13">
        <f t="shared" si="1794"/>
        <v>8.7017022795474616E-2</v>
      </c>
      <c r="N1474" s="13">
        <f t="shared" si="1795"/>
        <v>0.15190139768689467</v>
      </c>
      <c r="O1474" s="13">
        <f t="shared" si="1796"/>
        <v>6.0563847865650174E-2</v>
      </c>
      <c r="P1474" s="13">
        <f t="shared" si="1797"/>
        <v>0.10572337279007842</v>
      </c>
      <c r="Q1474" s="13">
        <f t="shared" si="1798"/>
        <v>0.1325834525128807</v>
      </c>
      <c r="R1474" s="13">
        <f t="shared" si="1799"/>
        <v>2.1076219057246205E-2</v>
      </c>
      <c r="S1474" s="13">
        <f t="shared" si="1800"/>
        <v>3.211277286623964E-2</v>
      </c>
      <c r="T1474" s="13">
        <f t="shared" si="1801"/>
        <v>9.2278082948964738E-2</v>
      </c>
      <c r="U1474" s="13">
        <f t="shared" si="1802"/>
        <v>3.6791733730947192E-2</v>
      </c>
      <c r="V1474" s="13">
        <f t="shared" si="1803"/>
        <v>4.3351296204809696E-3</v>
      </c>
      <c r="W1474" s="13">
        <f t="shared" si="1804"/>
        <v>7.714816825437662E-2</v>
      </c>
      <c r="X1474" s="13">
        <f t="shared" si="1805"/>
        <v>5.3695125105045989E-2</v>
      </c>
      <c r="Y1474" s="13">
        <f t="shared" si="1806"/>
        <v>1.8685903536555953E-2</v>
      </c>
      <c r="Z1474" s="13">
        <f t="shared" si="1807"/>
        <v>4.8896828212811067E-3</v>
      </c>
      <c r="AA1474" s="13">
        <f t="shared" si="1808"/>
        <v>8.5356822255797261E-3</v>
      </c>
      <c r="AB1474" s="13">
        <f t="shared" si="1809"/>
        <v>7.4501633049675773E-3</v>
      </c>
      <c r="AC1474" s="13">
        <f t="shared" si="1810"/>
        <v>3.2919171318113085E-4</v>
      </c>
      <c r="AD1474" s="13">
        <f t="shared" si="1811"/>
        <v>3.3668454201104259E-2</v>
      </c>
      <c r="AE1474" s="13">
        <f t="shared" si="1812"/>
        <v>2.3433244123968505E-2</v>
      </c>
      <c r="AF1474" s="13">
        <f t="shared" si="1813"/>
        <v>8.1547689551410164E-3</v>
      </c>
      <c r="AG1474" s="13">
        <f t="shared" si="1814"/>
        <v>1.891906397592711E-3</v>
      </c>
      <c r="AH1474" s="13">
        <f t="shared" si="1815"/>
        <v>8.5080481090291028E-4</v>
      </c>
      <c r="AI1474" s="13">
        <f t="shared" si="1816"/>
        <v>1.4852087072508686E-3</v>
      </c>
      <c r="AJ1474" s="13">
        <f t="shared" si="1817"/>
        <v>1.2963284150643551E-3</v>
      </c>
      <c r="AK1474" s="13">
        <f t="shared" si="1818"/>
        <v>7.5431255396368681E-4</v>
      </c>
      <c r="AL1474" s="13">
        <f t="shared" si="1819"/>
        <v>1.599836771885661E-5</v>
      </c>
      <c r="AM1474" s="13">
        <f t="shared" si="1820"/>
        <v>1.1754677617793443E-2</v>
      </c>
      <c r="AN1474" s="13">
        <f t="shared" si="1821"/>
        <v>8.181255621984216E-3</v>
      </c>
      <c r="AO1474" s="13">
        <f t="shared" si="1822"/>
        <v>2.8470769564504991E-3</v>
      </c>
      <c r="AP1474" s="13">
        <f t="shared" si="1823"/>
        <v>6.6052185389651411E-4</v>
      </c>
      <c r="AQ1474" s="13">
        <f t="shared" si="1824"/>
        <v>1.1493080257799316E-4</v>
      </c>
      <c r="AR1474" s="13">
        <f t="shared" si="1825"/>
        <v>1.1843202967768484E-4</v>
      </c>
      <c r="AS1474" s="13">
        <f t="shared" si="1826"/>
        <v>2.067410520493204E-4</v>
      </c>
      <c r="AT1474" s="13">
        <f t="shared" si="1827"/>
        <v>1.8044891537695779E-4</v>
      </c>
      <c r="AU1474" s="13">
        <f t="shared" si="1828"/>
        <v>1.0500030751174495E-4</v>
      </c>
      <c r="AV1474" s="13">
        <f t="shared" si="1829"/>
        <v>4.5823486474813305E-5</v>
      </c>
      <c r="AW1474" s="13">
        <f t="shared" si="1830"/>
        <v>5.3993311373521418E-7</v>
      </c>
      <c r="AX1474" s="13">
        <f t="shared" si="1831"/>
        <v>3.4199284656031338E-3</v>
      </c>
      <c r="AY1474" s="13">
        <f t="shared" si="1832"/>
        <v>2.380270212059775E-3</v>
      </c>
      <c r="AZ1474" s="13">
        <f t="shared" si="1833"/>
        <v>8.2833403379679936E-4</v>
      </c>
      <c r="BA1474" s="13">
        <f t="shared" si="1834"/>
        <v>1.9217349584085697E-4</v>
      </c>
      <c r="BB1474" s="13">
        <f t="shared" si="1835"/>
        <v>3.3438188276309027E-5</v>
      </c>
      <c r="BC1474" s="13">
        <f t="shared" si="1836"/>
        <v>4.6545958080622047E-6</v>
      </c>
      <c r="BD1474" s="13">
        <f t="shared" si="1837"/>
        <v>1.3738115442611399E-5</v>
      </c>
      <c r="BE1474" s="13">
        <f t="shared" si="1838"/>
        <v>2.3981962037721092E-5</v>
      </c>
      <c r="BF1474" s="13">
        <f t="shared" si="1839"/>
        <v>2.0932074183727041E-5</v>
      </c>
      <c r="BG1474" s="13">
        <f t="shared" si="1840"/>
        <v>1.2180035671362377E-5</v>
      </c>
      <c r="BH1474" s="13">
        <f t="shared" si="1841"/>
        <v>5.3155244310783272E-6</v>
      </c>
      <c r="BI1474" s="13">
        <f t="shared" si="1842"/>
        <v>1.855810655387361E-6</v>
      </c>
      <c r="BJ1474" s="14">
        <f t="shared" si="1843"/>
        <v>0.62385776556661288</v>
      </c>
      <c r="BK1474" s="14">
        <f t="shared" si="1844"/>
        <v>0.2319137583652334</v>
      </c>
      <c r="BL1474" s="14">
        <f t="shared" si="1845"/>
        <v>0.13953874998508511</v>
      </c>
      <c r="BM1474" s="14">
        <f t="shared" si="1846"/>
        <v>0.43895491375104151</v>
      </c>
      <c r="BN1474" s="14">
        <f t="shared" si="1847"/>
        <v>0.55886531270822482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1.52525252525253</v>
      </c>
      <c r="F1475" s="10">
        <f>VLOOKUP(B1475,home!$B$2:$E$405,3,FALSE)</f>
        <v>1.05</v>
      </c>
      <c r="G1475" s="10">
        <f>VLOOKUP(C1475,away!$B$2:$E$405,4,FALSE)</f>
        <v>0.79</v>
      </c>
      <c r="H1475" s="10">
        <f>VLOOKUP(A1475,away!$A$2:$E$405,3,FALSE)</f>
        <v>1.3333333333333299</v>
      </c>
      <c r="I1475" s="10">
        <f>VLOOKUP(C1475,away!$B$2:$E$405,3,FALSE)</f>
        <v>0.92</v>
      </c>
      <c r="J1475" s="10">
        <f>VLOOKUP(B1475,home!$B$2:$E$405,4,FALSE)</f>
        <v>1.05</v>
      </c>
      <c r="K1475" s="12">
        <f t="shared" si="1792"/>
        <v>1.2651969696969736</v>
      </c>
      <c r="L1475" s="12">
        <f t="shared" si="1793"/>
        <v>1.2879999999999969</v>
      </c>
      <c r="M1475" s="13">
        <f t="shared" si="1794"/>
        <v>7.7832439877511303E-2</v>
      </c>
      <c r="N1475" s="13">
        <f t="shared" si="1795"/>
        <v>9.8473367077149182E-2</v>
      </c>
      <c r="O1475" s="13">
        <f t="shared" si="1796"/>
        <v>0.10024818256223431</v>
      </c>
      <c r="P1475" s="13">
        <f t="shared" si="1797"/>
        <v>0.12683369679536782</v>
      </c>
      <c r="Q1475" s="13">
        <f t="shared" si="1798"/>
        <v>6.2294102810933442E-2</v>
      </c>
      <c r="R1475" s="13">
        <f t="shared" si="1799"/>
        <v>6.4559829570078761E-2</v>
      </c>
      <c r="S1475" s="13">
        <f t="shared" si="1800"/>
        <v>5.1671214046790356E-2</v>
      </c>
      <c r="T1475" s="13">
        <f t="shared" si="1801"/>
        <v>8.0234804420482086E-2</v>
      </c>
      <c r="U1475" s="13">
        <f t="shared" si="1802"/>
        <v>8.1680900736216713E-2</v>
      </c>
      <c r="V1475" s="13">
        <f t="shared" si="1803"/>
        <v>9.3557834779045279E-3</v>
      </c>
      <c r="W1475" s="13">
        <f t="shared" si="1804"/>
        <v>2.627143670212824E-2</v>
      </c>
      <c r="X1475" s="13">
        <f t="shared" si="1805"/>
        <v>3.3837610472341087E-2</v>
      </c>
      <c r="Y1475" s="13">
        <f t="shared" si="1806"/>
        <v>2.1791421144187618E-2</v>
      </c>
      <c r="Z1475" s="13">
        <f t="shared" si="1807"/>
        <v>2.7717686828753751E-2</v>
      </c>
      <c r="AA1475" s="13">
        <f t="shared" si="1808"/>
        <v>3.5068333382748958E-2</v>
      </c>
      <c r="AB1475" s="13">
        <f t="shared" si="1809"/>
        <v>2.2184174564088607E-2</v>
      </c>
      <c r="AC1475" s="13">
        <f t="shared" si="1810"/>
        <v>9.5287116688355666E-4</v>
      </c>
      <c r="AD1475" s="13">
        <f t="shared" si="1811"/>
        <v>8.3096355262796216E-3</v>
      </c>
      <c r="AE1475" s="13">
        <f t="shared" si="1812"/>
        <v>1.0702810557848125E-2</v>
      </c>
      <c r="AF1475" s="13">
        <f t="shared" si="1813"/>
        <v>6.8926099992541786E-3</v>
      </c>
      <c r="AG1475" s="13">
        <f t="shared" si="1814"/>
        <v>2.9592272263464538E-3</v>
      </c>
      <c r="AH1475" s="13">
        <f t="shared" si="1815"/>
        <v>8.9250951588586945E-3</v>
      </c>
      <c r="AI1475" s="13">
        <f t="shared" si="1816"/>
        <v>1.1292003349245149E-2</v>
      </c>
      <c r="AJ1475" s="13">
        <f t="shared" si="1817"/>
        <v>7.1433042096365204E-3</v>
      </c>
      <c r="AK1475" s="13">
        <f t="shared" si="1818"/>
        <v>3.0125622798852533E-3</v>
      </c>
      <c r="AL1475" s="13">
        <f t="shared" si="1819"/>
        <v>6.2110951606170667E-5</v>
      </c>
      <c r="AM1475" s="13">
        <f t="shared" si="1820"/>
        <v>2.102665137427059E-3</v>
      </c>
      <c r="AN1475" s="13">
        <f t="shared" si="1821"/>
        <v>2.708232697006045E-3</v>
      </c>
      <c r="AO1475" s="13">
        <f t="shared" si="1822"/>
        <v>1.7441018568718895E-3</v>
      </c>
      <c r="AP1475" s="13">
        <f t="shared" si="1823"/>
        <v>7.4880106388366279E-4</v>
      </c>
      <c r="AQ1475" s="13">
        <f t="shared" si="1824"/>
        <v>2.4111394257053903E-4</v>
      </c>
      <c r="AR1475" s="13">
        <f t="shared" si="1825"/>
        <v>2.2991045129219924E-3</v>
      </c>
      <c r="AS1475" s="13">
        <f t="shared" si="1826"/>
        <v>2.9088200627655409E-3</v>
      </c>
      <c r="AT1475" s="13">
        <f t="shared" si="1827"/>
        <v>1.840115164402362E-3</v>
      </c>
      <c r="AU1475" s="13">
        <f t="shared" si="1828"/>
        <v>7.7603604329843886E-4</v>
      </c>
      <c r="AV1475" s="13">
        <f t="shared" si="1829"/>
        <v>2.4545961258920344E-4</v>
      </c>
      <c r="AW1475" s="13">
        <f t="shared" si="1830"/>
        <v>2.8115103619770431E-6</v>
      </c>
      <c r="AX1475" s="13">
        <f t="shared" si="1831"/>
        <v>4.4338092669336386E-4</v>
      </c>
      <c r="AY1475" s="13">
        <f t="shared" si="1832"/>
        <v>5.710746335810512E-4</v>
      </c>
      <c r="AZ1475" s="13">
        <f t="shared" si="1833"/>
        <v>3.6777206402619628E-4</v>
      </c>
      <c r="BA1475" s="13">
        <f t="shared" si="1834"/>
        <v>1.5789680615524654E-4</v>
      </c>
      <c r="BB1475" s="13">
        <f t="shared" si="1835"/>
        <v>5.0842771581989312E-5</v>
      </c>
      <c r="BC1475" s="13">
        <f t="shared" si="1836"/>
        <v>1.3097097959520405E-5</v>
      </c>
      <c r="BD1475" s="13">
        <f t="shared" si="1837"/>
        <v>4.9354110210725365E-4</v>
      </c>
      <c r="BE1475" s="13">
        <f t="shared" si="1838"/>
        <v>6.244267068070019E-4</v>
      </c>
      <c r="BF1475" s="13">
        <f t="shared" si="1839"/>
        <v>3.9501138862503977E-4</v>
      </c>
      <c r="BG1475" s="13">
        <f t="shared" si="1840"/>
        <v>1.6658907062806462E-4</v>
      </c>
      <c r="BH1475" s="13">
        <f t="shared" si="1841"/>
        <v>5.2691996835815594E-5</v>
      </c>
      <c r="BI1475" s="13">
        <f t="shared" si="1842"/>
        <v>1.3333150944791283E-5</v>
      </c>
      <c r="BJ1475" s="14">
        <f t="shared" si="1843"/>
        <v>0.36091600493470666</v>
      </c>
      <c r="BK1475" s="14">
        <f t="shared" si="1844"/>
        <v>0.26727919094964481</v>
      </c>
      <c r="BL1475" s="14">
        <f t="shared" si="1845"/>
        <v>0.3439295146249185</v>
      </c>
      <c r="BM1475" s="14">
        <f t="shared" si="1846"/>
        <v>0.46903251552152986</v>
      </c>
      <c r="BN1475" s="14">
        <f t="shared" si="1847"/>
        <v>0.5302416186932748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1.52525252525253</v>
      </c>
      <c r="F1476" s="10">
        <f>VLOOKUP(B1476,home!$B$2:$E$405,3,FALSE)</f>
        <v>0.39</v>
      </c>
      <c r="G1476" s="10">
        <f>VLOOKUP(C1476,away!$B$2:$E$405,4,FALSE)</f>
        <v>1.05</v>
      </c>
      <c r="H1476" s="10">
        <f>VLOOKUP(A1476,away!$A$2:$E$405,3,FALSE)</f>
        <v>1.3333333333333299</v>
      </c>
      <c r="I1476" s="10">
        <f>VLOOKUP(C1476,away!$B$2:$E$405,3,FALSE)</f>
        <v>0.92</v>
      </c>
      <c r="J1476" s="10">
        <f>VLOOKUP(B1476,home!$B$2:$E$405,4,FALSE)</f>
        <v>0.9</v>
      </c>
      <c r="K1476" s="12">
        <f t="shared" si="1792"/>
        <v>0.62459090909091108</v>
      </c>
      <c r="L1476" s="12">
        <f t="shared" si="1793"/>
        <v>1.1039999999999974</v>
      </c>
      <c r="M1476" s="13">
        <f t="shared" si="1794"/>
        <v>0.17753439590538156</v>
      </c>
      <c r="N1476" s="13">
        <f t="shared" si="1795"/>
        <v>0.11088636973344797</v>
      </c>
      <c r="O1476" s="13">
        <f t="shared" si="1796"/>
        <v>0.19599797307954078</v>
      </c>
      <c r="P1476" s="13">
        <f t="shared" si="1797"/>
        <v>0.12241855218572627</v>
      </c>
      <c r="Q1476" s="13">
        <f t="shared" si="1798"/>
        <v>3.4629309238802579E-2</v>
      </c>
      <c r="R1476" s="13">
        <f t="shared" si="1799"/>
        <v>0.10819088113990628</v>
      </c>
      <c r="S1476" s="13">
        <f t="shared" si="1800"/>
        <v>2.1103378084600111E-2</v>
      </c>
      <c r="T1476" s="13">
        <f t="shared" si="1801"/>
        <v>3.8230757399637959E-2</v>
      </c>
      <c r="U1476" s="13">
        <f t="shared" si="1802"/>
        <v>6.7575040806520756E-2</v>
      </c>
      <c r="V1476" s="13">
        <f t="shared" si="1803"/>
        <v>1.6168666472706119E-3</v>
      </c>
      <c r="W1476" s="13">
        <f t="shared" si="1804"/>
        <v>7.2097172462179957E-3</v>
      </c>
      <c r="X1476" s="13">
        <f t="shared" si="1805"/>
        <v>7.9595278398246483E-3</v>
      </c>
      <c r="Y1476" s="13">
        <f t="shared" si="1806"/>
        <v>4.3936593675831968E-3</v>
      </c>
      <c r="Z1476" s="13">
        <f t="shared" si="1807"/>
        <v>3.9814244259485404E-2</v>
      </c>
      <c r="AA1476" s="13">
        <f t="shared" si="1808"/>
        <v>2.4867615016799571E-2</v>
      </c>
      <c r="AB1476" s="13">
        <f t="shared" si="1809"/>
        <v>7.7660431351328192E-3</v>
      </c>
      <c r="AC1476" s="13">
        <f t="shared" si="1810"/>
        <v>6.9681734427729067E-5</v>
      </c>
      <c r="AD1476" s="13">
        <f t="shared" si="1811"/>
        <v>1.1257809622759293E-3</v>
      </c>
      <c r="AE1476" s="13">
        <f t="shared" si="1812"/>
        <v>1.242862182352623E-3</v>
      </c>
      <c r="AF1476" s="13">
        <f t="shared" si="1813"/>
        <v>6.8605992465864646E-4</v>
      </c>
      <c r="AG1476" s="13">
        <f t="shared" si="1814"/>
        <v>2.5247005227438119E-4</v>
      </c>
      <c r="AH1476" s="13">
        <f t="shared" si="1815"/>
        <v>1.0988731415617948E-2</v>
      </c>
      <c r="AI1476" s="13">
        <f t="shared" si="1816"/>
        <v>6.863461744636667E-3</v>
      </c>
      <c r="AJ1476" s="13">
        <f t="shared" si="1817"/>
        <v>2.1434279052966534E-3</v>
      </c>
      <c r="AK1476" s="13">
        <f t="shared" si="1818"/>
        <v>4.4625519464668793E-4</v>
      </c>
      <c r="AL1476" s="13">
        <f t="shared" si="1819"/>
        <v>1.9219570379993704E-6</v>
      </c>
      <c r="AM1476" s="13">
        <f t="shared" si="1820"/>
        <v>1.4063051093303271E-4</v>
      </c>
      <c r="AN1476" s="13">
        <f t="shared" si="1821"/>
        <v>1.5525608407006774E-4</v>
      </c>
      <c r="AO1476" s="13">
        <f t="shared" si="1822"/>
        <v>8.5701358406677219E-5</v>
      </c>
      <c r="AP1476" s="13">
        <f t="shared" si="1823"/>
        <v>3.153809989365713E-5</v>
      </c>
      <c r="AQ1476" s="13">
        <f t="shared" si="1824"/>
        <v>8.7045155706493496E-6</v>
      </c>
      <c r="AR1476" s="13">
        <f t="shared" si="1825"/>
        <v>2.4263118965684354E-3</v>
      </c>
      <c r="AS1476" s="13">
        <f t="shared" si="1826"/>
        <v>1.5154523532157713E-3</v>
      </c>
      <c r="AT1476" s="13">
        <f t="shared" si="1827"/>
        <v>4.7326888148949961E-4</v>
      </c>
      <c r="AU1476" s="13">
        <f t="shared" si="1828"/>
        <v>9.8533146977988401E-5</v>
      </c>
      <c r="AV1476" s="13">
        <f t="shared" si="1829"/>
        <v>1.5385726961642531E-5</v>
      </c>
      <c r="AW1476" s="13">
        <f t="shared" si="1830"/>
        <v>3.6813398070329392E-8</v>
      </c>
      <c r="AX1476" s="13">
        <f t="shared" si="1831"/>
        <v>1.463942311159703E-5</v>
      </c>
      <c r="AY1476" s="13">
        <f t="shared" si="1832"/>
        <v>1.6161923115203082E-5</v>
      </c>
      <c r="AZ1476" s="13">
        <f t="shared" si="1833"/>
        <v>8.9213815595920832E-6</v>
      </c>
      <c r="BA1476" s="13">
        <f t="shared" si="1834"/>
        <v>3.2830684139298775E-6</v>
      </c>
      <c r="BB1476" s="13">
        <f t="shared" si="1835"/>
        <v>9.0612688224464418E-7</v>
      </c>
      <c r="BC1476" s="13">
        <f t="shared" si="1836"/>
        <v>2.0007281559961683E-7</v>
      </c>
      <c r="BD1476" s="13">
        <f t="shared" si="1837"/>
        <v>4.4644138896859085E-4</v>
      </c>
      <c r="BE1476" s="13">
        <f t="shared" si="1838"/>
        <v>2.7884323299170115E-4</v>
      </c>
      <c r="BF1476" s="13">
        <f t="shared" si="1839"/>
        <v>8.7081474194067681E-5</v>
      </c>
      <c r="BG1476" s="13">
        <f t="shared" si="1840"/>
        <v>1.8130099043949814E-5</v>
      </c>
      <c r="BH1476" s="13">
        <f t="shared" si="1841"/>
        <v>2.8309737609422176E-6</v>
      </c>
      <c r="BI1476" s="13">
        <f t="shared" si="1842"/>
        <v>3.5364009499188316E-7</v>
      </c>
      <c r="BJ1476" s="14">
        <f t="shared" si="1843"/>
        <v>0.20708245651184815</v>
      </c>
      <c r="BK1476" s="14">
        <f t="shared" si="1844"/>
        <v>0.32276095843755953</v>
      </c>
      <c r="BL1476" s="14">
        <f t="shared" si="1845"/>
        <v>0.43020206225236579</v>
      </c>
      <c r="BM1476" s="14">
        <f t="shared" si="1846"/>
        <v>0.25018611506873623</v>
      </c>
      <c r="BN1476" s="14">
        <f t="shared" si="1847"/>
        <v>0.7496574812828054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1.5222222222222199</v>
      </c>
      <c r="F1477" s="10">
        <f>VLOOKUP(B1477,home!$B$2:$E$405,3,FALSE)</f>
        <v>0.53</v>
      </c>
      <c r="G1477" s="10">
        <f>VLOOKUP(C1477,away!$B$2:$E$405,4,FALSE)</f>
        <v>0.53</v>
      </c>
      <c r="H1477" s="10">
        <f>VLOOKUP(A1477,away!$A$2:$E$405,3,FALSE)</f>
        <v>1.2777777777777799</v>
      </c>
      <c r="I1477" s="10">
        <f>VLOOKUP(C1477,away!$B$2:$E$405,3,FALSE)</f>
        <v>0.92</v>
      </c>
      <c r="J1477" s="10">
        <f>VLOOKUP(B1477,home!$B$2:$E$405,4,FALSE)</f>
        <v>0.63</v>
      </c>
      <c r="K1477" s="12">
        <f t="shared" si="1792"/>
        <v>0.4275922222222216</v>
      </c>
      <c r="L1477" s="12">
        <f t="shared" si="1793"/>
        <v>0.74060000000000126</v>
      </c>
      <c r="M1477" s="13">
        <f t="shared" si="1794"/>
        <v>0.31092852317957348</v>
      </c>
      <c r="N1477" s="13">
        <f t="shared" si="1795"/>
        <v>0.13295061817862733</v>
      </c>
      <c r="O1477" s="13">
        <f t="shared" si="1796"/>
        <v>0.23027366426679252</v>
      </c>
      <c r="P1477" s="13">
        <f t="shared" si="1797"/>
        <v>9.8463227823091581E-2</v>
      </c>
      <c r="Q1477" s="13">
        <f t="shared" si="1798"/>
        <v>2.8424325136408673E-2</v>
      </c>
      <c r="R1477" s="13">
        <f t="shared" si="1799"/>
        <v>8.5270337877993402E-2</v>
      </c>
      <c r="S1477" s="13">
        <f t="shared" si="1800"/>
        <v>7.7952057390878095E-3</v>
      </c>
      <c r="T1477" s="13">
        <f t="shared" si="1801"/>
        <v>2.1051055196024297E-2</v>
      </c>
      <c r="U1477" s="13">
        <f t="shared" si="1802"/>
        <v>3.646093326289087E-2</v>
      </c>
      <c r="V1477" s="13">
        <f t="shared" si="1803"/>
        <v>2.7428280185024634E-4</v>
      </c>
      <c r="W1477" s="13">
        <f t="shared" si="1804"/>
        <v>4.0513401167479781E-3</v>
      </c>
      <c r="X1477" s="13">
        <f t="shared" si="1805"/>
        <v>3.0004224904635578E-3</v>
      </c>
      <c r="Y1477" s="13">
        <f t="shared" si="1806"/>
        <v>1.1110564482186573E-3</v>
      </c>
      <c r="Z1477" s="13">
        <f t="shared" si="1807"/>
        <v>2.1050404077480676E-2</v>
      </c>
      <c r="AA1477" s="13">
        <f t="shared" si="1808"/>
        <v>9.0009890581656746E-3</v>
      </c>
      <c r="AB1477" s="13">
        <f t="shared" si="1809"/>
        <v>1.9243764567894808E-3</v>
      </c>
      <c r="AC1477" s="13">
        <f t="shared" si="1810"/>
        <v>5.4286532099009172E-6</v>
      </c>
      <c r="AD1477" s="13">
        <f t="shared" si="1811"/>
        <v>4.3308038087457566E-4</v>
      </c>
      <c r="AE1477" s="13">
        <f t="shared" si="1812"/>
        <v>3.2073933007571129E-4</v>
      </c>
      <c r="AF1477" s="13">
        <f t="shared" si="1813"/>
        <v>1.1876977392703608E-4</v>
      </c>
      <c r="AG1477" s="13">
        <f t="shared" si="1814"/>
        <v>2.9320298190121026E-5</v>
      </c>
      <c r="AH1477" s="13">
        <f t="shared" si="1815"/>
        <v>3.8974823149455534E-3</v>
      </c>
      <c r="AI1477" s="13">
        <f t="shared" si="1816"/>
        <v>1.6665331241193775E-3</v>
      </c>
      <c r="AJ1477" s="13">
        <f t="shared" si="1817"/>
        <v>3.5629830097457296E-4</v>
      </c>
      <c r="AK1477" s="13">
        <f t="shared" si="1818"/>
        <v>5.0783460762573195E-5</v>
      </c>
      <c r="AL1477" s="13">
        <f t="shared" si="1819"/>
        <v>6.8764706732334614E-8</v>
      </c>
      <c r="AM1477" s="13">
        <f t="shared" si="1820"/>
        <v>3.7036360491801201E-5</v>
      </c>
      <c r="AN1477" s="13">
        <f t="shared" si="1821"/>
        <v>2.7429128580228019E-5</v>
      </c>
      <c r="AO1477" s="13">
        <f t="shared" si="1822"/>
        <v>1.015700631325845E-5</v>
      </c>
      <c r="AP1477" s="13">
        <f t="shared" si="1823"/>
        <v>2.5074262918664072E-6</v>
      </c>
      <c r="AQ1477" s="13">
        <f t="shared" si="1824"/>
        <v>4.6424997793906611E-7</v>
      </c>
      <c r="AR1477" s="13">
        <f t="shared" si="1825"/>
        <v>5.7729508048973664E-4</v>
      </c>
      <c r="AS1477" s="13">
        <f t="shared" si="1826"/>
        <v>2.4684688634456274E-4</v>
      </c>
      <c r="AT1477" s="13">
        <f t="shared" si="1827"/>
        <v>5.2774904340353857E-5</v>
      </c>
      <c r="AU1477" s="13">
        <f t="shared" si="1828"/>
        <v>7.5220462081523576E-6</v>
      </c>
      <c r="AV1477" s="13">
        <f t="shared" si="1829"/>
        <v>8.0409211345052553E-7</v>
      </c>
      <c r="AW1477" s="13">
        <f t="shared" si="1830"/>
        <v>6.0489027045110112E-10</v>
      </c>
      <c r="AX1477" s="13">
        <f t="shared" si="1831"/>
        <v>2.6394099476187583E-6</v>
      </c>
      <c r="AY1477" s="13">
        <f t="shared" si="1832"/>
        <v>1.9547470072064559E-6</v>
      </c>
      <c r="AZ1477" s="13">
        <f t="shared" si="1833"/>
        <v>7.2384281676855169E-7</v>
      </c>
      <c r="BA1477" s="13">
        <f t="shared" si="1834"/>
        <v>1.7869266336626344E-7</v>
      </c>
      <c r="BB1477" s="13">
        <f t="shared" si="1835"/>
        <v>3.3084946622263733E-8</v>
      </c>
      <c r="BC1477" s="13">
        <f t="shared" si="1836"/>
        <v>4.9005422936897146E-9</v>
      </c>
      <c r="BD1477" s="13">
        <f t="shared" si="1837"/>
        <v>7.1257456101783239E-5</v>
      </c>
      <c r="BE1477" s="13">
        <f t="shared" si="1838"/>
        <v>3.0469134004463893E-5</v>
      </c>
      <c r="BF1477" s="13">
        <f t="shared" si="1839"/>
        <v>6.5141823590776851E-6</v>
      </c>
      <c r="BG1477" s="13">
        <f t="shared" si="1840"/>
        <v>9.2847123695960705E-7</v>
      </c>
      <c r="BH1477" s="13">
        <f t="shared" si="1841"/>
        <v>9.9251769870243308E-8</v>
      </c>
      <c r="BI1477" s="13">
        <f t="shared" si="1842"/>
        <v>8.4878569676611791E-9</v>
      </c>
      <c r="BJ1477" s="14">
        <f t="shared" si="1843"/>
        <v>0.19157385619913689</v>
      </c>
      <c r="BK1477" s="14">
        <f t="shared" si="1844"/>
        <v>0.41746869170852696</v>
      </c>
      <c r="BL1477" s="14">
        <f t="shared" si="1845"/>
        <v>0.36989591811625938</v>
      </c>
      <c r="BM1477" s="14">
        <f t="shared" si="1846"/>
        <v>0.11367621949680003</v>
      </c>
      <c r="BN1477" s="14">
        <f t="shared" si="1847"/>
        <v>0.88631069646248706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1.5222222222222199</v>
      </c>
      <c r="F1478" s="10">
        <f>VLOOKUP(B1478,home!$B$2:$E$405,3,FALSE)</f>
        <v>1.18</v>
      </c>
      <c r="G1478" s="10">
        <f>VLOOKUP(C1478,away!$B$2:$E$405,4,FALSE)</f>
        <v>1.18</v>
      </c>
      <c r="H1478" s="10">
        <f>VLOOKUP(A1478,away!$A$2:$E$405,3,FALSE)</f>
        <v>1.2777777777777799</v>
      </c>
      <c r="I1478" s="10">
        <f>VLOOKUP(C1478,away!$B$2:$E$405,3,FALSE)</f>
        <v>0.66</v>
      </c>
      <c r="J1478" s="10">
        <f>VLOOKUP(B1478,home!$B$2:$E$405,4,FALSE)</f>
        <v>0.94</v>
      </c>
      <c r="K1478" s="12">
        <f t="shared" si="1792"/>
        <v>2.1195422222222189</v>
      </c>
      <c r="L1478" s="12">
        <f t="shared" si="1793"/>
        <v>0.79273333333333473</v>
      </c>
      <c r="M1478" s="13">
        <f t="shared" si="1794"/>
        <v>5.4351908254355562E-2</v>
      </c>
      <c r="N1478" s="13">
        <f t="shared" si="1795"/>
        <v>0.11520116440345496</v>
      </c>
      <c r="O1478" s="13">
        <f t="shared" si="1796"/>
        <v>4.3086569403502868E-2</v>
      </c>
      <c r="P1478" s="13">
        <f t="shared" si="1797"/>
        <v>9.132380306143234E-2</v>
      </c>
      <c r="Q1478" s="13">
        <f t="shared" si="1798"/>
        <v>0.12208686600114307</v>
      </c>
      <c r="R1478" s="13">
        <f t="shared" si="1799"/>
        <v>1.7078079892568453E-2</v>
      </c>
      <c r="S1478" s="13">
        <f t="shared" si="1800"/>
        <v>3.8361288837245849E-2</v>
      </c>
      <c r="T1478" s="13">
        <f t="shared" si="1801"/>
        <v>9.6782328241306309E-2</v>
      </c>
      <c r="U1478" s="13">
        <f t="shared" si="1802"/>
        <v>3.6197711406783135E-2</v>
      </c>
      <c r="V1478" s="13">
        <f t="shared" si="1803"/>
        <v>7.1617618088252611E-3</v>
      </c>
      <c r="W1478" s="13">
        <f t="shared" si="1804"/>
        <v>8.6256089089403007E-2</v>
      </c>
      <c r="X1478" s="13">
        <f t="shared" si="1805"/>
        <v>6.8378077024139519E-2</v>
      </c>
      <c r="Y1478" s="13">
        <f t="shared" si="1806"/>
        <v>2.710279046313482E-2</v>
      </c>
      <c r="Z1478" s="13">
        <f t="shared" si="1807"/>
        <v>4.5127877333895972E-3</v>
      </c>
      <c r="AA1478" s="13">
        <f t="shared" si="1808"/>
        <v>9.5650441408457569E-3</v>
      </c>
      <c r="AB1478" s="13">
        <f t="shared" si="1809"/>
        <v>1.0136757456970917E-2</v>
      </c>
      <c r="AC1478" s="13">
        <f t="shared" si="1810"/>
        <v>7.5208873295358664E-4</v>
      </c>
      <c r="AD1478" s="13">
        <f t="shared" si="1811"/>
        <v>4.5705855687187755E-2</v>
      </c>
      <c r="AE1478" s="13">
        <f t="shared" si="1812"/>
        <v>3.6232555331756698E-2</v>
      </c>
      <c r="AF1478" s="13">
        <f t="shared" si="1813"/>
        <v>1.4361377181663989E-2</v>
      </c>
      <c r="AG1478" s="13">
        <f t="shared" si="1814"/>
        <v>3.7949141348259294E-3</v>
      </c>
      <c r="AH1478" s="13">
        <f t="shared" si="1815"/>
        <v>8.9435931562892963E-4</v>
      </c>
      <c r="AI1478" s="13">
        <f t="shared" si="1816"/>
        <v>1.8956323313132845E-3</v>
      </c>
      <c r="AJ1478" s="13">
        <f t="shared" si="1817"/>
        <v>2.0089363820140226E-3</v>
      </c>
      <c r="AK1478" s="13">
        <f t="shared" si="1818"/>
        <v>1.4193418278123553E-3</v>
      </c>
      <c r="AL1478" s="13">
        <f t="shared" si="1819"/>
        <v>5.0547335347675846E-5</v>
      </c>
      <c r="AM1478" s="13">
        <f t="shared" si="1820"/>
        <v>1.9375098186357992E-2</v>
      </c>
      <c r="AN1478" s="13">
        <f t="shared" si="1821"/>
        <v>1.5359286168932217E-2</v>
      </c>
      <c r="AO1478" s="13">
        <f t="shared" si="1822"/>
        <v>6.0879090611591115E-3</v>
      </c>
      <c r="AP1478" s="13">
        <f t="shared" si="1823"/>
        <v>1.6086961476942919E-3</v>
      </c>
      <c r="AQ1478" s="13">
        <f t="shared" si="1824"/>
        <v>3.1881676487054757E-4</v>
      </c>
      <c r="AR1478" s="13">
        <f t="shared" si="1825"/>
        <v>1.4179768829524831E-4</v>
      </c>
      <c r="AS1478" s="13">
        <f t="shared" si="1826"/>
        <v>3.0054618735528412E-4</v>
      </c>
      <c r="AT1478" s="13">
        <f t="shared" si="1827"/>
        <v>3.1851016691371721E-4</v>
      </c>
      <c r="AU1478" s="13">
        <f t="shared" si="1828"/>
        <v>2.2503191566022331E-4</v>
      </c>
      <c r="AV1478" s="13">
        <f t="shared" si="1829"/>
        <v>1.1924116164734822E-4</v>
      </c>
      <c r="AW1478" s="13">
        <f t="shared" si="1830"/>
        <v>2.3592010774634479E-6</v>
      </c>
      <c r="AX1478" s="13">
        <f t="shared" si="1831"/>
        <v>6.8443897776144817E-3</v>
      </c>
      <c r="AY1478" s="13">
        <f t="shared" si="1832"/>
        <v>5.4257759230409291E-3</v>
      </c>
      <c r="AZ1478" s="13">
        <f t="shared" si="1833"/>
        <v>2.1505967166959936E-3</v>
      </c>
      <c r="BA1478" s="13">
        <f t="shared" si="1834"/>
        <v>5.6828323462738018E-4</v>
      </c>
      <c r="BB1478" s="13">
        <f t="shared" si="1835"/>
        <v>1.1262426571590314E-4</v>
      </c>
      <c r="BC1478" s="13">
        <f t="shared" si="1836"/>
        <v>1.7856201915037424E-5</v>
      </c>
      <c r="BD1478" s="13">
        <f t="shared" si="1837"/>
        <v>1.8734625683542222E-5</v>
      </c>
      <c r="BE1478" s="13">
        <f t="shared" si="1838"/>
        <v>3.9708830153796542E-5</v>
      </c>
      <c r="BF1478" s="13">
        <f t="shared" si="1839"/>
        <v>4.2082271053011295E-5</v>
      </c>
      <c r="BG1478" s="13">
        <f t="shared" si="1840"/>
        <v>2.9731716767952436E-5</v>
      </c>
      <c r="BH1478" s="13">
        <f t="shared" si="1841"/>
        <v>1.5754407257206886E-5</v>
      </c>
      <c r="BI1478" s="13">
        <f t="shared" si="1842"/>
        <v>6.678426273546826E-6</v>
      </c>
      <c r="BJ1478" s="14">
        <f t="shared" si="1843"/>
        <v>0.67377135000664012</v>
      </c>
      <c r="BK1478" s="14">
        <f t="shared" si="1844"/>
        <v>0.19742717395320125</v>
      </c>
      <c r="BL1478" s="14">
        <f t="shared" si="1845"/>
        <v>0.12354024955450059</v>
      </c>
      <c r="BM1478" s="14">
        <f t="shared" si="1846"/>
        <v>0.55069975350931066</v>
      </c>
      <c r="BN1478" s="14">
        <f t="shared" si="1847"/>
        <v>0.44312839101645723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1.65137614678899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1.2201834862385299</v>
      </c>
      <c r="I1479" s="10">
        <f>VLOOKUP(C1479,away!$B$2:$E$405,3,FALSE)</f>
        <v>0.61</v>
      </c>
      <c r="J1479" s="10">
        <f>VLOOKUP(B1479,home!$B$2:$E$405,4,FALSE)</f>
        <v>1.31</v>
      </c>
      <c r="K1479" s="12">
        <f t="shared" si="1792"/>
        <v>0.73535779816513724</v>
      </c>
      <c r="L1479" s="12">
        <f t="shared" si="1793"/>
        <v>0.97504862385320934</v>
      </c>
      <c r="M1479" s="13">
        <f t="shared" si="1794"/>
        <v>0.18079229971221578</v>
      </c>
      <c r="N1479" s="13">
        <f t="shared" si="1795"/>
        <v>0.13294702744158654</v>
      </c>
      <c r="O1479" s="13">
        <f t="shared" si="1796"/>
        <v>0.17628128303765297</v>
      </c>
      <c r="P1479" s="13">
        <f t="shared" si="1797"/>
        <v>0.12962981615229383</v>
      </c>
      <c r="Q1479" s="13">
        <f t="shared" si="1798"/>
        <v>4.8881816686022588E-2</v>
      </c>
      <c r="R1479" s="13">
        <f t="shared" si="1799"/>
        <v>8.5941411218470792E-2</v>
      </c>
      <c r="S1479" s="13">
        <f t="shared" si="1800"/>
        <v>2.3236455953082404E-2</v>
      </c>
      <c r="T1479" s="13">
        <f t="shared" si="1801"/>
        <v>4.7662148091151178E-2</v>
      </c>
      <c r="U1479" s="13">
        <f t="shared" si="1802"/>
        <v>6.3197686924819307E-2</v>
      </c>
      <c r="V1479" s="13">
        <f t="shared" si="1803"/>
        <v>1.8511958000814875E-3</v>
      </c>
      <c r="W1479" s="13">
        <f t="shared" si="1804"/>
        <v>1.1981875029515145E-2</v>
      </c>
      <c r="X1479" s="13">
        <f t="shared" si="1805"/>
        <v>1.1682910758709876E-2</v>
      </c>
      <c r="Y1479" s="13">
        <f t="shared" si="1806"/>
        <v>5.6957030289399571E-3</v>
      </c>
      <c r="Z1479" s="13">
        <f t="shared" si="1807"/>
        <v>2.793235158019091E-2</v>
      </c>
      <c r="AA1479" s="13">
        <f t="shared" si="1808"/>
        <v>2.0540272555583678E-2</v>
      </c>
      <c r="AB1479" s="13">
        <f t="shared" si="1809"/>
        <v>7.5522248000929057E-3</v>
      </c>
      <c r="AC1479" s="13">
        <f t="shared" si="1810"/>
        <v>8.2957823566201684E-5</v>
      </c>
      <c r="AD1479" s="13">
        <f t="shared" si="1811"/>
        <v>2.2027413098985238E-3</v>
      </c>
      <c r="AE1479" s="13">
        <f t="shared" si="1812"/>
        <v>2.1477798829211713E-3</v>
      </c>
      <c r="AF1479" s="13">
        <f t="shared" si="1813"/>
        <v>1.0470949095909474E-3</v>
      </c>
      <c r="AG1479" s="13">
        <f t="shared" si="1814"/>
        <v>3.4032281688011802E-4</v>
      </c>
      <c r="AH1479" s="13">
        <f t="shared" si="1815"/>
        <v>6.8088502423122891E-3</v>
      </c>
      <c r="AI1479" s="13">
        <f t="shared" si="1816"/>
        <v>5.0069411222229254E-3</v>
      </c>
      <c r="AJ1479" s="13">
        <f t="shared" si="1817"/>
        <v>1.8409465995901664E-3</v>
      </c>
      <c r="AK1479" s="13">
        <f t="shared" si="1818"/>
        <v>4.5125147933807369E-4</v>
      </c>
      <c r="AL1479" s="13">
        <f t="shared" si="1819"/>
        <v>2.3792622660144308E-6</v>
      </c>
      <c r="AM1479" s="13">
        <f t="shared" si="1820"/>
        <v>3.2396059991487389E-4</v>
      </c>
      <c r="AN1479" s="13">
        <f t="shared" si="1821"/>
        <v>3.158773371296579E-4</v>
      </c>
      <c r="AO1479" s="13">
        <f t="shared" si="1822"/>
        <v>1.5399788143734456E-4</v>
      </c>
      <c r="AP1479" s="13">
        <f t="shared" si="1823"/>
        <v>5.0051807457264184E-5</v>
      </c>
      <c r="AQ1479" s="13">
        <f t="shared" si="1824"/>
        <v>1.2200736495642808E-5</v>
      </c>
      <c r="AR1479" s="13">
        <f t="shared" si="1825"/>
        <v>1.3277920117578384E-3</v>
      </c>
      <c r="AS1479" s="13">
        <f t="shared" si="1826"/>
        <v>9.7640221018750208E-4</v>
      </c>
      <c r="AT1479" s="13">
        <f t="shared" si="1827"/>
        <v>3.5900248970352754E-4</v>
      </c>
      <c r="AU1479" s="13">
        <f t="shared" si="1828"/>
        <v>8.7998426788062783E-5</v>
      </c>
      <c r="AV1479" s="13">
        <f t="shared" si="1829"/>
        <v>1.6177582341216469E-5</v>
      </c>
      <c r="AW1479" s="13">
        <f t="shared" si="1830"/>
        <v>4.7387608538835723E-8</v>
      </c>
      <c r="AX1479" s="13">
        <f t="shared" si="1831"/>
        <v>3.9704492240943079E-5</v>
      </c>
      <c r="AY1479" s="13">
        <f t="shared" si="1832"/>
        <v>3.8713810520321981E-5</v>
      </c>
      <c r="AZ1479" s="13">
        <f t="shared" si="1833"/>
        <v>1.887392383597692E-5</v>
      </c>
      <c r="BA1479" s="13">
        <f t="shared" si="1834"/>
        <v>6.1343311543265278E-6</v>
      </c>
      <c r="BB1479" s="13">
        <f t="shared" si="1835"/>
        <v>1.4953177875714871E-6</v>
      </c>
      <c r="BC1479" s="13">
        <f t="shared" si="1836"/>
        <v>2.9160151019896101E-7</v>
      </c>
      <c r="BD1479" s="13">
        <f t="shared" si="1837"/>
        <v>2.1577696230462733E-4</v>
      </c>
      <c r="BE1479" s="13">
        <f t="shared" si="1838"/>
        <v>1.5867327189509256E-4</v>
      </c>
      <c r="BF1479" s="13">
        <f t="shared" si="1839"/>
        <v>5.8340813924216715E-5</v>
      </c>
      <c r="BG1479" s="13">
        <f t="shared" si="1840"/>
        <v>1.4300457490157994E-5</v>
      </c>
      <c r="BH1479" s="13">
        <f t="shared" si="1841"/>
        <v>2.6289882331791811E-6</v>
      </c>
      <c r="BI1479" s="13">
        <f t="shared" si="1842"/>
        <v>3.8664939971053965E-7</v>
      </c>
      <c r="BJ1479" s="14">
        <f t="shared" si="1843"/>
        <v>0.26555072179470024</v>
      </c>
      <c r="BK1479" s="14">
        <f t="shared" si="1844"/>
        <v>0.33563381851402607</v>
      </c>
      <c r="BL1479" s="14">
        <f t="shared" si="1845"/>
        <v>0.37083834784410835</v>
      </c>
      <c r="BM1479" s="14">
        <f t="shared" si="1846"/>
        <v>0.24544291906187105</v>
      </c>
      <c r="BN1479" s="14">
        <f t="shared" si="1847"/>
        <v>0.75447365424824242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1.65137614678899</v>
      </c>
      <c r="F1480" s="10">
        <f>VLOOKUP(B1480,home!$B$2:$E$405,3,FALSE)</f>
        <v>0.73</v>
      </c>
      <c r="G1480" s="10">
        <f>VLOOKUP(C1480,away!$B$2:$E$405,4,FALSE)</f>
        <v>1.51</v>
      </c>
      <c r="H1480" s="10">
        <f>VLOOKUP(A1480,away!$A$2:$E$405,3,FALSE)</f>
        <v>1.2201834862385299</v>
      </c>
      <c r="I1480" s="10">
        <f>VLOOKUP(C1480,away!$B$2:$E$405,3,FALSE)</f>
        <v>0.71</v>
      </c>
      <c r="J1480" s="10">
        <f>VLOOKUP(B1480,home!$B$2:$E$405,4,FALSE)</f>
        <v>1.48</v>
      </c>
      <c r="K1480" s="12">
        <f t="shared" si="1792"/>
        <v>1.8203119266055037</v>
      </c>
      <c r="L1480" s="12">
        <f t="shared" si="1793"/>
        <v>1.2821688073394473</v>
      </c>
      <c r="M1480" s="13">
        <f t="shared" si="1794"/>
        <v>4.4937585810751121E-2</v>
      </c>
      <c r="N1480" s="13">
        <f t="shared" si="1795"/>
        <v>8.1800423404168501E-2</v>
      </c>
      <c r="O1480" s="13">
        <f t="shared" si="1796"/>
        <v>5.761757080368482E-2</v>
      </c>
      <c r="P1480" s="13">
        <f t="shared" si="1797"/>
        <v>0.10488195131598452</v>
      </c>
      <c r="Q1480" s="13">
        <f t="shared" si="1798"/>
        <v>7.4451143161993971E-2</v>
      </c>
      <c r="R1480" s="13">
        <f t="shared" si="1799"/>
        <v>3.6937726019578378E-2</v>
      </c>
      <c r="S1480" s="13">
        <f t="shared" si="1800"/>
        <v>6.1197233414888981E-2</v>
      </c>
      <c r="T1480" s="13">
        <f t="shared" si="1801"/>
        <v>9.5458933433072227E-2</v>
      </c>
      <c r="U1480" s="13">
        <f t="shared" si="1802"/>
        <v>6.7238183215124953E-2</v>
      </c>
      <c r="V1480" s="13">
        <f t="shared" si="1803"/>
        <v>1.5870123317567004E-2</v>
      </c>
      <c r="W1480" s="13">
        <f t="shared" si="1804"/>
        <v>4.5174767949063804E-2</v>
      </c>
      <c r="X1480" s="13">
        <f t="shared" si="1805"/>
        <v>5.792167834308741E-2</v>
      </c>
      <c r="Y1480" s="13">
        <f t="shared" si="1806"/>
        <v>3.7132684620127754E-2</v>
      </c>
      <c r="Z1480" s="13">
        <f t="shared" si="1807"/>
        <v>1.5786800038784684E-2</v>
      </c>
      <c r="AA1480" s="13">
        <f t="shared" si="1808"/>
        <v>2.8736900393535984E-2</v>
      </c>
      <c r="AB1480" s="13">
        <f t="shared" si="1809"/>
        <v>2.6155061260013976E-2</v>
      </c>
      <c r="AC1480" s="13">
        <f t="shared" si="1810"/>
        <v>2.3150018396926137E-3</v>
      </c>
      <c r="AD1480" s="13">
        <f t="shared" si="1811"/>
        <v>2.0558042219829233E-2</v>
      </c>
      <c r="AE1480" s="13">
        <f t="shared" si="1812"/>
        <v>2.6358880474232443E-2</v>
      </c>
      <c r="AF1480" s="13">
        <f t="shared" si="1813"/>
        <v>1.6898267170224836E-2</v>
      </c>
      <c r="AG1480" s="13">
        <f t="shared" si="1814"/>
        <v>7.2221436879168349E-3</v>
      </c>
      <c r="AH1480" s="13">
        <f t="shared" si="1815"/>
        <v>5.0603356443587304E-3</v>
      </c>
      <c r="AI1480" s="13">
        <f t="shared" si="1816"/>
        <v>9.2113893260531415E-3</v>
      </c>
      <c r="AJ1480" s="13">
        <f t="shared" si="1817"/>
        <v>8.3838009254105852E-3</v>
      </c>
      <c r="AK1480" s="13">
        <f t="shared" si="1818"/>
        <v>5.0870442716037158E-3</v>
      </c>
      <c r="AL1480" s="13">
        <f t="shared" si="1819"/>
        <v>2.1612367986974999E-4</v>
      </c>
      <c r="AM1480" s="13">
        <f t="shared" si="1820"/>
        <v>7.4844098880829206E-3</v>
      </c>
      <c r="AN1480" s="13">
        <f t="shared" si="1821"/>
        <v>9.5962768998428417E-3</v>
      </c>
      <c r="AO1480" s="13">
        <f t="shared" si="1822"/>
        <v>6.1520234537852953E-3</v>
      </c>
      <c r="AP1480" s="13">
        <f t="shared" si="1823"/>
        <v>2.6293108581547315E-3</v>
      </c>
      <c r="AQ1480" s="13">
        <f t="shared" si="1824"/>
        <v>8.4280509178122874E-4</v>
      </c>
      <c r="AR1480" s="13">
        <f t="shared" si="1825"/>
        <v>1.2976409035729435E-3</v>
      </c>
      <c r="AS1480" s="13">
        <f t="shared" si="1826"/>
        <v>2.3621112132249712E-3</v>
      </c>
      <c r="AT1480" s="13">
        <f t="shared" si="1827"/>
        <v>2.1498896067010062E-3</v>
      </c>
      <c r="AU1480" s="13">
        <f t="shared" si="1828"/>
        <v>1.304489897321019E-3</v>
      </c>
      <c r="AV1480" s="13">
        <f t="shared" si="1829"/>
        <v>5.9364462955746025E-4</v>
      </c>
      <c r="AW1480" s="13">
        <f t="shared" si="1830"/>
        <v>1.4011701428257798E-5</v>
      </c>
      <c r="AX1480" s="13">
        <f t="shared" si="1831"/>
        <v>2.2706600971469167E-3</v>
      </c>
      <c r="AY1480" s="13">
        <f t="shared" si="1832"/>
        <v>2.9113695486321345E-3</v>
      </c>
      <c r="AZ1480" s="13">
        <f t="shared" si="1833"/>
        <v>1.8664336109470254E-3</v>
      </c>
      <c r="BA1480" s="13">
        <f t="shared" si="1834"/>
        <v>7.9769431897540137E-4</v>
      </c>
      <c r="BB1480" s="13">
        <f t="shared" si="1835"/>
        <v>2.5569469339553608E-4</v>
      </c>
      <c r="BC1480" s="13">
        <f t="shared" si="1836"/>
        <v>6.5568752014795941E-5</v>
      </c>
      <c r="BD1480" s="13">
        <f t="shared" si="1837"/>
        <v>2.7729911494816698E-4</v>
      </c>
      <c r="BE1480" s="13">
        <f t="shared" si="1838"/>
        <v>5.0477088617729873E-4</v>
      </c>
      <c r="BF1480" s="13">
        <f t="shared" si="1839"/>
        <v>4.5942023215588316E-4</v>
      </c>
      <c r="BG1480" s="13">
        <f t="shared" si="1840"/>
        <v>2.7876270930574115E-4</v>
      </c>
      <c r="BH1480" s="13">
        <f t="shared" si="1841"/>
        <v>1.2685877111052597E-4</v>
      </c>
      <c r="BI1480" s="13">
        <f t="shared" si="1842"/>
        <v>4.6184506809401585E-5</v>
      </c>
      <c r="BJ1480" s="14">
        <f t="shared" si="1843"/>
        <v>0.49784921167647589</v>
      </c>
      <c r="BK1480" s="14">
        <f t="shared" si="1844"/>
        <v>0.23232938892738611</v>
      </c>
      <c r="BL1480" s="14">
        <f t="shared" si="1845"/>
        <v>0.2538290843302487</v>
      </c>
      <c r="BM1480" s="14">
        <f t="shared" si="1846"/>
        <v>0.59627072660953018</v>
      </c>
      <c r="BN1480" s="14">
        <f t="shared" si="1847"/>
        <v>0.40062640051616133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1.65137614678899</v>
      </c>
      <c r="F1481" s="10">
        <f>VLOOKUP(B1481,home!$B$2:$E$405,3,FALSE)</f>
        <v>0.85</v>
      </c>
      <c r="G1481" s="10">
        <f>VLOOKUP(C1481,away!$B$2:$E$405,4,FALSE)</f>
        <v>0.85</v>
      </c>
      <c r="H1481" s="10">
        <f>VLOOKUP(A1481,away!$A$2:$E$405,3,FALSE)</f>
        <v>1.2201834862385299</v>
      </c>
      <c r="I1481" s="10">
        <f>VLOOKUP(C1481,away!$B$2:$E$405,3,FALSE)</f>
        <v>0.85</v>
      </c>
      <c r="J1481" s="10">
        <f>VLOOKUP(B1481,home!$B$2:$E$405,4,FALSE)</f>
        <v>1.31</v>
      </c>
      <c r="K1481" s="12">
        <f t="shared" si="1792"/>
        <v>1.1931192660550454</v>
      </c>
      <c r="L1481" s="12">
        <f t="shared" si="1793"/>
        <v>1.3586743119266029</v>
      </c>
      <c r="M1481" s="13">
        <f t="shared" si="1794"/>
        <v>7.7941745960504419E-2</v>
      </c>
      <c r="N1481" s="13">
        <f t="shared" si="1795"/>
        <v>9.2993798735445846E-2</v>
      </c>
      <c r="O1481" s="13">
        <f t="shared" si="1796"/>
        <v>0.10589744806324644</v>
      </c>
      <c r="P1481" s="13">
        <f t="shared" si="1797"/>
        <v>0.1263482855103229</v>
      </c>
      <c r="Q1481" s="13">
        <f t="shared" si="1798"/>
        <v>5.5476346447452897E-2</v>
      </c>
      <c r="R1481" s="13">
        <f t="shared" si="1799"/>
        <v>7.1940071191057275E-2</v>
      </c>
      <c r="S1481" s="13">
        <f t="shared" si="1800"/>
        <v>5.1204553653081776E-2</v>
      </c>
      <c r="T1481" s="13">
        <f t="shared" si="1801"/>
        <v>7.5374286837694912E-2</v>
      </c>
      <c r="U1481" s="13">
        <f t="shared" si="1802"/>
        <v>8.5833084939421989E-2</v>
      </c>
      <c r="V1481" s="13">
        <f t="shared" si="1803"/>
        <v>9.2228532485824303E-3</v>
      </c>
      <c r="W1481" s="13">
        <f t="shared" si="1804"/>
        <v>2.2063299252266799E-2</v>
      </c>
      <c r="X1481" s="13">
        <f t="shared" si="1805"/>
        <v>2.9976837930404329E-2</v>
      </c>
      <c r="Y1481" s="13">
        <f t="shared" si="1806"/>
        <v>2.0364379824413699E-2</v>
      </c>
      <c r="Z1481" s="13">
        <f t="shared" si="1807"/>
        <v>3.2581042241820207E-2</v>
      </c>
      <c r="AA1481" s="13">
        <f t="shared" si="1808"/>
        <v>3.8873069206868956E-2</v>
      </c>
      <c r="AB1481" s="13">
        <f t="shared" si="1809"/>
        <v>2.3190103900703245E-2</v>
      </c>
      <c r="AC1481" s="13">
        <f t="shared" si="1810"/>
        <v>9.3442519242367293E-4</v>
      </c>
      <c r="AD1481" s="13">
        <f t="shared" si="1811"/>
        <v>6.5810368526543527E-3</v>
      </c>
      <c r="AE1481" s="13">
        <f t="shared" si="1812"/>
        <v>8.9414857175437699E-3</v>
      </c>
      <c r="AF1481" s="13">
        <f t="shared" si="1813"/>
        <v>6.074283477442665E-3</v>
      </c>
      <c r="AG1481" s="13">
        <f t="shared" si="1814"/>
        <v>2.7509909747205166E-3</v>
      </c>
      <c r="AH1481" s="13">
        <f t="shared" si="1815"/>
        <v>1.1066756287439162E-2</v>
      </c>
      <c r="AI1481" s="13">
        <f t="shared" si="1816"/>
        <v>1.3203960139279472E-2</v>
      </c>
      <c r="AJ1481" s="13">
        <f t="shared" si="1817"/>
        <v>7.8769496151986015E-3</v>
      </c>
      <c r="AK1481" s="13">
        <f t="shared" si="1818"/>
        <v>3.1327134478794411E-3</v>
      </c>
      <c r="AL1481" s="13">
        <f t="shared" si="1819"/>
        <v>6.0590390705494739E-5</v>
      </c>
      <c r="AM1481" s="13">
        <f t="shared" si="1820"/>
        <v>1.5703923719040322E-3</v>
      </c>
      <c r="AN1481" s="13">
        <f t="shared" si="1821"/>
        <v>2.1336517753514973E-3</v>
      </c>
      <c r="AO1481" s="13">
        <f t="shared" si="1822"/>
        <v>1.4494689288833352E-3</v>
      </c>
      <c r="AP1481" s="13">
        <f t="shared" si="1823"/>
        <v>6.5645206653651878E-4</v>
      </c>
      <c r="AQ1481" s="13">
        <f t="shared" si="1824"/>
        <v>2.2297613995357529E-4</v>
      </c>
      <c r="AR1481" s="13">
        <f t="shared" si="1825"/>
        <v>3.0072234968191607E-3</v>
      </c>
      <c r="AS1481" s="13">
        <f t="shared" si="1826"/>
        <v>3.5879762913883645E-3</v>
      </c>
      <c r="AT1481" s="13">
        <f t="shared" si="1827"/>
        <v>2.1404418197020951E-3</v>
      </c>
      <c r="AU1481" s="13">
        <f t="shared" si="1828"/>
        <v>8.5126745765216286E-4</v>
      </c>
      <c r="AV1481" s="13">
        <f t="shared" si="1829"/>
        <v>2.5391590107262337E-4</v>
      </c>
      <c r="AW1481" s="13">
        <f t="shared" si="1830"/>
        <v>2.7283524700611204E-6</v>
      </c>
      <c r="AX1481" s="13">
        <f t="shared" si="1831"/>
        <v>3.1227756569743027E-4</v>
      </c>
      <c r="AY1481" s="13">
        <f t="shared" si="1832"/>
        <v>4.2428350670407065E-4</v>
      </c>
      <c r="AZ1481" s="13">
        <f t="shared" si="1833"/>
        <v>2.8823155076647974E-4</v>
      </c>
      <c r="BA1481" s="13">
        <f t="shared" si="1834"/>
        <v>1.3053760130439491E-4</v>
      </c>
      <c r="BB1481" s="13">
        <f t="shared" si="1835"/>
        <v>4.4339521408199491E-5</v>
      </c>
      <c r="BC1481" s="13">
        <f t="shared" si="1836"/>
        <v>1.204859374808806E-5</v>
      </c>
      <c r="BD1481" s="13">
        <f t="shared" si="1837"/>
        <v>6.8097288589171465E-4</v>
      </c>
      <c r="BE1481" s="13">
        <f t="shared" si="1838"/>
        <v>8.1248186981850888E-4</v>
      </c>
      <c r="BF1481" s="13">
        <f t="shared" si="1839"/>
        <v>4.8469388610044526E-4</v>
      </c>
      <c r="BG1481" s="13">
        <f t="shared" si="1840"/>
        <v>1.9276587121517692E-4</v>
      </c>
      <c r="BH1481" s="13">
        <f t="shared" si="1841"/>
        <v>5.7498168696178355E-5</v>
      </c>
      <c r="BI1481" s="13">
        <f t="shared" si="1842"/>
        <v>1.372043456685869E-5</v>
      </c>
      <c r="BJ1481" s="14">
        <f t="shared" si="1843"/>
        <v>0.32784140567229747</v>
      </c>
      <c r="BK1481" s="14">
        <f t="shared" si="1844"/>
        <v>0.26613673746232475</v>
      </c>
      <c r="BL1481" s="14">
        <f t="shared" si="1845"/>
        <v>0.37309711487401781</v>
      </c>
      <c r="BM1481" s="14">
        <f t="shared" si="1846"/>
        <v>0.46863704918819649</v>
      </c>
      <c r="BN1481" s="14">
        <f t="shared" si="1847"/>
        <v>0.53059769590802985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1.65137614678899</v>
      </c>
      <c r="F1482" s="10">
        <f>VLOOKUP(B1482,home!$B$2:$E$405,3,FALSE)</f>
        <v>0.61</v>
      </c>
      <c r="G1482" s="10">
        <f>VLOOKUP(C1482,away!$B$2:$E$405,4,FALSE)</f>
        <v>0.71</v>
      </c>
      <c r="H1482" s="10">
        <f>VLOOKUP(A1482,away!$A$2:$E$405,3,FALSE)</f>
        <v>1.2201834862385299</v>
      </c>
      <c r="I1482" s="10">
        <f>VLOOKUP(C1482,away!$B$2:$E$405,3,FALSE)</f>
        <v>0.81</v>
      </c>
      <c r="J1482" s="10">
        <f>VLOOKUP(B1482,home!$B$2:$E$405,4,FALSE)</f>
        <v>0.98</v>
      </c>
      <c r="K1482" s="12">
        <f t="shared" si="1792"/>
        <v>0.71521100917431157</v>
      </c>
      <c r="L1482" s="12">
        <f t="shared" si="1793"/>
        <v>0.96858165137614516</v>
      </c>
      <c r="M1482" s="13">
        <f t="shared" si="1794"/>
        <v>0.18566846154703764</v>
      </c>
      <c r="N1482" s="13">
        <f t="shared" si="1795"/>
        <v>0.13279212775489868</v>
      </c>
      <c r="O1482" s="13">
        <f t="shared" si="1796"/>
        <v>0.17983506509369804</v>
      </c>
      <c r="P1482" s="13">
        <f t="shared" si="1797"/>
        <v>0.12862001839059178</v>
      </c>
      <c r="Q1482" s="13">
        <f t="shared" si="1798"/>
        <v>4.7487195850992585E-2</v>
      </c>
      <c r="R1482" s="13">
        <f t="shared" si="1799"/>
        <v>8.7092472161895293E-2</v>
      </c>
      <c r="S1482" s="13">
        <f t="shared" si="1800"/>
        <v>2.2275066256480368E-2</v>
      </c>
      <c r="T1482" s="13">
        <f t="shared" si="1801"/>
        <v>4.5995226576576821E-2</v>
      </c>
      <c r="U1482" s="13">
        <f t="shared" si="1802"/>
        <v>6.2289494906394773E-2</v>
      </c>
      <c r="V1482" s="13">
        <f t="shared" si="1803"/>
        <v>1.7145372441992528E-3</v>
      </c>
      <c r="W1482" s="13">
        <f t="shared" si="1804"/>
        <v>1.132112175581553E-2</v>
      </c>
      <c r="X1482" s="13">
        <f t="shared" si="1805"/>
        <v>1.096543080567821E-2</v>
      </c>
      <c r="Y1482" s="13">
        <f t="shared" si="1806"/>
        <v>5.3104575389073261E-3</v>
      </c>
      <c r="Z1482" s="13">
        <f t="shared" si="1807"/>
        <v>2.8118723502999834E-2</v>
      </c>
      <c r="AA1482" s="13">
        <f t="shared" si="1808"/>
        <v>2.0110820613273947E-2</v>
      </c>
      <c r="AB1482" s="13">
        <f t="shared" si="1809"/>
        <v>7.1917401530716017E-3</v>
      </c>
      <c r="AC1482" s="13">
        <f t="shared" si="1810"/>
        <v>7.4233061057731942E-5</v>
      </c>
      <c r="AD1482" s="13">
        <f t="shared" si="1811"/>
        <v>2.0242477289905197E-3</v>
      </c>
      <c r="AE1482" s="13">
        <f t="shared" si="1812"/>
        <v>1.9606492081400491E-3</v>
      </c>
      <c r="AF1482" s="13">
        <f t="shared" si="1813"/>
        <v>9.4952442389480997E-4</v>
      </c>
      <c r="AG1482" s="13">
        <f t="shared" si="1814"/>
        <v>3.0656397817267267E-4</v>
      </c>
      <c r="AH1482" s="13">
        <f t="shared" si="1815"/>
        <v>6.8088199112811996E-3</v>
      </c>
      <c r="AI1482" s="13">
        <f t="shared" si="1816"/>
        <v>4.8697429600335733E-3</v>
      </c>
      <c r="AJ1482" s="13">
        <f t="shared" si="1817"/>
        <v>1.7414468884325554E-3</v>
      </c>
      <c r="AK1482" s="13">
        <f t="shared" si="1818"/>
        <v>4.1516732883310428E-4</v>
      </c>
      <c r="AL1482" s="13">
        <f t="shared" si="1819"/>
        <v>2.0569692017438376E-6</v>
      </c>
      <c r="AM1482" s="13">
        <f t="shared" si="1820"/>
        <v>2.8955285221402368E-4</v>
      </c>
      <c r="AN1482" s="13">
        <f t="shared" si="1821"/>
        <v>2.8045557975813195E-4</v>
      </c>
      <c r="AO1482" s="13">
        <f t="shared" si="1822"/>
        <v>1.3582206428989281E-4</v>
      </c>
      <c r="AP1482" s="13">
        <f t="shared" si="1823"/>
        <v>4.385158644107378E-5</v>
      </c>
      <c r="AQ1482" s="13">
        <f t="shared" si="1824"/>
        <v>1.0618460502639753E-5</v>
      </c>
      <c r="AR1482" s="13">
        <f t="shared" si="1825"/>
        <v>1.3189796067183048E-3</v>
      </c>
      <c r="AS1482" s="13">
        <f t="shared" si="1826"/>
        <v>9.4334873560133548E-4</v>
      </c>
      <c r="AT1482" s="13">
        <f t="shared" si="1827"/>
        <v>3.3734670059637093E-4</v>
      </c>
      <c r="AU1482" s="13">
        <f t="shared" si="1828"/>
        <v>8.0424691391718265E-5</v>
      </c>
      <c r="AV1482" s="13">
        <f t="shared" si="1829"/>
        <v>1.4380156173200846E-5</v>
      </c>
      <c r="AW1482" s="13">
        <f t="shared" si="1830"/>
        <v>3.958181612068823E-8</v>
      </c>
      <c r="AX1482" s="13">
        <f t="shared" si="1831"/>
        <v>3.4515231273548676E-5</v>
      </c>
      <c r="AY1482" s="13">
        <f t="shared" si="1832"/>
        <v>3.3430819704563344E-5</v>
      </c>
      <c r="AZ1482" s="13">
        <f t="shared" si="1833"/>
        <v>1.6190239278152067E-5</v>
      </c>
      <c r="BA1482" s="13">
        <f t="shared" si="1834"/>
        <v>5.227189565402487E-6</v>
      </c>
      <c r="BB1482" s="13">
        <f t="shared" si="1835"/>
        <v>1.2657399753284235E-6</v>
      </c>
      <c r="BC1482" s="13">
        <f t="shared" si="1836"/>
        <v>2.4519450310328123E-7</v>
      </c>
      <c r="BD1482" s="13">
        <f t="shared" si="1837"/>
        <v>2.1292324093444563E-4</v>
      </c>
      <c r="BE1482" s="13">
        <f t="shared" si="1838"/>
        <v>1.5228504602538996E-4</v>
      </c>
      <c r="BF1482" s="13">
        <f t="shared" si="1839"/>
        <v>5.4457970724987809E-5</v>
      </c>
      <c r="BG1482" s="13">
        <f t="shared" si="1840"/>
        <v>1.2982980066601216E-5</v>
      </c>
      <c r="BH1482" s="13">
        <f t="shared" si="1841"/>
        <v>2.3213925688809567E-6</v>
      </c>
      <c r="BI1482" s="13">
        <f t="shared" si="1842"/>
        <v>3.3205710437581941E-7</v>
      </c>
      <c r="BJ1482" s="14">
        <f t="shared" si="1843"/>
        <v>0.25996372057957318</v>
      </c>
      <c r="BK1482" s="14">
        <f t="shared" si="1844"/>
        <v>0.33838780428827309</v>
      </c>
      <c r="BL1482" s="14">
        <f t="shared" si="1845"/>
        <v>0.37348455259481972</v>
      </c>
      <c r="BM1482" s="14">
        <f t="shared" si="1846"/>
        <v>0.23842606892866322</v>
      </c>
      <c r="BN1482" s="14">
        <f t="shared" si="1847"/>
        <v>0.76149534079911407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1.65137614678899</v>
      </c>
      <c r="F1483" s="10">
        <f>VLOOKUP(B1483,home!$B$2:$E$405,3,FALSE)</f>
        <v>0.85</v>
      </c>
      <c r="G1483" s="10">
        <f>VLOOKUP(C1483,away!$B$2:$E$405,4,FALSE)</f>
        <v>0.85</v>
      </c>
      <c r="H1483" s="10">
        <f>VLOOKUP(A1483,away!$A$2:$E$405,3,FALSE)</f>
        <v>1.2201834862385299</v>
      </c>
      <c r="I1483" s="10">
        <f>VLOOKUP(C1483,away!$B$2:$E$405,3,FALSE)</f>
        <v>0.85</v>
      </c>
      <c r="J1483" s="10">
        <f>VLOOKUP(B1483,home!$B$2:$E$405,4,FALSE)</f>
        <v>0.98</v>
      </c>
      <c r="K1483" s="12">
        <f t="shared" si="1792"/>
        <v>1.1931192660550454</v>
      </c>
      <c r="L1483" s="12">
        <f t="shared" si="1793"/>
        <v>1.0164128440366953</v>
      </c>
      <c r="M1483" s="13">
        <f t="shared" si="1794"/>
        <v>0.10975198835164031</v>
      </c>
      <c r="N1483" s="13">
        <f t="shared" si="1795"/>
        <v>0.130947211790191</v>
      </c>
      <c r="O1483" s="13">
        <f t="shared" si="1796"/>
        <v>0.11155333061917296</v>
      </c>
      <c r="P1483" s="13">
        <f t="shared" si="1797"/>
        <v>0.13309642795434348</v>
      </c>
      <c r="Q1483" s="13">
        <f t="shared" si="1798"/>
        <v>7.8117820611533648E-2</v>
      </c>
      <c r="R1483" s="13">
        <f t="shared" si="1799"/>
        <v>5.669211901819967E-2</v>
      </c>
      <c r="S1483" s="13">
        <f t="shared" si="1800"/>
        <v>4.0351567657819554E-2</v>
      </c>
      <c r="T1483" s="13">
        <f t="shared" si="1801"/>
        <v>7.9399956217717282E-2</v>
      </c>
      <c r="U1483" s="13">
        <f t="shared" si="1802"/>
        <v>6.7640459434099673E-2</v>
      </c>
      <c r="V1483" s="13">
        <f t="shared" si="1803"/>
        <v>5.4371573968983421E-3</v>
      </c>
      <c r="W1483" s="13">
        <f t="shared" si="1804"/>
        <v>3.106795893128423E-2</v>
      </c>
      <c r="X1483" s="13">
        <f t="shared" si="1805"/>
        <v>3.1577872495761848E-2</v>
      </c>
      <c r="Y1483" s="13">
        <f t="shared" si="1806"/>
        <v>1.6048077596022715E-2</v>
      </c>
      <c r="Z1483" s="13">
        <f t="shared" si="1807"/>
        <v>1.9207532641918389E-2</v>
      </c>
      <c r="AA1483" s="13">
        <f t="shared" si="1808"/>
        <v>2.2916877248453999E-2</v>
      </c>
      <c r="AB1483" s="13">
        <f t="shared" si="1809"/>
        <v>1.3671283881474506E-2</v>
      </c>
      <c r="AC1483" s="13">
        <f t="shared" si="1810"/>
        <v>4.1210314194611283E-4</v>
      </c>
      <c r="AD1483" s="13">
        <f t="shared" si="1811"/>
        <v>9.266945089480538E-3</v>
      </c>
      <c r="AE1483" s="13">
        <f t="shared" si="1812"/>
        <v>9.4190420139308E-3</v>
      </c>
      <c r="AF1483" s="13">
        <f t="shared" si="1813"/>
        <v>4.7868176407402626E-3</v>
      </c>
      <c r="AG1483" s="13">
        <f t="shared" si="1814"/>
        <v>1.6217943107032788E-3</v>
      </c>
      <c r="AH1483" s="13">
        <f t="shared" si="1815"/>
        <v>4.8806957198749817E-3</v>
      </c>
      <c r="AI1483" s="13">
        <f t="shared" si="1816"/>
        <v>5.8232520951352401E-3</v>
      </c>
      <c r="AJ1483" s="13">
        <f t="shared" si="1817"/>
        <v>3.4739171329006328E-3</v>
      </c>
      <c r="AK1483" s="13">
        <f t="shared" si="1818"/>
        <v>1.3815991533141494E-3</v>
      </c>
      <c r="AL1483" s="13">
        <f t="shared" si="1819"/>
        <v>1.9990327998816469E-5</v>
      </c>
      <c r="AM1483" s="13">
        <f t="shared" si="1820"/>
        <v>2.2113141447466836E-3</v>
      </c>
      <c r="AN1483" s="13">
        <f t="shared" si="1821"/>
        <v>2.2476080989205487E-3</v>
      </c>
      <c r="AO1483" s="13">
        <f t="shared" si="1822"/>
        <v>1.1422488700518723E-3</v>
      </c>
      <c r="AP1483" s="13">
        <f t="shared" si="1823"/>
        <v>3.8699880753570855E-4</v>
      </c>
      <c r="AQ1483" s="13">
        <f t="shared" si="1824"/>
        <v>9.8337639651544789E-5</v>
      </c>
      <c r="AR1483" s="13">
        <f t="shared" si="1825"/>
        <v>9.9216036350317132E-4</v>
      </c>
      <c r="AS1483" s="13">
        <f t="shared" si="1826"/>
        <v>1.1837656447118109E-3</v>
      </c>
      <c r="AT1483" s="13">
        <f t="shared" si="1827"/>
        <v>7.0618679859986693E-4</v>
      </c>
      <c r="AU1483" s="13">
        <f t="shared" si="1828"/>
        <v>2.8085502494774498E-4</v>
      </c>
      <c r="AV1483" s="13">
        <f t="shared" si="1829"/>
        <v>8.3773385308381297E-5</v>
      </c>
      <c r="AW1483" s="13">
        <f t="shared" si="1830"/>
        <v>6.7339737991645524E-7</v>
      </c>
      <c r="AX1483" s="13">
        <f t="shared" si="1831"/>
        <v>4.3972691823288414E-4</v>
      </c>
      <c r="AY1483" s="13">
        <f t="shared" si="1832"/>
        <v>4.4694408756057707E-4</v>
      </c>
      <c r="AZ1483" s="13">
        <f t="shared" si="1833"/>
        <v>2.2713985558141592E-4</v>
      </c>
      <c r="BA1483" s="13">
        <f t="shared" si="1834"/>
        <v>7.6955955535197093E-5</v>
      </c>
      <c r="BB1483" s="13">
        <f t="shared" si="1835"/>
        <v>1.9554755407772782E-5</v>
      </c>
      <c r="BC1483" s="13">
        <f t="shared" si="1836"/>
        <v>3.9751409116912561E-6</v>
      </c>
      <c r="BD1483" s="13">
        <f t="shared" si="1837"/>
        <v>1.6807408946812328E-4</v>
      </c>
      <c r="BE1483" s="13">
        <f t="shared" si="1838"/>
        <v>2.0053243426907728E-4</v>
      </c>
      <c r="BF1483" s="13">
        <f t="shared" si="1839"/>
        <v>1.196295553976766E-4</v>
      </c>
      <c r="BG1483" s="13">
        <f t="shared" si="1840"/>
        <v>4.7577442444855745E-5</v>
      </c>
      <c r="BH1483" s="13">
        <f t="shared" si="1841"/>
        <v>1.4191390802645621E-5</v>
      </c>
      <c r="BI1483" s="13">
        <f t="shared" si="1842"/>
        <v>3.3864043557505704E-6</v>
      </c>
      <c r="BJ1483" s="14">
        <f t="shared" si="1843"/>
        <v>0.39955430097150157</v>
      </c>
      <c r="BK1483" s="14">
        <f t="shared" si="1844"/>
        <v>0.28951617891820719</v>
      </c>
      <c r="BL1483" s="14">
        <f t="shared" si="1845"/>
        <v>0.29183366683643491</v>
      </c>
      <c r="BM1483" s="14">
        <f t="shared" si="1846"/>
        <v>0.37950651033280042</v>
      </c>
      <c r="BN1483" s="14">
        <f t="shared" si="1847"/>
        <v>0.62015889834508109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1.65137614678899</v>
      </c>
      <c r="F1484" s="10">
        <f>VLOOKUP(B1484,home!$B$2:$E$405,3,FALSE)</f>
        <v>1.31</v>
      </c>
      <c r="G1484" s="10">
        <f>VLOOKUP(C1484,away!$B$2:$E$405,4,FALSE)</f>
        <v>0.73</v>
      </c>
      <c r="H1484" s="10">
        <f>VLOOKUP(A1484,away!$A$2:$E$405,3,FALSE)</f>
        <v>1.2201834862385299</v>
      </c>
      <c r="I1484" s="10">
        <f>VLOOKUP(C1484,away!$B$2:$E$405,3,FALSE)</f>
        <v>1.0900000000000001</v>
      </c>
      <c r="J1484" s="10">
        <f>VLOOKUP(B1484,home!$B$2:$E$405,4,FALSE)</f>
        <v>0.96</v>
      </c>
      <c r="K1484" s="12">
        <f t="shared" si="1792"/>
        <v>1.5792110091743112</v>
      </c>
      <c r="L1484" s="12">
        <f t="shared" si="1793"/>
        <v>1.2767999999999977</v>
      </c>
      <c r="M1484" s="13">
        <f t="shared" si="1794"/>
        <v>5.7497661062832058E-2</v>
      </c>
      <c r="N1484" s="13">
        <f t="shared" si="1795"/>
        <v>9.0800939352197504E-2</v>
      </c>
      <c r="O1484" s="13">
        <f t="shared" si="1796"/>
        <v>7.3413013645023825E-2</v>
      </c>
      <c r="P1484" s="13">
        <f t="shared" si="1797"/>
        <v>0.11593463936488554</v>
      </c>
      <c r="Q1484" s="13">
        <f t="shared" si="1798"/>
        <v>7.1696921534179642E-2</v>
      </c>
      <c r="R1484" s="13">
        <f t="shared" si="1799"/>
        <v>4.686686791098315E-2</v>
      </c>
      <c r="S1484" s="13">
        <f t="shared" si="1800"/>
        <v>5.8440814618434027E-2</v>
      </c>
      <c r="T1484" s="13">
        <f t="shared" si="1801"/>
        <v>9.1542629414840399E-2</v>
      </c>
      <c r="U1484" s="13">
        <f t="shared" si="1802"/>
        <v>7.4012673770542825E-2</v>
      </c>
      <c r="V1484" s="13">
        <f t="shared" si="1803"/>
        <v>1.3092928268226774E-2</v>
      </c>
      <c r="W1484" s="13">
        <f t="shared" si="1804"/>
        <v>3.7741522603561083E-2</v>
      </c>
      <c r="X1484" s="13">
        <f t="shared" si="1805"/>
        <v>4.8188376060226697E-2</v>
      </c>
      <c r="Y1484" s="13">
        <f t="shared" si="1806"/>
        <v>3.0763459276848683E-2</v>
      </c>
      <c r="Z1484" s="13">
        <f t="shared" si="1807"/>
        <v>1.9946538982914389E-2</v>
      </c>
      <c r="AA1484" s="13">
        <f t="shared" si="1808"/>
        <v>3.1499793956742968E-2</v>
      </c>
      <c r="AB1484" s="13">
        <f t="shared" si="1809"/>
        <v>2.4872410701605476E-2</v>
      </c>
      <c r="AC1484" s="13">
        <f t="shared" si="1810"/>
        <v>1.6499844177883562E-3</v>
      </c>
      <c r="AD1484" s="13">
        <f t="shared" si="1811"/>
        <v>1.4900456999636191E-2</v>
      </c>
      <c r="AE1484" s="13">
        <f t="shared" si="1812"/>
        <v>1.9024903497135454E-2</v>
      </c>
      <c r="AF1484" s="13">
        <f t="shared" si="1813"/>
        <v>1.2145498392571256E-2</v>
      </c>
      <c r="AG1484" s="13">
        <f t="shared" si="1814"/>
        <v>5.1691241158783171E-3</v>
      </c>
      <c r="AH1484" s="13">
        <f t="shared" si="1815"/>
        <v>6.3669352433462631E-3</v>
      </c>
      <c r="AI1484" s="13">
        <f t="shared" si="1816"/>
        <v>1.0054734230992341E-2</v>
      </c>
      <c r="AJ1484" s="13">
        <f t="shared" si="1817"/>
        <v>7.9392734959524546E-3</v>
      </c>
      <c r="AK1484" s="13">
        <f t="shared" si="1818"/>
        <v>4.1792627032179799E-3</v>
      </c>
      <c r="AL1484" s="13">
        <f t="shared" si="1819"/>
        <v>1.3307695993055173E-4</v>
      </c>
      <c r="AM1484" s="13">
        <f t="shared" si="1820"/>
        <v>4.7061931471107819E-3</v>
      </c>
      <c r="AN1484" s="13">
        <f t="shared" si="1821"/>
        <v>6.0088674102310351E-3</v>
      </c>
      <c r="AO1484" s="13">
        <f t="shared" si="1822"/>
        <v>3.8360609546914878E-3</v>
      </c>
      <c r="AP1484" s="13">
        <f t="shared" si="1823"/>
        <v>1.6326275423166941E-3</v>
      </c>
      <c r="AQ1484" s="13">
        <f t="shared" si="1824"/>
        <v>5.2113471150748794E-4</v>
      </c>
      <c r="AR1484" s="13">
        <f t="shared" si="1825"/>
        <v>1.625860583740897E-3</v>
      </c>
      <c r="AS1484" s="13">
        <f t="shared" si="1826"/>
        <v>2.5675769332261962E-3</v>
      </c>
      <c r="AT1484" s="13">
        <f t="shared" si="1827"/>
        <v>2.0273728799264129E-3</v>
      </c>
      <c r="AU1484" s="13">
        <f t="shared" si="1828"/>
        <v>1.0672165238937402E-3</v>
      </c>
      <c r="AV1484" s="13">
        <f t="shared" si="1829"/>
        <v>4.2134002092643336E-4</v>
      </c>
      <c r="AW1484" s="13">
        <f t="shared" si="1830"/>
        <v>7.4535540867307122E-6</v>
      </c>
      <c r="AX1484" s="13">
        <f t="shared" si="1831"/>
        <v>1.2386786715363413E-3</v>
      </c>
      <c r="AY1484" s="13">
        <f t="shared" si="1832"/>
        <v>1.5815449278175978E-3</v>
      </c>
      <c r="AZ1484" s="13">
        <f t="shared" si="1833"/>
        <v>1.009658281918753E-3</v>
      </c>
      <c r="BA1484" s="13">
        <f t="shared" si="1834"/>
        <v>4.2971056478462042E-4</v>
      </c>
      <c r="BB1484" s="13">
        <f t="shared" si="1835"/>
        <v>1.3716361227925062E-4</v>
      </c>
      <c r="BC1484" s="13">
        <f t="shared" si="1836"/>
        <v>3.5026100031629335E-5</v>
      </c>
      <c r="BD1484" s="13">
        <f t="shared" si="1837"/>
        <v>3.4598313222006238E-4</v>
      </c>
      <c r="BE1484" s="13">
        <f t="shared" si="1838"/>
        <v>5.4638037139053384E-4</v>
      </c>
      <c r="BF1484" s="13">
        <f t="shared" si="1839"/>
        <v>4.3142494884834009E-4</v>
      </c>
      <c r="BG1484" s="13">
        <f t="shared" si="1840"/>
        <v>2.2710367628458759E-4</v>
      </c>
      <c r="BH1484" s="13">
        <f t="shared" si="1841"/>
        <v>8.9661156453144894E-5</v>
      </c>
      <c r="BI1484" s="13">
        <f t="shared" si="1842"/>
        <v>2.8318777073221368E-5</v>
      </c>
      <c r="BJ1484" s="14">
        <f t="shared" si="1843"/>
        <v>0.44311049717130091</v>
      </c>
      <c r="BK1484" s="14">
        <f t="shared" si="1844"/>
        <v>0.24833064961991491</v>
      </c>
      <c r="BL1484" s="14">
        <f t="shared" si="1845"/>
        <v>0.2885832046623909</v>
      </c>
      <c r="BM1484" s="14">
        <f t="shared" si="1846"/>
        <v>0.54218675619268819</v>
      </c>
      <c r="BN1484" s="14">
        <f t="shared" si="1847"/>
        <v>0.4562100428701017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1.3877551020408201</v>
      </c>
      <c r="F1485" s="10">
        <f>VLOOKUP(B1485,home!$B$2:$E$405,3,FALSE)</f>
        <v>0</v>
      </c>
      <c r="G1485" s="10">
        <f>VLOOKUP(C1485,away!$B$2:$E$405,4,FALSE)</f>
        <v>0.48</v>
      </c>
      <c r="H1485" s="10">
        <f>VLOOKUP(A1485,away!$A$2:$E$405,3,FALSE)</f>
        <v>1.1020408163265301</v>
      </c>
      <c r="I1485" s="10">
        <f>VLOOKUP(C1485,away!$B$2:$E$405,3,FALSE)</f>
        <v>1.44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1.3877551020408201</v>
      </c>
      <c r="F1486" s="10">
        <f>VLOOKUP(B1486,home!$B$2:$E$405,3,FALSE)</f>
        <v>3.12</v>
      </c>
      <c r="G1486" s="10">
        <f>VLOOKUP(C1486,away!$B$2:$E$405,4,FALSE)</f>
        <v>2.4</v>
      </c>
      <c r="H1486" s="10">
        <f>VLOOKUP(A1486,away!$A$2:$E$405,3,FALSE)</f>
        <v>1.1020408163265301</v>
      </c>
      <c r="I1486" s="10">
        <f>VLOOKUP(C1486,away!$B$2:$E$405,3,FALSE)</f>
        <v>1.92</v>
      </c>
      <c r="J1486" s="10">
        <f>VLOOKUP(B1486,home!$B$2:$E$405,4,FALSE)</f>
        <v>0.6</v>
      </c>
      <c r="K1486" s="12">
        <f t="shared" si="1792"/>
        <v>10.39151020408166</v>
      </c>
      <c r="L1486" s="12">
        <f t="shared" si="1793"/>
        <v>1.2695510204081624</v>
      </c>
      <c r="M1486" s="13">
        <f t="shared" si="1794"/>
        <v>8.6231403965542002E-6</v>
      </c>
      <c r="N1486" s="13">
        <f t="shared" si="1795"/>
        <v>8.960745142202175E-5</v>
      </c>
      <c r="O1486" s="13">
        <f t="shared" si="1796"/>
        <v>1.094751668956823E-5</v>
      </c>
      <c r="P1486" s="13">
        <f t="shared" si="1797"/>
        <v>1.1376123138900256E-4</v>
      </c>
      <c r="Q1486" s="13">
        <f t="shared" si="1798"/>
        <v>4.6557837290684556E-4</v>
      </c>
      <c r="R1486" s="13">
        <f t="shared" si="1799"/>
        <v>6.9492154920883669E-6</v>
      </c>
      <c r="S1486" s="13">
        <f t="shared" si="1800"/>
        <v>3.7520025106844036E-4</v>
      </c>
      <c r="T1486" s="13">
        <f t="shared" si="1801"/>
        <v>5.9107549840385772E-4</v>
      </c>
      <c r="U1486" s="13">
        <f t="shared" si="1802"/>
        <v>7.2212843696398626E-5</v>
      </c>
      <c r="V1486" s="13">
        <f t="shared" si="1803"/>
        <v>5.4998321848892507E-4</v>
      </c>
      <c r="W1486" s="13">
        <f t="shared" si="1804"/>
        <v>1.6126874709537404E-3</v>
      </c>
      <c r="X1486" s="13">
        <f t="shared" si="1805"/>
        <v>2.0473890243487801E-3</v>
      </c>
      <c r="Y1486" s="13">
        <f t="shared" si="1806"/>
        <v>1.2996324125172328E-3</v>
      </c>
      <c r="Z1486" s="13">
        <f t="shared" si="1807"/>
        <v>2.9407945396723333E-6</v>
      </c>
      <c r="AA1486" s="13">
        <f t="shared" si="1808"/>
        <v>3.0559296467112683E-5</v>
      </c>
      <c r="AB1486" s="13">
        <f t="shared" si="1809"/>
        <v>1.5877862053377911E-4</v>
      </c>
      <c r="AC1486" s="13">
        <f t="shared" si="1810"/>
        <v>4.5348015123635051E-4</v>
      </c>
      <c r="AD1486" s="13">
        <f t="shared" si="1811"/>
        <v>4.1895645776026105E-3</v>
      </c>
      <c r="AE1486" s="13">
        <f t="shared" si="1812"/>
        <v>5.3188659845612857E-3</v>
      </c>
      <c r="AF1486" s="13">
        <f t="shared" si="1813"/>
        <v>3.3762858690570227E-3</v>
      </c>
      <c r="AG1486" s="13">
        <f t="shared" si="1814"/>
        <v>1.4287890567503347E-3</v>
      </c>
      <c r="AH1486" s="13">
        <f t="shared" si="1815"/>
        <v>9.3337217716294014E-7</v>
      </c>
      <c r="AI1486" s="13">
        <f t="shared" si="1816"/>
        <v>9.699146503194609E-6</v>
      </c>
      <c r="AJ1486" s="13">
        <f t="shared" si="1817"/>
        <v>5.0394389929414887E-5</v>
      </c>
      <c r="AK1486" s="13">
        <f t="shared" si="1818"/>
        <v>1.7455793905999493E-4</v>
      </c>
      <c r="AL1486" s="13">
        <f t="shared" si="1819"/>
        <v>2.3930242599660344E-4</v>
      </c>
      <c r="AM1486" s="13">
        <f t="shared" si="1820"/>
        <v>8.7071806117633172E-3</v>
      </c>
      <c r="AN1486" s="13">
        <f t="shared" si="1821"/>
        <v>1.1054210030542286E-2</v>
      </c>
      <c r="AO1486" s="13">
        <f t="shared" si="1822"/>
        <v>7.0169418120405516E-3</v>
      </c>
      <c r="AP1486" s="13">
        <f t="shared" si="1823"/>
        <v>2.9694552125402621E-3</v>
      </c>
      <c r="AQ1486" s="13">
        <f t="shared" si="1824"/>
        <v>9.4246872378420587E-4</v>
      </c>
      <c r="AR1486" s="13">
        <f t="shared" si="1825"/>
        <v>2.3699271998755976E-7</v>
      </c>
      <c r="AS1486" s="13">
        <f t="shared" si="1826"/>
        <v>2.4627122680437952E-6</v>
      </c>
      <c r="AT1486" s="13">
        <f t="shared" si="1827"/>
        <v>1.2795649831547099E-5</v>
      </c>
      <c r="AU1486" s="13">
        <f t="shared" si="1828"/>
        <v>4.4322041930792477E-5</v>
      </c>
      <c r="AV1486" s="13">
        <f t="shared" si="1829"/>
        <v>1.1514323774739132E-4</v>
      </c>
      <c r="AW1486" s="13">
        <f t="shared" si="1830"/>
        <v>8.769471639946501E-5</v>
      </c>
      <c r="AX1486" s="13">
        <f t="shared" si="1831"/>
        <v>1.5080126029320075E-2</v>
      </c>
      <c r="AY1486" s="13">
        <f t="shared" si="1832"/>
        <v>1.9144989388406992E-2</v>
      </c>
      <c r="AZ1486" s="13">
        <f t="shared" si="1833"/>
        <v>1.2152770406877768E-2</v>
      </c>
      <c r="BA1486" s="13">
        <f t="shared" si="1834"/>
        <v>5.1428540236125985E-3</v>
      </c>
      <c r="BB1486" s="13">
        <f t="shared" si="1835"/>
        <v>1.6322788933718984E-3</v>
      </c>
      <c r="BC1486" s="13">
        <f t="shared" si="1836"/>
        <v>4.1445226693419995E-4</v>
      </c>
      <c r="BD1486" s="13">
        <f t="shared" si="1837"/>
        <v>5.0145724914918776E-8</v>
      </c>
      <c r="BE1486" s="13">
        <f t="shared" si="1838"/>
        <v>5.2108981214445043E-7</v>
      </c>
      <c r="BF1486" s="13">
        <f t="shared" si="1839"/>
        <v>2.7074550500710272E-6</v>
      </c>
      <c r="BG1486" s="13">
        <f t="shared" si="1840"/>
        <v>9.3781822599684996E-6</v>
      </c>
      <c r="BH1486" s="13">
        <f t="shared" si="1841"/>
        <v>2.4363369162550068E-5</v>
      </c>
      <c r="BI1486" s="13">
        <f t="shared" si="1842"/>
        <v>5.0634439851689485E-5</v>
      </c>
      <c r="BJ1486" s="14">
        <f t="shared" si="1843"/>
        <v>0.10467720311771789</v>
      </c>
      <c r="BK1486" s="14">
        <f t="shared" si="1844"/>
        <v>2.0885339806982869E-2</v>
      </c>
      <c r="BL1486" s="14">
        <f t="shared" si="1845"/>
        <v>7.7764765690781484E-4</v>
      </c>
      <c r="BM1486" s="14">
        <f t="shared" si="1846"/>
        <v>0.10659036977584467</v>
      </c>
      <c r="BN1486" s="14">
        <f t="shared" si="1847"/>
        <v>6.9546692829608068E-4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1.3877551020408201</v>
      </c>
      <c r="F1487" s="10">
        <f>VLOOKUP(B1487,home!$B$2:$E$405,3,FALSE)</f>
        <v>0</v>
      </c>
      <c r="G1487" s="10">
        <f>VLOOKUP(C1487,away!$B$2:$E$405,4,FALSE)</f>
        <v>1.92</v>
      </c>
      <c r="H1487" s="10">
        <f>VLOOKUP(A1487,away!$A$2:$E$405,3,FALSE)</f>
        <v>1.1020408163265301</v>
      </c>
      <c r="I1487" s="10">
        <f>VLOOKUP(C1487,away!$B$2:$E$405,3,FALSE)</f>
        <v>1.2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1.3877551020408201</v>
      </c>
      <c r="F1488" s="10">
        <f>VLOOKUP(B1488,home!$B$2:$E$405,3,FALSE)</f>
        <v>1.44</v>
      </c>
      <c r="G1488" s="10">
        <f>VLOOKUP(C1488,away!$B$2:$E$405,4,FALSE)</f>
        <v>1.26</v>
      </c>
      <c r="H1488" s="10">
        <f>VLOOKUP(A1488,away!$A$2:$E$405,3,FALSE)</f>
        <v>1.1020408163265301</v>
      </c>
      <c r="I1488" s="10">
        <f>VLOOKUP(C1488,away!$B$2:$E$405,3,FALSE)</f>
        <v>1.62</v>
      </c>
      <c r="J1488" s="10">
        <f>VLOOKUP(B1488,home!$B$2:$E$405,4,FALSE)</f>
        <v>1.51</v>
      </c>
      <c r="K1488" s="12">
        <f t="shared" si="1792"/>
        <v>2.5179428571428639</v>
      </c>
      <c r="L1488" s="12">
        <f t="shared" si="1793"/>
        <v>2.695812244897958</v>
      </c>
      <c r="M1488" s="13">
        <f t="shared" si="1794"/>
        <v>5.4412030044365504E-3</v>
      </c>
      <c r="N1488" s="13">
        <f t="shared" si="1795"/>
        <v>1.3700638239285303E-2</v>
      </c>
      <c r="O1488" s="13">
        <f t="shared" si="1796"/>
        <v>1.4668461686335611E-2</v>
      </c>
      <c r="P1488" s="13">
        <f t="shared" si="1797"/>
        <v>3.6934348328382521E-2</v>
      </c>
      <c r="Q1488" s="13">
        <f t="shared" si="1798"/>
        <v>1.7248712096453411E-2</v>
      </c>
      <c r="R1488" s="13">
        <f t="shared" si="1799"/>
        <v>1.9771709313920048E-2</v>
      </c>
      <c r="S1488" s="13">
        <f t="shared" si="1800"/>
        <v>6.267667670779882E-2</v>
      </c>
      <c r="T1488" s="13">
        <f t="shared" si="1801"/>
        <v>4.6499289278338636E-2</v>
      </c>
      <c r="U1488" s="13">
        <f t="shared" si="1802"/>
        <v>4.9784034240490022E-2</v>
      </c>
      <c r="V1488" s="13">
        <f t="shared" si="1803"/>
        <v>4.7271454241599009E-2</v>
      </c>
      <c r="W1488" s="13">
        <f t="shared" si="1804"/>
        <v>1.4477090472726193E-2</v>
      </c>
      <c r="X1488" s="13">
        <f t="shared" si="1805"/>
        <v>3.9027517766870835E-2</v>
      </c>
      <c r="Y1488" s="13">
        <f t="shared" si="1806"/>
        <v>5.2605430141951522E-2</v>
      </c>
      <c r="Z1488" s="13">
        <f t="shared" si="1807"/>
        <v>1.776693869034289E-2</v>
      </c>
      <c r="AA1488" s="13">
        <f t="shared" si="1808"/>
        <v>4.4736136368644069E-2</v>
      </c>
      <c r="AB1488" s="13">
        <f t="shared" si="1809"/>
        <v>5.6321517512798236E-2</v>
      </c>
      <c r="AC1488" s="13">
        <f t="shared" si="1810"/>
        <v>2.0054622520112277E-2</v>
      </c>
      <c r="AD1488" s="13">
        <f t="shared" si="1811"/>
        <v>9.1131216370029817E-3</v>
      </c>
      <c r="AE1488" s="13">
        <f t="shared" si="1812"/>
        <v>2.4567264898277163E-2</v>
      </c>
      <c r="AF1488" s="13">
        <f t="shared" si="1813"/>
        <v>3.3114366768213686E-2</v>
      </c>
      <c r="AG1488" s="13">
        <f t="shared" si="1814"/>
        <v>2.9756705138597492E-2</v>
      </c>
      <c r="AH1488" s="13">
        <f t="shared" si="1815"/>
        <v>1.1974082718944415E-2</v>
      </c>
      <c r="AI1488" s="13">
        <f t="shared" si="1816"/>
        <v>3.0150056053003891E-2</v>
      </c>
      <c r="AJ1488" s="13">
        <f t="shared" si="1817"/>
        <v>3.7958059140559067E-2</v>
      </c>
      <c r="AK1488" s="13">
        <f t="shared" si="1818"/>
        <v>3.1858741294659029E-2</v>
      </c>
      <c r="AL1488" s="13">
        <f t="shared" si="1819"/>
        <v>5.4451518397538833E-3</v>
      </c>
      <c r="AM1488" s="13">
        <f t="shared" si="1820"/>
        <v>4.5892639064331461E-3</v>
      </c>
      <c r="AN1488" s="13">
        <f t="shared" si="1821"/>
        <v>1.2371793834030712E-2</v>
      </c>
      <c r="AO1488" s="13">
        <f t="shared" si="1822"/>
        <v>1.6676016654566528E-2</v>
      </c>
      <c r="AP1488" s="13">
        <f t="shared" si="1823"/>
        <v>1.4985136631167574E-2</v>
      </c>
      <c r="AQ1488" s="13">
        <f t="shared" si="1824"/>
        <v>1.0099278705442621E-2</v>
      </c>
      <c r="AR1488" s="13">
        <f t="shared" si="1825"/>
        <v>6.4559757630302771E-3</v>
      </c>
      <c r="AS1488" s="13">
        <f t="shared" si="1826"/>
        <v>1.6255778058409536E-2</v>
      </c>
      <c r="AT1488" s="13">
        <f t="shared" si="1827"/>
        <v>2.0465560124735997E-2</v>
      </c>
      <c r="AU1488" s="13">
        <f t="shared" si="1828"/>
        <v>1.7177036977835607E-2</v>
      </c>
      <c r="AV1488" s="13">
        <f t="shared" si="1829"/>
        <v>1.0812699391305004E-2</v>
      </c>
      <c r="AW1488" s="13">
        <f t="shared" si="1830"/>
        <v>1.0266986842310368E-3</v>
      </c>
      <c r="AX1488" s="13">
        <f t="shared" si="1831"/>
        <v>1.9259173787911504E-3</v>
      </c>
      <c r="AY1488" s="13">
        <f t="shared" si="1832"/>
        <v>5.1919116524069622E-3</v>
      </c>
      <c r="AZ1488" s="13">
        <f t="shared" si="1833"/>
        <v>6.9982095034935412E-3</v>
      </c>
      <c r="BA1488" s="13">
        <f t="shared" si="1834"/>
        <v>6.288619623959716E-3</v>
      </c>
      <c r="BB1488" s="13">
        <f t="shared" si="1835"/>
        <v>4.2382344464440488E-3</v>
      </c>
      <c r="BC1488" s="13">
        <f t="shared" si="1836"/>
        <v>2.2850968634944369E-3</v>
      </c>
      <c r="BD1488" s="13">
        <f t="shared" si="1837"/>
        <v>2.9006830857902432E-3</v>
      </c>
      <c r="BE1488" s="13">
        <f t="shared" si="1838"/>
        <v>7.3037542567006642E-3</v>
      </c>
      <c r="BF1488" s="13">
        <f t="shared" si="1839"/>
        <v>9.1952179304931134E-3</v>
      </c>
      <c r="BG1488" s="13">
        <f t="shared" si="1840"/>
        <v>7.7176777693190417E-3</v>
      </c>
      <c r="BH1488" s="13">
        <f t="shared" si="1841"/>
        <v>4.8581679032467882E-3</v>
      </c>
      <c r="BI1488" s="13">
        <f t="shared" si="1842"/>
        <v>2.4465178341561938E-3</v>
      </c>
      <c r="BJ1488" s="14">
        <f t="shared" si="1843"/>
        <v>0.36575961563794768</v>
      </c>
      <c r="BK1488" s="14">
        <f t="shared" si="1844"/>
        <v>0.18301536829449003</v>
      </c>
      <c r="BL1488" s="14">
        <f t="shared" si="1845"/>
        <v>0.4028118674243768</v>
      </c>
      <c r="BM1488" s="14">
        <f t="shared" si="1846"/>
        <v>0.85742350441016801</v>
      </c>
      <c r="BN1488" s="14">
        <f t="shared" si="1847"/>
        <v>0.10776507266881344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1.75555555555556</v>
      </c>
      <c r="F1489" s="10">
        <f>VLOOKUP(B1489,home!$B$2:$E$405,3,FALSE)</f>
        <v>0.71</v>
      </c>
      <c r="G1489" s="10">
        <f>VLOOKUP(C1489,away!$B$2:$E$405,4,FALSE)</f>
        <v>0.85</v>
      </c>
      <c r="H1489" s="10">
        <f>VLOOKUP(A1489,away!$A$2:$E$405,3,FALSE)</f>
        <v>1.4666666666666699</v>
      </c>
      <c r="I1489" s="10">
        <f>VLOOKUP(C1489,away!$B$2:$E$405,3,FALSE)</f>
        <v>0.85</v>
      </c>
      <c r="J1489" s="10">
        <f>VLOOKUP(B1489,home!$B$2:$E$405,4,FALSE)</f>
        <v>0.68</v>
      </c>
      <c r="K1489" s="12">
        <f t="shared" si="1792"/>
        <v>1.0594777777777804</v>
      </c>
      <c r="L1489" s="12">
        <f t="shared" si="1793"/>
        <v>0.84773333333333534</v>
      </c>
      <c r="M1489" s="13">
        <f t="shared" si="1794"/>
        <v>0.14849394275333716</v>
      </c>
      <c r="N1489" s="13">
        <f t="shared" si="1795"/>
        <v>0.15732603248176658</v>
      </c>
      <c r="O1489" s="13">
        <f t="shared" si="1796"/>
        <v>0.12588326507009598</v>
      </c>
      <c r="P1489" s="13">
        <f t="shared" si="1797"/>
        <v>0.13337052193587656</v>
      </c>
      <c r="Q1489" s="13">
        <f t="shared" si="1798"/>
        <v>8.3341717640188467E-2</v>
      </c>
      <c r="R1489" s="13">
        <f t="shared" si="1799"/>
        <v>5.3357719954378144E-2</v>
      </c>
      <c r="S1489" s="13">
        <f t="shared" si="1800"/>
        <v>2.9946837883810556E-2</v>
      </c>
      <c r="T1489" s="13">
        <f t="shared" si="1801"/>
        <v>7.0651552100842618E-2</v>
      </c>
      <c r="U1489" s="13">
        <f t="shared" si="1802"/>
        <v>5.6531318564553679E-2</v>
      </c>
      <c r="V1489" s="13">
        <f t="shared" si="1803"/>
        <v>2.9885434493052091E-3</v>
      </c>
      <c r="W1489" s="13">
        <f t="shared" si="1804"/>
        <v>2.9432899267203376E-2</v>
      </c>
      <c r="X1489" s="13">
        <f t="shared" si="1805"/>
        <v>2.4951249805450604E-2</v>
      </c>
      <c r="Y1489" s="13">
        <f t="shared" si="1806"/>
        <v>1.0576003084203686E-2</v>
      </c>
      <c r="Z1489" s="13">
        <f t="shared" si="1807"/>
        <v>1.5077705931997204E-2</v>
      </c>
      <c r="AA1489" s="13">
        <f t="shared" si="1808"/>
        <v>1.5974494374819251E-2</v>
      </c>
      <c r="AB1489" s="13">
        <f t="shared" si="1809"/>
        <v>8.4623109006785775E-3</v>
      </c>
      <c r="AC1489" s="13">
        <f t="shared" si="1810"/>
        <v>1.6776088315095729E-4</v>
      </c>
      <c r="AD1489" s="13">
        <f t="shared" si="1811"/>
        <v>7.7958756772934738E-3</v>
      </c>
      <c r="AE1489" s="13">
        <f t="shared" si="1812"/>
        <v>6.6088236741642702E-3</v>
      </c>
      <c r="AF1489" s="13">
        <f t="shared" si="1813"/>
        <v>2.8012600613557684E-3</v>
      </c>
      <c r="AG1489" s="13">
        <f t="shared" si="1814"/>
        <v>7.9157384311555638E-4</v>
      </c>
      <c r="AH1489" s="13">
        <f t="shared" si="1815"/>
        <v>3.1954684771879475E-3</v>
      </c>
      <c r="AI1489" s="13">
        <f t="shared" si="1816"/>
        <v>3.385527841170034E-3</v>
      </c>
      <c r="AJ1489" s="13">
        <f t="shared" si="1817"/>
        <v>1.793445756883817E-3</v>
      </c>
      <c r="AK1489" s="13">
        <f t="shared" si="1818"/>
        <v>6.3337197502275208E-4</v>
      </c>
      <c r="AL1489" s="13">
        <f t="shared" si="1819"/>
        <v>6.0270085449701523E-6</v>
      </c>
      <c r="AM1489" s="13">
        <f t="shared" si="1820"/>
        <v>1.6519114076821481E-3</v>
      </c>
      <c r="AN1489" s="13">
        <f t="shared" si="1821"/>
        <v>1.4003803640057497E-3</v>
      </c>
      <c r="AO1489" s="13">
        <f t="shared" si="1822"/>
        <v>5.9357455695657182E-4</v>
      </c>
      <c r="AP1489" s="13">
        <f t="shared" si="1823"/>
        <v>1.6773097925021748E-4</v>
      </c>
      <c r="AQ1489" s="13">
        <f t="shared" si="1824"/>
        <v>3.5547785535762831E-5</v>
      </c>
      <c r="AR1489" s="13">
        <f t="shared" si="1825"/>
        <v>5.4178102874562737E-4</v>
      </c>
      <c r="AS1489" s="13">
        <f t="shared" si="1826"/>
        <v>5.7400496037757697E-4</v>
      </c>
      <c r="AT1489" s="13">
        <f t="shared" si="1827"/>
        <v>3.0407274992712909E-4</v>
      </c>
      <c r="AU1489" s="13">
        <f t="shared" si="1828"/>
        <v>1.0738610712519117E-4</v>
      </c>
      <c r="AV1489" s="13">
        <f t="shared" si="1829"/>
        <v>2.8443298535301049E-5</v>
      </c>
      <c r="AW1489" s="13">
        <f t="shared" si="1830"/>
        <v>1.503662671820389E-7</v>
      </c>
      <c r="AX1489" s="13">
        <f t="shared" si="1831"/>
        <v>2.9169390454947443E-4</v>
      </c>
      <c r="AY1489" s="13">
        <f t="shared" si="1832"/>
        <v>2.4727864601674176E-4</v>
      </c>
      <c r="AZ1489" s="13">
        <f t="shared" si="1833"/>
        <v>1.0481317542496317E-4</v>
      </c>
      <c r="BA1489" s="13">
        <f t="shared" si="1834"/>
        <v>2.9617874193418556E-5</v>
      </c>
      <c r="BB1489" s="13">
        <f t="shared" si="1835"/>
        <v>6.2770148040585191E-6</v>
      </c>
      <c r="BC1489" s="13">
        <f t="shared" si="1836"/>
        <v>1.0642469366454447E-6</v>
      </c>
      <c r="BD1489" s="13">
        <f t="shared" si="1837"/>
        <v>7.6547639572549012E-5</v>
      </c>
      <c r="BE1489" s="13">
        <f t="shared" si="1838"/>
        <v>8.1100523068458697E-5</v>
      </c>
      <c r="BF1489" s="13">
        <f t="shared" si="1839"/>
        <v>4.2962100978593122E-5</v>
      </c>
      <c r="BG1489" s="13">
        <f t="shared" si="1840"/>
        <v>1.5172463757821484E-5</v>
      </c>
      <c r="BH1489" s="13">
        <f t="shared" si="1841"/>
        <v>4.0187220463876538E-6</v>
      </c>
      <c r="BI1489" s="13">
        <f t="shared" si="1842"/>
        <v>8.515493406426735E-7</v>
      </c>
      <c r="BJ1489" s="14">
        <f t="shared" si="1843"/>
        <v>0.39880687759094025</v>
      </c>
      <c r="BK1489" s="14">
        <f t="shared" si="1844"/>
        <v>0.31522091256004214</v>
      </c>
      <c r="BL1489" s="14">
        <f t="shared" si="1845"/>
        <v>0.2709932640582654</v>
      </c>
      <c r="BM1489" s="14">
        <f t="shared" si="1846"/>
        <v>0.29807843202585249</v>
      </c>
      <c r="BN1489" s="14">
        <f t="shared" si="1847"/>
        <v>0.70177319983564279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1.75555555555556</v>
      </c>
      <c r="F1490" s="10">
        <f>VLOOKUP(B1490,home!$B$2:$E$405,3,FALSE)</f>
        <v>0.8</v>
      </c>
      <c r="G1490" s="10">
        <f>VLOOKUP(C1490,away!$B$2:$E$405,4,FALSE)</f>
        <v>1.57</v>
      </c>
      <c r="H1490" s="10">
        <f>VLOOKUP(A1490,away!$A$2:$E$405,3,FALSE)</f>
        <v>1.4666666666666699</v>
      </c>
      <c r="I1490" s="10">
        <f>VLOOKUP(C1490,away!$B$2:$E$405,3,FALSE)</f>
        <v>0.56999999999999995</v>
      </c>
      <c r="J1490" s="10">
        <f>VLOOKUP(B1490,home!$B$2:$E$405,4,FALSE)</f>
        <v>1.91</v>
      </c>
      <c r="K1490" s="12">
        <f t="shared" si="1792"/>
        <v>2.2049777777777835</v>
      </c>
      <c r="L1490" s="12">
        <f t="shared" si="1793"/>
        <v>1.5967600000000033</v>
      </c>
      <c r="M1490" s="13">
        <f t="shared" si="1794"/>
        <v>2.2331930184833398E-2</v>
      </c>
      <c r="N1490" s="13">
        <f t="shared" si="1795"/>
        <v>4.9241409792442542E-2</v>
      </c>
      <c r="O1490" s="13">
        <f t="shared" si="1796"/>
        <v>3.5658732841934652E-2</v>
      </c>
      <c r="P1490" s="13">
        <f t="shared" si="1797"/>
        <v>7.8626713500180731E-2</v>
      </c>
      <c r="Q1490" s="13">
        <f t="shared" si="1798"/>
        <v>5.4288107169392592E-2</v>
      </c>
      <c r="R1490" s="13">
        <f t="shared" si="1799"/>
        <v>2.8469219126343853E-2</v>
      </c>
      <c r="S1490" s="13">
        <f t="shared" si="1800"/>
        <v>6.9207632576673603E-2</v>
      </c>
      <c r="T1490" s="13">
        <f t="shared" si="1801"/>
        <v>8.6685078003799501E-2</v>
      </c>
      <c r="U1490" s="13">
        <f t="shared" si="1802"/>
        <v>6.2773995524274429E-2</v>
      </c>
      <c r="V1490" s="13">
        <f t="shared" si="1803"/>
        <v>2.7074182092108434E-2</v>
      </c>
      <c r="W1490" s="13">
        <f t="shared" si="1804"/>
        <v>3.9901356635376473E-2</v>
      </c>
      <c r="X1490" s="13">
        <f t="shared" si="1805"/>
        <v>6.3712890221103866E-2</v>
      </c>
      <c r="Y1490" s="13">
        <f t="shared" si="1806"/>
        <v>5.0867097294725022E-2</v>
      </c>
      <c r="Z1490" s="13">
        <f t="shared" si="1807"/>
        <v>1.5152836777393637E-2</v>
      </c>
      <c r="AA1490" s="13">
        <f t="shared" si="1808"/>
        <v>3.3411668364446888E-2</v>
      </c>
      <c r="AB1490" s="13">
        <f t="shared" si="1809"/>
        <v>3.6835993131043195E-2</v>
      </c>
      <c r="AC1490" s="13">
        <f t="shared" si="1810"/>
        <v>5.9577081475632601E-3</v>
      </c>
      <c r="AD1490" s="13">
        <f t="shared" si="1811"/>
        <v>2.1995401171047806E-2</v>
      </c>
      <c r="AE1490" s="13">
        <f t="shared" si="1812"/>
        <v>3.5121376773882371E-2</v>
      </c>
      <c r="AF1490" s="13">
        <f t="shared" si="1813"/>
        <v>2.804020478873227E-2</v>
      </c>
      <c r="AG1490" s="13">
        <f t="shared" si="1814"/>
        <v>1.492449246615208E-2</v>
      </c>
      <c r="AH1490" s="13">
        <f t="shared" si="1815"/>
        <v>6.048860913167778E-3</v>
      </c>
      <c r="AI1490" s="13">
        <f t="shared" si="1816"/>
        <v>1.3337603894403579E-2</v>
      </c>
      <c r="AJ1490" s="13">
        <f t="shared" si="1817"/>
        <v>1.4704560097981162E-2</v>
      </c>
      <c r="AK1490" s="13">
        <f t="shared" si="1818"/>
        <v>1.0807742749348788E-2</v>
      </c>
      <c r="AL1490" s="13">
        <f t="shared" si="1819"/>
        <v>8.3904079541549702E-4</v>
      </c>
      <c r="AM1490" s="13">
        <f t="shared" si="1820"/>
        <v>9.6998741590935723E-3</v>
      </c>
      <c r="AN1490" s="13">
        <f t="shared" si="1821"/>
        <v>1.5488371062274287E-2</v>
      </c>
      <c r="AO1490" s="13">
        <f t="shared" si="1822"/>
        <v>1.2365605688698572E-2</v>
      </c>
      <c r="AP1490" s="13">
        <f t="shared" si="1823"/>
        <v>6.5816348464954582E-3</v>
      </c>
      <c r="AQ1490" s="13">
        <f t="shared" si="1824"/>
        <v>2.6273228143725274E-3</v>
      </c>
      <c r="AR1490" s="13">
        <f t="shared" si="1825"/>
        <v>1.93171583034196E-3</v>
      </c>
      <c r="AS1490" s="13">
        <f t="shared" si="1826"/>
        <v>4.2593904788855797E-3</v>
      </c>
      <c r="AT1490" s="13">
        <f t="shared" si="1827"/>
        <v>4.6959306764104893E-3</v>
      </c>
      <c r="AU1490" s="13">
        <f t="shared" si="1828"/>
        <v>3.4514742624900405E-3</v>
      </c>
      <c r="AV1490" s="13">
        <f t="shared" si="1829"/>
        <v>1.902606012340626E-3</v>
      </c>
      <c r="AW1490" s="13">
        <f t="shared" si="1830"/>
        <v>8.2058663300683414E-5</v>
      </c>
      <c r="AX1490" s="13">
        <f t="shared" si="1831"/>
        <v>3.5646678280070471E-3</v>
      </c>
      <c r="AY1490" s="13">
        <f t="shared" si="1832"/>
        <v>5.6919190010485442E-3</v>
      </c>
      <c r="AZ1490" s="13">
        <f t="shared" si="1833"/>
        <v>4.5443142920571474E-3</v>
      </c>
      <c r="BA1490" s="13">
        <f t="shared" si="1834"/>
        <v>2.4187264296617289E-3</v>
      </c>
      <c r="BB1490" s="13">
        <f t="shared" si="1835"/>
        <v>9.6553140345666743E-4</v>
      </c>
      <c r="BC1490" s="13">
        <f t="shared" si="1836"/>
        <v>3.0834438475669428E-4</v>
      </c>
      <c r="BD1490" s="13">
        <f t="shared" si="1837"/>
        <v>5.1408109487613939E-4</v>
      </c>
      <c r="BE1490" s="13">
        <f t="shared" si="1838"/>
        <v>1.1335373901775595E-3</v>
      </c>
      <c r="BF1490" s="13">
        <f t="shared" si="1839"/>
        <v>1.2497123778108723E-3</v>
      </c>
      <c r="BG1490" s="13">
        <f t="shared" si="1840"/>
        <v>9.1852934056226878E-4</v>
      </c>
      <c r="BH1490" s="13">
        <f t="shared" si="1841"/>
        <v>5.0633419604417102E-4</v>
      </c>
      <c r="BI1490" s="13">
        <f t="shared" si="1842"/>
        <v>2.2329113008127545E-4</v>
      </c>
      <c r="BJ1490" s="14">
        <f t="shared" si="1843"/>
        <v>0.50903372622657672</v>
      </c>
      <c r="BK1490" s="14">
        <f t="shared" si="1844"/>
        <v>0.20972912629782348</v>
      </c>
      <c r="BL1490" s="14">
        <f t="shared" si="1845"/>
        <v>0.2628349794329653</v>
      </c>
      <c r="BM1490" s="14">
        <f t="shared" si="1846"/>
        <v>0.72252469578188339</v>
      </c>
      <c r="BN1490" s="14">
        <f t="shared" si="1847"/>
        <v>0.2686161126151278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1.75555555555556</v>
      </c>
      <c r="F1491" s="10">
        <f>VLOOKUP(B1491,home!$B$2:$E$405,3,FALSE)</f>
        <v>0.56999999999999995</v>
      </c>
      <c r="G1491" s="10">
        <f>VLOOKUP(C1491,away!$B$2:$E$405,4,FALSE)</f>
        <v>1.42</v>
      </c>
      <c r="H1491" s="10">
        <f>VLOOKUP(A1491,away!$A$2:$E$405,3,FALSE)</f>
        <v>1.4666666666666699</v>
      </c>
      <c r="I1491" s="10">
        <f>VLOOKUP(C1491,away!$B$2:$E$405,3,FALSE)</f>
        <v>0.43</v>
      </c>
      <c r="J1491" s="10">
        <f>VLOOKUP(B1491,home!$B$2:$E$405,4,FALSE)</f>
        <v>0.55000000000000004</v>
      </c>
      <c r="K1491" s="12">
        <f t="shared" si="1792"/>
        <v>1.4209466666666699</v>
      </c>
      <c r="L1491" s="12">
        <f t="shared" si="1793"/>
        <v>0.34686666666666743</v>
      </c>
      <c r="M1491" s="13">
        <f t="shared" si="1794"/>
        <v>0.17070585781583006</v>
      </c>
      <c r="N1491" s="13">
        <f t="shared" si="1795"/>
        <v>0.24256391964387822</v>
      </c>
      <c r="O1491" s="13">
        <f t="shared" si="1796"/>
        <v>5.9212171881051053E-2</v>
      </c>
      <c r="P1491" s="13">
        <f t="shared" si="1797"/>
        <v>8.4137338260473413E-2</v>
      </c>
      <c r="Q1491" s="13">
        <f t="shared" si="1798"/>
        <v>0.17233519653578544</v>
      </c>
      <c r="R1491" s="13">
        <f t="shared" si="1799"/>
        <v>1.0269364343236977E-2</v>
      </c>
      <c r="S1491" s="13">
        <f t="shared" si="1800"/>
        <v>1.0367382496614097E-2</v>
      </c>
      <c r="T1491" s="13">
        <f t="shared" si="1801"/>
        <v>5.9777335171712902E-2</v>
      </c>
      <c r="U1491" s="13">
        <f t="shared" si="1802"/>
        <v>1.4592219032308137E-2</v>
      </c>
      <c r="V1491" s="13">
        <f t="shared" si="1803"/>
        <v>5.67762829748425E-4</v>
      </c>
      <c r="W1491" s="13">
        <f t="shared" si="1804"/>
        <v>8.1626374355623241E-2</v>
      </c>
      <c r="X1491" s="13">
        <f t="shared" si="1805"/>
        <v>2.8313468384820576E-2</v>
      </c>
      <c r="Y1491" s="13">
        <f t="shared" si="1806"/>
        <v>4.9104992002073928E-3</v>
      </c>
      <c r="Z1491" s="13">
        <f t="shared" si="1807"/>
        <v>1.1873667261747137E-3</v>
      </c>
      <c r="AA1491" s="13">
        <f t="shared" si="1808"/>
        <v>1.6871847916688758E-3</v>
      </c>
      <c r="AB1491" s="13">
        <f t="shared" si="1809"/>
        <v>1.1986998028862949E-3</v>
      </c>
      <c r="AC1491" s="13">
        <f t="shared" si="1810"/>
        <v>1.748989968383386E-5</v>
      </c>
      <c r="AD1491" s="13">
        <f t="shared" si="1811"/>
        <v>2.8996681138177136E-2</v>
      </c>
      <c r="AE1491" s="13">
        <f t="shared" si="1812"/>
        <v>1.005798213079573E-2</v>
      </c>
      <c r="AF1491" s="13">
        <f t="shared" si="1813"/>
        <v>1.7443893675510101E-3</v>
      </c>
      <c r="AG1491" s="13">
        <f t="shared" si="1814"/>
        <v>2.0169017509706502E-4</v>
      </c>
      <c r="AH1491" s="13">
        <f t="shared" si="1815"/>
        <v>1.0296448460478414E-4</v>
      </c>
      <c r="AI1491" s="13">
        <f t="shared" si="1816"/>
        <v>1.4630704118421967E-4</v>
      </c>
      <c r="AJ1491" s="13">
        <f t="shared" si="1817"/>
        <v>1.039472512402901E-4</v>
      </c>
      <c r="AK1491" s="13">
        <f t="shared" si="1818"/>
        <v>4.9234500053017694E-5</v>
      </c>
      <c r="AL1491" s="13">
        <f t="shared" si="1819"/>
        <v>3.4481619428153326E-7</v>
      </c>
      <c r="AM1491" s="13">
        <f t="shared" si="1820"/>
        <v>8.2405474815378157E-3</v>
      </c>
      <c r="AN1491" s="13">
        <f t="shared" si="1821"/>
        <v>2.8583712364294235E-3</v>
      </c>
      <c r="AO1491" s="13">
        <f t="shared" si="1822"/>
        <v>4.9573685143807736E-4</v>
      </c>
      <c r="AP1491" s="13">
        <f t="shared" si="1823"/>
        <v>5.7318196400718289E-5</v>
      </c>
      <c r="AQ1491" s="13">
        <f t="shared" si="1824"/>
        <v>4.9704429312156316E-6</v>
      </c>
      <c r="AR1491" s="13">
        <f t="shared" si="1825"/>
        <v>7.1429895119825758E-6</v>
      </c>
      <c r="AS1491" s="13">
        <f t="shared" si="1826"/>
        <v>1.0149807137086624E-5</v>
      </c>
      <c r="AT1491" s="13">
        <f t="shared" si="1827"/>
        <v>7.21116730937641E-6</v>
      </c>
      <c r="AU1491" s="13">
        <f t="shared" si="1828"/>
        <v>3.4155613836780225E-6</v>
      </c>
      <c r="AV1491" s="13">
        <f t="shared" si="1829"/>
        <v>1.2133326407331707E-6</v>
      </c>
      <c r="AW1491" s="13">
        <f t="shared" si="1830"/>
        <v>4.720907574122586E-9</v>
      </c>
      <c r="AX1491" s="13">
        <f t="shared" si="1831"/>
        <v>1.9515630792332611E-3</v>
      </c>
      <c r="AY1491" s="13">
        <f t="shared" si="1832"/>
        <v>6.7693218008337865E-4</v>
      </c>
      <c r="AZ1491" s="13">
        <f t="shared" si="1833"/>
        <v>1.1740260443246089E-4</v>
      </c>
      <c r="BA1491" s="13">
        <f t="shared" si="1834"/>
        <v>1.3574350019157678E-5</v>
      </c>
      <c r="BB1491" s="13">
        <f t="shared" si="1835"/>
        <v>1.1771223858279592E-6</v>
      </c>
      <c r="BC1491" s="13">
        <f t="shared" si="1836"/>
        <v>8.1660903646171814E-8</v>
      </c>
      <c r="BD1491" s="13">
        <f t="shared" si="1837"/>
        <v>4.1294416034272678E-7</v>
      </c>
      <c r="BE1491" s="13">
        <f t="shared" si="1838"/>
        <v>5.8677162815846444E-7</v>
      </c>
      <c r="BF1491" s="13">
        <f t="shared" si="1839"/>
        <v>4.1688559456317254E-7</v>
      </c>
      <c r="BG1491" s="13">
        <f t="shared" si="1840"/>
        <v>1.9745739865863094E-7</v>
      </c>
      <c r="BH1491" s="13">
        <f t="shared" si="1841"/>
        <v>7.0144108108163319E-8</v>
      </c>
      <c r="BI1491" s="13">
        <f t="shared" si="1842"/>
        <v>1.993420732052023E-8</v>
      </c>
      <c r="BJ1491" s="14">
        <f t="shared" si="1843"/>
        <v>0.64494521130944382</v>
      </c>
      <c r="BK1491" s="14">
        <f t="shared" si="1844"/>
        <v>0.26647310829862741</v>
      </c>
      <c r="BL1491" s="14">
        <f t="shared" si="1845"/>
        <v>8.7392930123313659E-2</v>
      </c>
      <c r="BM1491" s="14">
        <f t="shared" si="1846"/>
        <v>0.26009784051812856</v>
      </c>
      <c r="BN1491" s="14">
        <f t="shared" si="1847"/>
        <v>0.73922384848025513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1.75555555555556</v>
      </c>
      <c r="F1492" s="10">
        <f>VLOOKUP(B1492,home!$B$2:$E$405,3,FALSE)</f>
        <v>0.68</v>
      </c>
      <c r="G1492" s="10">
        <f>VLOOKUP(C1492,away!$B$2:$E$405,4,FALSE)</f>
        <v>0.68</v>
      </c>
      <c r="H1492" s="10">
        <f>VLOOKUP(A1492,away!$A$2:$E$405,3,FALSE)</f>
        <v>1.4666666666666699</v>
      </c>
      <c r="I1492" s="10">
        <f>VLOOKUP(C1492,away!$B$2:$E$405,3,FALSE)</f>
        <v>0.68</v>
      </c>
      <c r="J1492" s="10">
        <f>VLOOKUP(B1492,home!$B$2:$E$405,4,FALSE)</f>
        <v>1.0900000000000001</v>
      </c>
      <c r="K1492" s="12">
        <f t="shared" si="1792"/>
        <v>0.81176888888889109</v>
      </c>
      <c r="L1492" s="12">
        <f t="shared" si="1793"/>
        <v>1.0870933333333359</v>
      </c>
      <c r="M1492" s="13">
        <f t="shared" si="1794"/>
        <v>0.14973889192171663</v>
      </c>
      <c r="N1492" s="13">
        <f t="shared" si="1795"/>
        <v>0.12155337391874564</v>
      </c>
      <c r="O1492" s="13">
        <f t="shared" si="1796"/>
        <v>0.16278015114881905</v>
      </c>
      <c r="P1492" s="13">
        <f t="shared" si="1797"/>
        <v>0.13213986243124257</v>
      </c>
      <c r="Q1492" s="13">
        <f t="shared" si="1798"/>
        <v>4.9336623643358037E-2</v>
      </c>
      <c r="R1492" s="13">
        <f t="shared" si="1799"/>
        <v>8.8478608556436966E-2</v>
      </c>
      <c r="S1492" s="13">
        <f t="shared" si="1800"/>
        <v>2.9152318110642027E-2</v>
      </c>
      <c r="T1492" s="13">
        <f t="shared" si="1801"/>
        <v>5.3633514651870356E-2</v>
      </c>
      <c r="U1492" s="13">
        <f t="shared" si="1802"/>
        <v>7.1824181758293956E-2</v>
      </c>
      <c r="V1492" s="13">
        <f t="shared" si="1803"/>
        <v>2.8584448682295277E-3</v>
      </c>
      <c r="W1492" s="13">
        <f t="shared" si="1804"/>
        <v>1.3349978718832718E-2</v>
      </c>
      <c r="X1492" s="13">
        <f t="shared" si="1805"/>
        <v>1.4512672865384954E-2</v>
      </c>
      <c r="Y1492" s="13">
        <f t="shared" si="1806"/>
        <v>7.8883149604037917E-3</v>
      </c>
      <c r="Z1492" s="13">
        <f t="shared" si="1807"/>
        <v>3.2061501834770835E-2</v>
      </c>
      <c r="AA1492" s="13">
        <f t="shared" si="1808"/>
        <v>2.6026529720521063E-2</v>
      </c>
      <c r="AB1492" s="13">
        <f t="shared" si="1809"/>
        <v>1.0563763556430543E-2</v>
      </c>
      <c r="AC1492" s="13">
        <f t="shared" si="1810"/>
        <v>1.576554806535373E-4</v>
      </c>
      <c r="AD1492" s="13">
        <f t="shared" si="1811"/>
        <v>2.7092743478192936E-3</v>
      </c>
      <c r="AE1492" s="13">
        <f t="shared" si="1812"/>
        <v>2.9452340816853752E-3</v>
      </c>
      <c r="AF1492" s="13">
        <f t="shared" si="1813"/>
        <v>1.6008721676531504E-3</v>
      </c>
      <c r="AG1492" s="13">
        <f t="shared" si="1814"/>
        <v>5.8009915365820892E-4</v>
      </c>
      <c r="AH1492" s="13">
        <f t="shared" si="1815"/>
        <v>8.7134612253084703E-3</v>
      </c>
      <c r="AI1492" s="13">
        <f t="shared" si="1816"/>
        <v>7.0733167372450919E-3</v>
      </c>
      <c r="AJ1492" s="13">
        <f t="shared" si="1817"/>
        <v>2.8709492342763225E-3</v>
      </c>
      <c r="AK1492" s="13">
        <f t="shared" si="1818"/>
        <v>7.7684908998830113E-4</v>
      </c>
      <c r="AL1492" s="13">
        <f t="shared" si="1819"/>
        <v>5.5650401195652264E-6</v>
      </c>
      <c r="AM1492" s="13">
        <f t="shared" si="1820"/>
        <v>4.3986092540488871E-4</v>
      </c>
      <c r="AN1492" s="13">
        <f t="shared" si="1821"/>
        <v>4.7816987960148623E-4</v>
      </c>
      <c r="AO1492" s="13">
        <f t="shared" si="1822"/>
        <v>2.5990764415778975E-4</v>
      </c>
      <c r="AP1492" s="13">
        <f t="shared" si="1823"/>
        <v>9.4181289082102099E-5</v>
      </c>
      <c r="AQ1492" s="13">
        <f t="shared" si="1824"/>
        <v>2.5595962871473215E-5</v>
      </c>
      <c r="AR1492" s="13">
        <f t="shared" si="1825"/>
        <v>1.8944691216582724E-3</v>
      </c>
      <c r="AS1492" s="13">
        <f t="shared" si="1826"/>
        <v>1.537871093922849E-3</v>
      </c>
      <c r="AT1492" s="13">
        <f t="shared" si="1827"/>
        <v>6.2419795458404739E-4</v>
      </c>
      <c r="AU1492" s="13">
        <f t="shared" si="1828"/>
        <v>1.6890149334647023E-4</v>
      </c>
      <c r="AV1492" s="13">
        <f t="shared" si="1829"/>
        <v>3.4277244396384631E-5</v>
      </c>
      <c r="AW1492" s="13">
        <f t="shared" si="1830"/>
        <v>1.3641591305783395E-7</v>
      </c>
      <c r="AX1492" s="13">
        <f t="shared" si="1831"/>
        <v>5.9510902446927643E-5</v>
      </c>
      <c r="AY1492" s="13">
        <f t="shared" si="1832"/>
        <v>6.4693905310705537E-5</v>
      </c>
      <c r="AZ1492" s="13">
        <f t="shared" si="1833"/>
        <v>3.516415658528304E-5</v>
      </c>
      <c r="BA1492" s="13">
        <f t="shared" si="1834"/>
        <v>1.2742240065383577E-5</v>
      </c>
      <c r="BB1492" s="13">
        <f t="shared" si="1835"/>
        <v>3.4630010567028528E-6</v>
      </c>
      <c r="BC1492" s="13">
        <f t="shared" si="1836"/>
        <v>7.5292107241359403E-7</v>
      </c>
      <c r="BD1492" s="13">
        <f t="shared" si="1837"/>
        <v>3.4324412539342794E-4</v>
      </c>
      <c r="BE1492" s="13">
        <f t="shared" si="1838"/>
        <v>2.7863490228826216E-4</v>
      </c>
      <c r="BF1492" s="13">
        <f t="shared" si="1839"/>
        <v>1.1309357251810367E-4</v>
      </c>
      <c r="BG1492" s="13">
        <f t="shared" si="1840"/>
        <v>3.0601947901165418E-5</v>
      </c>
      <c r="BH1492" s="13">
        <f t="shared" si="1841"/>
        <v>6.2104273113911949E-6</v>
      </c>
      <c r="BI1492" s="13">
        <f t="shared" si="1842"/>
        <v>1.0082863356186509E-6</v>
      </c>
      <c r="BJ1492" s="14">
        <f t="shared" si="1843"/>
        <v>0.26958400133706678</v>
      </c>
      <c r="BK1492" s="14">
        <f t="shared" si="1844"/>
        <v>0.31411743175791451</v>
      </c>
      <c r="BL1492" s="14">
        <f t="shared" si="1845"/>
        <v>0.38414032119697572</v>
      </c>
      <c r="BM1492" s="14">
        <f t="shared" si="1846"/>
        <v>0.29581118701701137</v>
      </c>
      <c r="BN1492" s="14">
        <f t="shared" si="1847"/>
        <v>0.70402751162031885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1.75555555555556</v>
      </c>
      <c r="F1493" s="10">
        <f>VLOOKUP(B1493,home!$B$2:$E$405,3,FALSE)</f>
        <v>1.99</v>
      </c>
      <c r="G1493" s="10">
        <f>VLOOKUP(C1493,away!$B$2:$E$405,4,FALSE)</f>
        <v>1</v>
      </c>
      <c r="H1493" s="10">
        <f>VLOOKUP(A1493,away!$A$2:$E$405,3,FALSE)</f>
        <v>1.4666666666666699</v>
      </c>
      <c r="I1493" s="10">
        <f>VLOOKUP(C1493,away!$B$2:$E$405,3,FALSE)</f>
        <v>1.1399999999999999</v>
      </c>
      <c r="J1493" s="10">
        <f>VLOOKUP(B1493,home!$B$2:$E$405,4,FALSE)</f>
        <v>1.02</v>
      </c>
      <c r="K1493" s="12">
        <f t="shared" si="1792"/>
        <v>3.4935555555555644</v>
      </c>
      <c r="L1493" s="12">
        <f t="shared" si="1793"/>
        <v>1.7054400000000036</v>
      </c>
      <c r="M1493" s="13">
        <f t="shared" si="1794"/>
        <v>5.5221082870322916E-3</v>
      </c>
      <c r="N1493" s="13">
        <f t="shared" si="1795"/>
        <v>1.9291792084541081E-2</v>
      </c>
      <c r="O1493" s="13">
        <f t="shared" si="1796"/>
        <v>9.4176243570363704E-3</v>
      </c>
      <c r="P1493" s="13">
        <f t="shared" si="1797"/>
        <v>3.2900993892659804E-2</v>
      </c>
      <c r="Q1493" s="13">
        <f t="shared" si="1798"/>
        <v>3.3698473706785692E-2</v>
      </c>
      <c r="R1493" s="13">
        <f t="shared" si="1799"/>
        <v>8.0305966417320712E-3</v>
      </c>
      <c r="S1493" s="13">
        <f t="shared" si="1800"/>
        <v>4.9006436620721634E-2</v>
      </c>
      <c r="T1493" s="13">
        <f t="shared" si="1801"/>
        <v>5.7470724998500707E-2</v>
      </c>
      <c r="U1493" s="13">
        <f t="shared" si="1802"/>
        <v>2.8055335512148935E-2</v>
      </c>
      <c r="V1493" s="13">
        <f t="shared" si="1803"/>
        <v>3.2442529961201193E-2</v>
      </c>
      <c r="W1493" s="13">
        <f t="shared" si="1804"/>
        <v>3.9242496677361412E-2</v>
      </c>
      <c r="X1493" s="13">
        <f t="shared" si="1805"/>
        <v>6.6925723533439382E-2</v>
      </c>
      <c r="Y1493" s="13">
        <f t="shared" si="1806"/>
        <v>5.7068902971434562E-2</v>
      </c>
      <c r="Z1493" s="13">
        <f t="shared" si="1807"/>
        <v>4.5652335788918582E-3</v>
      </c>
      <c r="AA1493" s="13">
        <f t="shared" si="1808"/>
        <v>1.5948897131946461E-2</v>
      </c>
      <c r="AB1493" s="13">
        <f t="shared" si="1809"/>
        <v>2.7859179090147897E-2</v>
      </c>
      <c r="AC1493" s="13">
        <f t="shared" si="1810"/>
        <v>1.2080887233578161E-2</v>
      </c>
      <c r="AD1493" s="13">
        <f t="shared" si="1811"/>
        <v>3.4273960570266687E-2</v>
      </c>
      <c r="AE1493" s="13">
        <f t="shared" si="1812"/>
        <v>5.8452183314955733E-2</v>
      </c>
      <c r="AF1493" s="13">
        <f t="shared" si="1813"/>
        <v>4.984334575632917E-2</v>
      </c>
      <c r="AG1493" s="13">
        <f t="shared" si="1814"/>
        <v>2.833494519555807E-2</v>
      </c>
      <c r="AH1493" s="13">
        <f t="shared" si="1815"/>
        <v>1.9464329886963361E-3</v>
      </c>
      <c r="AI1493" s="13">
        <f t="shared" si="1816"/>
        <v>6.7999717811767051E-3</v>
      </c>
      <c r="AJ1493" s="13">
        <f t="shared" si="1817"/>
        <v>1.1878039596875478E-2</v>
      </c>
      <c r="AK1493" s="13">
        <f t="shared" si="1818"/>
        <v>1.3832197074257764E-2</v>
      </c>
      <c r="AL1493" s="13">
        <f t="shared" si="1819"/>
        <v>2.8791409108963927E-3</v>
      </c>
      <c r="AM1493" s="13">
        <f t="shared" si="1820"/>
        <v>2.3947597072229501E-2</v>
      </c>
      <c r="AN1493" s="13">
        <f t="shared" si="1821"/>
        <v>4.0841189950863159E-2</v>
      </c>
      <c r="AO1493" s="13">
        <f t="shared" si="1822"/>
        <v>3.4826099494900113E-2</v>
      </c>
      <c r="AP1493" s="13">
        <f t="shared" si="1823"/>
        <v>1.9797941040860863E-2</v>
      </c>
      <c r="AQ1493" s="13">
        <f t="shared" si="1824"/>
        <v>8.4410501421814509E-3</v>
      </c>
      <c r="AR1493" s="13">
        <f t="shared" si="1825"/>
        <v>6.6390493524845723E-4</v>
      </c>
      <c r="AS1493" s="13">
        <f t="shared" si="1826"/>
        <v>2.3193887748980046E-3</v>
      </c>
      <c r="AT1493" s="13">
        <f t="shared" si="1827"/>
        <v>4.0514567700190712E-3</v>
      </c>
      <c r="AU1493" s="13">
        <f t="shared" si="1828"/>
        <v>4.7179964356644415E-3</v>
      </c>
      <c r="AV1493" s="13">
        <f t="shared" si="1829"/>
        <v>4.1206456647267155E-3</v>
      </c>
      <c r="AW1493" s="13">
        <f t="shared" si="1830"/>
        <v>4.7650177050814573E-4</v>
      </c>
      <c r="AX1493" s="13">
        <f t="shared" si="1831"/>
        <v>1.3943710132315592E-2</v>
      </c>
      <c r="AY1493" s="13">
        <f t="shared" si="1832"/>
        <v>2.3780161008056348E-2</v>
      </c>
      <c r="AZ1493" s="13">
        <f t="shared" si="1833"/>
        <v>2.0277818894789856E-2</v>
      </c>
      <c r="BA1493" s="13">
        <f t="shared" si="1834"/>
        <v>1.1527534485310164E-2</v>
      </c>
      <c r="BB1493" s="13">
        <f t="shared" si="1835"/>
        <v>4.9148796031568505E-3</v>
      </c>
      <c r="BC1493" s="13">
        <f t="shared" si="1836"/>
        <v>1.6764064540815669E-3</v>
      </c>
      <c r="BD1493" s="13">
        <f t="shared" si="1837"/>
        <v>1.8870833879502193E-4</v>
      </c>
      <c r="BE1493" s="13">
        <f t="shared" si="1838"/>
        <v>6.5926306537701033E-4</v>
      </c>
      <c r="BF1493" s="13">
        <f t="shared" si="1839"/>
        <v>1.1515860723102236E-3</v>
      </c>
      <c r="BG1493" s="13">
        <f t="shared" si="1840"/>
        <v>1.3410433068732641E-3</v>
      </c>
      <c r="BH1493" s="13">
        <f t="shared" si="1841"/>
        <v>1.1712523237419243E-3</v>
      </c>
      <c r="BI1493" s="13">
        <f t="shared" si="1842"/>
        <v>8.183670125131926E-4</v>
      </c>
      <c r="BJ1493" s="14">
        <f t="shared" si="1843"/>
        <v>0.64857693708791786</v>
      </c>
      <c r="BK1493" s="14">
        <f t="shared" si="1844"/>
        <v>0.15861225791414585</v>
      </c>
      <c r="BL1493" s="14">
        <f t="shared" si="1845"/>
        <v>0.14497188687418536</v>
      </c>
      <c r="BM1493" s="14">
        <f t="shared" si="1846"/>
        <v>0.82456106724780542</v>
      </c>
      <c r="BN1493" s="14">
        <f t="shared" si="1847"/>
        <v>0.1088615889697873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1.75555555555556</v>
      </c>
      <c r="F1494" s="10">
        <f>VLOOKUP(B1494,home!$B$2:$E$405,3,FALSE)</f>
        <v>1</v>
      </c>
      <c r="G1494" s="10">
        <f>VLOOKUP(C1494,away!$B$2:$E$405,4,FALSE)</f>
        <v>1.57</v>
      </c>
      <c r="H1494" s="10">
        <f>VLOOKUP(A1494,away!$A$2:$E$405,3,FALSE)</f>
        <v>1.4666666666666699</v>
      </c>
      <c r="I1494" s="10">
        <f>VLOOKUP(C1494,away!$B$2:$E$405,3,FALSE)</f>
        <v>0.43</v>
      </c>
      <c r="J1494" s="10">
        <f>VLOOKUP(B1494,home!$B$2:$E$405,4,FALSE)</f>
        <v>0.17</v>
      </c>
      <c r="K1494" s="12">
        <f t="shared" si="1792"/>
        <v>2.7562222222222292</v>
      </c>
      <c r="L1494" s="12">
        <f t="shared" si="1793"/>
        <v>0.10721333333333358</v>
      </c>
      <c r="M1494" s="13">
        <f t="shared" si="1794"/>
        <v>5.7072347844058541E-2</v>
      </c>
      <c r="N1494" s="13">
        <f t="shared" si="1795"/>
        <v>0.15730407340219107</v>
      </c>
      <c r="O1494" s="13">
        <f t="shared" si="1796"/>
        <v>6.1189166535210093E-3</v>
      </c>
      <c r="P1494" s="13">
        <f t="shared" si="1797"/>
        <v>1.6865094056360278E-2</v>
      </c>
      <c r="Q1494" s="13">
        <f t="shared" si="1798"/>
        <v>0.21678249137859792</v>
      </c>
      <c r="R1494" s="13">
        <f t="shared" si="1799"/>
        <v>3.2801472540641685E-4</v>
      </c>
      <c r="S1494" s="13">
        <f t="shared" si="1800"/>
        <v>1.2459247265726836E-3</v>
      </c>
      <c r="T1494" s="13">
        <f t="shared" si="1801"/>
        <v>2.3241973509004126E-2</v>
      </c>
      <c r="U1494" s="13">
        <f t="shared" si="1802"/>
        <v>9.0408147538128842E-4</v>
      </c>
      <c r="V1494" s="13">
        <f t="shared" si="1803"/>
        <v>4.090838401619077E-5</v>
      </c>
      <c r="W1494" s="13">
        <f t="shared" si="1804"/>
        <v>0.19916690670879678</v>
      </c>
      <c r="X1494" s="13">
        <f t="shared" si="1805"/>
        <v>2.1353347957939178E-2</v>
      </c>
      <c r="Y1494" s="13">
        <f t="shared" si="1806"/>
        <v>1.1446818061985949E-3</v>
      </c>
      <c r="Z1494" s="13">
        <f t="shared" si="1807"/>
        <v>1.172251736441335E-5</v>
      </c>
      <c r="AA1494" s="13">
        <f t="shared" si="1808"/>
        <v>3.2309862860182026E-5</v>
      </c>
      <c r="AB1494" s="13">
        <f t="shared" si="1809"/>
        <v>4.4526581006093206E-5</v>
      </c>
      <c r="AC1494" s="13">
        <f t="shared" si="1810"/>
        <v>7.5553636107177713E-7</v>
      </c>
      <c r="AD1494" s="13">
        <f t="shared" si="1811"/>
        <v>0.13723706355051182</v>
      </c>
      <c r="AE1494" s="13">
        <f t="shared" si="1812"/>
        <v>1.4713643040128906E-2</v>
      </c>
      <c r="AF1494" s="13">
        <f t="shared" si="1813"/>
        <v>7.8874935790451174E-4</v>
      </c>
      <c r="AG1494" s="13">
        <f t="shared" si="1814"/>
        <v>2.8188149275156413E-5</v>
      </c>
      <c r="AH1494" s="13">
        <f t="shared" si="1815"/>
        <v>3.1420254042415974E-7</v>
      </c>
      <c r="AI1494" s="13">
        <f t="shared" si="1816"/>
        <v>8.6601202419574735E-7</v>
      </c>
      <c r="AJ1494" s="13">
        <f t="shared" si="1817"/>
        <v>1.1934607928999871E-6</v>
      </c>
      <c r="AK1494" s="13">
        <f t="shared" si="1818"/>
        <v>1.0964810529139685E-6</v>
      </c>
      <c r="AL1494" s="13">
        <f t="shared" si="1819"/>
        <v>8.9305537787173483E-9</v>
      </c>
      <c r="AM1494" s="13">
        <f t="shared" si="1820"/>
        <v>7.5651168854089013E-2</v>
      </c>
      <c r="AN1494" s="13">
        <f t="shared" si="1821"/>
        <v>8.1108139834097457E-3</v>
      </c>
      <c r="AO1494" s="13">
        <f t="shared" si="1822"/>
        <v>4.3479370160398595E-4</v>
      </c>
      <c r="AP1494" s="13">
        <f t="shared" si="1823"/>
        <v>1.5538560687100707E-5</v>
      </c>
      <c r="AQ1494" s="13">
        <f t="shared" si="1824"/>
        <v>4.1648522161659003E-7</v>
      </c>
      <c r="AR1494" s="13">
        <f t="shared" si="1825"/>
        <v>6.7373403401351271E-9</v>
      </c>
      <c r="AS1494" s="13">
        <f t="shared" si="1826"/>
        <v>1.8569607164154708E-8</v>
      </c>
      <c r="AT1494" s="13">
        <f t="shared" si="1827"/>
        <v>2.5590981961890163E-8</v>
      </c>
      <c r="AU1494" s="13">
        <f t="shared" si="1828"/>
        <v>2.3511477723949962E-8</v>
      </c>
      <c r="AV1494" s="13">
        <f t="shared" si="1829"/>
        <v>1.6200714345008453E-8</v>
      </c>
      <c r="AW1494" s="13">
        <f t="shared" si="1830"/>
        <v>7.3305897953799908E-11</v>
      </c>
      <c r="AX1494" s="13">
        <f t="shared" si="1831"/>
        <v>3.4751905455454368E-2</v>
      </c>
      <c r="AY1494" s="13">
        <f t="shared" si="1832"/>
        <v>3.7258676235641217E-3</v>
      </c>
      <c r="AZ1494" s="13">
        <f t="shared" si="1833"/>
        <v>1.9973134374052774E-4</v>
      </c>
      <c r="BA1494" s="13">
        <f t="shared" si="1834"/>
        <v>7.137954377855943E-6</v>
      </c>
      <c r="BB1494" s="13">
        <f t="shared" si="1835"/>
        <v>1.9132097050779916E-7</v>
      </c>
      <c r="BC1494" s="13">
        <f t="shared" si="1836"/>
        <v>4.1024317969419079E-9</v>
      </c>
      <c r="BD1494" s="13">
        <f t="shared" si="1837"/>
        <v>1.2038878594450375E-10</v>
      </c>
      <c r="BE1494" s="13">
        <f t="shared" si="1838"/>
        <v>3.3181824712659635E-10</v>
      </c>
      <c r="BF1494" s="13">
        <f t="shared" si="1839"/>
        <v>4.5728241323457623E-10</v>
      </c>
      <c r="BG1494" s="13">
        <f t="shared" si="1840"/>
        <v>4.201239830628491E-10</v>
      </c>
      <c r="BH1494" s="13">
        <f t="shared" si="1841"/>
        <v>2.8948876455158506E-10</v>
      </c>
      <c r="BI1494" s="13">
        <f t="shared" si="1842"/>
        <v>1.5957907318814751E-10</v>
      </c>
      <c r="BJ1494" s="14">
        <f t="shared" si="1843"/>
        <v>0.89465868824609895</v>
      </c>
      <c r="BK1494" s="14">
        <f t="shared" si="1844"/>
        <v>7.8950907101486667E-2</v>
      </c>
      <c r="BL1494" s="14">
        <f t="shared" si="1845"/>
        <v>7.4314118433882262E-3</v>
      </c>
      <c r="BM1494" s="14">
        <f t="shared" si="1846"/>
        <v>0.52285592409794468</v>
      </c>
      <c r="BN1494" s="14">
        <f t="shared" si="1847"/>
        <v>0.45447093806013522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1.43333333333333</v>
      </c>
      <c r="F1495" s="10">
        <f>VLOOKUP(B1495,home!$B$2:$E$405,3,FALSE)</f>
        <v>0.87</v>
      </c>
      <c r="G1495" s="10">
        <f>VLOOKUP(C1495,away!$B$2:$E$405,4,FALSE)</f>
        <v>1.67</v>
      </c>
      <c r="H1495" s="10">
        <f>VLOOKUP(A1495,away!$A$2:$E$405,3,FALSE)</f>
        <v>1.1555555555555601</v>
      </c>
      <c r="I1495" s="10">
        <f>VLOOKUP(C1495,away!$B$2:$E$405,3,FALSE)</f>
        <v>0.84</v>
      </c>
      <c r="J1495" s="10">
        <f>VLOOKUP(B1495,home!$B$2:$E$405,4,FALSE)</f>
        <v>1.08</v>
      </c>
      <c r="K1495" s="12">
        <f t="shared" si="1792"/>
        <v>2.0824899999999951</v>
      </c>
      <c r="L1495" s="12">
        <f t="shared" si="1793"/>
        <v>1.0483200000000041</v>
      </c>
      <c r="M1495" s="13">
        <f t="shared" si="1794"/>
        <v>4.3682400174728173E-2</v>
      </c>
      <c r="N1495" s="13">
        <f t="shared" si="1795"/>
        <v>9.096816153986946E-2</v>
      </c>
      <c r="O1495" s="13">
        <f t="shared" si="1796"/>
        <v>4.5793133751171222E-2</v>
      </c>
      <c r="P1495" s="13">
        <f t="shared" si="1797"/>
        <v>9.5363743105476323E-2</v>
      </c>
      <c r="Q1495" s="13">
        <f t="shared" si="1798"/>
        <v>9.472014336258118E-2</v>
      </c>
      <c r="R1495" s="13">
        <f t="shared" si="1799"/>
        <v>2.4002928987014002E-2</v>
      </c>
      <c r="S1495" s="13">
        <f t="shared" si="1800"/>
        <v>5.2047526364798008E-2</v>
      </c>
      <c r="T1495" s="13">
        <f t="shared" si="1801"/>
        <v>9.9297020689861501E-2</v>
      </c>
      <c r="U1495" s="13">
        <f t="shared" si="1802"/>
        <v>4.9985859586166671E-2</v>
      </c>
      <c r="V1495" s="13">
        <f t="shared" si="1803"/>
        <v>1.2625087026339814E-2</v>
      </c>
      <c r="W1495" s="13">
        <f t="shared" si="1804"/>
        <v>6.5751250450380383E-2</v>
      </c>
      <c r="X1495" s="13">
        <f t="shared" si="1805"/>
        <v>6.8928350872143038E-2</v>
      </c>
      <c r="Y1495" s="13">
        <f t="shared" si="1806"/>
        <v>3.612948439314264E-2</v>
      </c>
      <c r="Z1495" s="13">
        <f t="shared" si="1807"/>
        <v>8.3875835052222066E-3</v>
      </c>
      <c r="AA1495" s="13">
        <f t="shared" si="1808"/>
        <v>1.7467058773790151E-2</v>
      </c>
      <c r="AB1495" s="13">
        <f t="shared" si="1809"/>
        <v>1.8187487612915089E-2</v>
      </c>
      <c r="AC1495" s="13">
        <f t="shared" si="1810"/>
        <v>1.7226267773867293E-3</v>
      </c>
      <c r="AD1495" s="13">
        <f t="shared" si="1811"/>
        <v>3.4231580387603079E-2</v>
      </c>
      <c r="AE1495" s="13">
        <f t="shared" si="1812"/>
        <v>3.5885650351932204E-2</v>
      </c>
      <c r="AF1495" s="13">
        <f t="shared" si="1813"/>
        <v>1.8809822488468859E-2</v>
      </c>
      <c r="AG1495" s="13">
        <f t="shared" si="1814"/>
        <v>6.5729043703705841E-3</v>
      </c>
      <c r="AH1495" s="13">
        <f t="shared" si="1815"/>
        <v>2.1982178850486443E-3</v>
      </c>
      <c r="AI1495" s="13">
        <f t="shared" si="1816"/>
        <v>4.5777667634349399E-3</v>
      </c>
      <c r="AJ1495" s="13">
        <f t="shared" si="1817"/>
        <v>4.7665767535928043E-3</v>
      </c>
      <c r="AK1495" s="13">
        <f t="shared" si="1818"/>
        <v>3.3087828078631511E-3</v>
      </c>
      <c r="AL1495" s="13">
        <f t="shared" si="1819"/>
        <v>1.5042775745675461E-4</v>
      </c>
      <c r="AM1495" s="13">
        <f t="shared" si="1820"/>
        <v>1.4257384768275873E-2</v>
      </c>
      <c r="AN1495" s="13">
        <f t="shared" si="1821"/>
        <v>1.4946301600279023E-2</v>
      </c>
      <c r="AO1495" s="13">
        <f t="shared" si="1822"/>
        <v>7.8342534468022838E-3</v>
      </c>
      <c r="AP1495" s="13">
        <f t="shared" si="1823"/>
        <v>2.7376015244506007E-3</v>
      </c>
      <c r="AQ1495" s="13">
        <f t="shared" si="1824"/>
        <v>7.1747060752801618E-4</v>
      </c>
      <c r="AR1495" s="13">
        <f t="shared" si="1825"/>
        <v>4.608871546508409E-4</v>
      </c>
      <c r="AS1495" s="13">
        <f t="shared" si="1826"/>
        <v>9.5979289068882727E-4</v>
      </c>
      <c r="AT1495" s="13">
        <f t="shared" si="1827"/>
        <v>9.9937954846528588E-4</v>
      </c>
      <c r="AU1495" s="13">
        <f t="shared" si="1828"/>
        <v>6.9373263862782268E-4</v>
      </c>
      <c r="AV1495" s="13">
        <f t="shared" si="1829"/>
        <v>3.6117282065401273E-4</v>
      </c>
      <c r="AW1495" s="13">
        <f t="shared" si="1830"/>
        <v>9.1222564342325453E-6</v>
      </c>
      <c r="AX1495" s="13">
        <f t="shared" si="1831"/>
        <v>4.9484768676811295E-3</v>
      </c>
      <c r="AY1495" s="13">
        <f t="shared" si="1832"/>
        <v>5.1875872699275018E-3</v>
      </c>
      <c r="AZ1495" s="13">
        <f t="shared" si="1833"/>
        <v>2.7191257434052104E-3</v>
      </c>
      <c r="BA1495" s="13">
        <f t="shared" si="1834"/>
        <v>9.5017129977552047E-4</v>
      </c>
      <c r="BB1495" s="13">
        <f t="shared" si="1835"/>
        <v>2.4902089424516937E-4</v>
      </c>
      <c r="BC1495" s="13">
        <f t="shared" si="1836"/>
        <v>5.2210716771019406E-5</v>
      </c>
      <c r="BD1495" s="13">
        <f t="shared" si="1837"/>
        <v>8.0526203660595219E-5</v>
      </c>
      <c r="BE1495" s="13">
        <f t="shared" si="1838"/>
        <v>1.6769501386115253E-4</v>
      </c>
      <c r="BF1495" s="13">
        <f t="shared" si="1839"/>
        <v>1.7461159470785542E-4</v>
      </c>
      <c r="BG1495" s="13">
        <f t="shared" si="1840"/>
        <v>1.2120896662105362E-4</v>
      </c>
      <c r="BH1495" s="13">
        <f t="shared" si="1841"/>
        <v>6.3104115224669335E-5</v>
      </c>
      <c r="BI1495" s="13">
        <f t="shared" si="1842"/>
        <v>2.6282737782844265E-5</v>
      </c>
      <c r="BJ1495" s="14">
        <f t="shared" si="1843"/>
        <v>0.60589397364549424</v>
      </c>
      <c r="BK1495" s="14">
        <f t="shared" si="1844"/>
        <v>0.21077939847611327</v>
      </c>
      <c r="BL1495" s="14">
        <f t="shared" si="1845"/>
        <v>0.1743962066059416</v>
      </c>
      <c r="BM1495" s="14">
        <f t="shared" si="1846"/>
        <v>0.59974818629843785</v>
      </c>
      <c r="BN1495" s="14">
        <f t="shared" si="1847"/>
        <v>0.39453051092084035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1.43333333333333</v>
      </c>
      <c r="F1496" s="10">
        <f>VLOOKUP(B1496,home!$B$2:$E$405,3,FALSE)</f>
        <v>0.52</v>
      </c>
      <c r="G1496" s="10">
        <f>VLOOKUP(C1496,away!$B$2:$E$405,4,FALSE)</f>
        <v>0.87</v>
      </c>
      <c r="H1496" s="10">
        <f>VLOOKUP(A1496,away!$A$2:$E$405,3,FALSE)</f>
        <v>1.1555555555555601</v>
      </c>
      <c r="I1496" s="10">
        <f>VLOOKUP(C1496,away!$B$2:$E$405,3,FALSE)</f>
        <v>1.57</v>
      </c>
      <c r="J1496" s="10">
        <f>VLOOKUP(B1496,home!$B$2:$E$405,4,FALSE)</f>
        <v>0.65</v>
      </c>
      <c r="K1496" s="12">
        <f t="shared" si="1792"/>
        <v>0.64843999999999846</v>
      </c>
      <c r="L1496" s="12">
        <f t="shared" si="1793"/>
        <v>1.1792444444444492</v>
      </c>
      <c r="M1496" s="13">
        <f t="shared" si="1794"/>
        <v>0.16078544468788541</v>
      </c>
      <c r="N1496" s="13">
        <f t="shared" si="1795"/>
        <v>0.10425971375341217</v>
      </c>
      <c r="O1496" s="13">
        <f t="shared" si="1796"/>
        <v>0.18960534239571916</v>
      </c>
      <c r="P1496" s="13">
        <f t="shared" si="1797"/>
        <v>0.12294768822307985</v>
      </c>
      <c r="Q1496" s="13">
        <f t="shared" si="1798"/>
        <v>3.3803084393131212E-2</v>
      </c>
      <c r="R1496" s="13">
        <f t="shared" si="1799"/>
        <v>0.11179552332856975</v>
      </c>
      <c r="S1496" s="13">
        <f t="shared" si="1800"/>
        <v>2.3503579675297863E-2</v>
      </c>
      <c r="T1496" s="13">
        <f t="shared" si="1801"/>
        <v>3.9862099475686849E-2</v>
      </c>
      <c r="U1496" s="13">
        <f t="shared" si="1802"/>
        <v>7.2492689147177602E-2</v>
      </c>
      <c r="V1496" s="13">
        <f t="shared" si="1803"/>
        <v>1.9969405616937419E-3</v>
      </c>
      <c r="W1496" s="13">
        <f t="shared" si="1804"/>
        <v>7.3064240146273173E-3</v>
      </c>
      <c r="X1496" s="13">
        <f t="shared" si="1805"/>
        <v>8.6160599280047726E-3</v>
      </c>
      <c r="Y1496" s="13">
        <f t="shared" si="1806"/>
        <v>5.080220401550037E-3</v>
      </c>
      <c r="Z1496" s="13">
        <f t="shared" si="1807"/>
        <v>4.3944749932991863E-2</v>
      </c>
      <c r="AA1496" s="13">
        <f t="shared" si="1808"/>
        <v>2.8495533646549179E-2</v>
      </c>
      <c r="AB1496" s="13">
        <f t="shared" si="1809"/>
        <v>9.2388219188841523E-3</v>
      </c>
      <c r="AC1496" s="13">
        <f t="shared" si="1810"/>
        <v>9.5437442291396095E-5</v>
      </c>
      <c r="AD1496" s="13">
        <f t="shared" si="1811"/>
        <v>1.1844443970112314E-3</v>
      </c>
      <c r="AE1496" s="13">
        <f t="shared" si="1812"/>
        <v>1.3967494749288502E-3</v>
      </c>
      <c r="AF1496" s="13">
        <f t="shared" si="1813"/>
        <v>8.2355452929527438E-4</v>
      </c>
      <c r="AG1496" s="13">
        <f t="shared" si="1814"/>
        <v>3.2372403445617165E-4</v>
      </c>
      <c r="AH1496" s="13">
        <f t="shared" si="1815"/>
        <v>1.2955400555245326E-2</v>
      </c>
      <c r="AI1496" s="13">
        <f t="shared" si="1816"/>
        <v>8.400799936043259E-3</v>
      </c>
      <c r="AJ1496" s="13">
        <f t="shared" si="1817"/>
        <v>2.7237073552639386E-3</v>
      </c>
      <c r="AK1496" s="13">
        <f t="shared" si="1818"/>
        <v>5.8872026581578154E-4</v>
      </c>
      <c r="AL1496" s="13">
        <f t="shared" si="1819"/>
        <v>2.9191231637734995E-6</v>
      </c>
      <c r="AM1496" s="13">
        <f t="shared" si="1820"/>
        <v>1.5360822495959228E-4</v>
      </c>
      <c r="AN1496" s="13">
        <f t="shared" si="1821"/>
        <v>1.8114164590457237E-4</v>
      </c>
      <c r="AO1496" s="13">
        <f t="shared" si="1822"/>
        <v>1.0680513979524533E-4</v>
      </c>
      <c r="AP1496" s="13">
        <f t="shared" si="1823"/>
        <v>4.1983122580551911E-5</v>
      </c>
      <c r="AQ1496" s="13">
        <f t="shared" si="1824"/>
        <v>1.2377091015886553E-5</v>
      </c>
      <c r="AR1496" s="13">
        <f t="shared" si="1825"/>
        <v>3.055516826065112E-3</v>
      </c>
      <c r="AS1496" s="13">
        <f t="shared" si="1826"/>
        <v>1.9813193306936565E-3</v>
      </c>
      <c r="AT1496" s="13">
        <f t="shared" si="1827"/>
        <v>6.4238335339749568E-4</v>
      </c>
      <c r="AU1496" s="13">
        <f t="shared" si="1828"/>
        <v>1.3884902055902372E-4</v>
      </c>
      <c r="AV1496" s="13">
        <f t="shared" si="1829"/>
        <v>2.2508814722823279E-5</v>
      </c>
      <c r="AW1496" s="13">
        <f t="shared" si="1830"/>
        <v>6.2004549209642756E-8</v>
      </c>
      <c r="AX1496" s="13">
        <f t="shared" si="1831"/>
        <v>1.6600952898799621E-5</v>
      </c>
      <c r="AY1496" s="13">
        <f t="shared" si="1832"/>
        <v>1.9576581478393427E-5</v>
      </c>
      <c r="AZ1496" s="13">
        <f t="shared" si="1833"/>
        <v>1.1542787474804781E-5</v>
      </c>
      <c r="BA1496" s="13">
        <f t="shared" si="1834"/>
        <v>4.5372560010221665E-6</v>
      </c>
      <c r="BB1496" s="13">
        <f t="shared" si="1835"/>
        <v>1.3376334830569089E-6</v>
      </c>
      <c r="BC1496" s="13">
        <f t="shared" si="1836"/>
        <v>3.1547937071954708E-7</v>
      </c>
      <c r="BD1496" s="13">
        <f t="shared" si="1837"/>
        <v>6.0053354034063616E-4</v>
      </c>
      <c r="BE1496" s="13">
        <f t="shared" si="1838"/>
        <v>3.8940996889848121E-4</v>
      </c>
      <c r="BF1496" s="13">
        <f t="shared" si="1839"/>
        <v>1.2625450011626526E-4</v>
      </c>
      <c r="BG1496" s="13">
        <f t="shared" si="1840"/>
        <v>2.7289489351796954E-5</v>
      </c>
      <c r="BH1496" s="13">
        <f t="shared" si="1841"/>
        <v>4.4238991188197929E-6</v>
      </c>
      <c r="BI1496" s="13">
        <f t="shared" si="1842"/>
        <v>5.7372662892150021E-7</v>
      </c>
      <c r="BJ1496" s="14">
        <f t="shared" si="1843"/>
        <v>0.20320590031706656</v>
      </c>
      <c r="BK1496" s="14">
        <f t="shared" si="1844"/>
        <v>0.3093515862948904</v>
      </c>
      <c r="BL1496" s="14">
        <f t="shared" si="1845"/>
        <v>0.4432856010191612</v>
      </c>
      <c r="BM1496" s="14">
        <f t="shared" si="1846"/>
        <v>0.27657152620538317</v>
      </c>
      <c r="BN1496" s="14">
        <f t="shared" si="1847"/>
        <v>0.7231967967817976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1.43333333333333</v>
      </c>
      <c r="F1497" s="10">
        <f>VLOOKUP(B1497,home!$B$2:$E$405,3,FALSE)</f>
        <v>1.4</v>
      </c>
      <c r="G1497" s="10">
        <f>VLOOKUP(C1497,away!$B$2:$E$405,4,FALSE)</f>
        <v>0.7</v>
      </c>
      <c r="H1497" s="10">
        <f>VLOOKUP(A1497,away!$A$2:$E$405,3,FALSE)</f>
        <v>1.1555555555555601</v>
      </c>
      <c r="I1497" s="10">
        <f>VLOOKUP(C1497,away!$B$2:$E$405,3,FALSE)</f>
        <v>0.17</v>
      </c>
      <c r="J1497" s="10">
        <f>VLOOKUP(B1497,home!$B$2:$E$405,4,FALSE)</f>
        <v>1.21</v>
      </c>
      <c r="K1497" s="12">
        <f t="shared" si="1792"/>
        <v>1.4046666666666632</v>
      </c>
      <c r="L1497" s="12">
        <f t="shared" si="1793"/>
        <v>0.23769777777777873</v>
      </c>
      <c r="M1497" s="13">
        <f t="shared" si="1794"/>
        <v>0.19352192906263055</v>
      </c>
      <c r="N1497" s="13">
        <f t="shared" si="1795"/>
        <v>0.27183380302330767</v>
      </c>
      <c r="O1497" s="13">
        <f t="shared" si="1796"/>
        <v>4.5999732489456213E-2</v>
      </c>
      <c r="P1497" s="13">
        <f t="shared" si="1797"/>
        <v>6.4614290903522664E-2</v>
      </c>
      <c r="Q1497" s="13">
        <f t="shared" si="1798"/>
        <v>0.19091794099003603</v>
      </c>
      <c r="R1497" s="13">
        <f t="shared" si="1799"/>
        <v>5.4670170955580149E-3</v>
      </c>
      <c r="S1497" s="13">
        <f t="shared" si="1800"/>
        <v>5.3934541284128496E-3</v>
      </c>
      <c r="T1497" s="13">
        <f t="shared" si="1801"/>
        <v>4.5380770311240659E-2</v>
      </c>
      <c r="U1497" s="13">
        <f t="shared" si="1802"/>
        <v>7.6793366802271387E-3</v>
      </c>
      <c r="V1497" s="13">
        <f t="shared" si="1803"/>
        <v>2.0008884535209918E-4</v>
      </c>
      <c r="W1497" s="13">
        <f t="shared" si="1804"/>
        <v>8.9392022592445539E-2</v>
      </c>
      <c r="X1497" s="13">
        <f t="shared" si="1805"/>
        <v>2.1248285121285293E-2</v>
      </c>
      <c r="Y1497" s="13">
        <f t="shared" si="1806"/>
        <v>2.5253350774590766E-3</v>
      </c>
      <c r="Z1497" s="13">
        <f t="shared" si="1807"/>
        <v>4.3316593822908899E-4</v>
      </c>
      <c r="AA1497" s="13">
        <f t="shared" si="1808"/>
        <v>6.0845375456579213E-4</v>
      </c>
      <c r="AB1497" s="13">
        <f t="shared" si="1809"/>
        <v>4.2733735362337377E-4</v>
      </c>
      <c r="AC1497" s="13">
        <f t="shared" si="1810"/>
        <v>4.1754308293229446E-6</v>
      </c>
      <c r="AD1497" s="13">
        <f t="shared" si="1811"/>
        <v>3.1391498600380374E-2</v>
      </c>
      <c r="AE1497" s="13">
        <f t="shared" si="1812"/>
        <v>7.4616894584246659E-3</v>
      </c>
      <c r="AF1497" s="13">
        <f t="shared" si="1813"/>
        <v>8.8681350136771012E-4</v>
      </c>
      <c r="AG1497" s="13">
        <f t="shared" si="1814"/>
        <v>7.0264532859478645E-5</v>
      </c>
      <c r="AH1497" s="13">
        <f t="shared" si="1815"/>
        <v>2.5740645231520246E-5</v>
      </c>
      <c r="AI1497" s="13">
        <f t="shared" si="1816"/>
        <v>3.6157026335208678E-5</v>
      </c>
      <c r="AJ1497" s="13">
        <f t="shared" si="1817"/>
        <v>2.5394284829428175E-5</v>
      </c>
      <c r="AK1497" s="13">
        <f t="shared" si="1818"/>
        <v>1.1890168474578895E-5</v>
      </c>
      <c r="AL1497" s="13">
        <f t="shared" si="1819"/>
        <v>5.5764740163600853E-8</v>
      </c>
      <c r="AM1497" s="13">
        <f t="shared" si="1820"/>
        <v>8.8189183401335067E-3</v>
      </c>
      <c r="AN1497" s="13">
        <f t="shared" si="1821"/>
        <v>2.0962372918534315E-3</v>
      </c>
      <c r="AO1497" s="13">
        <f t="shared" si="1822"/>
        <v>2.4913547298423478E-4</v>
      </c>
      <c r="AP1497" s="13">
        <f t="shared" si="1823"/>
        <v>1.9739649431322821E-5</v>
      </c>
      <c r="AQ1497" s="13">
        <f t="shared" si="1824"/>
        <v>1.1730177009844565E-6</v>
      </c>
      <c r="AR1497" s="13">
        <f t="shared" si="1825"/>
        <v>1.2236988340197077E-6</v>
      </c>
      <c r="AS1497" s="13">
        <f t="shared" si="1826"/>
        <v>1.7188889621863451E-6</v>
      </c>
      <c r="AT1497" s="13">
        <f t="shared" si="1827"/>
        <v>1.2072330144422073E-6</v>
      </c>
      <c r="AU1497" s="13">
        <f t="shared" si="1828"/>
        <v>5.6525332476216098E-7</v>
      </c>
      <c r="AV1497" s="13">
        <f t="shared" si="1829"/>
        <v>1.9849812587897833E-7</v>
      </c>
      <c r="AW1497" s="13">
        <f t="shared" si="1830"/>
        <v>5.1719650362439458E-10</v>
      </c>
      <c r="AX1497" s="13">
        <f t="shared" si="1831"/>
        <v>2.0646067714068066E-3</v>
      </c>
      <c r="AY1497" s="13">
        <f t="shared" si="1832"/>
        <v>4.9075244154835236E-4</v>
      </c>
      <c r="AZ1497" s="13">
        <f t="shared" si="1833"/>
        <v>5.8325382397531291E-5</v>
      </c>
      <c r="BA1497" s="13">
        <f t="shared" si="1834"/>
        <v>4.621271261310789E-6</v>
      </c>
      <c r="BB1497" s="13">
        <f t="shared" si="1835"/>
        <v>2.7461647733047164E-7</v>
      </c>
      <c r="BC1497" s="13">
        <f t="shared" si="1836"/>
        <v>1.3055145280522972E-8</v>
      </c>
      <c r="BD1497" s="13">
        <f t="shared" si="1837"/>
        <v>4.8478415585957258E-8</v>
      </c>
      <c r="BE1497" s="13">
        <f t="shared" si="1838"/>
        <v>6.8096014426407782E-8</v>
      </c>
      <c r="BF1497" s="13">
        <f t="shared" si="1839"/>
        <v>4.7826100798813638E-8</v>
      </c>
      <c r="BG1497" s="13">
        <f t="shared" si="1840"/>
        <v>2.2393243196244463E-8</v>
      </c>
      <c r="BH1497" s="13">
        <f t="shared" si="1841"/>
        <v>7.8637605690811599E-9</v>
      </c>
      <c r="BI1497" s="13">
        <f t="shared" si="1842"/>
        <v>2.2091924692071953E-9</v>
      </c>
      <c r="BJ1497" s="14">
        <f t="shared" si="1843"/>
        <v>0.67491222051914679</v>
      </c>
      <c r="BK1497" s="14">
        <f t="shared" si="1844"/>
        <v>0.26422474657703598</v>
      </c>
      <c r="BL1497" s="14">
        <f t="shared" si="1845"/>
        <v>6.0286169937289615E-2</v>
      </c>
      <c r="BM1497" s="14">
        <f t="shared" si="1846"/>
        <v>0.22701083748283829</v>
      </c>
      <c r="BN1497" s="14">
        <f t="shared" si="1847"/>
        <v>0.77235471356451102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1.43333333333333</v>
      </c>
      <c r="F1498" s="10">
        <f>VLOOKUP(B1498,home!$B$2:$E$405,3,FALSE)</f>
        <v>0.17</v>
      </c>
      <c r="G1498" s="10">
        <f>VLOOKUP(C1498,away!$B$2:$E$405,4,FALSE)</f>
        <v>0.52</v>
      </c>
      <c r="H1498" s="10">
        <f>VLOOKUP(A1498,away!$A$2:$E$405,3,FALSE)</f>
        <v>1.1555555555555601</v>
      </c>
      <c r="I1498" s="10">
        <f>VLOOKUP(C1498,away!$B$2:$E$405,3,FALSE)</f>
        <v>0.52</v>
      </c>
      <c r="J1498" s="10">
        <f>VLOOKUP(B1498,home!$B$2:$E$405,4,FALSE)</f>
        <v>1.51</v>
      </c>
      <c r="K1498" s="12">
        <f t="shared" si="1792"/>
        <v>0.12670666666666638</v>
      </c>
      <c r="L1498" s="12">
        <f t="shared" si="1793"/>
        <v>0.90734222222222582</v>
      </c>
      <c r="M1498" s="13">
        <f t="shared" si="1794"/>
        <v>0.35556440140484352</v>
      </c>
      <c r="N1498" s="13">
        <f t="shared" si="1795"/>
        <v>4.5052380087336273E-2</v>
      </c>
      <c r="O1498" s="13">
        <f t="shared" si="1796"/>
        <v>0.32261859411378624</v>
      </c>
      <c r="P1498" s="13">
        <f t="shared" si="1797"/>
        <v>4.087792666484405E-2</v>
      </c>
      <c r="Q1498" s="13">
        <f t="shared" si="1798"/>
        <v>2.854218453133038E-3</v>
      </c>
      <c r="R1498" s="13">
        <f t="shared" si="1799"/>
        <v>0.14636273605670652</v>
      </c>
      <c r="S1498" s="13">
        <f t="shared" si="1800"/>
        <v>1.1748960819855613E-3</v>
      </c>
      <c r="T1498" s="13">
        <f t="shared" si="1801"/>
        <v>2.5897529139734146E-3</v>
      </c>
      <c r="U1498" s="13">
        <f t="shared" si="1802"/>
        <v>1.8545134409958385E-2</v>
      </c>
      <c r="V1498" s="13">
        <f t="shared" si="1803"/>
        <v>1.5008162824593898E-5</v>
      </c>
      <c r="W1498" s="13">
        <f t="shared" si="1804"/>
        <v>1.2054950204499205E-4</v>
      </c>
      <c r="X1498" s="13">
        <f t="shared" si="1805"/>
        <v>1.0937965307328584E-4</v>
      </c>
      <c r="Y1498" s="13">
        <f t="shared" si="1806"/>
        <v>4.9622388742705629E-5</v>
      </c>
      <c r="Z1498" s="13">
        <f t="shared" si="1807"/>
        <v>4.4267030061405734E-2</v>
      </c>
      <c r="AA1498" s="13">
        <f t="shared" si="1808"/>
        <v>5.6089278223138373E-3</v>
      </c>
      <c r="AB1498" s="13">
        <f t="shared" si="1809"/>
        <v>3.5534427396965524E-4</v>
      </c>
      <c r="AC1498" s="13">
        <f t="shared" si="1810"/>
        <v>1.0783956733538015E-7</v>
      </c>
      <c r="AD1498" s="13">
        <f t="shared" si="1811"/>
        <v>3.8186063931118566E-6</v>
      </c>
      <c r="AE1498" s="13">
        <f t="shared" si="1812"/>
        <v>3.4647828105181105E-6</v>
      </c>
      <c r="AF1498" s="13">
        <f t="shared" si="1813"/>
        <v>1.5718718674064355E-6</v>
      </c>
      <c r="AG1498" s="13">
        <f t="shared" si="1814"/>
        <v>4.7540857107371839E-7</v>
      </c>
      <c r="AH1498" s="13">
        <f t="shared" si="1815"/>
        <v>1.0041336356773487E-2</v>
      </c>
      <c r="AI1498" s="13">
        <f t="shared" si="1816"/>
        <v>1.2723042586455765E-3</v>
      </c>
      <c r="AJ1498" s="13">
        <f t="shared" si="1817"/>
        <v>8.0604715799392594E-5</v>
      </c>
      <c r="AK1498" s="13">
        <f t="shared" si="1818"/>
        <v>3.404384952185006E-6</v>
      </c>
      <c r="AL1498" s="13">
        <f t="shared" si="1819"/>
        <v>4.9591667868741148E-10</v>
      </c>
      <c r="AM1498" s="13">
        <f t="shared" si="1820"/>
        <v>9.6768577476645185E-8</v>
      </c>
      <c r="AN1498" s="13">
        <f t="shared" si="1821"/>
        <v>8.780221612894287E-8</v>
      </c>
      <c r="AO1498" s="13">
        <f t="shared" si="1822"/>
        <v>3.9833328949235581E-8</v>
      </c>
      <c r="AP1498" s="13">
        <f t="shared" si="1823"/>
        <v>1.2047487069102779E-8</v>
      </c>
      <c r="AQ1498" s="13">
        <f t="shared" si="1824"/>
        <v>2.7327984223683111E-9</v>
      </c>
      <c r="AR1498" s="13">
        <f t="shared" si="1825"/>
        <v>1.8221856888071377E-3</v>
      </c>
      <c r="AS1498" s="13">
        <f t="shared" si="1826"/>
        <v>2.3088307467645589E-4</v>
      </c>
      <c r="AT1498" s="13">
        <f t="shared" si="1827"/>
        <v>1.4627212391002373E-5</v>
      </c>
      <c r="AU1498" s="13">
        <f t="shared" si="1828"/>
        <v>6.1778844156309018E-7</v>
      </c>
      <c r="AV1498" s="13">
        <f t="shared" si="1829"/>
        <v>1.9569478533913446E-8</v>
      </c>
      <c r="AW1498" s="13">
        <f t="shared" si="1830"/>
        <v>1.5837141631696955E-12</v>
      </c>
      <c r="AX1498" s="13">
        <f t="shared" si="1831"/>
        <v>2.0435373150234575E-9</v>
      </c>
      <c r="AY1498" s="13">
        <f t="shared" si="1832"/>
        <v>1.8541876886074247E-9</v>
      </c>
      <c r="AZ1498" s="13">
        <f t="shared" si="1833"/>
        <v>8.4119138889907643E-10</v>
      </c>
      <c r="BA1498" s="13">
        <f t="shared" si="1834"/>
        <v>2.544161547059629E-10</v>
      </c>
      <c r="BB1498" s="13">
        <f t="shared" si="1835"/>
        <v>5.7710629795035484E-11</v>
      </c>
      <c r="BC1498" s="13">
        <f t="shared" si="1836"/>
        <v>1.0472658216814343E-11</v>
      </c>
      <c r="BD1498" s="13">
        <f t="shared" si="1837"/>
        <v>2.7555766869730077E-4</v>
      </c>
      <c r="BE1498" s="13">
        <f t="shared" si="1838"/>
        <v>3.4914993675072582E-5</v>
      </c>
      <c r="BF1498" s="13">
        <f t="shared" si="1839"/>
        <v>2.2119812326280938E-6</v>
      </c>
      <c r="BG1498" s="13">
        <f t="shared" si="1840"/>
        <v>9.3424256238509925E-8</v>
      </c>
      <c r="BH1498" s="13">
        <f t="shared" si="1841"/>
        <v>2.9593690234485268E-9</v>
      </c>
      <c r="BI1498" s="13">
        <f t="shared" si="1842"/>
        <v>7.4994356879550191E-11</v>
      </c>
      <c r="BJ1498" s="14">
        <f t="shared" si="1843"/>
        <v>5.0785477913869684E-2</v>
      </c>
      <c r="BK1498" s="14">
        <f t="shared" si="1844"/>
        <v>0.39763234250416946</v>
      </c>
      <c r="BL1498" s="14">
        <f t="shared" si="1845"/>
        <v>0.50726950082892419</v>
      </c>
      <c r="BM1498" s="14">
        <f t="shared" si="1846"/>
        <v>8.6624092675115838E-2</v>
      </c>
      <c r="BN1498" s="14">
        <f t="shared" si="1847"/>
        <v>0.91333025678064961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1.7840909090909101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1.3295454545454499</v>
      </c>
      <c r="I1499" s="10">
        <f>VLOOKUP(C1499,away!$B$2:$E$405,3,FALSE)</f>
        <v>0.7</v>
      </c>
      <c r="J1499" s="10">
        <f>VLOOKUP(B1499,home!$B$2:$E$405,4,FALSE)</f>
        <v>1.2</v>
      </c>
      <c r="K1499" s="12">
        <f t="shared" si="1792"/>
        <v>2.3428681818181829</v>
      </c>
      <c r="L1499" s="12">
        <f t="shared" si="1793"/>
        <v>1.1168181818181777</v>
      </c>
      <c r="M1499" s="13">
        <f t="shared" si="1794"/>
        <v>3.1439621080636602E-2</v>
      </c>
      <c r="N1499" s="13">
        <f t="shared" si="1795"/>
        <v>7.3658887878243678E-2</v>
      </c>
      <c r="O1499" s="13">
        <f t="shared" si="1796"/>
        <v>3.511234045232902E-2</v>
      </c>
      <c r="P1499" s="13">
        <f t="shared" si="1797"/>
        <v>8.2263585234929104E-2</v>
      </c>
      <c r="Q1499" s="13">
        <f t="shared" si="1798"/>
        <v>8.62865323590251E-2</v>
      </c>
      <c r="R1499" s="13">
        <f t="shared" si="1799"/>
        <v>1.9607050111675475E-2</v>
      </c>
      <c r="S1499" s="13">
        <f t="shared" si="1800"/>
        <v>5.381185605217402E-2</v>
      </c>
      <c r="T1499" s="13">
        <f t="shared" si="1801"/>
        <v>9.6366368184601758E-2</v>
      </c>
      <c r="U1499" s="13">
        <f t="shared" si="1802"/>
        <v>4.5936733845959116E-2</v>
      </c>
      <c r="V1499" s="13">
        <f t="shared" si="1803"/>
        <v>1.5644647863789357E-2</v>
      </c>
      <c r="W1499" s="13">
        <f t="shared" si="1804"/>
        <v>6.7385990394461651E-2</v>
      </c>
      <c r="X1499" s="13">
        <f t="shared" si="1805"/>
        <v>7.5257899272359846E-2</v>
      </c>
      <c r="Y1499" s="13">
        <f t="shared" si="1806"/>
        <v>4.2024695116406247E-2</v>
      </c>
      <c r="Z1499" s="13">
        <f t="shared" si="1807"/>
        <v>7.2991700188464338E-3</v>
      </c>
      <c r="AA1499" s="13">
        <f t="shared" si="1808"/>
        <v>1.7100993190836532E-2</v>
      </c>
      <c r="AB1499" s="13">
        <f t="shared" si="1809"/>
        <v>2.0032686412150162E-2</v>
      </c>
      <c r="AC1499" s="13">
        <f t="shared" si="1810"/>
        <v>2.5584453206998312E-3</v>
      </c>
      <c r="AD1499" s="13">
        <f t="shared" si="1811"/>
        <v>3.9469123198872476E-2</v>
      </c>
      <c r="AE1499" s="13">
        <f t="shared" si="1812"/>
        <v>4.4079834408922415E-2</v>
      </c>
      <c r="AF1499" s="13">
        <f t="shared" si="1813"/>
        <v>2.4614580259709546E-2</v>
      </c>
      <c r="AG1499" s="13">
        <f t="shared" si="1814"/>
        <v>9.1633369239554723E-3</v>
      </c>
      <c r="AH1499" s="13">
        <f t="shared" si="1815"/>
        <v>2.0379614473074572E-3</v>
      </c>
      <c r="AI1499" s="13">
        <f t="shared" si="1816"/>
        <v>4.774675030668773E-3</v>
      </c>
      <c r="AJ1499" s="13">
        <f t="shared" si="1817"/>
        <v>5.5932171039378142E-3</v>
      </c>
      <c r="AK1499" s="13">
        <f t="shared" si="1818"/>
        <v>4.3680567956057171E-3</v>
      </c>
      <c r="AL1499" s="13">
        <f t="shared" si="1819"/>
        <v>2.6777280065620263E-4</v>
      </c>
      <c r="AM1499" s="13">
        <f t="shared" si="1820"/>
        <v>1.8494190581380056E-2</v>
      </c>
      <c r="AN1499" s="13">
        <f t="shared" si="1821"/>
        <v>2.0654648299295739E-2</v>
      </c>
      <c r="AO1499" s="13">
        <f t="shared" si="1822"/>
        <v>1.1533743379856694E-2</v>
      </c>
      <c r="AP1499" s="13">
        <f t="shared" si="1823"/>
        <v>4.2936981036829983E-3</v>
      </c>
      <c r="AQ1499" s="13">
        <f t="shared" si="1824"/>
        <v>1.198820027357851E-3</v>
      </c>
      <c r="AR1499" s="13">
        <f t="shared" si="1825"/>
        <v>4.552064796394912E-4</v>
      </c>
      <c r="AS1499" s="13">
        <f t="shared" si="1826"/>
        <v>1.0664887773048303E-3</v>
      </c>
      <c r="AT1499" s="13">
        <f t="shared" si="1827"/>
        <v>1.2493213113068326E-3</v>
      </c>
      <c r="AU1499" s="13">
        <f t="shared" si="1828"/>
        <v>9.7566504970938246E-4</v>
      </c>
      <c r="AV1499" s="13">
        <f t="shared" si="1829"/>
        <v>5.7146365026904198E-4</v>
      </c>
      <c r="AW1499" s="13">
        <f t="shared" si="1830"/>
        <v>1.9462305712449521E-5</v>
      </c>
      <c r="AX1499" s="13">
        <f t="shared" si="1831"/>
        <v>7.2215751102661383E-3</v>
      </c>
      <c r="AY1499" s="13">
        <f t="shared" si="1832"/>
        <v>8.0651863845108349E-3</v>
      </c>
      <c r="AZ1499" s="13">
        <f t="shared" si="1833"/>
        <v>4.5036733969870575E-3</v>
      </c>
      <c r="BA1499" s="13">
        <f t="shared" si="1834"/>
        <v>1.6765947782419934E-3</v>
      </c>
      <c r="BB1499" s="13">
        <f t="shared" si="1835"/>
        <v>4.681128829705185E-4</v>
      </c>
      <c r="BC1499" s="13">
        <f t="shared" si="1836"/>
        <v>1.0455939576895998E-4</v>
      </c>
      <c r="BD1499" s="13">
        <f t="shared" si="1837"/>
        <v>8.4730478823804984E-5</v>
      </c>
      <c r="BE1499" s="13">
        <f t="shared" si="1838"/>
        <v>1.9851234286651198E-4</v>
      </c>
      <c r="BF1499" s="13">
        <f t="shared" si="1839"/>
        <v>2.3254412590006639E-4</v>
      </c>
      <c r="BG1499" s="13">
        <f t="shared" si="1840"/>
        <v>1.8160674447999575E-4</v>
      </c>
      <c r="BH1499" s="13">
        <f t="shared" si="1841"/>
        <v>1.0637016581144174E-4</v>
      </c>
      <c r="BI1499" s="13">
        <f t="shared" si="1842"/>
        <v>4.9842255394870252E-5</v>
      </c>
      <c r="BJ1499" s="14">
        <f t="shared" si="1843"/>
        <v>0.63652205033687692</v>
      </c>
      <c r="BK1499" s="14">
        <f t="shared" si="1844"/>
        <v>0.19405111473739595</v>
      </c>
      <c r="BL1499" s="14">
        <f t="shared" si="1845"/>
        <v>0.15973546577197636</v>
      </c>
      <c r="BM1499" s="14">
        <f t="shared" si="1846"/>
        <v>0.6611940596694581</v>
      </c>
      <c r="BN1499" s="14">
        <f t="shared" si="1847"/>
        <v>0.32836801711683899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1.7840909090909101</v>
      </c>
      <c r="F1500" s="10">
        <f>VLOOKUP(B1500,home!$B$2:$E$405,3,FALSE)</f>
        <v>1.87</v>
      </c>
      <c r="G1500" s="10">
        <f>VLOOKUP(C1500,away!$B$2:$E$405,4,FALSE)</f>
        <v>1.57</v>
      </c>
      <c r="H1500" s="10">
        <f>VLOOKUP(A1500,away!$A$2:$E$405,3,FALSE)</f>
        <v>1.3295454545454499</v>
      </c>
      <c r="I1500" s="10">
        <f>VLOOKUP(C1500,away!$B$2:$E$405,3,FALSE)</f>
        <v>0.56000000000000005</v>
      </c>
      <c r="J1500" s="10">
        <f>VLOOKUP(B1500,home!$B$2:$E$405,4,FALSE)</f>
        <v>1</v>
      </c>
      <c r="K1500" s="12">
        <f t="shared" si="1792"/>
        <v>5.2379125000000029</v>
      </c>
      <c r="L1500" s="12">
        <f t="shared" si="1793"/>
        <v>0.74454545454545207</v>
      </c>
      <c r="M1500" s="13">
        <f t="shared" si="1794"/>
        <v>2.5226181848979666E-3</v>
      </c>
      <c r="N1500" s="13">
        <f t="shared" si="1795"/>
        <v>1.3213253323404377E-2</v>
      </c>
      <c r="O1500" s="13">
        <f t="shared" si="1796"/>
        <v>1.8782039031194798E-3</v>
      </c>
      <c r="P1500" s="13">
        <f t="shared" si="1797"/>
        <v>9.8378677016983159E-3</v>
      </c>
      <c r="Q1500" s="13">
        <f t="shared" si="1798"/>
        <v>3.4604932374163191E-2</v>
      </c>
      <c r="R1500" s="13">
        <f t="shared" si="1799"/>
        <v>6.9920408938856744E-4</v>
      </c>
      <c r="S1500" s="13">
        <f t="shared" si="1800"/>
        <v>9.5915863819115363E-3</v>
      </c>
      <c r="T1500" s="13">
        <f t="shared" si="1801"/>
        <v>2.5764945104035965E-2</v>
      </c>
      <c r="U1500" s="13">
        <f t="shared" si="1802"/>
        <v>3.6623698398594966E-3</v>
      </c>
      <c r="V1500" s="13">
        <f t="shared" si="1803"/>
        <v>4.1562090987478286E-3</v>
      </c>
      <c r="W1500" s="13">
        <f t="shared" si="1804"/>
        <v>6.04192026147614E-2</v>
      </c>
      <c r="X1500" s="13">
        <f t="shared" si="1805"/>
        <v>4.4984842674081288E-2</v>
      </c>
      <c r="Y1500" s="13">
        <f t="shared" si="1806"/>
        <v>1.6746630068214748E-2</v>
      </c>
      <c r="Z1500" s="13">
        <f t="shared" si="1807"/>
        <v>1.7352974218461667E-4</v>
      </c>
      <c r="AA1500" s="13">
        <f t="shared" si="1808"/>
        <v>9.0893360571058131E-4</v>
      </c>
      <c r="AB1500" s="13">
        <f t="shared" si="1809"/>
        <v>2.3804573475107648E-3</v>
      </c>
      <c r="AC1500" s="13">
        <f t="shared" si="1810"/>
        <v>1.0130406252831755E-3</v>
      </c>
      <c r="AD1500" s="13">
        <f t="shared" si="1811"/>
        <v>7.9117624153972874E-2</v>
      </c>
      <c r="AE1500" s="13">
        <f t="shared" si="1812"/>
        <v>5.8906667438275967E-2</v>
      </c>
      <c r="AF1500" s="13">
        <f t="shared" si="1813"/>
        <v>2.1929345741794476E-2</v>
      </c>
      <c r="AG1500" s="13">
        <f t="shared" si="1814"/>
        <v>5.4424648977362483E-3</v>
      </c>
      <c r="AH1500" s="13">
        <f t="shared" si="1815"/>
        <v>3.2300195193000122E-5</v>
      </c>
      <c r="AI1500" s="13">
        <f t="shared" si="1816"/>
        <v>1.6918559615385534E-4</v>
      </c>
      <c r="AJ1500" s="13">
        <f t="shared" si="1817"/>
        <v>4.4308967445711583E-4</v>
      </c>
      <c r="AK1500" s="13">
        <f t="shared" si="1818"/>
        <v>7.7362164815328641E-4</v>
      </c>
      <c r="AL1500" s="13">
        <f t="shared" si="1819"/>
        <v>1.5802882430080838E-4</v>
      </c>
      <c r="AM1500" s="13">
        <f t="shared" si="1820"/>
        <v>8.2882238505279343E-2</v>
      </c>
      <c r="AN1500" s="13">
        <f t="shared" si="1821"/>
        <v>6.1709593941657773E-2</v>
      </c>
      <c r="AO1500" s="13">
        <f t="shared" si="1822"/>
        <v>2.2972798835553424E-2</v>
      </c>
      <c r="AP1500" s="13">
        <f t="shared" si="1823"/>
        <v>5.7014309837327866E-3</v>
      </c>
      <c r="AQ1500" s="13">
        <f t="shared" si="1824"/>
        <v>1.0612436308357128E-3</v>
      </c>
      <c r="AR1500" s="13">
        <f t="shared" si="1825"/>
        <v>4.8097927023758227E-6</v>
      </c>
      <c r="AS1500" s="13">
        <f t="shared" si="1826"/>
        <v>2.5193273318183113E-5</v>
      </c>
      <c r="AT1500" s="13">
        <f t="shared" si="1827"/>
        <v>6.5980080614613958E-5</v>
      </c>
      <c r="AU1500" s="13">
        <f t="shared" si="1828"/>
        <v>1.1519929633409812E-4</v>
      </c>
      <c r="AV1500" s="13">
        <f t="shared" si="1829"/>
        <v>1.5085095856489422E-4</v>
      </c>
      <c r="AW1500" s="13">
        <f t="shared" si="1830"/>
        <v>1.7119192052059314E-5</v>
      </c>
      <c r="AX1500" s="13">
        <f t="shared" si="1831"/>
        <v>7.235498551579736E-2</v>
      </c>
      <c r="AY1500" s="13">
        <f t="shared" si="1832"/>
        <v>5.3871575579488948E-2</v>
      </c>
      <c r="AZ1500" s="13">
        <f t="shared" si="1833"/>
        <v>2.0054918363455132E-2</v>
      </c>
      <c r="BA1500" s="13">
        <f t="shared" si="1834"/>
        <v>4.9772661029302123E-3</v>
      </c>
      <c r="BB1500" s="13">
        <f t="shared" si="1835"/>
        <v>9.2645021324996141E-4</v>
      </c>
      <c r="BC1500" s="13">
        <f t="shared" si="1836"/>
        <v>1.3795685902758475E-4</v>
      </c>
      <c r="BD1500" s="13">
        <f t="shared" si="1837"/>
        <v>5.9685154897663381E-7</v>
      </c>
      <c r="BE1500" s="13">
        <f t="shared" si="1838"/>
        <v>3.1262561890290742E-6</v>
      </c>
      <c r="BF1500" s="13">
        <f t="shared" si="1839"/>
        <v>8.187528185358882E-6</v>
      </c>
      <c r="BG1500" s="13">
        <f t="shared" si="1840"/>
        <v>1.4295185408731211E-5</v>
      </c>
      <c r="BH1500" s="13">
        <f t="shared" si="1841"/>
        <v>1.871923258555271E-5</v>
      </c>
      <c r="BI1500" s="13">
        <f t="shared" si="1842"/>
        <v>1.9609940470054784E-5</v>
      </c>
      <c r="BJ1500" s="14">
        <f t="shared" si="1843"/>
        <v>0.68778036692144895</v>
      </c>
      <c r="BK1500" s="14">
        <f t="shared" si="1844"/>
        <v>8.1150926396328579E-2</v>
      </c>
      <c r="BL1500" s="14">
        <f t="shared" si="1845"/>
        <v>1.1373934295468015E-2</v>
      </c>
      <c r="BM1500" s="14">
        <f t="shared" si="1846"/>
        <v>0.6638682213913214</v>
      </c>
      <c r="BN1500" s="14">
        <f t="shared" si="1847"/>
        <v>6.2756079576671897E-2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1.7840909090909101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1.3295454545454499</v>
      </c>
      <c r="I1501" s="10">
        <f>VLOOKUP(C1501,away!$B$2:$E$405,3,FALSE)</f>
        <v>1.01</v>
      </c>
      <c r="J1501" s="10">
        <f>VLOOKUP(B1501,home!$B$2:$E$405,4,FALSE)</f>
        <v>1.5</v>
      </c>
      <c r="K1501" s="12">
        <f t="shared" si="1792"/>
        <v>1.252431818181819</v>
      </c>
      <c r="L1501" s="12">
        <f t="shared" si="1793"/>
        <v>2.0142613636363564</v>
      </c>
      <c r="M1501" s="13">
        <f t="shared" si="1794"/>
        <v>3.8132315449519026E-2</v>
      </c>
      <c r="N1501" s="13">
        <f t="shared" si="1795"/>
        <v>4.7758125169923782E-2</v>
      </c>
      <c r="O1501" s="13">
        <f t="shared" si="1796"/>
        <v>7.6808449715959876E-2</v>
      </c>
      <c r="P1501" s="13">
        <f t="shared" si="1797"/>
        <v>9.6197346329486455E-2</v>
      </c>
      <c r="Q1501" s="13">
        <f t="shared" si="1798"/>
        <v>2.9906897769761274E-2</v>
      </c>
      <c r="R1501" s="13">
        <f t="shared" si="1799"/>
        <v>7.7356146331831951E-2</v>
      </c>
      <c r="S1501" s="13">
        <f t="shared" si="1800"/>
        <v>6.0669863157705853E-2</v>
      </c>
      <c r="T1501" s="13">
        <f t="shared" si="1801"/>
        <v>6.0240308683852432E-2</v>
      </c>
      <c r="U1501" s="13">
        <f t="shared" si="1802"/>
        <v>9.688329899791516E-2</v>
      </c>
      <c r="V1501" s="13">
        <f t="shared" si="1803"/>
        <v>1.7005931318486326E-2</v>
      </c>
      <c r="W1501" s="13">
        <f t="shared" si="1804"/>
        <v>1.2485450116653298E-2</v>
      </c>
      <c r="X1501" s="13">
        <f t="shared" si="1805"/>
        <v>2.5148959777583774E-2</v>
      </c>
      <c r="Y1501" s="13">
        <f t="shared" si="1806"/>
        <v>2.5328289007815898E-2</v>
      </c>
      <c r="Z1501" s="13">
        <f t="shared" si="1807"/>
        <v>5.193849893200312E-2</v>
      </c>
      <c r="AA1501" s="13">
        <f t="shared" si="1808"/>
        <v>6.5049428651043142E-2</v>
      </c>
      <c r="AB1501" s="13">
        <f t="shared" si="1809"/>
        <v>4.0734987098557239E-2</v>
      </c>
      <c r="AC1501" s="13">
        <f t="shared" si="1810"/>
        <v>2.6813305286719183E-3</v>
      </c>
      <c r="AD1501" s="13">
        <f t="shared" si="1811"/>
        <v>3.909293747604627E-3</v>
      </c>
      <c r="AE1501" s="13">
        <f t="shared" si="1812"/>
        <v>7.8743393549051757E-3</v>
      </c>
      <c r="AF1501" s="13">
        <f t="shared" si="1813"/>
        <v>7.9304887633733674E-3</v>
      </c>
      <c r="AG1501" s="13">
        <f t="shared" si="1814"/>
        <v>5.3246923702717462E-3</v>
      </c>
      <c r="AH1501" s="13">
        <f t="shared" si="1815"/>
        <v>2.6154427921000513E-2</v>
      </c>
      <c r="AI1501" s="13">
        <f t="shared" si="1816"/>
        <v>3.2756637714604013E-2</v>
      </c>
      <c r="AJ1501" s="13">
        <f t="shared" si="1817"/>
        <v>2.0512727665212324E-2</v>
      </c>
      <c r="AK1501" s="13">
        <f t="shared" si="1818"/>
        <v>8.5635976018701241E-3</v>
      </c>
      <c r="AL1501" s="13">
        <f t="shared" si="1819"/>
        <v>2.7057038467222748E-4</v>
      </c>
      <c r="AM1501" s="13">
        <f t="shared" si="1820"/>
        <v>9.7922477522385505E-4</v>
      </c>
      <c r="AN1501" s="13">
        <f t="shared" si="1821"/>
        <v>1.9724146310489067E-3</v>
      </c>
      <c r="AO1501" s="13">
        <f t="shared" si="1822"/>
        <v>1.9864792921964365E-3</v>
      </c>
      <c r="AP1501" s="13">
        <f t="shared" si="1823"/>
        <v>1.3337628293116593E-3</v>
      </c>
      <c r="AQ1501" s="13">
        <f t="shared" si="1824"/>
        <v>6.7163673383419705E-4</v>
      </c>
      <c r="AR1501" s="13">
        <f t="shared" si="1825"/>
        <v>1.0536370729856651E-2</v>
      </c>
      <c r="AS1501" s="13">
        <f t="shared" si="1826"/>
        <v>1.3196085950232066E-2</v>
      </c>
      <c r="AT1501" s="13">
        <f t="shared" si="1827"/>
        <v>8.2635989597663537E-3</v>
      </c>
      <c r="AU1501" s="13">
        <f t="shared" si="1828"/>
        <v>3.4498647566351872E-3</v>
      </c>
      <c r="AV1501" s="13">
        <f t="shared" si="1829"/>
        <v>1.0801800974084973E-3</v>
      </c>
      <c r="AW1501" s="13">
        <f t="shared" si="1830"/>
        <v>1.8960407766998195E-5</v>
      </c>
      <c r="AX1501" s="13">
        <f t="shared" si="1831"/>
        <v>2.0440204427371619E-4</v>
      </c>
      <c r="AY1501" s="13">
        <f t="shared" si="1832"/>
        <v>4.1171914042883437E-4</v>
      </c>
      <c r="AZ1501" s="13">
        <f t="shared" si="1833"/>
        <v>4.1465497861768638E-4</v>
      </c>
      <c r="BA1501" s="13">
        <f t="shared" si="1834"/>
        <v>2.7840783422302171E-4</v>
      </c>
      <c r="BB1501" s="13">
        <f t="shared" si="1835"/>
        <v>1.4019653595227712E-4</v>
      </c>
      <c r="BC1501" s="13">
        <f t="shared" si="1836"/>
        <v>5.6478493136865399E-5</v>
      </c>
      <c r="BD1501" s="13">
        <f t="shared" si="1837"/>
        <v>3.5371674123498777E-3</v>
      </c>
      <c r="BE1501" s="13">
        <f t="shared" si="1838"/>
        <v>4.4300610134628375E-3</v>
      </c>
      <c r="BF1501" s="13">
        <f t="shared" si="1839"/>
        <v>2.7741746848738268E-3</v>
      </c>
      <c r="BG1501" s="13">
        <f t="shared" si="1840"/>
        <v>1.1581548815101674E-3</v>
      </c>
      <c r="BH1501" s="13">
        <f t="shared" si="1841"/>
        <v>3.6262750599648226E-4</v>
      </c>
      <c r="BI1501" s="13">
        <f t="shared" si="1842"/>
        <v>9.0833245331582471E-5</v>
      </c>
      <c r="BJ1501" s="14">
        <f t="shared" si="1843"/>
        <v>0.23435622204999285</v>
      </c>
      <c r="BK1501" s="14">
        <f t="shared" si="1844"/>
        <v>0.21536907630897068</v>
      </c>
      <c r="BL1501" s="14">
        <f t="shared" si="1845"/>
        <v>0.49369882093541789</v>
      </c>
      <c r="BM1501" s="14">
        <f t="shared" si="1846"/>
        <v>0.62881057872724022</v>
      </c>
      <c r="BN1501" s="14">
        <f t="shared" si="1847"/>
        <v>0.36615928076648241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1.7840909090909101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1.3295454545454499</v>
      </c>
      <c r="I1502" s="10">
        <f>VLOOKUP(C1502,away!$B$2:$E$405,3,FALSE)</f>
        <v>0.9</v>
      </c>
      <c r="J1502" s="10">
        <f>VLOOKUP(B1502,home!$B$2:$E$405,4,FALSE)</f>
        <v>1.05</v>
      </c>
      <c r="K1502" s="12">
        <f t="shared" si="1792"/>
        <v>1.5585818181818194</v>
      </c>
      <c r="L1502" s="12">
        <f t="shared" si="1793"/>
        <v>1.2564204545454503</v>
      </c>
      <c r="M1502" s="13">
        <f t="shared" si="1794"/>
        <v>5.9904582593179025E-2</v>
      </c>
      <c r="N1502" s="13">
        <f t="shared" si="1795"/>
        <v>9.3366193255499941E-2</v>
      </c>
      <c r="O1502" s="13">
        <f t="shared" si="1796"/>
        <v>7.5265342891077461E-2</v>
      </c>
      <c r="P1502" s="13">
        <f t="shared" si="1797"/>
        <v>0.1173071949692536</v>
      </c>
      <c r="Q1502" s="13">
        <f t="shared" si="1798"/>
        <v>7.2759425620436122E-2</v>
      </c>
      <c r="R1502" s="13">
        <f t="shared" si="1799"/>
        <v>4.7282458163363364E-2</v>
      </c>
      <c r="S1502" s="13">
        <f t="shared" si="1800"/>
        <v>5.74287366502799E-2</v>
      </c>
      <c r="T1502" s="13">
        <f t="shared" si="1801"/>
        <v>9.1416430610494245E-2</v>
      </c>
      <c r="U1502" s="13">
        <f t="shared" si="1802"/>
        <v>7.3693579612360685E-2</v>
      </c>
      <c r="V1502" s="13">
        <f t="shared" si="1803"/>
        <v>1.2495434341759695E-2</v>
      </c>
      <c r="W1502" s="13">
        <f t="shared" si="1804"/>
        <v>3.7800505957788055E-2</v>
      </c>
      <c r="X1502" s="13">
        <f t="shared" si="1805"/>
        <v>4.7493328877532076E-2</v>
      </c>
      <c r="Y1502" s="13">
        <f t="shared" si="1806"/>
        <v>2.9835794928092709E-2</v>
      </c>
      <c r="Z1502" s="13">
        <f t="shared" si="1807"/>
        <v>1.9802215859213081E-2</v>
      </c>
      <c r="AA1502" s="13">
        <f t="shared" si="1808"/>
        <v>3.0863373597881189E-2</v>
      </c>
      <c r="AB1502" s="13">
        <f t="shared" si="1809"/>
        <v>2.4051546468705217E-2</v>
      </c>
      <c r="AC1502" s="13">
        <f t="shared" si="1810"/>
        <v>1.5293115830019295E-3</v>
      </c>
      <c r="AD1502" s="13">
        <f t="shared" si="1811"/>
        <v>1.4728795325970503E-2</v>
      </c>
      <c r="AE1502" s="13">
        <f t="shared" si="1812"/>
        <v>1.8505559718362766E-2</v>
      </c>
      <c r="AF1502" s="13">
        <f t="shared" si="1813"/>
        <v>1.162538187648166E-2</v>
      </c>
      <c r="AG1502" s="13">
        <f t="shared" si="1814"/>
        <v>4.8687891938378434E-3</v>
      </c>
      <c r="AH1502" s="13">
        <f t="shared" si="1815"/>
        <v>6.2199772627099048E-3</v>
      </c>
      <c r="AI1502" s="13">
        <f t="shared" si="1816"/>
        <v>9.6943434711639805E-3</v>
      </c>
      <c r="AJ1502" s="13">
        <f t="shared" si="1817"/>
        <v>7.5547137366829041E-3</v>
      </c>
      <c r="AK1502" s="13">
        <f t="shared" si="1818"/>
        <v>3.9248798238541351E-3</v>
      </c>
      <c r="AL1502" s="13">
        <f t="shared" si="1819"/>
        <v>1.1979000221353494E-4</v>
      </c>
      <c r="AM1502" s="13">
        <f t="shared" si="1820"/>
        <v>4.5912065197557944E-3</v>
      </c>
      <c r="AN1502" s="13">
        <f t="shared" si="1821"/>
        <v>5.7684857824636098E-3</v>
      </c>
      <c r="AO1502" s="13">
        <f t="shared" si="1822"/>
        <v>3.6238217644209486E-3</v>
      </c>
      <c r="AP1502" s="13">
        <f t="shared" si="1823"/>
        <v>1.5176812628151549E-3</v>
      </c>
      <c r="AQ1502" s="13">
        <f t="shared" si="1824"/>
        <v>4.7671144552033232E-4</v>
      </c>
      <c r="AR1502" s="13">
        <f t="shared" si="1825"/>
        <v>1.5629813319352689E-3</v>
      </c>
      <c r="AS1502" s="13">
        <f t="shared" si="1826"/>
        <v>2.4360342861119134E-3</v>
      </c>
      <c r="AT1502" s="13">
        <f t="shared" si="1827"/>
        <v>1.8983793734007786E-3</v>
      </c>
      <c r="AU1502" s="13">
        <f t="shared" si="1828"/>
        <v>9.8625985846461598E-4</v>
      </c>
      <c r="AV1502" s="13">
        <f t="shared" si="1829"/>
        <v>3.8429167085138132E-4</v>
      </c>
      <c r="AW1502" s="13">
        <f t="shared" si="1830"/>
        <v>6.5160240097810856E-6</v>
      </c>
      <c r="AX1502" s="13">
        <f t="shared" si="1831"/>
        <v>1.1926285008682024E-3</v>
      </c>
      <c r="AY1502" s="13">
        <f t="shared" si="1832"/>
        <v>1.4984428431646861E-3</v>
      </c>
      <c r="AZ1502" s="13">
        <f t="shared" si="1833"/>
        <v>9.4133711905967595E-4</v>
      </c>
      <c r="BA1502" s="13">
        <f t="shared" si="1834"/>
        <v>3.9423840366982097E-4</v>
      </c>
      <c r="BB1502" s="13">
        <f t="shared" si="1835"/>
        <v>1.2383229858452726E-4</v>
      </c>
      <c r="BC1502" s="13">
        <f t="shared" si="1836"/>
        <v>3.1117086574995932E-5</v>
      </c>
      <c r="BD1502" s="13">
        <f t="shared" si="1837"/>
        <v>3.2729361925269392E-4</v>
      </c>
      <c r="BE1502" s="13">
        <f t="shared" si="1838"/>
        <v>5.1011388417417189E-4</v>
      </c>
      <c r="BF1502" s="13">
        <f t="shared" si="1839"/>
        <v>3.9752711253798544E-4</v>
      </c>
      <c r="BG1502" s="13">
        <f t="shared" si="1840"/>
        <v>2.0652617661200733E-4</v>
      </c>
      <c r="BH1502" s="13">
        <f t="shared" si="1841"/>
        <v>8.0471985961520499E-5</v>
      </c>
      <c r="BI1502" s="13">
        <f t="shared" si="1842"/>
        <v>2.5084434838521672E-5</v>
      </c>
      <c r="BJ1502" s="14">
        <f t="shared" si="1843"/>
        <v>0.44255970839139364</v>
      </c>
      <c r="BK1502" s="14">
        <f t="shared" si="1844"/>
        <v>0.25028349298285235</v>
      </c>
      <c r="BL1502" s="14">
        <f t="shared" si="1845"/>
        <v>0.28736517876193962</v>
      </c>
      <c r="BM1502" s="14">
        <f t="shared" si="1846"/>
        <v>0.532633471683434</v>
      </c>
      <c r="BN1502" s="14">
        <f t="shared" si="1847"/>
        <v>0.46588519749280949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1.29113924050633</v>
      </c>
      <c r="F1503" s="10">
        <f>VLOOKUP(B1503,home!$B$2:$E$405,3,FALSE)</f>
        <v>0.62</v>
      </c>
      <c r="G1503" s="10">
        <f>VLOOKUP(C1503,away!$B$2:$E$405,4,FALSE)</f>
        <v>0.57999999999999996</v>
      </c>
      <c r="H1503" s="10">
        <f>VLOOKUP(A1503,away!$A$2:$E$405,3,FALSE)</f>
        <v>1.17721518987342</v>
      </c>
      <c r="I1503" s="10">
        <f>VLOOKUP(C1503,away!$B$2:$E$405,3,FALSE)</f>
        <v>1.1599999999999999</v>
      </c>
      <c r="J1503" s="10">
        <f>VLOOKUP(B1503,home!$B$2:$E$405,4,FALSE)</f>
        <v>1.7</v>
      </c>
      <c r="K1503" s="12">
        <f t="shared" si="1792"/>
        <v>0.46429367088607626</v>
      </c>
      <c r="L1503" s="12">
        <f t="shared" si="1793"/>
        <v>2.321468354430384</v>
      </c>
      <c r="M1503" s="13">
        <f t="shared" si="1794"/>
        <v>6.1682067820307003E-2</v>
      </c>
      <c r="N1503" s="13">
        <f t="shared" si="1795"/>
        <v>2.8638593696134262E-2</v>
      </c>
      <c r="O1503" s="13">
        <f t="shared" si="1796"/>
        <v>0.14319296848067145</v>
      </c>
      <c r="P1503" s="13">
        <f t="shared" si="1797"/>
        <v>6.648358898096518E-2</v>
      </c>
      <c r="Q1503" s="13">
        <f t="shared" si="1798"/>
        <v>6.6483588980965078E-3</v>
      </c>
      <c r="R1503" s="13">
        <f t="shared" si="1799"/>
        <v>0.16620897245241312</v>
      </c>
      <c r="S1503" s="13">
        <f t="shared" si="1800"/>
        <v>1.7914718815306704E-2</v>
      </c>
      <c r="T1503" s="13">
        <f t="shared" si="1801"/>
        <v>1.5433954790826702E-2</v>
      </c>
      <c r="U1503" s="13">
        <f t="shared" si="1802"/>
        <v>7.716977395413363E-2</v>
      </c>
      <c r="V1503" s="13">
        <f t="shared" si="1803"/>
        <v>2.1454728245351305E-3</v>
      </c>
      <c r="W1503" s="13">
        <f t="shared" si="1804"/>
        <v>1.0289303193884455E-3</v>
      </c>
      <c r="X1503" s="13">
        <f t="shared" si="1805"/>
        <v>2.3886291753742244E-3</v>
      </c>
      <c r="Y1503" s="13">
        <f t="shared" si="1806"/>
        <v>2.7725635205502032E-3</v>
      </c>
      <c r="Z1503" s="13">
        <f t="shared" si="1807"/>
        <v>0.12861628992355617</v>
      </c>
      <c r="AA1503" s="13">
        <f t="shared" si="1808"/>
        <v>5.9715729384355772E-2</v>
      </c>
      <c r="AB1503" s="13">
        <f t="shared" si="1809"/>
        <v>1.3862817602751031E-2</v>
      </c>
      <c r="AC1503" s="13">
        <f t="shared" si="1810"/>
        <v>1.4453018769952828E-4</v>
      </c>
      <c r="AD1503" s="13">
        <f t="shared" si="1811"/>
        <v>1.1943145876871108E-4</v>
      </c>
      <c r="AE1503" s="13">
        <f t="shared" si="1812"/>
        <v>2.7725635205501999E-4</v>
      </c>
      <c r="AF1503" s="13">
        <f t="shared" si="1813"/>
        <v>3.2182092368026927E-4</v>
      </c>
      <c r="AG1503" s="13">
        <f t="shared" si="1814"/>
        <v>2.4903236337243365E-4</v>
      </c>
      <c r="AH1503" s="13">
        <f t="shared" si="1815"/>
        <v>7.4644661730444803E-2</v>
      </c>
      <c r="AI1503" s="13">
        <f t="shared" si="1816"/>
        <v>3.4657044006877635E-2</v>
      </c>
      <c r="AJ1503" s="13">
        <f t="shared" si="1817"/>
        <v>8.0455230920067518E-3</v>
      </c>
      <c r="AK1503" s="13">
        <f t="shared" si="1818"/>
        <v>1.2451618168621698E-3</v>
      </c>
      <c r="AL1503" s="13">
        <f t="shared" si="1819"/>
        <v>6.2312344147410364E-6</v>
      </c>
      <c r="AM1503" s="13">
        <f t="shared" si="1820"/>
        <v>1.109025408220079E-5</v>
      </c>
      <c r="AN1503" s="13">
        <f t="shared" si="1821"/>
        <v>2.5745673894421519E-5</v>
      </c>
      <c r="AO1503" s="13">
        <f t="shared" si="1822"/>
        <v>2.9883883604692014E-5</v>
      </c>
      <c r="AP1503" s="13">
        <f t="shared" si="1823"/>
        <v>2.31248300319245E-5</v>
      </c>
      <c r="AQ1503" s="13">
        <f t="shared" si="1824"/>
        <v>1.3420890280173527E-5</v>
      </c>
      <c r="AR1503" s="13">
        <f t="shared" si="1825"/>
        <v>3.4657044006877677E-2</v>
      </c>
      <c r="AS1503" s="13">
        <f t="shared" si="1826"/>
        <v>1.6091046184013531E-2</v>
      </c>
      <c r="AT1503" s="13">
        <f t="shared" si="1827"/>
        <v>3.7354854505865149E-3</v>
      </c>
      <c r="AU1503" s="13">
        <f t="shared" si="1828"/>
        <v>5.7812075079811389E-4</v>
      </c>
      <c r="AV1503" s="13">
        <f t="shared" si="1829"/>
        <v>6.7104451400867707E-5</v>
      </c>
      <c r="AW1503" s="13">
        <f t="shared" si="1830"/>
        <v>1.8656368874615332E-7</v>
      </c>
      <c r="AX1503" s="13">
        <f t="shared" si="1831"/>
        <v>8.581891298140489E-7</v>
      </c>
      <c r="AY1503" s="13">
        <f t="shared" si="1832"/>
        <v>1.9922589069794638E-6</v>
      </c>
      <c r="AZ1503" s="13">
        <f t="shared" si="1833"/>
        <v>2.3124830031924456E-6</v>
      </c>
      <c r="BA1503" s="13">
        <f t="shared" si="1834"/>
        <v>1.7894520373564664E-6</v>
      </c>
      <c r="BB1503" s="13">
        <f t="shared" si="1835"/>
        <v>1.0385390691235038E-6</v>
      </c>
      <c r="BC1503" s="13">
        <f t="shared" si="1836"/>
        <v>4.8218711676196074E-7</v>
      </c>
      <c r="BD1503" s="13">
        <f t="shared" si="1837"/>
        <v>1.3409205153344615E-2</v>
      </c>
      <c r="BE1503" s="13">
        <f t="shared" si="1838"/>
        <v>6.2258090843108635E-3</v>
      </c>
      <c r="BF1503" s="13">
        <f t="shared" si="1839"/>
        <v>1.4453018769952856E-3</v>
      </c>
      <c r="BG1503" s="13">
        <f t="shared" si="1840"/>
        <v>2.2368150466955914E-4</v>
      </c>
      <c r="BH1503" s="13">
        <f t="shared" si="1841"/>
        <v>2.5963476728087659E-5</v>
      </c>
      <c r="BI1503" s="13">
        <f t="shared" si="1842"/>
        <v>2.4109355838098072E-6</v>
      </c>
      <c r="BJ1503" s="14">
        <f t="shared" si="1843"/>
        <v>5.7990310139403423E-2</v>
      </c>
      <c r="BK1503" s="14">
        <f t="shared" si="1844"/>
        <v>0.14837860212213527</v>
      </c>
      <c r="BL1503" s="14">
        <f t="shared" si="1845"/>
        <v>0.65520382539582556</v>
      </c>
      <c r="BM1503" s="14">
        <f t="shared" si="1846"/>
        <v>0.51733267155711438</v>
      </c>
      <c r="BN1503" s="14">
        <f t="shared" si="1847"/>
        <v>0.47285455032858753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1.29113924050633</v>
      </c>
      <c r="F1504" s="10">
        <f>VLOOKUP(B1504,home!$B$2:$E$405,3,FALSE)</f>
        <v>0.31</v>
      </c>
      <c r="G1504" s="10">
        <f>VLOOKUP(C1504,away!$B$2:$E$405,4,FALSE)</f>
        <v>1.74</v>
      </c>
      <c r="H1504" s="10">
        <f>VLOOKUP(A1504,away!$A$2:$E$405,3,FALSE)</f>
        <v>1.17721518987342</v>
      </c>
      <c r="I1504" s="10">
        <f>VLOOKUP(C1504,away!$B$2:$E$405,3,FALSE)</f>
        <v>0.39</v>
      </c>
      <c r="J1504" s="10">
        <f>VLOOKUP(B1504,home!$B$2:$E$405,4,FALSE)</f>
        <v>0.85</v>
      </c>
      <c r="K1504" s="12">
        <f t="shared" si="1792"/>
        <v>0.69644050632911436</v>
      </c>
      <c r="L1504" s="12">
        <f t="shared" si="1793"/>
        <v>0.39024683544303873</v>
      </c>
      <c r="M1504" s="13">
        <f t="shared" si="1794"/>
        <v>0.33733211084989884</v>
      </c>
      <c r="N1504" s="13">
        <f t="shared" si="1795"/>
        <v>0.23493174608137246</v>
      </c>
      <c r="O1504" s="13">
        <f t="shared" si="1796"/>
        <v>0.13164278875249336</v>
      </c>
      <c r="P1504" s="13">
        <f t="shared" si="1797"/>
        <v>9.1681370453363109E-2</v>
      </c>
      <c r="Q1504" s="13">
        <f t="shared" si="1798"/>
        <v>8.1807992096846971E-2</v>
      </c>
      <c r="R1504" s="13">
        <f t="shared" si="1799"/>
        <v>2.5686590859778483E-2</v>
      </c>
      <c r="S1504" s="13">
        <f t="shared" si="1800"/>
        <v>6.2293756048226812E-3</v>
      </c>
      <c r="T1504" s="13">
        <f t="shared" si="1801"/>
        <v>3.192531002974365E-2</v>
      </c>
      <c r="U1504" s="13">
        <f t="shared" si="1802"/>
        <v>1.7889182344252928E-2</v>
      </c>
      <c r="V1504" s="13">
        <f t="shared" si="1803"/>
        <v>1.8811586371397757E-4</v>
      </c>
      <c r="W1504" s="13">
        <f t="shared" si="1804"/>
        <v>1.8991466479232104E-2</v>
      </c>
      <c r="X1504" s="13">
        <f t="shared" si="1805"/>
        <v>7.4113596939428764E-3</v>
      </c>
      <c r="Y1504" s="13">
        <f t="shared" si="1806"/>
        <v>1.4461298334456473E-3</v>
      </c>
      <c r="Z1504" s="13">
        <f t="shared" si="1807"/>
        <v>3.3413702654495466E-3</v>
      </c>
      <c r="AA1504" s="13">
        <f t="shared" si="1808"/>
        <v>2.3270655995027293E-3</v>
      </c>
      <c r="AB1504" s="13">
        <f t="shared" si="1809"/>
        <v>8.1033137218937238E-4</v>
      </c>
      <c r="AC1504" s="13">
        <f t="shared" si="1810"/>
        <v>3.1954266349456977E-6</v>
      </c>
      <c r="AD1504" s="13">
        <f t="shared" si="1811"/>
        <v>3.3066066326822019E-3</v>
      </c>
      <c r="AE1504" s="13">
        <f t="shared" si="1812"/>
        <v>1.2903927744591915E-3</v>
      </c>
      <c r="AF1504" s="13">
        <f t="shared" si="1813"/>
        <v>2.5178584835563105E-4</v>
      </c>
      <c r="AG1504" s="13">
        <f t="shared" si="1814"/>
        <v>3.27528768433753E-5</v>
      </c>
      <c r="AH1504" s="13">
        <f t="shared" si="1815"/>
        <v>3.2598979303378789E-4</v>
      </c>
      <c r="AI1504" s="13">
        <f t="shared" si="1816"/>
        <v>2.2703249651857442E-4</v>
      </c>
      <c r="AJ1504" s="13">
        <f t="shared" si="1817"/>
        <v>7.9057313414279432E-5</v>
      </c>
      <c r="AK1504" s="13">
        <f t="shared" si="1818"/>
        <v>1.8352905127753421E-5</v>
      </c>
      <c r="AL1504" s="13">
        <f t="shared" si="1819"/>
        <v>3.4738595425960823E-8</v>
      </c>
      <c r="AM1504" s="13">
        <f t="shared" si="1820"/>
        <v>4.605709594992802E-4</v>
      </c>
      <c r="AN1504" s="13">
        <f t="shared" si="1821"/>
        <v>1.7973635944155806E-4</v>
      </c>
      <c r="AO1504" s="13">
        <f t="shared" si="1822"/>
        <v>3.5070772743060276E-5</v>
      </c>
      <c r="AP1504" s="13">
        <f t="shared" si="1823"/>
        <v>4.5620860265070846E-6</v>
      </c>
      <c r="AQ1504" s="13">
        <f t="shared" si="1824"/>
        <v>4.4508490871582408E-7</v>
      </c>
      <c r="AR1504" s="13">
        <f t="shared" si="1825"/>
        <v>2.5443297023633377E-5</v>
      </c>
      <c r="AS1504" s="13">
        <f t="shared" si="1826"/>
        <v>1.7719742661821276E-5</v>
      </c>
      <c r="AT1504" s="13">
        <f t="shared" si="1827"/>
        <v>6.1703732757102091E-6</v>
      </c>
      <c r="AU1504" s="13">
        <f t="shared" si="1828"/>
        <v>1.4324326294584184E-6</v>
      </c>
      <c r="AV1504" s="13">
        <f t="shared" si="1829"/>
        <v>2.4940102643559136E-7</v>
      </c>
      <c r="AW1504" s="13">
        <f t="shared" si="1830"/>
        <v>2.6226067014268035E-10</v>
      </c>
      <c r="AX1504" s="13">
        <f t="shared" si="1831"/>
        <v>5.3460045372360775E-5</v>
      </c>
      <c r="AY1504" s="13">
        <f t="shared" si="1832"/>
        <v>2.0862613529205058E-5</v>
      </c>
      <c r="AZ1504" s="13">
        <f t="shared" si="1833"/>
        <v>4.0707844544216994E-6</v>
      </c>
      <c r="BA1504" s="13">
        <f t="shared" si="1834"/>
        <v>5.2953691703626175E-7</v>
      </c>
      <c r="BB1504" s="13">
        <f t="shared" si="1835"/>
        <v>5.1662526530916015E-8</v>
      </c>
      <c r="BC1504" s="13">
        <f t="shared" si="1836"/>
        <v>4.032227497936401E-9</v>
      </c>
      <c r="BD1504" s="13">
        <f t="shared" si="1837"/>
        <v>1.6548610244517016E-6</v>
      </c>
      <c r="BE1504" s="13">
        <f t="shared" si="1838"/>
        <v>1.1525122497734599E-6</v>
      </c>
      <c r="BF1504" s="13">
        <f t="shared" si="1839"/>
        <v>4.0132810739136757E-7</v>
      </c>
      <c r="BG1504" s="13">
        <f t="shared" si="1840"/>
        <v>9.3167050105249759E-8</v>
      </c>
      <c r="BH1504" s="13">
        <f t="shared" si="1841"/>
        <v>1.6221326887122525E-8</v>
      </c>
      <c r="BI1504" s="13">
        <f t="shared" si="1842"/>
        <v>2.2594378221195383E-9</v>
      </c>
      <c r="BJ1504" s="14">
        <f t="shared" si="1843"/>
        <v>0.38215490628457033</v>
      </c>
      <c r="BK1504" s="14">
        <f t="shared" si="1844"/>
        <v>0.43545506555055818</v>
      </c>
      <c r="BL1504" s="14">
        <f t="shared" si="1845"/>
        <v>0.17906072703212478</v>
      </c>
      <c r="BM1504" s="14">
        <f t="shared" si="1846"/>
        <v>9.6908607687681031E-2</v>
      </c>
      <c r="BN1504" s="14">
        <f t="shared" si="1847"/>
        <v>0.90308259909375321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1.45</v>
      </c>
      <c r="F1505" s="10">
        <f>VLOOKUP(B1505,home!$B$2:$E$405,3,FALSE)</f>
        <v>0.69</v>
      </c>
      <c r="G1505" s="10">
        <f>VLOOKUP(C1505,away!$B$2:$E$405,4,FALSE)</f>
        <v>1.24</v>
      </c>
      <c r="H1505" s="10">
        <f>VLOOKUP(A1505,away!$A$2:$E$405,3,FALSE)</f>
        <v>1.0333333333333301</v>
      </c>
      <c r="I1505" s="10">
        <f>VLOOKUP(C1505,away!$B$2:$E$405,3,FALSE)</f>
        <v>0.83</v>
      </c>
      <c r="J1505" s="10">
        <f>VLOOKUP(B1505,home!$B$2:$E$405,4,FALSE)</f>
        <v>1.1599999999999999</v>
      </c>
      <c r="K1505" s="12">
        <f t="shared" si="1792"/>
        <v>1.2406199999999998</v>
      </c>
      <c r="L1505" s="12">
        <f t="shared" si="1793"/>
        <v>0.99489333333333008</v>
      </c>
      <c r="M1505" s="13">
        <f t="shared" si="1794"/>
        <v>0.10693722132085261</v>
      </c>
      <c r="N1505" s="13">
        <f t="shared" si="1795"/>
        <v>0.13266845551507614</v>
      </c>
      <c r="O1505" s="13">
        <f t="shared" si="1796"/>
        <v>0.10639112857730709</v>
      </c>
      <c r="P1505" s="13">
        <f t="shared" si="1797"/>
        <v>0.13199096193557872</v>
      </c>
      <c r="Q1505" s="13">
        <f t="shared" si="1798"/>
        <v>8.229556964055687E-2</v>
      </c>
      <c r="R1505" s="13">
        <f t="shared" si="1799"/>
        <v>5.2923912273685987E-2</v>
      </c>
      <c r="S1505" s="13">
        <f t="shared" si="1800"/>
        <v>4.0728601831741727E-2</v>
      </c>
      <c r="T1505" s="13">
        <f t="shared" si="1801"/>
        <v>8.1875313598258823E-2</v>
      </c>
      <c r="U1505" s="13">
        <f t="shared" si="1802"/>
        <v>6.5658464044980297E-2</v>
      </c>
      <c r="V1505" s="13">
        <f t="shared" si="1803"/>
        <v>5.5856316316169226E-3</v>
      </c>
      <c r="W1505" s="13">
        <f t="shared" si="1804"/>
        <v>3.4032509869155889E-2</v>
      </c>
      <c r="X1505" s="13">
        <f t="shared" si="1805"/>
        <v>3.385871718542395E-2</v>
      </c>
      <c r="Y1505" s="13">
        <f t="shared" si="1806"/>
        <v>1.6842906001498473E-2</v>
      </c>
      <c r="Z1505" s="13">
        <f t="shared" si="1807"/>
        <v>1.7551215831669398E-2</v>
      </c>
      <c r="AA1505" s="13">
        <f t="shared" si="1808"/>
        <v>2.1774389385085687E-2</v>
      </c>
      <c r="AB1505" s="13">
        <f t="shared" si="1809"/>
        <v>1.3506871479462501E-2</v>
      </c>
      <c r="AC1505" s="13">
        <f t="shared" si="1810"/>
        <v>4.3089118256055622E-4</v>
      </c>
      <c r="AD1505" s="13">
        <f t="shared" si="1811"/>
        <v>1.0555353098468046E-2</v>
      </c>
      <c r="AE1505" s="13">
        <f t="shared" si="1812"/>
        <v>1.0501450428645167E-2</v>
      </c>
      <c r="AF1505" s="13">
        <f t="shared" si="1813"/>
        <v>5.2239115108947591E-3</v>
      </c>
      <c r="AG1505" s="13">
        <f t="shared" si="1814"/>
        <v>1.7324115787041468E-3</v>
      </c>
      <c r="AH1505" s="13">
        <f t="shared" si="1815"/>
        <v>4.3653969057055701E-3</v>
      </c>
      <c r="AI1505" s="13">
        <f t="shared" si="1816"/>
        <v>5.4157987091564431E-3</v>
      </c>
      <c r="AJ1505" s="13">
        <f t="shared" si="1817"/>
        <v>3.3594740972768332E-3</v>
      </c>
      <c r="AK1505" s="13">
        <f t="shared" si="1818"/>
        <v>1.3892769181878615E-3</v>
      </c>
      <c r="AL1505" s="13">
        <f t="shared" si="1819"/>
        <v>2.1273693471082029E-5</v>
      </c>
      <c r="AM1505" s="13">
        <f t="shared" si="1820"/>
        <v>2.6190364322042849E-3</v>
      </c>
      <c r="AN1505" s="13">
        <f t="shared" si="1821"/>
        <v>2.6056618861571529E-3</v>
      </c>
      <c r="AO1505" s="13">
        <f t="shared" si="1822"/>
        <v>1.296177819729251E-3</v>
      </c>
      <c r="AP1505" s="13">
        <f t="shared" si="1823"/>
        <v>4.298528905543876E-4</v>
      </c>
      <c r="AQ1505" s="13">
        <f t="shared" si="1824"/>
        <v>1.0691444378165543E-4</v>
      </c>
      <c r="AR1505" s="13">
        <f t="shared" si="1825"/>
        <v>8.6862085576808418E-4</v>
      </c>
      <c r="AS1505" s="13">
        <f t="shared" si="1826"/>
        <v>1.0776284060830005E-3</v>
      </c>
      <c r="AT1505" s="13">
        <f t="shared" si="1827"/>
        <v>6.6846367657734601E-4</v>
      </c>
      <c r="AU1505" s="13">
        <f t="shared" si="1828"/>
        <v>2.7643646881179567E-4</v>
      </c>
      <c r="AV1505" s="13">
        <f t="shared" si="1829"/>
        <v>8.5738152984322487E-5</v>
      </c>
      <c r="AW1505" s="13">
        <f t="shared" si="1830"/>
        <v>7.293830982972183E-7</v>
      </c>
      <c r="AX1505" s="13">
        <f t="shared" si="1831"/>
        <v>5.4153816308688031E-4</v>
      </c>
      <c r="AY1505" s="13">
        <f t="shared" si="1832"/>
        <v>5.3877270820071473E-4</v>
      </c>
      <c r="AZ1505" s="13">
        <f t="shared" si="1833"/>
        <v>2.6801068778541738E-4</v>
      </c>
      <c r="BA1505" s="13">
        <f t="shared" si="1834"/>
        <v>8.8880682179930766E-5</v>
      </c>
      <c r="BB1505" s="13">
        <f t="shared" si="1835"/>
        <v>2.2106699540732905E-5</v>
      </c>
      <c r="BC1505" s="13">
        <f t="shared" si="1836"/>
        <v>4.3987615990156331E-6</v>
      </c>
      <c r="BD1505" s="13">
        <f t="shared" si="1837"/>
        <v>1.4403084976632641E-4</v>
      </c>
      <c r="BE1505" s="13">
        <f t="shared" si="1838"/>
        <v>1.7868755283709988E-4</v>
      </c>
      <c r="BF1505" s="13">
        <f t="shared" si="1839"/>
        <v>1.108416759003814E-4</v>
      </c>
      <c r="BG1505" s="13">
        <f t="shared" si="1840"/>
        <v>4.5837466651843728E-5</v>
      </c>
      <c r="BH1505" s="13">
        <f t="shared" si="1841"/>
        <v>1.4216719469402592E-5</v>
      </c>
      <c r="BI1505" s="13">
        <f t="shared" si="1842"/>
        <v>3.5275093016260478E-6</v>
      </c>
      <c r="BJ1505" s="14">
        <f t="shared" si="1843"/>
        <v>0.41810794960150161</v>
      </c>
      <c r="BK1505" s="14">
        <f t="shared" si="1844"/>
        <v>0.28623335430402236</v>
      </c>
      <c r="BL1505" s="14">
        <f t="shared" si="1845"/>
        <v>0.27825874172499948</v>
      </c>
      <c r="BM1505" s="14">
        <f t="shared" si="1846"/>
        <v>0.38640596887403306</v>
      </c>
      <c r="BN1505" s="14">
        <f t="shared" si="1847"/>
        <v>0.61320724926305736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1.45</v>
      </c>
      <c r="F1506" s="10">
        <f>VLOOKUP(B1506,home!$B$2:$E$405,3,FALSE)</f>
        <v>2.48</v>
      </c>
      <c r="G1506" s="10">
        <f>VLOOKUP(C1506,away!$B$2:$E$405,4,FALSE)</f>
        <v>0.41</v>
      </c>
      <c r="H1506" s="10">
        <f>VLOOKUP(A1506,away!$A$2:$E$405,3,FALSE)</f>
        <v>1.0333333333333301</v>
      </c>
      <c r="I1506" s="10">
        <f>VLOOKUP(C1506,away!$B$2:$E$405,3,FALSE)</f>
        <v>0.69</v>
      </c>
      <c r="J1506" s="10">
        <f>VLOOKUP(B1506,home!$B$2:$E$405,4,FALSE)</f>
        <v>0.19</v>
      </c>
      <c r="K1506" s="12">
        <f t="shared" si="1792"/>
        <v>1.4743599999999999</v>
      </c>
      <c r="L1506" s="12">
        <f t="shared" si="1793"/>
        <v>0.13546999999999956</v>
      </c>
      <c r="M1506" s="13">
        <f t="shared" si="1794"/>
        <v>0.19992159785807709</v>
      </c>
      <c r="N1506" s="13">
        <f t="shared" si="1795"/>
        <v>0.29475640701803452</v>
      </c>
      <c r="O1506" s="13">
        <f t="shared" si="1796"/>
        <v>2.7083378861833613E-2</v>
      </c>
      <c r="P1506" s="13">
        <f t="shared" si="1797"/>
        <v>3.9930650458733001E-2</v>
      </c>
      <c r="Q1506" s="13">
        <f t="shared" si="1798"/>
        <v>0.21728852812555466</v>
      </c>
      <c r="R1506" s="13">
        <f t="shared" si="1799"/>
        <v>1.834492667206294E-3</v>
      </c>
      <c r="S1506" s="13">
        <f t="shared" si="1800"/>
        <v>1.9938526691716018E-3</v>
      </c>
      <c r="T1506" s="13">
        <f t="shared" si="1801"/>
        <v>2.9436076905168796E-2</v>
      </c>
      <c r="U1506" s="13">
        <f t="shared" si="1802"/>
        <v>2.7047026088222715E-3</v>
      </c>
      <c r="V1506" s="13">
        <f t="shared" si="1803"/>
        <v>4.4248364721133104E-5</v>
      </c>
      <c r="W1506" s="13">
        <f t="shared" si="1804"/>
        <v>0.10678717144239765</v>
      </c>
      <c r="X1506" s="13">
        <f t="shared" si="1805"/>
        <v>1.4466458115301561E-2</v>
      </c>
      <c r="Y1506" s="13">
        <f t="shared" si="1806"/>
        <v>9.7988554043994822E-4</v>
      </c>
      <c r="Z1506" s="13">
        <f t="shared" si="1807"/>
        <v>8.2839573875478589E-5</v>
      </c>
      <c r="AA1506" s="13">
        <f t="shared" si="1808"/>
        <v>1.221353541390506E-4</v>
      </c>
      <c r="AB1506" s="13">
        <f t="shared" si="1809"/>
        <v>9.0035740364225318E-5</v>
      </c>
      <c r="AC1506" s="13">
        <f t="shared" si="1810"/>
        <v>5.5236215220740695E-7</v>
      </c>
      <c r="AD1506" s="13">
        <f t="shared" si="1811"/>
        <v>3.9360683521953342E-2</v>
      </c>
      <c r="AE1506" s="13">
        <f t="shared" si="1812"/>
        <v>5.3321917967190024E-3</v>
      </c>
      <c r="AF1506" s="13">
        <f t="shared" si="1813"/>
        <v>3.6117601135076045E-4</v>
      </c>
      <c r="AG1506" s="13">
        <f t="shared" si="1814"/>
        <v>1.6309504752562449E-5</v>
      </c>
      <c r="AH1506" s="13">
        <f t="shared" si="1815"/>
        <v>2.8055692682277623E-6</v>
      </c>
      <c r="AI1506" s="13">
        <f t="shared" si="1816"/>
        <v>4.1364191063042834E-6</v>
      </c>
      <c r="AJ1506" s="13">
        <f t="shared" si="1817"/>
        <v>3.0492854367853913E-6</v>
      </c>
      <c r="AK1506" s="13">
        <f t="shared" si="1818"/>
        <v>1.4985814921929705E-6</v>
      </c>
      <c r="AL1506" s="13">
        <f t="shared" si="1819"/>
        <v>4.4129659351932431E-9</v>
      </c>
      <c r="AM1506" s="13">
        <f t="shared" si="1820"/>
        <v>1.1606363471485415E-2</v>
      </c>
      <c r="AN1506" s="13">
        <f t="shared" si="1821"/>
        <v>1.5723140594821241E-3</v>
      </c>
      <c r="AO1506" s="13">
        <f t="shared" si="1822"/>
        <v>1.0650069281902132E-4</v>
      </c>
      <c r="AP1506" s="13">
        <f t="shared" si="1823"/>
        <v>4.8092162853975889E-6</v>
      </c>
      <c r="AQ1506" s="13">
        <f t="shared" si="1824"/>
        <v>1.6287613254570234E-7</v>
      </c>
      <c r="AR1506" s="13">
        <f t="shared" si="1825"/>
        <v>7.6014093753362712E-8</v>
      </c>
      <c r="AS1506" s="13">
        <f t="shared" si="1826"/>
        <v>1.1207213926620783E-7</v>
      </c>
      <c r="AT1506" s="13">
        <f t="shared" si="1827"/>
        <v>8.2617339624263087E-8</v>
      </c>
      <c r="AU1506" s="13">
        <f t="shared" si="1828"/>
        <v>4.0602566949476199E-8</v>
      </c>
      <c r="AV1506" s="13">
        <f t="shared" si="1829"/>
        <v>1.4965700151907428E-8</v>
      </c>
      <c r="AW1506" s="13">
        <f t="shared" si="1830"/>
        <v>2.4483570077860309E-11</v>
      </c>
      <c r="AX1506" s="13">
        <f t="shared" si="1831"/>
        <v>2.8519930079698753E-3</v>
      </c>
      <c r="AY1506" s="13">
        <f t="shared" si="1832"/>
        <v>3.8635949278967774E-4</v>
      </c>
      <c r="AZ1506" s="13">
        <f t="shared" si="1833"/>
        <v>2.6170060244108738E-5</v>
      </c>
      <c r="BA1506" s="13">
        <f t="shared" si="1834"/>
        <v>1.1817526870897993E-6</v>
      </c>
      <c r="BB1506" s="13">
        <f t="shared" si="1835"/>
        <v>4.0023009130013655E-8</v>
      </c>
      <c r="BC1506" s="13">
        <f t="shared" si="1836"/>
        <v>1.084383409368586E-9</v>
      </c>
      <c r="BD1506" s="13">
        <f t="shared" si="1837"/>
        <v>1.7162715467946687E-9</v>
      </c>
      <c r="BE1506" s="13">
        <f t="shared" si="1838"/>
        <v>2.5304021177321874E-9</v>
      </c>
      <c r="BF1506" s="13">
        <f t="shared" si="1839"/>
        <v>1.865361833149814E-9</v>
      </c>
      <c r="BG1506" s="13">
        <f t="shared" si="1840"/>
        <v>9.1673829077425368E-10</v>
      </c>
      <c r="BH1506" s="13">
        <f t="shared" si="1841"/>
        <v>3.3790056659648213E-10</v>
      </c>
      <c r="BI1506" s="13">
        <f t="shared" si="1842"/>
        <v>9.9637415873437785E-11</v>
      </c>
      <c r="BJ1506" s="14">
        <f t="shared" si="1843"/>
        <v>0.72534078371896038</v>
      </c>
      <c r="BK1506" s="14">
        <f t="shared" si="1844"/>
        <v>0.24227726561861065</v>
      </c>
      <c r="BL1506" s="14">
        <f t="shared" si="1845"/>
        <v>3.1846568825820473E-2</v>
      </c>
      <c r="BM1506" s="14">
        <f t="shared" si="1846"/>
        <v>0.21834604327952201</v>
      </c>
      <c r="BN1506" s="14">
        <f t="shared" si="1847"/>
        <v>0.78081505498943915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1.45</v>
      </c>
      <c r="F1507" s="10">
        <f>VLOOKUP(B1507,home!$B$2:$E$405,3,FALSE)</f>
        <v>1.1000000000000001</v>
      </c>
      <c r="G1507" s="10">
        <f>VLOOKUP(C1507,away!$B$2:$E$405,4,FALSE)</f>
        <v>0.41</v>
      </c>
      <c r="H1507" s="10">
        <f>VLOOKUP(A1507,away!$A$2:$E$405,3,FALSE)</f>
        <v>1.0333333333333301</v>
      </c>
      <c r="I1507" s="10">
        <f>VLOOKUP(C1507,away!$B$2:$E$405,3,FALSE)</f>
        <v>0.14000000000000001</v>
      </c>
      <c r="J1507" s="10">
        <f>VLOOKUP(B1507,home!$B$2:$E$405,4,FALSE)</f>
        <v>0.97</v>
      </c>
      <c r="K1507" s="12">
        <f t="shared" si="1792"/>
        <v>0.65394999999999992</v>
      </c>
      <c r="L1507" s="12">
        <f t="shared" si="1793"/>
        <v>0.14032666666666624</v>
      </c>
      <c r="M1507" s="13">
        <f t="shared" si="1794"/>
        <v>0.45190799684716881</v>
      </c>
      <c r="N1507" s="13">
        <f t="shared" si="1795"/>
        <v>0.29552523453820595</v>
      </c>
      <c r="O1507" s="13">
        <f t="shared" si="1796"/>
        <v>6.3414742837573507E-2</v>
      </c>
      <c r="P1507" s="13">
        <f t="shared" si="1797"/>
        <v>4.1470071078631182E-2</v>
      </c>
      <c r="Q1507" s="13">
        <f t="shared" si="1798"/>
        <v>9.6629363563129858E-2</v>
      </c>
      <c r="R1507" s="13">
        <f t="shared" si="1799"/>
        <v>4.4493897399602673E-3</v>
      </c>
      <c r="S1507" s="13">
        <f t="shared" si="1800"/>
        <v>9.5139210152566289E-4</v>
      </c>
      <c r="T1507" s="13">
        <f t="shared" si="1801"/>
        <v>1.3559676490935427E-2</v>
      </c>
      <c r="U1507" s="13">
        <f t="shared" si="1802"/>
        <v>2.9096784204470159E-3</v>
      </c>
      <c r="V1507" s="13">
        <f t="shared" si="1803"/>
        <v>9.7006712155715952E-6</v>
      </c>
      <c r="W1507" s="13">
        <f t="shared" si="1804"/>
        <v>2.1063590767369592E-2</v>
      </c>
      <c r="X1507" s="13">
        <f t="shared" si="1805"/>
        <v>2.9557834804157411E-3</v>
      </c>
      <c r="Y1507" s="13">
        <f t="shared" si="1806"/>
        <v>2.0738762159756908E-4</v>
      </c>
      <c r="Z1507" s="13">
        <f t="shared" si="1807"/>
        <v>2.0812267696982971E-4</v>
      </c>
      <c r="AA1507" s="13">
        <f t="shared" si="1808"/>
        <v>1.3610182460442011E-4</v>
      </c>
      <c r="AB1507" s="13">
        <f t="shared" si="1809"/>
        <v>4.4501894100030253E-5</v>
      </c>
      <c r="AC1507" s="13">
        <f t="shared" si="1810"/>
        <v>5.563736529708883E-8</v>
      </c>
      <c r="AD1507" s="13">
        <f t="shared" si="1811"/>
        <v>3.4436337955803349E-3</v>
      </c>
      <c r="AE1507" s="13">
        <f t="shared" si="1812"/>
        <v>4.8323365175446828E-4</v>
      </c>
      <c r="AF1507" s="13">
        <f t="shared" si="1813"/>
        <v>3.390528378593256E-5</v>
      </c>
      <c r="AG1507" s="13">
        <f t="shared" si="1814"/>
        <v>1.5859384853557605E-6</v>
      </c>
      <c r="AH1507" s="13">
        <f t="shared" si="1815"/>
        <v>7.3012903792298871E-6</v>
      </c>
      <c r="AI1507" s="13">
        <f t="shared" si="1816"/>
        <v>4.7746788434973835E-6</v>
      </c>
      <c r="AJ1507" s="13">
        <f t="shared" si="1817"/>
        <v>1.5612006148525565E-6</v>
      </c>
      <c r="AK1507" s="13">
        <f t="shared" si="1818"/>
        <v>3.4031571402760976E-7</v>
      </c>
      <c r="AL1507" s="13">
        <f t="shared" si="1819"/>
        <v>2.0422612652091195E-10</v>
      </c>
      <c r="AM1507" s="13">
        <f t="shared" si="1820"/>
        <v>4.5039286412395212E-4</v>
      </c>
      <c r="AN1507" s="13">
        <f t="shared" si="1821"/>
        <v>6.3202129312966919E-5</v>
      </c>
      <c r="AO1507" s="13">
        <f t="shared" si="1822"/>
        <v>4.4344720663621207E-6</v>
      </c>
      <c r="AP1507" s="13">
        <f t="shared" si="1823"/>
        <v>2.0742489449967999E-7</v>
      </c>
      <c r="AQ1507" s="13">
        <f t="shared" si="1824"/>
        <v>7.2768110072062508E-9</v>
      </c>
      <c r="AR1507" s="13">
        <f t="shared" si="1825"/>
        <v>2.0491314825654596E-7</v>
      </c>
      <c r="AS1507" s="13">
        <f t="shared" si="1826"/>
        <v>1.3400295330236821E-7</v>
      </c>
      <c r="AT1507" s="13">
        <f t="shared" si="1827"/>
        <v>4.3815615656041834E-8</v>
      </c>
      <c r="AU1507" s="13">
        <f t="shared" si="1828"/>
        <v>9.5510739527561859E-9</v>
      </c>
      <c r="AV1507" s="13">
        <f t="shared" si="1829"/>
        <v>1.5614812028512263E-9</v>
      </c>
      <c r="AW1507" s="13">
        <f t="shared" si="1830"/>
        <v>5.2058728042626367E-13</v>
      </c>
      <c r="AX1507" s="13">
        <f t="shared" si="1831"/>
        <v>4.9089068915643053E-5</v>
      </c>
      <c r="AY1507" s="13">
        <f t="shared" si="1832"/>
        <v>6.8885054107024496E-6</v>
      </c>
      <c r="AZ1507" s="13">
        <f t="shared" si="1833"/>
        <v>4.8332050129958458E-7</v>
      </c>
      <c r="BA1507" s="13">
        <f t="shared" si="1834"/>
        <v>2.2607584959677605E-8</v>
      </c>
      <c r="BB1507" s="13">
        <f t="shared" si="1835"/>
        <v>7.9311175969375411E-10</v>
      </c>
      <c r="BC1507" s="13">
        <f t="shared" si="1836"/>
        <v>2.2258945906391713E-11</v>
      </c>
      <c r="BD1507" s="13">
        <f t="shared" si="1837"/>
        <v>4.7924631751689094E-9</v>
      </c>
      <c r="BE1507" s="13">
        <f t="shared" si="1838"/>
        <v>3.1340312934017074E-9</v>
      </c>
      <c r="BF1507" s="13">
        <f t="shared" si="1839"/>
        <v>1.024749882160023E-9</v>
      </c>
      <c r="BG1507" s="13">
        <f t="shared" si="1840"/>
        <v>2.2337839514618235E-10</v>
      </c>
      <c r="BH1507" s="13">
        <f t="shared" si="1841"/>
        <v>3.6519575376461471E-11</v>
      </c>
      <c r="BI1507" s="13">
        <f t="shared" si="1842"/>
        <v>4.7763952634873974E-12</v>
      </c>
      <c r="BJ1507" s="14">
        <f t="shared" si="1843"/>
        <v>0.43447812361625232</v>
      </c>
      <c r="BK1507" s="14">
        <f t="shared" si="1844"/>
        <v>0.49434610504554333</v>
      </c>
      <c r="BL1507" s="14">
        <f t="shared" si="1845"/>
        <v>7.0968795262427969E-2</v>
      </c>
      <c r="BM1507" s="14">
        <f t="shared" si="1846"/>
        <v>4.6597459491633748E-2</v>
      </c>
      <c r="BN1507" s="14">
        <f t="shared" si="1847"/>
        <v>0.95339679860466964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1.28</v>
      </c>
      <c r="F1508" s="10">
        <f>VLOOKUP(B1508,home!$B$2:$E$405,3,FALSE)</f>
        <v>1.43</v>
      </c>
      <c r="G1508" s="10">
        <f>VLOOKUP(C1508,away!$B$2:$E$405,4,FALSE)</f>
        <v>1.56</v>
      </c>
      <c r="H1508" s="10">
        <f>VLOOKUP(A1508,away!$A$2:$E$405,3,FALSE)</f>
        <v>1.26</v>
      </c>
      <c r="I1508" s="10">
        <f>VLOOKUP(C1508,away!$B$2:$E$405,3,FALSE)</f>
        <v>2.0299999999999998</v>
      </c>
      <c r="J1508" s="10">
        <f>VLOOKUP(B1508,home!$B$2:$E$405,4,FALSE)</f>
        <v>1.32</v>
      </c>
      <c r="K1508" s="12">
        <f t="shared" si="1792"/>
        <v>2.8554240000000002</v>
      </c>
      <c r="L1508" s="12">
        <f t="shared" si="1793"/>
        <v>3.376296</v>
      </c>
      <c r="M1508" s="13">
        <f t="shared" si="1794"/>
        <v>1.9660673509212033E-3</v>
      </c>
      <c r="N1508" s="13">
        <f t="shared" si="1795"/>
        <v>5.6139558994368266E-3</v>
      </c>
      <c r="O1508" s="13">
        <f t="shared" si="1796"/>
        <v>6.638025332645855E-3</v>
      </c>
      <c r="P1508" s="13">
        <f t="shared" si="1797"/>
        <v>1.895437684744496E-2</v>
      </c>
      <c r="Q1508" s="13">
        <f t="shared" si="1798"/>
        <v>8.0151122050967517E-3</v>
      </c>
      <c r="R1508" s="13">
        <f t="shared" si="1799"/>
        <v>1.1205969189255436E-2</v>
      </c>
      <c r="S1508" s="13">
        <f t="shared" si="1800"/>
        <v>4.5683633562530551E-2</v>
      </c>
      <c r="T1508" s="13">
        <f t="shared" si="1801"/>
        <v>2.7061391277619345E-2</v>
      </c>
      <c r="U1508" s="13">
        <f t="shared" si="1802"/>
        <v>3.1997793366260519E-2</v>
      </c>
      <c r="V1508" s="13">
        <f t="shared" si="1803"/>
        <v>4.8936088125310855E-2</v>
      </c>
      <c r="W1508" s="13">
        <f t="shared" si="1804"/>
        <v>7.6288479177087287E-3</v>
      </c>
      <c r="X1508" s="13">
        <f t="shared" si="1805"/>
        <v>2.5757248709168311E-2</v>
      </c>
      <c r="Y1508" s="13">
        <f t="shared" si="1806"/>
        <v>4.3482047893885073E-2</v>
      </c>
      <c r="Z1508" s="13">
        <f t="shared" si="1807"/>
        <v>1.2611556316602121E-2</v>
      </c>
      <c r="AA1508" s="13">
        <f t="shared" si="1808"/>
        <v>3.60113405837773E-2</v>
      </c>
      <c r="AB1508" s="13">
        <f t="shared" si="1809"/>
        <v>5.1413823087545871E-2</v>
      </c>
      <c r="AC1508" s="13">
        <f t="shared" si="1810"/>
        <v>2.9486307251005175E-2</v>
      </c>
      <c r="AD1508" s="13">
        <f t="shared" si="1811"/>
        <v>5.4458988591438839E-3</v>
      </c>
      <c r="AE1508" s="13">
        <f t="shared" si="1812"/>
        <v>1.8386966534532059E-2</v>
      </c>
      <c r="AF1508" s="13">
        <f t="shared" si="1813"/>
        <v>3.103992078133723E-2</v>
      </c>
      <c r="AG1508" s="13">
        <f t="shared" si="1814"/>
        <v>3.4933320124781918E-2</v>
      </c>
      <c r="AH1508" s="13">
        <f t="shared" si="1815"/>
        <v>1.0645086786379621E-2</v>
      </c>
      <c r="AI1508" s="13">
        <f t="shared" si="1816"/>
        <v>3.0396236291911249E-2</v>
      </c>
      <c r="AJ1508" s="13">
        <f t="shared" si="1817"/>
        <v>4.3397071308797198E-2</v>
      </c>
      <c r="AK1508" s="13">
        <f t="shared" si="1818"/>
        <v>4.130567964828364E-2</v>
      </c>
      <c r="AL1508" s="13">
        <f t="shared" si="1819"/>
        <v>1.1370812484388799E-2</v>
      </c>
      <c r="AM1508" s="13">
        <f t="shared" si="1820"/>
        <v>3.1100700607944137E-3</v>
      </c>
      <c r="AN1508" s="13">
        <f t="shared" si="1821"/>
        <v>1.0500517105979936E-2</v>
      </c>
      <c r="AO1508" s="13">
        <f t="shared" si="1822"/>
        <v>1.772642695142582E-2</v>
      </c>
      <c r="AP1508" s="13">
        <f t="shared" si="1823"/>
        <v>1.9949888136797059E-2</v>
      </c>
      <c r="AQ1508" s="13">
        <f t="shared" si="1824"/>
        <v>1.6839181879178846E-2</v>
      </c>
      <c r="AR1508" s="13">
        <f t="shared" si="1825"/>
        <v>7.1881927873012714E-3</v>
      </c>
      <c r="AS1508" s="13">
        <f t="shared" si="1826"/>
        <v>2.0525338201486949E-2</v>
      </c>
      <c r="AT1508" s="13">
        <f t="shared" si="1827"/>
        <v>2.930427165432134E-2</v>
      </c>
      <c r="AU1508" s="13">
        <f t="shared" si="1828"/>
        <v>2.7892040194756284E-2</v>
      </c>
      <c r="AV1508" s="13">
        <f t="shared" si="1829"/>
        <v>1.9910900245267947E-2</v>
      </c>
      <c r="AW1508" s="13">
        <f t="shared" si="1830"/>
        <v>3.0450898844921696E-3</v>
      </c>
      <c r="AX1508" s="13">
        <f t="shared" si="1831"/>
        <v>1.4800947822123046E-3</v>
      </c>
      <c r="AY1508" s="13">
        <f t="shared" si="1832"/>
        <v>4.9972380928042757E-3</v>
      </c>
      <c r="AZ1508" s="13">
        <f t="shared" si="1833"/>
        <v>8.4360774918913542E-3</v>
      </c>
      <c r="BA1508" s="13">
        <f t="shared" si="1834"/>
        <v>9.4942315638542676E-3</v>
      </c>
      <c r="BB1508" s="13">
        <f t="shared" si="1835"/>
        <v>8.0138340130287283E-3</v>
      </c>
      <c r="BC1508" s="13">
        <f t="shared" si="1836"/>
        <v>5.4114151445705666E-3</v>
      </c>
      <c r="BD1508" s="13">
        <f t="shared" si="1837"/>
        <v>4.0449110924990197E-3</v>
      </c>
      <c r="BE1508" s="13">
        <f t="shared" si="1838"/>
        <v>1.1549936211387925E-2</v>
      </c>
      <c r="BF1508" s="13">
        <f t="shared" si="1839"/>
        <v>1.6489982528233079E-2</v>
      </c>
      <c r="BG1508" s="13">
        <f t="shared" si="1840"/>
        <v>1.5695297290232467E-2</v>
      </c>
      <c r="BH1508" s="13">
        <f t="shared" si="1841"/>
        <v>1.1204182142416192E-2</v>
      </c>
      <c r="BI1508" s="13">
        <f t="shared" si="1842"/>
        <v>6.3985381179653238E-3</v>
      </c>
      <c r="BJ1508" s="14">
        <f t="shared" si="1843"/>
        <v>0.31332368542524763</v>
      </c>
      <c r="BK1508" s="14">
        <f t="shared" si="1844"/>
        <v>0.16139452371440582</v>
      </c>
      <c r="BL1508" s="14">
        <f t="shared" si="1845"/>
        <v>0.43321461606072437</v>
      </c>
      <c r="BM1508" s="14">
        <f t="shared" si="1846"/>
        <v>0.86619872648386709</v>
      </c>
      <c r="BN1508" s="14">
        <f t="shared" si="1847"/>
        <v>5.2393506824801032E-2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1.3684210526315801</v>
      </c>
      <c r="F1509" s="10">
        <f>VLOOKUP(B1509,home!$B$2:$E$405,3,FALSE)</f>
        <v>0.73</v>
      </c>
      <c r="G1509" s="10">
        <f>VLOOKUP(C1509,away!$B$2:$E$405,4,FALSE)</f>
        <v>0.91</v>
      </c>
      <c r="H1509" s="10">
        <f>VLOOKUP(A1509,away!$A$2:$E$405,3,FALSE)</f>
        <v>1.0105263157894699</v>
      </c>
      <c r="I1509" s="10">
        <f>VLOOKUP(C1509,away!$B$2:$E$405,3,FALSE)</f>
        <v>1.83</v>
      </c>
      <c r="J1509" s="10">
        <f>VLOOKUP(B1509,home!$B$2:$E$405,4,FALSE)</f>
        <v>0.79</v>
      </c>
      <c r="K1509" s="12">
        <f t="shared" si="1792"/>
        <v>0.90904210526315865</v>
      </c>
      <c r="L1509" s="12">
        <f t="shared" si="1793"/>
        <v>1.4609178947368369</v>
      </c>
      <c r="M1509" s="13">
        <f t="shared" si="1794"/>
        <v>9.348446558189559E-2</v>
      </c>
      <c r="N1509" s="13">
        <f t="shared" si="1795"/>
        <v>8.4981315401967669E-2</v>
      </c>
      <c r="O1509" s="13">
        <f t="shared" si="1796"/>
        <v>0.13657312864850119</v>
      </c>
      <c r="P1509" s="13">
        <f t="shared" si="1797"/>
        <v>0.12415072438900973</v>
      </c>
      <c r="Q1509" s="13">
        <f t="shared" si="1798"/>
        <v>3.8625796930518583E-2</v>
      </c>
      <c r="R1509" s="13">
        <f t="shared" si="1799"/>
        <v>9.9761063791395793E-2</v>
      </c>
      <c r="S1509" s="13">
        <f t="shared" si="1800"/>
        <v>4.1219154087192136E-2</v>
      </c>
      <c r="T1509" s="13">
        <f t="shared" si="1801"/>
        <v>5.6429117934265784E-2</v>
      </c>
      <c r="U1509" s="13">
        <f t="shared" si="1802"/>
        <v>9.0687007452222704E-2</v>
      </c>
      <c r="V1509" s="13">
        <f t="shared" si="1803"/>
        <v>6.0822795017021749E-3</v>
      </c>
      <c r="W1509" s="13">
        <f t="shared" si="1804"/>
        <v>1.1704158586395289E-2</v>
      </c>
      <c r="X1509" s="13">
        <f t="shared" si="1805"/>
        <v>1.7098814721702681E-2</v>
      </c>
      <c r="Y1509" s="13">
        <f t="shared" si="1806"/>
        <v>1.2489982202862559E-2</v>
      </c>
      <c r="Z1509" s="13">
        <f t="shared" si="1807"/>
        <v>4.8580907763611063E-2</v>
      </c>
      <c r="AA1509" s="13">
        <f t="shared" si="1808"/>
        <v>4.4162090669028334E-2</v>
      </c>
      <c r="AB1509" s="13">
        <f t="shared" si="1809"/>
        <v>2.0072599937298003E-2</v>
      </c>
      <c r="AC1509" s="13">
        <f t="shared" si="1810"/>
        <v>5.0484283763918493E-4</v>
      </c>
      <c r="AD1509" s="13">
        <f t="shared" si="1811"/>
        <v>2.6598932404276617E-3</v>
      </c>
      <c r="AE1509" s="13">
        <f t="shared" si="1812"/>
        <v>3.8858856330303226E-3</v>
      </c>
      <c r="AF1509" s="13">
        <f t="shared" si="1813"/>
        <v>2.8384799290973907E-3</v>
      </c>
      <c r="AG1509" s="13">
        <f t="shared" si="1814"/>
        <v>1.382262040756575E-3</v>
      </c>
      <c r="AH1509" s="13">
        <f t="shared" si="1815"/>
        <v>1.7743179373604787E-2</v>
      </c>
      <c r="AI1509" s="13">
        <f t="shared" si="1816"/>
        <v>1.6129297131843547E-2</v>
      </c>
      <c r="AJ1509" s="13">
        <f t="shared" si="1817"/>
        <v>7.3311051105730421E-3</v>
      </c>
      <c r="AK1509" s="13">
        <f t="shared" si="1818"/>
        <v>2.2214277412069402E-3</v>
      </c>
      <c r="AL1509" s="13">
        <f t="shared" si="1819"/>
        <v>2.6817976058536147E-5</v>
      </c>
      <c r="AM1509" s="13">
        <f t="shared" si="1820"/>
        <v>4.8359099021072152E-4</v>
      </c>
      <c r="AN1509" s="13">
        <f t="shared" si="1821"/>
        <v>7.0648673133234959E-4</v>
      </c>
      <c r="AO1509" s="13">
        <f t="shared" si="1822"/>
        <v>5.1605955409878283E-4</v>
      </c>
      <c r="AP1509" s="13">
        <f t="shared" si="1823"/>
        <v>2.5130687911094146E-4</v>
      </c>
      <c r="AQ1509" s="13">
        <f t="shared" si="1824"/>
        <v>9.1784679190910369E-5</v>
      </c>
      <c r="AR1509" s="13">
        <f t="shared" si="1825"/>
        <v>5.1842656512849552E-3</v>
      </c>
      <c r="AS1509" s="13">
        <f t="shared" si="1826"/>
        <v>4.7127157618875558E-3</v>
      </c>
      <c r="AT1509" s="13">
        <f t="shared" si="1827"/>
        <v>2.142028528846567E-3</v>
      </c>
      <c r="AU1509" s="13">
        <f t="shared" si="1828"/>
        <v>6.490647077988101E-4</v>
      </c>
      <c r="AV1509" s="13">
        <f t="shared" si="1829"/>
        <v>1.4750678710736178E-4</v>
      </c>
      <c r="AW1509" s="13">
        <f t="shared" si="1830"/>
        <v>9.8931206662400847E-7</v>
      </c>
      <c r="AX1509" s="13">
        <f t="shared" si="1831"/>
        <v>7.3267428637908264E-5</v>
      </c>
      <c r="AY1509" s="13">
        <f t="shared" si="1832"/>
        <v>1.0703769759847437E-4</v>
      </c>
      <c r="AZ1509" s="13">
        <f t="shared" si="1833"/>
        <v>7.8186643916520703E-5</v>
      </c>
      <c r="BA1509" s="13">
        <f t="shared" si="1834"/>
        <v>3.8074755742354034E-5</v>
      </c>
      <c r="BB1509" s="13">
        <f t="shared" si="1835"/>
        <v>1.390602300043479E-5</v>
      </c>
      <c r="BC1509" s="13">
        <f t="shared" si="1836"/>
        <v>4.0631115691914456E-6</v>
      </c>
      <c r="BD1509" s="13">
        <f t="shared" si="1837"/>
        <v>1.2622977435052852E-3</v>
      </c>
      <c r="BE1509" s="13">
        <f t="shared" si="1838"/>
        <v>1.1474817982249793E-3</v>
      </c>
      <c r="BF1509" s="13">
        <f t="shared" si="1839"/>
        <v>5.2155463480479502E-4</v>
      </c>
      <c r="BG1509" s="13">
        <f t="shared" si="1840"/>
        <v>1.5803837441090294E-4</v>
      </c>
      <c r="BH1509" s="13">
        <f t="shared" si="1841"/>
        <v>3.5915884146713617E-5</v>
      </c>
      <c r="BI1509" s="13">
        <f t="shared" si="1842"/>
        <v>6.5298101874232526E-6</v>
      </c>
      <c r="BJ1509" s="14">
        <f t="shared" si="1843"/>
        <v>0.23445947111543317</v>
      </c>
      <c r="BK1509" s="14">
        <f t="shared" si="1844"/>
        <v>0.26557532207109574</v>
      </c>
      <c r="BL1509" s="14">
        <f t="shared" si="1845"/>
        <v>0.4506482995378796</v>
      </c>
      <c r="BM1509" s="14">
        <f t="shared" si="1846"/>
        <v>0.42158145735919916</v>
      </c>
      <c r="BN1509" s="14">
        <f t="shared" si="1847"/>
        <v>0.57757649474328865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1.3684210526315801</v>
      </c>
      <c r="F1510" s="10">
        <f>VLOOKUP(B1510,home!$B$2:$E$405,3,FALSE)</f>
        <v>1.71</v>
      </c>
      <c r="G1510" s="10">
        <f>VLOOKUP(C1510,away!$B$2:$E$405,4,FALSE)</f>
        <v>1.46</v>
      </c>
      <c r="H1510" s="10">
        <f>VLOOKUP(A1510,away!$A$2:$E$405,3,FALSE)</f>
        <v>1.0105263157894699</v>
      </c>
      <c r="I1510" s="10">
        <f>VLOOKUP(C1510,away!$B$2:$E$405,3,FALSE)</f>
        <v>0.61</v>
      </c>
      <c r="J1510" s="10">
        <f>VLOOKUP(B1510,home!$B$2:$E$405,4,FALSE)</f>
        <v>1.1499999999999999</v>
      </c>
      <c r="K1510" s="12">
        <f t="shared" si="1792"/>
        <v>3.416400000000003</v>
      </c>
      <c r="L1510" s="12">
        <f t="shared" si="1793"/>
        <v>0.70888421052631312</v>
      </c>
      <c r="M1510" s="13">
        <f t="shared" si="1794"/>
        <v>1.61589014056082E-2</v>
      </c>
      <c r="N1510" s="13">
        <f t="shared" si="1795"/>
        <v>5.5205270762119903E-2</v>
      </c>
      <c r="O1510" s="13">
        <f t="shared" si="1796"/>
        <v>1.1454790065887097E-2</v>
      </c>
      <c r="P1510" s="13">
        <f t="shared" si="1797"/>
        <v>3.9134144781096718E-2</v>
      </c>
      <c r="Q1510" s="13">
        <f t="shared" si="1798"/>
        <v>9.4301643515853351E-2</v>
      </c>
      <c r="R1510" s="13">
        <f t="shared" si="1799"/>
        <v>4.0600599063005142E-3</v>
      </c>
      <c r="S1510" s="13">
        <f t="shared" si="1800"/>
        <v>2.3694081195648545E-2</v>
      </c>
      <c r="T1510" s="13">
        <f t="shared" si="1801"/>
        <v>6.6848946115069502E-2</v>
      </c>
      <c r="U1510" s="13">
        <f t="shared" si="1802"/>
        <v>1.3870788663885091E-2</v>
      </c>
      <c r="V1510" s="13">
        <f t="shared" si="1803"/>
        <v>6.3758982721419943E-3</v>
      </c>
      <c r="W1510" s="13">
        <f t="shared" si="1804"/>
        <v>0.10739071163585386</v>
      </c>
      <c r="X1510" s="13">
        <f t="shared" si="1805"/>
        <v>7.6127579835841189E-2</v>
      </c>
      <c r="Y1510" s="13">
        <f t="shared" si="1806"/>
        <v>2.6982819665604577E-2</v>
      </c>
      <c r="Z1510" s="13">
        <f t="shared" si="1807"/>
        <v>9.593707871224592E-4</v>
      </c>
      <c r="AA1510" s="13">
        <f t="shared" si="1808"/>
        <v>3.2775943571251727E-3</v>
      </c>
      <c r="AB1510" s="13">
        <f t="shared" si="1809"/>
        <v>5.5987866808412277E-3</v>
      </c>
      <c r="AC1510" s="13">
        <f t="shared" si="1810"/>
        <v>9.6508466072510587E-4</v>
      </c>
      <c r="AD1510" s="13">
        <f t="shared" si="1811"/>
        <v>9.1722406808182874E-2</v>
      </c>
      <c r="AE1510" s="13">
        <f t="shared" si="1812"/>
        <v>6.5020565937792027E-2</v>
      </c>
      <c r="AF1510" s="13">
        <f t="shared" si="1813"/>
        <v>2.3046026276392892E-2</v>
      </c>
      <c r="AG1510" s="13">
        <f t="shared" si="1814"/>
        <v>5.4456547142364828E-3</v>
      </c>
      <c r="AH1510" s="13">
        <f t="shared" si="1815"/>
        <v>1.7002070075782799E-4</v>
      </c>
      <c r="AI1510" s="13">
        <f t="shared" si="1816"/>
        <v>5.8085872206904417E-4</v>
      </c>
      <c r="AJ1510" s="13">
        <f t="shared" si="1817"/>
        <v>9.9222286903834244E-4</v>
      </c>
      <c r="AK1510" s="13">
        <f t="shared" si="1818"/>
        <v>1.129943403260865E-3</v>
      </c>
      <c r="AL1510" s="13">
        <f t="shared" si="1819"/>
        <v>9.3490917212290183E-5</v>
      </c>
      <c r="AM1510" s="13">
        <f t="shared" si="1820"/>
        <v>6.2672086123895229E-2</v>
      </c>
      <c r="AN1510" s="13">
        <f t="shared" si="1821"/>
        <v>4.442725229397456E-2</v>
      </c>
      <c r="AO1510" s="13">
        <f t="shared" si="1822"/>
        <v>1.5746888834133745E-2</v>
      </c>
      <c r="AP1510" s="13">
        <f t="shared" si="1823"/>
        <v>3.7209069531435059E-3</v>
      </c>
      <c r="AQ1510" s="13">
        <f t="shared" si="1824"/>
        <v>6.5942304698025065E-4</v>
      </c>
      <c r="AR1510" s="13">
        <f t="shared" si="1825"/>
        <v>2.4104998045968686E-5</v>
      </c>
      <c r="AS1510" s="13">
        <f t="shared" si="1826"/>
        <v>8.2352315324247507E-5</v>
      </c>
      <c r="AT1510" s="13">
        <f t="shared" si="1827"/>
        <v>1.4067422503687978E-4</v>
      </c>
      <c r="AU1510" s="13">
        <f t="shared" si="1828"/>
        <v>1.6019980747199877E-4</v>
      </c>
      <c r="AV1510" s="13">
        <f t="shared" si="1829"/>
        <v>1.368266555618343E-4</v>
      </c>
      <c r="AW1510" s="13">
        <f t="shared" si="1830"/>
        <v>6.2894249052405094E-6</v>
      </c>
      <c r="AX1510" s="13">
        <f t="shared" si="1831"/>
        <v>3.5685485838945964E-2</v>
      </c>
      <c r="AY1510" s="13">
        <f t="shared" si="1832"/>
        <v>2.5296877456189134E-2</v>
      </c>
      <c r="AZ1510" s="13">
        <f t="shared" si="1833"/>
        <v>8.9662785021557608E-3</v>
      </c>
      <c r="BA1510" s="13">
        <f t="shared" si="1834"/>
        <v>2.1186844191199137E-3</v>
      </c>
      <c r="BB1510" s="13">
        <f t="shared" si="1835"/>
        <v>3.7547548295055499E-4</v>
      </c>
      <c r="BC1510" s="13">
        <f t="shared" si="1836"/>
        <v>5.3233728260678071E-5</v>
      </c>
      <c r="BD1510" s="13">
        <f t="shared" si="1837"/>
        <v>2.8479420849258054E-6</v>
      </c>
      <c r="BE1510" s="13">
        <f t="shared" si="1838"/>
        <v>9.729709338940531E-6</v>
      </c>
      <c r="BF1510" s="13">
        <f t="shared" si="1839"/>
        <v>1.662028949277824E-5</v>
      </c>
      <c r="BG1510" s="13">
        <f t="shared" si="1840"/>
        <v>1.8927185674375868E-5</v>
      </c>
      <c r="BH1510" s="13">
        <f t="shared" si="1841"/>
        <v>1.6165709284484446E-5</v>
      </c>
      <c r="BI1510" s="13">
        <f t="shared" si="1842"/>
        <v>1.1045705839902538E-5</v>
      </c>
      <c r="BJ1510" s="14">
        <f t="shared" si="1843"/>
        <v>0.81181421794669606</v>
      </c>
      <c r="BK1510" s="14">
        <f t="shared" si="1844"/>
        <v>0.11171847868862199</v>
      </c>
      <c r="BL1510" s="14">
        <f t="shared" si="1845"/>
        <v>4.1754559912321514E-2</v>
      </c>
      <c r="BM1510" s="14">
        <f t="shared" si="1846"/>
        <v>0.72064122886661242</v>
      </c>
      <c r="BN1510" s="14">
        <f t="shared" si="1847"/>
        <v>0.22031481043686577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1.3684210526315801</v>
      </c>
      <c r="F1511" s="10">
        <f>VLOOKUP(B1511,home!$B$2:$E$405,3,FALSE)</f>
        <v>0.57999999999999996</v>
      </c>
      <c r="G1511" s="10">
        <f>VLOOKUP(C1511,away!$B$2:$E$405,4,FALSE)</f>
        <v>1.17</v>
      </c>
      <c r="H1511" s="10">
        <f>VLOOKUP(A1511,away!$A$2:$E$405,3,FALSE)</f>
        <v>1.0105263157894699</v>
      </c>
      <c r="I1511" s="10">
        <f>VLOOKUP(C1511,away!$B$2:$E$405,3,FALSE)</f>
        <v>0.44</v>
      </c>
      <c r="J1511" s="10">
        <f>VLOOKUP(B1511,home!$B$2:$E$405,4,FALSE)</f>
        <v>0</v>
      </c>
      <c r="K1511" s="12">
        <f t="shared" si="1792"/>
        <v>0.92861052631579022</v>
      </c>
      <c r="L1511" s="12">
        <f t="shared" si="1793"/>
        <v>0</v>
      </c>
      <c r="M1511" s="13">
        <f t="shared" si="1794"/>
        <v>0.39510231341565338</v>
      </c>
      <c r="N1511" s="13">
        <f t="shared" si="1795"/>
        <v>0.36689616720949619</v>
      </c>
      <c r="O1511" s="13">
        <f t="shared" si="1796"/>
        <v>0</v>
      </c>
      <c r="P1511" s="13">
        <f t="shared" si="1797"/>
        <v>0</v>
      </c>
      <c r="Q1511" s="13">
        <f t="shared" si="1798"/>
        <v>0.17035182146782821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5.2730164864031162E-2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1.224144653677659E-2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2.2735072222765441E-3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3.5186712304349522E-4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0.6048449744234522</v>
      </c>
      <c r="BK1511" s="14">
        <f t="shared" si="1844"/>
        <v>0.39510231341565338</v>
      </c>
      <c r="BL1511" s="14">
        <f t="shared" si="1845"/>
        <v>0</v>
      </c>
      <c r="BM1511" s="14">
        <f t="shared" si="1846"/>
        <v>6.7596985746127783E-2</v>
      </c>
      <c r="BN1511" s="14">
        <f t="shared" si="1847"/>
        <v>0.93235030209297787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1.3684210526315801</v>
      </c>
      <c r="F1512" s="10">
        <f>VLOOKUP(B1512,home!$B$2:$E$405,3,FALSE)</f>
        <v>2.19</v>
      </c>
      <c r="G1512" s="10">
        <f>VLOOKUP(C1512,away!$B$2:$E$405,4,FALSE)</f>
        <v>1.28</v>
      </c>
      <c r="H1512" s="10">
        <f>VLOOKUP(A1512,away!$A$2:$E$405,3,FALSE)</f>
        <v>1.0105263157894699</v>
      </c>
      <c r="I1512" s="10">
        <f>VLOOKUP(C1512,away!$B$2:$E$405,3,FALSE)</f>
        <v>0.73</v>
      </c>
      <c r="J1512" s="10">
        <f>VLOOKUP(B1512,home!$B$2:$E$405,4,FALSE)</f>
        <v>0.49</v>
      </c>
      <c r="K1512" s="12">
        <f t="shared" si="1792"/>
        <v>3.8359578947368456</v>
      </c>
      <c r="L1512" s="12">
        <f t="shared" si="1793"/>
        <v>0.3614652631578934</v>
      </c>
      <c r="M1512" s="13">
        <f t="shared" si="1794"/>
        <v>1.5034267883191716E-2</v>
      </c>
      <c r="N1512" s="13">
        <f t="shared" si="1795"/>
        <v>5.7670818578117858E-2</v>
      </c>
      <c r="O1512" s="13">
        <f t="shared" si="1796"/>
        <v>5.4343655967841586E-3</v>
      </c>
      <c r="P1512" s="13">
        <f t="shared" si="1797"/>
        <v>2.0845997613870501E-2</v>
      </c>
      <c r="Q1512" s="13">
        <f t="shared" si="1798"/>
        <v>0.11061141591033381</v>
      </c>
      <c r="R1512" s="13">
        <f t="shared" si="1799"/>
        <v>9.8216719526889409E-4</v>
      </c>
      <c r="S1512" s="13">
        <f t="shared" si="1800"/>
        <v>7.2260854318574293E-3</v>
      </c>
      <c r="T1512" s="13">
        <f t="shared" si="1801"/>
        <v>3.9982184560296008E-2</v>
      </c>
      <c r="U1512" s="13">
        <f t="shared" si="1802"/>
        <v>3.7675520066432588E-3</v>
      </c>
      <c r="V1512" s="13">
        <f t="shared" si="1803"/>
        <v>1.1132712195342149E-3</v>
      </c>
      <c r="W1512" s="13">
        <f t="shared" si="1804"/>
        <v>0.14143357803642187</v>
      </c>
      <c r="X1512" s="13">
        <f t="shared" si="1805"/>
        <v>5.1123325504297684E-2</v>
      </c>
      <c r="Y1512" s="13">
        <f t="shared" si="1806"/>
        <v>9.2396531534588017E-3</v>
      </c>
      <c r="Z1512" s="13">
        <f t="shared" si="1807"/>
        <v>1.1833977456764027E-4</v>
      </c>
      <c r="AA1512" s="13">
        <f t="shared" si="1808"/>
        <v>4.5394639251411821E-4</v>
      </c>
      <c r="AB1512" s="13">
        <f t="shared" si="1809"/>
        <v>8.7065962407592166E-4</v>
      </c>
      <c r="AC1512" s="13">
        <f t="shared" si="1810"/>
        <v>9.6476468651104959E-5</v>
      </c>
      <c r="AD1512" s="13">
        <f t="shared" si="1811"/>
        <v>0.13563331256242306</v>
      </c>
      <c r="AE1512" s="13">
        <f t="shared" si="1812"/>
        <v>4.9026731018353066E-2</v>
      </c>
      <c r="AF1512" s="13">
        <f t="shared" si="1813"/>
        <v>8.8607301146601224E-3</v>
      </c>
      <c r="AG1512" s="13">
        <f t="shared" si="1814"/>
        <v>1.0676153808888971E-3</v>
      </c>
      <c r="AH1512" s="13">
        <f t="shared" si="1815"/>
        <v>1.0693929439034468E-5</v>
      </c>
      <c r="AI1512" s="13">
        <f t="shared" si="1816"/>
        <v>4.1021463057423026E-5</v>
      </c>
      <c r="AJ1512" s="13">
        <f t="shared" si="1817"/>
        <v>7.8678302534388893E-5</v>
      </c>
      <c r="AK1512" s="13">
        <f t="shared" si="1818"/>
        <v>1.0060221858376099E-4</v>
      </c>
      <c r="AL1512" s="13">
        <f t="shared" si="1819"/>
        <v>5.3508378350609201E-6</v>
      </c>
      <c r="AM1512" s="13">
        <f t="shared" si="1820"/>
        <v>0.10405673522262737</v>
      </c>
      <c r="AN1512" s="13">
        <f t="shared" si="1821"/>
        <v>3.7612895180598238E-2</v>
      </c>
      <c r="AO1512" s="13">
        <f t="shared" si="1822"/>
        <v>6.7978775272926001E-3</v>
      </c>
      <c r="AP1512" s="13">
        <f t="shared" si="1823"/>
        <v>8.1906552977264969E-4</v>
      </c>
      <c r="AQ1512" s="13">
        <f t="shared" si="1824"/>
        <v>7.4015934315707554E-5</v>
      </c>
      <c r="AR1512" s="13">
        <f t="shared" si="1825"/>
        <v>7.7309680377450798E-7</v>
      </c>
      <c r="AS1512" s="13">
        <f t="shared" si="1826"/>
        <v>2.9655667878346455E-6</v>
      </c>
      <c r="AT1512" s="13">
        <f t="shared" si="1827"/>
        <v>5.6878946660818506E-6</v>
      </c>
      <c r="AU1512" s="13">
        <f t="shared" si="1828"/>
        <v>7.2728414829294209E-6</v>
      </c>
      <c r="AV1512" s="13">
        <f t="shared" si="1829"/>
        <v>6.9745784259031854E-6</v>
      </c>
      <c r="AW1512" s="13">
        <f t="shared" si="1830"/>
        <v>2.0609131383590909E-7</v>
      </c>
      <c r="AX1512" s="13">
        <f t="shared" si="1831"/>
        <v>6.6526209162963132E-2</v>
      </c>
      <c r="AY1512" s="13">
        <f t="shared" si="1832"/>
        <v>2.404691370198753E-2</v>
      </c>
      <c r="AZ1512" s="13">
        <f t="shared" si="1833"/>
        <v>4.3460619947120367E-3</v>
      </c>
      <c r="BA1512" s="13">
        <f t="shared" si="1834"/>
        <v>5.2365014753970177E-4</v>
      </c>
      <c r="BB1512" s="13">
        <f t="shared" si="1835"/>
        <v>4.7320334595777003E-5</v>
      </c>
      <c r="BC1512" s="13">
        <f t="shared" si="1836"/>
        <v>3.4209314394764225E-6</v>
      </c>
      <c r="BD1512" s="13">
        <f t="shared" si="1837"/>
        <v>4.6574606603813073E-8</v>
      </c>
      <c r="BE1512" s="13">
        <f t="shared" si="1838"/>
        <v>1.7865822989615956E-7</v>
      </c>
      <c r="BF1512" s="13">
        <f t="shared" si="1839"/>
        <v>3.4266272371494192E-7</v>
      </c>
      <c r="BG1512" s="13">
        <f t="shared" si="1840"/>
        <v>4.3814659342212053E-7</v>
      </c>
      <c r="BH1512" s="13">
        <f t="shared" si="1841"/>
        <v>4.2017797102240963E-7</v>
      </c>
      <c r="BI1512" s="13">
        <f t="shared" si="1842"/>
        <v>3.2235700102758427E-7</v>
      </c>
      <c r="BJ1512" s="14">
        <f t="shared" si="1843"/>
        <v>0.84950353048709515</v>
      </c>
      <c r="BK1512" s="14">
        <f t="shared" si="1844"/>
        <v>6.8368363156927556E-2</v>
      </c>
      <c r="BL1512" s="14">
        <f t="shared" si="1845"/>
        <v>1.1765109284193168E-2</v>
      </c>
      <c r="BM1512" s="14">
        <f t="shared" si="1846"/>
        <v>0.69512960231454279</v>
      </c>
      <c r="BN1512" s="14">
        <f t="shared" si="1847"/>
        <v>0.21057903277756695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1.3684210526315801</v>
      </c>
      <c r="F1513" s="10">
        <f>VLOOKUP(B1513,home!$B$2:$E$405,3,FALSE)</f>
        <v>1.17</v>
      </c>
      <c r="G1513" s="10">
        <f>VLOOKUP(C1513,away!$B$2:$E$405,4,FALSE)</f>
        <v>1.17</v>
      </c>
      <c r="H1513" s="10">
        <f>VLOOKUP(A1513,away!$A$2:$E$405,3,FALSE)</f>
        <v>1.0105263157894699</v>
      </c>
      <c r="I1513" s="10">
        <f>VLOOKUP(C1513,away!$B$2:$E$405,3,FALSE)</f>
        <v>0.15</v>
      </c>
      <c r="J1513" s="10">
        <f>VLOOKUP(B1513,home!$B$2:$E$405,4,FALSE)</f>
        <v>1.19</v>
      </c>
      <c r="K1513" s="12">
        <f t="shared" si="1792"/>
        <v>1.8732315789473697</v>
      </c>
      <c r="L1513" s="12">
        <f t="shared" si="1793"/>
        <v>0.18037894736842036</v>
      </c>
      <c r="M1513" s="13">
        <f t="shared" si="1794"/>
        <v>0.1282709409093839</v>
      </c>
      <c r="N1513" s="13">
        <f t="shared" si="1795"/>
        <v>0.24028117717274997</v>
      </c>
      <c r="O1513" s="13">
        <f t="shared" si="1796"/>
        <v>2.3137377299191519E-2</v>
      </c>
      <c r="P1513" s="13">
        <f t="shared" si="1797"/>
        <v>4.3341665810865557E-2</v>
      </c>
      <c r="Q1513" s="13">
        <f t="shared" si="1798"/>
        <v>0.22505114445332158</v>
      </c>
      <c r="R1513" s="13">
        <f t="shared" si="1799"/>
        <v>2.0867478810470755E-3</v>
      </c>
      <c r="S1513" s="13">
        <f t="shared" si="1800"/>
        <v>3.6611955559517672E-3</v>
      </c>
      <c r="T1513" s="13">
        <f t="shared" si="1801"/>
        <v>4.0594488540548465E-2</v>
      </c>
      <c r="U1513" s="13">
        <f t="shared" si="1802"/>
        <v>3.908962028078891E-3</v>
      </c>
      <c r="V1513" s="13">
        <f t="shared" si="1803"/>
        <v>1.3745411178461657E-4</v>
      </c>
      <c r="W1513" s="13">
        <f t="shared" si="1804"/>
        <v>0.14052430355606937</v>
      </c>
      <c r="X1513" s="13">
        <f t="shared" si="1805"/>
        <v>2.5347625955124169E-2</v>
      </c>
      <c r="Y1513" s="13">
        <f t="shared" si="1806"/>
        <v>2.2860890440368738E-3</v>
      </c>
      <c r="Z1513" s="13">
        <f t="shared" si="1807"/>
        <v>1.2546846206885106E-4</v>
      </c>
      <c r="AA1513" s="13">
        <f t="shared" si="1808"/>
        <v>2.3503148530933202E-4</v>
      </c>
      <c r="AB1513" s="13">
        <f t="shared" si="1809"/>
        <v>2.2013420016417281E-4</v>
      </c>
      <c r="AC1513" s="13">
        <f t="shared" si="1810"/>
        <v>2.902786347721399E-6</v>
      </c>
      <c r="AD1513" s="13">
        <f t="shared" si="1811"/>
        <v>6.5808640757703818E-2</v>
      </c>
      <c r="AE1513" s="13">
        <f t="shared" si="1812"/>
        <v>1.1870493347621141E-2</v>
      </c>
      <c r="AF1513" s="13">
        <f t="shared" si="1813"/>
        <v>1.0705935473938688E-3</v>
      </c>
      <c r="AG1513" s="13">
        <f t="shared" si="1814"/>
        <v>6.4370845712776375E-5</v>
      </c>
      <c r="AH1513" s="13">
        <f t="shared" si="1815"/>
        <v>5.6579672789784823E-6</v>
      </c>
      <c r="AI1513" s="13">
        <f t="shared" si="1816"/>
        <v>1.0598682979633416E-5</v>
      </c>
      <c r="AJ1513" s="13">
        <f t="shared" si="1817"/>
        <v>9.9268938263506581E-6</v>
      </c>
      <c r="AK1513" s="13">
        <f t="shared" si="1818"/>
        <v>6.1984569987925798E-6</v>
      </c>
      <c r="AL1513" s="13">
        <f t="shared" si="1819"/>
        <v>3.9233078017931624E-8</v>
      </c>
      <c r="AM1513" s="13">
        <f t="shared" si="1820"/>
        <v>2.465496480698675E-2</v>
      </c>
      <c r="AN1513" s="13">
        <f t="shared" si="1821"/>
        <v>4.4472365992897197E-3</v>
      </c>
      <c r="AO1513" s="13">
        <f t="shared" si="1822"/>
        <v>4.0109392823909647E-4</v>
      </c>
      <c r="AP1513" s="13">
        <f t="shared" si="1823"/>
        <v>2.4116300190544322E-5</v>
      </c>
      <c r="AQ1513" s="13">
        <f t="shared" si="1824"/>
        <v>1.087518210697805E-6</v>
      </c>
      <c r="AR1513" s="13">
        <f t="shared" si="1825"/>
        <v>2.0411563640542094E-7</v>
      </c>
      <c r="AS1513" s="13">
        <f t="shared" si="1826"/>
        <v>3.8235585587157386E-7</v>
      </c>
      <c r="AT1513" s="13">
        <f t="shared" si="1827"/>
        <v>3.5812053180704066E-7</v>
      </c>
      <c r="AU1513" s="13">
        <f t="shared" si="1828"/>
        <v>2.2361422975012482E-7</v>
      </c>
      <c r="AV1513" s="13">
        <f t="shared" si="1829"/>
        <v>1.0472030916748153E-7</v>
      </c>
      <c r="AW1513" s="13">
        <f t="shared" si="1830"/>
        <v>3.6823681015650187E-10</v>
      </c>
      <c r="AX1513" s="13">
        <f t="shared" si="1831"/>
        <v>7.6974097757139398E-3</v>
      </c>
      <c r="AY1513" s="13">
        <f t="shared" si="1832"/>
        <v>1.3884506728066694E-3</v>
      </c>
      <c r="AZ1513" s="13">
        <f t="shared" si="1833"/>
        <v>1.25223635416921E-4</v>
      </c>
      <c r="BA1513" s="13">
        <f t="shared" si="1834"/>
        <v>7.5292358473836856E-6</v>
      </c>
      <c r="BB1513" s="13">
        <f t="shared" si="1835"/>
        <v>3.3952890915991139E-7</v>
      </c>
      <c r="BC1513" s="13">
        <f t="shared" si="1836"/>
        <v>1.2248773447082573E-8</v>
      </c>
      <c r="BD1513" s="13">
        <f t="shared" si="1837"/>
        <v>6.1363606060408391E-9</v>
      </c>
      <c r="BE1513" s="13">
        <f t="shared" si="1838"/>
        <v>1.1494824467044319E-8</v>
      </c>
      <c r="BF1513" s="13">
        <f t="shared" si="1839"/>
        <v>1.0766234093062145E-8</v>
      </c>
      <c r="BG1513" s="13">
        <f t="shared" si="1840"/>
        <v>6.7225498964879339E-9</v>
      </c>
      <c r="BH1513" s="13">
        <f t="shared" si="1841"/>
        <v>3.1482231892876416E-9</v>
      </c>
      <c r="BI1513" s="13">
        <f t="shared" si="1842"/>
        <v>1.1794702191496025E-9</v>
      </c>
      <c r="BJ1513" s="14">
        <f t="shared" si="1843"/>
        <v>0.79164639147066629</v>
      </c>
      <c r="BK1513" s="14">
        <f t="shared" si="1844"/>
        <v>0.17680264908021823</v>
      </c>
      <c r="BL1513" s="14">
        <f t="shared" si="1845"/>
        <v>2.9621947269100217E-2</v>
      </c>
      <c r="BM1513" s="14">
        <f t="shared" si="1846"/>
        <v>0.33463895245092412</v>
      </c>
      <c r="BN1513" s="14">
        <f t="shared" si="1847"/>
        <v>0.66216905352655964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1.30534351145038</v>
      </c>
      <c r="F1514" s="10">
        <f>VLOOKUP(B1514,home!$B$2:$E$405,3,FALSE)</f>
        <v>1.42</v>
      </c>
      <c r="G1514" s="10">
        <f>VLOOKUP(C1514,away!$B$2:$E$405,4,FALSE)</f>
        <v>1.28</v>
      </c>
      <c r="H1514" s="10">
        <f>VLOOKUP(A1514,away!$A$2:$E$405,3,FALSE)</f>
        <v>1.0381679389313001</v>
      </c>
      <c r="I1514" s="10">
        <f>VLOOKUP(C1514,away!$B$2:$E$405,3,FALSE)</f>
        <v>1.02</v>
      </c>
      <c r="J1514" s="10">
        <f>VLOOKUP(B1514,home!$B$2:$E$405,4,FALSE)</f>
        <v>2.2000000000000002</v>
      </c>
      <c r="K1514" s="12">
        <f t="shared" si="1792"/>
        <v>2.3725923664122108</v>
      </c>
      <c r="L1514" s="12">
        <f t="shared" si="1793"/>
        <v>2.3296488549618375</v>
      </c>
      <c r="M1514" s="13">
        <f t="shared" si="1794"/>
        <v>9.0749153983182094E-3</v>
      </c>
      <c r="N1514" s="13">
        <f t="shared" si="1795"/>
        <v>2.1531074999886411E-2</v>
      </c>
      <c r="O1514" s="13">
        <f t="shared" si="1796"/>
        <v>2.1141366266567565E-2</v>
      </c>
      <c r="P1514" s="13">
        <f t="shared" si="1797"/>
        <v>5.0159844219582819E-2</v>
      </c>
      <c r="Q1514" s="13">
        <f t="shared" si="1798"/>
        <v>2.5542232092689646E-2</v>
      </c>
      <c r="R1514" s="13">
        <f t="shared" si="1799"/>
        <v>2.4625979857618975E-2</v>
      </c>
      <c r="S1514" s="13">
        <f t="shared" si="1800"/>
        <v>6.9312215643329622E-2</v>
      </c>
      <c r="T1514" s="13">
        <f t="shared" si="1801"/>
        <v>5.9504431747903937E-2</v>
      </c>
      <c r="U1514" s="13">
        <f t="shared" si="1802"/>
        <v>5.8427411825607643E-2</v>
      </c>
      <c r="V1514" s="13">
        <f t="shared" si="1803"/>
        <v>4.256776676982521E-2</v>
      </c>
      <c r="W1514" s="13">
        <f t="shared" si="1804"/>
        <v>2.0200434961414812E-2</v>
      </c>
      <c r="X1514" s="13">
        <f t="shared" si="1805"/>
        <v>4.7059920177591093E-2</v>
      </c>
      <c r="Y1514" s="13">
        <f t="shared" si="1806"/>
        <v>5.4816544578160292E-2</v>
      </c>
      <c r="Z1514" s="13">
        <f t="shared" si="1807"/>
        <v>1.9123295259205107E-2</v>
      </c>
      <c r="AA1514" s="13">
        <f t="shared" si="1808"/>
        <v>4.5371784352636856E-2</v>
      </c>
      <c r="AB1514" s="13">
        <f t="shared" si="1809"/>
        <v>5.3824374602783602E-2</v>
      </c>
      <c r="AC1514" s="13">
        <f t="shared" si="1810"/>
        <v>1.470531994123099E-2</v>
      </c>
      <c r="AD1514" s="13">
        <f t="shared" si="1811"/>
        <v>1.1981849446914781E-2</v>
      </c>
      <c r="AE1514" s="13">
        <f t="shared" si="1812"/>
        <v>2.7913501844330148E-2</v>
      </c>
      <c r="AF1514" s="13">
        <f t="shared" si="1813"/>
        <v>3.2514328804809443E-2</v>
      </c>
      <c r="AG1514" s="13">
        <f t="shared" si="1814"/>
        <v>2.5248989623325665E-2</v>
      </c>
      <c r="AH1514" s="13">
        <f t="shared" si="1815"/>
        <v>1.1137640725926079E-2</v>
      </c>
      <c r="AI1514" s="13">
        <f t="shared" si="1816"/>
        <v>2.6425081366173969E-2</v>
      </c>
      <c r="AJ1514" s="13">
        <f t="shared" si="1817"/>
        <v>3.1347973165602956E-2</v>
      </c>
      <c r="AK1514" s="13">
        <f t="shared" si="1818"/>
        <v>2.479198727840147E-2</v>
      </c>
      <c r="AL1514" s="13">
        <f t="shared" si="1819"/>
        <v>3.2512327667009134E-3</v>
      </c>
      <c r="AM1514" s="13">
        <f t="shared" si="1820"/>
        <v>5.6856089066500744E-3</v>
      </c>
      <c r="AN1514" s="13">
        <f t="shared" si="1821"/>
        <v>1.324547227913817E-2</v>
      </c>
      <c r="AO1514" s="13">
        <f t="shared" si="1822"/>
        <v>1.5428649664261503E-2</v>
      </c>
      <c r="AP1514" s="13">
        <f t="shared" si="1823"/>
        <v>1.1981112007984716E-2</v>
      </c>
      <c r="AQ1514" s="13">
        <f t="shared" si="1824"/>
        <v>6.9779459676427794E-3</v>
      </c>
      <c r="AR1514" s="13">
        <f t="shared" si="1825"/>
        <v>5.1893583928260016E-3</v>
      </c>
      <c r="AS1514" s="13">
        <f t="shared" si="1826"/>
        <v>1.231223210939611E-2</v>
      </c>
      <c r="AT1514" s="13">
        <f t="shared" si="1827"/>
        <v>1.4605953958124264E-2</v>
      </c>
      <c r="AU1514" s="13">
        <f t="shared" si="1828"/>
        <v>1.1551324955071281E-2</v>
      </c>
      <c r="AV1514" s="13">
        <f t="shared" si="1829"/>
        <v>6.8516463525872479E-3</v>
      </c>
      <c r="AW1514" s="13">
        <f t="shared" si="1830"/>
        <v>4.9918227560172192E-4</v>
      </c>
      <c r="AX1514" s="13">
        <f t="shared" si="1831"/>
        <v>2.2482720483872082E-3</v>
      </c>
      <c r="AY1514" s="13">
        <f t="shared" si="1832"/>
        <v>5.2376844031679646E-3</v>
      </c>
      <c r="AZ1514" s="13">
        <f t="shared" si="1833"/>
        <v>6.1009827362458633E-3</v>
      </c>
      <c r="BA1514" s="13">
        <f t="shared" si="1834"/>
        <v>4.7377158152123707E-3</v>
      </c>
      <c r="BB1514" s="13">
        <f t="shared" si="1835"/>
        <v>2.7593035560110227E-3</v>
      </c>
      <c r="BC1514" s="13">
        <f t="shared" si="1836"/>
        <v>1.2856416739506404E-3</v>
      </c>
      <c r="BD1514" s="13">
        <f t="shared" si="1837"/>
        <v>2.0148971396389509E-3</v>
      </c>
      <c r="BE1514" s="13">
        <f t="shared" si="1838"/>
        <v>4.7805295726131734E-3</v>
      </c>
      <c r="BF1514" s="13">
        <f t="shared" si="1839"/>
        <v>5.6711239856949217E-3</v>
      </c>
      <c r="BG1514" s="13">
        <f t="shared" si="1840"/>
        <v>4.4850884924789881E-3</v>
      </c>
      <c r="BH1514" s="13">
        <f t="shared" si="1841"/>
        <v>2.6603216799847241E-3</v>
      </c>
      <c r="BI1514" s="13">
        <f t="shared" si="1842"/>
        <v>1.2623717820265325E-3</v>
      </c>
      <c r="BJ1514" s="14">
        <f t="shared" si="1843"/>
        <v>0.40200169733567859</v>
      </c>
      <c r="BK1514" s="14">
        <f t="shared" si="1844"/>
        <v>0.19430897914215572</v>
      </c>
      <c r="BL1514" s="14">
        <f t="shared" si="1845"/>
        <v>0.36847844786176126</v>
      </c>
      <c r="BM1514" s="14">
        <f t="shared" si="1846"/>
        <v>0.82709850463657064</v>
      </c>
      <c r="BN1514" s="14">
        <f t="shared" si="1847"/>
        <v>0.15207541283466361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1.30534351145038</v>
      </c>
      <c r="F1515" s="10">
        <f>VLOOKUP(B1515,home!$B$2:$E$405,3,FALSE)</f>
        <v>1.1499999999999999</v>
      </c>
      <c r="G1515" s="10">
        <f>VLOOKUP(C1515,away!$B$2:$E$405,4,FALSE)</f>
        <v>1.4</v>
      </c>
      <c r="H1515" s="10">
        <f>VLOOKUP(A1515,away!$A$2:$E$405,3,FALSE)</f>
        <v>1.0381679389313001</v>
      </c>
      <c r="I1515" s="10">
        <f>VLOOKUP(C1515,away!$B$2:$E$405,3,FALSE)</f>
        <v>0.51</v>
      </c>
      <c r="J1515" s="10">
        <f>VLOOKUP(B1515,home!$B$2:$E$405,4,FALSE)</f>
        <v>0.8</v>
      </c>
      <c r="K1515" s="12">
        <f t="shared" si="1792"/>
        <v>2.1016030534351113</v>
      </c>
      <c r="L1515" s="12">
        <f t="shared" si="1793"/>
        <v>0.42357251908397048</v>
      </c>
      <c r="M1515" s="13">
        <f t="shared" si="1794"/>
        <v>8.0044257980926084E-2</v>
      </c>
      <c r="N1515" s="13">
        <f t="shared" si="1795"/>
        <v>0.16822125698266202</v>
      </c>
      <c r="O1515" s="13">
        <f t="shared" si="1796"/>
        <v>3.3904547991188069E-2</v>
      </c>
      <c r="P1515" s="13">
        <f t="shared" si="1797"/>
        <v>7.1253901583618107E-2</v>
      </c>
      <c r="Q1515" s="13">
        <f t="shared" si="1798"/>
        <v>0.17676715366372756</v>
      </c>
      <c r="R1515" s="13">
        <f t="shared" si="1799"/>
        <v>7.1805174005154489E-3</v>
      </c>
      <c r="S1515" s="13">
        <f t="shared" si="1800"/>
        <v>1.5857222675790726E-2</v>
      </c>
      <c r="T1515" s="13">
        <f t="shared" si="1801"/>
        <v>7.4873708568648376E-2</v>
      </c>
      <c r="U1515" s="13">
        <f t="shared" si="1802"/>
        <v>1.5090597294167216E-2</v>
      </c>
      <c r="V1515" s="13">
        <f t="shared" si="1803"/>
        <v>1.5684225652590482E-3</v>
      </c>
      <c r="W1515" s="13">
        <f t="shared" si="1804"/>
        <v>0.12383146329557447</v>
      </c>
      <c r="X1515" s="13">
        <f t="shared" si="1805"/>
        <v>5.2451604849960705E-2</v>
      </c>
      <c r="Y1515" s="13">
        <f t="shared" si="1806"/>
        <v>1.1108529198147428E-2</v>
      </c>
      <c r="Z1515" s="13">
        <f t="shared" si="1807"/>
        <v>1.0138232812208707E-3</v>
      </c>
      <c r="AA1515" s="13">
        <f t="shared" si="1808"/>
        <v>2.1306541034573855E-3</v>
      </c>
      <c r="AB1515" s="13">
        <f t="shared" si="1809"/>
        <v>2.2388945848200461E-3</v>
      </c>
      <c r="AC1515" s="13">
        <f t="shared" si="1810"/>
        <v>8.7261277327604081E-5</v>
      </c>
      <c r="AD1515" s="13">
        <f t="shared" si="1811"/>
        <v>6.5061145343329282E-2</v>
      </c>
      <c r="AE1515" s="13">
        <f t="shared" si="1812"/>
        <v>2.7558113227562318E-2</v>
      </c>
      <c r="AF1515" s="13">
        <f t="shared" si="1813"/>
        <v>5.8364297204999286E-3</v>
      </c>
      <c r="AG1515" s="13">
        <f t="shared" si="1814"/>
        <v>8.2405041305623613E-4</v>
      </c>
      <c r="AH1515" s="13">
        <f t="shared" si="1815"/>
        <v>1.0735692028317521E-4</v>
      </c>
      <c r="AI1515" s="13">
        <f t="shared" si="1816"/>
        <v>2.2562163147451082E-4</v>
      </c>
      <c r="AJ1515" s="13">
        <f t="shared" si="1817"/>
        <v>2.3708355481392174E-4</v>
      </c>
      <c r="AK1515" s="13">
        <f t="shared" si="1818"/>
        <v>1.6608517423872952E-4</v>
      </c>
      <c r="AL1515" s="13">
        <f t="shared" si="1819"/>
        <v>3.1071342897543193E-6</v>
      </c>
      <c r="AM1515" s="13">
        <f t="shared" si="1820"/>
        <v>2.7346540342705273E-2</v>
      </c>
      <c r="AN1515" s="13">
        <f t="shared" si="1821"/>
        <v>1.1583242981191098E-2</v>
      </c>
      <c r="AO1515" s="13">
        <f t="shared" si="1822"/>
        <v>2.4531717043524163E-3</v>
      </c>
      <c r="AP1515" s="13">
        <f t="shared" si="1823"/>
        <v>3.4636537285269008E-4</v>
      </c>
      <c r="AQ1515" s="13">
        <f t="shared" si="1824"/>
        <v>3.6677713375668157E-5</v>
      </c>
      <c r="AR1515" s="13">
        <f t="shared" si="1825"/>
        <v>9.0946882330883052E-6</v>
      </c>
      <c r="AS1515" s="13">
        <f t="shared" si="1826"/>
        <v>1.9113424560698756E-5</v>
      </c>
      <c r="AT1515" s="13">
        <f t="shared" si="1827"/>
        <v>2.0084415709183083E-5</v>
      </c>
      <c r="AU1515" s="13">
        <f t="shared" si="1828"/>
        <v>1.4069823126959764E-5</v>
      </c>
      <c r="AV1515" s="13">
        <f t="shared" si="1829"/>
        <v>7.3922958112276432E-6</v>
      </c>
      <c r="AW1515" s="13">
        <f t="shared" si="1830"/>
        <v>7.6830912212340089E-8</v>
      </c>
      <c r="AX1515" s="13">
        <f t="shared" si="1831"/>
        <v>9.5785954475193207E-3</v>
      </c>
      <c r="AY1515" s="13">
        <f t="shared" si="1832"/>
        <v>4.0572298029920096E-3</v>
      </c>
      <c r="AZ1515" s="13">
        <f t="shared" si="1833"/>
        <v>8.5926552407794327E-4</v>
      </c>
      <c r="BA1515" s="13">
        <f t="shared" si="1834"/>
        <v>1.2132042086523418E-4</v>
      </c>
      <c r="BB1515" s="13">
        <f t="shared" si="1835"/>
        <v>1.2846999070553682E-5</v>
      </c>
      <c r="BC1515" s="13">
        <f t="shared" si="1836"/>
        <v>1.0883271517967702E-6</v>
      </c>
      <c r="BD1515" s="13">
        <f t="shared" si="1837"/>
        <v>6.4204333419542609E-7</v>
      </c>
      <c r="BE1515" s="13">
        <f t="shared" si="1838"/>
        <v>1.3493202315827671E-6</v>
      </c>
      <c r="BF1515" s="13">
        <f t="shared" si="1839"/>
        <v>1.4178677593780578E-6</v>
      </c>
      <c r="BG1515" s="13">
        <f t="shared" si="1840"/>
        <v>9.9326507082537538E-7</v>
      </c>
      <c r="BH1515" s="13">
        <f t="shared" si="1841"/>
        <v>5.2186222642926255E-7</v>
      </c>
      <c r="BI1515" s="13">
        <f t="shared" si="1842"/>
        <v>2.193494497072367E-7</v>
      </c>
      <c r="BJ1515" s="14">
        <f t="shared" si="1843"/>
        <v>0.76292979989932219</v>
      </c>
      <c r="BK1515" s="14">
        <f t="shared" si="1844"/>
        <v>0.17287140302020332</v>
      </c>
      <c r="BL1515" s="14">
        <f t="shared" si="1845"/>
        <v>6.1356257010471781E-2</v>
      </c>
      <c r="BM1515" s="14">
        <f t="shared" si="1846"/>
        <v>0.45674249463650113</v>
      </c>
      <c r="BN1515" s="14">
        <f t="shared" si="1847"/>
        <v>0.53737163560263723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1.30534351145038</v>
      </c>
      <c r="F1516" s="10">
        <f>VLOOKUP(B1516,home!$B$2:$E$405,3,FALSE)</f>
        <v>0.77</v>
      </c>
      <c r="G1516" s="10">
        <f>VLOOKUP(C1516,away!$B$2:$E$405,4,FALSE)</f>
        <v>0.92</v>
      </c>
      <c r="H1516" s="10">
        <f>VLOOKUP(A1516,away!$A$2:$E$405,3,FALSE)</f>
        <v>1.0381679389313001</v>
      </c>
      <c r="I1516" s="10">
        <f>VLOOKUP(C1516,away!$B$2:$E$405,3,FALSE)</f>
        <v>0.46</v>
      </c>
      <c r="J1516" s="10">
        <f>VLOOKUP(B1516,home!$B$2:$E$405,4,FALSE)</f>
        <v>0.96</v>
      </c>
      <c r="K1516" s="12">
        <f t="shared" si="1792"/>
        <v>0.92470534351144917</v>
      </c>
      <c r="L1516" s="12">
        <f t="shared" si="1793"/>
        <v>0.45845496183206214</v>
      </c>
      <c r="M1516" s="13">
        <f t="shared" si="1794"/>
        <v>0.25078474301595388</v>
      </c>
      <c r="N1516" s="13">
        <f t="shared" si="1795"/>
        <v>0.23190199193799813</v>
      </c>
      <c r="O1516" s="13">
        <f t="shared" si="1796"/>
        <v>0.11497350978744263</v>
      </c>
      <c r="P1516" s="13">
        <f t="shared" si="1797"/>
        <v>0.1063166188627141</v>
      </c>
      <c r="Q1516" s="13">
        <f t="shared" si="1798"/>
        <v>0.10722050555800793</v>
      </c>
      <c r="R1516" s="13">
        <f t="shared" si="1799"/>
        <v>2.6355088020650116E-2</v>
      </c>
      <c r="S1516" s="13">
        <f t="shared" si="1800"/>
        <v>1.1267853967576241E-2</v>
      </c>
      <c r="T1516" s="13">
        <f t="shared" si="1801"/>
        <v>4.915577278321092E-2</v>
      </c>
      <c r="U1516" s="13">
        <f t="shared" si="1802"/>
        <v>2.4370690721409745E-2</v>
      </c>
      <c r="V1516" s="13">
        <f t="shared" si="1803"/>
        <v>5.3076068400545722E-4</v>
      </c>
      <c r="W1516" s="13">
        <f t="shared" si="1804"/>
        <v>3.3049124807829657E-2</v>
      </c>
      <c r="X1516" s="13">
        <f t="shared" si="1805"/>
        <v>1.5151535252356602E-2</v>
      </c>
      <c r="Y1516" s="13">
        <f t="shared" si="1806"/>
        <v>3.473148257908145E-3</v>
      </c>
      <c r="Z1516" s="13">
        <f t="shared" si="1807"/>
        <v>4.0275402908625958E-3</v>
      </c>
      <c r="AA1516" s="13">
        <f t="shared" si="1808"/>
        <v>3.7242880281682985E-3</v>
      </c>
      <c r="AB1516" s="13">
        <f t="shared" si="1809"/>
        <v>1.7219345202114718E-3</v>
      </c>
      <c r="AC1516" s="13">
        <f t="shared" si="1810"/>
        <v>1.4063026888644266E-5</v>
      </c>
      <c r="AD1516" s="13">
        <f t="shared" si="1811"/>
        <v>7.6401755770442187E-3</v>
      </c>
      <c r="AE1516" s="13">
        <f t="shared" si="1812"/>
        <v>3.5026764025640604E-3</v>
      </c>
      <c r="AF1516" s="13">
        <f t="shared" si="1813"/>
        <v>8.0290968822378545E-4</v>
      </c>
      <c r="AG1516" s="13">
        <f t="shared" si="1814"/>
        <v>1.2269931015640949E-4</v>
      </c>
      <c r="AH1516" s="13">
        <f t="shared" si="1815"/>
        <v>4.6161145758112594E-4</v>
      </c>
      <c r="AI1516" s="13">
        <f t="shared" si="1816"/>
        <v>4.2685458145137582E-4</v>
      </c>
      <c r="AJ1516" s="13">
        <f t="shared" si="1817"/>
        <v>1.9735735618521514E-4</v>
      </c>
      <c r="AK1516" s="13">
        <f t="shared" si="1818"/>
        <v>6.0832467281920267E-5</v>
      </c>
      <c r="AL1516" s="13">
        <f t="shared" si="1819"/>
        <v>2.3847279572042859E-7</v>
      </c>
      <c r="AM1516" s="13">
        <f t="shared" si="1820"/>
        <v>1.4129822362916921E-3</v>
      </c>
      <c r="AN1516" s="13">
        <f t="shared" si="1821"/>
        <v>6.4778871720848937E-4</v>
      </c>
      <c r="AO1516" s="13">
        <f t="shared" si="1822"/>
        <v>1.4849097581152925E-4</v>
      </c>
      <c r="AP1516" s="13">
        <f t="shared" si="1823"/>
        <v>2.2692141549360102E-5</v>
      </c>
      <c r="AQ1516" s="13">
        <f t="shared" si="1824"/>
        <v>2.6008312219749089E-6</v>
      </c>
      <c r="AR1516" s="13">
        <f t="shared" si="1825"/>
        <v>4.2325612633319548E-5</v>
      </c>
      <c r="AS1516" s="13">
        <f t="shared" si="1826"/>
        <v>3.9138720169426288E-5</v>
      </c>
      <c r="AT1516" s="13">
        <f t="shared" si="1827"/>
        <v>1.8095891839433909E-5</v>
      </c>
      <c r="AU1516" s="13">
        <f t="shared" si="1828"/>
        <v>5.5777892931765871E-6</v>
      </c>
      <c r="AV1516" s="13">
        <f t="shared" si="1829"/>
        <v>1.2894528910953348E-6</v>
      </c>
      <c r="AW1516" s="13">
        <f t="shared" si="1830"/>
        <v>2.8082540059865176E-9</v>
      </c>
      <c r="AX1516" s="13">
        <f t="shared" si="1831"/>
        <v>2.1776537069761404E-4</v>
      </c>
      <c r="AY1516" s="13">
        <f t="shared" si="1832"/>
        <v>9.9835614711519502E-5</v>
      </c>
      <c r="AZ1516" s="13">
        <f t="shared" si="1833"/>
        <v>2.2885066466025069E-5</v>
      </c>
      <c r="BA1516" s="13">
        <f t="shared" si="1834"/>
        <v>3.4972574244019092E-6</v>
      </c>
      <c r="BB1516" s="13">
        <f t="shared" si="1835"/>
        <v>4.0083375475526829E-7</v>
      </c>
      <c r="BC1516" s="13">
        <f t="shared" si="1836"/>
        <v>3.6752844747465754E-8</v>
      </c>
      <c r="BD1516" s="13">
        <f t="shared" si="1837"/>
        <v>3.2340645207211915E-6</v>
      </c>
      <c r="BE1516" s="13">
        <f t="shared" si="1838"/>
        <v>2.9905567435716796E-6</v>
      </c>
      <c r="BF1516" s="13">
        <f t="shared" si="1839"/>
        <v>1.3826919004274653E-6</v>
      </c>
      <c r="BG1516" s="13">
        <f t="shared" si="1840"/>
        <v>4.2619419625175927E-7</v>
      </c>
      <c r="BH1516" s="13">
        <f t="shared" si="1841"/>
        <v>9.8526012661892253E-8</v>
      </c>
      <c r="BI1516" s="13">
        <f t="shared" si="1842"/>
        <v>1.8221506076665697E-8</v>
      </c>
      <c r="BJ1516" s="14">
        <f t="shared" si="1843"/>
        <v>0.45459951537328197</v>
      </c>
      <c r="BK1516" s="14">
        <f t="shared" si="1844"/>
        <v>0.36901411364464559</v>
      </c>
      <c r="BL1516" s="14">
        <f t="shared" si="1845"/>
        <v>0.17240674466208794</v>
      </c>
      <c r="BM1516" s="14">
        <f t="shared" si="1846"/>
        <v>0.16239562398165375</v>
      </c>
      <c r="BN1516" s="14">
        <f t="shared" si="1847"/>
        <v>0.83755245718276661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1.30534351145038</v>
      </c>
      <c r="F1517" s="10">
        <f>VLOOKUP(B1517,home!$B$2:$E$405,3,FALSE)</f>
        <v>0.89</v>
      </c>
      <c r="G1517" s="10">
        <f>VLOOKUP(C1517,away!$B$2:$E$405,4,FALSE)</f>
        <v>0.92</v>
      </c>
      <c r="H1517" s="10">
        <f>VLOOKUP(A1517,away!$A$2:$E$405,3,FALSE)</f>
        <v>1.0381679389313001</v>
      </c>
      <c r="I1517" s="10">
        <f>VLOOKUP(C1517,away!$B$2:$E$405,3,FALSE)</f>
        <v>0.77</v>
      </c>
      <c r="J1517" s="10">
        <f>VLOOKUP(B1517,home!$B$2:$E$405,4,FALSE)</f>
        <v>0.8</v>
      </c>
      <c r="K1517" s="12">
        <f t="shared" si="1792"/>
        <v>1.0688152671755711</v>
      </c>
      <c r="L1517" s="12">
        <f t="shared" si="1793"/>
        <v>0.639511450381681</v>
      </c>
      <c r="M1517" s="13">
        <f t="shared" si="1794"/>
        <v>0.18116868551441373</v>
      </c>
      <c r="N1517" s="13">
        <f t="shared" si="1795"/>
        <v>0.19363585701193509</v>
      </c>
      <c r="O1517" s="13">
        <f t="shared" si="1796"/>
        <v>0.11585944883706535</v>
      </c>
      <c r="P1517" s="13">
        <f t="shared" si="1797"/>
        <v>0.12383234776360241</v>
      </c>
      <c r="Q1517" s="13">
        <f t="shared" si="1798"/>
        <v>0.10348048012349105</v>
      </c>
      <c r="R1517" s="13">
        <f t="shared" si="1799"/>
        <v>3.7046722083106914E-2</v>
      </c>
      <c r="S1517" s="13">
        <f t="shared" si="1800"/>
        <v>2.116045925528582E-2</v>
      </c>
      <c r="T1517" s="13">
        <f t="shared" si="1801"/>
        <v>6.6176951929966477E-2</v>
      </c>
      <c r="U1517" s="13">
        <f t="shared" si="1802"/>
        <v>3.959610216123504E-2</v>
      </c>
      <c r="V1517" s="13">
        <f t="shared" si="1803"/>
        <v>1.6070654091104989E-3</v>
      </c>
      <c r="W1517" s="13">
        <f t="shared" si="1804"/>
        <v>3.6867172336881825E-2</v>
      </c>
      <c r="X1517" s="13">
        <f t="shared" si="1805"/>
        <v>2.3576978852630683E-2</v>
      </c>
      <c r="Y1517" s="13">
        <f t="shared" si="1806"/>
        <v>7.5388739708320334E-3</v>
      </c>
      <c r="Z1517" s="13">
        <f t="shared" si="1807"/>
        <v>7.8972676570849172E-3</v>
      </c>
      <c r="AA1517" s="13">
        <f t="shared" si="1808"/>
        <v>8.4407202408642128E-3</v>
      </c>
      <c r="AB1517" s="13">
        <f t="shared" si="1809"/>
        <v>4.5107853296967671E-3</v>
      </c>
      <c r="AC1517" s="13">
        <f t="shared" si="1810"/>
        <v>6.8653794271469974E-5</v>
      </c>
      <c r="AD1517" s="13">
        <f t="shared" si="1811"/>
        <v>9.851049162813038E-3</v>
      </c>
      <c r="AE1517" s="13">
        <f t="shared" si="1812"/>
        <v>6.2998587378918103E-3</v>
      </c>
      <c r="AF1517" s="13">
        <f t="shared" si="1813"/>
        <v>2.0144158993344488E-3</v>
      </c>
      <c r="AG1517" s="13">
        <f t="shared" si="1814"/>
        <v>4.2941401115176395E-4</v>
      </c>
      <c r="AH1517" s="13">
        <f t="shared" si="1815"/>
        <v>1.2625982733586788E-3</v>
      </c>
      <c r="AI1517" s="13">
        <f t="shared" si="1816"/>
        <v>1.349484310875271E-3</v>
      </c>
      <c r="AJ1517" s="13">
        <f t="shared" si="1817"/>
        <v>7.2117471713869705E-4</v>
      </c>
      <c r="AK1517" s="13">
        <f t="shared" si="1818"/>
        <v>2.5693418265962116E-4</v>
      </c>
      <c r="AL1517" s="13">
        <f t="shared" si="1819"/>
        <v>1.8770485646293681E-6</v>
      </c>
      <c r="AM1517" s="13">
        <f t="shared" si="1820"/>
        <v>2.1057903485823416E-3</v>
      </c>
      <c r="AN1517" s="13">
        <f t="shared" si="1821"/>
        <v>1.3466770400216389E-3</v>
      </c>
      <c r="AO1517" s="13">
        <f t="shared" si="1822"/>
        <v>4.3060769352997364E-4</v>
      </c>
      <c r="AP1517" s="13">
        <f t="shared" si="1823"/>
        <v>9.1792850211621285E-5</v>
      </c>
      <c r="AQ1517" s="13">
        <f t="shared" si="1824"/>
        <v>1.4675644693375579E-5</v>
      </c>
      <c r="AR1517" s="13">
        <f t="shared" si="1825"/>
        <v>1.6148921060900301E-4</v>
      </c>
      <c r="AS1517" s="13">
        <f t="shared" si="1826"/>
        <v>1.7260213378303361E-4</v>
      </c>
      <c r="AT1517" s="13">
        <f t="shared" si="1827"/>
        <v>9.2239897867193378E-5</v>
      </c>
      <c r="AU1517" s="13">
        <f t="shared" si="1828"/>
        <v>3.286247036105723E-5</v>
      </c>
      <c r="AV1517" s="13">
        <f t="shared" si="1829"/>
        <v>8.7809775097506634E-6</v>
      </c>
      <c r="AW1517" s="13">
        <f t="shared" si="1830"/>
        <v>3.56388746463861E-8</v>
      </c>
      <c r="AX1517" s="13">
        <f t="shared" si="1831"/>
        <v>3.7511681233929559E-4</v>
      </c>
      <c r="AY1517" s="13">
        <f t="shared" si="1832"/>
        <v>2.3989149672165578E-4</v>
      </c>
      <c r="AZ1517" s="13">
        <f t="shared" si="1833"/>
        <v>7.670667950134917E-5</v>
      </c>
      <c r="BA1517" s="13">
        <f t="shared" si="1834"/>
        <v>1.6351599953956859E-5</v>
      </c>
      <c r="BB1517" s="13">
        <f t="shared" si="1835"/>
        <v>2.6142588506539943E-6</v>
      </c>
      <c r="BC1517" s="13">
        <f t="shared" si="1836"/>
        <v>3.3436969385097657E-7</v>
      </c>
      <c r="BD1517" s="13">
        <f t="shared" si="1837"/>
        <v>1.7212366549592705E-5</v>
      </c>
      <c r="BE1517" s="13">
        <f t="shared" si="1838"/>
        <v>1.8396840152426787E-5</v>
      </c>
      <c r="BF1517" s="13">
        <f t="shared" si="1839"/>
        <v>9.8314118113511563E-6</v>
      </c>
      <c r="BG1517" s="13">
        <f t="shared" si="1840"/>
        <v>3.5026543472874504E-6</v>
      </c>
      <c r="BH1517" s="13">
        <f t="shared" si="1841"/>
        <v>9.3592261050492764E-7</v>
      </c>
      <c r="BI1517" s="13">
        <f t="shared" si="1842"/>
        <v>2.0006567500049652E-7</v>
      </c>
      <c r="BJ1517" s="14">
        <f t="shared" si="1843"/>
        <v>0.45457161083102782</v>
      </c>
      <c r="BK1517" s="14">
        <f t="shared" si="1844"/>
        <v>0.32807898028197019</v>
      </c>
      <c r="BL1517" s="14">
        <f t="shared" si="1845"/>
        <v>0.20956202408727673</v>
      </c>
      <c r="BM1517" s="14">
        <f t="shared" si="1846"/>
        <v>0.24484648566589828</v>
      </c>
      <c r="BN1517" s="14">
        <f t="shared" si="1847"/>
        <v>0.7550235413336146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1.30534351145038</v>
      </c>
      <c r="F1518" s="10">
        <f>VLOOKUP(B1518,home!$B$2:$E$405,3,FALSE)</f>
        <v>0.92</v>
      </c>
      <c r="G1518" s="10">
        <f>VLOOKUP(C1518,away!$B$2:$E$405,4,FALSE)</f>
        <v>1.1499999999999999</v>
      </c>
      <c r="H1518" s="10">
        <f>VLOOKUP(A1518,away!$A$2:$E$405,3,FALSE)</f>
        <v>1.0381679389313001</v>
      </c>
      <c r="I1518" s="10">
        <f>VLOOKUP(C1518,away!$B$2:$E$405,3,FALSE)</f>
        <v>0.38</v>
      </c>
      <c r="J1518" s="10">
        <f>VLOOKUP(B1518,home!$B$2:$E$405,4,FALSE)</f>
        <v>0.77</v>
      </c>
      <c r="K1518" s="12">
        <f t="shared" si="1792"/>
        <v>1.3810534351145018</v>
      </c>
      <c r="L1518" s="12">
        <f t="shared" si="1793"/>
        <v>0.30376793893129844</v>
      </c>
      <c r="M1518" s="13">
        <f t="shared" si="1794"/>
        <v>0.18547756010326541</v>
      </c>
      <c r="N1518" s="13">
        <f t="shared" si="1795"/>
        <v>0.25615442151727119</v>
      </c>
      <c r="O1518" s="13">
        <f t="shared" si="1796"/>
        <v>5.634213615057497E-2</v>
      </c>
      <c r="P1518" s="13">
        <f t="shared" si="1797"/>
        <v>7.7811500672440526E-2</v>
      </c>
      <c r="Q1518" s="13">
        <f t="shared" si="1798"/>
        <v>0.17688147187809775</v>
      </c>
      <c r="R1518" s="13">
        <f t="shared" si="1799"/>
        <v>8.5574672867233786E-3</v>
      </c>
      <c r="S1518" s="13">
        <f t="shared" si="1800"/>
        <v>8.1608654350508354E-3</v>
      </c>
      <c r="T1518" s="13">
        <f t="shared" si="1801"/>
        <v>5.373092014754418E-2</v>
      </c>
      <c r="U1518" s="13">
        <f t="shared" si="1802"/>
        <v>1.18183195922093E-2</v>
      </c>
      <c r="V1518" s="13">
        <f t="shared" si="1803"/>
        <v>3.8040491914410375E-4</v>
      </c>
      <c r="W1518" s="13">
        <f t="shared" si="1804"/>
        <v>8.1427588115118715E-2</v>
      </c>
      <c r="X1518" s="13">
        <f t="shared" si="1805"/>
        <v>2.4735090613876305E-2</v>
      </c>
      <c r="Y1518" s="13">
        <f t="shared" si="1806"/>
        <v>3.7568637475280551E-3</v>
      </c>
      <c r="Z1518" s="13">
        <f t="shared" si="1807"/>
        <v>8.6649473338665716E-4</v>
      </c>
      <c r="AA1518" s="13">
        <f t="shared" si="1808"/>
        <v>1.1966755280522674E-3</v>
      </c>
      <c r="AB1518" s="13">
        <f t="shared" si="1809"/>
        <v>8.2633642436702221E-4</v>
      </c>
      <c r="AC1518" s="13">
        <f t="shared" si="1810"/>
        <v>9.9742111678163497E-6</v>
      </c>
      <c r="AD1518" s="13">
        <f t="shared" si="1811"/>
        <v>2.811396256986835E-2</v>
      </c>
      <c r="AE1518" s="13">
        <f t="shared" si="1812"/>
        <v>8.5401204650405807E-3</v>
      </c>
      <c r="AF1518" s="13">
        <f t="shared" si="1813"/>
        <v>1.2971073959451894E-3</v>
      </c>
      <c r="AG1518" s="13">
        <f t="shared" si="1814"/>
        <v>1.3133988007960461E-4</v>
      </c>
      <c r="AH1518" s="13">
        <f t="shared" si="1815"/>
        <v>6.580332981392245E-5</v>
      </c>
      <c r="AI1518" s="13">
        <f t="shared" si="1816"/>
        <v>9.087791468149014E-5</v>
      </c>
      <c r="AJ1518" s="13">
        <f t="shared" si="1817"/>
        <v>6.2753628123457286E-5</v>
      </c>
      <c r="AK1518" s="13">
        <f t="shared" si="1818"/>
        <v>2.888870456193291E-5</v>
      </c>
      <c r="AL1518" s="13">
        <f t="shared" si="1819"/>
        <v>1.673751452325562E-7</v>
      </c>
      <c r="AM1518" s="13">
        <f t="shared" si="1820"/>
        <v>7.7653769163594389E-3</v>
      </c>
      <c r="AN1518" s="13">
        <f t="shared" si="1821"/>
        <v>2.358872540907189E-3</v>
      </c>
      <c r="AO1518" s="13">
        <f t="shared" si="1822"/>
        <v>3.5827492497650582E-4</v>
      </c>
      <c r="AP1518" s="13">
        <f t="shared" si="1823"/>
        <v>3.6277478510292918E-5</v>
      </c>
      <c r="AQ1518" s="13">
        <f t="shared" si="1824"/>
        <v>2.754983719174038E-6</v>
      </c>
      <c r="AR1518" s="13">
        <f t="shared" si="1825"/>
        <v>3.9977883744783395E-6</v>
      </c>
      <c r="AS1518" s="13">
        <f t="shared" si="1826"/>
        <v>5.5211593674341318E-6</v>
      </c>
      <c r="AT1518" s="13">
        <f t="shared" si="1827"/>
        <v>3.8125080551047589E-6</v>
      </c>
      <c r="AU1518" s="13">
        <f t="shared" si="1828"/>
        <v>1.7550924486347128E-6</v>
      </c>
      <c r="AV1518" s="13">
        <f t="shared" si="1829"/>
        <v>6.0596911378262263E-7</v>
      </c>
      <c r="AW1518" s="13">
        <f t="shared" si="1830"/>
        <v>1.9504772225338888E-9</v>
      </c>
      <c r="AX1518" s="13">
        <f t="shared" si="1831"/>
        <v>1.7874000775495102E-3</v>
      </c>
      <c r="AY1518" s="13">
        <f t="shared" si="1832"/>
        <v>5.4295483760285774E-4</v>
      </c>
      <c r="AZ1518" s="13">
        <f t="shared" si="1833"/>
        <v>8.2466135975698969E-5</v>
      </c>
      <c r="BA1518" s="13">
        <f t="shared" si="1834"/>
        <v>8.3501893856554257E-6</v>
      </c>
      <c r="BB1518" s="13">
        <f t="shared" si="1835"/>
        <v>6.3412995484163853E-7</v>
      </c>
      <c r="BC1518" s="13">
        <f t="shared" si="1836"/>
        <v>3.8525669879368398E-8</v>
      </c>
      <c r="BD1518" s="13">
        <f t="shared" si="1837"/>
        <v>2.0239998913313163E-7</v>
      </c>
      <c r="BE1518" s="13">
        <f t="shared" si="1838"/>
        <v>2.7952520025944934E-7</v>
      </c>
      <c r="BF1518" s="13">
        <f t="shared" si="1839"/>
        <v>1.9301961900969078E-7</v>
      </c>
      <c r="BG1518" s="13">
        <f t="shared" si="1840"/>
        <v>8.8856802625941992E-8</v>
      </c>
      <c r="BH1518" s="13">
        <f t="shared" si="1841"/>
        <v>3.0678998124962095E-8</v>
      </c>
      <c r="BI1518" s="13">
        <f t="shared" si="1842"/>
        <v>8.473867149270048E-9</v>
      </c>
      <c r="BJ1518" s="14">
        <f t="shared" si="1843"/>
        <v>0.64771228707098105</v>
      </c>
      <c r="BK1518" s="14">
        <f t="shared" si="1844"/>
        <v>0.27238342755381678</v>
      </c>
      <c r="BL1518" s="14">
        <f t="shared" si="1845"/>
        <v>7.9005754030943467E-2</v>
      </c>
      <c r="BM1518" s="14">
        <f t="shared" si="1846"/>
        <v>0.23820045289362912</v>
      </c>
      <c r="BN1518" s="14">
        <f t="shared" si="1847"/>
        <v>0.76122455760837326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1.5858585858585901</v>
      </c>
      <c r="F1519" s="10">
        <f>VLOOKUP(B1519,home!$B$2:$E$405,3,FALSE)</f>
        <v>0.38</v>
      </c>
      <c r="G1519" s="10">
        <f>VLOOKUP(C1519,away!$B$2:$E$405,4,FALSE)</f>
        <v>1.47</v>
      </c>
      <c r="H1519" s="10">
        <f>VLOOKUP(A1519,away!$A$2:$E$405,3,FALSE)</f>
        <v>1.1313131313131299</v>
      </c>
      <c r="I1519" s="10">
        <f>VLOOKUP(C1519,away!$B$2:$E$405,3,FALSE)</f>
        <v>0.63</v>
      </c>
      <c r="J1519" s="10">
        <f>VLOOKUP(B1519,home!$B$2:$E$405,4,FALSE)</f>
        <v>0.71</v>
      </c>
      <c r="K1519" s="12">
        <f t="shared" si="1792"/>
        <v>0.88586060606060846</v>
      </c>
      <c r="L1519" s="12">
        <f t="shared" si="1793"/>
        <v>0.50603636363636306</v>
      </c>
      <c r="M1519" s="13">
        <f t="shared" si="1794"/>
        <v>0.24860326419127643</v>
      </c>
      <c r="N1519" s="13">
        <f t="shared" si="1795"/>
        <v>0.22022783828512971</v>
      </c>
      <c r="O1519" s="13">
        <f t="shared" si="1796"/>
        <v>0.1258022917994836</v>
      </c>
      <c r="P1519" s="13">
        <f t="shared" si="1797"/>
        <v>0.11144329445730407</v>
      </c>
      <c r="Q1519" s="13">
        <f t="shared" si="1798"/>
        <v>9.7545583147341325E-2</v>
      </c>
      <c r="R1519" s="13">
        <f t="shared" si="1799"/>
        <v>3.1830267139665663E-2</v>
      </c>
      <c r="S1519" s="13">
        <f t="shared" si="1800"/>
        <v>1.248938536657917E-2</v>
      </c>
      <c r="T1519" s="13">
        <f t="shared" si="1801"/>
        <v>4.9361612184669106E-2</v>
      </c>
      <c r="U1519" s="13">
        <f t="shared" si="1802"/>
        <v>2.8197179739415296E-2</v>
      </c>
      <c r="V1519" s="13">
        <f t="shared" si="1803"/>
        <v>6.2207918822262097E-4</v>
      </c>
      <c r="W1519" s="13">
        <f t="shared" si="1804"/>
        <v>2.8803929801813087E-2</v>
      </c>
      <c r="X1519" s="13">
        <f t="shared" si="1805"/>
        <v>1.4575835895346563E-2</v>
      </c>
      <c r="Y1519" s="13">
        <f t="shared" si="1806"/>
        <v>3.6879514967207731E-3</v>
      </c>
      <c r="Z1519" s="13">
        <f t="shared" si="1807"/>
        <v>5.3690908789768114E-3</v>
      </c>
      <c r="AA1519" s="13">
        <f t="shared" si="1808"/>
        <v>4.7562661000448833E-3</v>
      </c>
      <c r="AB1519" s="13">
        <f t="shared" si="1809"/>
        <v>2.1066943849856433E-3</v>
      </c>
      <c r="AC1519" s="13">
        <f t="shared" si="1810"/>
        <v>1.7429013445976427E-5</v>
      </c>
      <c r="AD1519" s="13">
        <f t="shared" si="1811"/>
        <v>6.3790666777903404E-3</v>
      </c>
      <c r="AE1519" s="13">
        <f t="shared" si="1812"/>
        <v>3.2280397050229192E-3</v>
      </c>
      <c r="AF1519" s="13">
        <f t="shared" si="1813"/>
        <v>8.1675273700179793E-4</v>
      </c>
      <c r="AG1519" s="13">
        <f t="shared" si="1814"/>
        <v>1.3776886167414558E-4</v>
      </c>
      <c r="AH1519" s="13">
        <f t="shared" si="1815"/>
        <v>6.792388061076473E-4</v>
      </c>
      <c r="AI1519" s="13">
        <f t="shared" si="1816"/>
        <v>6.0171090043840459E-4</v>
      </c>
      <c r="AJ1519" s="13">
        <f t="shared" si="1817"/>
        <v>2.6651599146781973E-4</v>
      </c>
      <c r="AK1519" s="13">
        <f t="shared" si="1818"/>
        <v>7.8698672575508915E-5</v>
      </c>
      <c r="AL1519" s="13">
        <f t="shared" si="1819"/>
        <v>3.1252150833640121E-7</v>
      </c>
      <c r="AM1519" s="13">
        <f t="shared" si="1820"/>
        <v>1.1301927746576769E-3</v>
      </c>
      <c r="AN1519" s="13">
        <f t="shared" si="1821"/>
        <v>5.7191864189586235E-4</v>
      </c>
      <c r="AO1519" s="13">
        <f t="shared" si="1822"/>
        <v>1.4470581492041475E-4</v>
      </c>
      <c r="AP1519" s="13">
        <f t="shared" si="1823"/>
        <v>2.4408801459787751E-5</v>
      </c>
      <c r="AQ1519" s="13">
        <f t="shared" si="1824"/>
        <v>3.0879352828582354E-6</v>
      </c>
      <c r="AR1519" s="13">
        <f t="shared" si="1825"/>
        <v>6.8743907096683725E-5</v>
      </c>
      <c r="AS1519" s="13">
        <f t="shared" si="1826"/>
        <v>6.0897519203642411E-5</v>
      </c>
      <c r="AT1519" s="13">
        <f t="shared" si="1827"/>
        <v>2.69733566346631E-5</v>
      </c>
      <c r="AU1519" s="13">
        <f t="shared" si="1828"/>
        <v>7.9648780186238629E-6</v>
      </c>
      <c r="AV1519" s="13">
        <f t="shared" si="1829"/>
        <v>1.7639429171942383E-6</v>
      </c>
      <c r="AW1519" s="13">
        <f t="shared" si="1830"/>
        <v>3.8915671288407641E-9</v>
      </c>
      <c r="AX1519" s="13">
        <f t="shared" si="1831"/>
        <v>1.6686554272059498E-4</v>
      </c>
      <c r="AY1519" s="13">
        <f t="shared" si="1832"/>
        <v>8.4440032454538078E-5</v>
      </c>
      <c r="AZ1519" s="13">
        <f t="shared" si="1833"/>
        <v>2.1364863484315463E-5</v>
      </c>
      <c r="BA1519" s="13">
        <f t="shared" si="1834"/>
        <v>3.6037992757301053E-6</v>
      </c>
      <c r="BB1519" s="13">
        <f t="shared" si="1835"/>
        <v>4.5591337019145523E-7</v>
      </c>
      <c r="BC1519" s="13">
        <f t="shared" si="1836"/>
        <v>4.6141748796976625E-8</v>
      </c>
      <c r="BD1519" s="13">
        <f t="shared" si="1837"/>
        <v>5.7978194615603013E-6</v>
      </c>
      <c r="BE1519" s="13">
        <f t="shared" si="1838"/>
        <v>5.1360598620477991E-6</v>
      </c>
      <c r="BF1519" s="13">
        <f t="shared" si="1839"/>
        <v>2.274916551078614E-6</v>
      </c>
      <c r="BG1519" s="13">
        <f t="shared" si="1840"/>
        <v>6.7175298489193669E-7</v>
      </c>
      <c r="BH1519" s="13">
        <f t="shared" si="1841"/>
        <v>1.4876987657984845E-7</v>
      </c>
      <c r="BI1519" s="13">
        <f t="shared" si="1842"/>
        <v>2.6357874606117302E-8</v>
      </c>
      <c r="BJ1519" s="14">
        <f t="shared" si="1843"/>
        <v>0.42691546905378058</v>
      </c>
      <c r="BK1519" s="14">
        <f t="shared" si="1844"/>
        <v>0.37326020477079114</v>
      </c>
      <c r="BL1519" s="14">
        <f t="shared" si="1845"/>
        <v>0.19449926281466604</v>
      </c>
      <c r="BM1519" s="14">
        <f t="shared" si="1846"/>
        <v>0.16450705235712632</v>
      </c>
      <c r="BN1519" s="14">
        <f t="shared" si="1847"/>
        <v>0.83545253902020067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1.5858585858585901</v>
      </c>
      <c r="F1520" s="10">
        <f>VLOOKUP(B1520,home!$B$2:$E$405,3,FALSE)</f>
        <v>1.01</v>
      </c>
      <c r="G1520" s="10">
        <f>VLOOKUP(C1520,away!$B$2:$E$405,4,FALSE)</f>
        <v>1.77</v>
      </c>
      <c r="H1520" s="10">
        <f>VLOOKUP(A1520,away!$A$2:$E$405,3,FALSE)</f>
        <v>1.1313131313131299</v>
      </c>
      <c r="I1520" s="10">
        <f>VLOOKUP(C1520,away!$B$2:$E$405,3,FALSE)</f>
        <v>0.38</v>
      </c>
      <c r="J1520" s="10">
        <f>VLOOKUP(B1520,home!$B$2:$E$405,4,FALSE)</f>
        <v>0.71</v>
      </c>
      <c r="K1520" s="12">
        <f t="shared" si="1792"/>
        <v>2.8350393939394016</v>
      </c>
      <c r="L1520" s="12">
        <f t="shared" si="1793"/>
        <v>0.30522828282828246</v>
      </c>
      <c r="M1520" s="13">
        <f t="shared" si="1794"/>
        <v>4.3271213653013507E-2</v>
      </c>
      <c r="N1520" s="13">
        <f t="shared" si="1795"/>
        <v>0.12267559532986179</v>
      </c>
      <c r="O1520" s="13">
        <f t="shared" si="1796"/>
        <v>1.3207598239205044E-2</v>
      </c>
      <c r="P1520" s="13">
        <f t="shared" si="1797"/>
        <v>3.7444061307470987E-2</v>
      </c>
      <c r="Q1520" s="13">
        <f t="shared" si="1798"/>
        <v>0.17389507271756335</v>
      </c>
      <c r="R1520" s="13">
        <f t="shared" si="1799"/>
        <v>2.0156662654192011E-3</v>
      </c>
      <c r="S1520" s="13">
        <f t="shared" si="1800"/>
        <v>8.1004067648793743E-3</v>
      </c>
      <c r="T1520" s="13">
        <f t="shared" si="1801"/>
        <v>5.307769443788117E-2</v>
      </c>
      <c r="U1520" s="13">
        <f t="shared" si="1802"/>
        <v>5.7144932674981505E-3</v>
      </c>
      <c r="V1520" s="13">
        <f t="shared" si="1803"/>
        <v>7.7883989509571546E-4</v>
      </c>
      <c r="W1520" s="13">
        <f t="shared" si="1804"/>
        <v>0.16433312718874965</v>
      </c>
      <c r="X1520" s="13">
        <f t="shared" si="1805"/>
        <v>5.0159118223623796E-2</v>
      </c>
      <c r="Y1520" s="13">
        <f t="shared" si="1806"/>
        <v>7.6549907617887497E-3</v>
      </c>
      <c r="Z1520" s="13">
        <f t="shared" si="1807"/>
        <v>2.0507945098293331E-4</v>
      </c>
      <c r="AA1520" s="13">
        <f t="shared" si="1808"/>
        <v>5.8140832242408054E-4</v>
      </c>
      <c r="AB1520" s="13">
        <f t="shared" si="1809"/>
        <v>8.2415774901824484E-4</v>
      </c>
      <c r="AC1520" s="13">
        <f t="shared" si="1810"/>
        <v>4.2122300137168171E-5</v>
      </c>
      <c r="AD1520" s="13">
        <f t="shared" si="1811"/>
        <v>0.11647272232733985</v>
      </c>
      <c r="AE1520" s="13">
        <f t="shared" si="1812"/>
        <v>3.5550769032309297E-2</v>
      </c>
      <c r="AF1520" s="13">
        <f t="shared" si="1813"/>
        <v>5.4255500924783231E-3</v>
      </c>
      <c r="AG1520" s="13">
        <f t="shared" si="1814"/>
        <v>5.52010446041996E-4</v>
      </c>
      <c r="AH1520" s="13">
        <f t="shared" si="1815"/>
        <v>1.5649012166721913E-5</v>
      </c>
      <c r="AI1520" s="13">
        <f t="shared" si="1816"/>
        <v>4.4365565968893617E-5</v>
      </c>
      <c r="AJ1520" s="13">
        <f t="shared" si="1817"/>
        <v>6.2889063628115364E-5</v>
      </c>
      <c r="AK1520" s="13">
        <f t="shared" si="1818"/>
        <v>5.9430990944556208E-5</v>
      </c>
      <c r="AL1520" s="13">
        <f t="shared" si="1819"/>
        <v>1.4579946857006874E-6</v>
      </c>
      <c r="AM1520" s="13">
        <f t="shared" si="1820"/>
        <v>6.6040951223474725E-2</v>
      </c>
      <c r="AN1520" s="13">
        <f t="shared" si="1821"/>
        <v>2.0157566138287553E-2</v>
      </c>
      <c r="AO1520" s="13">
        <f t="shared" si="1822"/>
        <v>3.076329649193521E-3</v>
      </c>
      <c r="AP1520" s="13">
        <f t="shared" si="1823"/>
        <v>3.1299427207902373E-4</v>
      </c>
      <c r="AQ1520" s="13">
        <f t="shared" si="1824"/>
        <v>2.3883676050442158E-5</v>
      </c>
      <c r="AR1520" s="13">
        <f t="shared" si="1825"/>
        <v>9.5530422232148611E-7</v>
      </c>
      <c r="AS1520" s="13">
        <f t="shared" si="1826"/>
        <v>2.7083251034780579E-6</v>
      </c>
      <c r="AT1520" s="13">
        <f t="shared" si="1827"/>
        <v>3.8391041799776499E-6</v>
      </c>
      <c r="AU1520" s="13">
        <f t="shared" si="1828"/>
        <v>3.6280038625580203E-6</v>
      </c>
      <c r="AV1520" s="13">
        <f t="shared" si="1829"/>
        <v>2.5713834679290744E-6</v>
      </c>
      <c r="AW1520" s="13">
        <f t="shared" si="1830"/>
        <v>3.5045907601349428E-8</v>
      </c>
      <c r="AX1520" s="13">
        <f t="shared" si="1831"/>
        <v>3.1204783055296906E-2</v>
      </c>
      <c r="AY1520" s="13">
        <f t="shared" si="1832"/>
        <v>9.5245823479973603E-3</v>
      </c>
      <c r="AZ1520" s="13">
        <f t="shared" si="1833"/>
        <v>1.4535859573679023E-3</v>
      </c>
      <c r="BA1520" s="13">
        <f t="shared" si="1834"/>
        <v>1.4789184857023663E-4</v>
      </c>
      <c r="BB1520" s="13">
        <f t="shared" si="1835"/>
        <v>1.1285193745848425E-5</v>
      </c>
      <c r="BC1520" s="13">
        <f t="shared" si="1836"/>
        <v>6.8891206168595767E-7</v>
      </c>
      <c r="BD1520" s="13">
        <f t="shared" si="1837"/>
        <v>4.8597644559632473E-8</v>
      </c>
      <c r="BE1520" s="13">
        <f t="shared" si="1838"/>
        <v>1.3777623677922294E-7</v>
      </c>
      <c r="BF1520" s="13">
        <f t="shared" si="1839"/>
        <v>1.9530052940890986E-7</v>
      </c>
      <c r="BG1520" s="13">
        <f t="shared" si="1840"/>
        <v>1.8456156484382668E-7</v>
      </c>
      <c r="BH1520" s="13">
        <f t="shared" si="1841"/>
        <v>1.3080982673483747E-7</v>
      </c>
      <c r="BI1520" s="13">
        <f t="shared" si="1842"/>
        <v>7.4170202381530334E-8</v>
      </c>
      <c r="BJ1520" s="14">
        <f t="shared" si="1843"/>
        <v>0.86175119283176338</v>
      </c>
      <c r="BK1520" s="14">
        <f t="shared" si="1844"/>
        <v>9.9162684263279816E-2</v>
      </c>
      <c r="BL1520" s="14">
        <f t="shared" si="1845"/>
        <v>2.2540131813113984E-2</v>
      </c>
      <c r="BM1520" s="14">
        <f t="shared" si="1846"/>
        <v>0.58162533354451618</v>
      </c>
      <c r="BN1520" s="14">
        <f t="shared" si="1847"/>
        <v>0.39250920751253388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1.5858585858585901</v>
      </c>
      <c r="F1521" s="10">
        <f>VLOOKUP(B1521,home!$B$2:$E$405,3,FALSE)</f>
        <v>1.39</v>
      </c>
      <c r="G1521" s="10">
        <f>VLOOKUP(C1521,away!$B$2:$E$405,4,FALSE)</f>
        <v>0.76</v>
      </c>
      <c r="H1521" s="10">
        <f>VLOOKUP(A1521,away!$A$2:$E$405,3,FALSE)</f>
        <v>1.1313131313131299</v>
      </c>
      <c r="I1521" s="10">
        <f>VLOOKUP(C1521,away!$B$2:$E$405,3,FALSE)</f>
        <v>0.76</v>
      </c>
      <c r="J1521" s="10">
        <f>VLOOKUP(B1521,home!$B$2:$E$405,4,FALSE)</f>
        <v>0.88</v>
      </c>
      <c r="K1521" s="12">
        <f t="shared" si="1792"/>
        <v>1.6753010101010144</v>
      </c>
      <c r="L1521" s="12">
        <f t="shared" si="1793"/>
        <v>0.75662222222222131</v>
      </c>
      <c r="M1521" s="13">
        <f t="shared" si="1794"/>
        <v>8.7867680012298791E-2</v>
      </c>
      <c r="N1521" s="13">
        <f t="shared" si="1795"/>
        <v>0.14720481307983688</v>
      </c>
      <c r="O1521" s="13">
        <f t="shared" si="1796"/>
        <v>6.6482639312416561E-2</v>
      </c>
      <c r="P1521" s="13">
        <f t="shared" si="1797"/>
        <v>0.11137843279427288</v>
      </c>
      <c r="Q1521" s="13">
        <f t="shared" si="1798"/>
        <v>0.12330618602219089</v>
      </c>
      <c r="R1521" s="13">
        <f t="shared" si="1799"/>
        <v>2.5151121147879516E-2</v>
      </c>
      <c r="S1521" s="13">
        <f t="shared" si="1800"/>
        <v>3.5294989266736132E-2</v>
      </c>
      <c r="T1521" s="13">
        <f t="shared" si="1801"/>
        <v>9.3296200481856675E-2</v>
      </c>
      <c r="U1521" s="13">
        <f t="shared" si="1802"/>
        <v>4.2135698664215536E-2</v>
      </c>
      <c r="V1521" s="13">
        <f t="shared" si="1803"/>
        <v>4.9709853996998902E-3</v>
      </c>
      <c r="W1521" s="13">
        <f t="shared" si="1804"/>
        <v>6.8858325998226638E-2</v>
      </c>
      <c r="X1521" s="13">
        <f t="shared" si="1805"/>
        <v>5.2099739635280397E-2</v>
      </c>
      <c r="Y1521" s="13">
        <f t="shared" si="1806"/>
        <v>1.9709910390022498E-2</v>
      </c>
      <c r="Z1521" s="13">
        <f t="shared" si="1807"/>
        <v>6.3432990580963022E-3</v>
      </c>
      <c r="AA1521" s="13">
        <f t="shared" si="1808"/>
        <v>1.0626935319401547E-2</v>
      </c>
      <c r="AB1521" s="13">
        <f t="shared" si="1809"/>
        <v>8.9016577374357812E-3</v>
      </c>
      <c r="AC1521" s="13">
        <f t="shared" si="1810"/>
        <v>3.9381698935283323E-4</v>
      </c>
      <c r="AD1521" s="13">
        <f t="shared" si="1811"/>
        <v>2.8839605774673517E-2</v>
      </c>
      <c r="AE1521" s="13">
        <f t="shared" si="1812"/>
        <v>2.1820686609246281E-2</v>
      </c>
      <c r="AF1521" s="13">
        <f t="shared" si="1813"/>
        <v>8.255008196351294E-3</v>
      </c>
      <c r="AG1521" s="13">
        <f t="shared" si="1814"/>
        <v>2.0819742153286558E-3</v>
      </c>
      <c r="AH1521" s="13">
        <f t="shared" si="1815"/>
        <v>1.1998702573892367E-3</v>
      </c>
      <c r="AI1521" s="13">
        <f t="shared" si="1816"/>
        <v>2.0101438541943522E-3</v>
      </c>
      <c r="AJ1521" s="13">
        <f t="shared" si="1817"/>
        <v>1.6837980146900727E-3</v>
      </c>
      <c r="AK1521" s="13">
        <f t="shared" si="1818"/>
        <v>9.4028950493878693E-4</v>
      </c>
      <c r="AL1521" s="13">
        <f t="shared" si="1819"/>
        <v>1.9967623624858626E-5</v>
      </c>
      <c r="AM1521" s="13">
        <f t="shared" si="1820"/>
        <v>9.6630041370451072E-3</v>
      </c>
      <c r="AN1521" s="13">
        <f t="shared" si="1821"/>
        <v>7.3112436635135863E-3</v>
      </c>
      <c r="AO1521" s="13">
        <f t="shared" si="1822"/>
        <v>2.765924713947892E-3</v>
      </c>
      <c r="AP1521" s="13">
        <f t="shared" si="1823"/>
        <v>6.9758670118887198E-4</v>
      </c>
      <c r="AQ1521" s="13">
        <f t="shared" si="1824"/>
        <v>1.3195240001154823E-4</v>
      </c>
      <c r="AR1521" s="13">
        <f t="shared" si="1825"/>
        <v>1.8156970010483865E-4</v>
      </c>
      <c r="AS1521" s="13">
        <f t="shared" si="1826"/>
        <v>3.0418390198937444E-4</v>
      </c>
      <c r="AT1521" s="13">
        <f t="shared" si="1827"/>
        <v>2.5479979912963356E-4</v>
      </c>
      <c r="AU1521" s="13">
        <f t="shared" si="1828"/>
        <v>1.4228878695180352E-4</v>
      </c>
      <c r="AV1521" s="13">
        <f t="shared" si="1829"/>
        <v>5.9594137126601129E-5</v>
      </c>
      <c r="AW1521" s="13">
        <f t="shared" si="1830"/>
        <v>7.0306555950295683E-7</v>
      </c>
      <c r="AX1521" s="13">
        <f t="shared" si="1831"/>
        <v>2.6980734319003241E-3</v>
      </c>
      <c r="AY1521" s="13">
        <f t="shared" si="1832"/>
        <v>2.0414223157631584E-3</v>
      </c>
      <c r="AZ1521" s="13">
        <f t="shared" si="1833"/>
        <v>7.7229274452337703E-4</v>
      </c>
      <c r="BA1521" s="13">
        <f t="shared" si="1834"/>
        <v>1.9477795085579193E-4</v>
      </c>
      <c r="BB1521" s="13">
        <f t="shared" si="1835"/>
        <v>3.6843331504099974E-5</v>
      </c>
      <c r="BC1521" s="13">
        <f t="shared" si="1836"/>
        <v>5.575296671340421E-6</v>
      </c>
      <c r="BD1521" s="13">
        <f t="shared" si="1837"/>
        <v>2.2896611663590877E-5</v>
      </c>
      <c r="BE1521" s="13">
        <f t="shared" si="1838"/>
        <v>3.8358716647904459E-5</v>
      </c>
      <c r="BF1521" s="13">
        <f t="shared" si="1839"/>
        <v>3.2131198373206473E-5</v>
      </c>
      <c r="BG1521" s="13">
        <f t="shared" si="1840"/>
        <v>1.7943143030129625E-5</v>
      </c>
      <c r="BH1521" s="13">
        <f t="shared" si="1841"/>
        <v>7.5150414106907851E-6</v>
      </c>
      <c r="BI1521" s="13">
        <f t="shared" si="1842"/>
        <v>2.5179912932562422E-6</v>
      </c>
      <c r="BJ1521" s="14">
        <f t="shared" si="1843"/>
        <v>0.59179114708993874</v>
      </c>
      <c r="BK1521" s="14">
        <f t="shared" si="1844"/>
        <v>0.24196729440174855</v>
      </c>
      <c r="BL1521" s="14">
        <f t="shared" si="1845"/>
        <v>0.1601959528402824</v>
      </c>
      <c r="BM1521" s="14">
        <f t="shared" si="1846"/>
        <v>0.43686610177096696</v>
      </c>
      <c r="BN1521" s="14">
        <f t="shared" si="1847"/>
        <v>0.56139087236889551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1.5858585858585901</v>
      </c>
      <c r="F1522" s="10">
        <f>VLOOKUP(B1522,home!$B$2:$E$405,3,FALSE)</f>
        <v>0.79</v>
      </c>
      <c r="G1522" s="10">
        <f>VLOOKUP(C1522,away!$B$2:$E$405,4,FALSE)</f>
        <v>1.01</v>
      </c>
      <c r="H1522" s="10">
        <f>VLOOKUP(A1522,away!$A$2:$E$405,3,FALSE)</f>
        <v>1.1313131313131299</v>
      </c>
      <c r="I1522" s="10">
        <f>VLOOKUP(C1522,away!$B$2:$E$405,3,FALSE)</f>
        <v>0.88</v>
      </c>
      <c r="J1522" s="10">
        <f>VLOOKUP(B1522,home!$B$2:$E$405,4,FALSE)</f>
        <v>0.66</v>
      </c>
      <c r="K1522" s="12">
        <f t="shared" si="1792"/>
        <v>1.2653565656565691</v>
      </c>
      <c r="L1522" s="12">
        <f t="shared" si="1793"/>
        <v>0.65706666666666591</v>
      </c>
      <c r="M1522" s="13">
        <f t="shared" si="1794"/>
        <v>0.14625212949549268</v>
      </c>
      <c r="N1522" s="13">
        <f t="shared" si="1795"/>
        <v>0.18506109229837645</v>
      </c>
      <c r="O1522" s="13">
        <f t="shared" si="1796"/>
        <v>9.6097399220504934E-2</v>
      </c>
      <c r="P1522" s="13">
        <f t="shared" si="1797"/>
        <v>0.1215974750461864</v>
      </c>
      <c r="Q1522" s="13">
        <f t="shared" si="1798"/>
        <v>0.11708413409366353</v>
      </c>
      <c r="R1522" s="13">
        <f t="shared" si="1799"/>
        <v>3.1571198890576524E-2</v>
      </c>
      <c r="S1522" s="13">
        <f t="shared" si="1800"/>
        <v>2.527475324395809E-2</v>
      </c>
      <c r="T1522" s="13">
        <f t="shared" si="1801"/>
        <v>7.6932081708476416E-2</v>
      </c>
      <c r="U1522" s="13">
        <f t="shared" si="1802"/>
        <v>3.9948823801840394E-2</v>
      </c>
      <c r="V1522" s="13">
        <f t="shared" si="1803"/>
        <v>2.3348918728244941E-3</v>
      </c>
      <c r="W1522" s="13">
        <f t="shared" si="1804"/>
        <v>4.9384392603210425E-2</v>
      </c>
      <c r="X1522" s="13">
        <f t="shared" si="1805"/>
        <v>3.2448838233149417E-2</v>
      </c>
      <c r="Y1522" s="13">
        <f t="shared" si="1806"/>
        <v>1.0660524987530678E-2</v>
      </c>
      <c r="Z1522" s="13">
        <f t="shared" si="1807"/>
        <v>6.9147941392338182E-3</v>
      </c>
      <c r="AA1522" s="13">
        <f t="shared" si="1808"/>
        <v>8.7496801642430767E-3</v>
      </c>
      <c r="AB1522" s="13">
        <f t="shared" si="1809"/>
        <v>5.5357326216100141E-3</v>
      </c>
      <c r="AC1522" s="13">
        <f t="shared" si="1810"/>
        <v>1.2133026593386704E-4</v>
      </c>
      <c r="AD1522" s="13">
        <f t="shared" si="1811"/>
        <v>1.5622216355358503E-2</v>
      </c>
      <c r="AE1522" s="13">
        <f t="shared" si="1812"/>
        <v>1.026483762656088E-2</v>
      </c>
      <c r="AF1522" s="13">
        <f t="shared" si="1813"/>
        <v>3.3723413215794641E-3</v>
      </c>
      <c r="AG1522" s="13">
        <f t="shared" si="1814"/>
        <v>7.3861769034415912E-4</v>
      </c>
      <c r="AH1522" s="13">
        <f t="shared" si="1815"/>
        <v>1.1358701839381403E-3</v>
      </c>
      <c r="AI1522" s="13">
        <f t="shared" si="1816"/>
        <v>1.4372807949796609E-3</v>
      </c>
      <c r="AJ1522" s="13">
        <f t="shared" si="1817"/>
        <v>9.0933634530980382E-4</v>
      </c>
      <c r="AK1522" s="13">
        <f t="shared" si="1818"/>
        <v>3.8354490497596974E-4</v>
      </c>
      <c r="AL1522" s="13">
        <f t="shared" si="1819"/>
        <v>4.0350739603269099E-6</v>
      </c>
      <c r="AM1522" s="13">
        <f t="shared" si="1820"/>
        <v>3.9535348070720592E-3</v>
      </c>
      <c r="AN1522" s="13">
        <f t="shared" si="1821"/>
        <v>2.5977359372334778E-3</v>
      </c>
      <c r="AO1522" s="13">
        <f t="shared" si="1822"/>
        <v>8.5344284657910428E-4</v>
      </c>
      <c r="AP1522" s="13">
        <f t="shared" si="1823"/>
        <v>1.8692294879741426E-4</v>
      </c>
      <c r="AQ1522" s="13">
        <f t="shared" si="1824"/>
        <v>3.0705209722455207E-5</v>
      </c>
      <c r="AR1522" s="13">
        <f t="shared" si="1825"/>
        <v>1.4926848710525734E-4</v>
      </c>
      <c r="AS1522" s="13">
        <f t="shared" si="1826"/>
        <v>1.8887786020426031E-4</v>
      </c>
      <c r="AT1522" s="13">
        <f t="shared" si="1827"/>
        <v>1.1949892025831223E-4</v>
      </c>
      <c r="AU1522" s="13">
        <f t="shared" si="1828"/>
        <v>5.0402914445908714E-5</v>
      </c>
      <c r="AV1522" s="13">
        <f t="shared" si="1829"/>
        <v>1.5944414680589233E-5</v>
      </c>
      <c r="AW1522" s="13">
        <f t="shared" si="1830"/>
        <v>9.3190438945880253E-8</v>
      </c>
      <c r="AX1522" s="13">
        <f t="shared" si="1831"/>
        <v>8.3377187094673582E-4</v>
      </c>
      <c r="AY1522" s="13">
        <f t="shared" si="1832"/>
        <v>5.4784370400340115E-4</v>
      </c>
      <c r="AZ1522" s="13">
        <f t="shared" si="1833"/>
        <v>1.7998491822191721E-4</v>
      </c>
      <c r="BA1522" s="13">
        <f t="shared" si="1834"/>
        <v>3.9420696755449193E-5</v>
      </c>
      <c r="BB1522" s="13">
        <f t="shared" si="1835"/>
        <v>6.475506453695113E-6</v>
      </c>
      <c r="BC1522" s="13">
        <f t="shared" si="1836"/>
        <v>8.5096788810158621E-7</v>
      </c>
      <c r="BD1522" s="13">
        <f t="shared" si="1837"/>
        <v>1.634655787677127E-5</v>
      </c>
      <c r="BE1522" s="13">
        <f t="shared" si="1838"/>
        <v>2.0684224335257633E-5</v>
      </c>
      <c r="BF1522" s="13">
        <f t="shared" si="1839"/>
        <v>1.308645953406582E-5</v>
      </c>
      <c r="BG1522" s="13">
        <f t="shared" si="1840"/>
        <v>5.5196791642097297E-6</v>
      </c>
      <c r="BH1522" s="13">
        <f t="shared" si="1841"/>
        <v>1.746090567687636E-6</v>
      </c>
      <c r="BI1522" s="13">
        <f t="shared" si="1842"/>
        <v>4.418854328109108E-7</v>
      </c>
      <c r="BJ1522" s="14">
        <f t="shared" si="1843"/>
        <v>0.5107997663319237</v>
      </c>
      <c r="BK1522" s="14">
        <f t="shared" si="1844"/>
        <v>0.29613245870235927</v>
      </c>
      <c r="BL1522" s="14">
        <f t="shared" si="1845"/>
        <v>0.18635068442158362</v>
      </c>
      <c r="BM1522" s="14">
        <f t="shared" si="1846"/>
        <v>0.30198652403673565</v>
      </c>
      <c r="BN1522" s="14">
        <f t="shared" si="1847"/>
        <v>0.6976634290448005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1.5222222222222199</v>
      </c>
      <c r="F1523" s="10">
        <f>VLOOKUP(B1523,home!$B$2:$E$405,3,FALSE)</f>
        <v>0.92</v>
      </c>
      <c r="G1523" s="10">
        <f>VLOOKUP(C1523,away!$B$2:$E$405,4,FALSE)</f>
        <v>0.33</v>
      </c>
      <c r="H1523" s="10">
        <f>VLOOKUP(A1523,away!$A$2:$E$405,3,FALSE)</f>
        <v>1.2777777777777799</v>
      </c>
      <c r="I1523" s="10">
        <f>VLOOKUP(C1523,away!$B$2:$E$405,3,FALSE)</f>
        <v>0.66</v>
      </c>
      <c r="J1523" s="10">
        <f>VLOOKUP(B1523,home!$B$2:$E$405,4,FALSE)</f>
        <v>0.63</v>
      </c>
      <c r="K1523" s="12">
        <f t="shared" si="1792"/>
        <v>0.46214666666666598</v>
      </c>
      <c r="L1523" s="12">
        <f t="shared" si="1793"/>
        <v>0.53130000000000099</v>
      </c>
      <c r="M1523" s="13">
        <f t="shared" si="1794"/>
        <v>0.37029819456820423</v>
      </c>
      <c r="N1523" s="13">
        <f t="shared" si="1795"/>
        <v>0.17113207629238009</v>
      </c>
      <c r="O1523" s="13">
        <f t="shared" si="1796"/>
        <v>0.19673943077408726</v>
      </c>
      <c r="P1523" s="13">
        <f t="shared" si="1797"/>
        <v>9.0922472134141702E-2</v>
      </c>
      <c r="Q1523" s="13">
        <f t="shared" si="1798"/>
        <v>3.9544059309134509E-2</v>
      </c>
      <c r="R1523" s="13">
        <f t="shared" si="1799"/>
        <v>5.2263829785136384E-2</v>
      </c>
      <c r="S1523" s="13">
        <f t="shared" si="1800"/>
        <v>5.5812424015620737E-3</v>
      </c>
      <c r="T1523" s="13">
        <f t="shared" si="1801"/>
        <v>2.1009758710943204E-2</v>
      </c>
      <c r="U1523" s="13">
        <f t="shared" si="1802"/>
        <v>2.4153554722434793E-2</v>
      </c>
      <c r="V1523" s="13">
        <f t="shared" si="1803"/>
        <v>1.5226778015175197E-4</v>
      </c>
      <c r="W1523" s="13">
        <f t="shared" si="1804"/>
        <v>6.0917183987284854E-3</v>
      </c>
      <c r="X1523" s="13">
        <f t="shared" si="1805"/>
        <v>3.2365299852444504E-3</v>
      </c>
      <c r="Y1523" s="13">
        <f t="shared" si="1806"/>
        <v>8.5978419058019002E-4</v>
      </c>
      <c r="Z1523" s="13">
        <f t="shared" si="1807"/>
        <v>9.2559242549476728E-3</v>
      </c>
      <c r="AA1523" s="13">
        <f t="shared" si="1808"/>
        <v>4.2775945413432107E-3</v>
      </c>
      <c r="AB1523" s="13">
        <f t="shared" si="1809"/>
        <v>9.8843802931664515E-4</v>
      </c>
      <c r="AC1523" s="13">
        <f t="shared" si="1810"/>
        <v>2.3367253744511043E-6</v>
      </c>
      <c r="AD1523" s="13">
        <f t="shared" si="1811"/>
        <v>7.0381683806109232E-4</v>
      </c>
      <c r="AE1523" s="13">
        <f t="shared" si="1812"/>
        <v>3.73937886061859E-4</v>
      </c>
      <c r="AF1523" s="13">
        <f t="shared" si="1813"/>
        <v>9.9336599432333047E-5</v>
      </c>
      <c r="AG1523" s="13">
        <f t="shared" si="1814"/>
        <v>1.7592511759466218E-5</v>
      </c>
      <c r="AH1523" s="13">
        <f t="shared" si="1815"/>
        <v>1.2294181391634266E-3</v>
      </c>
      <c r="AI1523" s="13">
        <f t="shared" si="1816"/>
        <v>5.6817149495391284E-4</v>
      </c>
      <c r="AJ1523" s="13">
        <f t="shared" si="1817"/>
        <v>1.312892812439836E-4</v>
      </c>
      <c r="AK1523" s="13">
        <f t="shared" si="1818"/>
        <v>2.0224967898656485E-5</v>
      </c>
      <c r="AL1523" s="13">
        <f t="shared" si="1819"/>
        <v>2.2950243977442886E-8</v>
      </c>
      <c r="AM1523" s="13">
        <f t="shared" si="1820"/>
        <v>6.5053321130761308E-5</v>
      </c>
      <c r="AN1523" s="13">
        <f t="shared" si="1821"/>
        <v>3.4562829516773547E-5</v>
      </c>
      <c r="AO1523" s="13">
        <f t="shared" si="1822"/>
        <v>9.1816156611309109E-6</v>
      </c>
      <c r="AP1523" s="13">
        <f t="shared" si="1823"/>
        <v>1.6260641335862878E-6</v>
      </c>
      <c r="AQ1523" s="13">
        <f t="shared" si="1824"/>
        <v>2.1598196854359901E-7</v>
      </c>
      <c r="AR1523" s="13">
        <f t="shared" si="1825"/>
        <v>1.3063797146750601E-4</v>
      </c>
      <c r="AS1523" s="13">
        <f t="shared" si="1826"/>
        <v>6.0373903053802919E-5</v>
      </c>
      <c r="AT1523" s="13">
        <f t="shared" si="1827"/>
        <v>1.3950799024985731E-5</v>
      </c>
      <c r="AU1523" s="13">
        <f t="shared" si="1828"/>
        <v>2.1491050889112433E-6</v>
      </c>
      <c r="AV1523" s="13">
        <f t="shared" si="1829"/>
        <v>2.483004382891749E-7</v>
      </c>
      <c r="AW1523" s="13">
        <f t="shared" si="1830"/>
        <v>1.5653247310170033E-10</v>
      </c>
      <c r="AX1523" s="13">
        <f t="shared" si="1831"/>
        <v>5.0106959193629175E-6</v>
      </c>
      <c r="AY1523" s="13">
        <f t="shared" si="1832"/>
        <v>2.662182741957523E-6</v>
      </c>
      <c r="AZ1523" s="13">
        <f t="shared" si="1833"/>
        <v>7.0720884540101746E-7</v>
      </c>
      <c r="BA1523" s="13">
        <f t="shared" si="1834"/>
        <v>1.2524668652052044E-7</v>
      </c>
      <c r="BB1523" s="13">
        <f t="shared" si="1835"/>
        <v>1.6635891137088156E-8</v>
      </c>
      <c r="BC1523" s="13">
        <f t="shared" si="1836"/>
        <v>1.7677297922269914E-9</v>
      </c>
      <c r="BD1523" s="13">
        <f t="shared" si="1837"/>
        <v>1.1567992373447675E-5</v>
      </c>
      <c r="BE1523" s="13">
        <f t="shared" si="1838"/>
        <v>5.3461091154142564E-6</v>
      </c>
      <c r="BF1523" s="13">
        <f t="shared" si="1839"/>
        <v>1.2353432536624883E-6</v>
      </c>
      <c r="BG1523" s="13">
        <f t="shared" si="1840"/>
        <v>1.9030325562309089E-7</v>
      </c>
      <c r="BH1523" s="13">
        <f t="shared" si="1841"/>
        <v>2.1987003810506472E-8</v>
      </c>
      <c r="BI1523" s="13">
        <f t="shared" si="1842"/>
        <v>2.0322441042025706E-9</v>
      </c>
      <c r="BJ1523" s="14">
        <f t="shared" si="1843"/>
        <v>0.24318777427255067</v>
      </c>
      <c r="BK1523" s="14">
        <f t="shared" si="1844"/>
        <v>0.4669591987424202</v>
      </c>
      <c r="BL1523" s="14">
        <f t="shared" si="1845"/>
        <v>0.28059767558189774</v>
      </c>
      <c r="BM1523" s="14">
        <f t="shared" si="1846"/>
        <v>7.9097847962522672E-2</v>
      </c>
      <c r="BN1523" s="14">
        <f t="shared" si="1847"/>
        <v>0.92090006286308412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1.18604651162791</v>
      </c>
      <c r="F1524" s="10">
        <f>VLOOKUP(B1524,home!$B$2:$E$405,3,FALSE)</f>
        <v>2.25</v>
      </c>
      <c r="G1524" s="10">
        <f>VLOOKUP(C1524,away!$B$2:$E$405,4,FALSE)</f>
        <v>0.84</v>
      </c>
      <c r="H1524" s="10">
        <f>VLOOKUP(A1524,away!$A$2:$E$405,3,FALSE)</f>
        <v>1.0465116279069799</v>
      </c>
      <c r="I1524" s="10">
        <f>VLOOKUP(C1524,away!$B$2:$E$405,3,FALSE)</f>
        <v>0.84</v>
      </c>
      <c r="J1524" s="10">
        <f>VLOOKUP(B1524,home!$B$2:$E$405,4,FALSE)</f>
        <v>0.96</v>
      </c>
      <c r="K1524" s="12">
        <f t="shared" si="1792"/>
        <v>2.24162790697675</v>
      </c>
      <c r="L1524" s="12">
        <f t="shared" si="1793"/>
        <v>0.84390697674418857</v>
      </c>
      <c r="M1524" s="13">
        <f t="shared" si="1794"/>
        <v>4.5705580190055814E-2</v>
      </c>
      <c r="N1524" s="13">
        <f t="shared" si="1795"/>
        <v>0.10245490405859281</v>
      </c>
      <c r="O1524" s="13">
        <f t="shared" si="1796"/>
        <v>3.8571257998529077E-2</v>
      </c>
      <c r="P1524" s="13">
        <f t="shared" si="1797"/>
        <v>8.6462408336702948E-2</v>
      </c>
      <c r="Q1524" s="13">
        <f t="shared" si="1798"/>
        <v>0.11483288607218359</v>
      </c>
      <c r="R1524" s="13">
        <f t="shared" si="1799"/>
        <v>1.6275276863379387E-2</v>
      </c>
      <c r="S1524" s="13">
        <f t="shared" si="1800"/>
        <v>4.0890784146578145E-2</v>
      </c>
      <c r="T1524" s="13">
        <f t="shared" si="1801"/>
        <v>9.6908273715986287E-2</v>
      </c>
      <c r="U1524" s="13">
        <f t="shared" si="1802"/>
        <v>3.6483114810724256E-2</v>
      </c>
      <c r="V1524" s="13">
        <f t="shared" si="1803"/>
        <v>8.5949040245750161E-3</v>
      </c>
      <c r="W1524" s="13">
        <f t="shared" si="1804"/>
        <v>8.5804200686029508E-2</v>
      </c>
      <c r="X1524" s="13">
        <f t="shared" si="1805"/>
        <v>7.2410763592898802E-2</v>
      </c>
      <c r="Y1524" s="13">
        <f t="shared" si="1806"/>
        <v>3.0553974293710689E-2</v>
      </c>
      <c r="Z1524" s="13">
        <f t="shared" si="1807"/>
        <v>4.5782732311497138E-3</v>
      </c>
      <c r="AA1524" s="13">
        <f t="shared" si="1808"/>
        <v>1.0262785040709812E-2</v>
      </c>
      <c r="AB1524" s="13">
        <f t="shared" si="1809"/>
        <v>1.1502672675279322E-2</v>
      </c>
      <c r="AC1524" s="13">
        <f t="shared" si="1810"/>
        <v>1.0161999069607875E-3</v>
      </c>
      <c r="AD1524" s="13">
        <f t="shared" si="1811"/>
        <v>4.8085272698409336E-2</v>
      </c>
      <c r="AE1524" s="13">
        <f t="shared" si="1812"/>
        <v>4.0579497108834489E-2</v>
      </c>
      <c r="AF1524" s="13">
        <f t="shared" si="1813"/>
        <v>1.7122660361458025E-2</v>
      </c>
      <c r="AG1524" s="13">
        <f t="shared" si="1814"/>
        <v>4.8166441798185335E-3</v>
      </c>
      <c r="AH1524" s="13">
        <f t="shared" si="1815"/>
        <v>9.6590918030210055E-4</v>
      </c>
      <c r="AI1524" s="13">
        <f t="shared" si="1816"/>
        <v>2.1652089741702255E-3</v>
      </c>
      <c r="AJ1524" s="13">
        <f t="shared" si="1817"/>
        <v>2.4267964304682398E-3</v>
      </c>
      <c r="AK1524" s="13">
        <f t="shared" si="1818"/>
        <v>1.8133248676963898E-3</v>
      </c>
      <c r="AL1524" s="13">
        <f t="shared" si="1819"/>
        <v>7.6894848236915806E-5</v>
      </c>
      <c r="AM1524" s="13">
        <f t="shared" si="1820"/>
        <v>2.1557857839068318E-2</v>
      </c>
      <c r="AN1524" s="13">
        <f t="shared" si="1821"/>
        <v>1.8192826634049149E-2</v>
      </c>
      <c r="AO1524" s="13">
        <f t="shared" si="1822"/>
        <v>7.6765266615857848E-3</v>
      </c>
      <c r="AP1524" s="13">
        <f t="shared" si="1823"/>
        <v>2.1594248022916733E-3</v>
      </c>
      <c r="AQ1524" s="13">
        <f t="shared" si="1824"/>
        <v>4.555884141020957E-4</v>
      </c>
      <c r="AR1524" s="13">
        <f t="shared" si="1825"/>
        <v>1.6302749923164062E-4</v>
      </c>
      <c r="AS1524" s="13">
        <f t="shared" si="1826"/>
        <v>3.6544699188227619E-4</v>
      </c>
      <c r="AT1524" s="13">
        <f t="shared" si="1827"/>
        <v>4.0959808776200817E-4</v>
      </c>
      <c r="AU1524" s="13">
        <f t="shared" si="1828"/>
        <v>3.0605550139054324E-4</v>
      </c>
      <c r="AV1524" s="13">
        <f t="shared" si="1829"/>
        <v>1.7151563825020078E-4</v>
      </c>
      <c r="AW1524" s="13">
        <f t="shared" si="1830"/>
        <v>4.0406649956348329E-6</v>
      </c>
      <c r="AX1524" s="13">
        <f t="shared" si="1831"/>
        <v>8.0541159577821719E-3</v>
      </c>
      <c r="AY1524" s="13">
        <f t="shared" si="1832"/>
        <v>6.7969246482790773E-3</v>
      </c>
      <c r="AZ1524" s="13">
        <f t="shared" si="1833"/>
        <v>2.8679860655436264E-3</v>
      </c>
      <c r="BA1524" s="13">
        <f t="shared" si="1834"/>
        <v>8.0677114997246085E-4</v>
      </c>
      <c r="BB1524" s="13">
        <f t="shared" si="1835"/>
        <v>1.7020995052442292E-4</v>
      </c>
      <c r="BC1524" s="13">
        <f t="shared" si="1836"/>
        <v>2.8728272951768738E-5</v>
      </c>
      <c r="BD1524" s="13">
        <f t="shared" si="1837"/>
        <v>2.2930007333789885E-5</v>
      </c>
      <c r="BE1524" s="13">
        <f t="shared" si="1838"/>
        <v>5.1400544346604944E-5</v>
      </c>
      <c r="BF1524" s="13">
        <f t="shared" si="1839"/>
        <v>5.7610447320572841E-5</v>
      </c>
      <c r="BG1524" s="13">
        <f t="shared" si="1840"/>
        <v>4.3047062149070012E-5</v>
      </c>
      <c r="BH1524" s="13">
        <f t="shared" si="1841"/>
        <v>2.4123873956679469E-5</v>
      </c>
      <c r="BI1524" s="13">
        <f t="shared" si="1842"/>
        <v>1.0815349817136467E-5</v>
      </c>
      <c r="BJ1524" s="14">
        <f t="shared" si="1843"/>
        <v>0.68233603716407254</v>
      </c>
      <c r="BK1524" s="14">
        <f t="shared" si="1844"/>
        <v>0.18954369610138871</v>
      </c>
      <c r="BL1524" s="14">
        <f t="shared" si="1845"/>
        <v>0.1220919178446993</v>
      </c>
      <c r="BM1524" s="14">
        <f t="shared" si="1846"/>
        <v>0.58745472683858335</v>
      </c>
      <c r="BN1524" s="14">
        <f t="shared" si="1847"/>
        <v>0.40430231351944357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1.3877551020408201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1.1020408163265301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1.3877551020408201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1.1020408163265301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1.3877551020408201</v>
      </c>
      <c r="F1527" s="10">
        <f>VLOOKUP(B1527,home!$B$2:$E$405,3,FALSE)</f>
        <v>0</v>
      </c>
      <c r="G1527" s="10">
        <f>VLOOKUP(C1527,away!$B$2:$E$405,4,FALSE)</f>
        <v>0.48</v>
      </c>
      <c r="H1527" s="10">
        <f>VLOOKUP(A1527,away!$A$2:$E$405,3,FALSE)</f>
        <v>1.1020408163265301</v>
      </c>
      <c r="I1527" s="10">
        <f>VLOOKUP(C1527,away!$B$2:$E$405,3,FALSE)</f>
        <v>0.96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1.75555555555556</v>
      </c>
      <c r="F1528" s="10">
        <f>VLOOKUP(B1528,home!$B$2:$E$405,3,FALSE)</f>
        <v>0</v>
      </c>
      <c r="G1528" s="10">
        <f>VLOOKUP(C1528,away!$B$2:$E$405,4,FALSE)</f>
        <v>0.56999999999999995</v>
      </c>
      <c r="H1528" s="10">
        <f>VLOOKUP(A1528,away!$A$2:$E$405,3,FALSE)</f>
        <v>1.4666666666666699</v>
      </c>
      <c r="I1528" s="10">
        <f>VLOOKUP(C1528,away!$B$2:$E$405,3,FALSE)</f>
        <v>0.43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1.29113924050633</v>
      </c>
      <c r="F1529" s="10">
        <f>VLOOKUP(B1529,home!$B$2:$E$405,3,FALSE)</f>
        <v>0.77</v>
      </c>
      <c r="G1529" s="10">
        <f>VLOOKUP(C1529,away!$B$2:$E$405,4,FALSE)</f>
        <v>1.1599999999999999</v>
      </c>
      <c r="H1529" s="10">
        <f>VLOOKUP(A1529,away!$A$2:$E$405,3,FALSE)</f>
        <v>1.17721518987342</v>
      </c>
      <c r="I1529" s="10">
        <f>VLOOKUP(C1529,away!$B$2:$E$405,3,FALSE)</f>
        <v>0.39</v>
      </c>
      <c r="J1529" s="10">
        <f>VLOOKUP(B1529,home!$B$2:$E$405,4,FALSE)</f>
        <v>0.85</v>
      </c>
      <c r="K1529" s="12">
        <f t="shared" si="1848"/>
        <v>1.1532455696202539</v>
      </c>
      <c r="L1529" s="12">
        <f t="shared" si="1849"/>
        <v>0.39024683544303873</v>
      </c>
      <c r="M1529" s="13">
        <f t="shared" si="1850"/>
        <v>0.21363370165391876</v>
      </c>
      <c r="N1529" s="13">
        <f t="shared" si="1851"/>
        <v>0.24637211995395694</v>
      </c>
      <c r="O1529" s="13">
        <f t="shared" si="1852"/>
        <v>8.3369876014424069E-2</v>
      </c>
      <c r="P1529" s="13">
        <f t="shared" si="1853"/>
        <v>9.6145940153424425E-2</v>
      </c>
      <c r="Q1529" s="13">
        <f t="shared" si="1854"/>
        <v>0.14206377790742533</v>
      </c>
      <c r="R1529" s="13">
        <f t="shared" si="1855"/>
        <v>1.6267415142953739E-2</v>
      </c>
      <c r="S1529" s="13">
        <f t="shared" si="1856"/>
        <v>1.0817630524140085E-2</v>
      </c>
      <c r="T1529" s="13">
        <f t="shared" si="1857"/>
        <v>5.5439939759455409E-2</v>
      </c>
      <c r="U1529" s="13">
        <f t="shared" si="1858"/>
        <v>1.8760324442784831E-2</v>
      </c>
      <c r="V1529" s="13">
        <f t="shared" si="1859"/>
        <v>5.4094214584421863E-4</v>
      </c>
      <c r="W1529" s="13">
        <f t="shared" si="1860"/>
        <v>5.4611474158417966E-2</v>
      </c>
      <c r="X1529" s="13">
        <f t="shared" si="1861"/>
        <v>2.1311954969201897E-2</v>
      </c>
      <c r="Y1529" s="13">
        <f t="shared" si="1862"/>
        <v>4.1584614919177908E-3</v>
      </c>
      <c r="Z1529" s="13">
        <f t="shared" si="1863"/>
        <v>2.1161024267919554E-3</v>
      </c>
      <c r="AA1529" s="13">
        <f t="shared" si="1864"/>
        <v>2.4403857485604903E-3</v>
      </c>
      <c r="AB1529" s="13">
        <f t="shared" si="1865"/>
        <v>1.4071820263458965E-3</v>
      </c>
      <c r="AC1529" s="13">
        <f t="shared" si="1866"/>
        <v>1.5215702970246108E-5</v>
      </c>
      <c r="AD1529" s="13">
        <f t="shared" si="1867"/>
        <v>1.5745110155906631E-2</v>
      </c>
      <c r="AE1529" s="13">
        <f t="shared" si="1868"/>
        <v>6.1444794120446133E-3</v>
      </c>
      <c r="AF1529" s="13">
        <f t="shared" si="1869"/>
        <v>1.1989318229976564E-3</v>
      </c>
      <c r="AG1529" s="13">
        <f t="shared" si="1870"/>
        <v>1.5595978327892965E-4</v>
      </c>
      <c r="AH1529" s="13">
        <f t="shared" si="1871"/>
        <v>2.0645056888222372E-4</v>
      </c>
      <c r="AI1529" s="13">
        <f t="shared" si="1872"/>
        <v>2.3808820390900561E-4</v>
      </c>
      <c r="AJ1529" s="13">
        <f t="shared" si="1873"/>
        <v>1.3728708316845218E-4</v>
      </c>
      <c r="AK1529" s="13">
        <f t="shared" si="1874"/>
        <v>5.2775240143368253E-5</v>
      </c>
      <c r="AL1529" s="13">
        <f t="shared" si="1875"/>
        <v>2.7391334903506396E-7</v>
      </c>
      <c r="AM1529" s="13">
        <f t="shared" si="1876"/>
        <v>3.6315957060964366E-3</v>
      </c>
      <c r="AN1529" s="13">
        <f t="shared" si="1877"/>
        <v>1.417218731912662E-3</v>
      </c>
      <c r="AO1529" s="13">
        <f t="shared" si="1878"/>
        <v>2.7653256262975628E-4</v>
      </c>
      <c r="AP1529" s="13">
        <f t="shared" si="1879"/>
        <v>3.5971985821072105E-5</v>
      </c>
      <c r="AQ1529" s="13">
        <f t="shared" si="1880"/>
        <v>3.5094884078188115E-6</v>
      </c>
      <c r="AR1529" s="13">
        <f t="shared" si="1881"/>
        <v>1.6113336236340582E-5</v>
      </c>
      <c r="AS1529" s="13">
        <f t="shared" si="1882"/>
        <v>1.8582633626361272E-5</v>
      </c>
      <c r="AT1529" s="13">
        <f t="shared" si="1883"/>
        <v>1.0715169950738747E-5</v>
      </c>
      <c r="AU1529" s="13">
        <f t="shared" si="1884"/>
        <v>4.1190740911391771E-6</v>
      </c>
      <c r="AV1529" s="13">
        <f t="shared" si="1885"/>
        <v>1.1875759866359576E-6</v>
      </c>
      <c r="AW1529" s="13">
        <f t="shared" si="1886"/>
        <v>3.4243006005740435E-9</v>
      </c>
      <c r="AX1529" s="13">
        <f t="shared" si="1887"/>
        <v>6.9802027645127587E-4</v>
      </c>
      <c r="AY1529" s="13">
        <f t="shared" si="1888"/>
        <v>2.7240020396018545E-4</v>
      </c>
      <c r="AZ1529" s="13">
        <f t="shared" si="1889"/>
        <v>5.3151658784750323E-5</v>
      </c>
      <c r="BA1529" s="13">
        <f t="shared" si="1890"/>
        <v>6.9140888797656691E-6</v>
      </c>
      <c r="BB1529" s="13">
        <f t="shared" si="1891"/>
        <v>6.745503263251141E-7</v>
      </c>
      <c r="BC1529" s="13">
        <f t="shared" si="1892"/>
        <v>5.2648226039088978E-8</v>
      </c>
      <c r="BD1529" s="13">
        <f t="shared" si="1893"/>
        <v>1.0480297457769257E-6</v>
      </c>
      <c r="BE1529" s="13">
        <f t="shared" si="1894"/>
        <v>1.2086356611474808E-6</v>
      </c>
      <c r="BF1529" s="13">
        <f t="shared" si="1895"/>
        <v>6.9692686075168941E-7</v>
      </c>
      <c r="BG1529" s="13">
        <f t="shared" si="1896"/>
        <v>2.6790927150374571E-7</v>
      </c>
      <c r="BH1529" s="13">
        <f t="shared" si="1897"/>
        <v>7.7241295105471148E-8</v>
      </c>
      <c r="BI1529" s="13">
        <f t="shared" si="1898"/>
        <v>1.7815636274423037E-8</v>
      </c>
      <c r="BJ1529" s="14">
        <f t="shared" si="1899"/>
        <v>0.55359825131609919</v>
      </c>
      <c r="BK1529" s="14">
        <f t="shared" si="1900"/>
        <v>0.32142610429760698</v>
      </c>
      <c r="BL1529" s="14">
        <f t="shared" si="1901"/>
        <v>0.12293381881953387</v>
      </c>
      <c r="BM1529" s="14">
        <f t="shared" si="1902"/>
        <v>0.20194904925426907</v>
      </c>
      <c r="BN1529" s="14">
        <f t="shared" si="1903"/>
        <v>0.79785283082610325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1.29113924050633</v>
      </c>
      <c r="F1530" s="10">
        <f>VLOOKUP(B1530,home!$B$2:$E$405,3,FALSE)</f>
        <v>1.36</v>
      </c>
      <c r="G1530" s="10">
        <f>VLOOKUP(C1530,away!$B$2:$E$405,4,FALSE)</f>
        <v>0.46</v>
      </c>
      <c r="H1530" s="10">
        <f>VLOOKUP(A1530,away!$A$2:$E$405,3,FALSE)</f>
        <v>1.17721518987342</v>
      </c>
      <c r="I1530" s="10">
        <f>VLOOKUP(C1530,away!$B$2:$E$405,3,FALSE)</f>
        <v>1.55</v>
      </c>
      <c r="J1530" s="10">
        <f>VLOOKUP(B1530,home!$B$2:$E$405,4,FALSE)</f>
        <v>0.42</v>
      </c>
      <c r="K1530" s="12">
        <f t="shared" si="1848"/>
        <v>0.8077367088607601</v>
      </c>
      <c r="L1530" s="12">
        <f t="shared" si="1849"/>
        <v>0.76636708860759639</v>
      </c>
      <c r="M1530" s="13">
        <f t="shared" si="1850"/>
        <v>0.20719315653083203</v>
      </c>
      <c r="N1530" s="13">
        <f t="shared" si="1851"/>
        <v>0.16735751835468657</v>
      </c>
      <c r="O1530" s="13">
        <f t="shared" si="1852"/>
        <v>0.15878601614995175</v>
      </c>
      <c r="P1530" s="13">
        <f t="shared" si="1853"/>
        <v>0.12825729409807354</v>
      </c>
      <c r="Q1530" s="13">
        <f t="shared" si="1854"/>
        <v>6.7590405539459386E-2</v>
      </c>
      <c r="R1530" s="13">
        <f t="shared" si="1855"/>
        <v>6.0844188454218635E-2</v>
      </c>
      <c r="S1530" s="13">
        <f t="shared" si="1856"/>
        <v>1.9848548287973781E-2</v>
      </c>
      <c r="T1530" s="13">
        <f t="shared" si="1857"/>
        <v>5.179906231108225E-2</v>
      </c>
      <c r="U1530" s="13">
        <f t="shared" si="1858"/>
        <v>4.9146084535314417E-2</v>
      </c>
      <c r="V1530" s="13">
        <f t="shared" si="1859"/>
        <v>1.3651893923606303E-3</v>
      </c>
      <c r="W1530" s="13">
        <f t="shared" si="1860"/>
        <v>1.8198417240335673E-2</v>
      </c>
      <c r="X1530" s="13">
        <f t="shared" si="1861"/>
        <v>1.3946668037742339E-2</v>
      </c>
      <c r="Y1530" s="13">
        <f t="shared" si="1862"/>
        <v>5.3441336899306066E-3</v>
      </c>
      <c r="Z1530" s="13">
        <f t="shared" si="1863"/>
        <v>1.5542994521450493E-2</v>
      </c>
      <c r="AA1530" s="13">
        <f t="shared" si="1864"/>
        <v>1.2554647240597246E-2</v>
      </c>
      <c r="AB1530" s="13">
        <f t="shared" si="1865"/>
        <v>5.0704247215139202E-3</v>
      </c>
      <c r="AC1530" s="13">
        <f t="shared" si="1866"/>
        <v>5.2817712565687451E-5</v>
      </c>
      <c r="AD1530" s="13">
        <f t="shared" si="1867"/>
        <v>3.6748824120459126E-3</v>
      </c>
      <c r="AE1530" s="13">
        <f t="shared" si="1868"/>
        <v>2.8163089350948874E-3</v>
      </c>
      <c r="AF1530" s="13">
        <f t="shared" si="1869"/>
        <v>1.0791632396041143E-3</v>
      </c>
      <c r="AG1530" s="13">
        <f t="shared" si="1870"/>
        <v>2.7567839668924906E-4</v>
      </c>
      <c r="AH1530" s="13">
        <f t="shared" si="1871"/>
        <v>2.977909864911958E-3</v>
      </c>
      <c r="AI1530" s="13">
        <f t="shared" si="1872"/>
        <v>2.4053671135679756E-3</v>
      </c>
      <c r="AJ1530" s="13">
        <f t="shared" si="1873"/>
        <v>9.7145165795765138E-4</v>
      </c>
      <c r="AK1530" s="13">
        <f t="shared" si="1874"/>
        <v>2.6155905500534741E-4</v>
      </c>
      <c r="AL1530" s="13">
        <f t="shared" si="1875"/>
        <v>1.3078147961159763E-6</v>
      </c>
      <c r="AM1530" s="13">
        <f t="shared" si="1876"/>
        <v>5.9366748499125157E-4</v>
      </c>
      <c r="AN1530" s="13">
        <f t="shared" si="1877"/>
        <v>4.5496722207373941E-4</v>
      </c>
      <c r="AO1530" s="13">
        <f t="shared" si="1878"/>
        <v>1.7433595269626865E-4</v>
      </c>
      <c r="AP1530" s="13">
        <f t="shared" si="1879"/>
        <v>4.4535112169157026E-5</v>
      </c>
      <c r="AQ1530" s="13">
        <f t="shared" si="1880"/>
        <v>8.5325610634724006E-6</v>
      </c>
      <c r="AR1530" s="13">
        <f t="shared" si="1881"/>
        <v>4.5643442266168373E-4</v>
      </c>
      <c r="AS1530" s="13">
        <f t="shared" si="1882"/>
        <v>3.6867883837150953E-4</v>
      </c>
      <c r="AT1530" s="13">
        <f t="shared" si="1883"/>
        <v>1.4889771576640561E-4</v>
      </c>
      <c r="AU1530" s="13">
        <f t="shared" si="1884"/>
        <v>4.009005029668046E-5</v>
      </c>
      <c r="AV1530" s="13">
        <f t="shared" si="1885"/>
        <v>8.0955513211757525E-6</v>
      </c>
      <c r="AW1530" s="13">
        <f t="shared" si="1886"/>
        <v>2.2487978225485526E-8</v>
      </c>
      <c r="AX1530" s="13">
        <f t="shared" si="1887"/>
        <v>7.9921170080746344E-5</v>
      </c>
      <c r="AY1530" s="13">
        <f t="shared" si="1888"/>
        <v>6.1248954432894121E-5</v>
      </c>
      <c r="AZ1530" s="13">
        <f t="shared" si="1889"/>
        <v>2.3469591444498193E-5</v>
      </c>
      <c r="BA1530" s="13">
        <f t="shared" si="1890"/>
        <v>5.9954408220432794E-6</v>
      </c>
      <c r="BB1530" s="13">
        <f t="shared" si="1891"/>
        <v>1.1486771319271104E-6</v>
      </c>
      <c r="BC1530" s="13">
        <f t="shared" si="1892"/>
        <v>1.7606166986902075E-7</v>
      </c>
      <c r="BD1530" s="13">
        <f t="shared" si="1893"/>
        <v>5.8299386605920588E-5</v>
      </c>
      <c r="BE1530" s="13">
        <f t="shared" si="1894"/>
        <v>4.7090554665667371E-5</v>
      </c>
      <c r="BF1530" s="13">
        <f t="shared" si="1895"/>
        <v>1.9018384822036934E-5</v>
      </c>
      <c r="BG1530" s="13">
        <f t="shared" si="1896"/>
        <v>5.1206158546665165E-6</v>
      </c>
      <c r="BH1530" s="13">
        <f t="shared" si="1897"/>
        <v>1.0340273494471398E-6</v>
      </c>
      <c r="BI1530" s="13">
        <f t="shared" si="1898"/>
        <v>1.6704436962288959E-7</v>
      </c>
      <c r="BJ1530" s="14">
        <f t="shared" si="1899"/>
        <v>0.33353023638524676</v>
      </c>
      <c r="BK1530" s="14">
        <f t="shared" si="1900"/>
        <v>0.35677956279103468</v>
      </c>
      <c r="BL1530" s="14">
        <f t="shared" si="1901"/>
        <v>0.29417057538512381</v>
      </c>
      <c r="BM1530" s="14">
        <f t="shared" si="1902"/>
        <v>0.20993356348917921</v>
      </c>
      <c r="BN1530" s="14">
        <f t="shared" si="1903"/>
        <v>0.79002857912722202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1.3684210526315801</v>
      </c>
      <c r="F1531" s="10">
        <f>VLOOKUP(B1531,home!$B$2:$E$405,3,FALSE)</f>
        <v>0.44</v>
      </c>
      <c r="G1531" s="10">
        <f>VLOOKUP(C1531,away!$B$2:$E$405,4,FALSE)</f>
        <v>1.02</v>
      </c>
      <c r="H1531" s="10">
        <f>VLOOKUP(A1531,away!$A$2:$E$405,3,FALSE)</f>
        <v>1.0105263157894699</v>
      </c>
      <c r="I1531" s="10">
        <f>VLOOKUP(C1531,away!$B$2:$E$405,3,FALSE)</f>
        <v>0.28999999999999998</v>
      </c>
      <c r="J1531" s="10">
        <f>VLOOKUP(B1531,home!$B$2:$E$405,4,FALSE)</f>
        <v>1.19</v>
      </c>
      <c r="K1531" s="12">
        <f t="shared" si="1848"/>
        <v>0.61414736842105322</v>
      </c>
      <c r="L1531" s="12">
        <f t="shared" si="1849"/>
        <v>0.34873263157894607</v>
      </c>
      <c r="M1531" s="13">
        <f t="shared" si="1850"/>
        <v>0.3817917408735616</v>
      </c>
      <c r="N1531" s="13">
        <f t="shared" si="1851"/>
        <v>0.23447639294239053</v>
      </c>
      <c r="O1531" s="13">
        <f t="shared" si="1852"/>
        <v>0.1331432385099442</v>
      </c>
      <c r="P1531" s="13">
        <f t="shared" si="1853"/>
        <v>8.1769569553938867E-2</v>
      </c>
      <c r="Q1531" s="13">
        <f t="shared" si="1854"/>
        <v>7.2001529841214981E-2</v>
      </c>
      <c r="R1531" s="13">
        <f t="shared" si="1855"/>
        <v>2.3215695971258055E-2</v>
      </c>
      <c r="S1531" s="13">
        <f t="shared" si="1856"/>
        <v>4.3782131652048634E-3</v>
      </c>
      <c r="T1531" s="13">
        <f t="shared" si="1857"/>
        <v>2.5109282979236914E-2</v>
      </c>
      <c r="U1531" s="13">
        <f t="shared" si="1858"/>
        <v>1.4257858586811384E-2</v>
      </c>
      <c r="V1531" s="13">
        <f t="shared" si="1859"/>
        <v>1.0418844959094272E-4</v>
      </c>
      <c r="W1531" s="13">
        <f t="shared" si="1860"/>
        <v>1.4739850024757372E-2</v>
      </c>
      <c r="X1531" s="13">
        <f t="shared" si="1861"/>
        <v>5.140266688212632E-3</v>
      </c>
      <c r="Y1531" s="13">
        <f t="shared" si="1862"/>
        <v>8.9628936459899237E-4</v>
      </c>
      <c r="Z1531" s="13">
        <f t="shared" si="1863"/>
        <v>2.6986902499978533E-3</v>
      </c>
      <c r="AA1531" s="13">
        <f t="shared" si="1864"/>
        <v>1.6573935152197361E-3</v>
      </c>
      <c r="AB1531" s="13">
        <f t="shared" si="1865"/>
        <v>5.0894193290515976E-4</v>
      </c>
      <c r="AC1531" s="13">
        <f t="shared" si="1866"/>
        <v>1.3946485353590051E-6</v>
      </c>
      <c r="AD1531" s="13">
        <f t="shared" si="1867"/>
        <v>2.2631100259064337E-3</v>
      </c>
      <c r="AE1531" s="13">
        <f t="shared" si="1868"/>
        <v>7.8922031488704741E-4</v>
      </c>
      <c r="AF1531" s="13">
        <f t="shared" si="1869"/>
        <v>1.3761343865306225E-4</v>
      </c>
      <c r="AG1531" s="13">
        <f t="shared" si="1870"/>
        <v>1.5996765534036753E-5</v>
      </c>
      <c r="AH1531" s="13">
        <f t="shared" si="1871"/>
        <v>2.3528033817454873E-4</v>
      </c>
      <c r="AI1531" s="13">
        <f t="shared" si="1872"/>
        <v>1.444968005311146E-4</v>
      </c>
      <c r="AJ1531" s="13">
        <f t="shared" si="1873"/>
        <v>4.4371164895722937E-5</v>
      </c>
      <c r="AK1531" s="13">
        <f t="shared" si="1874"/>
        <v>9.0834780514949532E-6</v>
      </c>
      <c r="AL1531" s="13">
        <f t="shared" si="1875"/>
        <v>1.1947855147878009E-8</v>
      </c>
      <c r="AM1531" s="13">
        <f t="shared" si="1876"/>
        <v>2.7797661337154771E-4</v>
      </c>
      <c r="AN1531" s="13">
        <f t="shared" si="1877"/>
        <v>9.6939515898463084E-5</v>
      </c>
      <c r="AO1531" s="13">
        <f t="shared" si="1878"/>
        <v>1.6902986241630052E-5</v>
      </c>
      <c r="AP1531" s="13">
        <f t="shared" si="1879"/>
        <v>1.9648742911954563E-6</v>
      </c>
      <c r="AQ1531" s="13">
        <f t="shared" si="1880"/>
        <v>1.7130394557260192E-7</v>
      </c>
      <c r="AR1531" s="13">
        <f t="shared" si="1881"/>
        <v>1.6409986298078957E-5</v>
      </c>
      <c r="AS1531" s="13">
        <f t="shared" si="1882"/>
        <v>1.0078149900790733E-5</v>
      </c>
      <c r="AT1531" s="13">
        <f t="shared" si="1883"/>
        <v>3.0947346200617635E-6</v>
      </c>
      <c r="AU1531" s="13">
        <f t="shared" si="1884"/>
        <v>6.3354104095748674E-7</v>
      </c>
      <c r="AV1531" s="13">
        <f t="shared" si="1885"/>
        <v>9.7271890772693773E-8</v>
      </c>
      <c r="AW1531" s="13">
        <f t="shared" si="1886"/>
        <v>7.1080852897230043E-11</v>
      </c>
      <c r="AX1531" s="13">
        <f t="shared" si="1887"/>
        <v>2.8453100930788741E-5</v>
      </c>
      <c r="AY1531" s="13">
        <f t="shared" si="1888"/>
        <v>9.9225247641753179E-6</v>
      </c>
      <c r="AZ1531" s="13">
        <f t="shared" si="1889"/>
        <v>1.7301540864590597E-6</v>
      </c>
      <c r="BA1531" s="13">
        <f t="shared" si="1890"/>
        <v>2.0112039586931179E-7</v>
      </c>
      <c r="BB1531" s="13">
        <f t="shared" si="1891"/>
        <v>1.7534311228926119E-8</v>
      </c>
      <c r="BC1531" s="13">
        <f t="shared" si="1892"/>
        <v>1.2229572995575343E-9</v>
      </c>
      <c r="BD1531" s="13">
        <f t="shared" si="1893"/>
        <v>9.5378295098391989E-7</v>
      </c>
      <c r="BE1531" s="13">
        <f t="shared" si="1894"/>
        <v>5.8576328939164092E-7</v>
      </c>
      <c r="BF1531" s="13">
        <f t="shared" si="1895"/>
        <v>1.7987249134876803E-7</v>
      </c>
      <c r="BG1531" s="13">
        <f t="shared" si="1896"/>
        <v>3.6822739071061516E-8</v>
      </c>
      <c r="BH1531" s="13">
        <f t="shared" si="1897"/>
        <v>5.6536470746368811E-9</v>
      </c>
      <c r="BI1531" s="13">
        <f t="shared" si="1898"/>
        <v>6.9443449457392569E-10</v>
      </c>
      <c r="BJ1531" s="14">
        <f t="shared" si="1899"/>
        <v>0.35600383333658631</v>
      </c>
      <c r="BK1531" s="14">
        <f t="shared" si="1900"/>
        <v>0.46805504116345098</v>
      </c>
      <c r="BL1531" s="14">
        <f t="shared" si="1901"/>
        <v>0.17324843657109443</v>
      </c>
      <c r="BM1531" s="14">
        <f t="shared" si="1902"/>
        <v>7.3597911175137962E-2</v>
      </c>
      <c r="BN1531" s="14">
        <f t="shared" si="1903"/>
        <v>0.92639816769230832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1.30534351145038</v>
      </c>
      <c r="F1532" s="10">
        <f>VLOOKUP(B1532,home!$B$2:$E$405,3,FALSE)</f>
        <v>0.89</v>
      </c>
      <c r="G1532" s="10">
        <f>VLOOKUP(C1532,away!$B$2:$E$405,4,FALSE)</f>
        <v>1.53</v>
      </c>
      <c r="H1532" s="10">
        <f>VLOOKUP(A1532,away!$A$2:$E$405,3,FALSE)</f>
        <v>1.0381679389313001</v>
      </c>
      <c r="I1532" s="10">
        <f>VLOOKUP(C1532,away!$B$2:$E$405,3,FALSE)</f>
        <v>0.77</v>
      </c>
      <c r="J1532" s="10">
        <f>VLOOKUP(B1532,home!$B$2:$E$405,4,FALSE)</f>
        <v>0.96</v>
      </c>
      <c r="K1532" s="12">
        <f t="shared" si="1848"/>
        <v>1.7774862595419825</v>
      </c>
      <c r="L1532" s="12">
        <f t="shared" si="1849"/>
        <v>0.76741374045801702</v>
      </c>
      <c r="M1532" s="13">
        <f t="shared" si="1850"/>
        <v>7.8480899678297161E-2</v>
      </c>
      <c r="N1532" s="13">
        <f t="shared" si="1851"/>
        <v>0.13949872081466602</v>
      </c>
      <c r="O1532" s="13">
        <f t="shared" si="1852"/>
        <v>6.0227320776632412E-2</v>
      </c>
      <c r="P1532" s="13">
        <f t="shared" si="1853"/>
        <v>0.10705323512949147</v>
      </c>
      <c r="Q1532" s="13">
        <f t="shared" si="1854"/>
        <v>0.12397852973587602</v>
      </c>
      <c r="R1532" s="13">
        <f t="shared" si="1855"/>
        <v>2.3109636757480161E-2</v>
      </c>
      <c r="S1532" s="13">
        <f t="shared" si="1856"/>
        <v>3.6506956465419467E-2</v>
      </c>
      <c r="T1532" s="13">
        <f t="shared" si="1857"/>
        <v>9.5142827241094102E-2</v>
      </c>
      <c r="U1532" s="13">
        <f t="shared" si="1858"/>
        <v>4.1077061799427321E-2</v>
      </c>
      <c r="V1532" s="13">
        <f t="shared" si="1859"/>
        <v>5.5331053803109346E-3</v>
      </c>
      <c r="W1532" s="13">
        <f t="shared" si="1860"/>
        <v>7.3456711027912222E-2</v>
      </c>
      <c r="X1532" s="13">
        <f t="shared" si="1861"/>
        <v>5.6371689371673785E-2</v>
      </c>
      <c r="Y1532" s="13">
        <f t="shared" si="1862"/>
        <v>2.163020449832681E-2</v>
      </c>
      <c r="Z1532" s="13">
        <f t="shared" si="1863"/>
        <v>5.9115509282279769E-3</v>
      </c>
      <c r="AA1532" s="13">
        <f t="shared" si="1864"/>
        <v>1.0507700547507881E-2</v>
      </c>
      <c r="AB1532" s="13">
        <f t="shared" si="1865"/>
        <v>9.3386466712885152E-3</v>
      </c>
      <c r="AC1532" s="13">
        <f t="shared" si="1866"/>
        <v>4.7172053463226616E-4</v>
      </c>
      <c r="AD1532" s="13">
        <f t="shared" si="1867"/>
        <v>3.2642073630815026E-2</v>
      </c>
      <c r="AE1532" s="13">
        <f t="shared" si="1868"/>
        <v>2.5049975821329763E-2</v>
      </c>
      <c r="AF1532" s="13">
        <f t="shared" si="1869"/>
        <v>9.6118478217147793E-3</v>
      </c>
      <c r="AG1532" s="13">
        <f t="shared" si="1870"/>
        <v>2.4587546965251276E-3</v>
      </c>
      <c r="AH1532" s="13">
        <f t="shared" si="1871"/>
        <v>1.1341513524348735E-3</v>
      </c>
      <c r="AI1532" s="13">
        <f t="shared" si="1872"/>
        <v>2.0159384451939443E-3</v>
      </c>
      <c r="AJ1532" s="13">
        <f t="shared" si="1873"/>
        <v>1.7916514432073322E-3</v>
      </c>
      <c r="AK1532" s="13">
        <f t="shared" si="1874"/>
        <v>1.0615452740631982E-3</v>
      </c>
      <c r="AL1532" s="13">
        <f t="shared" si="1875"/>
        <v>2.5738343732755282E-5</v>
      </c>
      <c r="AM1532" s="13">
        <f t="shared" si="1876"/>
        <v>1.160416747234627E-2</v>
      </c>
      <c r="AN1532" s="13">
        <f t="shared" si="1877"/>
        <v>8.9051975648545036E-3</v>
      </c>
      <c r="AO1532" s="13">
        <f t="shared" si="1878"/>
        <v>3.4169854863813093E-3</v>
      </c>
      <c r="AP1532" s="13">
        <f t="shared" si="1879"/>
        <v>8.7408053773154577E-4</v>
      </c>
      <c r="AQ1532" s="13">
        <f t="shared" si="1880"/>
        <v>1.676953537305301E-4</v>
      </c>
      <c r="AR1532" s="13">
        <f t="shared" si="1881"/>
        <v>1.7407266632351304E-4</v>
      </c>
      <c r="AS1532" s="13">
        <f t="shared" si="1882"/>
        <v>3.0941177255188081E-4</v>
      </c>
      <c r="AT1532" s="13">
        <f t="shared" si="1883"/>
        <v>2.7498758712574871E-4</v>
      </c>
      <c r="AU1532" s="13">
        <f t="shared" si="1884"/>
        <v>1.6292888588687399E-4</v>
      </c>
      <c r="AV1532" s="13">
        <f t="shared" si="1885"/>
        <v>7.2400963986600598E-5</v>
      </c>
      <c r="AW1532" s="13">
        <f t="shared" si="1886"/>
        <v>9.75245418793665E-7</v>
      </c>
      <c r="AX1532" s="13">
        <f t="shared" si="1887"/>
        <v>3.4377080392532515E-3</v>
      </c>
      <c r="AY1532" s="13">
        <f t="shared" si="1888"/>
        <v>2.6381443850059332E-3</v>
      </c>
      <c r="AZ1532" s="13">
        <f t="shared" si="1889"/>
        <v>1.0122741251828589E-3</v>
      </c>
      <c r="BA1532" s="13">
        <f t="shared" si="1890"/>
        <v>2.5894435759181493E-4</v>
      </c>
      <c r="BB1532" s="13">
        <f t="shared" si="1891"/>
        <v>4.9679364507508253E-5</v>
      </c>
      <c r="BC1532" s="13">
        <f t="shared" si="1892"/>
        <v>7.624925388056834E-6</v>
      </c>
      <c r="BD1532" s="13">
        <f t="shared" si="1893"/>
        <v>2.2264292662471232E-5</v>
      </c>
      <c r="BE1532" s="13">
        <f t="shared" si="1894"/>
        <v>3.9574474285963996E-5</v>
      </c>
      <c r="BF1532" s="13">
        <f t="shared" si="1895"/>
        <v>3.5171542135949264E-5</v>
      </c>
      <c r="BG1532" s="13">
        <f t="shared" si="1896"/>
        <v>2.0838977624517225E-5</v>
      </c>
      <c r="BH1532" s="13">
        <f t="shared" si="1897"/>
        <v>9.2602490976205562E-6</v>
      </c>
      <c r="BI1532" s="13">
        <f t="shared" si="1898"/>
        <v>3.291993106191314E-6</v>
      </c>
      <c r="BJ1532" s="14">
        <f t="shared" si="1899"/>
        <v>0.6122138362719074</v>
      </c>
      <c r="BK1532" s="14">
        <f t="shared" si="1900"/>
        <v>0.23070979991688997</v>
      </c>
      <c r="BL1532" s="14">
        <f t="shared" si="1901"/>
        <v>0.15138785647202296</v>
      </c>
      <c r="BM1532" s="14">
        <f t="shared" si="1902"/>
        <v>0.4652375315570178</v>
      </c>
      <c r="BN1532" s="14">
        <f t="shared" si="1903"/>
        <v>0.53234834289244315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1.5858585858585901</v>
      </c>
      <c r="F1533" s="10">
        <f>VLOOKUP(B1533,home!$B$2:$E$405,3,FALSE)</f>
        <v>0.88</v>
      </c>
      <c r="G1533" s="10">
        <f>VLOOKUP(C1533,away!$B$2:$E$405,4,FALSE)</f>
        <v>0.5</v>
      </c>
      <c r="H1533" s="10">
        <f>VLOOKUP(A1533,away!$A$2:$E$405,3,FALSE)</f>
        <v>1.1313131313131299</v>
      </c>
      <c r="I1533" s="10">
        <f>VLOOKUP(C1533,away!$B$2:$E$405,3,FALSE)</f>
        <v>0.5</v>
      </c>
      <c r="J1533" s="10">
        <f>VLOOKUP(B1533,home!$B$2:$E$405,4,FALSE)</f>
        <v>1.24</v>
      </c>
      <c r="K1533" s="12">
        <f t="shared" si="1848"/>
        <v>0.69777777777777961</v>
      </c>
      <c r="L1533" s="12">
        <f t="shared" si="1849"/>
        <v>0.7014141414141406</v>
      </c>
      <c r="M1533" s="13">
        <f t="shared" si="1850"/>
        <v>0.24679631475043187</v>
      </c>
      <c r="N1533" s="13">
        <f t="shared" si="1851"/>
        <v>0.17220898407030177</v>
      </c>
      <c r="O1533" s="13">
        <f t="shared" si="1852"/>
        <v>0.17310642521484815</v>
      </c>
      <c r="P1533" s="13">
        <f t="shared" si="1853"/>
        <v>0.12078981670547212</v>
      </c>
      <c r="Q1533" s="13">
        <f t="shared" si="1854"/>
        <v>6.0081801108972113E-2</v>
      </c>
      <c r="R1533" s="13">
        <f t="shared" si="1855"/>
        <v>6.0709647307671914E-2</v>
      </c>
      <c r="S1533" s="13">
        <f t="shared" si="1856"/>
        <v>1.4779576261598152E-2</v>
      </c>
      <c r="T1533" s="13">
        <f t="shared" si="1857"/>
        <v>4.2142224939464831E-2</v>
      </c>
      <c r="U1533" s="13">
        <f t="shared" si="1858"/>
        <v>4.236184278802007E-2</v>
      </c>
      <c r="V1533" s="13">
        <f t="shared" si="1859"/>
        <v>8.037317509417347E-4</v>
      </c>
      <c r="W1533" s="13">
        <f t="shared" si="1860"/>
        <v>1.3974581887568366E-2</v>
      </c>
      <c r="X1533" s="13">
        <f t="shared" si="1861"/>
        <v>9.8019693562903642E-3</v>
      </c>
      <c r="Y1533" s="13">
        <f t="shared" si="1862"/>
        <v>3.4376199601050608E-3</v>
      </c>
      <c r="Z1533" s="13">
        <f t="shared" si="1863"/>
        <v>1.4194201713955334E-2</v>
      </c>
      <c r="AA1533" s="13">
        <f t="shared" si="1864"/>
        <v>9.9043985292933037E-3</v>
      </c>
      <c r="AB1533" s="13">
        <f t="shared" si="1865"/>
        <v>3.4555345979978948E-3</v>
      </c>
      <c r="AC1533" s="13">
        <f t="shared" si="1866"/>
        <v>2.4585712253947468E-5</v>
      </c>
      <c r="AD1533" s="13">
        <f t="shared" si="1867"/>
        <v>2.4377881737202654E-3</v>
      </c>
      <c r="AE1533" s="13">
        <f t="shared" si="1868"/>
        <v>1.7098990988195458E-3</v>
      </c>
      <c r="AF1533" s="13">
        <f t="shared" si="1869"/>
        <v>5.9967370415166211E-4</v>
      </c>
      <c r="AG1533" s="13">
        <f t="shared" si="1870"/>
        <v>1.4020653877539187E-4</v>
      </c>
      <c r="AH1533" s="13">
        <f t="shared" si="1871"/>
        <v>2.4890034520632753E-3</v>
      </c>
      <c r="AI1533" s="13">
        <f t="shared" si="1872"/>
        <v>1.7367712976619342E-3</v>
      </c>
      <c r="AJ1533" s="13">
        <f t="shared" si="1873"/>
        <v>6.0594020829538757E-4</v>
      </c>
      <c r="AK1533" s="13">
        <f t="shared" si="1874"/>
        <v>1.4093720400352015E-4</v>
      </c>
      <c r="AL1533" s="13">
        <f t="shared" si="1875"/>
        <v>4.8132058693515823E-7</v>
      </c>
      <c r="AM1533" s="13">
        <f t="shared" si="1876"/>
        <v>3.4020688291029589E-4</v>
      </c>
      <c r="AN1533" s="13">
        <f t="shared" si="1877"/>
        <v>2.3862591867970624E-4</v>
      </c>
      <c r="AO1533" s="13">
        <f t="shared" si="1878"/>
        <v>8.368779693494333E-5</v>
      </c>
      <c r="AP1533" s="13">
        <f t="shared" si="1879"/>
        <v>1.9566601411321414E-5</v>
      </c>
      <c r="AQ1533" s="13">
        <f t="shared" si="1880"/>
        <v>3.4310727323286795E-6</v>
      </c>
      <c r="AR1533" s="13">
        <f t="shared" si="1881"/>
        <v>3.4916444386115899E-4</v>
      </c>
      <c r="AS1533" s="13">
        <f t="shared" si="1882"/>
        <v>2.4363918971645376E-4</v>
      </c>
      <c r="AT1533" s="13">
        <f t="shared" si="1883"/>
        <v>8.5003006189962984E-5</v>
      </c>
      <c r="AU1533" s="13">
        <f t="shared" si="1884"/>
        <v>1.977106958788774E-5</v>
      </c>
      <c r="AV1533" s="13">
        <f t="shared" si="1885"/>
        <v>3.4489532503315367E-6</v>
      </c>
      <c r="AW1533" s="13">
        <f t="shared" si="1886"/>
        <v>6.5437031355705839E-9</v>
      </c>
      <c r="AX1533" s="13">
        <f t="shared" si="1887"/>
        <v>3.9564800456975228E-5</v>
      </c>
      <c r="AY1533" s="13">
        <f t="shared" si="1888"/>
        <v>2.7751310542751076E-5</v>
      </c>
      <c r="AZ1533" s="13">
        <f t="shared" si="1889"/>
        <v>9.7325808287304652E-6</v>
      </c>
      <c r="BA1533" s="13">
        <f t="shared" si="1890"/>
        <v>2.275523275242569E-6</v>
      </c>
      <c r="BB1533" s="13">
        <f t="shared" si="1891"/>
        <v>3.9902105109303978E-7</v>
      </c>
      <c r="BC1533" s="13">
        <f t="shared" si="1892"/>
        <v>5.59758015917185E-8</v>
      </c>
      <c r="BD1533" s="13">
        <f t="shared" si="1893"/>
        <v>4.0818146433870104E-5</v>
      </c>
      <c r="BE1533" s="13">
        <f t="shared" si="1894"/>
        <v>2.8481995511633879E-5</v>
      </c>
      <c r="BF1533" s="13">
        <f t="shared" si="1895"/>
        <v>9.9370517673922916E-6</v>
      </c>
      <c r="BG1533" s="13">
        <f t="shared" si="1896"/>
        <v>2.3112846333045836E-6</v>
      </c>
      <c r="BH1533" s="13">
        <f t="shared" si="1897"/>
        <v>4.0319076380980057E-7</v>
      </c>
      <c r="BI1533" s="13">
        <f t="shared" si="1898"/>
        <v>5.6267511038345682E-8</v>
      </c>
      <c r="BJ1533" s="14">
        <f t="shared" si="1899"/>
        <v>0.30730004632279428</v>
      </c>
      <c r="BK1533" s="14">
        <f t="shared" si="1900"/>
        <v>0.38322225781182756</v>
      </c>
      <c r="BL1533" s="14">
        <f t="shared" si="1901"/>
        <v>0.29529353519908236</v>
      </c>
      <c r="BM1533" s="14">
        <f t="shared" si="1902"/>
        <v>0.16628930712312182</v>
      </c>
      <c r="BN1533" s="14">
        <f t="shared" si="1903"/>
        <v>0.83369298915769796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1.5858585858585901</v>
      </c>
      <c r="F1534" s="31">
        <f>VLOOKUP(B1534,home!$B$2:$E$405,3,FALSE)</f>
        <v>1.26</v>
      </c>
      <c r="G1534" s="31">
        <f>VLOOKUP(C1534,away!$B$2:$E$405,4,FALSE)</f>
        <v>0.84</v>
      </c>
      <c r="H1534" s="31">
        <f>VLOOKUP(A1534,away!$A$2:$E$405,3,FALSE)</f>
        <v>1.1313131313131299</v>
      </c>
      <c r="I1534" s="31">
        <f>VLOOKUP(C1534,away!$B$2:$E$405,3,FALSE)</f>
        <v>0.63</v>
      </c>
      <c r="J1534" s="31">
        <f>VLOOKUP(B1534,home!$B$2:$E$405,4,FALSE)</f>
        <v>1.1000000000000001</v>
      </c>
      <c r="K1534" s="33">
        <f t="shared" si="1848"/>
        <v>1.6784727272727318</v>
      </c>
      <c r="L1534" s="33">
        <f t="shared" si="1849"/>
        <v>0.78399999999999914</v>
      </c>
      <c r="M1534" s="34">
        <f t="shared" si="1850"/>
        <v>8.5223954609753128E-2</v>
      </c>
      <c r="N1534" s="34">
        <f t="shared" si="1851"/>
        <v>0.14304608352279982</v>
      </c>
      <c r="O1534" s="34">
        <f t="shared" si="1852"/>
        <v>6.681558041404638E-2</v>
      </c>
      <c r="P1534" s="34">
        <f t="shared" si="1853"/>
        <v>0.11214812948187494</v>
      </c>
      <c r="Q1534" s="34">
        <f t="shared" si="1854"/>
        <v>0.12004947496809842</v>
      </c>
      <c r="R1534" s="34">
        <f t="shared" si="1855"/>
        <v>2.6191707522306151E-2</v>
      </c>
      <c r="S1534" s="34">
        <f t="shared" si="1856"/>
        <v>3.6894565042995667E-2</v>
      </c>
      <c r="T1534" s="34">
        <f t="shared" si="1857"/>
        <v>9.4118788374989062E-2</v>
      </c>
      <c r="U1534" s="34">
        <f t="shared" si="1858"/>
        <v>4.3962066756894923E-2</v>
      </c>
      <c r="V1534" s="34">
        <f t="shared" si="1859"/>
        <v>5.3944880697842576E-3</v>
      </c>
      <c r="W1534" s="34">
        <f t="shared" si="1860"/>
        <v>6.7166589885787886E-2</v>
      </c>
      <c r="X1534" s="34">
        <f t="shared" si="1861"/>
        <v>5.2658606470457649E-2</v>
      </c>
      <c r="Y1534" s="34">
        <f t="shared" si="1862"/>
        <v>2.0642173736419373E-2</v>
      </c>
      <c r="Z1534" s="34">
        <f t="shared" si="1863"/>
        <v>6.8447662324959994E-3</v>
      </c>
      <c r="AA1534" s="34">
        <f t="shared" si="1864"/>
        <v>1.1488753445801862E-2</v>
      </c>
      <c r="AB1534" s="34">
        <f t="shared" si="1865"/>
        <v>9.641779664569524E-3</v>
      </c>
      <c r="AC1534" s="34">
        <f t="shared" si="1866"/>
        <v>4.4367055403381813E-4</v>
      </c>
      <c r="AD1534" s="34">
        <f t="shared" si="1867"/>
        <v>2.8184322326801858E-2</v>
      </c>
      <c r="AE1534" s="34">
        <f t="shared" si="1868"/>
        <v>2.209650870421263E-2</v>
      </c>
      <c r="AF1534" s="34">
        <f t="shared" si="1869"/>
        <v>8.6618314120513427E-3</v>
      </c>
      <c r="AG1534" s="34">
        <f t="shared" si="1870"/>
        <v>2.2636252756827483E-3</v>
      </c>
      <c r="AH1534" s="34">
        <f t="shared" si="1871"/>
        <v>1.3415741815692144E-3</v>
      </c>
      <c r="AI1534" s="34">
        <f t="shared" si="1872"/>
        <v>2.2517956753771622E-3</v>
      </c>
      <c r="AJ1534" s="34">
        <f t="shared" si="1873"/>
        <v>1.8897888142556246E-3</v>
      </c>
      <c r="AK1534" s="34">
        <f t="shared" si="1874"/>
        <v>1.0573196616777132E-3</v>
      </c>
      <c r="AL1534" s="34">
        <f t="shared" si="1875"/>
        <v>2.3353444682974449E-5</v>
      </c>
      <c r="AM1534" s="34">
        <f t="shared" si="1876"/>
        <v>9.4613232724401752E-3</v>
      </c>
      <c r="AN1534" s="34">
        <f t="shared" si="1877"/>
        <v>7.4176774455930895E-3</v>
      </c>
      <c r="AO1534" s="34">
        <f t="shared" si="1878"/>
        <v>2.9077295586724876E-3</v>
      </c>
      <c r="AP1534" s="34">
        <f t="shared" si="1879"/>
        <v>7.5988665799974267E-4</v>
      </c>
      <c r="AQ1534" s="34">
        <f t="shared" si="1880"/>
        <v>1.4893778496794939E-4</v>
      </c>
      <c r="AR1534" s="34">
        <f t="shared" si="1881"/>
        <v>2.1035883167005268E-4</v>
      </c>
      <c r="AS1534" s="34">
        <f t="shared" si="1882"/>
        <v>3.5308156189913881E-4</v>
      </c>
      <c r="AT1534" s="34">
        <f t="shared" si="1883"/>
        <v>2.9631888607528173E-4</v>
      </c>
      <c r="AU1534" s="34">
        <f t="shared" si="1884"/>
        <v>1.6578772295106531E-4</v>
      </c>
      <c r="AV1534" s="34">
        <f t="shared" si="1885"/>
        <v>6.9567542872502641E-5</v>
      </c>
      <c r="AW1534" s="34">
        <f t="shared" si="1886"/>
        <v>8.5364794641066734E-7</v>
      </c>
      <c r="AX1534" s="34">
        <f t="shared" si="1887"/>
        <v>2.646762179450271E-3</v>
      </c>
      <c r="AY1534" s="34">
        <f t="shared" si="1888"/>
        <v>2.07506154868901E-3</v>
      </c>
      <c r="AZ1534" s="34">
        <f t="shared" si="1889"/>
        <v>8.1342412708609098E-4</v>
      </c>
      <c r="BA1534" s="34">
        <f t="shared" si="1890"/>
        <v>2.1257483854516488E-4</v>
      </c>
      <c r="BB1534" s="34">
        <f t="shared" si="1891"/>
        <v>4.166466835485227E-5</v>
      </c>
      <c r="BC1534" s="34">
        <f t="shared" si="1892"/>
        <v>6.5330199980408319E-6</v>
      </c>
      <c r="BD1534" s="34">
        <f t="shared" si="1893"/>
        <v>2.7486887338220175E-5</v>
      </c>
      <c r="BE1534" s="34">
        <f t="shared" si="1894"/>
        <v>4.6135990754820732E-5</v>
      </c>
      <c r="BF1534" s="34">
        <f t="shared" si="1895"/>
        <v>3.8719001113836758E-5</v>
      </c>
      <c r="BG1534" s="34">
        <f t="shared" si="1896"/>
        <v>2.1662929132272504E-5</v>
      </c>
      <c r="BH1534" s="34">
        <f t="shared" si="1897"/>
        <v>9.0901589353403315E-6</v>
      </c>
      <c r="BI1534" s="34">
        <f t="shared" si="1898"/>
        <v>3.0515167719086566E-6</v>
      </c>
      <c r="BJ1534" s="35">
        <f t="shared" si="1899"/>
        <v>0.58537957977909783</v>
      </c>
      <c r="BK1534" s="35">
        <f t="shared" si="1900"/>
        <v>0.2422032227518138</v>
      </c>
      <c r="BL1534" s="35">
        <f t="shared" si="1901"/>
        <v>0.16588162716601298</v>
      </c>
      <c r="BM1534" s="35">
        <f t="shared" si="1902"/>
        <v>0.44476005750979891</v>
      </c>
      <c r="BN1534" s="35">
        <f t="shared" si="1903"/>
        <v>0.55347493051887886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1.4226190476190499</v>
      </c>
      <c r="F1535" s="10">
        <f>VLOOKUP(B1535,home!$B$2:$E$405,3,FALSE)</f>
        <v>0.5</v>
      </c>
      <c r="G1535" s="10">
        <f>VLOOKUP(C1535,away!$B$2:$E$405,4,FALSE)</f>
        <v>0.6</v>
      </c>
      <c r="H1535" s="10">
        <f>VLOOKUP(A1535,away!$A$2:$E$405,3,FALSE)</f>
        <v>1.11904761904762</v>
      </c>
      <c r="I1535" s="10">
        <f>VLOOKUP(C1535,away!$B$2:$E$405,3,FALSE)</f>
        <v>1.21</v>
      </c>
      <c r="J1535" s="10">
        <f>VLOOKUP(B1535,home!$B$2:$E$405,4,FALSE)</f>
        <v>1.1499999999999999</v>
      </c>
      <c r="K1535" s="12">
        <f t="shared" ref="K1535:K1598" si="1904">E1535*F1535*G1535</f>
        <v>0.42678571428571493</v>
      </c>
      <c r="L1535" s="12">
        <f t="shared" ref="L1535:L1598" si="1905">H1535*I1535*J1535</f>
        <v>1.557154761904763</v>
      </c>
      <c r="M1535" s="13">
        <f t="shared" ref="M1535:M1598" si="1906">_xlfn.POISSON.DIST(0,K1535,FALSE) * _xlfn.POISSON.DIST(0,L1535,FALSE)</f>
        <v>0.13752624928691892</v>
      </c>
      <c r="N1535" s="13">
        <f t="shared" ref="N1535:N1598" si="1907">_xlfn.POISSON.DIST(1,K1535,FALSE) * _xlfn.POISSON.DIST(0,L1535,FALSE)</f>
        <v>5.8694238534952974E-2</v>
      </c>
      <c r="O1535" s="13">
        <f t="shared" ref="O1535:O1598" si="1908">_xlfn.POISSON.DIST(0,K1535,FALSE) * _xlfn.POISSON.DIST(1,L1535,FALSE)</f>
        <v>0.21414965396402727</v>
      </c>
      <c r="P1535" s="13">
        <f t="shared" ref="P1535:P1598" si="1909">_xlfn.POISSON.DIST(1,K1535,FALSE) * _xlfn.POISSON.DIST(1,L1535,FALSE)</f>
        <v>9.1396013031076057E-2</v>
      </c>
      <c r="Q1535" s="13">
        <f t="shared" ref="Q1535:Q1598" si="1910">_xlfn.POISSON.DIST(2,K1535,FALSE) * _xlfn.POISSON.DIST(0,L1535,FALSE)</f>
        <v>1.2524931258798019E-2</v>
      </c>
      <c r="R1535" s="13">
        <f t="shared" ref="R1535:R1598" si="1911">_xlfn.POISSON.DIST(0,K1535,FALSE) * _xlfn.POISSON.DIST(2,L1535,FALSE)</f>
        <v>0.16673207671517118</v>
      </c>
      <c r="S1535" s="13">
        <f t="shared" ref="S1535:S1598" si="1912">_xlfn.POISSON.DIST(2,K1535,FALSE) * _xlfn.POISSON.DIST(2,L1535,FALSE)</f>
        <v>1.5184794250713202E-2</v>
      </c>
      <c r="T1535" s="13">
        <f t="shared" ref="T1535:T1598" si="1913">_xlfn.POISSON.DIST(2,K1535,FALSE) * _xlfn.POISSON.DIST(1,L1535,FALSE)</f>
        <v>1.950325635216715E-2</v>
      </c>
      <c r="U1535" s="13">
        <f t="shared" ref="U1535:U1598" si="1914">_xlfn.POISSON.DIST(1,K1535,FALSE) * _xlfn.POISSON.DIST(2,L1535,FALSE)</f>
        <v>7.1158868455224941E-2</v>
      </c>
      <c r="V1535" s="13">
        <f t="shared" ref="V1535:V1598" si="1915">_xlfn.POISSON.DIST(3,K1535,FALSE) * _xlfn.POISSON.DIST(3,L1535,FALSE)</f>
        <v>1.1212644538837455E-3</v>
      </c>
      <c r="W1535" s="13">
        <f t="shared" ref="W1535:W1598" si="1916">_xlfn.POISSON.DIST(3,K1535,FALSE) * _xlfn.POISSON.DIST(0,L1535,FALSE)</f>
        <v>1.7818205778885306E-3</v>
      </c>
      <c r="X1535" s="13">
        <f t="shared" ref="X1535:X1598" si="1917">_xlfn.POISSON.DIST(3,K1535,FALSE) * _xlfn.POISSON.DIST(1,L1535,FALSE)</f>
        <v>2.7745703977190219E-3</v>
      </c>
      <c r="Y1535" s="13">
        <f t="shared" ref="Y1535:Y1598" si="1918">_xlfn.POISSON.DIST(3,K1535,FALSE) * _xlfn.POISSON.DIST(2,L1535,FALSE)</f>
        <v>2.1602177535240841E-3</v>
      </c>
      <c r="Z1535" s="13">
        <f t="shared" ref="Z1535:Z1598" si="1919">_xlfn.POISSON.DIST(0,K1535,FALSE) * _xlfn.POISSON.DIST(3,L1535,FALSE)</f>
        <v>8.6542549073099675E-2</v>
      </c>
      <c r="AA1535" s="13">
        <f t="shared" ref="AA1535:AA1598" si="1920">_xlfn.POISSON.DIST(1,K1535,FALSE) * _xlfn.POISSON.DIST(3,L1535,FALSE)</f>
        <v>3.6935123622269382E-2</v>
      </c>
      <c r="AB1535" s="13">
        <f t="shared" ref="AB1535:AB1598" si="1921">_xlfn.POISSON.DIST(2,K1535,FALSE) * _xlfn.POISSON.DIST(3,L1535,FALSE)</f>
        <v>7.881691558680709E-3</v>
      </c>
      <c r="AC1535" s="13">
        <f t="shared" ref="AC1535:AC1598" si="1922">_xlfn.POISSON.DIST(4,K1535,FALSE) * _xlfn.POISSON.DIST(4,L1535,FALSE)</f>
        <v>4.6572518505467559E-5</v>
      </c>
      <c r="AD1535" s="13">
        <f t="shared" ref="AD1535:AD1598" si="1923">_xlfn.POISSON.DIST(4,K1535,FALSE) * _xlfn.POISSON.DIST(0,L1535,FALSE)</f>
        <v>1.9011389201578546E-4</v>
      </c>
      <c r="AE1535" s="13">
        <f t="shared" ref="AE1535:AE1598" si="1924">_xlfn.POISSON.DIST(4,K1535,FALSE) * _xlfn.POISSON.DIST(1,L1535,FALSE)</f>
        <v>2.960367522566282E-4</v>
      </c>
      <c r="AF1535" s="13">
        <f t="shared" ref="AF1535:AF1598" si="1925">_xlfn.POISSON.DIST(4,K1535,FALSE) * _xlfn.POISSON.DIST(2,L1535,FALSE)</f>
        <v>2.3048751923761466E-4</v>
      </c>
      <c r="AG1535" s="13">
        <f t="shared" ref="AG1535:AG1598" si="1926">_xlfn.POISSON.DIST(4,K1535,FALSE) * _xlfn.POISSON.DIST(3,L1535,FALSE)</f>
        <v>1.196349127134891E-4</v>
      </c>
      <c r="AH1535" s="13">
        <f t="shared" ref="AH1535:AH1598" si="1927">_xlfn.POISSON.DIST(0,K1535,FALSE) * _xlfn.POISSON.DIST(4,L1535,FALSE)</f>
        <v>3.3690035599138454E-2</v>
      </c>
      <c r="AI1535" s="13">
        <f t="shared" ref="AI1535:AI1598" si="1928">_xlfn.POISSON.DIST(1,K1535,FALSE) * _xlfn.POISSON.DIST(4,L1535,FALSE)</f>
        <v>1.4378425907489469E-2</v>
      </c>
      <c r="AJ1535" s="13">
        <f t="shared" ref="AJ1535:AJ1598" si="1929">_xlfn.POISSON.DIST(2,K1535,FALSE) * _xlfn.POISSON.DIST(4,L1535,FALSE)</f>
        <v>3.0682533856160607E-3</v>
      </c>
      <c r="AK1535" s="13">
        <f t="shared" ref="AK1535:AK1598" si="1930">_xlfn.POISSON.DIST(3,K1535,FALSE) * _xlfn.POISSON.DIST(4,L1535,FALSE)</f>
        <v>4.364955709299046E-4</v>
      </c>
      <c r="AL1535" s="13">
        <f t="shared" ref="AL1535:AL1598" si="1931">_xlfn.POISSON.DIST(5,K1535,FALSE) * _xlfn.POISSON.DIST(5,L1535,FALSE)</f>
        <v>1.2380305666114351E-6</v>
      </c>
      <c r="AM1535" s="13">
        <f t="shared" ref="AM1535:AM1598" si="1932">_xlfn.POISSON.DIST(5,K1535,FALSE) * _xlfn.POISSON.DIST(0,L1535,FALSE)</f>
        <v>1.6227578639918857E-5</v>
      </c>
      <c r="AN1535" s="13">
        <f t="shared" ref="AN1535:AN1598" si="1933">_xlfn.POISSON.DIST(5,K1535,FALSE) * _xlfn.POISSON.DIST(1,L1535,FALSE)</f>
        <v>2.5268851353333665E-5</v>
      </c>
      <c r="AO1535" s="13">
        <f t="shared" ref="AO1535:AO1598" si="1934">_xlfn.POISSON.DIST(5,K1535,FALSE) * _xlfn.POISSON.DIST(2,L1535,FALSE)</f>
        <v>1.967375610635357E-5</v>
      </c>
      <c r="AP1535" s="13">
        <f t="shared" ref="AP1535:AP1598" si="1935">_xlfn.POISSON.DIST(5,K1535,FALSE) * _xlfn.POISSON.DIST(3,L1535,FALSE)</f>
        <v>1.0211694335187123E-5</v>
      </c>
      <c r="AQ1535" s="13">
        <f t="shared" ref="AQ1535:AQ1598" si="1936">_xlfn.POISSON.DIST(5,K1535,FALSE) * _xlfn.POISSON.DIST(4,L1535,FALSE)</f>
        <v>3.9752971152881315E-6</v>
      </c>
      <c r="AR1535" s="13">
        <f t="shared" ref="AR1535:AR1598" si="1937">_xlfn.POISSON.DIST(0,K1535,FALSE) * _xlfn.POISSON.DIST(5,L1535,FALSE)</f>
        <v>1.0492119872387878E-2</v>
      </c>
      <c r="AS1535" s="13">
        <f t="shared" ref="AS1535:AS1598" si="1938">_xlfn.POISSON.DIST(1,K1535,FALSE) * _xlfn.POISSON.DIST(5,L1535,FALSE)</f>
        <v>4.4778868741084041E-3</v>
      </c>
      <c r="AT1535" s="13">
        <f t="shared" ref="AT1535:AT1598" si="1939">_xlfn.POISSON.DIST(2,K1535,FALSE) * _xlfn.POISSON.DIST(5,L1535,FALSE)</f>
        <v>9.5554907402849122E-4</v>
      </c>
      <c r="AU1535" s="13">
        <f t="shared" ref="AU1535:AU1598" si="1940">_xlfn.POISSON.DIST(3,K1535,FALSE) * _xlfn.POISSON.DIST(5,L1535,FALSE)</f>
        <v>1.3593823136476773E-4</v>
      </c>
      <c r="AV1535" s="13">
        <f t="shared" ref="AV1535:AV1598" si="1941">_xlfn.POISSON.DIST(4,K1535,FALSE) * _xlfn.POISSON.DIST(5,L1535,FALSE)</f>
        <v>1.450412379293729E-5</v>
      </c>
      <c r="AW1535" s="13">
        <f t="shared" ref="AW1535:AW1598" si="1942">_xlfn.POISSON.DIST(6,K1535,FALSE) * _xlfn.POISSON.DIST(6,L1535,FALSE)</f>
        <v>2.2854436554149495E-8</v>
      </c>
      <c r="AX1535" s="13">
        <f t="shared" ref="AX1535:AX1598" si="1943">_xlfn.POISSON.DIST(6,K1535,FALSE) * _xlfn.POISSON.DIST(0,L1535,FALSE)</f>
        <v>1.1542831234942297E-6</v>
      </c>
      <c r="AY1535" s="13">
        <f t="shared" ref="AY1535:AY1598" si="1944">_xlfn.POISSON.DIST(6,K1535,FALSE) * _xlfn.POISSON.DIST(1,L1535,FALSE)</f>
        <v>1.7973974623353431E-6</v>
      </c>
      <c r="AZ1535" s="13">
        <f t="shared" ref="AZ1535:AZ1598" si="1945">_xlfn.POISSON.DIST(6,K1535,FALSE) * _xlfn.POISSON.DIST(2,L1535,FALSE)</f>
        <v>1.3994130087555086E-6</v>
      </c>
      <c r="BA1535" s="13">
        <f t="shared" ref="BA1535:BA1598" si="1946">_xlfn.POISSON.DIST(6,K1535,FALSE) * _xlfn.POISSON.DIST(3,L1535,FALSE)</f>
        <v>7.2636754348503726E-7</v>
      </c>
      <c r="BB1535" s="13">
        <f t="shared" ref="BB1535:BB1598" si="1947">_xlfn.POISSON.DIST(6,K1535,FALSE) * _xlfn.POISSON.DIST(4,L1535,FALSE)</f>
        <v>2.8276666980769777E-7</v>
      </c>
      <c r="BC1535" s="13">
        <f t="shared" ref="BC1535:BC1598" si="1948">_xlfn.POISSON.DIST(6,K1535,FALSE) * _xlfn.POISSON.DIST(5,L1535,FALSE)</f>
        <v>8.80622932798016E-8</v>
      </c>
      <c r="BD1535" s="13">
        <f t="shared" ref="BD1535:BD1598" si="1949">_xlfn.POISSON.DIST(0,K1535,FALSE) * _xlfn.POISSON.DIST(6,L1535,FALSE)</f>
        <v>2.7229757369607319E-3</v>
      </c>
      <c r="BE1535" s="13">
        <f t="shared" ref="BE1535:BE1598" si="1950">_xlfn.POISSON.DIST(1,K1535,FALSE) * _xlfn.POISSON.DIST(6,L1535,FALSE)</f>
        <v>1.1621271448814569E-3</v>
      </c>
      <c r="BF1535" s="13">
        <f t="shared" ref="BF1535:BF1598" si="1951">_xlfn.POISSON.DIST(2,K1535,FALSE) * _xlfn.POISSON.DIST(6,L1535,FALSE)</f>
        <v>2.4798963180952554E-4</v>
      </c>
      <c r="BG1535" s="13">
        <f t="shared" ref="BG1535:BG1598" si="1952">_xlfn.POISSON.DIST(3,K1535,FALSE) * _xlfn.POISSON.DIST(6,L1535,FALSE)</f>
        <v>3.5279477382426611E-5</v>
      </c>
      <c r="BH1535" s="13">
        <f t="shared" ref="BH1535:BH1598" si="1953">_xlfn.POISSON.DIST(4,K1535,FALSE) * _xlfn.POISSON.DIST(6,L1535,FALSE)</f>
        <v>3.7641942385714156E-6</v>
      </c>
      <c r="BI1535" s="13">
        <f t="shared" ref="BI1535:BI1598" si="1954">_xlfn.POISSON.DIST(5,K1535,FALSE) * _xlfn.POISSON.DIST(6,L1535,FALSE)</f>
        <v>3.2130086536377499E-7</v>
      </c>
      <c r="BJ1535" s="14">
        <f t="shared" ref="BJ1535:BJ1598" si="1955">SUM(N1535,Q1535,T1535,W1535,X1535,Y1535,AD1535,AE1535,AF1535,AG1535,AM1535,AN1535,AO1535,AP1535,AQ1535,AX1535,AY1535,AZ1535,BA1535,BB1535,BC1535)</f>
        <v>9.8356113418924557E-2</v>
      </c>
      <c r="BK1535" s="14">
        <f t="shared" ref="BK1535:BK1598" si="1956">SUM(M1535,P1535,S1535,V1535,AC1535,AL1535,AY1535)</f>
        <v>0.24527792896912634</v>
      </c>
      <c r="BL1535" s="14">
        <f t="shared" ref="BL1535:BL1598" si="1957">SUM(O1535,R1535,U1535,AA1535,AB1535,AH1535,AI1535,AJ1535,AK1535,AR1535,AS1535,AT1535,AU1535,AV1535,BD1535,BE1535,BF1535,BG1535,BH1535,BI1535)</f>
        <v>0.56867908044036808</v>
      </c>
      <c r="BM1535" s="14">
        <f t="shared" ref="BM1535:BM1598" si="1958">SUM(S1535:BI1535)</f>
        <v>0.31783073456754823</v>
      </c>
      <c r="BN1535" s="14">
        <f t="shared" ref="BN1535:BN1598" si="1959">SUM(M1535:R1535)</f>
        <v>0.68102316279094444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1.4226190476190499</v>
      </c>
      <c r="F1536" s="10">
        <f>VLOOKUP(B1536,home!$B$2:$E$405,3,FALSE)</f>
        <v>0.7</v>
      </c>
      <c r="G1536" s="10">
        <f>VLOOKUP(C1536,away!$B$2:$E$405,4,FALSE)</f>
        <v>1.31</v>
      </c>
      <c r="H1536" s="10">
        <f>VLOOKUP(A1536,away!$A$2:$E$405,3,FALSE)</f>
        <v>1.11904761904762</v>
      </c>
      <c r="I1536" s="10">
        <f>VLOOKUP(C1536,away!$B$2:$E$405,3,FALSE)</f>
        <v>0.6</v>
      </c>
      <c r="J1536" s="10">
        <f>VLOOKUP(B1536,home!$B$2:$E$405,4,FALSE)</f>
        <v>0.64</v>
      </c>
      <c r="K1536" s="12">
        <f t="shared" si="1904"/>
        <v>1.3045416666666687</v>
      </c>
      <c r="L1536" s="12">
        <f t="shared" si="1905"/>
        <v>0.42971428571428605</v>
      </c>
      <c r="M1536" s="13">
        <f t="shared" si="1906"/>
        <v>0.17653149927565501</v>
      </c>
      <c r="N1536" s="13">
        <f t="shared" si="1907"/>
        <v>0.23029269628422883</v>
      </c>
      <c r="O1536" s="13">
        <f t="shared" si="1908"/>
        <v>7.58581071173101E-2</v>
      </c>
      <c r="P1536" s="13">
        <f t="shared" si="1909"/>
        <v>9.8960061488994416E-2</v>
      </c>
      <c r="Q1536" s="13">
        <f t="shared" si="1910"/>
        <v>0.1502132089158944</v>
      </c>
      <c r="R1536" s="13">
        <f t="shared" si="1911"/>
        <v>1.6298656157776353E-2</v>
      </c>
      <c r="S1536" s="13">
        <f t="shared" si="1912"/>
        <v>1.3868762529759033E-2</v>
      </c>
      <c r="T1536" s="13">
        <f t="shared" si="1913"/>
        <v>6.4548761774144398E-2</v>
      </c>
      <c r="U1536" s="13">
        <f t="shared" si="1914"/>
        <v>2.1262276068492528E-2</v>
      </c>
      <c r="V1536" s="13">
        <f t="shared" si="1915"/>
        <v>8.6383928228904341E-4</v>
      </c>
      <c r="W1536" s="13">
        <f t="shared" si="1916"/>
        <v>6.5319796638163133E-2</v>
      </c>
      <c r="X1536" s="13">
        <f t="shared" si="1917"/>
        <v>2.8068849755370696E-2</v>
      </c>
      <c r="Y1536" s="13">
        <f t="shared" si="1918"/>
        <v>6.0307928617253656E-3</v>
      </c>
      <c r="Z1536" s="13">
        <f t="shared" si="1919"/>
        <v>2.3345884629805383E-3</v>
      </c>
      <c r="AA1536" s="13">
        <f t="shared" si="1920"/>
        <v>3.0455679244774077E-3</v>
      </c>
      <c r="AB1536" s="13">
        <f t="shared" si="1921"/>
        <v>1.9865351280721525E-3</v>
      </c>
      <c r="AC1536" s="13">
        <f t="shared" si="1922"/>
        <v>3.0265699337900533E-5</v>
      </c>
      <c r="AD1536" s="13">
        <f t="shared" si="1923"/>
        <v>2.1303099093169294E-2</v>
      </c>
      <c r="AE1536" s="13">
        <f t="shared" si="1924"/>
        <v>9.1542460103218974E-3</v>
      </c>
      <c r="AF1536" s="13">
        <f t="shared" si="1925"/>
        <v>1.9668551427891633E-3</v>
      </c>
      <c r="AG1536" s="13">
        <f t="shared" si="1926"/>
        <v>2.817285842623718E-4</v>
      </c>
      <c r="AH1536" s="13">
        <f t="shared" si="1927"/>
        <v>2.5080150345162369E-4</v>
      </c>
      <c r="AI1536" s="13">
        <f t="shared" si="1928"/>
        <v>3.2718101131528748E-4</v>
      </c>
      <c r="AJ1536" s="13">
        <f t="shared" si="1929"/>
        <v>2.1341063090146565E-4</v>
      </c>
      <c r="AK1536" s="13">
        <f t="shared" si="1930"/>
        <v>9.2801020040194433E-5</v>
      </c>
      <c r="AL1536" s="13">
        <f t="shared" si="1931"/>
        <v>6.7865405998941735E-7</v>
      </c>
      <c r="AM1536" s="13">
        <f t="shared" si="1932"/>
        <v>5.5581560792336508E-3</v>
      </c>
      <c r="AN1536" s="13">
        <f t="shared" si="1933"/>
        <v>2.3884190694764048E-3</v>
      </c>
      <c r="AO1536" s="13">
        <f t="shared" si="1934"/>
        <v>5.1316889721321653E-4</v>
      </c>
      <c r="AP1536" s="13">
        <f t="shared" si="1935"/>
        <v>7.3505335372255054E-5</v>
      </c>
      <c r="AQ1536" s="13">
        <f t="shared" si="1936"/>
        <v>7.8965731714194068E-6</v>
      </c>
      <c r="AR1536" s="13">
        <f t="shared" si="1937"/>
        <v>2.155459778235672E-5</v>
      </c>
      <c r="AS1536" s="13">
        <f t="shared" si="1938"/>
        <v>2.8118870915325318E-5</v>
      </c>
      <c r="AT1536" s="13">
        <f t="shared" si="1939"/>
        <v>1.8341119364331705E-5</v>
      </c>
      <c r="AU1536" s="13">
        <f t="shared" si="1940"/>
        <v>7.9755848080258653E-6</v>
      </c>
      <c r="AV1536" s="13">
        <f t="shared" si="1941"/>
        <v>2.6011206745258552E-6</v>
      </c>
      <c r="AW1536" s="13">
        <f t="shared" si="1942"/>
        <v>1.0567778394897457E-8</v>
      </c>
      <c r="AX1536" s="13">
        <f t="shared" si="1943"/>
        <v>1.2084743658661579E-3</v>
      </c>
      <c r="AY1536" s="13">
        <f t="shared" si="1944"/>
        <v>5.1929869893220081E-4</v>
      </c>
      <c r="AZ1536" s="13">
        <f t="shared" si="1945"/>
        <v>1.1157503474200436E-4</v>
      </c>
      <c r="BA1536" s="13">
        <f t="shared" si="1946"/>
        <v>1.5981795452569016E-5</v>
      </c>
      <c r="BB1536" s="13">
        <f t="shared" si="1947"/>
        <v>1.7169014543331298E-6</v>
      </c>
      <c r="BC1536" s="13">
        <f t="shared" si="1948"/>
        <v>1.4755541641811606E-7</v>
      </c>
      <c r="BD1536" s="13">
        <f t="shared" si="1949"/>
        <v>1.5437197649840243E-6</v>
      </c>
      <c r="BE1536" s="13">
        <f t="shared" si="1950"/>
        <v>2.0138467550785373E-6</v>
      </c>
      <c r="BF1536" s="13">
        <f t="shared" si="1951"/>
        <v>1.3135735011407088E-6</v>
      </c>
      <c r="BG1536" s="13">
        <f t="shared" si="1952"/>
        <v>5.7120378815575719E-7</v>
      </c>
      <c r="BH1536" s="13">
        <f t="shared" si="1953"/>
        <v>1.862897854517565E-7</v>
      </c>
      <c r="BI1536" s="13">
        <f t="shared" si="1954"/>
        <v>4.8604557439242089E-8</v>
      </c>
      <c r="BJ1536" s="14">
        <f t="shared" si="1955"/>
        <v>0.58757837536640012</v>
      </c>
      <c r="BK1536" s="14">
        <f t="shared" si="1956"/>
        <v>0.29077440562902762</v>
      </c>
      <c r="BL1536" s="14">
        <f t="shared" si="1957"/>
        <v>0.11941960509353393</v>
      </c>
      <c r="BM1536" s="14">
        <f t="shared" si="1958"/>
        <v>0.2514334571809293</v>
      </c>
      <c r="BN1536" s="14">
        <f t="shared" si="1959"/>
        <v>0.74815422923985908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1.4226190476190499</v>
      </c>
      <c r="F1537" s="10">
        <f>VLOOKUP(B1537,home!$B$2:$E$405,3,FALSE)</f>
        <v>1.61</v>
      </c>
      <c r="G1537" s="10">
        <f>VLOOKUP(C1537,away!$B$2:$E$405,4,FALSE)</f>
        <v>1.31</v>
      </c>
      <c r="H1537" s="10">
        <f>VLOOKUP(A1537,away!$A$2:$E$405,3,FALSE)</f>
        <v>1.11904761904762</v>
      </c>
      <c r="I1537" s="10">
        <f>VLOOKUP(C1537,away!$B$2:$E$405,3,FALSE)</f>
        <v>0.8</v>
      </c>
      <c r="J1537" s="10">
        <f>VLOOKUP(B1537,home!$B$2:$E$405,4,FALSE)</f>
        <v>0.64</v>
      </c>
      <c r="K1537" s="12">
        <f t="shared" si="1904"/>
        <v>3.0004458333333384</v>
      </c>
      <c r="L1537" s="12">
        <f t="shared" si="1905"/>
        <v>0.57295238095238143</v>
      </c>
      <c r="M1537" s="13">
        <f t="shared" si="1906"/>
        <v>2.8060336442037162E-2</v>
      </c>
      <c r="N1537" s="13">
        <f t="shared" si="1907"/>
        <v>8.4193519559442029E-2</v>
      </c>
      <c r="O1537" s="13">
        <f t="shared" si="1908"/>
        <v>1.6077236574790068E-2</v>
      </c>
      <c r="P1537" s="13">
        <f t="shared" si="1909"/>
        <v>4.8238877492343207E-2</v>
      </c>
      <c r="Q1537" s="13">
        <f t="shared" si="1910"/>
        <v>0.1263090474778984</v>
      </c>
      <c r="R1537" s="13">
        <f t="shared" si="1911"/>
        <v>4.6057454873303389E-3</v>
      </c>
      <c r="S1537" s="13">
        <f t="shared" si="1912"/>
        <v>2.073201533531184E-2</v>
      </c>
      <c r="T1537" s="13">
        <f t="shared" si="1913"/>
        <v>7.2369069488289278E-2</v>
      </c>
      <c r="U1537" s="13">
        <f t="shared" si="1914"/>
        <v>1.3819289856854142E-2</v>
      </c>
      <c r="V1537" s="13">
        <f t="shared" si="1915"/>
        <v>3.9600742730275893E-3</v>
      </c>
      <c r="W1537" s="13">
        <f t="shared" si="1916"/>
        <v>0.12632781840578772</v>
      </c>
      <c r="X1537" s="13">
        <f t="shared" si="1917"/>
        <v>7.2379824336116144E-2</v>
      </c>
      <c r="Y1537" s="13">
        <f t="shared" si="1918"/>
        <v>2.0735096343146429E-2</v>
      </c>
      <c r="Z1537" s="13">
        <f t="shared" si="1919"/>
        <v>8.7962428100886838E-4</v>
      </c>
      <c r="AA1537" s="13">
        <f t="shared" si="1920"/>
        <v>2.6392650088518923E-3</v>
      </c>
      <c r="AB1537" s="13">
        <f t="shared" si="1921"/>
        <v>3.9594858494360697E-3</v>
      </c>
      <c r="AC1537" s="13">
        <f t="shared" si="1922"/>
        <v>4.2548834480245386E-4</v>
      </c>
      <c r="AD1537" s="13">
        <f t="shared" si="1923"/>
        <v>9.4759944092434087E-2</v>
      </c>
      <c r="AE1537" s="13">
        <f t="shared" si="1924"/>
        <v>5.4292935586674661E-2</v>
      </c>
      <c r="AF1537" s="13">
        <f t="shared" si="1925"/>
        <v>1.5553633356639762E-2</v>
      </c>
      <c r="AG1537" s="13">
        <f t="shared" si="1926"/>
        <v>2.9704970880490449E-3</v>
      </c>
      <c r="AH1537" s="13">
        <f t="shared" si="1927"/>
        <v>1.2599570653688938E-4</v>
      </c>
      <c r="AI1537" s="13">
        <f t="shared" si="1928"/>
        <v>3.7804329269649979E-4</v>
      </c>
      <c r="AJ1537" s="13">
        <f t="shared" si="1929"/>
        <v>5.6714921119541432E-4</v>
      </c>
      <c r="AK1537" s="13">
        <f t="shared" si="1930"/>
        <v>5.6723349586985689E-4</v>
      </c>
      <c r="AL1537" s="13">
        <f t="shared" si="1931"/>
        <v>2.9258494717970474E-5</v>
      </c>
      <c r="AM1537" s="13">
        <f t="shared" si="1932"/>
        <v>5.6864415883808798E-2</v>
      </c>
      <c r="AN1537" s="13">
        <f t="shared" si="1933"/>
        <v>3.2580602472094669E-2</v>
      </c>
      <c r="AO1537" s="13">
        <f t="shared" si="1934"/>
        <v>9.3335668796248415E-3</v>
      </c>
      <c r="AP1537" s="13">
        <f t="shared" si="1935"/>
        <v>1.7825631221531147E-3</v>
      </c>
      <c r="AQ1537" s="13">
        <f t="shared" si="1936"/>
        <v>2.5533094625888436E-4</v>
      </c>
      <c r="AR1537" s="13">
        <f t="shared" si="1937"/>
        <v>1.4437908010017664E-5</v>
      </c>
      <c r="AS1537" s="13">
        <f t="shared" si="1938"/>
        <v>4.3320160930707527E-5</v>
      </c>
      <c r="AT1537" s="13">
        <f t="shared" si="1939"/>
        <v>6.4989898181935549E-5</v>
      </c>
      <c r="AU1537" s="13">
        <f t="shared" si="1940"/>
        <v>6.4999556402915473E-5</v>
      </c>
      <c r="AV1537" s="13">
        <f t="shared" si="1941"/>
        <v>4.8756912044410764E-5</v>
      </c>
      <c r="AW1537" s="13">
        <f t="shared" si="1942"/>
        <v>1.3971846239521126E-6</v>
      </c>
      <c r="AX1537" s="13">
        <f t="shared" si="1943"/>
        <v>2.8436433283918025E-2</v>
      </c>
      <c r="AY1537" s="13">
        <f t="shared" si="1944"/>
        <v>1.6292722155814381E-2</v>
      </c>
      <c r="AZ1537" s="13">
        <f t="shared" si="1945"/>
        <v>4.6674769756847329E-3</v>
      </c>
      <c r="BA1537" s="13">
        <f t="shared" si="1946"/>
        <v>8.9141401541966304E-4</v>
      </c>
      <c r="BB1537" s="13">
        <f t="shared" si="1947"/>
        <v>1.2768444563725464E-4</v>
      </c>
      <c r="BC1537" s="13">
        <f t="shared" si="1948"/>
        <v>1.4631421427689996E-5</v>
      </c>
      <c r="BD1537" s="13">
        <f t="shared" si="1949"/>
        <v>1.3787056283851801E-6</v>
      </c>
      <c r="BE1537" s="13">
        <f t="shared" si="1950"/>
        <v>4.1367315580815354E-6</v>
      </c>
      <c r="BF1537" s="13">
        <f t="shared" si="1951"/>
        <v>6.2060194835321366E-6</v>
      </c>
      <c r="BG1537" s="13">
        <f t="shared" si="1952"/>
        <v>6.2069417669831722E-6</v>
      </c>
      <c r="BH1537" s="13">
        <f t="shared" si="1953"/>
        <v>4.6558981406218325E-6</v>
      </c>
      <c r="BI1537" s="13">
        <f t="shared" si="1954"/>
        <v>2.7939540352906433E-6</v>
      </c>
      <c r="BJ1537" s="14">
        <f t="shared" si="1955"/>
        <v>0.82113822733631947</v>
      </c>
      <c r="BK1537" s="14">
        <f t="shared" si="1956"/>
        <v>0.11773877253805461</v>
      </c>
      <c r="BL1537" s="14">
        <f t="shared" si="1957"/>
        <v>4.3001327169744051E-2</v>
      </c>
      <c r="BM1537" s="14">
        <f t="shared" si="1958"/>
        <v>0.65898186332009523</v>
      </c>
      <c r="BN1537" s="14">
        <f t="shared" si="1959"/>
        <v>0.3074847630338412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1.4226190476190499</v>
      </c>
      <c r="F1538" s="10">
        <f>VLOOKUP(B1538,home!$B$2:$E$405,3,FALSE)</f>
        <v>1.21</v>
      </c>
      <c r="G1538" s="10">
        <f>VLOOKUP(C1538,away!$B$2:$E$405,4,FALSE)</f>
        <v>1.31</v>
      </c>
      <c r="H1538" s="10">
        <f>VLOOKUP(A1538,away!$A$2:$E$405,3,FALSE)</f>
        <v>1.11904761904762</v>
      </c>
      <c r="I1538" s="10">
        <f>VLOOKUP(C1538,away!$B$2:$E$405,3,FALSE)</f>
        <v>0.5</v>
      </c>
      <c r="J1538" s="10">
        <f>VLOOKUP(B1538,home!$B$2:$E$405,4,FALSE)</f>
        <v>1.02</v>
      </c>
      <c r="K1538" s="12">
        <f t="shared" si="1904"/>
        <v>2.2549934523809561</v>
      </c>
      <c r="L1538" s="12">
        <f t="shared" si="1905"/>
        <v>0.57071428571428617</v>
      </c>
      <c r="M1538" s="13">
        <f t="shared" si="1906"/>
        <v>5.9266696683771131E-2</v>
      </c>
      <c r="N1538" s="13">
        <f t="shared" si="1907"/>
        <v>0.13364601296615203</v>
      </c>
      <c r="O1538" s="13">
        <f t="shared" si="1908"/>
        <v>3.3824350464523693E-2</v>
      </c>
      <c r="P1538" s="13">
        <f t="shared" si="1909"/>
        <v>7.6273688828539687E-2</v>
      </c>
      <c r="Q1538" s="13">
        <f t="shared" si="1910"/>
        <v>0.15068544208774662</v>
      </c>
      <c r="R1538" s="13">
        <f t="shared" si="1911"/>
        <v>9.6520200075551621E-3</v>
      </c>
      <c r="S1538" s="13">
        <f t="shared" si="1912"/>
        <v>2.4540239008739716E-2</v>
      </c>
      <c r="T1538" s="13">
        <f t="shared" si="1913"/>
        <v>8.5998334448649738E-2</v>
      </c>
      <c r="U1538" s="13">
        <f t="shared" si="1914"/>
        <v>2.176524191928688E-2</v>
      </c>
      <c r="V1538" s="13">
        <f t="shared" si="1915"/>
        <v>3.5091368689978493E-3</v>
      </c>
      <c r="W1538" s="13">
        <f t="shared" si="1916"/>
        <v>0.1132648950923328</v>
      </c>
      <c r="X1538" s="13">
        <f t="shared" si="1917"/>
        <v>6.4641893699124264E-2</v>
      </c>
      <c r="Y1538" s="13">
        <f t="shared" si="1918"/>
        <v>1.8446026094857262E-2</v>
      </c>
      <c r="Z1538" s="13">
        <f t="shared" si="1919"/>
        <v>1.8361819014372815E-3</v>
      </c>
      <c r="AA1538" s="13">
        <f t="shared" si="1920"/>
        <v>4.140578165121484E-3</v>
      </c>
      <c r="AB1538" s="13">
        <f t="shared" si="1921"/>
        <v>4.6684883257102506E-3</v>
      </c>
      <c r="AC1538" s="13">
        <f t="shared" si="1922"/>
        <v>2.82256761152496E-4</v>
      </c>
      <c r="AD1538" s="13">
        <f t="shared" si="1923"/>
        <v>6.3852899204456567E-2</v>
      </c>
      <c r="AE1538" s="13">
        <f t="shared" si="1924"/>
        <v>3.6441761760257742E-2</v>
      </c>
      <c r="AF1538" s="13">
        <f t="shared" si="1925"/>
        <v>1.0398917016587843E-2</v>
      </c>
      <c r="AG1538" s="13">
        <f t="shared" si="1926"/>
        <v>1.9782701657746894E-3</v>
      </c>
      <c r="AH1538" s="13">
        <f t="shared" si="1927"/>
        <v>2.619838105800694E-4</v>
      </c>
      <c r="AI1538" s="13">
        <f t="shared" si="1928"/>
        <v>5.9077177748786925E-4</v>
      </c>
      <c r="AJ1538" s="13">
        <f t="shared" si="1929"/>
        <v>6.6609324504330214E-4</v>
      </c>
      <c r="AK1538" s="13">
        <f t="shared" si="1930"/>
        <v>5.0067863541594345E-4</v>
      </c>
      <c r="AL1538" s="13">
        <f t="shared" si="1931"/>
        <v>1.4530092328086247E-5</v>
      </c>
      <c r="AM1538" s="13">
        <f t="shared" si="1932"/>
        <v>2.8797573924318146E-2</v>
      </c>
      <c r="AN1538" s="13">
        <f t="shared" si="1933"/>
        <v>1.6435186832521584E-2</v>
      </c>
      <c r="AO1538" s="13">
        <f t="shared" si="1934"/>
        <v>4.6898979568516987E-3</v>
      </c>
      <c r="AP1538" s="13">
        <f t="shared" si="1935"/>
        <v>8.9219725417250266E-4</v>
      </c>
      <c r="AQ1538" s="13">
        <f t="shared" si="1936"/>
        <v>1.272974296578268E-4</v>
      </c>
      <c r="AR1538" s="13">
        <f t="shared" si="1937"/>
        <v>2.9903580664782246E-5</v>
      </c>
      <c r="AS1538" s="13">
        <f t="shared" si="1938"/>
        <v>6.7432378601829724E-5</v>
      </c>
      <c r="AT1538" s="13">
        <f t="shared" si="1939"/>
        <v>7.6029786112799869E-5</v>
      </c>
      <c r="AU1538" s="13">
        <f t="shared" si="1940"/>
        <v>5.7148889956762753E-5</v>
      </c>
      <c r="AV1538" s="13">
        <f t="shared" si="1941"/>
        <v>3.2217593165834938E-5</v>
      </c>
      <c r="AW1538" s="13">
        <f t="shared" si="1942"/>
        <v>5.1943343624598971E-7</v>
      </c>
      <c r="AX1538" s="13">
        <f t="shared" si="1943"/>
        <v>1.0823056773965663E-2</v>
      </c>
      <c r="AY1538" s="13">
        <f t="shared" si="1944"/>
        <v>6.1768731159989798E-3</v>
      </c>
      <c r="AZ1538" s="13">
        <f t="shared" si="1945"/>
        <v>1.7626148641725675E-3</v>
      </c>
      <c r="BA1538" s="13">
        <f t="shared" si="1946"/>
        <v>3.3531649439854353E-4</v>
      </c>
      <c r="BB1538" s="13">
        <f t="shared" si="1947"/>
        <v>4.7842478397220791E-5</v>
      </c>
      <c r="BC1538" s="13">
        <f t="shared" si="1948"/>
        <v>5.4608771770542086E-6</v>
      </c>
      <c r="BD1538" s="13">
        <f t="shared" si="1949"/>
        <v>2.8444001132334551E-6</v>
      </c>
      <c r="BE1538" s="13">
        <f t="shared" si="1950"/>
        <v>6.4141036312930915E-6</v>
      </c>
      <c r="BF1538" s="13">
        <f t="shared" si="1951"/>
        <v>7.2318808457294191E-6</v>
      </c>
      <c r="BG1538" s="13">
        <f t="shared" si="1952"/>
        <v>5.4359479851730308E-6</v>
      </c>
      <c r="BH1538" s="13">
        <f t="shared" si="1953"/>
        <v>3.0645067785121579E-6</v>
      </c>
      <c r="BI1538" s="13">
        <f t="shared" si="1954"/>
        <v>1.3820885440643946E-6</v>
      </c>
      <c r="BJ1538" s="14">
        <f t="shared" si="1955"/>
        <v>0.74944777053757128</v>
      </c>
      <c r="BK1538" s="14">
        <f t="shared" si="1956"/>
        <v>0.17006342135952793</v>
      </c>
      <c r="BL1538" s="14">
        <f t="shared" si="1957"/>
        <v>7.6359311507124689E-2</v>
      </c>
      <c r="BM1538" s="14">
        <f t="shared" si="1958"/>
        <v>0.52818212058481029</v>
      </c>
      <c r="BN1538" s="14">
        <f t="shared" si="1959"/>
        <v>0.46334821103828827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1.4226190476190499</v>
      </c>
      <c r="F1539" s="10">
        <f>VLOOKUP(B1539,home!$B$2:$E$405,3,FALSE)</f>
        <v>0.8</v>
      </c>
      <c r="G1539" s="10">
        <f>VLOOKUP(C1539,away!$B$2:$E$405,4,FALSE)</f>
        <v>1.21</v>
      </c>
      <c r="H1539" s="10">
        <f>VLOOKUP(A1539,away!$A$2:$E$405,3,FALSE)</f>
        <v>1.11904761904762</v>
      </c>
      <c r="I1539" s="10">
        <f>VLOOKUP(C1539,away!$B$2:$E$405,3,FALSE)</f>
        <v>1.1000000000000001</v>
      </c>
      <c r="J1539" s="10">
        <f>VLOOKUP(B1539,home!$B$2:$E$405,4,FALSE)</f>
        <v>1.02</v>
      </c>
      <c r="K1539" s="12">
        <f t="shared" si="1904"/>
        <v>1.3770952380952404</v>
      </c>
      <c r="L1539" s="12">
        <f t="shared" si="1905"/>
        <v>1.2555714285714299</v>
      </c>
      <c r="M1539" s="13">
        <f t="shared" si="1906"/>
        <v>7.1886509057454223E-2</v>
      </c>
      <c r="N1539" s="13">
        <f t="shared" si="1907"/>
        <v>9.8994569306310592E-2</v>
      </c>
      <c r="O1539" s="13">
        <f t="shared" si="1908"/>
        <v>9.0258646872280843E-2</v>
      </c>
      <c r="P1539" s="13">
        <f t="shared" si="1909"/>
        <v>0.12429475280473783</v>
      </c>
      <c r="Q1539" s="13">
        <f t="shared" si="1910"/>
        <v>6.8162474994504785E-2</v>
      </c>
      <c r="R1539" s="13">
        <f t="shared" si="1911"/>
        <v>5.6663089097176961E-2</v>
      </c>
      <c r="S1539" s="13">
        <f t="shared" si="1912"/>
        <v>5.3727694449744914E-2</v>
      </c>
      <c r="T1539" s="13">
        <f t="shared" si="1913"/>
        <v>8.5582856103814733E-2</v>
      </c>
      <c r="U1539" s="13">
        <f t="shared" si="1914"/>
        <v>7.8030470171488731E-2</v>
      </c>
      <c r="V1539" s="13">
        <f t="shared" si="1915"/>
        <v>1.0321934436747875E-2</v>
      </c>
      <c r="W1539" s="13">
        <f t="shared" si="1916"/>
        <v>3.1288739910572801E-2</v>
      </c>
      <c r="X1539" s="13">
        <f t="shared" si="1917"/>
        <v>3.9285247867717803E-2</v>
      </c>
      <c r="Y1539" s="13">
        <f t="shared" si="1918"/>
        <v>2.466271739352659E-2</v>
      </c>
      <c r="Z1539" s="13">
        <f t="shared" si="1919"/>
        <v>2.3714851908337557E-2</v>
      </c>
      <c r="AA1539" s="13">
        <f t="shared" si="1920"/>
        <v>3.2657609635105472E-2</v>
      </c>
      <c r="AB1539" s="13">
        <f t="shared" si="1921"/>
        <v>2.2486319358038496E-2</v>
      </c>
      <c r="AC1539" s="13">
        <f t="shared" si="1922"/>
        <v>1.1154407708970306E-3</v>
      </c>
      <c r="AD1539" s="13">
        <f t="shared" si="1923"/>
        <v>1.0771893684212585E-2</v>
      </c>
      <c r="AE1539" s="13">
        <f t="shared" si="1924"/>
        <v>1.352488194150636E-2</v>
      </c>
      <c r="AF1539" s="13">
        <f t="shared" si="1925"/>
        <v>8.490727670278541E-3</v>
      </c>
      <c r="AG1539" s="13">
        <f t="shared" si="1926"/>
        <v>3.5535716901941975E-3</v>
      </c>
      <c r="AH1539" s="13">
        <f t="shared" si="1927"/>
        <v>7.4439226222278261E-3</v>
      </c>
      <c r="AI1539" s="13">
        <f t="shared" si="1928"/>
        <v>1.0250990395819375E-2</v>
      </c>
      <c r="AJ1539" s="13">
        <f t="shared" si="1929"/>
        <v>7.0582950299214525E-3</v>
      </c>
      <c r="AK1539" s="13">
        <f t="shared" si="1930"/>
        <v>3.2399814915920438E-3</v>
      </c>
      <c r="AL1539" s="13">
        <f t="shared" si="1931"/>
        <v>7.7145732463466176E-5</v>
      </c>
      <c r="AM1539" s="13">
        <f t="shared" si="1932"/>
        <v>2.9667846995594703E-3</v>
      </c>
      <c r="AN1539" s="13">
        <f t="shared" si="1933"/>
        <v>3.7250101034897445E-3</v>
      </c>
      <c r="AO1539" s="13">
        <f t="shared" si="1934"/>
        <v>2.3385081285408151E-3</v>
      </c>
      <c r="AP1539" s="13">
        <f t="shared" si="1935"/>
        <v>9.7872133055929705E-4</v>
      </c>
      <c r="AQ1539" s="13">
        <f t="shared" si="1936"/>
        <v>3.0721363479591703E-4</v>
      </c>
      <c r="AR1539" s="13">
        <f t="shared" si="1937"/>
        <v>1.8692753121931542E-3</v>
      </c>
      <c r="AS1539" s="13">
        <f t="shared" si="1938"/>
        <v>2.5741701311101867E-3</v>
      </c>
      <c r="AT1539" s="13">
        <f t="shared" si="1939"/>
        <v>1.7724387147994194E-3</v>
      </c>
      <c r="AU1539" s="13">
        <f t="shared" si="1940"/>
        <v>8.1360563798864251E-4</v>
      </c>
      <c r="AV1539" s="13">
        <f t="shared" si="1941"/>
        <v>2.8010311244040022E-4</v>
      </c>
      <c r="AW1539" s="13">
        <f t="shared" si="1942"/>
        <v>3.7052268886561619E-6</v>
      </c>
      <c r="AX1539" s="13">
        <f t="shared" si="1943"/>
        <v>6.8092418036952581E-4</v>
      </c>
      <c r="AY1539" s="13">
        <f t="shared" si="1944"/>
        <v>8.5494894589539555E-4</v>
      </c>
      <c r="AZ1539" s="13">
        <f t="shared" si="1945"/>
        <v>5.3672473467676011E-4</v>
      </c>
      <c r="BA1539" s="13">
        <f t="shared" si="1946"/>
        <v>2.2463208062257375E-4</v>
      </c>
      <c r="BB1539" s="13">
        <f t="shared" si="1947"/>
        <v>7.0510405592564431E-5</v>
      </c>
      <c r="BC1539" s="13">
        <f t="shared" si="1948"/>
        <v>1.7706170135801402E-5</v>
      </c>
      <c r="BD1539" s="13">
        <f t="shared" si="1949"/>
        <v>3.9116811235394435E-4</v>
      </c>
      <c r="BE1539" s="13">
        <f t="shared" si="1950"/>
        <v>5.3867574481732074E-4</v>
      </c>
      <c r="BF1539" s="13">
        <f t="shared" si="1951"/>
        <v>3.7090390153266965E-4</v>
      </c>
      <c r="BG1539" s="13">
        <f t="shared" si="1952"/>
        <v>1.7025666553052837E-4</v>
      </c>
      <c r="BH1539" s="13">
        <f t="shared" si="1953"/>
        <v>5.8614910839016229E-5</v>
      </c>
      <c r="BI1539" s="13">
        <f t="shared" si="1954"/>
        <v>1.6143662919557272E-5</v>
      </c>
      <c r="BJ1539" s="14">
        <f t="shared" si="1955"/>
        <v>0.3970193649768769</v>
      </c>
      <c r="BK1539" s="14">
        <f t="shared" si="1956"/>
        <v>0.26227842619794073</v>
      </c>
      <c r="BL1539" s="14">
        <f t="shared" si="1957"/>
        <v>0.31694468058017616</v>
      </c>
      <c r="BM1539" s="14">
        <f t="shared" si="1958"/>
        <v>0.48884603781185937</v>
      </c>
      <c r="BN1539" s="14">
        <f t="shared" si="1959"/>
        <v>0.51026004213246523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1.4226190476190499</v>
      </c>
      <c r="F1540" s="10">
        <f>VLOOKUP(B1540,home!$B$2:$E$405,3,FALSE)</f>
        <v>1.1000000000000001</v>
      </c>
      <c r="G1540" s="10">
        <f>VLOOKUP(C1540,away!$B$2:$E$405,4,FALSE)</f>
        <v>0.1</v>
      </c>
      <c r="H1540" s="10">
        <f>VLOOKUP(A1540,away!$A$2:$E$405,3,FALSE)</f>
        <v>1.11904761904762</v>
      </c>
      <c r="I1540" s="10">
        <f>VLOOKUP(C1540,away!$B$2:$E$405,3,FALSE)</f>
        <v>0.8</v>
      </c>
      <c r="J1540" s="10">
        <f>VLOOKUP(B1540,home!$B$2:$E$405,4,FALSE)</f>
        <v>1.02</v>
      </c>
      <c r="K1540" s="12">
        <f t="shared" si="1904"/>
        <v>0.15648809523809551</v>
      </c>
      <c r="L1540" s="12">
        <f t="shared" si="1905"/>
        <v>0.91314285714285803</v>
      </c>
      <c r="M1540" s="13">
        <f t="shared" si="1906"/>
        <v>0.34313512725646533</v>
      </c>
      <c r="N1540" s="13">
        <f t="shared" si="1907"/>
        <v>5.3696562473645765E-2</v>
      </c>
      <c r="O1540" s="13">
        <f t="shared" si="1908"/>
        <v>0.3133313904890469</v>
      </c>
      <c r="P1540" s="13">
        <f t="shared" si="1909"/>
        <v>4.9032632475934868E-2</v>
      </c>
      <c r="Q1540" s="13">
        <f t="shared" si="1910"/>
        <v>4.201436391167112E-3</v>
      </c>
      <c r="R1540" s="13">
        <f t="shared" si="1911"/>
        <v>0.14305816057185641</v>
      </c>
      <c r="S1540" s="13">
        <f t="shared" si="1912"/>
        <v>1.7516415957926402E-3</v>
      </c>
      <c r="T1540" s="13">
        <f t="shared" si="1913"/>
        <v>3.8365116303343146E-3</v>
      </c>
      <c r="U1540" s="13">
        <f t="shared" si="1914"/>
        <v>2.2386899056155429E-2</v>
      </c>
      <c r="V1540" s="13">
        <f t="shared" si="1915"/>
        <v>2.7811394848947485E-5</v>
      </c>
      <c r="W1540" s="13">
        <f t="shared" si="1916"/>
        <v>2.1915825937258643E-4</v>
      </c>
      <c r="X1540" s="13">
        <f t="shared" si="1917"/>
        <v>2.0012279912993909E-4</v>
      </c>
      <c r="Y1540" s="13">
        <f t="shared" si="1918"/>
        <v>9.1370352288469434E-5</v>
      </c>
      <c r="Z1540" s="13">
        <f t="shared" si="1919"/>
        <v>4.3544179160728912E-2</v>
      </c>
      <c r="AA1540" s="13">
        <f t="shared" si="1920"/>
        <v>6.8141456555688394E-3</v>
      </c>
      <c r="AB1540" s="13">
        <f t="shared" si="1921"/>
        <v>5.3316633715745556E-4</v>
      </c>
      <c r="AC1540" s="13">
        <f t="shared" si="1922"/>
        <v>2.4838354374680533E-7</v>
      </c>
      <c r="AD1540" s="13">
        <f t="shared" si="1923"/>
        <v>8.5739146412281367E-6</v>
      </c>
      <c r="AE1540" s="13">
        <f t="shared" si="1924"/>
        <v>7.8292089123900431E-6</v>
      </c>
      <c r="AF1540" s="13">
        <f t="shared" si="1925"/>
        <v>3.5745930977140859E-6</v>
      </c>
      <c r="AG1540" s="13">
        <f t="shared" si="1926"/>
        <v>1.0880380514565934E-6</v>
      </c>
      <c r="AH1540" s="13">
        <f t="shared" si="1927"/>
        <v>9.9405140426921217E-3</v>
      </c>
      <c r="AI1540" s="13">
        <f t="shared" si="1928"/>
        <v>1.5555721082284306E-3</v>
      </c>
      <c r="AJ1540" s="13">
        <f t="shared" si="1929"/>
        <v>1.2171425811108781E-4</v>
      </c>
      <c r="AK1540" s="13">
        <f t="shared" si="1930"/>
        <v>6.348944138374016E-6</v>
      </c>
      <c r="AL1540" s="13">
        <f t="shared" si="1931"/>
        <v>1.419720459515026E-9</v>
      </c>
      <c r="AM1540" s="13">
        <f t="shared" si="1932"/>
        <v>2.6834311418796185E-7</v>
      </c>
      <c r="AN1540" s="13">
        <f t="shared" si="1933"/>
        <v>2.450355979842077E-7</v>
      </c>
      <c r="AO1540" s="13">
        <f t="shared" si="1934"/>
        <v>1.1187625302250408E-7</v>
      </c>
      <c r="AP1540" s="13">
        <f t="shared" si="1935"/>
        <v>3.4053000443802232E-8</v>
      </c>
      <c r="AQ1540" s="13">
        <f t="shared" si="1936"/>
        <v>7.7738135298851429E-9</v>
      </c>
      <c r="AR1540" s="13">
        <f t="shared" si="1937"/>
        <v>1.815421878882518E-3</v>
      </c>
      <c r="AS1540" s="13">
        <f t="shared" si="1938"/>
        <v>2.8409191187988978E-4</v>
      </c>
      <c r="AT1540" s="13">
        <f t="shared" si="1939"/>
        <v>2.2228501081316412E-5</v>
      </c>
      <c r="AU1540" s="13">
        <f t="shared" si="1940"/>
        <v>1.1594985980710505E-6</v>
      </c>
      <c r="AV1540" s="13">
        <f t="shared" si="1941"/>
        <v>4.5361931760845201E-8</v>
      </c>
      <c r="AW1540" s="13">
        <f t="shared" si="1942"/>
        <v>5.6353432074148603E-12</v>
      </c>
      <c r="AX1540" s="13">
        <f t="shared" si="1943"/>
        <v>6.9987504682554851E-9</v>
      </c>
      <c r="AY1540" s="13">
        <f t="shared" si="1944"/>
        <v>6.390858999012729E-9</v>
      </c>
      <c r="AZ1540" s="13">
        <f t="shared" si="1945"/>
        <v>2.9178836229778145E-9</v>
      </c>
      <c r="BA1540" s="13">
        <f t="shared" si="1946"/>
        <v>8.8814819609877193E-10</v>
      </c>
      <c r="BB1540" s="13">
        <f t="shared" si="1947"/>
        <v>2.0275154533797693E-10</v>
      </c>
      <c r="BC1540" s="13">
        <f t="shared" si="1948"/>
        <v>3.7028225080010011E-11</v>
      </c>
      <c r="BD1540" s="13">
        <f t="shared" si="1949"/>
        <v>2.7628992023373956E-4</v>
      </c>
      <c r="BE1540" s="13">
        <f t="shared" si="1950"/>
        <v>4.323608335086325E-5</v>
      </c>
      <c r="BF1540" s="13">
        <f t="shared" si="1951"/>
        <v>3.3829661645660612E-6</v>
      </c>
      <c r="BG1540" s="13">
        <f t="shared" si="1952"/>
        <v>1.7646464378262283E-7</v>
      </c>
      <c r="BH1540" s="13">
        <f t="shared" si="1953"/>
        <v>6.9036539956029211E-9</v>
      </c>
      <c r="BI1540" s="13">
        <f t="shared" si="1954"/>
        <v>2.1606793279095357E-10</v>
      </c>
      <c r="BJ1540" s="14">
        <f t="shared" si="1955"/>
        <v>6.2266912177841208E-2</v>
      </c>
      <c r="BK1540" s="14">
        <f t="shared" si="1956"/>
        <v>0.39394746891716498</v>
      </c>
      <c r="BL1540" s="14">
        <f t="shared" si="1957"/>
        <v>0.50019395116944343</v>
      </c>
      <c r="BM1540" s="14">
        <f t="shared" si="1958"/>
        <v>9.3497195381838552E-2</v>
      </c>
      <c r="BN1540" s="14">
        <f t="shared" si="1959"/>
        <v>0.90645530965811627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1.8395061728395099</v>
      </c>
      <c r="F1541" s="10">
        <f>VLOOKUP(B1541,home!$B$2:$E$405,3,FALSE)</f>
        <v>1.2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0.43</v>
      </c>
      <c r="J1541" s="10">
        <f>VLOOKUP(B1541,home!$B$2:$E$405,4,FALSE)</f>
        <v>0.98</v>
      </c>
      <c r="K1541" s="12">
        <f t="shared" si="1904"/>
        <v>4.0837037037037121</v>
      </c>
      <c r="L1541" s="12">
        <f t="shared" si="1905"/>
        <v>0.51504444444444353</v>
      </c>
      <c r="M1541" s="13">
        <f t="shared" si="1906"/>
        <v>1.0064427033394663E-2</v>
      </c>
      <c r="N1541" s="13">
        <f t="shared" si="1907"/>
        <v>4.1100137951929544E-2</v>
      </c>
      <c r="O1541" s="13">
        <f t="shared" si="1908"/>
        <v>5.1836272300663927E-3</v>
      </c>
      <c r="P1541" s="13">
        <f t="shared" si="1909"/>
        <v>2.1168397718041538E-2</v>
      </c>
      <c r="Q1541" s="13">
        <f t="shared" si="1910"/>
        <v>8.3920392788514125E-2</v>
      </c>
      <c r="R1541" s="13">
        <f t="shared" si="1911"/>
        <v>1.3348992034583173E-3</v>
      </c>
      <c r="S1541" s="13">
        <f t="shared" si="1912"/>
        <v>1.1130814016097175E-2</v>
      </c>
      <c r="T1541" s="13">
        <f t="shared" si="1913"/>
        <v>4.3222732081319735E-2</v>
      </c>
      <c r="U1541" s="13">
        <f t="shared" si="1914"/>
        <v>5.4513328212338645E-3</v>
      </c>
      <c r="V1541" s="13">
        <f t="shared" si="1915"/>
        <v>2.6012575141743529E-3</v>
      </c>
      <c r="W1541" s="13">
        <f t="shared" si="1916"/>
        <v>0.11423533961557511</v>
      </c>
      <c r="X1541" s="13">
        <f t="shared" si="1917"/>
        <v>5.8836277028226205E-2</v>
      </c>
      <c r="Y1541" s="13">
        <f t="shared" si="1918"/>
        <v>1.5151648807591069E-2</v>
      </c>
      <c r="Z1541" s="13">
        <f t="shared" si="1919"/>
        <v>2.2917747287817312E-4</v>
      </c>
      <c r="AA1541" s="13">
        <f t="shared" si="1920"/>
        <v>9.358928947980524E-4</v>
      </c>
      <c r="AB1541" s="13">
        <f t="shared" si="1921"/>
        <v>1.9109546403783986E-3</v>
      </c>
      <c r="AC1541" s="13">
        <f t="shared" si="1922"/>
        <v>3.4194975434504387E-4</v>
      </c>
      <c r="AD1541" s="13">
        <f t="shared" si="1923"/>
        <v>0.11662581987049388</v>
      </c>
      <c r="AE1541" s="13">
        <f t="shared" si="1924"/>
        <v>6.0067480603076255E-2</v>
      </c>
      <c r="AF1541" s="13">
        <f t="shared" si="1925"/>
        <v>1.5468711088194398E-2</v>
      </c>
      <c r="AG1541" s="13">
        <f t="shared" si="1926"/>
        <v>2.6556912362302293E-3</v>
      </c>
      <c r="AH1541" s="13">
        <f t="shared" si="1927"/>
        <v>2.9509146049430038E-5</v>
      </c>
      <c r="AI1541" s="13">
        <f t="shared" si="1928"/>
        <v>1.2050660901519118E-4</v>
      </c>
      <c r="AJ1541" s="13">
        <f t="shared" si="1929"/>
        <v>2.460566427780558E-4</v>
      </c>
      <c r="AK1541" s="13">
        <f t="shared" si="1930"/>
        <v>3.3494080781121586E-4</v>
      </c>
      <c r="AL1541" s="13">
        <f t="shared" si="1931"/>
        <v>2.8768764980040745E-5</v>
      </c>
      <c r="AM1541" s="13">
        <f t="shared" si="1932"/>
        <v>9.5253058510523556E-2</v>
      </c>
      <c r="AN1541" s="13">
        <f t="shared" si="1933"/>
        <v>4.9059558602186672E-2</v>
      </c>
      <c r="AO1541" s="13">
        <f t="shared" si="1934"/>
        <v>1.2633926552476426E-2</v>
      </c>
      <c r="AP1541" s="13">
        <f t="shared" si="1935"/>
        <v>2.1690112274573752E-3</v>
      </c>
      <c r="AQ1541" s="13">
        <f t="shared" si="1936"/>
        <v>2.7928429565988598E-4</v>
      </c>
      <c r="AR1541" s="13">
        <f t="shared" si="1937"/>
        <v>3.0397043466117287E-6</v>
      </c>
      <c r="AS1541" s="13">
        <f t="shared" si="1938"/>
        <v>1.2413251898422586E-5</v>
      </c>
      <c r="AT1541" s="13">
        <f t="shared" si="1939"/>
        <v>2.5346021376297739E-5</v>
      </c>
      <c r="AU1541" s="13">
        <f t="shared" si="1940"/>
        <v>3.4501880456180166E-5</v>
      </c>
      <c r="AV1541" s="13">
        <f t="shared" si="1941"/>
        <v>3.5223864250911422E-5</v>
      </c>
      <c r="AW1541" s="13">
        <f t="shared" si="1942"/>
        <v>1.6808062278648722E-6</v>
      </c>
      <c r="AX1541" s="13">
        <f t="shared" si="1943"/>
        <v>6.4830877971421896E-2</v>
      </c>
      <c r="AY1541" s="13">
        <f t="shared" si="1944"/>
        <v>3.3390783527636497E-2</v>
      </c>
      <c r="AZ1541" s="13">
        <f t="shared" si="1945"/>
        <v>8.5988687757781075E-3</v>
      </c>
      <c r="BA1541" s="13">
        <f t="shared" si="1946"/>
        <v>1.4762665304904363E-3</v>
      </c>
      <c r="BB1541" s="13">
        <f t="shared" si="1947"/>
        <v>1.9008571876209316E-4</v>
      </c>
      <c r="BC1541" s="13">
        <f t="shared" si="1948"/>
        <v>1.9580518683329006E-5</v>
      </c>
      <c r="BD1541" s="13">
        <f t="shared" si="1949"/>
        <v>2.6093047274599966E-7</v>
      </c>
      <c r="BE1541" s="13">
        <f t="shared" si="1950"/>
        <v>1.0655627379619991E-6</v>
      </c>
      <c r="BF1541" s="13">
        <f t="shared" si="1951"/>
        <v>2.1757212497720427E-6</v>
      </c>
      <c r="BG1541" s="13">
        <f t="shared" si="1952"/>
        <v>2.961666975306986E-6</v>
      </c>
      <c r="BH1541" s="13">
        <f t="shared" si="1953"/>
        <v>3.0236425990495275E-6</v>
      </c>
      <c r="BI1541" s="13">
        <f t="shared" si="1954"/>
        <v>2.4695320960829743E-6</v>
      </c>
      <c r="BJ1541" s="14">
        <f t="shared" si="1955"/>
        <v>0.81918553330222676</v>
      </c>
      <c r="BK1541" s="14">
        <f t="shared" si="1956"/>
        <v>7.8726398328669317E-2</v>
      </c>
      <c r="BL1541" s="14">
        <f t="shared" si="1957"/>
        <v>1.5670201774048265E-2</v>
      </c>
      <c r="BM1541" s="14">
        <f t="shared" si="1958"/>
        <v>0.71765032623100922</v>
      </c>
      <c r="BN1541" s="14">
        <f t="shared" si="1959"/>
        <v>0.16277188192540457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1.8395061728395099</v>
      </c>
      <c r="F1542" s="10">
        <f>VLOOKUP(B1542,home!$B$2:$E$405,3,FALSE)</f>
        <v>0.22</v>
      </c>
      <c r="G1542" s="10">
        <f>VLOOKUP(C1542,away!$B$2:$E$405,4,FALSE)</f>
        <v>0.54</v>
      </c>
      <c r="H1542" s="10">
        <f>VLOOKUP(A1542,away!$A$2:$E$405,3,FALSE)</f>
        <v>1.2222222222222201</v>
      </c>
      <c r="I1542" s="10">
        <f>VLOOKUP(C1542,away!$B$2:$E$405,3,FALSE)</f>
        <v>1.52</v>
      </c>
      <c r="J1542" s="10">
        <f>VLOOKUP(B1542,home!$B$2:$E$405,4,FALSE)</f>
        <v>1.31</v>
      </c>
      <c r="K1542" s="12">
        <f t="shared" si="1904"/>
        <v>0.2185333333333338</v>
      </c>
      <c r="L1542" s="12">
        <f t="shared" si="1905"/>
        <v>2.4336888888888848</v>
      </c>
      <c r="M1542" s="13">
        <f t="shared" si="1906"/>
        <v>7.0494384683031097E-2</v>
      </c>
      <c r="N1542" s="13">
        <f t="shared" si="1907"/>
        <v>1.540537286606509E-2</v>
      </c>
      <c r="O1542" s="13">
        <f t="shared" si="1908"/>
        <v>0.17156140073215154</v>
      </c>
      <c r="P1542" s="13">
        <f t="shared" si="1909"/>
        <v>3.7491884773332922E-2</v>
      </c>
      <c r="Q1542" s="13">
        <f t="shared" si="1910"/>
        <v>1.6832937418320491E-3</v>
      </c>
      <c r="R1542" s="13">
        <f t="shared" si="1911"/>
        <v>0.20876353736202535</v>
      </c>
      <c r="S1542" s="13">
        <f t="shared" si="1912"/>
        <v>4.9849411062212936E-3</v>
      </c>
      <c r="T1542" s="13">
        <f t="shared" si="1913"/>
        <v>4.0966132762328524E-3</v>
      </c>
      <c r="U1542" s="13">
        <f t="shared" si="1914"/>
        <v>4.5621791698181355E-2</v>
      </c>
      <c r="V1542" s="13">
        <f t="shared" si="1915"/>
        <v>2.9457797461717166E-4</v>
      </c>
      <c r="W1542" s="13">
        <f t="shared" si="1916"/>
        <v>1.2261859746056603E-4</v>
      </c>
      <c r="X1542" s="13">
        <f t="shared" si="1917"/>
        <v>2.9841551821091836E-4</v>
      </c>
      <c r="Y1542" s="13">
        <f t="shared" si="1918"/>
        <v>3.6312526547096536E-4</v>
      </c>
      <c r="Z1542" s="13">
        <f t="shared" si="1919"/>
        <v>0.16935516709436688</v>
      </c>
      <c r="AA1542" s="13">
        <f t="shared" si="1920"/>
        <v>3.7009749182355715E-2</v>
      </c>
      <c r="AB1542" s="13">
        <f t="shared" si="1921"/>
        <v>4.0439319273254089E-3</v>
      </c>
      <c r="AC1542" s="13">
        <f t="shared" si="1922"/>
        <v>9.7918113715439754E-6</v>
      </c>
      <c r="AD1542" s="13">
        <f t="shared" si="1923"/>
        <v>6.6990627079289346E-6</v>
      </c>
      <c r="AE1542" s="13">
        <f t="shared" si="1924"/>
        <v>1.630343447825653E-5</v>
      </c>
      <c r="AF1542" s="13">
        <f t="shared" si="1925"/>
        <v>1.983874367023044E-5</v>
      </c>
      <c r="AG1542" s="13">
        <f t="shared" si="1926"/>
        <v>1.6093776679918171E-5</v>
      </c>
      <c r="AH1542" s="13">
        <f t="shared" si="1927"/>
        <v>0.10303944710837028</v>
      </c>
      <c r="AI1542" s="13">
        <f t="shared" si="1928"/>
        <v>2.2517553841415894E-2</v>
      </c>
      <c r="AJ1542" s="13">
        <f t="shared" si="1929"/>
        <v>2.4604180497387151E-3</v>
      </c>
      <c r="AK1542" s="13">
        <f t="shared" si="1930"/>
        <v>1.7922778593430064E-4</v>
      </c>
      <c r="AL1542" s="13">
        <f t="shared" si="1931"/>
        <v>2.0830791860362557E-7</v>
      </c>
      <c r="AM1542" s="13">
        <f t="shared" si="1932"/>
        <v>2.9279370075454795E-7</v>
      </c>
      <c r="AN1542" s="13">
        <f t="shared" si="1933"/>
        <v>7.1256877626300033E-7</v>
      </c>
      <c r="AO1542" s="13">
        <f t="shared" si="1934"/>
        <v>8.6708535668020701E-7</v>
      </c>
      <c r="AP1542" s="13">
        <f t="shared" si="1935"/>
        <v>7.0340533275695849E-7</v>
      </c>
      <c r="AQ1542" s="13">
        <f t="shared" si="1936"/>
        <v>4.2796743567894958E-7</v>
      </c>
      <c r="AR1542" s="13">
        <f t="shared" si="1937"/>
        <v>5.0153191508978928E-2</v>
      </c>
      <c r="AS1542" s="13">
        <f t="shared" si="1938"/>
        <v>1.0960144117762216E-2</v>
      </c>
      <c r="AT1542" s="13">
        <f t="shared" si="1939"/>
        <v>1.197578413934154E-3</v>
      </c>
      <c r="AU1542" s="13">
        <f t="shared" si="1940"/>
        <v>8.7236934241692596E-5</v>
      </c>
      <c r="AV1542" s="13">
        <f t="shared" si="1941"/>
        <v>4.7660445074044798E-6</v>
      </c>
      <c r="AW1542" s="13">
        <f t="shared" si="1942"/>
        <v>3.0774147302559241E-9</v>
      </c>
      <c r="AX1542" s="13">
        <f t="shared" si="1943"/>
        <v>1.0664197234149002E-8</v>
      </c>
      <c r="AY1542" s="13">
        <f t="shared" si="1944"/>
        <v>2.5953338317668E-8</v>
      </c>
      <c r="AZ1542" s="13">
        <f t="shared" si="1945"/>
        <v>3.1581175546641384E-8</v>
      </c>
      <c r="BA1542" s="13">
        <f t="shared" si="1946"/>
        <v>2.5619585341970164E-8</v>
      </c>
      <c r="BB1542" s="13">
        <f t="shared" si="1947"/>
        <v>1.5587525046173329E-8</v>
      </c>
      <c r="BC1542" s="13">
        <f t="shared" si="1948"/>
        <v>7.5870373020298457E-9</v>
      </c>
      <c r="BD1542" s="13">
        <f t="shared" si="1949"/>
        <v>2.0342877486286406E-2</v>
      </c>
      <c r="BE1542" s="13">
        <f t="shared" si="1950"/>
        <v>4.4455968266697982E-3</v>
      </c>
      <c r="BF1542" s="13">
        <f t="shared" si="1951"/>
        <v>4.8575554659412092E-4</v>
      </c>
      <c r="BG1542" s="13">
        <f t="shared" si="1952"/>
        <v>3.5384592927456277E-5</v>
      </c>
      <c r="BH1542" s="13">
        <f t="shared" si="1953"/>
        <v>1.933178260270031E-6</v>
      </c>
      <c r="BI1542" s="13">
        <f t="shared" si="1954"/>
        <v>8.4492777828869013E-8</v>
      </c>
      <c r="BJ1542" s="14">
        <f t="shared" si="1955"/>
        <v>2.2031495096269692E-2</v>
      </c>
      <c r="BK1542" s="14">
        <f t="shared" si="1956"/>
        <v>0.11327581460983095</v>
      </c>
      <c r="BL1542" s="14">
        <f t="shared" si="1957"/>
        <v>0.68291160683043872</v>
      </c>
      <c r="BM1542" s="14">
        <f t="shared" si="1958"/>
        <v>0.4821741865965446</v>
      </c>
      <c r="BN1542" s="14">
        <f t="shared" si="1959"/>
        <v>0.50539987415843801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1.8395061728395099</v>
      </c>
      <c r="F1543" s="10">
        <f>VLOOKUP(B1543,home!$B$2:$E$405,3,FALSE)</f>
        <v>0.68</v>
      </c>
      <c r="G1543" s="10">
        <f>VLOOKUP(C1543,away!$B$2:$E$405,4,FALSE)</f>
        <v>0.33</v>
      </c>
      <c r="H1543" s="10">
        <f>VLOOKUP(A1543,away!$A$2:$E$405,3,FALSE)</f>
        <v>1.2222222222222201</v>
      </c>
      <c r="I1543" s="10">
        <f>VLOOKUP(C1543,away!$B$2:$E$405,3,FALSE)</f>
        <v>0.76</v>
      </c>
      <c r="J1543" s="10">
        <f>VLOOKUP(B1543,home!$B$2:$E$405,4,FALSE)</f>
        <v>1.02</v>
      </c>
      <c r="K1543" s="12">
        <f t="shared" si="1904"/>
        <v>0.41278518518518603</v>
      </c>
      <c r="L1543" s="12">
        <f t="shared" si="1905"/>
        <v>0.94746666666666512</v>
      </c>
      <c r="M1543" s="13">
        <f t="shared" si="1906"/>
        <v>0.25659614460081304</v>
      </c>
      <c r="N1543" s="13">
        <f t="shared" si="1907"/>
        <v>0.10591908706685137</v>
      </c>
      <c r="O1543" s="13">
        <f t="shared" si="1908"/>
        <v>0.24311629380444999</v>
      </c>
      <c r="P1543" s="13">
        <f t="shared" si="1909"/>
        <v>0.10035480435960596</v>
      </c>
      <c r="Q1543" s="13">
        <f t="shared" si="1910"/>
        <v>2.1860914984768047E-2</v>
      </c>
      <c r="R1543" s="13">
        <f t="shared" si="1911"/>
        <v>0.11517229225162788</v>
      </c>
      <c r="S1543" s="13">
        <f t="shared" si="1912"/>
        <v>9.8121961007270678E-3</v>
      </c>
      <c r="T1543" s="13">
        <f t="shared" si="1913"/>
        <v>2.0712488250901533E-2</v>
      </c>
      <c r="U1543" s="13">
        <f t="shared" si="1914"/>
        <v>4.7541415985290568E-2</v>
      </c>
      <c r="V1543" s="13">
        <f t="shared" si="1915"/>
        <v>4.2639465459469792E-4</v>
      </c>
      <c r="W1543" s="13">
        <f t="shared" si="1916"/>
        <v>3.0079539467683619E-3</v>
      </c>
      <c r="X1543" s="13">
        <f t="shared" si="1917"/>
        <v>2.84993609943146E-3</v>
      </c>
      <c r="Y1543" s="13">
        <f t="shared" si="1918"/>
        <v>1.3501097281706609E-3</v>
      </c>
      <c r="Z1543" s="13">
        <f t="shared" si="1919"/>
        <v>3.6373969277336292E-2</v>
      </c>
      <c r="AA1543" s="13">
        <f t="shared" si="1920"/>
        <v>1.5014635644065525E-2</v>
      </c>
      <c r="AB1543" s="13">
        <f t="shared" si="1921"/>
        <v>3.0989095774118418E-3</v>
      </c>
      <c r="AC1543" s="13">
        <f t="shared" si="1922"/>
        <v>1.0422689760304635E-5</v>
      </c>
      <c r="AD1543" s="13">
        <f t="shared" si="1923"/>
        <v>3.1040970673632239E-4</v>
      </c>
      <c r="AE1543" s="13">
        <f t="shared" si="1924"/>
        <v>2.9410285014244046E-4</v>
      </c>
      <c r="AF1543" s="13">
        <f t="shared" si="1925"/>
        <v>1.3932632354081187E-4</v>
      </c>
      <c r="AG1543" s="13">
        <f t="shared" si="1926"/>
        <v>4.4002349114711454E-5</v>
      </c>
      <c r="AH1543" s="13">
        <f t="shared" si="1927"/>
        <v>8.6157808561583751E-3</v>
      </c>
      <c r="AI1543" s="13">
        <f t="shared" si="1928"/>
        <v>3.5564666962243146E-3</v>
      </c>
      <c r="AJ1543" s="13">
        <f t="shared" si="1929"/>
        <v>7.340283819029503E-4</v>
      </c>
      <c r="AK1543" s="13">
        <f t="shared" si="1930"/>
        <v>1.0099868051833061E-4</v>
      </c>
      <c r="AL1543" s="13">
        <f t="shared" si="1931"/>
        <v>1.6305264343288595E-7</v>
      </c>
      <c r="AM1543" s="13">
        <f t="shared" si="1932"/>
        <v>2.5626505655686425E-5</v>
      </c>
      <c r="AN1543" s="13">
        <f t="shared" si="1933"/>
        <v>2.4280259891907662E-5</v>
      </c>
      <c r="AO1543" s="13">
        <f t="shared" si="1934"/>
        <v>1.1502368452793033E-5</v>
      </c>
      <c r="AP1543" s="13">
        <f t="shared" si="1935"/>
        <v>3.6327035655798746E-6</v>
      </c>
      <c r="AQ1543" s="13">
        <f t="shared" si="1936"/>
        <v>8.6046638456701814E-7</v>
      </c>
      <c r="AR1543" s="13">
        <f t="shared" si="1937"/>
        <v>1.6326330337029689E-3</v>
      </c>
      <c r="AS1543" s="13">
        <f t="shared" si="1938"/>
        <v>6.7392672915653196E-4</v>
      </c>
      <c r="AT1543" s="13">
        <f t="shared" si="1939"/>
        <v>1.3909348484806289E-4</v>
      </c>
      <c r="AU1543" s="13">
        <f t="shared" si="1940"/>
        <v>1.9138576633686836E-5</v>
      </c>
      <c r="AV1543" s="13">
        <f t="shared" si="1941"/>
        <v>1.9750302249793239E-6</v>
      </c>
      <c r="AW1543" s="13">
        <f t="shared" si="1942"/>
        <v>1.7713867227991425E-9</v>
      </c>
      <c r="AX1543" s="13">
        <f t="shared" si="1943"/>
        <v>1.7630403137886223E-6</v>
      </c>
      <c r="AY1543" s="13">
        <f t="shared" si="1944"/>
        <v>1.6704219293042576E-6</v>
      </c>
      <c r="AZ1543" s="13">
        <f t="shared" si="1945"/>
        <v>7.9133454864240208E-7</v>
      </c>
      <c r="BA1543" s="13">
        <f t="shared" si="1946"/>
        <v>2.4992103567346229E-7</v>
      </c>
      <c r="BB1543" s="13">
        <f t="shared" si="1947"/>
        <v>5.9197962649853993E-8</v>
      </c>
      <c r="BC1543" s="13">
        <f t="shared" si="1948"/>
        <v>1.1217619269062986E-8</v>
      </c>
      <c r="BD1543" s="13">
        <f t="shared" si="1949"/>
        <v>2.5781089638873936E-4</v>
      </c>
      <c r="BE1543" s="13">
        <f t="shared" si="1950"/>
        <v>1.0642051860858457E-4</v>
      </c>
      <c r="BF1543" s="13">
        <f t="shared" si="1951"/>
        <v>2.1964406740674062E-5</v>
      </c>
      <c r="BG1543" s="13">
        <f t="shared" si="1952"/>
        <v>3.0221939013106305E-6</v>
      </c>
      <c r="BH1543" s="13">
        <f t="shared" si="1953"/>
        <v>3.1187921730451213E-7</v>
      </c>
      <c r="BI1543" s="13">
        <f t="shared" si="1954"/>
        <v>2.5747824094090782E-8</v>
      </c>
      <c r="BJ1543" s="14">
        <f t="shared" si="1955"/>
        <v>0.15655877874378554</v>
      </c>
      <c r="BK1543" s="14">
        <f t="shared" si="1956"/>
        <v>0.36720179588007384</v>
      </c>
      <c r="BL1543" s="14">
        <f t="shared" si="1957"/>
        <v>0.43980714437489671</v>
      </c>
      <c r="BM1543" s="14">
        <f t="shared" si="1958"/>
        <v>0.15692048255743357</v>
      </c>
      <c r="BN1543" s="14">
        <f t="shared" si="1959"/>
        <v>0.84301953706811628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1.8395061728395099</v>
      </c>
      <c r="F1544" s="10">
        <f>VLOOKUP(B1544,home!$B$2:$E$405,3,FALSE)</f>
        <v>0.98</v>
      </c>
      <c r="G1544" s="10">
        <f>VLOOKUP(C1544,away!$B$2:$E$405,4,FALSE)</f>
        <v>1.0900000000000001</v>
      </c>
      <c r="H1544" s="10">
        <f>VLOOKUP(A1544,away!$A$2:$E$405,3,FALSE)</f>
        <v>1.2222222222222201</v>
      </c>
      <c r="I1544" s="10">
        <f>VLOOKUP(C1544,away!$B$2:$E$405,3,FALSE)</f>
        <v>0.95</v>
      </c>
      <c r="J1544" s="10">
        <f>VLOOKUP(B1544,home!$B$2:$E$405,4,FALSE)</f>
        <v>0.49</v>
      </c>
      <c r="K1544" s="12">
        <f t="shared" si="1904"/>
        <v>1.9649604938271645</v>
      </c>
      <c r="L1544" s="12">
        <f t="shared" si="1905"/>
        <v>0.56894444444444336</v>
      </c>
      <c r="M1544" s="13">
        <f t="shared" si="1906"/>
        <v>7.9348563281125967E-2</v>
      </c>
      <c r="N1544" s="13">
        <f t="shared" si="1907"/>
        <v>0.15591679208935727</v>
      </c>
      <c r="O1544" s="13">
        <f t="shared" si="1908"/>
        <v>4.5144924253444969E-2</v>
      </c>
      <c r="P1544" s="13">
        <f t="shared" si="1909"/>
        <v>8.8707992654839155E-2</v>
      </c>
      <c r="Q1544" s="13">
        <f t="shared" si="1910"/>
        <v>0.15318516838992544</v>
      </c>
      <c r="R1544" s="13">
        <f t="shared" si="1911"/>
        <v>1.284247692443136E-2</v>
      </c>
      <c r="S1544" s="13">
        <f t="shared" si="1912"/>
        <v>2.4792849534563545E-2</v>
      </c>
      <c r="T1544" s="13">
        <f t="shared" si="1913"/>
        <v>8.7153850526734633E-2</v>
      </c>
      <c r="U1544" s="13">
        <f t="shared" si="1914"/>
        <v>2.5234959799394607E-2</v>
      </c>
      <c r="V1544" s="13">
        <f t="shared" si="1915"/>
        <v>3.079694372750655E-3</v>
      </c>
      <c r="W1544" s="13">
        <f t="shared" si="1916"/>
        <v>0.1003342680421551</v>
      </c>
      <c r="X1544" s="13">
        <f t="shared" si="1917"/>
        <v>5.7084624389983803E-2</v>
      </c>
      <c r="Y1544" s="13">
        <f t="shared" si="1918"/>
        <v>1.6238989954939526E-2</v>
      </c>
      <c r="Z1544" s="13">
        <f t="shared" si="1919"/>
        <v>2.4355519663537281E-3</v>
      </c>
      <c r="AA1544" s="13">
        <f t="shared" si="1920"/>
        <v>4.7857633945481426E-3</v>
      </c>
      <c r="AB1544" s="13">
        <f t="shared" si="1921"/>
        <v>4.7019180015456441E-3</v>
      </c>
      <c r="AC1544" s="13">
        <f t="shared" si="1922"/>
        <v>2.1518466631620874E-4</v>
      </c>
      <c r="AD1544" s="13">
        <f t="shared" si="1923"/>
        <v>4.9288218219975054E-2</v>
      </c>
      <c r="AE1544" s="13">
        <f t="shared" si="1924"/>
        <v>2.8042257932820197E-2</v>
      </c>
      <c r="AF1544" s="13">
        <f t="shared" si="1925"/>
        <v>7.9772434302780842E-3</v>
      </c>
      <c r="AG1544" s="13">
        <f t="shared" si="1926"/>
        <v>1.512869443879217E-3</v>
      </c>
      <c r="AH1544" s="13">
        <f t="shared" si="1927"/>
        <v>3.4642344010317336E-4</v>
      </c>
      <c r="AI1544" s="13">
        <f t="shared" si="1928"/>
        <v>6.8070837393843656E-4</v>
      </c>
      <c r="AJ1544" s="13">
        <f t="shared" si="1929"/>
        <v>6.6878253130317846E-4</v>
      </c>
      <c r="AK1544" s="13">
        <f t="shared" si="1930"/>
        <v>4.3804375099082497E-4</v>
      </c>
      <c r="AL1544" s="13">
        <f t="shared" si="1931"/>
        <v>9.6226567991573083E-6</v>
      </c>
      <c r="AM1544" s="13">
        <f t="shared" si="1932"/>
        <v>1.9369880322676648E-2</v>
      </c>
      <c r="AN1544" s="13">
        <f t="shared" si="1933"/>
        <v>1.1020385799140621E-2</v>
      </c>
      <c r="AO1544" s="13">
        <f t="shared" si="1934"/>
        <v>3.1349936380277465E-3</v>
      </c>
      <c r="AP1544" s="13">
        <f t="shared" si="1935"/>
        <v>5.9454573790818695E-4</v>
      </c>
      <c r="AQ1544" s="13">
        <f t="shared" si="1936"/>
        <v>8.4565873637746253E-5</v>
      </c>
      <c r="AR1544" s="13">
        <f t="shared" si="1937"/>
        <v>3.9419138334406575E-5</v>
      </c>
      <c r="AS1544" s="13">
        <f t="shared" si="1938"/>
        <v>7.7457049527816853E-5</v>
      </c>
      <c r="AT1544" s="13">
        <f t="shared" si="1939"/>
        <v>7.6100021145287093E-5</v>
      </c>
      <c r="AU1544" s="13">
        <f t="shared" si="1940"/>
        <v>4.9844511709967001E-5</v>
      </c>
      <c r="AV1544" s="13">
        <f t="shared" si="1941"/>
        <v>2.4485624086047665E-5</v>
      </c>
      <c r="AW1544" s="13">
        <f t="shared" si="1942"/>
        <v>2.9882448520047924E-7</v>
      </c>
      <c r="AX1544" s="13">
        <f t="shared" si="1943"/>
        <v>6.3435082673699615E-3</v>
      </c>
      <c r="AY1544" s="13">
        <f t="shared" si="1944"/>
        <v>3.6091037870075362E-3</v>
      </c>
      <c r="AZ1544" s="13">
        <f t="shared" si="1945"/>
        <v>1.0266897745206695E-3</v>
      </c>
      <c r="BA1544" s="13">
        <f t="shared" si="1946"/>
        <v>1.947098144604844E-4</v>
      </c>
      <c r="BB1544" s="13">
        <f t="shared" si="1947"/>
        <v>2.7694766804025234E-5</v>
      </c>
      <c r="BC1544" s="13">
        <f t="shared" si="1948"/>
        <v>3.1513567426669097E-6</v>
      </c>
      <c r="BD1544" s="13">
        <f t="shared" si="1949"/>
        <v>3.7378832933579346E-6</v>
      </c>
      <c r="BE1544" s="13">
        <f t="shared" si="1950"/>
        <v>7.3447930019849145E-6</v>
      </c>
      <c r="BF1544" s="13">
        <f t="shared" si="1951"/>
        <v>7.216114042119292E-6</v>
      </c>
      <c r="BG1544" s="13">
        <f t="shared" si="1952"/>
        <v>4.7264596705719539E-6</v>
      </c>
      <c r="BH1544" s="13">
        <f t="shared" si="1953"/>
        <v>2.3218266320853115E-6</v>
      </c>
      <c r="BI1544" s="13">
        <f t="shared" si="1954"/>
        <v>9.124595211126833E-7</v>
      </c>
      <c r="BJ1544" s="14">
        <f t="shared" si="1955"/>
        <v>0.70214351155834454</v>
      </c>
      <c r="BK1544" s="14">
        <f t="shared" si="1956"/>
        <v>0.19976301095340224</v>
      </c>
      <c r="BL1544" s="14">
        <f t="shared" si="1957"/>
        <v>9.5137566350665101E-2</v>
      </c>
      <c r="BM1544" s="14">
        <f t="shared" si="1958"/>
        <v>0.46072491827311907</v>
      </c>
      <c r="BN1544" s="14">
        <f t="shared" si="1959"/>
        <v>0.53514591759312424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1.8395061728395099</v>
      </c>
      <c r="F1545" s="10">
        <f>VLOOKUP(B1545,home!$B$2:$E$405,3,FALSE)</f>
        <v>1.3</v>
      </c>
      <c r="G1545" s="10">
        <f>VLOOKUP(C1545,away!$B$2:$E$405,4,FALSE)</f>
        <v>1.0900000000000001</v>
      </c>
      <c r="H1545" s="10">
        <f>VLOOKUP(A1545,away!$A$2:$E$405,3,FALSE)</f>
        <v>1.2222222222222201</v>
      </c>
      <c r="I1545" s="10">
        <f>VLOOKUP(C1545,away!$B$2:$E$405,3,FALSE)</f>
        <v>0.76</v>
      </c>
      <c r="J1545" s="10">
        <f>VLOOKUP(B1545,home!$B$2:$E$405,4,FALSE)</f>
        <v>1.47</v>
      </c>
      <c r="K1545" s="12">
        <f t="shared" si="1904"/>
        <v>2.6065802469135857</v>
      </c>
      <c r="L1545" s="12">
        <f t="shared" si="1905"/>
        <v>1.3654666666666644</v>
      </c>
      <c r="M1545" s="13">
        <f t="shared" si="1906"/>
        <v>1.8834840360073754E-2</v>
      </c>
      <c r="N1545" s="13">
        <f t="shared" si="1907"/>
        <v>4.9094522836339007E-2</v>
      </c>
      <c r="O1545" s="13">
        <f t="shared" si="1908"/>
        <v>2.5718346683668666E-2</v>
      </c>
      <c r="P1545" s="13">
        <f t="shared" si="1909"/>
        <v>6.7036934448926264E-2</v>
      </c>
      <c r="Q1545" s="13">
        <f t="shared" si="1910"/>
        <v>6.398440672842462E-2</v>
      </c>
      <c r="R1545" s="13">
        <f t="shared" si="1911"/>
        <v>1.7558772559163362E-2</v>
      </c>
      <c r="S1545" s="13">
        <f t="shared" si="1912"/>
        <v>5.9649438147561254E-2</v>
      </c>
      <c r="T1545" s="13">
        <f t="shared" si="1913"/>
        <v>8.7368574574106059E-2</v>
      </c>
      <c r="U1545" s="13">
        <f t="shared" si="1914"/>
        <v>4.5768349712763522E-2</v>
      </c>
      <c r="V1545" s="13">
        <f t="shared" si="1915"/>
        <v>2.3589354141156493E-2</v>
      </c>
      <c r="W1545" s="13">
        <f t="shared" si="1916"/>
        <v>5.5593496896265443E-2</v>
      </c>
      <c r="X1545" s="13">
        <f t="shared" si="1917"/>
        <v>7.5911066895287135E-2</v>
      </c>
      <c r="Y1545" s="13">
        <f t="shared" si="1918"/>
        <v>5.1827015738308953E-2</v>
      </c>
      <c r="Z1545" s="13">
        <f t="shared" si="1919"/>
        <v>7.9919728790396292E-3</v>
      </c>
      <c r="AA1545" s="13">
        <f t="shared" si="1920"/>
        <v>2.0831718640373798E-2</v>
      </c>
      <c r="AB1545" s="13">
        <f t="shared" si="1921"/>
        <v>2.7149773158629945E-2</v>
      </c>
      <c r="AC1545" s="13">
        <f t="shared" si="1922"/>
        <v>5.2474495304370592E-3</v>
      </c>
      <c r="AD1545" s="13">
        <f t="shared" si="1923"/>
        <v>3.6227227716664319E-2</v>
      </c>
      <c r="AE1545" s="13">
        <f t="shared" si="1924"/>
        <v>4.946707187284783E-2</v>
      </c>
      <c r="AF1545" s="13">
        <f t="shared" si="1925"/>
        <v>3.3772818869988924E-2</v>
      </c>
      <c r="AG1545" s="13">
        <f t="shared" si="1926"/>
        <v>1.5371886135446933E-2</v>
      </c>
      <c r="AH1545" s="13">
        <f t="shared" si="1927"/>
        <v>2.7281931418081571E-3</v>
      </c>
      <c r="AI1545" s="13">
        <f t="shared" si="1928"/>
        <v>7.1112543532022565E-3</v>
      </c>
      <c r="AJ1545" s="13">
        <f t="shared" si="1929"/>
        <v>9.2680275639176277E-3</v>
      </c>
      <c r="AK1545" s="13">
        <f t="shared" si="1930"/>
        <v>8.052619191986108E-3</v>
      </c>
      <c r="AL1545" s="13">
        <f t="shared" si="1931"/>
        <v>7.4706856755026951E-4</v>
      </c>
      <c r="AM1545" s="13">
        <f t="shared" si="1932"/>
        <v>1.8885835233339511E-2</v>
      </c>
      <c r="AN1545" s="13">
        <f t="shared" si="1933"/>
        <v>2.5787978483283947E-2</v>
      </c>
      <c r="AO1545" s="13">
        <f t="shared" si="1934"/>
        <v>1.7606312509820702E-2</v>
      </c>
      <c r="AP1545" s="13">
        <f t="shared" si="1935"/>
        <v>8.0136109516921548E-3</v>
      </c>
      <c r="AQ1545" s="13">
        <f t="shared" si="1936"/>
        <v>2.7355796585426411E-3</v>
      </c>
      <c r="AR1545" s="13">
        <f t="shared" si="1937"/>
        <v>7.4505135907352693E-4</v>
      </c>
      <c r="AS1545" s="13">
        <f t="shared" si="1938"/>
        <v>1.9420361554971762E-3</v>
      </c>
      <c r="AT1545" s="13">
        <f t="shared" si="1939"/>
        <v>2.5310365408554706E-3</v>
      </c>
      <c r="AU1545" s="13">
        <f t="shared" si="1940"/>
        <v>2.1991166172034534E-3</v>
      </c>
      <c r="AV1545" s="13">
        <f t="shared" si="1941"/>
        <v>1.4330434837654873E-3</v>
      </c>
      <c r="AW1545" s="13">
        <f t="shared" si="1942"/>
        <v>7.3860146696077067E-5</v>
      </c>
      <c r="AX1545" s="13">
        <f t="shared" si="1943"/>
        <v>8.2045741776145664E-3</v>
      </c>
      <c r="AY1545" s="13">
        <f t="shared" si="1944"/>
        <v>1.1203072553726752E-2</v>
      </c>
      <c r="AZ1545" s="13">
        <f t="shared" si="1945"/>
        <v>7.6487110681810327E-3</v>
      </c>
      <c r="BA1545" s="13">
        <f t="shared" si="1946"/>
        <v>3.481353335521859E-3</v>
      </c>
      <c r="BB1545" s="13">
        <f t="shared" si="1947"/>
        <v>1.1884179836359767E-3</v>
      </c>
      <c r="BC1545" s="13">
        <f t="shared" si="1948"/>
        <v>3.2454902854442674E-4</v>
      </c>
      <c r="BD1545" s="13">
        <f t="shared" si="1949"/>
        <v>1.6955713262826609E-4</v>
      </c>
      <c r="BE1545" s="13">
        <f t="shared" si="1950"/>
        <v>4.4196427263214541E-4</v>
      </c>
      <c r="BF1545" s="13">
        <f t="shared" si="1951"/>
        <v>5.7600767144224058E-4</v>
      </c>
      <c r="BG1545" s="13">
        <f t="shared" si="1952"/>
        <v>5.0047007281734497E-4</v>
      </c>
      <c r="BH1545" s="13">
        <f t="shared" si="1953"/>
        <v>3.2612885149427393E-4</v>
      </c>
      <c r="BI1545" s="13">
        <f t="shared" si="1954"/>
        <v>1.7001620445071769E-4</v>
      </c>
      <c r="BJ1545" s="14">
        <f t="shared" si="1955"/>
        <v>0.62369808324758291</v>
      </c>
      <c r="BK1545" s="14">
        <f t="shared" si="1956"/>
        <v>0.18630815774943185</v>
      </c>
      <c r="BL1545" s="14">
        <f t="shared" si="1957"/>
        <v>0.17522148336737356</v>
      </c>
      <c r="BM1545" s="14">
        <f t="shared" si="1958"/>
        <v>0.73986266121980149</v>
      </c>
      <c r="BN1545" s="14">
        <f t="shared" si="1959"/>
        <v>0.24222782361659567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1.8395061728395099</v>
      </c>
      <c r="F1546" s="10">
        <f>VLOOKUP(B1546,home!$B$2:$E$405,3,FALSE)</f>
        <v>0.43</v>
      </c>
      <c r="G1546" s="10">
        <f>VLOOKUP(C1546,away!$B$2:$E$405,4,FALSE)</f>
        <v>0.98</v>
      </c>
      <c r="H1546" s="10">
        <f>VLOOKUP(A1546,away!$A$2:$E$405,3,FALSE)</f>
        <v>1.2222222222222201</v>
      </c>
      <c r="I1546" s="10">
        <f>VLOOKUP(C1546,away!$B$2:$E$405,3,FALSE)</f>
        <v>0.43</v>
      </c>
      <c r="J1546" s="10">
        <f>VLOOKUP(B1546,home!$B$2:$E$405,4,FALSE)</f>
        <v>0.98</v>
      </c>
      <c r="K1546" s="12">
        <f t="shared" si="1904"/>
        <v>0.77516790123456947</v>
      </c>
      <c r="L1546" s="12">
        <f t="shared" si="1905"/>
        <v>0.51504444444444353</v>
      </c>
      <c r="M1546" s="13">
        <f t="shared" si="1906"/>
        <v>0.27521233673403989</v>
      </c>
      <c r="N1546" s="13">
        <f t="shared" si="1907"/>
        <v>0.21333576945998728</v>
      </c>
      <c r="O1546" s="13">
        <f t="shared" si="1908"/>
        <v>0.14174658507744067</v>
      </c>
      <c r="P1546" s="13">
        <f t="shared" si="1909"/>
        <v>0.10987740286164702</v>
      </c>
      <c r="Q1546" s="13">
        <f t="shared" si="1910"/>
        <v>8.2685520335280163E-2</v>
      </c>
      <c r="R1546" s="13">
        <f t="shared" si="1911"/>
        <v>3.6502895581553743E-2</v>
      </c>
      <c r="S1546" s="13">
        <f t="shared" si="1912"/>
        <v>1.0967026226814685E-2</v>
      </c>
      <c r="T1546" s="13">
        <f t="shared" si="1913"/>
        <v>4.25867178846841E-2</v>
      </c>
      <c r="U1546" s="13">
        <f t="shared" si="1914"/>
        <v>2.8295872956937647E-2</v>
      </c>
      <c r="V1546" s="13">
        <f t="shared" si="1915"/>
        <v>4.8650449855801628E-4</v>
      </c>
      <c r="W1546" s="13">
        <f t="shared" si="1916"/>
        <v>2.1365053753595809E-2</v>
      </c>
      <c r="X1546" s="13">
        <f t="shared" si="1917"/>
        <v>1.1003952241046423E-2</v>
      </c>
      <c r="Y1546" s="13">
        <f t="shared" si="1918"/>
        <v>2.8337622343414721E-3</v>
      </c>
      <c r="Z1546" s="13">
        <f t="shared" si="1919"/>
        <v>6.2668711918049602E-3</v>
      </c>
      <c r="AA1546" s="13">
        <f t="shared" si="1920"/>
        <v>4.8578773890588355E-3</v>
      </c>
      <c r="AB1546" s="13">
        <f t="shared" si="1921"/>
        <v>1.882835310065804E-3</v>
      </c>
      <c r="AC1546" s="13">
        <f t="shared" si="1922"/>
        <v>1.2139683538632905E-5</v>
      </c>
      <c r="AD1546" s="13">
        <f t="shared" si="1923"/>
        <v>4.1403759694846557E-3</v>
      </c>
      <c r="AE1546" s="13">
        <f t="shared" si="1924"/>
        <v>2.1324776409943481E-3</v>
      </c>
      <c r="AF1546" s="13">
        <f t="shared" si="1925"/>
        <v>5.4916038094806577E-4</v>
      </c>
      <c r="AG1546" s="13">
        <f t="shared" si="1926"/>
        <v>9.4280667772098521E-5</v>
      </c>
      <c r="AH1546" s="13">
        <f t="shared" si="1927"/>
        <v>8.0692929784701817E-4</v>
      </c>
      <c r="AI1546" s="13">
        <f t="shared" si="1928"/>
        <v>6.2550569025675773E-4</v>
      </c>
      <c r="AJ1546" s="13">
        <f t="shared" si="1929"/>
        <v>2.4243596656330581E-4</v>
      </c>
      <c r="AK1546" s="13">
        <f t="shared" si="1930"/>
        <v>6.2642859794883999E-5</v>
      </c>
      <c r="AL1546" s="13">
        <f t="shared" si="1931"/>
        <v>1.9386876542185059E-7</v>
      </c>
      <c r="AM1546" s="13">
        <f t="shared" si="1932"/>
        <v>6.4189731011749353E-4</v>
      </c>
      <c r="AN1546" s="13">
        <f t="shared" si="1933"/>
        <v>3.3060564347984708E-4</v>
      </c>
      <c r="AO1546" s="13">
        <f t="shared" si="1934"/>
        <v>8.5138299988137789E-5</v>
      </c>
      <c r="AP1546" s="13">
        <f t="shared" si="1935"/>
        <v>1.461666947277827E-5</v>
      </c>
      <c r="AQ1546" s="13">
        <f t="shared" si="1936"/>
        <v>1.8820586020587846E-6</v>
      </c>
      <c r="AR1546" s="13">
        <f t="shared" si="1937"/>
        <v>8.3120890383112485E-5</v>
      </c>
      <c r="AS1546" s="13">
        <f t="shared" si="1938"/>
        <v>6.4432646147026003E-5</v>
      </c>
      <c r="AT1546" s="13">
        <f t="shared" si="1939"/>
        <v>2.4973059542389912E-5</v>
      </c>
      <c r="AU1546" s="13">
        <f t="shared" si="1940"/>
        <v>6.4527713842934408E-6</v>
      </c>
      <c r="AV1546" s="13">
        <f t="shared" si="1941"/>
        <v>1.2504953127773084E-6</v>
      </c>
      <c r="AW1546" s="13">
        <f t="shared" si="1942"/>
        <v>2.1500364947839929E-9</v>
      </c>
      <c r="AX1546" s="13">
        <f t="shared" si="1943"/>
        <v>8.2929698448648789E-5</v>
      </c>
      <c r="AY1546" s="13">
        <f t="shared" si="1944"/>
        <v>4.2712480465429541E-5</v>
      </c>
      <c r="AZ1546" s="13">
        <f t="shared" si="1945"/>
        <v>1.0999412886080651E-5</v>
      </c>
      <c r="BA1546" s="13">
        <f t="shared" si="1946"/>
        <v>1.888395499708821E-6</v>
      </c>
      <c r="BB1546" s="13">
        <f t="shared" si="1947"/>
        <v>2.4315190275972918E-7</v>
      </c>
      <c r="BC1546" s="13">
        <f t="shared" si="1948"/>
        <v>2.504680733449882E-8</v>
      </c>
      <c r="BD1546" s="13">
        <f t="shared" si="1949"/>
        <v>7.1351588015162757E-6</v>
      </c>
      <c r="BE1546" s="13">
        <f t="shared" si="1950"/>
        <v>5.530946073146737E-6</v>
      </c>
      <c r="BF1546" s="13">
        <f t="shared" si="1951"/>
        <v>2.14370592968137E-6</v>
      </c>
      <c r="BG1546" s="13">
        <f t="shared" si="1952"/>
        <v>5.5391067545840288E-7</v>
      </c>
      <c r="BH1546" s="13">
        <f t="shared" si="1953"/>
        <v>1.0734344394162823E-7</v>
      </c>
      <c r="BI1546" s="13">
        <f t="shared" si="1954"/>
        <v>1.6641838430304529E-8</v>
      </c>
      <c r="BJ1546" s="14">
        <f t="shared" si="1955"/>
        <v>0.38194000873580469</v>
      </c>
      <c r="BK1546" s="14">
        <f t="shared" si="1956"/>
        <v>0.39659831635382914</v>
      </c>
      <c r="BL1546" s="14">
        <f t="shared" si="1957"/>
        <v>0.21521929769905043</v>
      </c>
      <c r="BM1546" s="14">
        <f t="shared" si="1958"/>
        <v>0.14062127360011137</v>
      </c>
      <c r="BN1546" s="14">
        <f t="shared" si="1959"/>
        <v>0.85936051004994884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1.8395061728395099</v>
      </c>
      <c r="F1547" s="10">
        <f>VLOOKUP(B1547,home!$B$2:$E$405,3,FALSE)</f>
        <v>1.85</v>
      </c>
      <c r="G1547" s="10">
        <f>VLOOKUP(C1547,away!$B$2:$E$405,4,FALSE)</f>
        <v>0.98</v>
      </c>
      <c r="H1547" s="10">
        <f>VLOOKUP(A1547,away!$A$2:$E$405,3,FALSE)</f>
        <v>1.2222222222222201</v>
      </c>
      <c r="I1547" s="10">
        <f>VLOOKUP(C1547,away!$B$2:$E$405,3,FALSE)</f>
        <v>0.22</v>
      </c>
      <c r="J1547" s="10">
        <f>VLOOKUP(B1547,home!$B$2:$E$405,4,FALSE)</f>
        <v>1.31</v>
      </c>
      <c r="K1547" s="12">
        <f t="shared" si="1904"/>
        <v>3.3350246913580319</v>
      </c>
      <c r="L1547" s="12">
        <f t="shared" si="1905"/>
        <v>0.3522444444444438</v>
      </c>
      <c r="M1547" s="13">
        <f t="shared" si="1906"/>
        <v>2.5040290389255811E-2</v>
      </c>
      <c r="N1547" s="13">
        <f t="shared" si="1907"/>
        <v>8.3509986726943347E-2</v>
      </c>
      <c r="O1547" s="13">
        <f t="shared" si="1908"/>
        <v>8.8203031768909583E-3</v>
      </c>
      <c r="P1547" s="13">
        <f t="shared" si="1909"/>
        <v>2.9415928880195036E-2</v>
      </c>
      <c r="Q1547" s="13">
        <f t="shared" si="1910"/>
        <v>0.1392539338546688</v>
      </c>
      <c r="R1547" s="13">
        <f t="shared" si="1911"/>
        <v>1.5534513961877592E-3</v>
      </c>
      <c r="S1547" s="13">
        <f t="shared" si="1912"/>
        <v>8.6390458979658125E-3</v>
      </c>
      <c r="T1547" s="13">
        <f t="shared" si="1913"/>
        <v>4.9051424567341143E-2</v>
      </c>
      <c r="U1547" s="13">
        <f t="shared" si="1914"/>
        <v>5.180798763110785E-3</v>
      </c>
      <c r="V1547" s="13">
        <f t="shared" si="1915"/>
        <v>1.1276296266575698E-3</v>
      </c>
      <c r="W1547" s="13">
        <f t="shared" si="1916"/>
        <v>0.15480510259135288</v>
      </c>
      <c r="X1547" s="13">
        <f t="shared" si="1917"/>
        <v>5.4529237359456223E-2</v>
      </c>
      <c r="Y1547" s="13">
        <f t="shared" si="1918"/>
        <v>9.603810459830435E-3</v>
      </c>
      <c r="Z1547" s="13">
        <f t="shared" si="1919"/>
        <v>1.8239820800720094E-4</v>
      </c>
      <c r="AA1547" s="13">
        <f t="shared" si="1920"/>
        <v>6.0830252736347344E-4</v>
      </c>
      <c r="AB1547" s="13">
        <f t="shared" si="1921"/>
        <v>1.0143519742863395E-3</v>
      </c>
      <c r="AC1547" s="13">
        <f t="shared" si="1922"/>
        <v>8.2792252968421373E-5</v>
      </c>
      <c r="AD1547" s="13">
        <f t="shared" si="1923"/>
        <v>0.12906970987259378</v>
      </c>
      <c r="AE1547" s="13">
        <f t="shared" si="1924"/>
        <v>4.5464088248677342E-2</v>
      </c>
      <c r="AF1547" s="13">
        <f t="shared" si="1925"/>
        <v>8.0072362536642589E-3</v>
      </c>
      <c r="AG1547" s="13">
        <f t="shared" si="1926"/>
        <v>9.4016816190245869E-4</v>
      </c>
      <c r="AH1547" s="13">
        <f t="shared" si="1927"/>
        <v>1.6062188861789651E-5</v>
      </c>
      <c r="AI1547" s="13">
        <f t="shared" si="1928"/>
        <v>5.3567796451324445E-5</v>
      </c>
      <c r="AJ1547" s="13">
        <f t="shared" si="1929"/>
        <v>8.9324961913404114E-5</v>
      </c>
      <c r="AK1547" s="13">
        <f t="shared" si="1930"/>
        <v>9.9300317845272835E-5</v>
      </c>
      <c r="AL1547" s="13">
        <f t="shared" si="1931"/>
        <v>3.8903878306382226E-6</v>
      </c>
      <c r="AM1547" s="13">
        <f t="shared" si="1932"/>
        <v>8.609013386630357E-2</v>
      </c>
      <c r="AN1547" s="13">
        <f t="shared" si="1933"/>
        <v>3.0324771375883897E-2</v>
      </c>
      <c r="AO1547" s="13">
        <f t="shared" si="1934"/>
        <v>5.3408661231014983E-3</v>
      </c>
      <c r="AP1547" s="13">
        <f t="shared" si="1935"/>
        <v>6.2709680679467919E-4</v>
      </c>
      <c r="AQ1547" s="13">
        <f t="shared" si="1936"/>
        <v>5.5222841580569123E-5</v>
      </c>
      <c r="AR1547" s="13">
        <f t="shared" si="1937"/>
        <v>1.1315633584365662E-6</v>
      </c>
      <c r="AS1547" s="13">
        <f t="shared" si="1938"/>
        <v>3.7737917402219674E-6</v>
      </c>
      <c r="AT1547" s="13">
        <f t="shared" si="1939"/>
        <v>6.2928443168416301E-6</v>
      </c>
      <c r="AU1547" s="13">
        <f t="shared" si="1940"/>
        <v>6.9955970585129671E-6</v>
      </c>
      <c r="AV1547" s="13">
        <f t="shared" si="1941"/>
        <v>5.832622230233091E-6</v>
      </c>
      <c r="AW1547" s="13">
        <f t="shared" si="1942"/>
        <v>1.2695026247194411E-7</v>
      </c>
      <c r="AX1547" s="13">
        <f t="shared" si="1943"/>
        <v>4.7852120354406773E-2</v>
      </c>
      <c r="AY1547" s="13">
        <f t="shared" si="1944"/>
        <v>1.6855643549726674E-2</v>
      </c>
      <c r="AZ1547" s="13">
        <f t="shared" si="1945"/>
        <v>2.9686533989635227E-3</v>
      </c>
      <c r="BA1547" s="13">
        <f t="shared" si="1946"/>
        <v>3.4856388908867196E-4</v>
      </c>
      <c r="BB1547" s="13">
        <f t="shared" si="1947"/>
        <v>3.06949233663585E-5</v>
      </c>
      <c r="BC1547" s="13">
        <f t="shared" si="1948"/>
        <v>2.1624232456895464E-6</v>
      </c>
      <c r="BD1547" s="13">
        <f t="shared" si="1949"/>
        <v>6.6431151091029505E-8</v>
      </c>
      <c r="BE1547" s="13">
        <f t="shared" si="1950"/>
        <v>2.2154952916391944E-7</v>
      </c>
      <c r="BF1547" s="13">
        <f t="shared" si="1951"/>
        <v>3.6943657506020898E-7</v>
      </c>
      <c r="BG1547" s="13">
        <f t="shared" si="1952"/>
        <v>4.1069336657218056E-7</v>
      </c>
      <c r="BH1547" s="13">
        <f t="shared" si="1953"/>
        <v>3.4241812952379438E-7</v>
      </c>
      <c r="BI1547" s="13">
        <f t="shared" si="1954"/>
        <v>2.2839458334609742E-7</v>
      </c>
      <c r="BJ1547" s="14">
        <f t="shared" si="1955"/>
        <v>0.86473062764889252</v>
      </c>
      <c r="BK1547" s="14">
        <f t="shared" si="1956"/>
        <v>8.1165220984599953E-2</v>
      </c>
      <c r="BL1547" s="14">
        <f t="shared" si="1957"/>
        <v>1.7461128444950111E-2</v>
      </c>
      <c r="BM1547" s="14">
        <f t="shared" si="1958"/>
        <v>0.65908996426284405</v>
      </c>
      <c r="BN1547" s="14">
        <f t="shared" si="1959"/>
        <v>0.28759389442414168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1.8395061728395099</v>
      </c>
      <c r="F1548" s="10">
        <f>VLOOKUP(B1548,home!$B$2:$E$405,3,FALSE)</f>
        <v>1.96</v>
      </c>
      <c r="G1548" s="10">
        <f>VLOOKUP(C1548,away!$B$2:$E$405,4,FALSE)</f>
        <v>1.41</v>
      </c>
      <c r="H1548" s="10">
        <f>VLOOKUP(A1548,away!$A$2:$E$405,3,FALSE)</f>
        <v>1.2222222222222201</v>
      </c>
      <c r="I1548" s="10">
        <f>VLOOKUP(C1548,away!$B$2:$E$405,3,FALSE)</f>
        <v>0.22</v>
      </c>
      <c r="J1548" s="10">
        <f>VLOOKUP(B1548,home!$B$2:$E$405,4,FALSE)</f>
        <v>0.82</v>
      </c>
      <c r="K1548" s="12">
        <f t="shared" si="1904"/>
        <v>5.0836592592592691</v>
      </c>
      <c r="L1548" s="12">
        <f t="shared" si="1905"/>
        <v>0.22048888888888848</v>
      </c>
      <c r="M1548" s="13">
        <f t="shared" si="1906"/>
        <v>4.970930922079262E-3</v>
      </c>
      <c r="N1548" s="13">
        <f t="shared" si="1907"/>
        <v>2.5270519009166454E-2</v>
      </c>
      <c r="O1548" s="13">
        <f t="shared" si="1908"/>
        <v>1.0960350357526745E-3</v>
      </c>
      <c r="P1548" s="13">
        <f t="shared" si="1909"/>
        <v>5.5718686579766469E-3</v>
      </c>
      <c r="Q1548" s="13">
        <f t="shared" si="1910"/>
        <v>6.4233353973618207E-2</v>
      </c>
      <c r="R1548" s="13">
        <f t="shared" si="1911"/>
        <v>1.2083177360820017E-4</v>
      </c>
      <c r="S1548" s="13">
        <f t="shared" si="1912"/>
        <v>1.5613634965156863E-3</v>
      </c>
      <c r="T1548" s="13">
        <f t="shared" si="1913"/>
        <v>1.4162740847249751E-2</v>
      </c>
      <c r="U1548" s="13">
        <f t="shared" si="1914"/>
        <v>6.1426756471604654E-4</v>
      </c>
      <c r="V1548" s="13">
        <f t="shared" si="1915"/>
        <v>1.9445748059658178E-4</v>
      </c>
      <c r="W1548" s="13">
        <f t="shared" si="1916"/>
        <v>0.10884682822708751</v>
      </c>
      <c r="X1548" s="13">
        <f t="shared" si="1917"/>
        <v>2.3999516214870231E-2</v>
      </c>
      <c r="Y1548" s="13">
        <f t="shared" si="1918"/>
        <v>2.6458133320437999E-3</v>
      </c>
      <c r="Z1548" s="13">
        <f t="shared" si="1919"/>
        <v>8.8806878351152604E-6</v>
      </c>
      <c r="AA1548" s="13">
        <f t="shared" si="1920"/>
        <v>4.5146390941574846E-5</v>
      </c>
      <c r="AB1548" s="13">
        <f t="shared" si="1921"/>
        <v>1.1475443416613789E-4</v>
      </c>
      <c r="AC1548" s="13">
        <f t="shared" si="1922"/>
        <v>1.3622844976489688E-5</v>
      </c>
      <c r="AD1548" s="13">
        <f t="shared" si="1923"/>
        <v>0.13833504653940912</v>
      </c>
      <c r="AE1548" s="13">
        <f t="shared" si="1924"/>
        <v>3.0501340705866999E-2</v>
      </c>
      <c r="AF1548" s="13">
        <f t="shared" si="1925"/>
        <v>3.3626033609290198E-3</v>
      </c>
      <c r="AG1548" s="13">
        <f t="shared" si="1926"/>
        <v>2.4713889294176062E-4</v>
      </c>
      <c r="AH1548" s="13">
        <f t="shared" si="1927"/>
        <v>4.8952324833340803E-7</v>
      </c>
      <c r="AI1548" s="13">
        <f t="shared" si="1928"/>
        <v>2.4885693940128041E-6</v>
      </c>
      <c r="AJ1548" s="13">
        <f t="shared" si="1929"/>
        <v>6.3255194210912109E-6</v>
      </c>
      <c r="AK1548" s="13">
        <f t="shared" si="1930"/>
        <v>1.0718928458218226E-5</v>
      </c>
      <c r="AL1548" s="13">
        <f t="shared" si="1931"/>
        <v>6.1078863614727331E-7</v>
      </c>
      <c r="AM1548" s="13">
        <f t="shared" si="1932"/>
        <v>0.1406496480440258</v>
      </c>
      <c r="AN1548" s="13">
        <f t="shared" si="1933"/>
        <v>3.1011684619840475E-2</v>
      </c>
      <c r="AO1548" s="13">
        <f t="shared" si="1934"/>
        <v>3.4188659422006292E-3</v>
      </c>
      <c r="AP1548" s="13">
        <f t="shared" si="1935"/>
        <v>2.5127398428529324E-4</v>
      </c>
      <c r="AQ1548" s="13">
        <f t="shared" si="1936"/>
        <v>1.3850780400437082E-5</v>
      </c>
      <c r="AR1548" s="13">
        <f t="shared" si="1937"/>
        <v>2.1586887422062515E-8</v>
      </c>
      <c r="AS1548" s="13">
        <f t="shared" si="1938"/>
        <v>1.0974038012175555E-7</v>
      </c>
      <c r="AT1548" s="13">
        <f t="shared" si="1939"/>
        <v>2.7894134976029725E-7</v>
      </c>
      <c r="AU1548" s="13">
        <f t="shared" si="1940"/>
        <v>4.7268092516640469E-7</v>
      </c>
      <c r="AV1548" s="13">
        <f t="shared" si="1941"/>
        <v>6.0073719047435755E-7</v>
      </c>
      <c r="AW1548" s="13">
        <f t="shared" si="1942"/>
        <v>1.9017419650720596E-8</v>
      </c>
      <c r="AX1548" s="13">
        <f t="shared" si="1943"/>
        <v>0.11916914759842817</v>
      </c>
      <c r="AY1548" s="13">
        <f t="shared" si="1944"/>
        <v>2.6275472943813383E-2</v>
      </c>
      <c r="AZ1548" s="13">
        <f t="shared" si="1945"/>
        <v>2.8967249172057322E-3</v>
      </c>
      <c r="BA1548" s="13">
        <f t="shared" si="1946"/>
        <v>2.1289855280381652E-4</v>
      </c>
      <c r="BB1548" s="13">
        <f t="shared" si="1947"/>
        <v>1.1735441338441464E-5</v>
      </c>
      <c r="BC1548" s="13">
        <f t="shared" si="1948"/>
        <v>5.1750688426673777E-7</v>
      </c>
      <c r="BD1548" s="13">
        <f t="shared" si="1949"/>
        <v>7.932781370433475E-10</v>
      </c>
      <c r="BE1548" s="13">
        <f t="shared" si="1950"/>
        <v>4.0327557465483568E-9</v>
      </c>
      <c r="BF1548" s="13">
        <f t="shared" si="1951"/>
        <v>1.0250578045635791E-8</v>
      </c>
      <c r="BG1548" s="13">
        <f t="shared" si="1952"/>
        <v>1.737014866481873E-8</v>
      </c>
      <c r="BH1548" s="13">
        <f t="shared" si="1953"/>
        <v>2.2075979273653937E-8</v>
      </c>
      <c r="BI1548" s="13">
        <f t="shared" si="1954"/>
        <v>2.2445351288345308E-8</v>
      </c>
      <c r="BJ1548" s="14">
        <f t="shared" si="1955"/>
        <v>0.73551672143440916</v>
      </c>
      <c r="BK1548" s="14">
        <f t="shared" si="1956"/>
        <v>3.8588327134594196E-2</v>
      </c>
      <c r="BL1548" s="14">
        <f t="shared" si="1957"/>
        <v>2.0126183945303913E-3</v>
      </c>
      <c r="BM1548" s="14">
        <f t="shared" si="1958"/>
        <v>0.64858755435277382</v>
      </c>
      <c r="BN1548" s="14">
        <f t="shared" si="1959"/>
        <v>0.10126353937220145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1.8395061728395099</v>
      </c>
      <c r="F1549" s="10">
        <f>VLOOKUP(B1549,home!$B$2:$E$405,3,FALSE)</f>
        <v>2.17</v>
      </c>
      <c r="G1549" s="10">
        <f>VLOOKUP(C1549,away!$B$2:$E$405,4,FALSE)</f>
        <v>1.0900000000000001</v>
      </c>
      <c r="H1549" s="10">
        <f>VLOOKUP(A1549,away!$A$2:$E$405,3,FALSE)</f>
        <v>1.2222222222222201</v>
      </c>
      <c r="I1549" s="10">
        <f>VLOOKUP(C1549,away!$B$2:$E$405,3,FALSE)</f>
        <v>0.65</v>
      </c>
      <c r="J1549" s="10">
        <f>VLOOKUP(B1549,home!$B$2:$E$405,4,FALSE)</f>
        <v>0.65</v>
      </c>
      <c r="K1549" s="12">
        <f t="shared" si="1904"/>
        <v>4.3509839506172927</v>
      </c>
      <c r="L1549" s="12">
        <f t="shared" si="1905"/>
        <v>0.51638888888888801</v>
      </c>
      <c r="M1549" s="13">
        <f t="shared" si="1906"/>
        <v>7.6935509539165755E-3</v>
      </c>
      <c r="N1549" s="13">
        <f t="shared" si="1907"/>
        <v>3.3474516723747384E-2</v>
      </c>
      <c r="O1549" s="13">
        <f t="shared" si="1908"/>
        <v>3.972864228703024E-3</v>
      </c>
      <c r="P1549" s="13">
        <f t="shared" si="1909"/>
        <v>1.728586849706841E-2</v>
      </c>
      <c r="Q1549" s="13">
        <f t="shared" si="1910"/>
        <v>7.2823542509847516E-2</v>
      </c>
      <c r="R1549" s="13">
        <f t="shared" si="1911"/>
        <v>1.0257714723831818E-3</v>
      </c>
      <c r="S1549" s="13">
        <f t="shared" si="1912"/>
        <v>9.7094713314997468E-3</v>
      </c>
      <c r="T1549" s="13">
        <f t="shared" si="1913"/>
        <v>3.7605268201612856E-2</v>
      </c>
      <c r="U1549" s="13">
        <f t="shared" si="1914"/>
        <v>4.4631152133402935E-3</v>
      </c>
      <c r="V1549" s="13">
        <f t="shared" si="1915"/>
        <v>2.4239153259323757E-3</v>
      </c>
      <c r="W1549" s="13">
        <f t="shared" si="1916"/>
        <v>0.10561802156248089</v>
      </c>
      <c r="X1549" s="13">
        <f t="shared" si="1917"/>
        <v>5.4539972801292115E-2</v>
      </c>
      <c r="Y1549" s="13">
        <f t="shared" si="1918"/>
        <v>1.4081917977444703E-2</v>
      </c>
      <c r="Z1549" s="13">
        <f t="shared" si="1919"/>
        <v>1.7656566362595665E-4</v>
      </c>
      <c r="AA1549" s="13">
        <f t="shared" si="1920"/>
        <v>7.6823436866662893E-4</v>
      </c>
      <c r="AB1549" s="13">
        <f t="shared" si="1921"/>
        <v>1.6712877041905555E-3</v>
      </c>
      <c r="AC1549" s="13">
        <f t="shared" si="1922"/>
        <v>3.4037827447192881E-4</v>
      </c>
      <c r="AD1549" s="13">
        <f t="shared" si="1923"/>
        <v>0.11488557917857639</v>
      </c>
      <c r="AE1549" s="13">
        <f t="shared" si="1924"/>
        <v>5.932563658138143E-2</v>
      </c>
      <c r="AF1549" s="13">
        <f t="shared" si="1925"/>
        <v>1.531754977844276E-2</v>
      </c>
      <c r="AG1549" s="13">
        <f t="shared" si="1926"/>
        <v>2.6366041701967632E-3</v>
      </c>
      <c r="AH1549" s="13">
        <f t="shared" si="1927"/>
        <v>2.2794136713934226E-5</v>
      </c>
      <c r="AI1549" s="13">
        <f t="shared" si="1928"/>
        <v>9.9176923010504224E-5</v>
      </c>
      <c r="AJ1549" s="13">
        <f t="shared" si="1929"/>
        <v>2.1575860014515536E-4</v>
      </c>
      <c r="AK1549" s="13">
        <f t="shared" si="1930"/>
        <v>3.1292073547974162E-4</v>
      </c>
      <c r="AL1549" s="13">
        <f t="shared" si="1931"/>
        <v>3.0590473122352287E-5</v>
      </c>
      <c r="AM1549" s="13">
        <f t="shared" si="1932"/>
        <v>9.9973062232671592E-2</v>
      </c>
      <c r="AN1549" s="13">
        <f t="shared" si="1933"/>
        <v>5.1624978525148933E-2</v>
      </c>
      <c r="AO1549" s="13">
        <f t="shared" si="1934"/>
        <v>1.332928264975718E-2</v>
      </c>
      <c r="AP1549" s="13">
        <f t="shared" si="1935"/>
        <v>2.2943644857313476E-3</v>
      </c>
      <c r="AQ1549" s="13">
        <f t="shared" si="1936"/>
        <v>2.9619608187323392E-4</v>
      </c>
      <c r="AR1549" s="13">
        <f t="shared" si="1937"/>
        <v>2.3541277861779822E-6</v>
      </c>
      <c r="AS1549" s="13">
        <f t="shared" si="1938"/>
        <v>1.0242772215362617E-5</v>
      </c>
      <c r="AT1549" s="13">
        <f t="shared" si="1939"/>
        <v>2.2283068759435743E-5</v>
      </c>
      <c r="AU1549" s="13">
        <f t="shared" si="1940"/>
        <v>3.2317758180935497E-5</v>
      </c>
      <c r="AV1549" s="13">
        <f t="shared" si="1941"/>
        <v>3.515351179129527E-5</v>
      </c>
      <c r="AW1549" s="13">
        <f t="shared" si="1942"/>
        <v>1.9091852196997764E-6</v>
      </c>
      <c r="AX1549" s="13">
        <f t="shared" si="1943"/>
        <v>7.2496864878069667E-2</v>
      </c>
      <c r="AY1549" s="13">
        <f t="shared" si="1944"/>
        <v>3.7436575502314245E-2</v>
      </c>
      <c r="AZ1549" s="13">
        <f t="shared" si="1945"/>
        <v>9.6659158137225067E-3</v>
      </c>
      <c r="BA1549" s="13">
        <f t="shared" si="1946"/>
        <v>1.6637905090472326E-3</v>
      </c>
      <c r="BB1549" s="13">
        <f t="shared" si="1947"/>
        <v>2.1479073307769444E-4</v>
      </c>
      <c r="BC1549" s="13">
        <f t="shared" si="1948"/>
        <v>2.2183109599524085E-5</v>
      </c>
      <c r="BD1549" s="13">
        <f t="shared" si="1949"/>
        <v>2.0260757196781751E-7</v>
      </c>
      <c r="BE1549" s="13">
        <f t="shared" si="1950"/>
        <v>8.8154229390551205E-7</v>
      </c>
      <c r="BF1549" s="13">
        <f t="shared" si="1951"/>
        <v>1.917788186286618E-6</v>
      </c>
      <c r="BG1549" s="13">
        <f t="shared" si="1952"/>
        <v>2.7814218730721733E-6</v>
      </c>
      <c r="BH1549" s="13">
        <f t="shared" si="1953"/>
        <v>3.0254804824082294E-6</v>
      </c>
      <c r="BI1549" s="13">
        <f t="shared" si="1954"/>
        <v>2.6327634043728133E-6</v>
      </c>
      <c r="BJ1549" s="14">
        <f t="shared" si="1955"/>
        <v>0.799326614006036</v>
      </c>
      <c r="BK1549" s="14">
        <f t="shared" si="1956"/>
        <v>7.492035035832563E-2</v>
      </c>
      <c r="BL1549" s="14">
        <f t="shared" si="1957"/>
        <v>1.2665716225178239E-2</v>
      </c>
      <c r="BM1549" s="14">
        <f t="shared" si="1958"/>
        <v>0.71337846555040518</v>
      </c>
      <c r="BN1549" s="14">
        <f t="shared" si="1959"/>
        <v>0.13627611438566609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1.65137614678899</v>
      </c>
      <c r="F1550" s="10">
        <f>VLOOKUP(B1550,home!$B$2:$E$405,3,FALSE)</f>
        <v>1.1100000000000001</v>
      </c>
      <c r="G1550" s="10">
        <f>VLOOKUP(C1550,away!$B$2:$E$405,4,FALSE)</f>
        <v>0.61</v>
      </c>
      <c r="H1550" s="10">
        <f>VLOOKUP(A1550,away!$A$2:$E$405,3,FALSE)</f>
        <v>1.2201834862385299</v>
      </c>
      <c r="I1550" s="10">
        <f>VLOOKUP(C1550,away!$B$2:$E$405,3,FALSE)</f>
        <v>0.5</v>
      </c>
      <c r="J1550" s="10">
        <f>VLOOKUP(B1550,home!$B$2:$E$405,4,FALSE)</f>
        <v>0.82</v>
      </c>
      <c r="K1550" s="12">
        <f t="shared" si="1904"/>
        <v>1.1181467889908252</v>
      </c>
      <c r="L1550" s="12">
        <f t="shared" si="1905"/>
        <v>0.50027522935779722</v>
      </c>
      <c r="M1550" s="13">
        <f t="shared" si="1906"/>
        <v>0.19821122611571121</v>
      </c>
      <c r="N1550" s="13">
        <f t="shared" si="1907"/>
        <v>0.22162924602321687</v>
      </c>
      <c r="O1550" s="13">
        <f t="shared" si="1908"/>
        <v>9.9160166606327621E-2</v>
      </c>
      <c r="P1550" s="13">
        <f t="shared" si="1909"/>
        <v>0.11087562188666047</v>
      </c>
      <c r="Q1550" s="13">
        <f t="shared" si="1910"/>
        <v>0.12390701489365878</v>
      </c>
      <c r="R1550" s="13">
        <f t="shared" si="1911"/>
        <v>2.4803687546068966E-2</v>
      </c>
      <c r="S1550" s="13">
        <f t="shared" si="1912"/>
        <v>1.5505432978827718E-2</v>
      </c>
      <c r="T1550" s="13">
        <f t="shared" si="1913"/>
        <v>6.1987610294965134E-2</v>
      </c>
      <c r="U1550" s="13">
        <f t="shared" si="1914"/>
        <v>2.7734163584768733E-2</v>
      </c>
      <c r="V1550" s="13">
        <f t="shared" si="1915"/>
        <v>9.6371631070305388E-4</v>
      </c>
      <c r="W1550" s="13">
        <f t="shared" si="1916"/>
        <v>4.6182076945594314E-2</v>
      </c>
      <c r="X1550" s="13">
        <f t="shared" si="1917"/>
        <v>2.3103749136176632E-2</v>
      </c>
      <c r="Y1550" s="13">
        <f t="shared" si="1918"/>
        <v>5.7791166990628865E-3</v>
      </c>
      <c r="Z1550" s="13">
        <f t="shared" si="1919"/>
        <v>4.1362234920095968E-3</v>
      </c>
      <c r="AA1550" s="13">
        <f t="shared" si="1920"/>
        <v>4.624905016138949E-3</v>
      </c>
      <c r="AB1550" s="13">
        <f t="shared" si="1921"/>
        <v>2.5856613465916633E-3</v>
      </c>
      <c r="AC1550" s="13">
        <f t="shared" si="1922"/>
        <v>3.3692795611744613E-5</v>
      </c>
      <c r="AD1550" s="13">
        <f t="shared" si="1923"/>
        <v>1.290958526141088E-2</v>
      </c>
      <c r="AE1550" s="13">
        <f t="shared" si="1924"/>
        <v>6.4583457275663655E-3</v>
      </c>
      <c r="AF1550" s="13">
        <f t="shared" si="1925"/>
        <v>1.6154751950651065E-3</v>
      </c>
      <c r="AG1550" s="13">
        <f t="shared" si="1926"/>
        <v>2.6939407457767618E-4</v>
      </c>
      <c r="AH1550" s="13">
        <f t="shared" si="1927"/>
        <v>5.1731253903505251E-4</v>
      </c>
      <c r="AI1550" s="13">
        <f t="shared" si="1928"/>
        <v>5.7843135442673483E-4</v>
      </c>
      <c r="AJ1550" s="13">
        <f t="shared" si="1929"/>
        <v>3.2338558080193376E-4</v>
      </c>
      <c r="AK1550" s="13">
        <f t="shared" si="1930"/>
        <v>1.205308495932051E-4</v>
      </c>
      <c r="AL1550" s="13">
        <f t="shared" si="1931"/>
        <v>7.5388457853976641E-7</v>
      </c>
      <c r="AM1550" s="13">
        <f t="shared" si="1932"/>
        <v>2.8869622614499722E-3</v>
      </c>
      <c r="AN1550" s="13">
        <f t="shared" si="1933"/>
        <v>1.4442757074941896E-3</v>
      </c>
      <c r="AO1550" s="13">
        <f t="shared" si="1934"/>
        <v>3.6126768041127525E-4</v>
      </c>
      <c r="AP1550" s="13">
        <f t="shared" si="1935"/>
        <v>6.024442389243671E-5</v>
      </c>
      <c r="AQ1550" s="13">
        <f t="shared" si="1936"/>
        <v>7.5346982450792826E-6</v>
      </c>
      <c r="AR1550" s="13">
        <f t="shared" si="1937"/>
        <v>5.1759729823085087E-5</v>
      </c>
      <c r="AS1550" s="13">
        <f t="shared" si="1938"/>
        <v>5.7874975700715245E-5</v>
      </c>
      <c r="AT1550" s="13">
        <f t="shared" si="1939"/>
        <v>3.2356359121338393E-5</v>
      </c>
      <c r="AU1550" s="13">
        <f t="shared" si="1940"/>
        <v>1.2059719684986174E-5</v>
      </c>
      <c r="AV1550" s="13">
        <f t="shared" si="1941"/>
        <v>3.3711342104741856E-6</v>
      </c>
      <c r="AW1550" s="13">
        <f t="shared" si="1942"/>
        <v>1.1714133776824045E-8</v>
      </c>
      <c r="AX1550" s="13">
        <f t="shared" si="1943"/>
        <v>5.380079304296622E-4</v>
      </c>
      <c r="AY1550" s="13">
        <f t="shared" si="1944"/>
        <v>2.6915204079201304E-4</v>
      </c>
      <c r="AZ1550" s="13">
        <f t="shared" si="1945"/>
        <v>6.732504946967175E-5</v>
      </c>
      <c r="BA1550" s="13">
        <f t="shared" si="1946"/>
        <v>1.1227018188321694E-5</v>
      </c>
      <c r="BB1550" s="13">
        <f t="shared" si="1947"/>
        <v>1.404149774791699E-6</v>
      </c>
      <c r="BC1550" s="13">
        <f t="shared" si="1948"/>
        <v>1.4049227012732338E-7</v>
      </c>
      <c r="BD1550" s="13">
        <f t="shared" si="1949"/>
        <v>4.3156851181235826E-6</v>
      </c>
      <c r="BE1550" s="13">
        <f t="shared" si="1950"/>
        <v>4.8255694571253741E-6</v>
      </c>
      <c r="BF1550" s="13">
        <f t="shared" si="1951"/>
        <v>2.6978474967684683E-6</v>
      </c>
      <c r="BG1550" s="13">
        <f t="shared" si="1952"/>
        <v>1.0055298385661996E-6</v>
      </c>
      <c r="BH1550" s="13">
        <f t="shared" si="1953"/>
        <v>2.8108249005681485E-7</v>
      </c>
      <c r="BI1550" s="13">
        <f t="shared" si="1954"/>
        <v>6.2858296739714622E-8</v>
      </c>
      <c r="BJ1550" s="14">
        <f t="shared" si="1955"/>
        <v>0.50948915570371234</v>
      </c>
      <c r="BK1550" s="14">
        <f t="shared" si="1956"/>
        <v>0.32585959601288478</v>
      </c>
      <c r="BL1550" s="14">
        <f t="shared" si="1957"/>
        <v>0.16061885491499084</v>
      </c>
      <c r="BM1550" s="14">
        <f t="shared" si="1958"/>
        <v>0.22124772672529519</v>
      </c>
      <c r="BN1550" s="14">
        <f t="shared" si="1959"/>
        <v>0.77858696307164388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1.7840909090909101</v>
      </c>
      <c r="F1551" s="10">
        <f>VLOOKUP(B1551,home!$B$2:$E$405,3,FALSE)</f>
        <v>0.45</v>
      </c>
      <c r="G1551" s="10">
        <f>VLOOKUP(C1551,away!$B$2:$E$405,4,FALSE)</f>
        <v>0.9</v>
      </c>
      <c r="H1551" s="10">
        <f>VLOOKUP(A1551,away!$A$2:$E$405,3,FALSE)</f>
        <v>1.3295454545454499</v>
      </c>
      <c r="I1551" s="10">
        <f>VLOOKUP(C1551,away!$B$2:$E$405,3,FALSE)</f>
        <v>1.01</v>
      </c>
      <c r="J1551" s="10">
        <f>VLOOKUP(B1551,home!$B$2:$E$405,4,FALSE)</f>
        <v>0.45</v>
      </c>
      <c r="K1551" s="12">
        <f t="shared" si="1904"/>
        <v>0.72255681818181861</v>
      </c>
      <c r="L1551" s="12">
        <f t="shared" si="1905"/>
        <v>0.60427840909090702</v>
      </c>
      <c r="M1551" s="13">
        <f t="shared" si="1906"/>
        <v>0.2653155975955761</v>
      </c>
      <c r="N1551" s="13">
        <f t="shared" si="1907"/>
        <v>0.19170559401266721</v>
      </c>
      <c r="O1551" s="13">
        <f t="shared" si="1908"/>
        <v>0.160324487222058</v>
      </c>
      <c r="P1551" s="13">
        <f t="shared" si="1909"/>
        <v>0.11584355136380185</v>
      </c>
      <c r="Q1551" s="13">
        <f t="shared" si="1910"/>
        <v>6.9259092018724155E-2</v>
      </c>
      <c r="R1551" s="13">
        <f t="shared" si="1911"/>
        <v>4.8440313038430327E-2</v>
      </c>
      <c r="S1551" s="13">
        <f t="shared" si="1912"/>
        <v>1.2645061687094682E-2</v>
      </c>
      <c r="T1551" s="13">
        <f t="shared" si="1913"/>
        <v>4.1851773940155365E-2</v>
      </c>
      <c r="U1551" s="13">
        <f t="shared" si="1914"/>
        <v>3.5000878460779476E-2</v>
      </c>
      <c r="V1551" s="13">
        <f t="shared" si="1915"/>
        <v>6.1346179850319817E-4</v>
      </c>
      <c r="W1551" s="13">
        <f t="shared" si="1916"/>
        <v>1.6681209719737036E-2</v>
      </c>
      <c r="X1551" s="13">
        <f t="shared" si="1917"/>
        <v>1.0080094871154473E-2</v>
      </c>
      <c r="Y1551" s="13">
        <f t="shared" si="1918"/>
        <v>3.0455918461133177E-3</v>
      </c>
      <c r="Z1551" s="13">
        <f t="shared" si="1919"/>
        <v>9.7571450995760679E-3</v>
      </c>
      <c r="AA1551" s="13">
        <f t="shared" si="1920"/>
        <v>7.0500917176880059E-3</v>
      </c>
      <c r="AB1551" s="13">
        <f t="shared" si="1921"/>
        <v>2.5470459197113188E-3</v>
      </c>
      <c r="AC1551" s="13">
        <f t="shared" si="1922"/>
        <v>1.6740815939740204E-5</v>
      </c>
      <c r="AD1551" s="13">
        <f t="shared" si="1923"/>
        <v>3.0132804546292046E-3</v>
      </c>
      <c r="AE1551" s="13">
        <f t="shared" si="1924"/>
        <v>1.8208603192680609E-3</v>
      </c>
      <c r="AF1551" s="13">
        <f t="shared" si="1925"/>
        <v>5.5015328845203239E-4</v>
      </c>
      <c r="AG1551" s="13">
        <f t="shared" si="1926"/>
        <v>1.1081525130064169E-4</v>
      </c>
      <c r="AH1551" s="13">
        <f t="shared" si="1927"/>
        <v>1.474008029510241E-3</v>
      </c>
      <c r="AI1551" s="13">
        <f t="shared" si="1928"/>
        <v>1.0650545517773718E-3</v>
      </c>
      <c r="AJ1551" s="13">
        <f t="shared" si="1929"/>
        <v>3.847812140611604E-4</v>
      </c>
      <c r="AK1551" s="13">
        <f t="shared" si="1930"/>
        <v>9.2675429909389761E-5</v>
      </c>
      <c r="AL1551" s="13">
        <f t="shared" si="1931"/>
        <v>2.9237867487057748E-7</v>
      </c>
      <c r="AM1551" s="13">
        <f t="shared" si="1932"/>
        <v>4.3545326751726857E-4</v>
      </c>
      <c r="AN1551" s="13">
        <f t="shared" si="1933"/>
        <v>2.6313500772877217E-4</v>
      </c>
      <c r="AO1551" s="13">
        <f t="shared" si="1934"/>
        <v>7.9503401923232978E-5</v>
      </c>
      <c r="AP1551" s="13">
        <f t="shared" si="1935"/>
        <v>1.6014063077162064E-5</v>
      </c>
      <c r="AQ1551" s="13">
        <f t="shared" si="1936"/>
        <v>2.4192381398372311E-6</v>
      </c>
      <c r="AR1551" s="13">
        <f t="shared" si="1937"/>
        <v>1.7814224541193424E-4</v>
      </c>
      <c r="AS1551" s="13">
        <f t="shared" si="1938"/>
        <v>1.2871789402861186E-4</v>
      </c>
      <c r="AT1551" s="13">
        <f t="shared" si="1939"/>
        <v>4.6502995976189146E-5</v>
      </c>
      <c r="AU1551" s="13">
        <f t="shared" si="1940"/>
        <v>1.1200352269492381E-5</v>
      </c>
      <c r="AV1551" s="13">
        <f t="shared" si="1941"/>
        <v>2.0232227245899815E-6</v>
      </c>
      <c r="AW1551" s="13">
        <f t="shared" si="1942"/>
        <v>3.5461105720255376E-9</v>
      </c>
      <c r="AX1551" s="13">
        <f t="shared" si="1943"/>
        <v>5.2439954574025609E-5</v>
      </c>
      <c r="AY1551" s="13">
        <f t="shared" si="1944"/>
        <v>3.1688332322791632E-5</v>
      </c>
      <c r="AZ1551" s="13">
        <f t="shared" si="1945"/>
        <v>9.5742875213802449E-6</v>
      </c>
      <c r="BA1551" s="13">
        <f t="shared" si="1946"/>
        <v>1.928511743866193E-6</v>
      </c>
      <c r="BB1551" s="13">
        <f t="shared" si="1947"/>
        <v>2.9133950212414841E-7</v>
      </c>
      <c r="BC1551" s="13">
        <f t="shared" si="1948"/>
        <v>3.5210034169783466E-8</v>
      </c>
      <c r="BD1551" s="13">
        <f t="shared" si="1949"/>
        <v>1.7941252108234255E-5</v>
      </c>
      <c r="BE1551" s="13">
        <f t="shared" si="1950"/>
        <v>1.2963574037523588E-5</v>
      </c>
      <c r="BF1551" s="13">
        <f t="shared" si="1951"/>
        <v>4.6834594044087373E-6</v>
      </c>
      <c r="BG1551" s="13">
        <f t="shared" si="1952"/>
        <v>1.1280218417777643E-6</v>
      </c>
      <c r="BH1551" s="13">
        <f t="shared" si="1953"/>
        <v>2.0376496820863402E-7</v>
      </c>
      <c r="BI1551" s="13">
        <f t="shared" si="1954"/>
        <v>2.9446353417150013E-8</v>
      </c>
      <c r="BJ1551" s="14">
        <f t="shared" si="1955"/>
        <v>0.33901094833628614</v>
      </c>
      <c r="BK1551" s="14">
        <f t="shared" si="1956"/>
        <v>0.39446639397191324</v>
      </c>
      <c r="BL1551" s="14">
        <f t="shared" si="1957"/>
        <v>0.25678287181304971</v>
      </c>
      <c r="BM1551" s="14">
        <f t="shared" si="1958"/>
        <v>0.14909703918335521</v>
      </c>
      <c r="BN1551" s="14">
        <f t="shared" si="1959"/>
        <v>0.85088863525125769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1.62037037037037</v>
      </c>
      <c r="F1552" s="10">
        <f>VLOOKUP(B1552,home!$B$2:$E$405,3,FALSE)</f>
        <v>0.93</v>
      </c>
      <c r="G1552" s="10">
        <f>VLOOKUP(C1552,away!$B$2:$E$405,4,FALSE)</f>
        <v>1.75</v>
      </c>
      <c r="H1552" s="10">
        <f>VLOOKUP(A1552,away!$A$2:$E$405,3,FALSE)</f>
        <v>1.4537037037036999</v>
      </c>
      <c r="I1552" s="10">
        <f>VLOOKUP(C1552,away!$B$2:$E$405,3,FALSE)</f>
        <v>0.93</v>
      </c>
      <c r="J1552" s="10">
        <f>VLOOKUP(B1552,home!$B$2:$E$405,4,FALSE)</f>
        <v>0.92</v>
      </c>
      <c r="K1552" s="12">
        <f t="shared" si="1904"/>
        <v>2.6371527777777772</v>
      </c>
      <c r="L1552" s="12">
        <f t="shared" si="1905"/>
        <v>1.2437888888888857</v>
      </c>
      <c r="M1552" s="13">
        <f t="shared" si="1906"/>
        <v>2.0631388141042803E-2</v>
      </c>
      <c r="N1552" s="13">
        <f t="shared" si="1907"/>
        <v>5.4408122545562529E-2</v>
      </c>
      <c r="O1552" s="13">
        <f t="shared" si="1908"/>
        <v>2.5661091332182962E-2</v>
      </c>
      <c r="P1552" s="13">
        <f t="shared" si="1909"/>
        <v>6.767221828747555E-2</v>
      </c>
      <c r="Q1552" s="13">
        <f t="shared" si="1910"/>
        <v>7.1741265752351971E-2</v>
      </c>
      <c r="R1552" s="13">
        <f t="shared" si="1911"/>
        <v>1.5958490137866033E-2</v>
      </c>
      <c r="S1552" s="13">
        <f t="shared" si="1912"/>
        <v>5.549225646670751E-2</v>
      </c>
      <c r="T1552" s="13">
        <f t="shared" si="1913"/>
        <v>8.9230989217600115E-2</v>
      </c>
      <c r="U1552" s="13">
        <f t="shared" si="1914"/>
        <v>4.208497659621268E-2</v>
      </c>
      <c r="V1552" s="13">
        <f t="shared" si="1915"/>
        <v>2.02242226865809E-2</v>
      </c>
      <c r="W1552" s="13">
        <f t="shared" si="1916"/>
        <v>6.306422608670291E-2</v>
      </c>
      <c r="X1552" s="13">
        <f t="shared" si="1917"/>
        <v>7.8438583693017691E-2</v>
      </c>
      <c r="Y1552" s="13">
        <f t="shared" si="1918"/>
        <v>4.8780519428778181E-2</v>
      </c>
      <c r="Z1552" s="13">
        <f t="shared" si="1919"/>
        <v>6.6163309056402105E-3</v>
      </c>
      <c r="AA1552" s="13">
        <f t="shared" si="1920"/>
        <v>1.7448275426506038E-2</v>
      </c>
      <c r="AB1552" s="13">
        <f t="shared" si="1921"/>
        <v>2.3006884004221066E-2</v>
      </c>
      <c r="AC1552" s="13">
        <f t="shared" si="1922"/>
        <v>4.1460431642568896E-3</v>
      </c>
      <c r="AD1552" s="13">
        <f t="shared" si="1923"/>
        <v>4.1577499750738579E-2</v>
      </c>
      <c r="AE1552" s="13">
        <f t="shared" si="1924"/>
        <v>5.1713632217749057E-2</v>
      </c>
      <c r="AF1552" s="13">
        <f t="shared" si="1925"/>
        <v>3.2160420578261302E-2</v>
      </c>
      <c r="AG1552" s="13">
        <f t="shared" si="1926"/>
        <v>1.3333591259078289E-2</v>
      </c>
      <c r="AH1552" s="13">
        <f t="shared" si="1927"/>
        <v>2.0573297164118601E-3</v>
      </c>
      <c r="AI1552" s="13">
        <f t="shared" si="1928"/>
        <v>5.4254927764403032E-3</v>
      </c>
      <c r="AJ1552" s="13">
        <f t="shared" si="1929"/>
        <v>7.1539266731014059E-3</v>
      </c>
      <c r="AK1552" s="13">
        <f t="shared" si="1930"/>
        <v>6.2886658659959691E-3</v>
      </c>
      <c r="AL1552" s="13">
        <f t="shared" si="1931"/>
        <v>5.439710331128629E-4</v>
      </c>
      <c r="AM1552" s="13">
        <f t="shared" si="1932"/>
        <v>2.1929243792143012E-2</v>
      </c>
      <c r="AN1552" s="13">
        <f t="shared" si="1933"/>
        <v>2.7275349770403048E-2</v>
      </c>
      <c r="AO1552" s="13">
        <f t="shared" si="1934"/>
        <v>1.696238849249267E-2</v>
      </c>
      <c r="AP1552" s="13">
        <f t="shared" si="1935"/>
        <v>7.0325434453263579E-3</v>
      </c>
      <c r="AQ1552" s="13">
        <f t="shared" si="1936"/>
        <v>2.1867498494813238E-3</v>
      </c>
      <c r="AR1552" s="13">
        <f t="shared" si="1937"/>
        <v>5.1177676841079889E-4</v>
      </c>
      <c r="AS1552" s="13">
        <f t="shared" si="1938"/>
        <v>1.3496335264166724E-3</v>
      </c>
      <c r="AT1552" s="13">
        <f t="shared" si="1939"/>
        <v>1.7795949015858726E-3</v>
      </c>
      <c r="AU1552" s="13">
        <f t="shared" si="1940"/>
        <v>1.5643545460121181E-3</v>
      </c>
      <c r="AV1552" s="13">
        <f t="shared" si="1941"/>
        <v>1.0313604841112876E-3</v>
      </c>
      <c r="AW1552" s="13">
        <f t="shared" si="1942"/>
        <v>4.9562731853066116E-5</v>
      </c>
      <c r="AX1552" s="13">
        <f t="shared" si="1943"/>
        <v>9.6384610301693489E-3</v>
      </c>
      <c r="AY1552" s="13">
        <f t="shared" si="1944"/>
        <v>1.1988210735313158E-2</v>
      </c>
      <c r="AZ1552" s="13">
        <f t="shared" si="1945"/>
        <v>7.4554016551204843E-3</v>
      </c>
      <c r="BA1552" s="13">
        <f t="shared" si="1946"/>
        <v>3.0909819136142212E-3</v>
      </c>
      <c r="BB1552" s="13">
        <f t="shared" si="1947"/>
        <v>9.6113223997746939E-4</v>
      </c>
      <c r="BC1552" s="13">
        <f t="shared" si="1948"/>
        <v>2.3908912016737258E-4</v>
      </c>
      <c r="BD1552" s="13">
        <f t="shared" si="1949"/>
        <v>1.0609037635680169E-4</v>
      </c>
      <c r="BE1552" s="13">
        <f t="shared" si="1950"/>
        <v>2.7977653070482945E-4</v>
      </c>
      <c r="BF1552" s="13">
        <f t="shared" si="1951"/>
        <v>3.6890672755263523E-4</v>
      </c>
      <c r="BG1552" s="13">
        <f t="shared" si="1952"/>
        <v>3.2428780043544729E-4</v>
      </c>
      <c r="BH1552" s="13">
        <f t="shared" si="1953"/>
        <v>2.1379911842944629E-4</v>
      </c>
      <c r="BI1552" s="13">
        <f t="shared" si="1954"/>
        <v>1.1276418781053082E-4</v>
      </c>
      <c r="BJ1552" s="14">
        <f t="shared" si="1955"/>
        <v>0.65320840257404911</v>
      </c>
      <c r="BK1552" s="14">
        <f t="shared" si="1956"/>
        <v>0.18069831051448967</v>
      </c>
      <c r="BL1552" s="14">
        <f t="shared" si="1957"/>
        <v>0.1527274774967648</v>
      </c>
      <c r="BM1552" s="14">
        <f t="shared" si="1958"/>
        <v>0.72523929729100189</v>
      </c>
      <c r="BN1552" s="14">
        <f t="shared" si="1959"/>
        <v>0.25607257619648183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1.62037037037037</v>
      </c>
      <c r="F1553" s="10">
        <f>VLOOKUP(B1553,home!$B$2:$E$405,3,FALSE)</f>
        <v>0.93</v>
      </c>
      <c r="G1553" s="10">
        <f>VLOOKUP(C1553,away!$B$2:$E$405,4,FALSE)</f>
        <v>0.82</v>
      </c>
      <c r="H1553" s="10">
        <f>VLOOKUP(A1553,away!$A$2:$E$405,3,FALSE)</f>
        <v>1.4537037037036999</v>
      </c>
      <c r="I1553" s="10">
        <f>VLOOKUP(C1553,away!$B$2:$E$405,3,FALSE)</f>
        <v>1.44</v>
      </c>
      <c r="J1553" s="10">
        <f>VLOOKUP(B1553,home!$B$2:$E$405,4,FALSE)</f>
        <v>0.69</v>
      </c>
      <c r="K1553" s="12">
        <f t="shared" si="1904"/>
        <v>1.2356944444444442</v>
      </c>
      <c r="L1553" s="12">
        <f t="shared" si="1905"/>
        <v>1.4443999999999961</v>
      </c>
      <c r="M1553" s="13">
        <f t="shared" si="1906"/>
        <v>6.8556679051048328E-2</v>
      </c>
      <c r="N1553" s="13">
        <f t="shared" si="1907"/>
        <v>8.4715107432941208E-2</v>
      </c>
      <c r="O1553" s="13">
        <f t="shared" si="1908"/>
        <v>9.9023267221333935E-2</v>
      </c>
      <c r="P1553" s="13">
        <f t="shared" si="1909"/>
        <v>0.12236250117613995</v>
      </c>
      <c r="Q1553" s="13">
        <f t="shared" si="1910"/>
        <v>5.2340993807699868E-2</v>
      </c>
      <c r="R1553" s="13">
        <f t="shared" si="1911"/>
        <v>7.1514603587247191E-2</v>
      </c>
      <c r="S1553" s="13">
        <f t="shared" si="1912"/>
        <v>5.4599281577408586E-2</v>
      </c>
      <c r="T1553" s="13">
        <f t="shared" si="1913"/>
        <v>7.5601331455841483E-2</v>
      </c>
      <c r="U1553" s="13">
        <f t="shared" si="1914"/>
        <v>8.8370198349408055E-2</v>
      </c>
      <c r="V1553" s="13">
        <f t="shared" si="1915"/>
        <v>1.0827868996230039E-2</v>
      </c>
      <c r="W1553" s="13">
        <f t="shared" si="1916"/>
        <v>2.1559158421625261E-2</v>
      </c>
      <c r="X1553" s="13">
        <f t="shared" si="1917"/>
        <v>3.1140048424195443E-2</v>
      </c>
      <c r="Y1553" s="13">
        <f t="shared" si="1918"/>
        <v>2.2489342971953895E-2</v>
      </c>
      <c r="Z1553" s="13">
        <f t="shared" si="1919"/>
        <v>3.4431897807139851E-2</v>
      </c>
      <c r="AA1553" s="13">
        <f t="shared" si="1920"/>
        <v>4.2547304831961549E-2</v>
      </c>
      <c r="AB1553" s="13">
        <f t="shared" si="1921"/>
        <v>2.6287734103469584E-2</v>
      </c>
      <c r="AC1553" s="13">
        <f t="shared" si="1922"/>
        <v>1.207873863573279E-3</v>
      </c>
      <c r="AD1553" s="13">
        <f t="shared" si="1923"/>
        <v>6.6601330721249982E-3</v>
      </c>
      <c r="AE1553" s="13">
        <f t="shared" si="1924"/>
        <v>9.6198962093773221E-3</v>
      </c>
      <c r="AF1553" s="13">
        <f t="shared" si="1925"/>
        <v>6.9474890424122849E-3</v>
      </c>
      <c r="AG1553" s="13">
        <f t="shared" si="1926"/>
        <v>3.3449843909534255E-3</v>
      </c>
      <c r="AH1553" s="13">
        <f t="shared" si="1927"/>
        <v>1.2433358298158172E-2</v>
      </c>
      <c r="AI1553" s="13">
        <f t="shared" si="1928"/>
        <v>1.536383177482128E-2</v>
      </c>
      <c r="AJ1553" s="13">
        <f t="shared" si="1929"/>
        <v>9.4925007847628442E-3</v>
      </c>
      <c r="AK1553" s="13">
        <f t="shared" si="1930"/>
        <v>3.9099434945386573E-3</v>
      </c>
      <c r="AL1553" s="13">
        <f t="shared" si="1931"/>
        <v>8.6234321205705305E-5</v>
      </c>
      <c r="AM1553" s="13">
        <f t="shared" si="1932"/>
        <v>1.6459778872971122E-3</v>
      </c>
      <c r="AN1553" s="13">
        <f t="shared" si="1933"/>
        <v>2.3774504604119422E-3</v>
      </c>
      <c r="AO1553" s="13">
        <f t="shared" si="1934"/>
        <v>1.7169947225095005E-3</v>
      </c>
      <c r="AP1553" s="13">
        <f t="shared" si="1935"/>
        <v>8.266757257309053E-4</v>
      </c>
      <c r="AQ1553" s="13">
        <f t="shared" si="1936"/>
        <v>2.985126045614292E-4</v>
      </c>
      <c r="AR1553" s="13">
        <f t="shared" si="1937"/>
        <v>3.5917485451719177E-3</v>
      </c>
      <c r="AS1553" s="13">
        <f t="shared" si="1938"/>
        <v>4.4383037231103531E-3</v>
      </c>
      <c r="AT1553" s="13">
        <f t="shared" si="1939"/>
        <v>2.742193626702279E-3</v>
      </c>
      <c r="AU1553" s="13">
        <f t="shared" si="1940"/>
        <v>1.1295044767023227E-3</v>
      </c>
      <c r="AV1553" s="13">
        <f t="shared" si="1941"/>
        <v>3.4893060170904745E-4</v>
      </c>
      <c r="AW1553" s="13">
        <f t="shared" si="1942"/>
        <v>4.2753947763506296E-6</v>
      </c>
      <c r="AX1553" s="13">
        <f t="shared" si="1943"/>
        <v>3.3898762183524076E-4</v>
      </c>
      <c r="AY1553" s="13">
        <f t="shared" si="1944"/>
        <v>4.8963372097882043E-4</v>
      </c>
      <c r="AZ1553" s="13">
        <f t="shared" si="1945"/>
        <v>3.5361347329090323E-4</v>
      </c>
      <c r="BA1553" s="13">
        <f t="shared" si="1946"/>
        <v>1.7025310027379308E-4</v>
      </c>
      <c r="BB1553" s="13">
        <f t="shared" si="1947"/>
        <v>6.1478394508866543E-5</v>
      </c>
      <c r="BC1553" s="13">
        <f t="shared" si="1948"/>
        <v>1.7759878605721293E-5</v>
      </c>
      <c r="BD1553" s="13">
        <f t="shared" si="1949"/>
        <v>8.6465359977438451E-4</v>
      </c>
      <c r="BE1553" s="13">
        <f t="shared" si="1950"/>
        <v>1.0684476496100965E-3</v>
      </c>
      <c r="BF1553" s="13">
        <f t="shared" si="1951"/>
        <v>6.6013741240146051E-4</v>
      </c>
      <c r="BG1553" s="13">
        <f t="shared" si="1952"/>
        <v>2.7190937769147193E-4</v>
      </c>
      <c r="BH1553" s="13">
        <f t="shared" si="1953"/>
        <v>8.3999226851424506E-5</v>
      </c>
      <c r="BI1553" s="13">
        <f t="shared" si="1954"/>
        <v>2.0759475591586745E-5</v>
      </c>
      <c r="BJ1553" s="14">
        <f t="shared" si="1955"/>
        <v>0.32271582281912936</v>
      </c>
      <c r="BK1553" s="14">
        <f t="shared" si="1956"/>
        <v>0.25813007270658472</v>
      </c>
      <c r="BL1553" s="14">
        <f t="shared" si="1957"/>
        <v>0.38416333016101761</v>
      </c>
      <c r="BM1553" s="14">
        <f t="shared" si="1958"/>
        <v>0.50044261289125858</v>
      </c>
      <c r="BN1553" s="14">
        <f t="shared" si="1959"/>
        <v>0.49851315227641047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1.62037037037037</v>
      </c>
      <c r="F1554" s="10">
        <f>VLOOKUP(B1554,home!$B$2:$E$405,3,FALSE)</f>
        <v>1.75</v>
      </c>
      <c r="G1554" s="10">
        <f>VLOOKUP(C1554,away!$B$2:$E$405,4,FALSE)</f>
        <v>0.82</v>
      </c>
      <c r="H1554" s="10">
        <f>VLOOKUP(A1554,away!$A$2:$E$405,3,FALSE)</f>
        <v>1.4537037037036999</v>
      </c>
      <c r="I1554" s="10">
        <f>VLOOKUP(C1554,away!$B$2:$E$405,3,FALSE)</f>
        <v>0.93</v>
      </c>
      <c r="J1554" s="10">
        <f>VLOOKUP(B1554,home!$B$2:$E$405,4,FALSE)</f>
        <v>1.03</v>
      </c>
      <c r="K1554" s="12">
        <f t="shared" si="1904"/>
        <v>2.325231481481481</v>
      </c>
      <c r="L1554" s="12">
        <f t="shared" si="1905"/>
        <v>1.3925027777777743</v>
      </c>
      <c r="M1554" s="13">
        <f t="shared" si="1906"/>
        <v>2.4288937984474342E-2</v>
      </c>
      <c r="N1554" s="13">
        <f t="shared" si="1907"/>
        <v>5.6477403253251096E-2</v>
      </c>
      <c r="O1554" s="13">
        <f t="shared" si="1908"/>
        <v>3.3822413612652612E-2</v>
      </c>
      <c r="P1554" s="13">
        <f t="shared" si="1909"/>
        <v>7.8644940911827652E-2</v>
      </c>
      <c r="Q1554" s="13">
        <f t="shared" si="1910"/>
        <v>6.566151801839204E-2</v>
      </c>
      <c r="R1554" s="13">
        <f t="shared" si="1911"/>
        <v>2.3548902453383792E-2</v>
      </c>
      <c r="S1554" s="13">
        <f t="shared" si="1912"/>
        <v>6.3660942431677928E-2</v>
      </c>
      <c r="T1554" s="13">
        <f t="shared" si="1913"/>
        <v>9.1433846233716295E-2</v>
      </c>
      <c r="U1554" s="13">
        <f t="shared" si="1914"/>
        <v>5.4756649338944481E-2</v>
      </c>
      <c r="V1554" s="13">
        <f t="shared" si="1915"/>
        <v>2.2903023494942571E-2</v>
      </c>
      <c r="W1554" s="13">
        <f t="shared" si="1916"/>
        <v>5.0892742939409548E-2</v>
      </c>
      <c r="X1554" s="13">
        <f t="shared" si="1917"/>
        <v>7.0868285911858009E-2</v>
      </c>
      <c r="Y1554" s="13">
        <f t="shared" si="1918"/>
        <v>4.9342142494305907E-2</v>
      </c>
      <c r="Z1554" s="13">
        <f t="shared" si="1919"/>
        <v>1.0930637359984924E-2</v>
      </c>
      <c r="AA1554" s="13">
        <f t="shared" si="1920"/>
        <v>2.5416262102094567E-2</v>
      </c>
      <c r="AB1554" s="13">
        <f t="shared" si="1921"/>
        <v>2.9549346390687493E-2</v>
      </c>
      <c r="AC1554" s="13">
        <f t="shared" si="1922"/>
        <v>4.6348437779919188E-3</v>
      </c>
      <c r="AD1554" s="13">
        <f t="shared" si="1923"/>
        <v>2.9584352015414869E-2</v>
      </c>
      <c r="AE1554" s="13">
        <f t="shared" si="1924"/>
        <v>4.1196292360220703E-2</v>
      </c>
      <c r="AF1554" s="13">
        <f t="shared" si="1925"/>
        <v>2.8682975772876321E-2</v>
      </c>
      <c r="AG1554" s="13">
        <f t="shared" si="1926"/>
        <v>1.3313707812887625E-2</v>
      </c>
      <c r="AH1554" s="13">
        <f t="shared" si="1927"/>
        <v>3.8052357216651314E-3</v>
      </c>
      <c r="AI1554" s="13">
        <f t="shared" si="1928"/>
        <v>8.8480538944736668E-3</v>
      </c>
      <c r="AJ1554" s="13">
        <f t="shared" si="1929"/>
        <v>1.0286886732637498E-2</v>
      </c>
      <c r="AK1554" s="13">
        <f t="shared" si="1930"/>
        <v>7.973130959054291E-3</v>
      </c>
      <c r="AL1554" s="13">
        <f t="shared" si="1931"/>
        <v>6.002848132573307E-4</v>
      </c>
      <c r="AM1554" s="13">
        <f t="shared" si="1932"/>
        <v>1.3758093333094551E-2</v>
      </c>
      <c r="AN1554" s="13">
        <f t="shared" si="1933"/>
        <v>1.9158183183260041E-2</v>
      </c>
      <c r="AO1554" s="13">
        <f t="shared" si="1934"/>
        <v>1.3338911649932528E-2</v>
      </c>
      <c r="AP1554" s="13">
        <f t="shared" si="1935"/>
        <v>6.1914905083544523E-3</v>
      </c>
      <c r="AQ1554" s="13">
        <f t="shared" si="1936"/>
        <v>2.1554169328670751E-3</v>
      </c>
      <c r="AR1554" s="13">
        <f t="shared" si="1937"/>
        <v>1.0597602625035821E-3</v>
      </c>
      <c r="AS1554" s="13">
        <f t="shared" si="1938"/>
        <v>2.4641879251964078E-3</v>
      </c>
      <c r="AT1554" s="13">
        <f t="shared" si="1939"/>
        <v>2.8649036699766109E-3</v>
      </c>
      <c r="AU1554" s="13">
        <f t="shared" si="1940"/>
        <v>2.2205214016138147E-3</v>
      </c>
      <c r="AV1554" s="13">
        <f t="shared" si="1941"/>
        <v>1.2908065670839566E-3</v>
      </c>
      <c r="AW1554" s="13">
        <f t="shared" si="1942"/>
        <v>5.3990471459187123E-5</v>
      </c>
      <c r="AX1554" s="13">
        <f t="shared" si="1943"/>
        <v>5.3317919572119891E-3</v>
      </c>
      <c r="AY1554" s="13">
        <f t="shared" si="1944"/>
        <v>7.4245351109508903E-3</v>
      </c>
      <c r="AZ1554" s="13">
        <f t="shared" si="1945"/>
        <v>5.1693428828538668E-3</v>
      </c>
      <c r="BA1554" s="13">
        <f t="shared" si="1946"/>
        <v>2.3994414412199252E-3</v>
      </c>
      <c r="BB1554" s="13">
        <f t="shared" si="1947"/>
        <v>8.3530721800346313E-4</v>
      </c>
      <c r="BC1554" s="13">
        <f t="shared" si="1948"/>
        <v>2.3263352427352956E-4</v>
      </c>
      <c r="BD1554" s="13">
        <f t="shared" si="1949"/>
        <v>2.4595318488578993E-4</v>
      </c>
      <c r="BE1554" s="13">
        <f t="shared" si="1950"/>
        <v>5.7189808846707399E-4</v>
      </c>
      <c r="BF1554" s="13">
        <f t="shared" si="1951"/>
        <v>6.6489771975136085E-4</v>
      </c>
      <c r="BG1554" s="13">
        <f t="shared" si="1952"/>
        <v>5.1534703664370498E-4</v>
      </c>
      <c r="BH1554" s="13">
        <f t="shared" si="1953"/>
        <v>2.9957528837303341E-4</v>
      </c>
      <c r="BI1554" s="13">
        <f t="shared" si="1954"/>
        <v>1.3931637831977406E-4</v>
      </c>
      <c r="BJ1554" s="14">
        <f t="shared" si="1955"/>
        <v>0.57344841455435458</v>
      </c>
      <c r="BK1554" s="14">
        <f t="shared" si="1956"/>
        <v>0.20215750852512265</v>
      </c>
      <c r="BL1554" s="14">
        <f t="shared" si="1957"/>
        <v>0.2103440487284087</v>
      </c>
      <c r="BM1554" s="14">
        <f t="shared" si="1958"/>
        <v>0.70706594829439717</v>
      </c>
      <c r="BN1554" s="14">
        <f t="shared" si="1959"/>
        <v>0.28244411623398158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1.62037037037037</v>
      </c>
      <c r="F1555" s="10">
        <f>VLOOKUP(B1555,home!$B$2:$E$405,3,FALSE)</f>
        <v>0.93</v>
      </c>
      <c r="G1555" s="10">
        <f>VLOOKUP(C1555,away!$B$2:$E$405,4,FALSE)</f>
        <v>1.23</v>
      </c>
      <c r="H1555" s="10">
        <f>VLOOKUP(A1555,away!$A$2:$E$405,3,FALSE)</f>
        <v>1.4537037037036999</v>
      </c>
      <c r="I1555" s="10">
        <f>VLOOKUP(C1555,away!$B$2:$E$405,3,FALSE)</f>
        <v>0.93</v>
      </c>
      <c r="J1555" s="10">
        <f>VLOOKUP(B1555,home!$B$2:$E$405,4,FALSE)</f>
        <v>1.1499999999999999</v>
      </c>
      <c r="K1555" s="12">
        <f t="shared" si="1904"/>
        <v>1.8535416666666664</v>
      </c>
      <c r="L1555" s="12">
        <f t="shared" si="1905"/>
        <v>1.5547361111111071</v>
      </c>
      <c r="M1555" s="13">
        <f t="shared" si="1906"/>
        <v>3.3098153694481589E-2</v>
      </c>
      <c r="N1555" s="13">
        <f t="shared" si="1907"/>
        <v>6.1348806962458889E-2</v>
      </c>
      <c r="O1555" s="13">
        <f t="shared" si="1908"/>
        <v>5.1458894759916038E-2</v>
      </c>
      <c r="P1555" s="13">
        <f t="shared" si="1909"/>
        <v>9.5381205558119353E-2</v>
      </c>
      <c r="Q1555" s="13">
        <f t="shared" si="1910"/>
        <v>5.6856284952603829E-2</v>
      </c>
      <c r="R1555" s="13">
        <f t="shared" si="1911"/>
        <v>4.0002500960553793E-2</v>
      </c>
      <c r="S1555" s="13">
        <f t="shared" si="1912"/>
        <v>6.8716630372323798E-2</v>
      </c>
      <c r="T1555" s="13">
        <f t="shared" si="1913"/>
        <v>8.8396519359436238E-2</v>
      </c>
      <c r="U1555" s="13">
        <f t="shared" si="1914"/>
        <v>7.4146302301259792E-2</v>
      </c>
      <c r="V1555" s="13">
        <f t="shared" si="1915"/>
        <v>2.2002821961021792E-2</v>
      </c>
      <c r="W1555" s="13">
        <f t="shared" si="1916"/>
        <v>3.5128497723841405E-2</v>
      </c>
      <c r="X1555" s="13">
        <f t="shared" si="1917"/>
        <v>5.4615543940340572E-2</v>
      </c>
      <c r="Y1555" s="13">
        <f t="shared" si="1918"/>
        <v>4.2456379196011446E-2</v>
      </c>
      <c r="Z1555" s="13">
        <f t="shared" si="1919"/>
        <v>2.0731110926043253E-2</v>
      </c>
      <c r="AA1555" s="13">
        <f t="shared" si="1920"/>
        <v>3.8425977897709747E-2</v>
      </c>
      <c r="AB1555" s="13">
        <f t="shared" si="1921"/>
        <v>3.5612075557908712E-2</v>
      </c>
      <c r="AC1555" s="13">
        <f t="shared" si="1922"/>
        <v>3.9629394884359275E-3</v>
      </c>
      <c r="AD1555" s="13">
        <f t="shared" si="1923"/>
        <v>1.6278033554636299E-2</v>
      </c>
      <c r="AE1555" s="13">
        <f t="shared" si="1924"/>
        <v>2.5308046585271356E-2</v>
      </c>
      <c r="AF1555" s="13">
        <f t="shared" si="1925"/>
        <v>1.967366696390176E-2</v>
      </c>
      <c r="AG1555" s="13">
        <f t="shared" si="1926"/>
        <v>1.0195786822250566E-2</v>
      </c>
      <c r="AH1555" s="13">
        <f t="shared" si="1927"/>
        <v>8.0578516950423635E-3</v>
      </c>
      <c r="AI1555" s="13">
        <f t="shared" si="1928"/>
        <v>1.4935563860581645E-2</v>
      </c>
      <c r="AJ1555" s="13">
        <f t="shared" si="1929"/>
        <v>1.384184496537447E-2</v>
      </c>
      <c r="AK1555" s="13">
        <f t="shared" si="1930"/>
        <v>8.5521454622872681E-3</v>
      </c>
      <c r="AL1555" s="13">
        <f t="shared" si="1931"/>
        <v>4.5681091392589312E-4</v>
      </c>
      <c r="AM1555" s="13">
        <f t="shared" si="1932"/>
        <v>6.0344026889832935E-3</v>
      </c>
      <c r="AN1555" s="13">
        <f t="shared" si="1933"/>
        <v>9.3819037695482936E-3</v>
      </c>
      <c r="AO1555" s="13">
        <f t="shared" si="1934"/>
        <v>7.2931922907430759E-3</v>
      </c>
      <c r="AP1555" s="13">
        <f t="shared" si="1935"/>
        <v>3.7796631398984673E-3</v>
      </c>
      <c r="AQ1555" s="13">
        <f t="shared" si="1936"/>
        <v>1.4690946928589343E-3</v>
      </c>
      <c r="AR1555" s="13">
        <f t="shared" si="1937"/>
        <v>2.5055666016520414E-3</v>
      </c>
      <c r="AS1555" s="13">
        <f t="shared" si="1938"/>
        <v>4.6441720947704599E-3</v>
      </c>
      <c r="AT1555" s="13">
        <f t="shared" si="1939"/>
        <v>4.3040832424138323E-3</v>
      </c>
      <c r="AU1555" s="13">
        <f t="shared" si="1940"/>
        <v>2.6592658755386018E-3</v>
      </c>
      <c r="AV1555" s="13">
        <f t="shared" si="1941"/>
        <v>1.2322650257639029E-3</v>
      </c>
      <c r="AW1555" s="13">
        <f t="shared" si="1942"/>
        <v>3.6567309669084331E-5</v>
      </c>
      <c r="AX1555" s="13">
        <f t="shared" si="1943"/>
        <v>1.8641694695793198E-3</v>
      </c>
      <c r="AY1555" s="13">
        <f t="shared" si="1944"/>
        <v>2.8982915915858071E-3</v>
      </c>
      <c r="AZ1555" s="13">
        <f t="shared" si="1945"/>
        <v>2.2530392989840698E-3</v>
      </c>
      <c r="BA1555" s="13">
        <f t="shared" si="1946"/>
        <v>1.1676271859609962E-3</v>
      </c>
      <c r="BB1555" s="13">
        <f t="shared" si="1947"/>
        <v>4.5383803758215102E-4</v>
      </c>
      <c r="BC1555" s="13">
        <f t="shared" si="1948"/>
        <v>1.41119677124954E-4</v>
      </c>
      <c r="BD1555" s="13">
        <f t="shared" si="1949"/>
        <v>6.4924914573039451E-4</v>
      </c>
      <c r="BE1555" s="13">
        <f t="shared" si="1950"/>
        <v>1.2034103436590247E-3</v>
      </c>
      <c r="BF1555" s="13">
        <f t="shared" si="1951"/>
        <v>1.1152856070348275E-3</v>
      </c>
      <c r="BG1555" s="13">
        <f t="shared" si="1952"/>
        <v>6.890761142908931E-4</v>
      </c>
      <c r="BH1555" s="13">
        <f t="shared" si="1953"/>
        <v>3.193078223357331E-4</v>
      </c>
      <c r="BI1555" s="13">
        <f t="shared" si="1954"/>
        <v>1.1837007063837562E-4</v>
      </c>
      <c r="BJ1555" s="14">
        <f t="shared" si="1955"/>
        <v>0.44699390790360183</v>
      </c>
      <c r="BK1555" s="14">
        <f t="shared" si="1956"/>
        <v>0.22651685357989415</v>
      </c>
      <c r="BL1555" s="14">
        <f t="shared" si="1957"/>
        <v>0.30447320940446193</v>
      </c>
      <c r="BM1555" s="14">
        <f t="shared" si="1958"/>
        <v>0.65770751064395017</v>
      </c>
      <c r="BN1555" s="14">
        <f t="shared" si="1959"/>
        <v>0.33814584688813348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1.62037037037037</v>
      </c>
      <c r="F1556" s="10">
        <f>VLOOKUP(B1556,home!$B$2:$E$405,3,FALSE)</f>
        <v>1.03</v>
      </c>
      <c r="G1556" s="10">
        <f>VLOOKUP(C1556,away!$B$2:$E$405,4,FALSE)</f>
        <v>0.62</v>
      </c>
      <c r="H1556" s="10">
        <f>VLOOKUP(A1556,away!$A$2:$E$405,3,FALSE)</f>
        <v>1.4537037037036999</v>
      </c>
      <c r="I1556" s="10">
        <f>VLOOKUP(C1556,away!$B$2:$E$405,3,FALSE)</f>
        <v>0.51</v>
      </c>
      <c r="J1556" s="10">
        <f>VLOOKUP(B1556,home!$B$2:$E$405,4,FALSE)</f>
        <v>0.8</v>
      </c>
      <c r="K1556" s="12">
        <f t="shared" si="1904"/>
        <v>1.0347685185185183</v>
      </c>
      <c r="L1556" s="12">
        <f t="shared" si="1905"/>
        <v>0.59311111111110959</v>
      </c>
      <c r="M1556" s="13">
        <f t="shared" si="1906"/>
        <v>0.19634545814882964</v>
      </c>
      <c r="N1556" s="13">
        <f t="shared" si="1907"/>
        <v>0.20317209884650417</v>
      </c>
      <c r="O1556" s="13">
        <f t="shared" si="1908"/>
        <v>0.1164546728442722</v>
      </c>
      <c r="P1556" s="13">
        <f t="shared" si="1909"/>
        <v>0.12050362929362628</v>
      </c>
      <c r="Q1556" s="13">
        <f t="shared" si="1910"/>
        <v>0.10511804586384751</v>
      </c>
      <c r="R1556" s="13">
        <f t="shared" si="1911"/>
        <v>3.4535280202373522E-2</v>
      </c>
      <c r="S1556" s="13">
        <f t="shared" si="1912"/>
        <v>1.8489254615108926E-2</v>
      </c>
      <c r="T1556" s="13">
        <f t="shared" si="1913"/>
        <v>6.2346680980135176E-2</v>
      </c>
      <c r="U1556" s="13">
        <f t="shared" si="1914"/>
        <v>3.5736020731631964E-2</v>
      </c>
      <c r="V1556" s="13">
        <f t="shared" si="1915"/>
        <v>1.2608289180489653E-3</v>
      </c>
      <c r="W1556" s="13">
        <f t="shared" si="1916"/>
        <v>3.6257614862698385E-2</v>
      </c>
      <c r="X1556" s="13">
        <f t="shared" si="1917"/>
        <v>2.1504794237453721E-2</v>
      </c>
      <c r="Y1556" s="13">
        <f t="shared" si="1918"/>
        <v>6.3773662021959811E-3</v>
      </c>
      <c r="Z1556" s="13">
        <f t="shared" si="1919"/>
        <v>6.8277528044544226E-3</v>
      </c>
      <c r="AA1556" s="13">
        <f t="shared" si="1920"/>
        <v>7.065143654275961E-3</v>
      </c>
      <c r="AB1556" s="13">
        <f t="shared" si="1921"/>
        <v>3.6553941161278228E-3</v>
      </c>
      <c r="AC1556" s="13">
        <f t="shared" si="1922"/>
        <v>4.8363246461018922E-5</v>
      </c>
      <c r="AD1556" s="13">
        <f t="shared" si="1923"/>
        <v>9.3795596041223537E-3</v>
      </c>
      <c r="AE1556" s="13">
        <f t="shared" si="1924"/>
        <v>5.5631210185338887E-3</v>
      </c>
      <c r="AF1556" s="13">
        <f t="shared" si="1925"/>
        <v>1.6497744442741009E-3</v>
      </c>
      <c r="AG1556" s="13">
        <f t="shared" si="1926"/>
        <v>3.2616651790870851E-4</v>
      </c>
      <c r="AH1556" s="13">
        <f t="shared" si="1927"/>
        <v>1.0124040130604891E-3</v>
      </c>
      <c r="AI1556" s="13">
        <f t="shared" si="1928"/>
        <v>1.047603800736805E-3</v>
      </c>
      <c r="AJ1556" s="13">
        <f t="shared" si="1929"/>
        <v>5.4201371644139627E-4</v>
      </c>
      <c r="AK1556" s="13">
        <f t="shared" si="1930"/>
        <v>1.8695291012625994E-4</v>
      </c>
      <c r="AL1556" s="13">
        <f t="shared" si="1931"/>
        <v>1.1872842443969007E-6</v>
      </c>
      <c r="AM1556" s="13">
        <f t="shared" si="1932"/>
        <v>1.9411345991827659E-3</v>
      </c>
      <c r="AN1556" s="13">
        <f t="shared" si="1933"/>
        <v>1.1513084989375087E-3</v>
      </c>
      <c r="AO1556" s="13">
        <f t="shared" si="1934"/>
        <v>3.4142693151824468E-4</v>
      </c>
      <c r="AP1556" s="13">
        <f t="shared" si="1935"/>
        <v>6.7501368905347625E-5</v>
      </c>
      <c r="AQ1556" s="13">
        <f t="shared" si="1936"/>
        <v>1.0008952978242907E-5</v>
      </c>
      <c r="AR1556" s="13">
        <f t="shared" si="1937"/>
        <v>1.2009361381593066E-4</v>
      </c>
      <c r="AS1556" s="13">
        <f t="shared" si="1938"/>
        <v>1.2426909085184564E-4</v>
      </c>
      <c r="AT1556" s="13">
        <f t="shared" si="1939"/>
        <v>6.429487151920372E-5</v>
      </c>
      <c r="AU1556" s="13">
        <f t="shared" si="1940"/>
        <v>2.2176769650088303E-5</v>
      </c>
      <c r="AV1556" s="13">
        <f t="shared" si="1941"/>
        <v>5.7369557690870778E-6</v>
      </c>
      <c r="AW1556" s="13">
        <f t="shared" si="1942"/>
        <v>2.0240976995041325E-8</v>
      </c>
      <c r="AX1556" s="13">
        <f t="shared" si="1943"/>
        <v>3.34770828906898E-4</v>
      </c>
      <c r="AY1556" s="13">
        <f t="shared" si="1944"/>
        <v>1.9855629830055742E-4</v>
      </c>
      <c r="AZ1556" s="13">
        <f t="shared" si="1945"/>
        <v>5.8882973351576256E-5</v>
      </c>
      <c r="BA1556" s="13">
        <f t="shared" si="1946"/>
        <v>1.1641381916693086E-5</v>
      </c>
      <c r="BB1556" s="13">
        <f t="shared" si="1947"/>
        <v>1.7261582408696534E-6</v>
      </c>
      <c r="BC1556" s="13">
        <f t="shared" si="1948"/>
        <v>2.047607264391598E-7</v>
      </c>
      <c r="BD1556" s="13">
        <f t="shared" si="1949"/>
        <v>1.1871476121285849E-5</v>
      </c>
      <c r="BE1556" s="13">
        <f t="shared" si="1950"/>
        <v>1.2284229758650923E-5</v>
      </c>
      <c r="BF1556" s="13">
        <f t="shared" si="1951"/>
        <v>6.355667114250155E-6</v>
      </c>
      <c r="BG1556" s="13">
        <f t="shared" si="1952"/>
        <v>2.1922147480031663E-6</v>
      </c>
      <c r="BH1556" s="13">
        <f t="shared" si="1953"/>
        <v>5.6710870176642077E-7</v>
      </c>
      <c r="BI1556" s="13">
        <f t="shared" si="1954"/>
        <v>1.1736524623315991E-7</v>
      </c>
      <c r="BJ1556" s="14">
        <f t="shared" si="1955"/>
        <v>0.45581238533063911</v>
      </c>
      <c r="BK1556" s="14">
        <f t="shared" si="1956"/>
        <v>0.33684727780461982</v>
      </c>
      <c r="BL1556" s="14">
        <f t="shared" si="1957"/>
        <v>0.20060544535234279</v>
      </c>
      <c r="BM1556" s="14">
        <f t="shared" si="1958"/>
        <v>0.22376514003527925</v>
      </c>
      <c r="BN1556" s="14">
        <f t="shared" si="1959"/>
        <v>0.77612918519945329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1.62037037037037</v>
      </c>
      <c r="F1557" s="10">
        <f>VLOOKUP(B1557,home!$B$2:$E$405,3,FALSE)</f>
        <v>0.72</v>
      </c>
      <c r="G1557" s="10">
        <f>VLOOKUP(C1557,away!$B$2:$E$405,4,FALSE)</f>
        <v>1.1299999999999999</v>
      </c>
      <c r="H1557" s="10">
        <f>VLOOKUP(A1557,away!$A$2:$E$405,3,FALSE)</f>
        <v>1.4537037037036999</v>
      </c>
      <c r="I1557" s="10">
        <f>VLOOKUP(C1557,away!$B$2:$E$405,3,FALSE)</f>
        <v>0.82</v>
      </c>
      <c r="J1557" s="10">
        <f>VLOOKUP(B1557,home!$B$2:$E$405,4,FALSE)</f>
        <v>1.26</v>
      </c>
      <c r="K1557" s="12">
        <f t="shared" si="1904"/>
        <v>1.3183333333333327</v>
      </c>
      <c r="L1557" s="12">
        <f t="shared" si="1905"/>
        <v>1.5019666666666627</v>
      </c>
      <c r="M1557" s="13">
        <f t="shared" si="1906"/>
        <v>5.9588063608126157E-2</v>
      </c>
      <c r="N1557" s="13">
        <f t="shared" si="1907"/>
        <v>7.8556930523379614E-2</v>
      </c>
      <c r="O1557" s="13">
        <f t="shared" si="1908"/>
        <v>8.9499285270618331E-2</v>
      </c>
      <c r="P1557" s="13">
        <f t="shared" si="1909"/>
        <v>0.11798989108176512</v>
      </c>
      <c r="Q1557" s="13">
        <f t="shared" si="1910"/>
        <v>5.1782110036661042E-2</v>
      </c>
      <c r="R1557" s="13">
        <f t="shared" si="1911"/>
        <v>6.7212471583479691E-2</v>
      </c>
      <c r="S1557" s="13">
        <f t="shared" si="1912"/>
        <v>5.8407731156698776E-2</v>
      </c>
      <c r="T1557" s="13">
        <f t="shared" si="1913"/>
        <v>7.7775003204730145E-2</v>
      </c>
      <c r="U1557" s="13">
        <f t="shared" si="1914"/>
        <v>8.8608441704220692E-2</v>
      </c>
      <c r="V1557" s="13">
        <f t="shared" si="1915"/>
        <v>1.2850302598321223E-2</v>
      </c>
      <c r="W1557" s="13">
        <f t="shared" si="1916"/>
        <v>2.2755360577221596E-2</v>
      </c>
      <c r="X1557" s="13">
        <f t="shared" si="1917"/>
        <v>3.4177793074967509E-2</v>
      </c>
      <c r="Y1557" s="13">
        <f t="shared" si="1918"/>
        <v>2.5666952969415954E-2</v>
      </c>
      <c r="Z1557" s="13">
        <f t="shared" si="1919"/>
        <v>3.3650297300888914E-2</v>
      </c>
      <c r="AA1557" s="13">
        <f t="shared" si="1920"/>
        <v>4.4362308608338535E-2</v>
      </c>
      <c r="AB1557" s="13">
        <f t="shared" si="1921"/>
        <v>2.9242155090996473E-2</v>
      </c>
      <c r="AC1557" s="13">
        <f t="shared" si="1922"/>
        <v>1.590299415830568E-3</v>
      </c>
      <c r="AD1557" s="13">
        <f t="shared" si="1923"/>
        <v>7.4997875902426125E-3</v>
      </c>
      <c r="AE1557" s="13">
        <f t="shared" si="1924"/>
        <v>1.1264430967624701E-2</v>
      </c>
      <c r="AF1557" s="13">
        <f t="shared" si="1925"/>
        <v>8.4593999161700021E-3</v>
      </c>
      <c r="AG1557" s="13">
        <f t="shared" si="1926"/>
        <v>4.2352455646967003E-3</v>
      </c>
      <c r="AH1557" s="13">
        <f t="shared" si="1927"/>
        <v>1.2635406217339584E-2</v>
      </c>
      <c r="AI1557" s="13">
        <f t="shared" si="1928"/>
        <v>1.665767719652601E-2</v>
      </c>
      <c r="AJ1557" s="13">
        <f t="shared" si="1929"/>
        <v>1.098018555204339E-2</v>
      </c>
      <c r="AK1557" s="13">
        <f t="shared" si="1930"/>
        <v>4.8251815398146214E-3</v>
      </c>
      <c r="AL1557" s="13">
        <f t="shared" si="1931"/>
        <v>1.2595761197761401E-4</v>
      </c>
      <c r="AM1557" s="13">
        <f t="shared" si="1932"/>
        <v>1.9774439946273021E-3</v>
      </c>
      <c r="AN1557" s="13">
        <f t="shared" si="1933"/>
        <v>2.9700549651303799E-3</v>
      </c>
      <c r="AO1557" s="13">
        <f t="shared" si="1934"/>
        <v>2.2304617778968242E-3</v>
      </c>
      <c r="AP1557" s="13">
        <f t="shared" si="1935"/>
        <v>1.1166930805583633E-3</v>
      </c>
      <c r="AQ1557" s="13">
        <f t="shared" si="1936"/>
        <v>4.1930894597399311E-4</v>
      </c>
      <c r="AR1557" s="13">
        <f t="shared" si="1937"/>
        <v>3.795591791647351E-3</v>
      </c>
      <c r="AS1557" s="13">
        <f t="shared" si="1938"/>
        <v>5.0038551786550887E-3</v>
      </c>
      <c r="AT1557" s="13">
        <f t="shared" si="1939"/>
        <v>3.2983745385968114E-3</v>
      </c>
      <c r="AU1557" s="13">
        <f t="shared" si="1940"/>
        <v>1.4494523666833761E-3</v>
      </c>
      <c r="AV1557" s="13">
        <f t="shared" si="1941"/>
        <v>4.7771534251939569E-4</v>
      </c>
      <c r="AW1557" s="13">
        <f t="shared" si="1942"/>
        <v>6.9279930773712018E-6</v>
      </c>
      <c r="AX1557" s="13">
        <f t="shared" si="1943"/>
        <v>4.3448838881949821E-4</v>
      </c>
      <c r="AY1557" s="13">
        <f t="shared" si="1944"/>
        <v>6.5258707706059081E-4</v>
      </c>
      <c r="AZ1557" s="13">
        <f t="shared" si="1945"/>
        <v>4.9008201842121808E-4</v>
      </c>
      <c r="BA1557" s="13">
        <f t="shared" si="1946"/>
        <v>2.453622852004622E-4</v>
      </c>
      <c r="BB1557" s="13">
        <f t="shared" si="1947"/>
        <v>9.2131493407063338E-5</v>
      </c>
      <c r="BC1557" s="13">
        <f t="shared" si="1948"/>
        <v>2.76756864095257E-5</v>
      </c>
      <c r="BD1557" s="13">
        <f t="shared" si="1949"/>
        <v>9.5014205855465381E-4</v>
      </c>
      <c r="BE1557" s="13">
        <f t="shared" si="1950"/>
        <v>1.2526039471945512E-3</v>
      </c>
      <c r="BF1557" s="13">
        <f t="shared" si="1951"/>
        <v>8.256747685257414E-4</v>
      </c>
      <c r="BG1557" s="13">
        <f t="shared" si="1952"/>
        <v>3.6283818994658958E-4</v>
      </c>
      <c r="BH1557" s="13">
        <f t="shared" si="1953"/>
        <v>1.1958542010323006E-4</v>
      </c>
      <c r="BI1557" s="13">
        <f t="shared" si="1954"/>
        <v>3.1530689100551663E-5</v>
      </c>
      <c r="BJ1557" s="14">
        <f t="shared" si="1955"/>
        <v>0.332829304138615</v>
      </c>
      <c r="BK1557" s="14">
        <f t="shared" si="1956"/>
        <v>0.2512048325497801</v>
      </c>
      <c r="BL1557" s="14">
        <f t="shared" si="1957"/>
        <v>0.38159047705490462</v>
      </c>
      <c r="BM1557" s="14">
        <f t="shared" si="1958"/>
        <v>0.53400049985617548</v>
      </c>
      <c r="BN1557" s="14">
        <f t="shared" si="1959"/>
        <v>0.46462875210402999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1.62037037037037</v>
      </c>
      <c r="F1558" s="10">
        <f>VLOOKUP(B1558,home!$B$2:$E$405,3,FALSE)</f>
        <v>1.44</v>
      </c>
      <c r="G1558" s="10">
        <f>VLOOKUP(C1558,away!$B$2:$E$405,4,FALSE)</f>
        <v>0.93</v>
      </c>
      <c r="H1558" s="10">
        <f>VLOOKUP(A1558,away!$A$2:$E$405,3,FALSE)</f>
        <v>1.4537037037036999</v>
      </c>
      <c r="I1558" s="10">
        <f>VLOOKUP(C1558,away!$B$2:$E$405,3,FALSE)</f>
        <v>0.62</v>
      </c>
      <c r="J1558" s="10">
        <f>VLOOKUP(B1558,home!$B$2:$E$405,4,FALSE)</f>
        <v>1.03</v>
      </c>
      <c r="K1558" s="12">
        <f t="shared" si="1904"/>
        <v>2.1699999999999995</v>
      </c>
      <c r="L1558" s="12">
        <f t="shared" si="1905"/>
        <v>0.92833518518518277</v>
      </c>
      <c r="M1558" s="13">
        <f t="shared" si="1906"/>
        <v>4.5124263437130351E-2</v>
      </c>
      <c r="N1558" s="13">
        <f t="shared" si="1907"/>
        <v>9.7919651658572845E-2</v>
      </c>
      <c r="O1558" s="13">
        <f t="shared" si="1908"/>
        <v>4.1890441454253372E-2</v>
      </c>
      <c r="P1558" s="13">
        <f t="shared" si="1909"/>
        <v>9.0902257955729801E-2</v>
      </c>
      <c r="Q1558" s="13">
        <f t="shared" si="1910"/>
        <v>0.10624282204955152</v>
      </c>
      <c r="R1558" s="13">
        <f t="shared" si="1911"/>
        <v>1.9444185362461678E-2</v>
      </c>
      <c r="S1558" s="13">
        <f t="shared" si="1912"/>
        <v>4.5780362226647879E-2</v>
      </c>
      <c r="T1558" s="13">
        <f t="shared" si="1913"/>
        <v>9.8628949881966813E-2</v>
      </c>
      <c r="U1558" s="13">
        <f t="shared" si="1914"/>
        <v>4.2193882236541837E-2</v>
      </c>
      <c r="V1558" s="13">
        <f t="shared" si="1915"/>
        <v>1.0247106740975356E-2</v>
      </c>
      <c r="W1558" s="13">
        <f t="shared" si="1916"/>
        <v>7.6848974615842253E-2</v>
      </c>
      <c r="X1558" s="13">
        <f t="shared" si="1917"/>
        <v>7.134160708128931E-2</v>
      </c>
      <c r="Y1558" s="13">
        <f t="shared" si="1918"/>
        <v>3.3114462010608629E-2</v>
      </c>
      <c r="Z1558" s="13">
        <f t="shared" si="1919"/>
        <v>6.0169071397452954E-3</v>
      </c>
      <c r="AA1558" s="13">
        <f t="shared" si="1920"/>
        <v>1.3056688493247289E-2</v>
      </c>
      <c r="AB1558" s="13">
        <f t="shared" si="1921"/>
        <v>1.4166507015173305E-2</v>
      </c>
      <c r="AC1558" s="13">
        <f t="shared" si="1922"/>
        <v>1.2901666826731653E-3</v>
      </c>
      <c r="AD1558" s="13">
        <f t="shared" si="1923"/>
        <v>4.1690568729094421E-2</v>
      </c>
      <c r="AE1558" s="13">
        <f t="shared" si="1924"/>
        <v>3.8702821841599455E-2</v>
      </c>
      <c r="AF1558" s="13">
        <f t="shared" si="1925"/>
        <v>1.7964595640755181E-2</v>
      </c>
      <c r="AG1558" s="13">
        <f t="shared" si="1926"/>
        <v>5.5590554069791312E-3</v>
      </c>
      <c r="AH1558" s="13">
        <f t="shared" si="1927"/>
        <v>1.396426650954374E-3</v>
      </c>
      <c r="AI1558" s="13">
        <f t="shared" si="1928"/>
        <v>3.0302458325709909E-3</v>
      </c>
      <c r="AJ1558" s="13">
        <f t="shared" si="1929"/>
        <v>3.2878167283395244E-3</v>
      </c>
      <c r="AK1558" s="13">
        <f t="shared" si="1930"/>
        <v>2.3781874334989224E-3</v>
      </c>
      <c r="AL1558" s="13">
        <f t="shared" si="1931"/>
        <v>1.0396097856102986E-4</v>
      </c>
      <c r="AM1558" s="13">
        <f t="shared" si="1932"/>
        <v>1.809370682842697E-2</v>
      </c>
      <c r="AN1558" s="13">
        <f t="shared" si="1933"/>
        <v>1.6797024679254154E-2</v>
      </c>
      <c r="AO1558" s="13">
        <f t="shared" si="1934"/>
        <v>7.7966345080877448E-3</v>
      </c>
      <c r="AP1558" s="13">
        <f t="shared" si="1935"/>
        <v>2.4126300466289418E-3</v>
      </c>
      <c r="AQ1558" s="13">
        <f t="shared" si="1936"/>
        <v>5.5993234028015352E-4</v>
      </c>
      <c r="AR1558" s="13">
        <f t="shared" si="1937"/>
        <v>2.5927039872225078E-4</v>
      </c>
      <c r="AS1558" s="13">
        <f t="shared" si="1938"/>
        <v>5.6261676522728404E-4</v>
      </c>
      <c r="AT1558" s="13">
        <f t="shared" si="1939"/>
        <v>6.1043919027160311E-4</v>
      </c>
      <c r="AU1558" s="13">
        <f t="shared" si="1940"/>
        <v>4.4155101429645946E-4</v>
      </c>
      <c r="AV1558" s="13">
        <f t="shared" si="1941"/>
        <v>2.3954142525582926E-4</v>
      </c>
      <c r="AW1558" s="13">
        <f t="shared" si="1942"/>
        <v>5.817446566592653E-6</v>
      </c>
      <c r="AX1558" s="13">
        <f t="shared" si="1943"/>
        <v>6.5438906362810861E-3</v>
      </c>
      <c r="AY1558" s="13">
        <f t="shared" si="1944"/>
        <v>6.0749239256635851E-3</v>
      </c>
      <c r="AZ1558" s="13">
        <f t="shared" si="1945"/>
        <v>2.8197828137584004E-3</v>
      </c>
      <c r="BA1558" s="13">
        <f t="shared" si="1946"/>
        <v>8.7256786686413373E-4</v>
      </c>
      <c r="BB1558" s="13">
        <f t="shared" si="1947"/>
        <v>2.025088630679888E-4</v>
      </c>
      <c r="BC1558" s="13">
        <f t="shared" si="1948"/>
        <v>3.7599220579572454E-5</v>
      </c>
      <c r="BD1558" s="13">
        <f t="shared" si="1949"/>
        <v>4.011497226847612E-5</v>
      </c>
      <c r="BE1558" s="13">
        <f t="shared" si="1950"/>
        <v>8.7049489822593171E-5</v>
      </c>
      <c r="BF1558" s="13">
        <f t="shared" si="1951"/>
        <v>9.4448696457513569E-5</v>
      </c>
      <c r="BG1558" s="13">
        <f t="shared" si="1952"/>
        <v>6.8317890437601477E-5</v>
      </c>
      <c r="BH1558" s="13">
        <f t="shared" si="1953"/>
        <v>3.7062455562398798E-5</v>
      </c>
      <c r="BI1558" s="13">
        <f t="shared" si="1954"/>
        <v>1.608510571408107E-5</v>
      </c>
      <c r="BJ1558" s="14">
        <f t="shared" si="1955"/>
        <v>0.65022471064515219</v>
      </c>
      <c r="BK1558" s="14">
        <f t="shared" si="1956"/>
        <v>0.19952304194738116</v>
      </c>
      <c r="BL1558" s="14">
        <f t="shared" si="1957"/>
        <v>0.1433008786110774</v>
      </c>
      <c r="BM1558" s="14">
        <f t="shared" si="1958"/>
        <v>0.5914728099465596</v>
      </c>
      <c r="BN1558" s="14">
        <f t="shared" si="1959"/>
        <v>0.40152362191769958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1.62037037037037</v>
      </c>
      <c r="F1559" s="10">
        <f>VLOOKUP(B1559,home!$B$2:$E$405,3,FALSE)</f>
        <v>0.41</v>
      </c>
      <c r="G1559" s="10">
        <f>VLOOKUP(C1559,away!$B$2:$E$405,4,FALSE)</f>
        <v>0.72</v>
      </c>
      <c r="H1559" s="10">
        <f>VLOOKUP(A1559,away!$A$2:$E$405,3,FALSE)</f>
        <v>1.4537037037036999</v>
      </c>
      <c r="I1559" s="10">
        <f>VLOOKUP(C1559,away!$B$2:$E$405,3,FALSE)</f>
        <v>1.44</v>
      </c>
      <c r="J1559" s="10">
        <f>VLOOKUP(B1559,home!$B$2:$E$405,4,FALSE)</f>
        <v>1.1499999999999999</v>
      </c>
      <c r="K1559" s="12">
        <f t="shared" si="1904"/>
        <v>0.47833333333333317</v>
      </c>
      <c r="L1559" s="12">
        <f t="shared" si="1905"/>
        <v>2.4073333333333271</v>
      </c>
      <c r="M1559" s="13">
        <f t="shared" si="1906"/>
        <v>5.5817565419544989E-2</v>
      </c>
      <c r="N1559" s="13">
        <f t="shared" si="1907"/>
        <v>2.6699402125682344E-2</v>
      </c>
      <c r="O1559" s="13">
        <f t="shared" si="1908"/>
        <v>0.13437148581998429</v>
      </c>
      <c r="P1559" s="13">
        <f t="shared" si="1909"/>
        <v>6.4274360717225795E-2</v>
      </c>
      <c r="Q1559" s="13">
        <f t="shared" si="1910"/>
        <v>6.3856070083923577E-3</v>
      </c>
      <c r="R1559" s="13">
        <f t="shared" si="1911"/>
        <v>0.16173847843198735</v>
      </c>
      <c r="S1559" s="13">
        <f t="shared" si="1912"/>
        <v>1.8503106569394936E-2</v>
      </c>
      <c r="T1559" s="13">
        <f t="shared" si="1913"/>
        <v>1.537228460486983E-2</v>
      </c>
      <c r="U1559" s="13">
        <f t="shared" si="1914"/>
        <v>7.7364905516633914E-2</v>
      </c>
      <c r="V1559" s="13">
        <f t="shared" si="1915"/>
        <v>2.3673856808565908E-3</v>
      </c>
      <c r="W1559" s="13">
        <f t="shared" si="1916"/>
        <v>1.0181495618936706E-3</v>
      </c>
      <c r="X1559" s="13">
        <f t="shared" si="1917"/>
        <v>2.4510253786653564E-3</v>
      </c>
      <c r="Y1559" s="13">
        <f t="shared" si="1918"/>
        <v>2.9502175474535267E-3</v>
      </c>
      <c r="Z1559" s="13">
        <f t="shared" si="1919"/>
        <v>0.12978614347064554</v>
      </c>
      <c r="AA1559" s="13">
        <f t="shared" si="1920"/>
        <v>6.2081038626792089E-2</v>
      </c>
      <c r="AB1559" s="13">
        <f t="shared" si="1921"/>
        <v>1.4847715071574435E-2</v>
      </c>
      <c r="AC1559" s="13">
        <f t="shared" si="1922"/>
        <v>1.7037893903163088E-4</v>
      </c>
      <c r="AD1559" s="13">
        <f t="shared" si="1923"/>
        <v>1.21753718443118E-4</v>
      </c>
      <c r="AE1559" s="13">
        <f t="shared" si="1924"/>
        <v>2.9310178486539868E-4</v>
      </c>
      <c r="AF1559" s="13">
        <f t="shared" si="1925"/>
        <v>3.5279684838298393E-4</v>
      </c>
      <c r="AG1559" s="13">
        <f t="shared" si="1926"/>
        <v>2.8309987100243373E-4</v>
      </c>
      <c r="AH1559" s="13">
        <f t="shared" si="1927"/>
        <v>7.8109627345416613E-2</v>
      </c>
      <c r="AI1559" s="13">
        <f t="shared" si="1928"/>
        <v>3.7362438413557596E-2</v>
      </c>
      <c r="AJ1559" s="13">
        <f t="shared" si="1929"/>
        <v>8.9358498539091873E-3</v>
      </c>
      <c r="AK1559" s="13">
        <f t="shared" si="1930"/>
        <v>1.4247716155955208E-3</v>
      </c>
      <c r="AL1559" s="13">
        <f t="shared" si="1931"/>
        <v>7.8477069385779262E-6</v>
      </c>
      <c r="AM1559" s="13">
        <f t="shared" si="1932"/>
        <v>1.1647772397724955E-5</v>
      </c>
      <c r="AN1559" s="13">
        <f t="shared" si="1933"/>
        <v>2.8040070752123133E-5</v>
      </c>
      <c r="AO1559" s="13">
        <f t="shared" si="1934"/>
        <v>3.375089849530546E-5</v>
      </c>
      <c r="AP1559" s="13">
        <f t="shared" si="1935"/>
        <v>2.708322099256616E-5</v>
      </c>
      <c r="AQ1559" s="13">
        <f t="shared" si="1936"/>
        <v>1.6299585167359353E-5</v>
      </c>
      <c r="AR1559" s="13">
        <f t="shared" si="1937"/>
        <v>3.7607181912573139E-2</v>
      </c>
      <c r="AS1559" s="13">
        <f t="shared" si="1938"/>
        <v>1.7988768681514142E-2</v>
      </c>
      <c r="AT1559" s="13">
        <f t="shared" si="1939"/>
        <v>4.3023138429954637E-3</v>
      </c>
      <c r="AU1559" s="13">
        <f t="shared" si="1940"/>
        <v>6.8598004052205467E-4</v>
      </c>
      <c r="AV1559" s="13">
        <f t="shared" si="1941"/>
        <v>8.2031779845762295E-5</v>
      </c>
      <c r="AW1559" s="13">
        <f t="shared" si="1942"/>
        <v>2.5101932159703033E-7</v>
      </c>
      <c r="AX1559" s="13">
        <f t="shared" si="1943"/>
        <v>9.2858629948529498E-7</v>
      </c>
      <c r="AY1559" s="13">
        <f t="shared" si="1944"/>
        <v>2.2354167516275944E-6</v>
      </c>
      <c r="AZ1559" s="13">
        <f t="shared" si="1945"/>
        <v>2.6906966300424077E-6</v>
      </c>
      <c r="BA1559" s="13">
        <f t="shared" si="1946"/>
        <v>2.1591345624629133E-6</v>
      </c>
      <c r="BB1559" s="13">
        <f t="shared" si="1947"/>
        <v>1.2994391508422596E-6</v>
      </c>
      <c r="BC1559" s="13">
        <f t="shared" si="1948"/>
        <v>6.256366364921847E-7</v>
      </c>
      <c r="BD1559" s="13">
        <f t="shared" si="1949"/>
        <v>1.5088837098477916E-2</v>
      </c>
      <c r="BE1559" s="13">
        <f t="shared" si="1950"/>
        <v>7.2174937454385999E-3</v>
      </c>
      <c r="BF1559" s="13">
        <f t="shared" si="1951"/>
        <v>1.7261839207840643E-3</v>
      </c>
      <c r="BG1559" s="13">
        <f t="shared" si="1952"/>
        <v>2.7523043625834808E-4</v>
      </c>
      <c r="BH1559" s="13">
        <f t="shared" si="1953"/>
        <v>3.2912973002560765E-5</v>
      </c>
      <c r="BI1559" s="13">
        <f t="shared" si="1954"/>
        <v>3.1486744172449796E-6</v>
      </c>
      <c r="BJ1559" s="14">
        <f t="shared" si="1955"/>
        <v>5.6054198907487057E-2</v>
      </c>
      <c r="BK1559" s="14">
        <f t="shared" si="1956"/>
        <v>0.14114288044974413</v>
      </c>
      <c r="BL1559" s="14">
        <f t="shared" si="1957"/>
        <v>0.66124639380128025</v>
      </c>
      <c r="BM1559" s="14">
        <f t="shared" si="1958"/>
        <v>0.53894073270890974</v>
      </c>
      <c r="BN1559" s="14">
        <f t="shared" si="1959"/>
        <v>0.44928689952281714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1.62037037037037</v>
      </c>
      <c r="F1560" s="10">
        <f>VLOOKUP(B1560,home!$B$2:$E$405,3,FALSE)</f>
        <v>1.1299999999999999</v>
      </c>
      <c r="G1560" s="10">
        <f>VLOOKUP(C1560,away!$B$2:$E$405,4,FALSE)</f>
        <v>1.1299999999999999</v>
      </c>
      <c r="H1560" s="10">
        <f>VLOOKUP(A1560,away!$A$2:$E$405,3,FALSE)</f>
        <v>1.4537037037036999</v>
      </c>
      <c r="I1560" s="10">
        <f>VLOOKUP(C1560,away!$B$2:$E$405,3,FALSE)</f>
        <v>1.03</v>
      </c>
      <c r="J1560" s="10">
        <f>VLOOKUP(B1560,home!$B$2:$E$405,4,FALSE)</f>
        <v>1.03</v>
      </c>
      <c r="K1560" s="12">
        <f t="shared" si="1904"/>
        <v>2.0690509259259251</v>
      </c>
      <c r="L1560" s="12">
        <f t="shared" si="1905"/>
        <v>1.5422342592592553</v>
      </c>
      <c r="M1560" s="13">
        <f t="shared" si="1906"/>
        <v>2.7017102564739121E-2</v>
      </c>
      <c r="N1560" s="13">
        <f t="shared" si="1907"/>
        <v>5.5899761077409169E-2</v>
      </c>
      <c r="O1560" s="13">
        <f t="shared" si="1908"/>
        <v>4.1666701161261768E-2</v>
      </c>
      <c r="P1560" s="13">
        <f t="shared" si="1909"/>
        <v>8.621052661798749E-2</v>
      </c>
      <c r="Q1560" s="13">
        <f t="shared" si="1910"/>
        <v>5.782972620812573E-2</v>
      </c>
      <c r="R1560" s="13">
        <f t="shared" si="1911"/>
        <v>3.2129907000607652E-2</v>
      </c>
      <c r="S1560" s="13">
        <f t="shared" si="1912"/>
        <v>6.8773611844028776E-2</v>
      </c>
      <c r="T1560" s="13">
        <f t="shared" si="1913"/>
        <v>8.918698496175434E-2</v>
      </c>
      <c r="U1560" s="13">
        <f t="shared" si="1914"/>
        <v>6.6478413829521119E-2</v>
      </c>
      <c r="V1560" s="13">
        <f t="shared" si="1915"/>
        <v>2.4383769833231976E-2</v>
      </c>
      <c r="W1560" s="13">
        <f t="shared" si="1916"/>
        <v>3.9884216185655096E-2</v>
      </c>
      <c r="X1560" s="13">
        <f t="shared" si="1917"/>
        <v>6.1510804605219793E-2</v>
      </c>
      <c r="Y1560" s="13">
        <f t="shared" si="1918"/>
        <v>4.743203508838597E-2</v>
      </c>
      <c r="Z1560" s="13">
        <f t="shared" si="1919"/>
        <v>1.6517281107716966E-2</v>
      </c>
      <c r="AA1560" s="13">
        <f t="shared" si="1920"/>
        <v>3.4175095769700577E-2</v>
      </c>
      <c r="AB1560" s="13">
        <f t="shared" si="1921"/>
        <v>3.5355006772953085E-2</v>
      </c>
      <c r="AC1560" s="13">
        <f t="shared" si="1922"/>
        <v>4.8629789991763697E-3</v>
      </c>
      <c r="AD1560" s="13">
        <f t="shared" si="1923"/>
        <v>2.0630618607189864E-2</v>
      </c>
      <c r="AE1560" s="13">
        <f t="shared" si="1924"/>
        <v>3.1817246805719672E-2</v>
      </c>
      <c r="AF1560" s="13">
        <f t="shared" si="1925"/>
        <v>2.4534824029543992E-2</v>
      </c>
      <c r="AG1560" s="13">
        <f t="shared" si="1926"/>
        <v>1.2612815387753317E-2</v>
      </c>
      <c r="AH1560" s="13">
        <f t="shared" si="1927"/>
        <v>6.368379198534193E-3</v>
      </c>
      <c r="AI1560" s="13">
        <f t="shared" si="1928"/>
        <v>1.3176500877374573E-2</v>
      </c>
      <c r="AJ1560" s="13">
        <f t="shared" si="1929"/>
        <v>1.3631425670397816E-2</v>
      </c>
      <c r="AK1560" s="13">
        <f t="shared" si="1930"/>
        <v>9.4013713016756761E-3</v>
      </c>
      <c r="AL1560" s="13">
        <f t="shared" si="1931"/>
        <v>6.2070309641326529E-4</v>
      </c>
      <c r="AM1560" s="13">
        <f t="shared" si="1932"/>
        <v>8.5371601063261617E-3</v>
      </c>
      <c r="AN1560" s="13">
        <f t="shared" si="1933"/>
        <v>1.3166300792757595E-2</v>
      </c>
      <c r="AO1560" s="13">
        <f t="shared" si="1934"/>
        <v>1.0152760075151528E-2</v>
      </c>
      <c r="AP1560" s="13">
        <f t="shared" si="1935"/>
        <v>5.2193114713127518E-3</v>
      </c>
      <c r="AQ1560" s="13">
        <f t="shared" si="1936"/>
        <v>2.0123502402008397E-3</v>
      </c>
      <c r="AR1560" s="13">
        <f t="shared" si="1937"/>
        <v>1.9643065151866861E-3</v>
      </c>
      <c r="AS1560" s="13">
        <f t="shared" si="1938"/>
        <v>4.06425021404934E-3</v>
      </c>
      <c r="AT1560" s="13">
        <f t="shared" si="1939"/>
        <v>4.204570334286715E-3</v>
      </c>
      <c r="AU1560" s="13">
        <f t="shared" si="1940"/>
        <v>2.8998233810922014E-3</v>
      </c>
      <c r="AV1560" s="13">
        <f t="shared" si="1941"/>
        <v>1.4999705629176168E-3</v>
      </c>
      <c r="AW1560" s="13">
        <f t="shared" si="1942"/>
        <v>5.5017764197262916E-5</v>
      </c>
      <c r="AX1560" s="13">
        <f t="shared" si="1943"/>
        <v>2.9439698371286696E-3</v>
      </c>
      <c r="AY1560" s="13">
        <f t="shared" si="1944"/>
        <v>4.5402911410457247E-3</v>
      </c>
      <c r="AZ1560" s="13">
        <f t="shared" si="1945"/>
        <v>3.501096272366006E-3</v>
      </c>
      <c r="BA1560" s="13">
        <f t="shared" si="1946"/>
        <v>1.7998368720692421E-3</v>
      </c>
      <c r="BB1560" s="13">
        <f t="shared" si="1947"/>
        <v>6.9394252129580092E-4</v>
      </c>
      <c r="BC1560" s="13">
        <f t="shared" si="1948"/>
        <v>2.1404438605982588E-4</v>
      </c>
      <c r="BD1560" s="13">
        <f t="shared" si="1949"/>
        <v>5.0490346723451108E-4</v>
      </c>
      <c r="BE1560" s="13">
        <f t="shared" si="1950"/>
        <v>1.0446709863847752E-3</v>
      </c>
      <c r="BF1560" s="13">
        <f t="shared" si="1951"/>
        <v>1.0807387358336847E-3</v>
      </c>
      <c r="BG1560" s="13">
        <f t="shared" si="1952"/>
        <v>7.4536782735356633E-4</v>
      </c>
      <c r="BH1560" s="13">
        <f t="shared" si="1953"/>
        <v>3.8555099833532296E-4</v>
      </c>
      <c r="BI1560" s="13">
        <f t="shared" si="1954"/>
        <v>1.5954493001947296E-4</v>
      </c>
      <c r="BJ1560" s="14">
        <f t="shared" si="1955"/>
        <v>0.49412009667247109</v>
      </c>
      <c r="BK1560" s="14">
        <f t="shared" si="1956"/>
        <v>0.21640898409662274</v>
      </c>
      <c r="BL1560" s="14">
        <f t="shared" si="1957"/>
        <v>0.27093649953472032</v>
      </c>
      <c r="BM1560" s="14">
        <f t="shared" si="1958"/>
        <v>0.69274386340455141</v>
      </c>
      <c r="BN1560" s="14">
        <f t="shared" si="1959"/>
        <v>0.30075372463013089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1.5222222222222199</v>
      </c>
      <c r="F1561" s="10">
        <f>VLOOKUP(B1561,home!$B$2:$E$405,3,FALSE)</f>
        <v>1.31</v>
      </c>
      <c r="G1561" s="10">
        <f>VLOOKUP(C1561,away!$B$2:$E$405,4,FALSE)</f>
        <v>0.99</v>
      </c>
      <c r="H1561" s="10">
        <f>VLOOKUP(A1561,away!$A$2:$E$405,3,FALSE)</f>
        <v>1.2777777777777799</v>
      </c>
      <c r="I1561" s="10">
        <f>VLOOKUP(C1561,away!$B$2:$E$405,3,FALSE)</f>
        <v>0.82</v>
      </c>
      <c r="J1561" s="10">
        <f>VLOOKUP(B1561,home!$B$2:$E$405,4,FALSE)</f>
        <v>1.41</v>
      </c>
      <c r="K1561" s="12">
        <f t="shared" si="1904"/>
        <v>1.9741699999999971</v>
      </c>
      <c r="L1561" s="12">
        <f t="shared" si="1905"/>
        <v>1.4773666666666689</v>
      </c>
      <c r="M1561" s="13">
        <f t="shared" si="1906"/>
        <v>3.1696891378833386E-2</v>
      </c>
      <c r="N1561" s="13">
        <f t="shared" si="1907"/>
        <v>6.2575052053351413E-2</v>
      </c>
      <c r="O1561" s="13">
        <f t="shared" si="1908"/>
        <v>4.6827930760042553E-2</v>
      </c>
      <c r="P1561" s="13">
        <f t="shared" si="1909"/>
        <v>9.2446296068553077E-2</v>
      </c>
      <c r="Q1561" s="13">
        <f t="shared" si="1910"/>
        <v>6.1766895256082303E-2</v>
      </c>
      <c r="R1561" s="13">
        <f t="shared" si="1911"/>
        <v>3.4591011986930834E-2</v>
      </c>
      <c r="S1561" s="13">
        <f t="shared" si="1912"/>
        <v>6.7406591664235363E-2</v>
      </c>
      <c r="T1561" s="13">
        <f t="shared" si="1913"/>
        <v>9.1252352154827604E-2</v>
      </c>
      <c r="U1561" s="13">
        <f t="shared" si="1914"/>
        <v>6.8288538134239143E-2</v>
      </c>
      <c r="V1561" s="13">
        <f t="shared" si="1915"/>
        <v>2.1844026895209596E-2</v>
      </c>
      <c r="W1561" s="13">
        <f t="shared" si="1916"/>
        <v>4.0646117202566612E-2</v>
      </c>
      <c r="X1561" s="13">
        <f t="shared" si="1917"/>
        <v>6.0049218684498591E-2</v>
      </c>
      <c r="Y1561" s="13">
        <f t="shared" si="1918"/>
        <v>4.4357357021927779E-2</v>
      </c>
      <c r="Z1561" s="13">
        <f t="shared" si="1919"/>
        <v>1.7034536025252924E-2</v>
      </c>
      <c r="AA1561" s="13">
        <f t="shared" si="1920"/>
        <v>3.3629069984973517E-2</v>
      </c>
      <c r="AB1561" s="13">
        <f t="shared" si="1921"/>
        <v>3.3194750546117542E-2</v>
      </c>
      <c r="AC1561" s="13">
        <f t="shared" si="1922"/>
        <v>3.9818561257881383E-3</v>
      </c>
      <c r="AD1561" s="13">
        <f t="shared" si="1923"/>
        <v>2.0060586299447698E-2</v>
      </c>
      <c r="AE1561" s="13">
        <f t="shared" si="1924"/>
        <v>2.9636841512594093E-2</v>
      </c>
      <c r="AF1561" s="13">
        <f t="shared" si="1925"/>
        <v>2.1892240877994754E-2</v>
      </c>
      <c r="AG1561" s="13">
        <f t="shared" si="1926"/>
        <v>1.0780955643928962E-2</v>
      </c>
      <c r="AH1561" s="13">
        <f t="shared" si="1927"/>
        <v>6.2915639264603043E-3</v>
      </c>
      <c r="AI1561" s="13">
        <f t="shared" si="1928"/>
        <v>1.2420616756700122E-2</v>
      </c>
      <c r="AJ1561" s="13">
        <f t="shared" si="1929"/>
        <v>1.2260204491287324E-2</v>
      </c>
      <c r="AK1561" s="13">
        <f t="shared" si="1930"/>
        <v>8.0679093001882213E-3</v>
      </c>
      <c r="AL1561" s="13">
        <f t="shared" si="1931"/>
        <v>4.6453495506225862E-4</v>
      </c>
      <c r="AM1561" s="13">
        <f t="shared" si="1932"/>
        <v>7.9206015309561187E-3</v>
      </c>
      <c r="AN1561" s="13">
        <f t="shared" si="1933"/>
        <v>1.1701632681783555E-2</v>
      </c>
      <c r="AO1561" s="13">
        <f t="shared" si="1934"/>
        <v>8.6438010348221638E-3</v>
      </c>
      <c r="AP1561" s="13">
        <f t="shared" si="1935"/>
        <v>4.2566878407150404E-3</v>
      </c>
      <c r="AQ1561" s="13">
        <f t="shared" si="1936"/>
        <v>1.5721721815694311E-3</v>
      </c>
      <c r="AR1561" s="13">
        <f t="shared" si="1937"/>
        <v>1.8589893652309821E-3</v>
      </c>
      <c r="AS1561" s="13">
        <f t="shared" si="1938"/>
        <v>3.6699610351580425E-3</v>
      </c>
      <c r="AT1561" s="13">
        <f t="shared" si="1939"/>
        <v>3.6225634883889721E-3</v>
      </c>
      <c r="AU1561" s="13">
        <f t="shared" si="1940"/>
        <v>2.3838520539576158E-3</v>
      </c>
      <c r="AV1561" s="13">
        <f t="shared" si="1941"/>
        <v>1.1765323023403746E-3</v>
      </c>
      <c r="AW1561" s="13">
        <f t="shared" si="1942"/>
        <v>3.7634724592999045E-5</v>
      </c>
      <c r="AX1561" s="13">
        <f t="shared" si="1943"/>
        <v>2.6061023207279398E-3</v>
      </c>
      <c r="AY1561" s="13">
        <f t="shared" si="1944"/>
        <v>3.8501686985661062E-3</v>
      </c>
      <c r="AZ1561" s="13">
        <f t="shared" si="1945"/>
        <v>2.8440554481524785E-3</v>
      </c>
      <c r="BA1561" s="13">
        <f t="shared" si="1946"/>
        <v>1.4005709057507351E-3</v>
      </c>
      <c r="BB1561" s="13">
        <f t="shared" si="1947"/>
        <v>5.1728919261482056E-4</v>
      </c>
      <c r="BC1561" s="13">
        <f t="shared" si="1948"/>
        <v>1.5284516203920983E-4</v>
      </c>
      <c r="BD1561" s="13">
        <f t="shared" si="1949"/>
        <v>4.5773482031334704E-4</v>
      </c>
      <c r="BE1561" s="13">
        <f t="shared" si="1950"/>
        <v>9.0364635021799905E-4</v>
      </c>
      <c r="BF1561" s="13">
        <f t="shared" si="1951"/>
        <v>8.9197575760493249E-4</v>
      </c>
      <c r="BG1561" s="13">
        <f t="shared" si="1952"/>
        <v>5.8697059379697581E-4</v>
      </c>
      <c r="BH1561" s="13">
        <f t="shared" si="1953"/>
        <v>2.8969493428904338E-4</v>
      </c>
      <c r="BI1561" s="13">
        <f t="shared" si="1954"/>
        <v>1.1438140968507994E-4</v>
      </c>
      <c r="BJ1561" s="14">
        <f t="shared" si="1955"/>
        <v>0.48848354370491737</v>
      </c>
      <c r="BK1561" s="14">
        <f t="shared" si="1956"/>
        <v>0.22169036578624793</v>
      </c>
      <c r="BL1561" s="14">
        <f t="shared" si="1957"/>
        <v>0.27152789799792293</v>
      </c>
      <c r="BM1561" s="14">
        <f t="shared" si="1958"/>
        <v>0.66501973203657461</v>
      </c>
      <c r="BN1561" s="14">
        <f t="shared" si="1959"/>
        <v>0.32990407750379358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1.5222222222222199</v>
      </c>
      <c r="F1562" s="10">
        <f>VLOOKUP(B1562,home!$B$2:$E$405,3,FALSE)</f>
        <v>0.33</v>
      </c>
      <c r="G1562" s="10">
        <f>VLOOKUP(C1562,away!$B$2:$E$405,4,FALSE)</f>
        <v>1.97</v>
      </c>
      <c r="H1562" s="10">
        <f>VLOOKUP(A1562,away!$A$2:$E$405,3,FALSE)</f>
        <v>1.2777777777777799</v>
      </c>
      <c r="I1562" s="10">
        <f>VLOOKUP(C1562,away!$B$2:$E$405,3,FALSE)</f>
        <v>0</v>
      </c>
      <c r="J1562" s="10">
        <f>VLOOKUP(B1562,home!$B$2:$E$405,4,FALSE)</f>
        <v>0.78</v>
      </c>
      <c r="K1562" s="12">
        <f t="shared" si="1904"/>
        <v>0.98959666666666524</v>
      </c>
      <c r="L1562" s="12">
        <f t="shared" si="1905"/>
        <v>0</v>
      </c>
      <c r="M1562" s="13">
        <f t="shared" si="1906"/>
        <v>0.37172659051512413</v>
      </c>
      <c r="N1562" s="13">
        <f t="shared" si="1907"/>
        <v>0.36785939488513125</v>
      </c>
      <c r="O1562" s="13">
        <f t="shared" si="1908"/>
        <v>0</v>
      </c>
      <c r="P1562" s="13">
        <f t="shared" si="1909"/>
        <v>0</v>
      </c>
      <c r="Q1562" s="13">
        <f t="shared" si="1910"/>
        <v>0.18201621549017116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6.0040880042784954E-2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1.4854063688518273E-2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2.9399063825224069E-3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4.8488692607603787E-4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0.62819534741520411</v>
      </c>
      <c r="BK1562" s="14">
        <f t="shared" si="1956"/>
        <v>0.37172659051512413</v>
      </c>
      <c r="BL1562" s="14">
        <f t="shared" si="1957"/>
        <v>0</v>
      </c>
      <c r="BM1562" s="14">
        <f t="shared" si="1958"/>
        <v>7.831973703990168E-2</v>
      </c>
      <c r="BN1562" s="14">
        <f t="shared" si="1959"/>
        <v>0.92160220089042655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1.5222222222222199</v>
      </c>
      <c r="F1563" s="10">
        <f>VLOOKUP(B1563,home!$B$2:$E$405,3,FALSE)</f>
        <v>2.1</v>
      </c>
      <c r="G1563" s="10">
        <f>VLOOKUP(C1563,away!$B$2:$E$405,4,FALSE)</f>
        <v>1.31</v>
      </c>
      <c r="H1563" s="10">
        <f>VLOOKUP(A1563,away!$A$2:$E$405,3,FALSE)</f>
        <v>1.2777777777777799</v>
      </c>
      <c r="I1563" s="10">
        <f>VLOOKUP(C1563,away!$B$2:$E$405,3,FALSE)</f>
        <v>0.66</v>
      </c>
      <c r="J1563" s="10">
        <f>VLOOKUP(B1563,home!$B$2:$E$405,4,FALSE)</f>
        <v>0.31</v>
      </c>
      <c r="K1563" s="12">
        <f t="shared" si="1904"/>
        <v>4.1876333333333271</v>
      </c>
      <c r="L1563" s="12">
        <f t="shared" si="1905"/>
        <v>0.26143333333333379</v>
      </c>
      <c r="M1563" s="13">
        <f t="shared" si="1906"/>
        <v>1.1689472054482159E-2</v>
      </c>
      <c r="N1563" s="13">
        <f t="shared" si="1907"/>
        <v>4.8951222824417898E-2</v>
      </c>
      <c r="O1563" s="13">
        <f t="shared" si="1908"/>
        <v>3.0560176441101253E-3</v>
      </c>
      <c r="P1563" s="13">
        <f t="shared" si="1909"/>
        <v>1.2797481353730343E-2</v>
      </c>
      <c r="Q1563" s="13">
        <f t="shared" si="1910"/>
        <v>0.10249488620347981</v>
      </c>
      <c r="R1563" s="13">
        <f t="shared" si="1911"/>
        <v>3.9947243971259587E-4</v>
      </c>
      <c r="S1563" s="13">
        <f t="shared" si="1912"/>
        <v>3.5026288662942323E-3</v>
      </c>
      <c r="T1563" s="13">
        <f t="shared" si="1913"/>
        <v>2.6795579749796454E-2</v>
      </c>
      <c r="U1563" s="13">
        <f t="shared" si="1914"/>
        <v>1.6728441042884541E-3</v>
      </c>
      <c r="V1563" s="13">
        <f t="shared" si="1915"/>
        <v>4.2607026026419384E-4</v>
      </c>
      <c r="W1563" s="13">
        <f t="shared" si="1916"/>
        <v>0.1430703339872994</v>
      </c>
      <c r="X1563" s="13">
        <f t="shared" si="1917"/>
        <v>3.7403354315413043E-2</v>
      </c>
      <c r="Y1563" s="13">
        <f t="shared" si="1918"/>
        <v>4.8892417982630831E-3</v>
      </c>
      <c r="Z1563" s="13">
        <f t="shared" si="1919"/>
        <v>3.4811803829621066E-5</v>
      </c>
      <c r="AA1563" s="13">
        <f t="shared" si="1920"/>
        <v>1.4577907011038195E-4</v>
      </c>
      <c r="AB1563" s="13">
        <f t="shared" si="1921"/>
        <v>3.0523464664828585E-4</v>
      </c>
      <c r="AC1563" s="13">
        <f t="shared" si="1922"/>
        <v>2.9153509808315738E-5</v>
      </c>
      <c r="AD1563" s="13">
        <f t="shared" si="1923"/>
        <v>0.14978152490408675</v>
      </c>
      <c r="AE1563" s="13">
        <f t="shared" si="1924"/>
        <v>3.9157883327425154E-2</v>
      </c>
      <c r="AF1563" s="13">
        <f t="shared" si="1925"/>
        <v>5.1185879822832668E-3</v>
      </c>
      <c r="AG1563" s="13">
        <f t="shared" si="1926"/>
        <v>4.460565060560861E-4</v>
      </c>
      <c r="AH1563" s="13">
        <f t="shared" si="1927"/>
        <v>2.2752414786309872E-6</v>
      </c>
      <c r="AI1563" s="13">
        <f t="shared" si="1928"/>
        <v>9.5278770572977278E-6</v>
      </c>
      <c r="AJ1563" s="13">
        <f t="shared" si="1929"/>
        <v>1.9949627780520912E-5</v>
      </c>
      <c r="AK1563" s="13">
        <f t="shared" si="1930"/>
        <v>2.7847242093767311E-5</v>
      </c>
      <c r="AL1563" s="13">
        <f t="shared" si="1931"/>
        <v>1.2766752730279508E-6</v>
      </c>
      <c r="AM1563" s="13">
        <f t="shared" si="1932"/>
        <v>0.12544602128116988</v>
      </c>
      <c r="AN1563" s="13">
        <f t="shared" si="1933"/>
        <v>3.279577149694058E-2</v>
      </c>
      <c r="AO1563" s="13">
        <f t="shared" si="1934"/>
        <v>4.2869539308417566E-3</v>
      </c>
      <c r="AP1563" s="13">
        <f t="shared" si="1935"/>
        <v>3.7358421866213299E-4</v>
      </c>
      <c r="AQ1563" s="13">
        <f t="shared" si="1936"/>
        <v>2.4416841891392614E-5</v>
      </c>
      <c r="AR1563" s="13">
        <f t="shared" si="1937"/>
        <v>1.1896479277935244E-7</v>
      </c>
      <c r="AS1563" s="13">
        <f t="shared" si="1938"/>
        <v>4.9818093173590817E-7</v>
      </c>
      <c r="AT1563" s="13">
        <f t="shared" si="1939"/>
        <v>1.0430995378841721E-6</v>
      </c>
      <c r="AU1563" s="13">
        <f t="shared" si="1940"/>
        <v>1.4560394649427829E-6</v>
      </c>
      <c r="AV1563" s="13">
        <f t="shared" si="1941"/>
        <v>1.5243398495108051E-6</v>
      </c>
      <c r="AW1563" s="13">
        <f t="shared" si="1942"/>
        <v>3.8824650470846206E-8</v>
      </c>
      <c r="AX1563" s="13">
        <f t="shared" si="1943"/>
        <v>8.7553656708511479E-2</v>
      </c>
      <c r="AY1563" s="13">
        <f t="shared" si="1944"/>
        <v>2.2889444318828563E-2</v>
      </c>
      <c r="AZ1563" s="13">
        <f t="shared" si="1945"/>
        <v>2.9920318632095451E-3</v>
      </c>
      <c r="BA1563" s="13">
        <f t="shared" si="1946"/>
        <v>2.607389544794724E-4</v>
      </c>
      <c r="BB1563" s="13">
        <f t="shared" si="1947"/>
        <v>1.7041463499854208E-5</v>
      </c>
      <c r="BC1563" s="13">
        <f t="shared" si="1948"/>
        <v>8.9104132152904534E-7</v>
      </c>
      <c r="BD1563" s="13">
        <f t="shared" si="1949"/>
        <v>5.1835603876025726E-9</v>
      </c>
      <c r="BE1563" s="13">
        <f t="shared" si="1950"/>
        <v>2.1706850264470754E-8</v>
      </c>
      <c r="BF1563" s="13">
        <f t="shared" si="1951"/>
        <v>4.5450164864586546E-8</v>
      </c>
      <c r="BG1563" s="13">
        <f t="shared" si="1952"/>
        <v>6.3442875130812609E-8</v>
      </c>
      <c r="BH1563" s="13">
        <f t="shared" si="1953"/>
        <v>6.6418874665073714E-8</v>
      </c>
      <c r="BI1563" s="13">
        <f t="shared" si="1954"/>
        <v>5.5627578701990213E-8</v>
      </c>
      <c r="BJ1563" s="14">
        <f t="shared" si="1955"/>
        <v>0.83474922371787719</v>
      </c>
      <c r="BK1563" s="14">
        <f t="shared" si="1956"/>
        <v>5.1335527038680828E-2</v>
      </c>
      <c r="BL1563" s="14">
        <f t="shared" si="1957"/>
        <v>5.6438463477609261E-3</v>
      </c>
      <c r="BM1563" s="14">
        <f t="shared" si="1958"/>
        <v>0.68948545089403734</v>
      </c>
      <c r="BN1563" s="14">
        <f t="shared" si="1959"/>
        <v>0.17938855251993294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1.5222222222222199</v>
      </c>
      <c r="F1564" s="10">
        <f>VLOOKUP(B1564,home!$B$2:$E$405,3,FALSE)</f>
        <v>0.66</v>
      </c>
      <c r="G1564" s="10">
        <f>VLOOKUP(C1564,away!$B$2:$E$405,4,FALSE)</f>
        <v>0.92</v>
      </c>
      <c r="H1564" s="10">
        <f>VLOOKUP(A1564,away!$A$2:$E$405,3,FALSE)</f>
        <v>1.2777777777777799</v>
      </c>
      <c r="I1564" s="10">
        <f>VLOOKUP(C1564,away!$B$2:$E$405,3,FALSE)</f>
        <v>1.05</v>
      </c>
      <c r="J1564" s="10">
        <f>VLOOKUP(B1564,home!$B$2:$E$405,4,FALSE)</f>
        <v>1.25</v>
      </c>
      <c r="K1564" s="12">
        <f t="shared" si="1904"/>
        <v>0.92429333333333208</v>
      </c>
      <c r="L1564" s="12">
        <f t="shared" si="1905"/>
        <v>1.6770833333333361</v>
      </c>
      <c r="M1564" s="13">
        <f t="shared" si="1906"/>
        <v>7.4171398604760949E-2</v>
      </c>
      <c r="N1564" s="13">
        <f t="shared" si="1907"/>
        <v>6.8556129254389753E-2</v>
      </c>
      <c r="O1564" s="13">
        <f t="shared" si="1908"/>
        <v>0.12439161641006803</v>
      </c>
      <c r="P1564" s="13">
        <f t="shared" si="1909"/>
        <v>0.11497434177038299</v>
      </c>
      <c r="Q1564" s="13">
        <f t="shared" si="1910"/>
        <v>3.1682986614485334E-2</v>
      </c>
      <c r="R1564" s="13">
        <f t="shared" si="1911"/>
        <v>0.10430755334385934</v>
      </c>
      <c r="S1564" s="13">
        <f t="shared" si="1912"/>
        <v>4.4555918838654354E-2</v>
      </c>
      <c r="T1564" s="13">
        <f t="shared" si="1913"/>
        <v>5.3135008801376518E-2</v>
      </c>
      <c r="U1564" s="13">
        <f t="shared" si="1914"/>
        <v>9.6410776172040094E-2</v>
      </c>
      <c r="V1564" s="13">
        <f t="shared" si="1915"/>
        <v>7.6740983074543995E-3</v>
      </c>
      <c r="W1564" s="13">
        <f t="shared" si="1916"/>
        <v>9.7614577692859972E-3</v>
      </c>
      <c r="X1564" s="13">
        <f t="shared" si="1917"/>
        <v>1.6370778133906749E-2</v>
      </c>
      <c r="Y1564" s="13">
        <f t="shared" si="1918"/>
        <v>1.3727579581036415E-2</v>
      </c>
      <c r="Z1564" s="13">
        <f t="shared" si="1919"/>
        <v>5.8310819751254808E-2</v>
      </c>
      <c r="AA1564" s="13">
        <f t="shared" si="1920"/>
        <v>5.3896301957286404E-2</v>
      </c>
      <c r="AB1564" s="13">
        <f t="shared" si="1921"/>
        <v>2.4907996295220017E-2</v>
      </c>
      <c r="AC1564" s="13">
        <f t="shared" si="1922"/>
        <v>7.4348436373234371E-4</v>
      </c>
      <c r="AD1564" s="13">
        <f t="shared" si="1923"/>
        <v>2.2556125849414765E-3</v>
      </c>
      <c r="AE1564" s="13">
        <f t="shared" si="1924"/>
        <v>3.7828502726622733E-3</v>
      </c>
      <c r="AF1564" s="13">
        <f t="shared" si="1925"/>
        <v>3.1720775723886835E-3</v>
      </c>
      <c r="AG1564" s="13">
        <f t="shared" si="1926"/>
        <v>1.7732794762311771E-3</v>
      </c>
      <c r="AH1564" s="13">
        <f t="shared" si="1927"/>
        <v>2.4448025989458437E-2</v>
      </c>
      <c r="AI1564" s="13">
        <f t="shared" si="1928"/>
        <v>2.2597147435216472E-2</v>
      </c>
      <c r="AJ1564" s="13">
        <f t="shared" si="1929"/>
        <v>1.0443196363360493E-2</v>
      </c>
      <c r="AK1564" s="13">
        <f t="shared" si="1930"/>
        <v>3.217525592448334E-3</v>
      </c>
      <c r="AL1564" s="13">
        <f t="shared" si="1931"/>
        <v>4.609950840604012E-5</v>
      </c>
      <c r="AM1564" s="13">
        <f t="shared" si="1932"/>
        <v>4.1696953496883431E-4</v>
      </c>
      <c r="AN1564" s="13">
        <f t="shared" si="1933"/>
        <v>6.9929265760398354E-4</v>
      </c>
      <c r="AO1564" s="13">
        <f t="shared" si="1934"/>
        <v>5.8638603059500813E-4</v>
      </c>
      <c r="AP1564" s="13">
        <f t="shared" si="1935"/>
        <v>3.2780607960346004E-4</v>
      </c>
      <c r="AQ1564" s="13">
        <f t="shared" si="1936"/>
        <v>1.3743952816707591E-4</v>
      </c>
      <c r="AR1564" s="13">
        <f t="shared" si="1937"/>
        <v>8.2002753839641972E-3</v>
      </c>
      <c r="AS1564" s="13">
        <f t="shared" si="1938"/>
        <v>7.5794598688955364E-3</v>
      </c>
      <c r="AT1564" s="13">
        <f t="shared" si="1939"/>
        <v>3.5028221135438376E-3</v>
      </c>
      <c r="AU1564" s="13">
        <f t="shared" si="1940"/>
        <v>1.0792117091337138E-3</v>
      </c>
      <c r="AV1564" s="13">
        <f t="shared" si="1941"/>
        <v>2.4937704700189067E-4</v>
      </c>
      <c r="AW1564" s="13">
        <f t="shared" si="1942"/>
        <v>1.984989697521164E-6</v>
      </c>
      <c r="AX1564" s="13">
        <f t="shared" si="1943"/>
        <v>6.4233693562465522E-5</v>
      </c>
      <c r="AY1564" s="13">
        <f t="shared" si="1944"/>
        <v>1.0772525691205171E-4</v>
      </c>
      <c r="AZ1564" s="13">
        <f t="shared" si="1945"/>
        <v>9.0332116473126867E-5</v>
      </c>
      <c r="BA1564" s="13">
        <f t="shared" si="1946"/>
        <v>5.0498162333935597E-5</v>
      </c>
      <c r="BB1564" s="13">
        <f t="shared" si="1947"/>
        <v>2.1172406603551159E-5</v>
      </c>
      <c r="BC1564" s="13">
        <f t="shared" si="1948"/>
        <v>7.1015780482744623E-6</v>
      </c>
      <c r="BD1564" s="13">
        <f t="shared" si="1949"/>
        <v>2.2920908625316634E-3</v>
      </c>
      <c r="BE1564" s="13">
        <f t="shared" si="1950"/>
        <v>2.1185643036322633E-3</v>
      </c>
      <c r="BF1564" s="13">
        <f t="shared" si="1951"/>
        <v>9.7908743104263693E-4</v>
      </c>
      <c r="BG1564" s="13">
        <f t="shared" si="1952"/>
        <v>3.0165466175438929E-4</v>
      </c>
      <c r="BH1564" s="13">
        <f t="shared" si="1953"/>
        <v>6.9704348207125821E-5</v>
      </c>
      <c r="BI1564" s="13">
        <f t="shared" si="1954"/>
        <v>1.288545287043832E-5</v>
      </c>
      <c r="BJ1564" s="14">
        <f t="shared" si="1955"/>
        <v>0.20672671710557616</v>
      </c>
      <c r="BK1564" s="14">
        <f t="shared" si="1956"/>
        <v>0.2422730666503031</v>
      </c>
      <c r="BL1564" s="14">
        <f t="shared" si="1957"/>
        <v>0.49100527274153533</v>
      </c>
      <c r="BM1564" s="14">
        <f t="shared" si="1958"/>
        <v>0.48012610998350858</v>
      </c>
      <c r="BN1564" s="14">
        <f t="shared" si="1959"/>
        <v>0.51808402599794634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1.5222222222222199</v>
      </c>
      <c r="F1565" s="10">
        <f>VLOOKUP(B1565,home!$B$2:$E$405,3,FALSE)</f>
        <v>0.33</v>
      </c>
      <c r="G1565" s="10">
        <f>VLOOKUP(C1565,away!$B$2:$E$405,4,FALSE)</f>
        <v>1.31</v>
      </c>
      <c r="H1565" s="10">
        <f>VLOOKUP(A1565,away!$A$2:$E$405,3,FALSE)</f>
        <v>1.2777777777777799</v>
      </c>
      <c r="I1565" s="10">
        <f>VLOOKUP(C1565,away!$B$2:$E$405,3,FALSE)</f>
        <v>0.53</v>
      </c>
      <c r="J1565" s="10">
        <f>VLOOKUP(B1565,home!$B$2:$E$405,4,FALSE)</f>
        <v>0.98</v>
      </c>
      <c r="K1565" s="12">
        <f t="shared" si="1904"/>
        <v>0.65805666666666573</v>
      </c>
      <c r="L1565" s="12">
        <f t="shared" si="1905"/>
        <v>0.66367777777777892</v>
      </c>
      <c r="M1565" s="13">
        <f t="shared" si="1906"/>
        <v>0.2666723722044696</v>
      </c>
      <c r="N1565" s="13">
        <f t="shared" si="1907"/>
        <v>0.17548553234496569</v>
      </c>
      <c r="O1565" s="13">
        <f t="shared" si="1908"/>
        <v>0.1769845273793911</v>
      </c>
      <c r="P1565" s="13">
        <f t="shared" si="1909"/>
        <v>0.11646584813885737</v>
      </c>
      <c r="Q1565" s="13">
        <f t="shared" si="1910"/>
        <v>5.7739712231576722E-2</v>
      </c>
      <c r="R1565" s="13">
        <f t="shared" si="1911"/>
        <v>5.8730348916102383E-2</v>
      </c>
      <c r="S1565" s="13">
        <f t="shared" si="1912"/>
        <v>1.2716253347293729E-2</v>
      </c>
      <c r="T1565" s="13">
        <f t="shared" si="1913"/>
        <v>3.8320563903381281E-2</v>
      </c>
      <c r="U1565" s="13">
        <f t="shared" si="1914"/>
        <v>3.8647897639900564E-2</v>
      </c>
      <c r="V1565" s="13">
        <f t="shared" si="1915"/>
        <v>6.1707397691292739E-4</v>
      </c>
      <c r="W1565" s="13">
        <f t="shared" si="1916"/>
        <v>1.2665334188467964E-2</v>
      </c>
      <c r="X1565" s="13">
        <f t="shared" si="1917"/>
        <v>8.4057008490153462E-3</v>
      </c>
      <c r="Y1565" s="13">
        <f t="shared" si="1918"/>
        <v>2.7893384300696476E-3</v>
      </c>
      <c r="Z1565" s="13">
        <f t="shared" si="1919"/>
        <v>1.2992675818917472E-2</v>
      </c>
      <c r="AA1565" s="13">
        <f t="shared" si="1920"/>
        <v>8.5499169404774245E-3</v>
      </c>
      <c r="AB1565" s="13">
        <f t="shared" si="1921"/>
        <v>2.8131649210637148E-3</v>
      </c>
      <c r="AC1565" s="13">
        <f t="shared" si="1922"/>
        <v>1.6843712448415291E-5</v>
      </c>
      <c r="AD1565" s="13">
        <f t="shared" si="1923"/>
        <v>2.0836268995706466E-3</v>
      </c>
      <c r="AE1565" s="13">
        <f t="shared" si="1924"/>
        <v>1.38285687042505E-3</v>
      </c>
      <c r="AF1565" s="13">
        <f t="shared" si="1925"/>
        <v>4.5888568737421557E-4</v>
      </c>
      <c r="AG1565" s="13">
        <f t="shared" si="1926"/>
        <v>1.0151741108351599E-4</v>
      </c>
      <c r="AH1565" s="13">
        <f t="shared" si="1927"/>
        <v>2.1557375537215578E-3</v>
      </c>
      <c r="AI1565" s="13">
        <f t="shared" si="1928"/>
        <v>1.4185974688101608E-3</v>
      </c>
      <c r="AJ1565" s="13">
        <f t="shared" si="1929"/>
        <v>4.6675876083349175E-4</v>
      </c>
      <c r="AK1565" s="13">
        <f t="shared" si="1930"/>
        <v>1.0238457143051703E-4</v>
      </c>
      <c r="AL1565" s="13">
        <f t="shared" si="1931"/>
        <v>2.9425129268473032E-7</v>
      </c>
      <c r="AM1565" s="13">
        <f t="shared" si="1932"/>
        <v>2.7422891442169196E-4</v>
      </c>
      <c r="AN1565" s="13">
        <f t="shared" si="1933"/>
        <v>1.8199963652580124E-4</v>
      </c>
      <c r="AO1565" s="13">
        <f t="shared" si="1934"/>
        <v>6.0394557162903621E-5</v>
      </c>
      <c r="AP1565" s="13">
        <f t="shared" si="1935"/>
        <v>1.3360841829249639E-5</v>
      </c>
      <c r="AQ1565" s="13">
        <f t="shared" si="1936"/>
        <v>2.2168234536191988E-6</v>
      </c>
      <c r="AR1565" s="13">
        <f t="shared" si="1937"/>
        <v>2.8614302182520591E-4</v>
      </c>
      <c r="AS1565" s="13">
        <f t="shared" si="1938"/>
        <v>1.8829832313222201E-4</v>
      </c>
      <c r="AT1565" s="13">
        <f t="shared" si="1939"/>
        <v>6.1955483429656345E-5</v>
      </c>
      <c r="AU1565" s="13">
        <f t="shared" si="1940"/>
        <v>1.3590072969147169E-5</v>
      </c>
      <c r="AV1565" s="13">
        <f t="shared" si="1941"/>
        <v>2.2357595294584353E-6</v>
      </c>
      <c r="AW1565" s="13">
        <f t="shared" si="1942"/>
        <v>3.5697388694166522E-9</v>
      </c>
      <c r="AX1565" s="13">
        <f t="shared" si="1943"/>
        <v>3.0076360887992814E-5</v>
      </c>
      <c r="AY1565" s="13">
        <f t="shared" si="1944"/>
        <v>1.9961012357785575E-5</v>
      </c>
      <c r="AZ1565" s="13">
        <f t="shared" si="1945"/>
        <v>6.6238401619049568E-6</v>
      </c>
      <c r="BA1565" s="13">
        <f t="shared" si="1946"/>
        <v>1.4653651730027617E-6</v>
      </c>
      <c r="BB1565" s="13">
        <f t="shared" si="1947"/>
        <v>2.4313257541285588E-7</v>
      </c>
      <c r="BC1565" s="13">
        <f t="shared" si="1948"/>
        <v>3.2272337471078503E-8</v>
      </c>
      <c r="BD1565" s="13">
        <f t="shared" si="1949"/>
        <v>3.1651127475261838E-5</v>
      </c>
      <c r="BE1565" s="13">
        <f t="shared" si="1950"/>
        <v>2.0828235442612531E-5</v>
      </c>
      <c r="BF1565" s="13">
        <f t="shared" si="1951"/>
        <v>6.853079593957052E-6</v>
      </c>
      <c r="BG1565" s="13">
        <f t="shared" si="1952"/>
        <v>1.5032382380002417E-6</v>
      </c>
      <c r="BH1565" s="13">
        <f t="shared" si="1953"/>
        <v>2.4730398602607771E-7</v>
      </c>
      <c r="BI1565" s="13">
        <f t="shared" si="1954"/>
        <v>3.2548007339540092E-8</v>
      </c>
      <c r="BJ1565" s="14">
        <f t="shared" si="1955"/>
        <v>0.3000236715728169</v>
      </c>
      <c r="BK1565" s="14">
        <f t="shared" si="1956"/>
        <v>0.39650864664363245</v>
      </c>
      <c r="BL1565" s="14">
        <f t="shared" si="1957"/>
        <v>0.29048267234535985</v>
      </c>
      <c r="BM1565" s="14">
        <f t="shared" si="1958"/>
        <v>0.14790936772274491</v>
      </c>
      <c r="BN1565" s="14">
        <f t="shared" si="1959"/>
        <v>0.85207834121536286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1.5222222222222199</v>
      </c>
      <c r="F1566" s="10">
        <f>VLOOKUP(B1566,home!$B$2:$E$405,3,FALSE)</f>
        <v>0.66</v>
      </c>
      <c r="G1566" s="10">
        <f>VLOOKUP(C1566,away!$B$2:$E$405,4,FALSE)</f>
        <v>1.1499999999999999</v>
      </c>
      <c r="H1566" s="10">
        <f>VLOOKUP(A1566,away!$A$2:$E$405,3,FALSE)</f>
        <v>1.2777777777777799</v>
      </c>
      <c r="I1566" s="10">
        <f>VLOOKUP(C1566,away!$B$2:$E$405,3,FALSE)</f>
        <v>0.16</v>
      </c>
      <c r="J1566" s="10">
        <f>VLOOKUP(B1566,home!$B$2:$E$405,4,FALSE)</f>
        <v>1.1000000000000001</v>
      </c>
      <c r="K1566" s="12">
        <f t="shared" si="1904"/>
        <v>1.1553666666666649</v>
      </c>
      <c r="L1566" s="12">
        <f t="shared" si="1905"/>
        <v>0.22488888888888928</v>
      </c>
      <c r="M1566" s="13">
        <f t="shared" si="1906"/>
        <v>0.2515142689772909</v>
      </c>
      <c r="N1566" s="13">
        <f t="shared" si="1907"/>
        <v>0.29059120256739551</v>
      </c>
      <c r="O1566" s="13">
        <f t="shared" si="1908"/>
        <v>5.6562764490004178E-2</v>
      </c>
      <c r="P1566" s="13">
        <f t="shared" si="1909"/>
        <v>6.5350732666267716E-2</v>
      </c>
      <c r="Q1566" s="13">
        <f t="shared" si="1910"/>
        <v>0.16786969453647468</v>
      </c>
      <c r="R1566" s="13">
        <f t="shared" si="1911"/>
        <v>6.3601686293204805E-3</v>
      </c>
      <c r="S1566" s="13">
        <f t="shared" si="1912"/>
        <v>4.2450059368238004E-3</v>
      </c>
      <c r="T1566" s="13">
        <f t="shared" si="1913"/>
        <v>3.7752029082425038E-2</v>
      </c>
      <c r="U1566" s="13">
        <f t="shared" si="1914"/>
        <v>7.3483268286958937E-3</v>
      </c>
      <c r="V1566" s="13">
        <f t="shared" si="1915"/>
        <v>1.2255290912392165E-4</v>
      </c>
      <c r="W1566" s="13">
        <f t="shared" si="1916"/>
        <v>6.4650349803652682E-2</v>
      </c>
      <c r="X1566" s="13">
        <f t="shared" si="1917"/>
        <v>1.4539145333621469E-2</v>
      </c>
      <c r="Y1566" s="13">
        <f t="shared" si="1918"/>
        <v>1.6348461197361057E-3</v>
      </c>
      <c r="Z1566" s="13">
        <f t="shared" si="1919"/>
        <v>4.7677708539795103E-4</v>
      </c>
      <c r="AA1566" s="13">
        <f t="shared" si="1920"/>
        <v>5.5085235189927849E-4</v>
      </c>
      <c r="AB1566" s="13">
        <f t="shared" si="1921"/>
        <v>3.1821822281968105E-4</v>
      </c>
      <c r="AC1566" s="13">
        <f t="shared" si="1922"/>
        <v>1.9901759535842498E-6</v>
      </c>
      <c r="AD1566" s="13">
        <f t="shared" si="1923"/>
        <v>1.867371478787002E-2</v>
      </c>
      <c r="AE1566" s="13">
        <f t="shared" si="1924"/>
        <v>4.1995109700721086E-3</v>
      </c>
      <c r="AF1566" s="13">
        <f t="shared" si="1925"/>
        <v>4.7221167796810906E-4</v>
      </c>
      <c r="AG1566" s="13">
        <f t="shared" si="1926"/>
        <v>3.5398386526202018E-5</v>
      </c>
      <c r="AH1566" s="13">
        <f t="shared" si="1927"/>
        <v>2.6805467245707062E-5</v>
      </c>
      <c r="AI1566" s="13">
        <f t="shared" si="1928"/>
        <v>3.0970143340115029E-5</v>
      </c>
      <c r="AJ1566" s="13">
        <f t="shared" si="1929"/>
        <v>1.7890935638528758E-5</v>
      </c>
      <c r="AK1566" s="13">
        <f t="shared" si="1930"/>
        <v>6.8901968907449376E-6</v>
      </c>
      <c r="AL1566" s="13">
        <f t="shared" si="1931"/>
        <v>2.0684227138343649E-8</v>
      </c>
      <c r="AM1566" s="13">
        <f t="shared" si="1932"/>
        <v>4.314997521749072E-3</v>
      </c>
      <c r="AN1566" s="13">
        <f t="shared" si="1933"/>
        <v>9.7039499822445944E-4</v>
      </c>
      <c r="AO1566" s="13">
        <f t="shared" si="1934"/>
        <v>1.0911552646701719E-4</v>
      </c>
      <c r="AP1566" s="13">
        <f t="shared" si="1935"/>
        <v>8.1796231692312299E-6</v>
      </c>
      <c r="AQ1566" s="13">
        <f t="shared" si="1936"/>
        <v>4.5987659151455646E-7</v>
      </c>
      <c r="AR1566" s="13">
        <f t="shared" si="1937"/>
        <v>1.2056503490069158E-6</v>
      </c>
      <c r="AS1566" s="13">
        <f t="shared" si="1938"/>
        <v>1.3929682248976213E-6</v>
      </c>
      <c r="AT1566" s="13">
        <f t="shared" si="1939"/>
        <v>8.0469452738627302E-7</v>
      </c>
      <c r="AU1566" s="13">
        <f t="shared" si="1940"/>
        <v>3.0990574459706185E-7</v>
      </c>
      <c r="AV1566" s="13">
        <f t="shared" si="1941"/>
        <v>8.9513691778989554E-8</v>
      </c>
      <c r="AW1566" s="13">
        <f t="shared" si="1942"/>
        <v>1.492879071613652E-10</v>
      </c>
      <c r="AX1566" s="13">
        <f t="shared" si="1943"/>
        <v>8.3090071722969109E-4</v>
      </c>
      <c r="AY1566" s="13">
        <f t="shared" si="1944"/>
        <v>1.868603390747664E-4</v>
      </c>
      <c r="AZ1566" s="13">
        <f t="shared" si="1945"/>
        <v>2.1011407015962657E-5</v>
      </c>
      <c r="BA1566" s="13">
        <f t="shared" si="1946"/>
        <v>1.5750773259373518E-6</v>
      </c>
      <c r="BB1566" s="13">
        <f t="shared" si="1947"/>
        <v>8.8554347436033452E-8</v>
      </c>
      <c r="BC1566" s="13">
        <f t="shared" si="1948"/>
        <v>3.9829777602340468E-9</v>
      </c>
      <c r="BD1566" s="13">
        <f t="shared" si="1949"/>
        <v>4.5189561229444462E-8</v>
      </c>
      <c r="BE1566" s="13">
        <f t="shared" si="1950"/>
        <v>5.221051272579239E-8</v>
      </c>
      <c r="BF1566" s="13">
        <f t="shared" si="1951"/>
        <v>3.0161143026478128E-8</v>
      </c>
      <c r="BG1566" s="13">
        <f t="shared" si="1952"/>
        <v>1.161572642711952E-8</v>
      </c>
      <c r="BH1566" s="13">
        <f t="shared" si="1953"/>
        <v>3.3551057807532429E-9</v>
      </c>
      <c r="BI1566" s="13">
        <f t="shared" si="1954"/>
        <v>7.7527547644458526E-10</v>
      </c>
      <c r="BJ1566" s="14">
        <f t="shared" si="1955"/>
        <v>0.60686169088991448</v>
      </c>
      <c r="BK1566" s="14">
        <f t="shared" si="1956"/>
        <v>0.32142143168876192</v>
      </c>
      <c r="BL1566" s="14">
        <f t="shared" si="1957"/>
        <v>7.1226833305716927E-2</v>
      </c>
      <c r="BM1566" s="14">
        <f t="shared" si="1958"/>
        <v>0.16155104091325115</v>
      </c>
      <c r="BN1566" s="14">
        <f t="shared" si="1959"/>
        <v>0.83824883186675347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1.4226190476190499</v>
      </c>
      <c r="F1567" s="10">
        <f>VLOOKUP(B1567,home!$B$2:$E$405,3,FALSE)</f>
        <v>0.5</v>
      </c>
      <c r="G1567" s="10">
        <f>VLOOKUP(C1567,away!$B$2:$E$405,4,FALSE)</f>
        <v>0.7</v>
      </c>
      <c r="H1567" s="10">
        <f>VLOOKUP(A1567,away!$A$2:$E$405,3,FALSE)</f>
        <v>1.11904761904762</v>
      </c>
      <c r="I1567" s="10">
        <f>VLOOKUP(C1567,away!$B$2:$E$405,3,FALSE)</f>
        <v>0.7</v>
      </c>
      <c r="J1567" s="10">
        <f>VLOOKUP(B1567,home!$B$2:$E$405,4,FALSE)</f>
        <v>1.1499999999999999</v>
      </c>
      <c r="K1567" s="12">
        <f t="shared" si="1904"/>
        <v>0.49791666666666745</v>
      </c>
      <c r="L1567" s="12">
        <f t="shared" si="1905"/>
        <v>0.90083333333333393</v>
      </c>
      <c r="M1567" s="13">
        <f t="shared" si="1906"/>
        <v>0.24690540288070875</v>
      </c>
      <c r="N1567" s="13">
        <f t="shared" si="1907"/>
        <v>0.12293831518435308</v>
      </c>
      <c r="O1567" s="13">
        <f t="shared" si="1908"/>
        <v>0.2224206170950386</v>
      </c>
      <c r="P1567" s="13">
        <f t="shared" si="1909"/>
        <v>0.11074693226190478</v>
      </c>
      <c r="Q1567" s="13">
        <f t="shared" si="1910"/>
        <v>3.060651805110462E-2</v>
      </c>
      <c r="R1567" s="13">
        <f t="shared" si="1911"/>
        <v>0.10018195294989035</v>
      </c>
      <c r="S1567" s="13">
        <f t="shared" si="1912"/>
        <v>1.2418605326498924E-2</v>
      </c>
      <c r="T1567" s="13">
        <f t="shared" si="1913"/>
        <v>2.7571371677703425E-2</v>
      </c>
      <c r="U1567" s="13">
        <f t="shared" si="1914"/>
        <v>4.9882264072966309E-2</v>
      </c>
      <c r="V1567" s="13">
        <f t="shared" si="1915"/>
        <v>6.1891559674941057E-4</v>
      </c>
      <c r="W1567" s="13">
        <f t="shared" si="1916"/>
        <v>5.0798318154264008E-3</v>
      </c>
      <c r="X1567" s="13">
        <f t="shared" si="1917"/>
        <v>4.5760818270632851E-3</v>
      </c>
      <c r="Y1567" s="13">
        <f t="shared" si="1918"/>
        <v>2.0611435229397558E-3</v>
      </c>
      <c r="Z1567" s="13">
        <f t="shared" si="1919"/>
        <v>3.008241420523099E-2</v>
      </c>
      <c r="AA1567" s="13">
        <f t="shared" si="1920"/>
        <v>1.497853540635462E-2</v>
      </c>
      <c r="AB1567" s="13">
        <f t="shared" si="1921"/>
        <v>3.7290312105403749E-3</v>
      </c>
      <c r="AC1567" s="13">
        <f t="shared" si="1922"/>
        <v>1.7350522424108204E-5</v>
      </c>
      <c r="AD1567" s="13">
        <f t="shared" si="1923"/>
        <v>6.3233323119109958E-4</v>
      </c>
      <c r="AE1567" s="13">
        <f t="shared" si="1924"/>
        <v>5.6962685243131591E-4</v>
      </c>
      <c r="AF1567" s="13">
        <f t="shared" si="1925"/>
        <v>2.5656942811593864E-4</v>
      </c>
      <c r="AG1567" s="13">
        <f t="shared" si="1926"/>
        <v>7.7042097720369433E-5</v>
      </c>
      <c r="AH1567" s="13">
        <f t="shared" si="1927"/>
        <v>6.7748103658030658E-3</v>
      </c>
      <c r="AI1567" s="13">
        <f t="shared" si="1928"/>
        <v>3.3732909946394478E-3</v>
      </c>
      <c r="AJ1567" s="13">
        <f t="shared" si="1929"/>
        <v>8.3980890387378056E-4</v>
      </c>
      <c r="AK1567" s="13">
        <f t="shared" si="1930"/>
        <v>1.3938495001794023E-4</v>
      </c>
      <c r="AL1567" s="13">
        <f t="shared" si="1931"/>
        <v>3.1129608492848514E-7</v>
      </c>
      <c r="AM1567" s="13">
        <f t="shared" si="1932"/>
        <v>6.2969850939447133E-5</v>
      </c>
      <c r="AN1567" s="13">
        <f t="shared" si="1933"/>
        <v>5.6725340721285329E-5</v>
      </c>
      <c r="AO1567" s="13">
        <f t="shared" si="1934"/>
        <v>2.5550038883212281E-5</v>
      </c>
      <c r="AP1567" s="13">
        <f t="shared" si="1935"/>
        <v>7.6721088979868063E-6</v>
      </c>
      <c r="AQ1567" s="13">
        <f t="shared" si="1936"/>
        <v>1.7278228580674458E-6</v>
      </c>
      <c r="AR1567" s="13">
        <f t="shared" si="1937"/>
        <v>1.2205950009055203E-3</v>
      </c>
      <c r="AS1567" s="13">
        <f t="shared" si="1938"/>
        <v>6.0775459420087455E-4</v>
      </c>
      <c r="AT1567" s="13">
        <f t="shared" si="1939"/>
        <v>1.5130557084792629E-4</v>
      </c>
      <c r="AU1567" s="13">
        <f t="shared" si="1940"/>
        <v>2.5112521828232256E-5</v>
      </c>
      <c r="AV1567" s="13">
        <f t="shared" si="1941"/>
        <v>3.1259857900768315E-6</v>
      </c>
      <c r="AW1567" s="13">
        <f t="shared" si="1942"/>
        <v>3.8785756754455347E-9</v>
      </c>
      <c r="AX1567" s="13">
        <f t="shared" si="1943"/>
        <v>5.2256230467110693E-6</v>
      </c>
      <c r="AY1567" s="13">
        <f t="shared" si="1944"/>
        <v>4.7074154279122242E-6</v>
      </c>
      <c r="AZ1567" s="13">
        <f t="shared" si="1945"/>
        <v>2.1202983656554656E-6</v>
      </c>
      <c r="BA1567" s="13">
        <f t="shared" si="1946"/>
        <v>6.3667848146487778E-7</v>
      </c>
      <c r="BB1567" s="13">
        <f t="shared" si="1947"/>
        <v>1.4338529967990274E-7</v>
      </c>
      <c r="BC1567" s="13">
        <f t="shared" si="1948"/>
        <v>2.5833251492329173E-8</v>
      </c>
      <c r="BD1567" s="13">
        <f t="shared" si="1949"/>
        <v>1.8325877721928722E-4</v>
      </c>
      <c r="BE1567" s="13">
        <f t="shared" si="1950"/>
        <v>9.1247599490436895E-5</v>
      </c>
      <c r="BF1567" s="13">
        <f t="shared" si="1951"/>
        <v>2.2716850289806722E-5</v>
      </c>
      <c r="BG1567" s="13">
        <f t="shared" si="1952"/>
        <v>3.7703661244887612E-6</v>
      </c>
      <c r="BH1567" s="13">
        <f t="shared" si="1953"/>
        <v>4.6933203320459117E-7</v>
      </c>
      <c r="BI1567" s="13">
        <f t="shared" si="1954"/>
        <v>4.6737648306623973E-8</v>
      </c>
      <c r="BJ1567" s="14">
        <f t="shared" si="1955"/>
        <v>0.19453633808422224</v>
      </c>
      <c r="BK1567" s="14">
        <f t="shared" si="1956"/>
        <v>0.3707122252997988</v>
      </c>
      <c r="BL1567" s="14">
        <f t="shared" si="1957"/>
        <v>0.40462909928550267</v>
      </c>
      <c r="BM1567" s="14">
        <f t="shared" si="1958"/>
        <v>0.16615563491490232</v>
      </c>
      <c r="BN1567" s="14">
        <f t="shared" si="1959"/>
        <v>0.83379973842300026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1.4226190476190499</v>
      </c>
      <c r="F1568" s="10">
        <f>VLOOKUP(B1568,home!$B$2:$E$405,3,FALSE)</f>
        <v>0.5</v>
      </c>
      <c r="G1568" s="10">
        <f>VLOOKUP(C1568,away!$B$2:$E$405,4,FALSE)</f>
        <v>0.6</v>
      </c>
      <c r="H1568" s="10">
        <f>VLOOKUP(A1568,away!$A$2:$E$405,3,FALSE)</f>
        <v>1.11904761904762</v>
      </c>
      <c r="I1568" s="10">
        <f>VLOOKUP(C1568,away!$B$2:$E$405,3,FALSE)</f>
        <v>1.21</v>
      </c>
      <c r="J1568" s="10">
        <f>VLOOKUP(B1568,home!$B$2:$E$405,4,FALSE)</f>
        <v>1.28</v>
      </c>
      <c r="K1568" s="12">
        <f t="shared" si="1904"/>
        <v>0.42678571428571493</v>
      </c>
      <c r="L1568" s="12">
        <f t="shared" si="1905"/>
        <v>1.7331809523809536</v>
      </c>
      <c r="M1568" s="13">
        <f t="shared" si="1906"/>
        <v>0.11532896527283379</v>
      </c>
      <c r="N1568" s="13">
        <f t="shared" si="1907"/>
        <v>4.922075482179878E-2</v>
      </c>
      <c r="O1568" s="13">
        <f t="shared" si="1908"/>
        <v>0.19988596586867999</v>
      </c>
      <c r="P1568" s="13">
        <f t="shared" si="1909"/>
        <v>8.5308474718954613E-2</v>
      </c>
      <c r="Q1568" s="13">
        <f t="shared" si="1910"/>
        <v>1.0503357502151717E-2</v>
      </c>
      <c r="R1568" s="13">
        <f t="shared" si="1911"/>
        <v>0.17321927434593284</v>
      </c>
      <c r="S1568" s="13">
        <f t="shared" si="1912"/>
        <v>1.577560294948032E-2</v>
      </c>
      <c r="T1568" s="13">
        <f t="shared" si="1913"/>
        <v>1.8204219158776947E-2</v>
      </c>
      <c r="U1568" s="13">
        <f t="shared" si="1914"/>
        <v>7.3927511729782153E-2</v>
      </c>
      <c r="V1568" s="13">
        <f t="shared" si="1915"/>
        <v>1.2965737928775849E-3</v>
      </c>
      <c r="W1568" s="13">
        <f t="shared" si="1916"/>
        <v>1.4942276446513482E-3</v>
      </c>
      <c r="X1568" s="13">
        <f t="shared" si="1917"/>
        <v>2.5897668922307726E-3</v>
      </c>
      <c r="Y1568" s="13">
        <f t="shared" si="1918"/>
        <v>2.2442673243605973E-3</v>
      </c>
      <c r="Z1568" s="13">
        <f t="shared" si="1919"/>
        <v>0.10007344896054053</v>
      </c>
      <c r="AA1568" s="13">
        <f t="shared" si="1920"/>
        <v>4.2709918395659324E-2</v>
      </c>
      <c r="AB1568" s="13">
        <f t="shared" si="1921"/>
        <v>9.1139915147880283E-3</v>
      </c>
      <c r="AC1568" s="13">
        <f t="shared" si="1922"/>
        <v>5.99419735803628E-5</v>
      </c>
      <c r="AD1568" s="13">
        <f t="shared" si="1923"/>
        <v>1.5942875315699674E-4</v>
      </c>
      <c r="AE1568" s="13">
        <f t="shared" si="1924"/>
        <v>2.7631887823355154E-4</v>
      </c>
      <c r="AF1568" s="13">
        <f t="shared" si="1925"/>
        <v>2.3945530826883189E-4</v>
      </c>
      <c r="AG1568" s="13">
        <f t="shared" si="1926"/>
        <v>1.3833979307934963E-4</v>
      </c>
      <c r="AH1568" s="13">
        <f t="shared" si="1927"/>
        <v>4.3361348894369087E-2</v>
      </c>
      <c r="AI1568" s="13">
        <f t="shared" si="1928"/>
        <v>1.8506004260275405E-2</v>
      </c>
      <c r="AJ1568" s="13">
        <f t="shared" si="1929"/>
        <v>3.9490491233980605E-3</v>
      </c>
      <c r="AK1568" s="13">
        <f t="shared" si="1930"/>
        <v>5.6179925029293935E-4</v>
      </c>
      <c r="AL1568" s="13">
        <f t="shared" si="1931"/>
        <v>1.7735556113548683E-6</v>
      </c>
      <c r="AM1568" s="13">
        <f t="shared" si="1932"/>
        <v>1.3608382858757959E-5</v>
      </c>
      <c r="AN1568" s="13">
        <f t="shared" si="1933"/>
        <v>2.3585789963506764E-5</v>
      </c>
      <c r="AO1568" s="13">
        <f t="shared" si="1934"/>
        <v>2.0439220955803901E-5</v>
      </c>
      <c r="AP1568" s="13">
        <f t="shared" si="1935"/>
        <v>1.1808289480701652E-5</v>
      </c>
      <c r="AQ1568" s="13">
        <f t="shared" si="1936"/>
        <v>5.1164756020381193E-6</v>
      </c>
      <c r="AR1568" s="13">
        <f t="shared" si="1937"/>
        <v>1.5030612794653085E-2</v>
      </c>
      <c r="AS1568" s="13">
        <f t="shared" si="1938"/>
        <v>6.4148508177180224E-3</v>
      </c>
      <c r="AT1568" s="13">
        <f t="shared" si="1939"/>
        <v>1.3688833441380442E-3</v>
      </c>
      <c r="AU1568" s="13">
        <f t="shared" si="1940"/>
        <v>1.9473995193392446E-4</v>
      </c>
      <c r="AV1568" s="13">
        <f t="shared" si="1941"/>
        <v>2.0778057371521433E-5</v>
      </c>
      <c r="AW1568" s="13">
        <f t="shared" si="1942"/>
        <v>3.6441487106035695E-8</v>
      </c>
      <c r="AX1568" s="13">
        <f t="shared" si="1943"/>
        <v>9.6797723310808224E-7</v>
      </c>
      <c r="AY1568" s="13">
        <f t="shared" si="1944"/>
        <v>1.6776797027613461E-6</v>
      </c>
      <c r="AZ1568" s="13">
        <f t="shared" si="1945"/>
        <v>1.4538612525110529E-6</v>
      </c>
      <c r="BA1568" s="13">
        <f t="shared" si="1946"/>
        <v>8.3993487675229103E-7</v>
      </c>
      <c r="BB1568" s="13">
        <f t="shared" si="1947"/>
        <v>3.6393978240687859E-7</v>
      </c>
      <c r="BC1568" s="13">
        <f t="shared" si="1948"/>
        <v>1.2615469973625417E-7</v>
      </c>
      <c r="BD1568" s="13">
        <f t="shared" si="1949"/>
        <v>4.3417952997176958E-3</v>
      </c>
      <c r="BE1568" s="13">
        <f t="shared" si="1950"/>
        <v>1.8530162082723762E-3</v>
      </c>
      <c r="BF1568" s="13">
        <f t="shared" si="1951"/>
        <v>3.9542042301526654E-4</v>
      </c>
      <c r="BG1568" s="13">
        <f t="shared" si="1952"/>
        <v>5.6253262559910044E-5</v>
      </c>
      <c r="BH1568" s="13">
        <f t="shared" si="1953"/>
        <v>6.0020222106332666E-6</v>
      </c>
      <c r="BI1568" s="13">
        <f t="shared" si="1954"/>
        <v>5.1231546726476899E-7</v>
      </c>
      <c r="BJ1568" s="14">
        <f t="shared" si="1955"/>
        <v>8.5150123783116982E-2</v>
      </c>
      <c r="BK1568" s="14">
        <f t="shared" si="1956"/>
        <v>0.2177730099430408</v>
      </c>
      <c r="BL1568" s="14">
        <f t="shared" si="1957"/>
        <v>0.59491772788023567</v>
      </c>
      <c r="BM1568" s="14">
        <f t="shared" si="1958"/>
        <v>0.36444587679836649</v>
      </c>
      <c r="BN1568" s="14">
        <f t="shared" si="1959"/>
        <v>0.63346679253035176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1.4226190476190499</v>
      </c>
      <c r="F1569" s="10">
        <f>VLOOKUP(B1569,home!$B$2:$E$405,3,FALSE)</f>
        <v>0.6</v>
      </c>
      <c r="G1569" s="10">
        <f>VLOOKUP(C1569,away!$B$2:$E$405,4,FALSE)</f>
        <v>0.9</v>
      </c>
      <c r="H1569" s="10">
        <f>VLOOKUP(A1569,away!$A$2:$E$405,3,FALSE)</f>
        <v>1.11904761904762</v>
      </c>
      <c r="I1569" s="10">
        <f>VLOOKUP(C1569,away!$B$2:$E$405,3,FALSE)</f>
        <v>0.7</v>
      </c>
      <c r="J1569" s="10">
        <f>VLOOKUP(B1569,home!$B$2:$E$405,4,FALSE)</f>
        <v>0.89</v>
      </c>
      <c r="K1569" s="12">
        <f t="shared" si="1904"/>
        <v>0.76821428571428685</v>
      </c>
      <c r="L1569" s="12">
        <f t="shared" si="1905"/>
        <v>0.69716666666666716</v>
      </c>
      <c r="M1569" s="13">
        <f t="shared" si="1906"/>
        <v>0.23098997853172584</v>
      </c>
      <c r="N1569" s="13">
        <f t="shared" si="1907"/>
        <v>0.17744980136490823</v>
      </c>
      <c r="O1569" s="13">
        <f t="shared" si="1908"/>
        <v>0.16103851336636829</v>
      </c>
      <c r="P1569" s="13">
        <f t="shared" si="1909"/>
        <v>0.12371208651823526</v>
      </c>
      <c r="Q1569" s="13">
        <f t="shared" si="1910"/>
        <v>6.8159736202842505E-2</v>
      </c>
      <c r="R1569" s="13">
        <f t="shared" si="1911"/>
        <v>5.6135341784293254E-2</v>
      </c>
      <c r="S1569" s="13">
        <f t="shared" si="1912"/>
        <v>1.6564225478501948E-2</v>
      </c>
      <c r="T1569" s="13">
        <f t="shared" si="1913"/>
        <v>4.7518696089415065E-2</v>
      </c>
      <c r="U1569" s="13">
        <f t="shared" si="1914"/>
        <v>4.3123971492148208E-2</v>
      </c>
      <c r="V1569" s="13">
        <f t="shared" si="1915"/>
        <v>9.8570649328578227E-4</v>
      </c>
      <c r="W1569" s="13">
        <f t="shared" si="1916"/>
        <v>1.7453761020513631E-2</v>
      </c>
      <c r="X1569" s="13">
        <f t="shared" si="1917"/>
        <v>1.2168180391468093E-2</v>
      </c>
      <c r="Y1569" s="13">
        <f t="shared" si="1918"/>
        <v>4.2416248814592565E-3</v>
      </c>
      <c r="Z1569" s="13">
        <f t="shared" si="1919"/>
        <v>1.3045229704649938E-2</v>
      </c>
      <c r="AA1569" s="13">
        <f t="shared" si="1920"/>
        <v>1.0021531819536451E-2</v>
      </c>
      <c r="AB1569" s="13">
        <f t="shared" si="1921"/>
        <v>3.8493419542540942E-3</v>
      </c>
      <c r="AC1569" s="13">
        <f t="shared" si="1922"/>
        <v>3.2994885685648997E-5</v>
      </c>
      <c r="AD1569" s="13">
        <f t="shared" si="1923"/>
        <v>3.3520571388504349E-3</v>
      </c>
      <c r="AE1569" s="13">
        <f t="shared" si="1924"/>
        <v>2.3369425019685629E-3</v>
      </c>
      <c r="AF1569" s="13">
        <f t="shared" si="1925"/>
        <v>8.1461920714454212E-4</v>
      </c>
      <c r="AG1569" s="13">
        <f t="shared" si="1926"/>
        <v>1.8930845241586791E-4</v>
      </c>
      <c r="AH1569" s="13">
        <f t="shared" si="1927"/>
        <v>2.2736748272729466E-3</v>
      </c>
      <c r="AI1569" s="13">
        <f t="shared" si="1928"/>
        <v>1.7466694833800412E-3</v>
      </c>
      <c r="AJ1569" s="13">
        <f t="shared" si="1929"/>
        <v>6.7090822477687019E-4</v>
      </c>
      <c r="AK1569" s="13">
        <f t="shared" si="1930"/>
        <v>1.7180042755893457E-4</v>
      </c>
      <c r="AL1569" s="13">
        <f t="shared" si="1931"/>
        <v>7.0684731494386655E-7</v>
      </c>
      <c r="AM1569" s="13">
        <f t="shared" si="1932"/>
        <v>5.1501963611909275E-4</v>
      </c>
      <c r="AN1569" s="13">
        <f t="shared" si="1933"/>
        <v>3.5905452298102771E-4</v>
      </c>
      <c r="AO1569" s="13">
        <f t="shared" si="1934"/>
        <v>1.2516042246913666E-4</v>
      </c>
      <c r="AP1569" s="13">
        <f t="shared" si="1935"/>
        <v>2.9085891510466619E-5</v>
      </c>
      <c r="AQ1569" s="13">
        <f t="shared" si="1936"/>
        <v>5.06942850784508E-6</v>
      </c>
      <c r="AR1569" s="13">
        <f t="shared" si="1937"/>
        <v>3.170260600827582E-4</v>
      </c>
      <c r="AS1569" s="13">
        <f t="shared" si="1938"/>
        <v>2.4354394829929072E-4</v>
      </c>
      <c r="AT1569" s="13">
        <f t="shared" si="1939"/>
        <v>9.3546970141388381E-5</v>
      </c>
      <c r="AU1569" s="13">
        <f t="shared" si="1940"/>
        <v>2.3954706282634138E-5</v>
      </c>
      <c r="AV1569" s="13">
        <f t="shared" si="1941"/>
        <v>4.6005868941023306E-6</v>
      </c>
      <c r="AW1569" s="13">
        <f t="shared" si="1942"/>
        <v>1.0515794852679122E-8</v>
      </c>
      <c r="AX1569" s="13">
        <f t="shared" si="1943"/>
        <v>6.594090698167677E-5</v>
      </c>
      <c r="AY1569" s="13">
        <f t="shared" si="1944"/>
        <v>4.5971802317392344E-5</v>
      </c>
      <c r="AZ1569" s="13">
        <f t="shared" si="1945"/>
        <v>1.6025004091137693E-5</v>
      </c>
      <c r="BA1569" s="13">
        <f t="shared" si="1946"/>
        <v>3.7240328951793904E-6</v>
      </c>
      <c r="BB1569" s="13">
        <f t="shared" si="1947"/>
        <v>6.4906790002230829E-7</v>
      </c>
      <c r="BC1569" s="13">
        <f t="shared" si="1948"/>
        <v>9.0501700859777282E-8</v>
      </c>
      <c r="BD1569" s="13">
        <f t="shared" si="1949"/>
        <v>3.6836666925727159E-5</v>
      </c>
      <c r="BE1569" s="13">
        <f t="shared" si="1950"/>
        <v>2.8298453770442587E-5</v>
      </c>
      <c r="BF1569" s="13">
        <f t="shared" si="1951"/>
        <v>1.0869638225039657E-5</v>
      </c>
      <c r="BG1569" s="13">
        <f t="shared" si="1952"/>
        <v>2.7834037883405171E-6</v>
      </c>
      <c r="BH1569" s="13">
        <f t="shared" si="1953"/>
        <v>5.3456263827861246E-7</v>
      </c>
      <c r="BI1569" s="13">
        <f t="shared" si="1954"/>
        <v>8.2131731066949829E-8</v>
      </c>
      <c r="BJ1569" s="14">
        <f t="shared" si="1955"/>
        <v>0.33485051846846015</v>
      </c>
      <c r="BK1569" s="14">
        <f t="shared" si="1956"/>
        <v>0.37233167055706684</v>
      </c>
      <c r="BL1569" s="14">
        <f t="shared" si="1957"/>
        <v>0.2797938305083682</v>
      </c>
      <c r="BM1569" s="14">
        <f t="shared" si="1958"/>
        <v>0.18248983018364892</v>
      </c>
      <c r="BN1569" s="14">
        <f t="shared" si="1959"/>
        <v>0.81748545776837345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1.4226190476190499</v>
      </c>
      <c r="F1570" s="10">
        <f>VLOOKUP(B1570,home!$B$2:$E$405,3,FALSE)</f>
        <v>1.61</v>
      </c>
      <c r="G1570" s="10">
        <f>VLOOKUP(C1570,away!$B$2:$E$405,4,FALSE)</f>
        <v>1.1000000000000001</v>
      </c>
      <c r="H1570" s="10">
        <f>VLOOKUP(A1570,away!$A$2:$E$405,3,FALSE)</f>
        <v>1.11904761904762</v>
      </c>
      <c r="I1570" s="10">
        <f>VLOOKUP(C1570,away!$B$2:$E$405,3,FALSE)</f>
        <v>0.7</v>
      </c>
      <c r="J1570" s="10">
        <f>VLOOKUP(B1570,home!$B$2:$E$405,4,FALSE)</f>
        <v>0.89</v>
      </c>
      <c r="K1570" s="12">
        <f t="shared" si="1904"/>
        <v>2.5194583333333376</v>
      </c>
      <c r="L1570" s="12">
        <f t="shared" si="1905"/>
        <v>0.69716666666666716</v>
      </c>
      <c r="M1570" s="13">
        <f t="shared" si="1906"/>
        <v>4.0090134395043435E-2</v>
      </c>
      <c r="N1570" s="13">
        <f t="shared" si="1907"/>
        <v>0.10100542318604563</v>
      </c>
      <c r="O1570" s="13">
        <f t="shared" si="1908"/>
        <v>2.7949505362411128E-2</v>
      </c>
      <c r="P1570" s="13">
        <f t="shared" si="1909"/>
        <v>7.0417614197871514E-2</v>
      </c>
      <c r="Q1570" s="13">
        <f t="shared" si="1910"/>
        <v>0.12723947757897153</v>
      </c>
      <c r="R1570" s="13">
        <f t="shared" si="1911"/>
        <v>9.7427317442471528E-3</v>
      </c>
      <c r="S1570" s="13">
        <f t="shared" si="1912"/>
        <v>3.0921824434775053E-2</v>
      </c>
      <c r="T1570" s="13">
        <f t="shared" si="1913"/>
        <v>8.87071224521397E-2</v>
      </c>
      <c r="U1570" s="13">
        <f t="shared" si="1914"/>
        <v>2.4546406682474733E-2</v>
      </c>
      <c r="V1570" s="13">
        <f t="shared" si="1915"/>
        <v>6.0348488230879951E-3</v>
      </c>
      <c r="W1570" s="13">
        <f t="shared" si="1916"/>
        <v>0.10685818737177338</v>
      </c>
      <c r="X1570" s="13">
        <f t="shared" si="1917"/>
        <v>7.4497966296021387E-2</v>
      </c>
      <c r="Y1570" s="13">
        <f t="shared" si="1918"/>
        <v>2.5968749418021474E-2</v>
      </c>
      <c r="Z1570" s="13">
        <f t="shared" si="1919"/>
        <v>2.2641026047881042E-3</v>
      </c>
      <c r="AA1570" s="13">
        <f t="shared" si="1920"/>
        <v>5.7043121751551053E-3</v>
      </c>
      <c r="AB1570" s="13">
        <f t="shared" si="1921"/>
        <v>7.1858884228146753E-3</v>
      </c>
      <c r="AC1570" s="13">
        <f t="shared" si="1922"/>
        <v>6.6250659697718187E-4</v>
      </c>
      <c r="AD1570" s="13">
        <f t="shared" si="1923"/>
        <v>6.7306187664677428E-2</v>
      </c>
      <c r="AE1570" s="13">
        <f t="shared" si="1924"/>
        <v>4.6923630500224307E-2</v>
      </c>
      <c r="AF1570" s="13">
        <f t="shared" si="1925"/>
        <v>1.6356795531869868E-2</v>
      </c>
      <c r="AG1570" s="13">
        <f t="shared" si="1926"/>
        <v>3.8011375394339845E-3</v>
      </c>
      <c r="AH1570" s="13">
        <f t="shared" si="1927"/>
        <v>3.9461421649286021E-4</v>
      </c>
      <c r="AI1570" s="13">
        <f t="shared" si="1928"/>
        <v>9.9421407619474235E-4</v>
      </c>
      <c r="AJ1570" s="13">
        <f t="shared" si="1929"/>
        <v>1.2524404696930751E-3</v>
      </c>
      <c r="AK1570" s="13">
        <f t="shared" si="1930"/>
        <v>1.0518238594573791E-3</v>
      </c>
      <c r="AL1570" s="13">
        <f t="shared" si="1931"/>
        <v>4.6547246252436431E-5</v>
      </c>
      <c r="AM1570" s="13">
        <f t="shared" si="1932"/>
        <v>3.3915027079333797E-2</v>
      </c>
      <c r="AN1570" s="13">
        <f t="shared" si="1933"/>
        <v>2.364442637880889E-2</v>
      </c>
      <c r="AO1570" s="13">
        <f t="shared" si="1934"/>
        <v>8.2420529618798047E-3</v>
      </c>
      <c r="AP1570" s="13">
        <f t="shared" si="1935"/>
        <v>1.9153615299746251E-3</v>
      </c>
      <c r="AQ1570" s="13">
        <f t="shared" si="1936"/>
        <v>3.3383155332849423E-4</v>
      </c>
      <c r="AR1570" s="13">
        <f t="shared" si="1937"/>
        <v>5.5022375586321209E-5</v>
      </c>
      <c r="AS1570" s="13">
        <f t="shared" si="1938"/>
        <v>1.3862658269075373E-4</v>
      </c>
      <c r="AT1570" s="13">
        <f t="shared" si="1939"/>
        <v>1.7463194949087131E-4</v>
      </c>
      <c r="AU1570" s="13">
        <f t="shared" si="1940"/>
        <v>1.4665930680367407E-4</v>
      </c>
      <c r="AV1570" s="13">
        <f t="shared" si="1941"/>
        <v>9.2375503171851836E-5</v>
      </c>
      <c r="AW1570" s="13">
        <f t="shared" si="1942"/>
        <v>2.2710949256651342E-6</v>
      </c>
      <c r="AX1570" s="13">
        <f t="shared" si="1943"/>
        <v>1.4241249600042234E-2</v>
      </c>
      <c r="AY1570" s="13">
        <f t="shared" si="1944"/>
        <v>9.9285245128294501E-3</v>
      </c>
      <c r="AZ1570" s="13">
        <f t="shared" si="1945"/>
        <v>3.4609181697638014E-3</v>
      </c>
      <c r="BA1570" s="13">
        <f t="shared" si="1946"/>
        <v>8.0427892800677739E-4</v>
      </c>
      <c r="BB1570" s="13">
        <f t="shared" si="1947"/>
        <v>1.4017911482718133E-4</v>
      </c>
      <c r="BC1570" s="13">
        <f t="shared" si="1948"/>
        <v>1.9545641244070006E-5</v>
      </c>
      <c r="BD1570" s="13">
        <f t="shared" si="1949"/>
        <v>6.3932943632661558E-6</v>
      </c>
      <c r="BE1570" s="13">
        <f t="shared" si="1950"/>
        <v>1.610763876098397E-5</v>
      </c>
      <c r="BF1570" s="13">
        <f t="shared" si="1951"/>
        <v>2.0291262353342077E-5</v>
      </c>
      <c r="BG1570" s="13">
        <f t="shared" si="1952"/>
        <v>1.704099667666024E-5</v>
      </c>
      <c r="BH1570" s="13">
        <f t="shared" si="1953"/>
        <v>1.073352027132934E-5</v>
      </c>
      <c r="BI1570" s="13">
        <f t="shared" si="1954"/>
        <v>5.4085314187206E-6</v>
      </c>
      <c r="BJ1570" s="14">
        <f t="shared" si="1955"/>
        <v>0.75531007300921804</v>
      </c>
      <c r="BK1570" s="14">
        <f t="shared" si="1956"/>
        <v>0.15810200020683707</v>
      </c>
      <c r="BL1570" s="14">
        <f t="shared" si="1957"/>
        <v>7.9505227970528627E-2</v>
      </c>
      <c r="BM1570" s="14">
        <f t="shared" si="1958"/>
        <v>0.6088102639088776</v>
      </c>
      <c r="BN1570" s="14">
        <f t="shared" si="1959"/>
        <v>0.3764448864645904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1.4226190476190499</v>
      </c>
      <c r="F1571" s="10">
        <f>VLOOKUP(B1571,home!$B$2:$E$405,3,FALSE)</f>
        <v>0.5</v>
      </c>
      <c r="G1571" s="10">
        <f>VLOOKUP(C1571,away!$B$2:$E$405,4,FALSE)</f>
        <v>1.31</v>
      </c>
      <c r="H1571" s="10">
        <f>VLOOKUP(A1571,away!$A$2:$E$405,3,FALSE)</f>
        <v>1.11904761904762</v>
      </c>
      <c r="I1571" s="10">
        <f>VLOOKUP(C1571,away!$B$2:$E$405,3,FALSE)</f>
        <v>0.6</v>
      </c>
      <c r="J1571" s="10">
        <f>VLOOKUP(B1571,home!$B$2:$E$405,4,FALSE)</f>
        <v>1.53</v>
      </c>
      <c r="K1571" s="12">
        <f t="shared" si="1904"/>
        <v>0.93181547619047767</v>
      </c>
      <c r="L1571" s="12">
        <f t="shared" si="1905"/>
        <v>1.027285714285715</v>
      </c>
      <c r="M1571" s="13">
        <f t="shared" si="1906"/>
        <v>0.14098508272516813</v>
      </c>
      <c r="N1571" s="13">
        <f t="shared" si="1907"/>
        <v>0.13137208199530642</v>
      </c>
      <c r="O1571" s="13">
        <f t="shared" si="1908"/>
        <v>0.14483196141095497</v>
      </c>
      <c r="P1571" s="13">
        <f t="shared" si="1909"/>
        <v>0.13495666308974988</v>
      </c>
      <c r="Q1571" s="13">
        <f t="shared" si="1910"/>
        <v>6.1207269571295464E-2</v>
      </c>
      <c r="R1571" s="13">
        <f t="shared" si="1911"/>
        <v>7.4391902464726975E-2</v>
      </c>
      <c r="S1571" s="13">
        <f t="shared" si="1912"/>
        <v>3.2296503573758732E-2</v>
      </c>
      <c r="T1571" s="13">
        <f t="shared" si="1913"/>
        <v>6.2877353641026576E-2</v>
      </c>
      <c r="U1571" s="13">
        <f t="shared" si="1914"/>
        <v>6.9319526019885142E-2</v>
      </c>
      <c r="V1571" s="13">
        <f t="shared" si="1915"/>
        <v>3.435058729091247E-3</v>
      </c>
      <c r="W1571" s="13">
        <f t="shared" si="1916"/>
        <v>1.9011293680631879E-2</v>
      </c>
      <c r="X1571" s="13">
        <f t="shared" si="1917"/>
        <v>1.9530030408203419E-2</v>
      </c>
      <c r="Y1571" s="13">
        <f t="shared" si="1918"/>
        <v>1.0031460618956489E-2</v>
      </c>
      <c r="Z1571" s="13">
        <f t="shared" si="1919"/>
        <v>2.5473912886850105E-2</v>
      </c>
      <c r="AA1571" s="13">
        <f t="shared" si="1920"/>
        <v>2.3736986267094976E-2</v>
      </c>
      <c r="AB1571" s="13">
        <f t="shared" si="1921"/>
        <v>1.1059245580899966E-2</v>
      </c>
      <c r="AC1571" s="13">
        <f t="shared" si="1922"/>
        <v>2.055111322039509E-4</v>
      </c>
      <c r="AD1571" s="13">
        <f t="shared" si="1923"/>
        <v>4.4287544185037525E-3</v>
      </c>
      <c r="AE1571" s="13">
        <f t="shared" si="1924"/>
        <v>4.5495961462086437E-3</v>
      </c>
      <c r="AF1571" s="13">
        <f t="shared" si="1925"/>
        <v>2.3368675633847411E-3</v>
      </c>
      <c r="AG1571" s="13">
        <f t="shared" si="1926"/>
        <v>8.0021022134760418E-4</v>
      </c>
      <c r="AH1571" s="13">
        <f t="shared" si="1927"/>
        <v>6.5422466989049719E-3</v>
      </c>
      <c r="AI1571" s="13">
        <f t="shared" si="1928"/>
        <v>6.0961667230957171E-3</v>
      </c>
      <c r="AJ1571" s="13">
        <f t="shared" si="1929"/>
        <v>2.8402512490089894E-3</v>
      </c>
      <c r="AK1571" s="13">
        <f t="shared" si="1930"/>
        <v>8.8219669003197039E-4</v>
      </c>
      <c r="AL1571" s="13">
        <f t="shared" si="1931"/>
        <v>7.8689450242356725E-6</v>
      </c>
      <c r="AM1571" s="13">
        <f t="shared" si="1932"/>
        <v>8.2535638148175132E-4</v>
      </c>
      <c r="AN1571" s="13">
        <f t="shared" si="1933"/>
        <v>8.4787681989075393E-4</v>
      </c>
      <c r="AO1571" s="13">
        <f t="shared" si="1934"/>
        <v>4.3550587227388673E-4</v>
      </c>
      <c r="AP1571" s="13">
        <f t="shared" si="1935"/>
        <v>1.4912965369150109E-4</v>
      </c>
      <c r="AQ1571" s="13">
        <f t="shared" si="1936"/>
        <v>3.8299690703413749E-5</v>
      </c>
      <c r="AR1571" s="13">
        <f t="shared" si="1937"/>
        <v>1.3441513146235915E-3</v>
      </c>
      <c r="AS1571" s="13">
        <f t="shared" si="1938"/>
        <v>1.2525009973080384E-3</v>
      </c>
      <c r="AT1571" s="13">
        <f t="shared" si="1939"/>
        <v>5.8354990661781895E-4</v>
      </c>
      <c r="AU1571" s="13">
        <f t="shared" si="1940"/>
        <v>1.8125361137199731E-4</v>
      </c>
      <c r="AV1571" s="13">
        <f t="shared" si="1941"/>
        <v>4.2223730047960356E-5</v>
      </c>
      <c r="AW1571" s="13">
        <f t="shared" si="1942"/>
        <v>2.0923540711232173E-7</v>
      </c>
      <c r="AX1571" s="13">
        <f t="shared" si="1943"/>
        <v>1.2817997493954456E-4</v>
      </c>
      <c r="AY1571" s="13">
        <f t="shared" si="1944"/>
        <v>1.3167745711289508E-4</v>
      </c>
      <c r="AZ1571" s="13">
        <f t="shared" si="1945"/>
        <v>6.7635185292773501E-5</v>
      </c>
      <c r="BA1571" s="13">
        <f t="shared" si="1946"/>
        <v>2.3160219878111177E-5</v>
      </c>
      <c r="BB1571" s="13">
        <f t="shared" si="1947"/>
        <v>5.948040755124913E-6</v>
      </c>
      <c r="BC1571" s="13">
        <f t="shared" si="1948"/>
        <v>1.2220674591458084E-6</v>
      </c>
      <c r="BD1571" s="13">
        <f t="shared" si="1949"/>
        <v>2.3013790722519647E-4</v>
      </c>
      <c r="BE1571" s="13">
        <f t="shared" si="1950"/>
        <v>2.1444606361052641E-4</v>
      </c>
      <c r="BF1571" s="13">
        <f t="shared" si="1951"/>
        <v>9.9912080440208058E-5</v>
      </c>
      <c r="BG1571" s="13">
        <f t="shared" si="1952"/>
        <v>3.103320760419127E-5</v>
      </c>
      <c r="BH1571" s="13">
        <f t="shared" si="1953"/>
        <v>7.2293057803543594E-6</v>
      </c>
      <c r="BI1571" s="13">
        <f t="shared" si="1954"/>
        <v>1.3472758016494941E-6</v>
      </c>
      <c r="BJ1571" s="14">
        <f t="shared" si="1955"/>
        <v>0.31879890962834395</v>
      </c>
      <c r="BK1571" s="14">
        <f t="shared" si="1956"/>
        <v>0.31201836565210911</v>
      </c>
      <c r="BL1571" s="14">
        <f t="shared" si="1957"/>
        <v>0.34368826850503514</v>
      </c>
      <c r="BM1571" s="14">
        <f t="shared" si="1958"/>
        <v>0.31210302719343069</v>
      </c>
      <c r="BN1571" s="14">
        <f t="shared" si="1959"/>
        <v>0.68774496125720186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1.4226190476190499</v>
      </c>
      <c r="F1572" s="10">
        <f>VLOOKUP(B1572,home!$B$2:$E$405,3,FALSE)</f>
        <v>1.51</v>
      </c>
      <c r="G1572" s="10">
        <f>VLOOKUP(C1572,away!$B$2:$E$405,4,FALSE)</f>
        <v>0.9</v>
      </c>
      <c r="H1572" s="10">
        <f>VLOOKUP(A1572,away!$A$2:$E$405,3,FALSE)</f>
        <v>1.11904761904762</v>
      </c>
      <c r="I1572" s="10">
        <f>VLOOKUP(C1572,away!$B$2:$E$405,3,FALSE)</f>
        <v>1.71</v>
      </c>
      <c r="J1572" s="10">
        <f>VLOOKUP(B1572,home!$B$2:$E$405,4,FALSE)</f>
        <v>0.51</v>
      </c>
      <c r="K1572" s="12">
        <f t="shared" si="1904"/>
        <v>1.9333392857142888</v>
      </c>
      <c r="L1572" s="12">
        <f t="shared" si="1905"/>
        <v>0.97592142857142938</v>
      </c>
      <c r="M1572" s="13">
        <f t="shared" si="1906"/>
        <v>5.4516017888400839E-2</v>
      </c>
      <c r="N1572" s="13">
        <f t="shared" si="1907"/>
        <v>0.10539795908434825</v>
      </c>
      <c r="O1572" s="13">
        <f t="shared" si="1908"/>
        <v>5.3203350057673737E-2</v>
      </c>
      <c r="P1572" s="13">
        <f t="shared" si="1909"/>
        <v>0.1028601267981102</v>
      </c>
      <c r="Q1572" s="13">
        <f t="shared" si="1910"/>
        <v>0.10188500746593887</v>
      </c>
      <c r="R1572" s="13">
        <f t="shared" si="1911"/>
        <v>2.5961144696535394E-2</v>
      </c>
      <c r="S1572" s="13">
        <f t="shared" si="1912"/>
        <v>4.8518793625856614E-2</v>
      </c>
      <c r="T1572" s="13">
        <f t="shared" si="1913"/>
        <v>9.9431762036169796E-2</v>
      </c>
      <c r="U1572" s="13">
        <f t="shared" si="1914"/>
        <v>5.0191700943925027E-2</v>
      </c>
      <c r="V1572" s="13">
        <f t="shared" si="1915"/>
        <v>1.0171626733150165E-2</v>
      </c>
      <c r="W1572" s="13">
        <f t="shared" si="1916"/>
        <v>6.5659429186397736E-2</v>
      </c>
      <c r="X1572" s="13">
        <f t="shared" si="1917"/>
        <v>6.4078443930773887E-2</v>
      </c>
      <c r="Y1572" s="13">
        <f t="shared" si="1918"/>
        <v>3.1267763270777536E-2</v>
      </c>
      <c r="Z1572" s="13">
        <f t="shared" si="1919"/>
        <v>8.4453458065308056E-3</v>
      </c>
      <c r="AA1572" s="13">
        <f t="shared" si="1920"/>
        <v>1.6327718829208429E-2</v>
      </c>
      <c r="AB1572" s="13">
        <f t="shared" si="1921"/>
        <v>1.5783510129302788E-2</v>
      </c>
      <c r="AC1572" s="13">
        <f t="shared" si="1922"/>
        <v>1.1994809691261872E-3</v>
      </c>
      <c r="AD1572" s="13">
        <f t="shared" si="1923"/>
        <v>3.1735488480909534E-2</v>
      </c>
      <c r="AE1572" s="13">
        <f t="shared" si="1924"/>
        <v>3.097134325470137E-2</v>
      </c>
      <c r="AF1572" s="13">
        <f t="shared" si="1925"/>
        <v>1.5112798776952131E-2</v>
      </c>
      <c r="AG1572" s="13">
        <f t="shared" si="1926"/>
        <v>4.9163013907052265E-3</v>
      </c>
      <c r="AH1572" s="13">
        <f t="shared" si="1927"/>
        <v>2.0604984860723183E-3</v>
      </c>
      <c r="AI1572" s="13">
        <f t="shared" si="1928"/>
        <v>3.9836426712784286E-3</v>
      </c>
      <c r="AJ1572" s="13">
        <f t="shared" si="1929"/>
        <v>3.8508664383152002E-3</v>
      </c>
      <c r="AK1572" s="13">
        <f t="shared" si="1930"/>
        <v>2.4816771230778121E-3</v>
      </c>
      <c r="AL1572" s="13">
        <f t="shared" si="1931"/>
        <v>9.052661537297688E-5</v>
      </c>
      <c r="AM1572" s="13">
        <f t="shared" si="1932"/>
        <v>1.2271093326295134E-2</v>
      </c>
      <c r="AN1572" s="13">
        <f t="shared" si="1933"/>
        <v>1.1975622929131279E-2</v>
      </c>
      <c r="AO1572" s="13">
        <f t="shared" si="1934"/>
        <v>5.843633518515281E-3</v>
      </c>
      <c r="AP1572" s="13">
        <f t="shared" si="1935"/>
        <v>1.9009757238124413E-3</v>
      </c>
      <c r="AQ1572" s="13">
        <f t="shared" si="1936"/>
        <v>4.6380073601566101E-4</v>
      </c>
      <c r="AR1572" s="13">
        <f t="shared" si="1937"/>
        <v>4.0217692521939293E-4</v>
      </c>
      <c r="AS1572" s="13">
        <f t="shared" si="1938"/>
        <v>7.7754444933442993E-4</v>
      </c>
      <c r="AT1572" s="13">
        <f t="shared" si="1939"/>
        <v>7.516286151436686E-4</v>
      </c>
      <c r="AU1572" s="13">
        <f t="shared" si="1940"/>
        <v>4.8438437664142679E-4</v>
      </c>
      <c r="AV1572" s="13">
        <f t="shared" si="1941"/>
        <v>2.3411983618677428E-4</v>
      </c>
      <c r="AW1572" s="13">
        <f t="shared" si="1942"/>
        <v>4.7445684042041989E-6</v>
      </c>
      <c r="AX1572" s="13">
        <f t="shared" si="1943"/>
        <v>3.9540311343988005E-3</v>
      </c>
      <c r="AY1572" s="13">
        <f t="shared" si="1944"/>
        <v>3.8588237132983864E-3</v>
      </c>
      <c r="AZ1572" s="13">
        <f t="shared" si="1945"/>
        <v>1.8829543754437343E-3</v>
      </c>
      <c r="BA1572" s="13">
        <f t="shared" si="1946"/>
        <v>6.1253850800595787E-4</v>
      </c>
      <c r="BB1572" s="13">
        <f t="shared" si="1947"/>
        <v>1.4944736394704655E-4</v>
      </c>
      <c r="BC1572" s="13">
        <f t="shared" si="1948"/>
        <v>2.9169776983887204E-5</v>
      </c>
      <c r="BD1572" s="13">
        <f t="shared" si="1949"/>
        <v>6.5415513233095789E-5</v>
      </c>
      <c r="BE1572" s="13">
        <f t="shared" si="1950"/>
        <v>1.2647038162870702E-4</v>
      </c>
      <c r="BF1572" s="13">
        <f t="shared" si="1951"/>
        <v>1.2225507864102898E-4</v>
      </c>
      <c r="BG1572" s="13">
        <f t="shared" si="1952"/>
        <v>7.8786848804930396E-5</v>
      </c>
      <c r="BH1572" s="13">
        <f t="shared" si="1953"/>
        <v>3.8080427498050951E-5</v>
      </c>
      <c r="BI1572" s="13">
        <f t="shared" si="1954"/>
        <v>1.4724477299755316E-5</v>
      </c>
      <c r="BJ1572" s="14">
        <f t="shared" si="1955"/>
        <v>0.59339838798352185</v>
      </c>
      <c r="BK1572" s="14">
        <f t="shared" si="1956"/>
        <v>0.22121539634331538</v>
      </c>
      <c r="BL1572" s="14">
        <f t="shared" si="1957"/>
        <v>0.17693969630502041</v>
      </c>
      <c r="BM1572" s="14">
        <f t="shared" si="1958"/>
        <v>0.552321141302487</v>
      </c>
      <c r="BN1572" s="14">
        <f t="shared" si="1959"/>
        <v>0.44382360599100729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1.4226190476190499</v>
      </c>
      <c r="F1573" s="10">
        <f>VLOOKUP(B1573,home!$B$2:$E$405,3,FALSE)</f>
        <v>0.7</v>
      </c>
      <c r="G1573" s="10">
        <f>VLOOKUP(C1573,away!$B$2:$E$405,4,FALSE)</f>
        <v>1.31</v>
      </c>
      <c r="H1573" s="10">
        <f>VLOOKUP(A1573,away!$A$2:$E$405,3,FALSE)</f>
        <v>1.11904761904762</v>
      </c>
      <c r="I1573" s="10">
        <f>VLOOKUP(C1573,away!$B$2:$E$405,3,FALSE)</f>
        <v>0.8</v>
      </c>
      <c r="J1573" s="10">
        <f>VLOOKUP(B1573,home!$B$2:$E$405,4,FALSE)</f>
        <v>0.64</v>
      </c>
      <c r="K1573" s="12">
        <f t="shared" si="1904"/>
        <v>1.3045416666666687</v>
      </c>
      <c r="L1573" s="12">
        <f t="shared" si="1905"/>
        <v>0.57295238095238143</v>
      </c>
      <c r="M1573" s="13">
        <f t="shared" si="1906"/>
        <v>0.15297296881365055</v>
      </c>
      <c r="N1573" s="13">
        <f t="shared" si="1907"/>
        <v>0.19955961169110803</v>
      </c>
      <c r="O1573" s="13">
        <f t="shared" si="1908"/>
        <v>8.7646226703135474E-2</v>
      </c>
      <c r="P1573" s="13">
        <f t="shared" si="1909"/>
        <v>0.11433815466035305</v>
      </c>
      <c r="Q1573" s="13">
        <f t="shared" si="1910"/>
        <v>0.13016691421743565</v>
      </c>
      <c r="R1573" s="13">
        <f t="shared" si="1911"/>
        <v>2.5108557135526829E-2</v>
      </c>
      <c r="S1573" s="13">
        <f t="shared" si="1912"/>
        <v>2.1365234839398995E-2</v>
      </c>
      <c r="T1573" s="13">
        <f t="shared" si="1913"/>
        <v>7.4579443422104152E-2</v>
      </c>
      <c r="U1573" s="13">
        <f t="shared" si="1914"/>
        <v>3.2755158973175449E-2</v>
      </c>
      <c r="V1573" s="13">
        <f t="shared" si="1915"/>
        <v>1.7743596171613132E-3</v>
      </c>
      <c r="W1573" s="13">
        <f t="shared" si="1916"/>
        <v>5.6602721072690272E-2</v>
      </c>
      <c r="X1573" s="13">
        <f t="shared" si="1917"/>
        <v>3.2430663806981425E-2</v>
      </c>
      <c r="Y1573" s="13">
        <f t="shared" si="1918"/>
        <v>9.290613022038114E-3</v>
      </c>
      <c r="Z1573" s="13">
        <f t="shared" si="1919"/>
        <v>4.7953358643596693E-3</v>
      </c>
      <c r="AA1573" s="13">
        <f t="shared" si="1920"/>
        <v>6.2557154407182139E-3</v>
      </c>
      <c r="AB1573" s="13">
        <f t="shared" si="1921"/>
        <v>4.0804207236134768E-3</v>
      </c>
      <c r="AC1573" s="13">
        <f t="shared" si="1922"/>
        <v>8.2889237680129239E-5</v>
      </c>
      <c r="AD1573" s="13">
        <f t="shared" si="1923"/>
        <v>1.8460152021508979E-2</v>
      </c>
      <c r="AE1573" s="13">
        <f t="shared" si="1924"/>
        <v>1.0576788053466487E-2</v>
      </c>
      <c r="AF1573" s="13">
        <f t="shared" si="1925"/>
        <v>3.0299979490311631E-3</v>
      </c>
      <c r="AG1573" s="13">
        <f t="shared" si="1926"/>
        <v>5.7868151305941271E-4</v>
      </c>
      <c r="AH1573" s="13">
        <f t="shared" si="1927"/>
        <v>6.8687477523780437E-4</v>
      </c>
      <c r="AI1573" s="13">
        <f t="shared" si="1928"/>
        <v>8.9605676408001877E-4</v>
      </c>
      <c r="AJ1573" s="13">
        <f t="shared" si="1929"/>
        <v>5.8447169222044485E-4</v>
      </c>
      <c r="AK1573" s="13">
        <f t="shared" si="1930"/>
        <v>2.5415589182958251E-4</v>
      </c>
      <c r="AL1573" s="13">
        <f t="shared" si="1931"/>
        <v>2.4781901145148361E-6</v>
      </c>
      <c r="AM1573" s="13">
        <f t="shared" si="1932"/>
        <v>4.8164074970118761E-3</v>
      </c>
      <c r="AN1573" s="13">
        <f t="shared" si="1933"/>
        <v>2.7595721430498546E-3</v>
      </c>
      <c r="AO1573" s="13">
        <f t="shared" si="1934"/>
        <v>7.9055171488513992E-4</v>
      </c>
      <c r="AP1573" s="13">
        <f t="shared" si="1935"/>
        <v>1.509828291031431E-4</v>
      </c>
      <c r="AQ1573" s="13">
        <f t="shared" si="1936"/>
        <v>2.1626492854393076E-5</v>
      </c>
      <c r="AR1573" s="13">
        <f t="shared" si="1937"/>
        <v>7.8709307577726399E-5</v>
      </c>
      <c r="AS1573" s="13">
        <f t="shared" si="1938"/>
        <v>1.0267957128962665E-4</v>
      </c>
      <c r="AT1573" s="13">
        <f t="shared" si="1939"/>
        <v>6.697488953139429E-5</v>
      </c>
      <c r="AU1573" s="13">
        <f t="shared" si="1940"/>
        <v>2.9123844671367046E-5</v>
      </c>
      <c r="AV1573" s="13">
        <f t="shared" si="1941"/>
        <v>9.498317216831583E-6</v>
      </c>
      <c r="AW1573" s="13">
        <f t="shared" si="1942"/>
        <v>5.1452751349294193E-8</v>
      </c>
      <c r="AX1573" s="13">
        <f t="shared" si="1943"/>
        <v>1.0472007105829524E-3</v>
      </c>
      <c r="AY1573" s="13">
        <f t="shared" si="1944"/>
        <v>5.9999614046352828E-4</v>
      </c>
      <c r="AZ1573" s="13">
        <f t="shared" si="1945"/>
        <v>1.71884608620409E-4</v>
      </c>
      <c r="BA1573" s="13">
        <f t="shared" si="1946"/>
        <v>3.2827231919377199E-5</v>
      </c>
      <c r="BB1573" s="13">
        <f t="shared" si="1947"/>
        <v>4.7021101720707936E-6</v>
      </c>
      <c r="BC1573" s="13">
        <f t="shared" si="1948"/>
        <v>5.3881704371767473E-7</v>
      </c>
      <c r="BD1573" s="13">
        <f t="shared" si="1949"/>
        <v>7.5161141966286096E-6</v>
      </c>
      <c r="BE1573" s="13">
        <f t="shared" si="1950"/>
        <v>9.8050841409268971E-6</v>
      </c>
      <c r="BF1573" s="13">
        <f t="shared" si="1951"/>
        <v>6.3955704035058478E-6</v>
      </c>
      <c r="BG1573" s="13">
        <f t="shared" si="1952"/>
        <v>2.7810960244911795E-6</v>
      </c>
      <c r="BH1573" s="13">
        <f t="shared" si="1953"/>
        <v>9.0701391073744204E-7</v>
      </c>
      <c r="BI1573" s="13">
        <f t="shared" si="1954"/>
        <v>2.3664748776065502E-7</v>
      </c>
      <c r="BJ1573" s="14">
        <f t="shared" si="1955"/>
        <v>0.54567187706513032</v>
      </c>
      <c r="BK1573" s="14">
        <f t="shared" si="1956"/>
        <v>0.29113608149882209</v>
      </c>
      <c r="BL1573" s="14">
        <f t="shared" si="1957"/>
        <v>0.15858226555598831</v>
      </c>
      <c r="BM1573" s="14">
        <f t="shared" si="1958"/>
        <v>0.28979318207537835</v>
      </c>
      <c r="BN1573" s="14">
        <f t="shared" si="1959"/>
        <v>0.70979243322120955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1.4226190476190499</v>
      </c>
      <c r="F1574" s="10">
        <f>VLOOKUP(B1574,home!$B$2:$E$405,3,FALSE)</f>
        <v>0.5</v>
      </c>
      <c r="G1574" s="10">
        <f>VLOOKUP(C1574,away!$B$2:$E$405,4,FALSE)</f>
        <v>0.6</v>
      </c>
      <c r="H1574" s="10">
        <f>VLOOKUP(A1574,away!$A$2:$E$405,3,FALSE)</f>
        <v>1.11904761904762</v>
      </c>
      <c r="I1574" s="10">
        <f>VLOOKUP(C1574,away!$B$2:$E$405,3,FALSE)</f>
        <v>0.5</v>
      </c>
      <c r="J1574" s="10">
        <f>VLOOKUP(B1574,home!$B$2:$E$405,4,FALSE)</f>
        <v>1.28</v>
      </c>
      <c r="K1574" s="12">
        <f t="shared" si="1904"/>
        <v>0.42678571428571493</v>
      </c>
      <c r="L1574" s="12">
        <f t="shared" si="1905"/>
        <v>0.71619047619047682</v>
      </c>
      <c r="M1574" s="13">
        <f t="shared" si="1906"/>
        <v>0.31886859451735761</v>
      </c>
      <c r="N1574" s="13">
        <f t="shared" si="1907"/>
        <v>0.13608856087437246</v>
      </c>
      <c r="O1574" s="13">
        <f t="shared" si="1908"/>
        <v>0.22837065054957442</v>
      </c>
      <c r="P1574" s="13">
        <f t="shared" si="1909"/>
        <v>9.7465331216693513E-2</v>
      </c>
      <c r="Q1574" s="13">
        <f t="shared" si="1910"/>
        <v>2.904032682944202E-2</v>
      </c>
      <c r="R1574" s="13">
        <f t="shared" si="1911"/>
        <v>8.1778442482514327E-2</v>
      </c>
      <c r="S1574" s="13">
        <f t="shared" si="1912"/>
        <v>7.4478099697763292E-3</v>
      </c>
      <c r="T1574" s="13">
        <f t="shared" si="1913"/>
        <v>2.079840550070516E-2</v>
      </c>
      <c r="U1574" s="13">
        <f t="shared" si="1914"/>
        <v>3.4901870988073125E-2</v>
      </c>
      <c r="V1574" s="13">
        <f t="shared" si="1915"/>
        <v>2.5294406467270665E-4</v>
      </c>
      <c r="W1574" s="13">
        <f t="shared" si="1916"/>
        <v>4.1313322096646751E-3</v>
      </c>
      <c r="X1574" s="13">
        <f t="shared" si="1917"/>
        <v>2.9588207825407987E-3</v>
      </c>
      <c r="Y1574" s="13">
        <f t="shared" si="1918"/>
        <v>1.0595396326050868E-3</v>
      </c>
      <c r="Z1574" s="13">
        <f t="shared" si="1919"/>
        <v>1.952298055455582E-2</v>
      </c>
      <c r="AA1574" s="13">
        <f t="shared" si="1920"/>
        <v>8.3321292009622266E-3</v>
      </c>
      <c r="AB1574" s="13">
        <f t="shared" si="1921"/>
        <v>1.7780168562767636E-3</v>
      </c>
      <c r="AC1574" s="13">
        <f t="shared" si="1922"/>
        <v>4.8321780246063265E-6</v>
      </c>
      <c r="AD1574" s="13">
        <f t="shared" si="1923"/>
        <v>4.4079839201332979E-4</v>
      </c>
      <c r="AE1574" s="13">
        <f t="shared" si="1924"/>
        <v>3.1569561028002314E-4</v>
      </c>
      <c r="AF1574" s="13">
        <f t="shared" si="1925"/>
        <v>1.1304909472884647E-4</v>
      </c>
      <c r="AG1574" s="13">
        <f t="shared" si="1926"/>
        <v>2.6988228328918293E-5</v>
      </c>
      <c r="AH1574" s="13">
        <f t="shared" si="1927"/>
        <v>3.4955431850061877E-3</v>
      </c>
      <c r="AI1574" s="13">
        <f t="shared" si="1928"/>
        <v>1.4918478950294285E-3</v>
      </c>
      <c r="AJ1574" s="13">
        <f t="shared" si="1929"/>
        <v>3.1834968474288744E-4</v>
      </c>
      <c r="AK1574" s="13">
        <f t="shared" si="1930"/>
        <v>4.5289032531875136E-5</v>
      </c>
      <c r="AL1574" s="13">
        <f t="shared" si="1931"/>
        <v>5.9080115102479489E-8</v>
      </c>
      <c r="AM1574" s="13">
        <f t="shared" si="1932"/>
        <v>3.7625291318280717E-5</v>
      </c>
      <c r="AN1574" s="13">
        <f t="shared" si="1933"/>
        <v>2.6946875306044882E-5</v>
      </c>
      <c r="AO1574" s="13">
        <f t="shared" si="1934"/>
        <v>9.6495477286408397E-6</v>
      </c>
      <c r="AP1574" s="13">
        <f t="shared" si="1935"/>
        <v>2.3036380609326725E-6</v>
      </c>
      <c r="AQ1574" s="13">
        <f t="shared" si="1936"/>
        <v>4.1246090995746936E-7</v>
      </c>
      <c r="AR1574" s="13">
        <f t="shared" si="1937"/>
        <v>5.006949476427917E-4</v>
      </c>
      <c r="AS1574" s="13">
        <f t="shared" si="1938"/>
        <v>2.1368945086897747E-4</v>
      </c>
      <c r="AT1574" s="13">
        <f t="shared" si="1939"/>
        <v>4.5599802462219363E-5</v>
      </c>
      <c r="AU1574" s="13">
        <f t="shared" si="1940"/>
        <v>6.4871147550419319E-6</v>
      </c>
      <c r="AV1574" s="13">
        <f t="shared" si="1941"/>
        <v>6.9215197609599285E-7</v>
      </c>
      <c r="AW1574" s="13">
        <f t="shared" si="1942"/>
        <v>5.016227762253614E-10</v>
      </c>
      <c r="AX1574" s="13">
        <f t="shared" si="1943"/>
        <v>2.6763228050800896E-6</v>
      </c>
      <c r="AY1574" s="13">
        <f t="shared" si="1944"/>
        <v>1.9167569042097423E-6</v>
      </c>
      <c r="AZ1574" s="13">
        <f t="shared" si="1945"/>
        <v>6.8638151998367968E-7</v>
      </c>
      <c r="BA1574" s="13">
        <f t="shared" si="1946"/>
        <v>1.6385996921515162E-7</v>
      </c>
      <c r="BB1574" s="13">
        <f t="shared" si="1947"/>
        <v>2.9338737345189075E-8</v>
      </c>
      <c r="BC1574" s="13">
        <f t="shared" si="1948"/>
        <v>4.2024248540156591E-9</v>
      </c>
      <c r="BD1574" s="13">
        <f t="shared" si="1949"/>
        <v>5.9765492163076103E-5</v>
      </c>
      <c r="BE1574" s="13">
        <f t="shared" si="1950"/>
        <v>2.5507058262455731E-5</v>
      </c>
      <c r="BF1574" s="13">
        <f t="shared" si="1951"/>
        <v>5.4430240399347575E-6</v>
      </c>
      <c r="BG1574" s="13">
        <f t="shared" si="1952"/>
        <v>7.7433496758595785E-7</v>
      </c>
      <c r="BH1574" s="13">
        <f t="shared" si="1953"/>
        <v>8.2618775559394718E-8</v>
      </c>
      <c r="BI1574" s="13">
        <f t="shared" si="1954"/>
        <v>7.0521026281054909E-9</v>
      </c>
      <c r="BJ1574" s="14">
        <f t="shared" si="1955"/>
        <v>0.19505593183036585</v>
      </c>
      <c r="BK1574" s="14">
        <f t="shared" si="1956"/>
        <v>0.42404148778354406</v>
      </c>
      <c r="BL1574" s="14">
        <f t="shared" si="1957"/>
        <v>0.36137088292272751</v>
      </c>
      <c r="BM1574" s="14">
        <f t="shared" si="1958"/>
        <v>0.10837746036595756</v>
      </c>
      <c r="BN1574" s="14">
        <f t="shared" si="1959"/>
        <v>0.89161190646995436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1.4226190476190499</v>
      </c>
      <c r="F1575" s="10">
        <f>VLOOKUP(B1575,home!$B$2:$E$405,3,FALSE)</f>
        <v>1.21</v>
      </c>
      <c r="G1575" s="10">
        <f>VLOOKUP(C1575,away!$B$2:$E$405,4,FALSE)</f>
        <v>0.8</v>
      </c>
      <c r="H1575" s="10">
        <f>VLOOKUP(A1575,away!$A$2:$E$405,3,FALSE)</f>
        <v>1.11904761904762</v>
      </c>
      <c r="I1575" s="10">
        <f>VLOOKUP(C1575,away!$B$2:$E$405,3,FALSE)</f>
        <v>0.7</v>
      </c>
      <c r="J1575" s="10">
        <f>VLOOKUP(B1575,home!$B$2:$E$405,4,FALSE)</f>
        <v>1.02</v>
      </c>
      <c r="K1575" s="12">
        <f t="shared" si="1904"/>
        <v>1.3770952380952404</v>
      </c>
      <c r="L1575" s="12">
        <f t="shared" si="1905"/>
        <v>0.7990000000000006</v>
      </c>
      <c r="M1575" s="13">
        <f t="shared" si="1906"/>
        <v>0.11348379380719487</v>
      </c>
      <c r="N1575" s="13">
        <f t="shared" si="1907"/>
        <v>0.15627799205287018</v>
      </c>
      <c r="O1575" s="13">
        <f t="shared" si="1908"/>
        <v>9.0673551251948759E-2</v>
      </c>
      <c r="P1575" s="13">
        <f t="shared" si="1909"/>
        <v>0.12486611565024337</v>
      </c>
      <c r="Q1575" s="13">
        <f t="shared" si="1910"/>
        <v>0.10760483933754668</v>
      </c>
      <c r="R1575" s="13">
        <f t="shared" si="1911"/>
        <v>3.6224083725153552E-2</v>
      </c>
      <c r="S1575" s="13">
        <f t="shared" si="1912"/>
        <v>3.4347518518964615E-2</v>
      </c>
      <c r="T1575" s="13">
        <f t="shared" si="1913"/>
        <v>8.5976266630699863E-2</v>
      </c>
      <c r="U1575" s="13">
        <f t="shared" si="1914"/>
        <v>4.9884013202272259E-2</v>
      </c>
      <c r="V1575" s="13">
        <f t="shared" si="1915"/>
        <v>4.1991715055656196E-3</v>
      </c>
      <c r="W1575" s="13">
        <f t="shared" si="1916"/>
        <v>4.9394037282579628E-2</v>
      </c>
      <c r="X1575" s="13">
        <f t="shared" si="1917"/>
        <v>3.9465835788781149E-2</v>
      </c>
      <c r="Y1575" s="13">
        <f t="shared" si="1918"/>
        <v>1.5766601397618082E-2</v>
      </c>
      <c r="Z1575" s="13">
        <f t="shared" si="1919"/>
        <v>9.6476809654659056E-3</v>
      </c>
      <c r="AA1575" s="13">
        <f t="shared" si="1920"/>
        <v>1.3285775516205191E-2</v>
      </c>
      <c r="AB1575" s="13">
        <f t="shared" si="1921"/>
        <v>9.1478890988842508E-3</v>
      </c>
      <c r="AC1575" s="13">
        <f t="shared" si="1922"/>
        <v>2.88771538020216E-4</v>
      </c>
      <c r="AD1575" s="13">
        <f t="shared" si="1923"/>
        <v>1.7005073383034811E-2</v>
      </c>
      <c r="AE1575" s="13">
        <f t="shared" si="1924"/>
        <v>1.3587053633044823E-2</v>
      </c>
      <c r="AF1575" s="13">
        <f t="shared" si="1925"/>
        <v>5.4280279264014106E-3</v>
      </c>
      <c r="AG1575" s="13">
        <f t="shared" si="1926"/>
        <v>1.4456647710649104E-3</v>
      </c>
      <c r="AH1575" s="13">
        <f t="shared" si="1927"/>
        <v>1.9271242728518157E-3</v>
      </c>
      <c r="AI1575" s="13">
        <f t="shared" si="1928"/>
        <v>2.6538336593619886E-3</v>
      </c>
      <c r="AJ1575" s="13">
        <f t="shared" si="1929"/>
        <v>1.8272908475021302E-3</v>
      </c>
      <c r="AK1575" s="13">
        <f t="shared" si="1930"/>
        <v>8.3878450823673294E-4</v>
      </c>
      <c r="AL1575" s="13">
        <f t="shared" si="1931"/>
        <v>1.2709402480566312E-5</v>
      </c>
      <c r="AM1575" s="13">
        <f t="shared" si="1932"/>
        <v>4.6835211158474726E-3</v>
      </c>
      <c r="AN1575" s="13">
        <f t="shared" si="1933"/>
        <v>3.7421333715621334E-3</v>
      </c>
      <c r="AO1575" s="13">
        <f t="shared" si="1934"/>
        <v>1.4949822819390734E-3</v>
      </c>
      <c r="AP1575" s="13">
        <f t="shared" si="1935"/>
        <v>3.9816361442310689E-4</v>
      </c>
      <c r="AQ1575" s="13">
        <f t="shared" si="1936"/>
        <v>7.9533181981015651E-5</v>
      </c>
      <c r="AR1575" s="13">
        <f t="shared" si="1937"/>
        <v>3.0795445880172045E-4</v>
      </c>
      <c r="AS1575" s="13">
        <f t="shared" si="1938"/>
        <v>4.2408261876604616E-4</v>
      </c>
      <c r="AT1575" s="13">
        <f t="shared" si="1939"/>
        <v>2.9200107743084072E-4</v>
      </c>
      <c r="AU1575" s="13">
        <f t="shared" si="1940"/>
        <v>1.3403776441623007E-4</v>
      </c>
      <c r="AV1575" s="13">
        <f t="shared" si="1941"/>
        <v>4.6145691775630567E-5</v>
      </c>
      <c r="AW1575" s="13">
        <f t="shared" si="1942"/>
        <v>3.8844844584399764E-7</v>
      </c>
      <c r="AX1575" s="13">
        <f t="shared" si="1943"/>
        <v>1.0749424376920076E-3</v>
      </c>
      <c r="AY1575" s="13">
        <f t="shared" si="1944"/>
        <v>8.5887900771591471E-4</v>
      </c>
      <c r="AZ1575" s="13">
        <f t="shared" si="1945"/>
        <v>3.4312216358250817E-4</v>
      </c>
      <c r="BA1575" s="13">
        <f t="shared" si="1946"/>
        <v>9.1384869567474766E-5</v>
      </c>
      <c r="BB1575" s="13">
        <f t="shared" si="1947"/>
        <v>1.8254127696103093E-5</v>
      </c>
      <c r="BC1575" s="13">
        <f t="shared" si="1948"/>
        <v>2.9170096058372774E-6</v>
      </c>
      <c r="BD1575" s="13">
        <f t="shared" si="1949"/>
        <v>4.1009268763762466E-5</v>
      </c>
      <c r="BE1575" s="13">
        <f t="shared" si="1950"/>
        <v>5.6473668732345181E-5</v>
      </c>
      <c r="BF1575" s="13">
        <f t="shared" si="1951"/>
        <v>3.8884810144540309E-5</v>
      </c>
      <c r="BG1575" s="13">
        <f t="shared" si="1952"/>
        <v>1.7849362294761311E-5</v>
      </c>
      <c r="BH1575" s="13">
        <f t="shared" si="1953"/>
        <v>6.1450679547881399E-6</v>
      </c>
      <c r="BI1575" s="13">
        <f t="shared" si="1954"/>
        <v>1.6924687636620816E-6</v>
      </c>
      <c r="BJ1575" s="14">
        <f t="shared" si="1955"/>
        <v>0.50473922538525418</v>
      </c>
      <c r="BK1575" s="14">
        <f t="shared" si="1956"/>
        <v>0.27805695943018516</v>
      </c>
      <c r="BL1575" s="14">
        <f t="shared" si="1957"/>
        <v>0.20782862234026109</v>
      </c>
      <c r="BM1575" s="14">
        <f t="shared" si="1958"/>
        <v>0.37028362173693868</v>
      </c>
      <c r="BN1575" s="14">
        <f t="shared" si="1959"/>
        <v>0.62913037582495734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1.4226190476190499</v>
      </c>
      <c r="F1576" s="10">
        <f>VLOOKUP(B1576,home!$B$2:$E$405,3,FALSE)</f>
        <v>1.1000000000000001</v>
      </c>
      <c r="G1576" s="10">
        <f>VLOOKUP(C1576,away!$B$2:$E$405,4,FALSE)</f>
        <v>1.21</v>
      </c>
      <c r="H1576" s="10">
        <f>VLOOKUP(A1576,away!$A$2:$E$405,3,FALSE)</f>
        <v>1.11904761904762</v>
      </c>
      <c r="I1576" s="10">
        <f>VLOOKUP(C1576,away!$B$2:$E$405,3,FALSE)</f>
        <v>1.1000000000000001</v>
      </c>
      <c r="J1576" s="10">
        <f>VLOOKUP(B1576,home!$B$2:$E$405,4,FALSE)</f>
        <v>1.02</v>
      </c>
      <c r="K1576" s="12">
        <f t="shared" si="1904"/>
        <v>1.8935059523809556</v>
      </c>
      <c r="L1576" s="12">
        <f t="shared" si="1905"/>
        <v>1.2555714285714299</v>
      </c>
      <c r="M1576" s="13">
        <f t="shared" si="1906"/>
        <v>4.2891681299549109E-2</v>
      </c>
      <c r="N1576" s="13">
        <f t="shared" si="1907"/>
        <v>8.1215653848323147E-2</v>
      </c>
      <c r="O1576" s="13">
        <f t="shared" si="1908"/>
        <v>5.3853569563105365E-2</v>
      </c>
      <c r="P1576" s="13">
        <f t="shared" si="1909"/>
        <v>0.10197205452470184</v>
      </c>
      <c r="Q1576" s="13">
        <f t="shared" si="1910"/>
        <v>7.6891161994155605E-2</v>
      </c>
      <c r="R1576" s="13">
        <f t="shared" si="1911"/>
        <v>3.380850163500955E-2</v>
      </c>
      <c r="S1576" s="13">
        <f t="shared" si="1912"/>
        <v>6.0607905711183241E-2</v>
      </c>
      <c r="T1576" s="13">
        <f t="shared" si="1913"/>
        <v>9.6542346109519186E-2</v>
      </c>
      <c r="U1576" s="13">
        <f t="shared" si="1914"/>
        <v>6.401659908697184E-2</v>
      </c>
      <c r="V1576" s="13">
        <f t="shared" si="1915"/>
        <v>1.6010130321454753E-2</v>
      </c>
      <c r="W1576" s="13">
        <f t="shared" si="1916"/>
        <v>4.853129097380731E-2</v>
      </c>
      <c r="X1576" s="13">
        <f t="shared" si="1917"/>
        <v>6.0934502338398991E-2</v>
      </c>
      <c r="Y1576" s="13">
        <f t="shared" si="1918"/>
        <v>3.8253810075156387E-2</v>
      </c>
      <c r="Z1576" s="13">
        <f t="shared" si="1919"/>
        <v>1.4149662898576151E-2</v>
      </c>
      <c r="AA1576" s="13">
        <f t="shared" si="1920"/>
        <v>2.6792470922637902E-2</v>
      </c>
      <c r="AB1576" s="13">
        <f t="shared" si="1921"/>
        <v>2.5365851585504282E-2</v>
      </c>
      <c r="AC1576" s="13">
        <f t="shared" si="1922"/>
        <v>2.3789372330225754E-3</v>
      </c>
      <c r="AD1576" s="13">
        <f t="shared" si="1923"/>
        <v>2.2973572083909079E-2</v>
      </c>
      <c r="AE1576" s="13">
        <f t="shared" si="1924"/>
        <v>2.8844960720782447E-2</v>
      </c>
      <c r="AF1576" s="13">
        <f t="shared" si="1925"/>
        <v>1.8108454269639807E-2</v>
      </c>
      <c r="AG1576" s="13">
        <f t="shared" si="1926"/>
        <v>7.5788192655173508E-3</v>
      </c>
      <c r="AH1576" s="13">
        <f t="shared" si="1927"/>
        <v>4.4414781148423574E-3</v>
      </c>
      <c r="AI1576" s="13">
        <f t="shared" si="1928"/>
        <v>8.4099652478237478E-3</v>
      </c>
      <c r="AJ1576" s="13">
        <f t="shared" si="1929"/>
        <v>7.9621596280356251E-3</v>
      </c>
      <c r="AK1576" s="13">
        <f t="shared" si="1930"/>
        <v>5.0254655498309297E-3</v>
      </c>
      <c r="AL1576" s="13">
        <f t="shared" si="1931"/>
        <v>2.2623045764277034E-4</v>
      </c>
      <c r="AM1576" s="13">
        <f t="shared" si="1932"/>
        <v>8.7001190976669571E-3</v>
      </c>
      <c r="AN1576" s="13">
        <f t="shared" si="1933"/>
        <v>1.0923620964199281E-2</v>
      </c>
      <c r="AO1576" s="13">
        <f t="shared" si="1934"/>
        <v>6.8576931895962577E-3</v>
      </c>
      <c r="AP1576" s="13">
        <f t="shared" si="1935"/>
        <v>2.8701078782553124E-3</v>
      </c>
      <c r="AQ1576" s="13">
        <f t="shared" si="1936"/>
        <v>9.0090636221378504E-4</v>
      </c>
      <c r="AR1576" s="13">
        <f t="shared" si="1937"/>
        <v>1.1153186043242713E-3</v>
      </c>
      <c r="AS1576" s="13">
        <f t="shared" si="1938"/>
        <v>2.1118624160892272E-3</v>
      </c>
      <c r="AT1576" s="13">
        <f t="shared" si="1939"/>
        <v>1.9994120277372898E-3</v>
      </c>
      <c r="AU1576" s="13">
        <f t="shared" si="1940"/>
        <v>1.2619661919275448E-3</v>
      </c>
      <c r="AV1576" s="13">
        <f t="shared" si="1941"/>
        <v>5.9738512402958356E-4</v>
      </c>
      <c r="AW1576" s="13">
        <f t="shared" si="1942"/>
        <v>1.4940208983639175E-5</v>
      </c>
      <c r="AX1576" s="13">
        <f t="shared" si="1943"/>
        <v>2.7456212163092667E-3</v>
      </c>
      <c r="AY1576" s="13">
        <f t="shared" si="1944"/>
        <v>3.447323552877453E-3</v>
      </c>
      <c r="AZ1576" s="13">
        <f t="shared" si="1945"/>
        <v>2.1641804790171414E-3</v>
      </c>
      <c r="BA1576" s="13">
        <f t="shared" si="1946"/>
        <v>9.057610585753176E-4</v>
      </c>
      <c r="BB1576" s="13">
        <f t="shared" si="1947"/>
        <v>2.8431192656494568E-4</v>
      </c>
      <c r="BC1576" s="13">
        <f t="shared" si="1948"/>
        <v>7.1394786359408837E-5</v>
      </c>
      <c r="BD1576" s="13">
        <f t="shared" si="1949"/>
        <v>2.3339369555728663E-4</v>
      </c>
      <c r="BE1576" s="13">
        <f t="shared" si="1950"/>
        <v>4.4193235178591076E-4</v>
      </c>
      <c r="BF1576" s="13">
        <f t="shared" si="1951"/>
        <v>4.1840076932816842E-4</v>
      </c>
      <c r="BG1576" s="13">
        <f t="shared" si="1952"/>
        <v>2.6408144906788601E-4</v>
      </c>
      <c r="BH1576" s="13">
        <f t="shared" si="1953"/>
        <v>1.2500994893085762E-4</v>
      </c>
      <c r="BI1576" s="13">
        <f t="shared" si="1954"/>
        <v>4.7341416481483618E-5</v>
      </c>
      <c r="BJ1576" s="14">
        <f t="shared" si="1955"/>
        <v>0.51974561219084436</v>
      </c>
      <c r="BK1576" s="14">
        <f t="shared" si="1956"/>
        <v>0.22753426310043173</v>
      </c>
      <c r="BL1576" s="14">
        <f t="shared" si="1957"/>
        <v>0.23829216532902109</v>
      </c>
      <c r="BM1576" s="14">
        <f t="shared" si="1958"/>
        <v>0.60565669731013516</v>
      </c>
      <c r="BN1576" s="14">
        <f t="shared" si="1959"/>
        <v>0.39063262286484463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1.4226190476190499</v>
      </c>
      <c r="F1577" s="10">
        <f>VLOOKUP(B1577,home!$B$2:$E$405,3,FALSE)</f>
        <v>1.21</v>
      </c>
      <c r="G1577" s="10">
        <f>VLOOKUP(C1577,away!$B$2:$E$405,4,FALSE)</f>
        <v>1</v>
      </c>
      <c r="H1577" s="10">
        <f>VLOOKUP(A1577,away!$A$2:$E$405,3,FALSE)</f>
        <v>1.11904761904762</v>
      </c>
      <c r="I1577" s="10">
        <f>VLOOKUP(C1577,away!$B$2:$E$405,3,FALSE)</f>
        <v>0.5</v>
      </c>
      <c r="J1577" s="10">
        <f>VLOOKUP(B1577,home!$B$2:$E$405,4,FALSE)</f>
        <v>0.89</v>
      </c>
      <c r="K1577" s="12">
        <f t="shared" si="1904"/>
        <v>1.7213690476190504</v>
      </c>
      <c r="L1577" s="12">
        <f t="shared" si="1905"/>
        <v>0.49797619047619091</v>
      </c>
      <c r="M1577" s="13">
        <f t="shared" si="1906"/>
        <v>0.10868024521808506</v>
      </c>
      <c r="N1577" s="13">
        <f t="shared" si="1907"/>
        <v>0.18707881020605993</v>
      </c>
      <c r="O1577" s="13">
        <f t="shared" si="1908"/>
        <v>5.4120174493720273E-2</v>
      </c>
      <c r="P1577" s="13">
        <f t="shared" si="1909"/>
        <v>9.3160793225232089E-2</v>
      </c>
      <c r="Q1577" s="13">
        <f t="shared" si="1910"/>
        <v>0.16101583667705527</v>
      </c>
      <c r="R1577" s="13">
        <f t="shared" si="1911"/>
        <v>1.3475279161144762E-2</v>
      </c>
      <c r="S1577" s="13">
        <f t="shared" si="1912"/>
        <v>1.9964376637489904E-2</v>
      </c>
      <c r="T1577" s="13">
        <f t="shared" si="1913"/>
        <v>8.0182052954776525E-2</v>
      </c>
      <c r="U1577" s="13">
        <f t="shared" si="1914"/>
        <v>2.3195928456020597E-2</v>
      </c>
      <c r="V1577" s="13">
        <f t="shared" si="1915"/>
        <v>1.901497737763409E-3</v>
      </c>
      <c r="W1577" s="13">
        <f t="shared" si="1916"/>
        <v>9.2389225810789052E-2</v>
      </c>
      <c r="X1577" s="13">
        <f t="shared" si="1917"/>
        <v>4.6007634710301309E-2</v>
      </c>
      <c r="Y1577" s="13">
        <f t="shared" si="1918"/>
        <v>1.1455353332928004E-2</v>
      </c>
      <c r="Z1577" s="13">
        <f t="shared" si="1919"/>
        <v>2.2367893940900244E-3</v>
      </c>
      <c r="AA1577" s="13">
        <f t="shared" si="1920"/>
        <v>3.8503400290291383E-3</v>
      </c>
      <c r="AB1577" s="13">
        <f t="shared" si="1921"/>
        <v>3.3139280743896978E-3</v>
      </c>
      <c r="AC1577" s="13">
        <f t="shared" si="1922"/>
        <v>1.0187283646314495E-4</v>
      </c>
      <c r="AD1577" s="13">
        <f t="shared" si="1923"/>
        <v>3.9758988411044846E-2</v>
      </c>
      <c r="AE1577" s="13">
        <f t="shared" si="1924"/>
        <v>1.9799029586119139E-2</v>
      </c>
      <c r="AF1577" s="13">
        <f t="shared" si="1925"/>
        <v>4.9297226642105001E-3</v>
      </c>
      <c r="AG1577" s="13">
        <f t="shared" si="1926"/>
        <v>8.1829483747589485E-4</v>
      </c>
      <c r="AH1577" s="13">
        <f t="shared" si="1927"/>
        <v>2.7846696534162435E-4</v>
      </c>
      <c r="AI1577" s="13">
        <f t="shared" si="1928"/>
        <v>4.7934441492347908E-4</v>
      </c>
      <c r="AJ1577" s="13">
        <f t="shared" si="1929"/>
        <v>4.125643194991701E-4</v>
      </c>
      <c r="AK1577" s="13">
        <f t="shared" si="1930"/>
        <v>2.3672514991262932E-4</v>
      </c>
      <c r="AL1577" s="13">
        <f t="shared" si="1931"/>
        <v>3.4930190795821472E-6</v>
      </c>
      <c r="AM1577" s="13">
        <f t="shared" si="1932"/>
        <v>1.3687978403083436E-2</v>
      </c>
      <c r="AN1577" s="13">
        <f t="shared" si="1933"/>
        <v>6.8162873404878661E-3</v>
      </c>
      <c r="AO1577" s="13">
        <f t="shared" si="1934"/>
        <v>1.6971744015036167E-3</v>
      </c>
      <c r="AP1577" s="13">
        <f t="shared" si="1935"/>
        <v>2.8171748101149356E-4</v>
      </c>
      <c r="AQ1577" s="13">
        <f t="shared" si="1936"/>
        <v>3.5072149496163047E-5</v>
      </c>
      <c r="AR1577" s="13">
        <f t="shared" si="1937"/>
        <v>2.7733983714857524E-5</v>
      </c>
      <c r="AS1577" s="13">
        <f t="shared" si="1938"/>
        <v>4.7740421133926553E-5</v>
      </c>
      <c r="AT1577" s="13">
        <f t="shared" si="1939"/>
        <v>4.1089441630119768E-5</v>
      </c>
      <c r="AU1577" s="13">
        <f t="shared" si="1940"/>
        <v>2.3576697668679273E-5</v>
      </c>
      <c r="AV1577" s="13">
        <f t="shared" si="1941"/>
        <v>1.0146049402984186E-5</v>
      </c>
      <c r="AW1577" s="13">
        <f t="shared" si="1942"/>
        <v>8.3172743111313927E-8</v>
      </c>
      <c r="AX1577" s="13">
        <f t="shared" si="1943"/>
        <v>3.9270103912576355E-3</v>
      </c>
      <c r="AY1577" s="13">
        <f t="shared" si="1944"/>
        <v>1.9555576745988938E-3</v>
      </c>
      <c r="AZ1577" s="13">
        <f t="shared" si="1945"/>
        <v>4.8691058052661767E-4</v>
      </c>
      <c r="BA1577" s="13">
        <f t="shared" si="1946"/>
        <v>8.0823291997731924E-5</v>
      </c>
      <c r="BB1577" s="13">
        <f t="shared" si="1947"/>
        <v>1.0062018762693835E-5</v>
      </c>
      <c r="BC1577" s="13">
        <f t="shared" si="1948"/>
        <v>1.0021291543892466E-6</v>
      </c>
      <c r="BD1577" s="13">
        <f t="shared" si="1949"/>
        <v>2.3018105928422443E-6</v>
      </c>
      <c r="BE1577" s="13">
        <f t="shared" si="1950"/>
        <v>3.9622655080002964E-6</v>
      </c>
      <c r="BF1577" s="13">
        <f t="shared" si="1951"/>
        <v>3.4102606019601418E-6</v>
      </c>
      <c r="BG1577" s="13">
        <f t="shared" si="1952"/>
        <v>1.9567723481762994E-6</v>
      </c>
      <c r="BH1577" s="13">
        <f t="shared" si="1953"/>
        <v>8.4208183834688257E-7</v>
      </c>
      <c r="BI1577" s="13">
        <f t="shared" si="1954"/>
        <v>2.8990672241849473E-7</v>
      </c>
      <c r="BJ1577" s="14">
        <f t="shared" si="1955"/>
        <v>0.6724145450526412</v>
      </c>
      <c r="BK1577" s="14">
        <f t="shared" si="1956"/>
        <v>0.22576783634871209</v>
      </c>
      <c r="BL1577" s="14">
        <f t="shared" si="1957"/>
        <v>9.9525800755143695E-2</v>
      </c>
      <c r="BM1577" s="14">
        <f t="shared" si="1958"/>
        <v>0.38045835806743356</v>
      </c>
      <c r="BN1577" s="14">
        <f t="shared" si="1959"/>
        <v>0.61753113898129741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1.4226190476190499</v>
      </c>
      <c r="F1578" s="10">
        <f>VLOOKUP(B1578,home!$B$2:$E$405,3,FALSE)</f>
        <v>1</v>
      </c>
      <c r="G1578" s="10">
        <f>VLOOKUP(C1578,away!$B$2:$E$405,4,FALSE)</f>
        <v>0.7</v>
      </c>
      <c r="H1578" s="10">
        <f>VLOOKUP(A1578,away!$A$2:$E$405,3,FALSE)</f>
        <v>1.11904761904762</v>
      </c>
      <c r="I1578" s="10">
        <f>VLOOKUP(C1578,away!$B$2:$E$405,3,FALSE)</f>
        <v>1.1000000000000001</v>
      </c>
      <c r="J1578" s="10">
        <f>VLOOKUP(B1578,home!$B$2:$E$405,4,FALSE)</f>
        <v>0.64</v>
      </c>
      <c r="K1578" s="12">
        <f t="shared" si="1904"/>
        <v>0.9958333333333349</v>
      </c>
      <c r="L1578" s="12">
        <f t="shared" si="1905"/>
        <v>0.78780952380952463</v>
      </c>
      <c r="M1578" s="13">
        <f t="shared" si="1906"/>
        <v>0.1680249401802959</v>
      </c>
      <c r="N1578" s="13">
        <f t="shared" si="1907"/>
        <v>0.16732483626287825</v>
      </c>
      <c r="O1578" s="13">
        <f t="shared" si="1908"/>
        <v>0.13237164811156277</v>
      </c>
      <c r="P1578" s="13">
        <f t="shared" si="1909"/>
        <v>0.1318200995777648</v>
      </c>
      <c r="Q1578" s="13">
        <f t="shared" si="1910"/>
        <v>8.3313824722558258E-2</v>
      </c>
      <c r="R1578" s="13">
        <f t="shared" si="1911"/>
        <v>5.2141822532326104E-2</v>
      </c>
      <c r="S1578" s="13">
        <f t="shared" si="1912"/>
        <v>2.5854106292265699E-2</v>
      </c>
      <c r="T1578" s="13">
        <f t="shared" si="1913"/>
        <v>6.563542458142882E-2</v>
      </c>
      <c r="U1578" s="13">
        <f t="shared" si="1914"/>
        <v>5.1924564938441498E-2</v>
      </c>
      <c r="V1578" s="13">
        <f t="shared" si="1915"/>
        <v>2.2536937818633052E-3</v>
      </c>
      <c r="W1578" s="13">
        <f t="shared" si="1916"/>
        <v>2.7655561262071467E-2</v>
      </c>
      <c r="X1578" s="13">
        <f t="shared" si="1917"/>
        <v>2.178731454855766E-2</v>
      </c>
      <c r="Y1578" s="13">
        <f t="shared" si="1918"/>
        <v>8.5821269497937669E-3</v>
      </c>
      <c r="Z1578" s="13">
        <f t="shared" si="1919"/>
        <v>1.3692608126584191E-2</v>
      </c>
      <c r="AA1578" s="13">
        <f t="shared" si="1920"/>
        <v>1.3635555592723444E-2</v>
      </c>
      <c r="AB1578" s="13">
        <f t="shared" si="1921"/>
        <v>6.7893703888768919E-3</v>
      </c>
      <c r="AC1578" s="13">
        <f t="shared" si="1922"/>
        <v>1.10505224114435E-4</v>
      </c>
      <c r="AD1578" s="13">
        <f t="shared" si="1923"/>
        <v>6.8850824392032188E-3</v>
      </c>
      <c r="AE1578" s="13">
        <f t="shared" si="1924"/>
        <v>5.4241335178180075E-3</v>
      </c>
      <c r="AF1578" s="13">
        <f t="shared" si="1925"/>
        <v>2.1365920218757431E-3</v>
      </c>
      <c r="AG1578" s="13">
        <f t="shared" si="1926"/>
        <v>5.6107584777638617E-4</v>
      </c>
      <c r="AH1578" s="13">
        <f t="shared" si="1927"/>
        <v>2.6967917719786789E-3</v>
      </c>
      <c r="AI1578" s="13">
        <f t="shared" si="1928"/>
        <v>2.6855551395954386E-3</v>
      </c>
      <c r="AJ1578" s="13">
        <f t="shared" si="1929"/>
        <v>1.3371826632568974E-3</v>
      </c>
      <c r="AK1578" s="13">
        <f t="shared" si="1930"/>
        <v>4.4387035627555422E-4</v>
      </c>
      <c r="AL1578" s="13">
        <f t="shared" si="1931"/>
        <v>3.4677732081909783E-6</v>
      </c>
      <c r="AM1578" s="13">
        <f t="shared" si="1932"/>
        <v>1.3712789191413102E-3</v>
      </c>
      <c r="AN1578" s="13">
        <f t="shared" si="1933"/>
        <v>1.0803065922987552E-3</v>
      </c>
      <c r="AO1578" s="13">
        <f t="shared" si="1934"/>
        <v>4.2553791102358624E-4</v>
      </c>
      <c r="AP1578" s="13">
        <f t="shared" si="1935"/>
        <v>1.1174760634879711E-4</v>
      </c>
      <c r="AQ1578" s="13">
        <f t="shared" si="1936"/>
        <v>2.2008957136125013E-5</v>
      </c>
      <c r="AR1578" s="13">
        <f t="shared" si="1937"/>
        <v>4.2491164833919362E-4</v>
      </c>
      <c r="AS1578" s="13">
        <f t="shared" si="1938"/>
        <v>4.2314118313778096E-4</v>
      </c>
      <c r="AT1578" s="13">
        <f t="shared" si="1939"/>
        <v>2.1068904743735376E-4</v>
      </c>
      <c r="AU1578" s="13">
        <f t="shared" si="1940"/>
        <v>6.9937058802121705E-5</v>
      </c>
      <c r="AV1578" s="13">
        <f t="shared" si="1941"/>
        <v>1.7411413597611573E-5</v>
      </c>
      <c r="AW1578" s="13">
        <f t="shared" si="1942"/>
        <v>7.5571157129400822E-8</v>
      </c>
      <c r="AX1578" s="13">
        <f t="shared" si="1943"/>
        <v>2.2759420949637049E-4</v>
      </c>
      <c r="AY1578" s="13">
        <f t="shared" si="1944"/>
        <v>1.7930088580514082E-4</v>
      </c>
      <c r="AZ1578" s="13">
        <f t="shared" si="1945"/>
        <v>7.0627472732386954E-5</v>
      </c>
      <c r="BA1578" s="13">
        <f t="shared" si="1946"/>
        <v>1.8546998553723986E-5</v>
      </c>
      <c r="BB1578" s="13">
        <f t="shared" si="1947"/>
        <v>3.6528755246763079E-6</v>
      </c>
      <c r="BC1578" s="13">
        <f t="shared" si="1948"/>
        <v>5.7555402552614217E-7</v>
      </c>
      <c r="BD1578" s="13">
        <f t="shared" si="1949"/>
        <v>5.5791573889870035E-5</v>
      </c>
      <c r="BE1578" s="13">
        <f t="shared" si="1950"/>
        <v>5.5559108998662331E-5</v>
      </c>
      <c r="BF1578" s="13">
        <f t="shared" si="1951"/>
        <v>2.7663806355583992E-5</v>
      </c>
      <c r="BG1578" s="13">
        <f t="shared" si="1952"/>
        <v>9.1828468319230352E-6</v>
      </c>
      <c r="BH1578" s="13">
        <f t="shared" si="1953"/>
        <v>2.2861462425308422E-6</v>
      </c>
      <c r="BI1578" s="13">
        <f t="shared" si="1954"/>
        <v>4.5532412663739353E-7</v>
      </c>
      <c r="BJ1578" s="14">
        <f t="shared" si="1955"/>
        <v>0.3928171501360479</v>
      </c>
      <c r="BK1578" s="14">
        <f t="shared" si="1956"/>
        <v>0.32824611371531748</v>
      </c>
      <c r="BL1578" s="14">
        <f t="shared" si="1957"/>
        <v>0.26532339065279659</v>
      </c>
      <c r="BM1578" s="14">
        <f t="shared" si="1958"/>
        <v>0.26490286592871209</v>
      </c>
      <c r="BN1578" s="14">
        <f t="shared" si="1959"/>
        <v>0.73499717138738607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</v>
      </c>
      <c r="F1579" s="10">
        <f>VLOOKUP(B1579,home!$B$2:$E$405,3,FALSE)</f>
        <v>0.95</v>
      </c>
      <c r="G1579" s="10">
        <f>VLOOKUP(C1579,away!$B$2:$E$405,4,FALSE)</f>
        <v>0.76</v>
      </c>
      <c r="H1579" s="10">
        <f>VLOOKUP(A1579,away!$A$2:$E$405,3,FALSE)</f>
        <v>1.2619047619047601</v>
      </c>
      <c r="I1579" s="10">
        <f>VLOOKUP(C1579,away!$B$2:$E$405,3,FALSE)</f>
        <v>0.38</v>
      </c>
      <c r="J1579" s="10">
        <f>VLOOKUP(B1579,home!$B$2:$E$405,4,FALSE)</f>
        <v>1.25</v>
      </c>
      <c r="K1579" s="12">
        <f t="shared" si="1904"/>
        <v>1.083</v>
      </c>
      <c r="L1579" s="12">
        <f t="shared" si="1905"/>
        <v>0.59940476190476111</v>
      </c>
      <c r="M1579" s="13">
        <f t="shared" si="1906"/>
        <v>0.18592632945923676</v>
      </c>
      <c r="N1579" s="13">
        <f t="shared" si="1907"/>
        <v>0.20135821480435342</v>
      </c>
      <c r="O1579" s="13">
        <f t="shared" si="1908"/>
        <v>0.11144512724133998</v>
      </c>
      <c r="P1579" s="13">
        <f t="shared" si="1909"/>
        <v>0.1206950728023712</v>
      </c>
      <c r="Q1579" s="13">
        <f t="shared" si="1910"/>
        <v>0.10903547331655734</v>
      </c>
      <c r="R1579" s="13">
        <f t="shared" si="1911"/>
        <v>3.3400369979770597E-2</v>
      </c>
      <c r="S1579" s="13">
        <f t="shared" si="1912"/>
        <v>1.9587463272601573E-2</v>
      </c>
      <c r="T1579" s="13">
        <f t="shared" si="1913"/>
        <v>6.5356381922483983E-2</v>
      </c>
      <c r="U1579" s="13">
        <f t="shared" si="1914"/>
        <v>3.6172600688091555E-2</v>
      </c>
      <c r="V1579" s="13">
        <f t="shared" si="1915"/>
        <v>1.4128118573609179E-3</v>
      </c>
      <c r="W1579" s="13">
        <f t="shared" si="1916"/>
        <v>3.9361805867277208E-2</v>
      </c>
      <c r="X1579" s="13">
        <f t="shared" si="1917"/>
        <v>2.3593653874016723E-2</v>
      </c>
      <c r="Y1579" s="13">
        <f t="shared" si="1918"/>
        <v>7.0710742414091688E-3</v>
      </c>
      <c r="Z1579" s="13">
        <f t="shared" si="1919"/>
        <v>6.6734469384184441E-3</v>
      </c>
      <c r="AA1579" s="13">
        <f t="shared" si="1920"/>
        <v>7.2273430343071749E-3</v>
      </c>
      <c r="AB1579" s="13">
        <f t="shared" si="1921"/>
        <v>3.9136062530773343E-3</v>
      </c>
      <c r="AC1579" s="13">
        <f t="shared" si="1922"/>
        <v>5.7320899115049266E-5</v>
      </c>
      <c r="AD1579" s="13">
        <f t="shared" si="1923"/>
        <v>1.0657208938565303E-2</v>
      </c>
      <c r="AE1579" s="13">
        <f t="shared" si="1924"/>
        <v>6.3879817863900269E-3</v>
      </c>
      <c r="AF1579" s="13">
        <f t="shared" si="1925"/>
        <v>1.9144933508615323E-3</v>
      </c>
      <c r="AG1579" s="13">
        <f t="shared" si="1926"/>
        <v>3.8251881038046844E-4</v>
      </c>
      <c r="AH1579" s="13">
        <f t="shared" si="1927"/>
        <v>1.0000239683016906E-3</v>
      </c>
      <c r="AI1579" s="13">
        <f t="shared" si="1928"/>
        <v>1.083025957670731E-3</v>
      </c>
      <c r="AJ1579" s="13">
        <f t="shared" si="1929"/>
        <v>5.8645855607870065E-4</v>
      </c>
      <c r="AK1579" s="13">
        <f t="shared" si="1930"/>
        <v>2.1171153874441096E-4</v>
      </c>
      <c r="AL1579" s="13">
        <f t="shared" si="1931"/>
        <v>1.4884067494711784E-6</v>
      </c>
      <c r="AM1579" s="13">
        <f t="shared" si="1932"/>
        <v>2.3083514560932449E-3</v>
      </c>
      <c r="AN1579" s="13">
        <f t="shared" si="1933"/>
        <v>1.3836368549320799E-3</v>
      </c>
      <c r="AO1579" s="13">
        <f t="shared" si="1934"/>
        <v>4.1467925979660799E-4</v>
      </c>
      <c r="AP1579" s="13">
        <f t="shared" si="1935"/>
        <v>8.2853574328409484E-5</v>
      </c>
      <c r="AQ1579" s="13">
        <f t="shared" si="1936"/>
        <v>1.2415706748319674E-5</v>
      </c>
      <c r="AR1579" s="13">
        <f t="shared" si="1937"/>
        <v>1.198838257237859E-4</v>
      </c>
      <c r="AS1579" s="13">
        <f t="shared" si="1938"/>
        <v>1.2983418325886013E-4</v>
      </c>
      <c r="AT1579" s="13">
        <f t="shared" si="1939"/>
        <v>7.0305210234672741E-5</v>
      </c>
      <c r="AU1579" s="13">
        <f t="shared" si="1940"/>
        <v>2.538018089471686E-5</v>
      </c>
      <c r="AV1579" s="13">
        <f t="shared" si="1941"/>
        <v>6.8716839772445897E-6</v>
      </c>
      <c r="AW1579" s="13">
        <f t="shared" si="1942"/>
        <v>2.6839089306299999E-8</v>
      </c>
      <c r="AX1579" s="13">
        <f t="shared" si="1943"/>
        <v>4.1665743782483055E-4</v>
      </c>
      <c r="AY1579" s="13">
        <f t="shared" si="1944"/>
        <v>2.4974645231524035E-4</v>
      </c>
      <c r="AZ1579" s="13">
        <f t="shared" si="1945"/>
        <v>7.4849606393287716E-5</v>
      </c>
      <c r="BA1579" s="13">
        <f t="shared" si="1946"/>
        <v>1.4955070166277905E-5</v>
      </c>
      <c r="BB1579" s="13">
        <f t="shared" si="1947"/>
        <v>2.2410350680717E-6</v>
      </c>
      <c r="BC1579" s="13">
        <f t="shared" si="1948"/>
        <v>2.6865741827954758E-7</v>
      </c>
      <c r="BD1579" s="13">
        <f t="shared" si="1949"/>
        <v>1.1976489335699624E-5</v>
      </c>
      <c r="BE1579" s="13">
        <f t="shared" si="1950"/>
        <v>1.2970537950562693E-5</v>
      </c>
      <c r="BF1579" s="13">
        <f t="shared" si="1951"/>
        <v>7.0235463002296963E-6</v>
      </c>
      <c r="BG1579" s="13">
        <f t="shared" si="1952"/>
        <v>2.5355002143829206E-6</v>
      </c>
      <c r="BH1579" s="13">
        <f t="shared" si="1953"/>
        <v>6.8648668304417572E-7</v>
      </c>
      <c r="BI1579" s="13">
        <f t="shared" si="1954"/>
        <v>1.4869301554736849E-7</v>
      </c>
      <c r="BJ1579" s="14">
        <f t="shared" si="1955"/>
        <v>0.47007946202337997</v>
      </c>
      <c r="BK1579" s="14">
        <f t="shared" si="1956"/>
        <v>0.32793023314975017</v>
      </c>
      <c r="BL1579" s="14">
        <f t="shared" si="1957"/>
        <v>0.1954278835549709</v>
      </c>
      <c r="BM1579" s="14">
        <f t="shared" si="1958"/>
        <v>0.23800071844966414</v>
      </c>
      <c r="BN1579" s="14">
        <f t="shared" si="1959"/>
        <v>0.76186058760362929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</v>
      </c>
      <c r="F1580" s="10">
        <f>VLOOKUP(B1580,home!$B$2:$E$405,3,FALSE)</f>
        <v>0.67</v>
      </c>
      <c r="G1580" s="10">
        <f>VLOOKUP(C1580,away!$B$2:$E$405,4,FALSE)</f>
        <v>1.33</v>
      </c>
      <c r="H1580" s="10">
        <f>VLOOKUP(A1580,away!$A$2:$E$405,3,FALSE)</f>
        <v>1.2619047619047601</v>
      </c>
      <c r="I1580" s="10">
        <f>VLOOKUP(C1580,away!$B$2:$E$405,3,FALSE)</f>
        <v>0.93</v>
      </c>
      <c r="J1580" s="10">
        <f>VLOOKUP(B1580,home!$B$2:$E$405,4,FALSE)</f>
        <v>1.45</v>
      </c>
      <c r="K1580" s="12">
        <f t="shared" si="1904"/>
        <v>1.3366500000000001</v>
      </c>
      <c r="L1580" s="12">
        <f t="shared" si="1905"/>
        <v>1.7016785714285689</v>
      </c>
      <c r="M1580" s="13">
        <f t="shared" si="1906"/>
        <v>4.7914908949983528E-2</v>
      </c>
      <c r="N1580" s="13">
        <f t="shared" si="1907"/>
        <v>6.4045463047995493E-2</v>
      </c>
      <c r="O1580" s="13">
        <f t="shared" si="1908"/>
        <v>8.1535773812137932E-2</v>
      </c>
      <c r="P1580" s="13">
        <f t="shared" si="1909"/>
        <v>0.10898479206599418</v>
      </c>
      <c r="Q1580" s="13">
        <f t="shared" si="1910"/>
        <v>4.2803184091551594E-2</v>
      </c>
      <c r="R1580" s="13">
        <f t="shared" si="1911"/>
        <v>6.9373839550480917E-2</v>
      </c>
      <c r="S1580" s="13">
        <f t="shared" si="1912"/>
        <v>6.1972803256636844E-2</v>
      </c>
      <c r="T1580" s="13">
        <f t="shared" si="1913"/>
        <v>7.2837261157505565E-2</v>
      </c>
      <c r="U1580" s="13">
        <f t="shared" si="1914"/>
        <v>9.2728542635150318E-2</v>
      </c>
      <c r="V1580" s="13">
        <f t="shared" si="1915"/>
        <v>1.5662239639862085E-2</v>
      </c>
      <c r="W1580" s="13">
        <f t="shared" si="1916"/>
        <v>1.907095867199082E-2</v>
      </c>
      <c r="X1580" s="13">
        <f t="shared" si="1917"/>
        <v>3.2452641708726616E-2</v>
      </c>
      <c r="Y1580" s="13">
        <f t="shared" si="1918"/>
        <v>2.7611982490994558E-2</v>
      </c>
      <c r="Z1580" s="13">
        <f t="shared" si="1919"/>
        <v>3.9350658726925683E-2</v>
      </c>
      <c r="AA1580" s="13">
        <f t="shared" si="1920"/>
        <v>5.2598057987345223E-2</v>
      </c>
      <c r="AB1580" s="13">
        <f t="shared" si="1921"/>
        <v>3.5152597104392502E-2</v>
      </c>
      <c r="AC1580" s="13">
        <f t="shared" si="1922"/>
        <v>2.2265328890376723E-3</v>
      </c>
      <c r="AD1580" s="13">
        <f t="shared" si="1923"/>
        <v>6.3727992272291333E-3</v>
      </c>
      <c r="AE1580" s="13">
        <f t="shared" si="1924"/>
        <v>1.084445588499236E-2</v>
      </c>
      <c r="AF1580" s="13">
        <f t="shared" si="1925"/>
        <v>9.2268890991469704E-3</v>
      </c>
      <c r="AG1580" s="13">
        <f t="shared" si="1926"/>
        <v>5.2337331536554147E-3</v>
      </c>
      <c r="AH1580" s="13">
        <f t="shared" si="1927"/>
        <v>1.6740543181802021E-2</v>
      </c>
      <c r="AI1580" s="13">
        <f t="shared" si="1928"/>
        <v>2.2376247043955674E-2</v>
      </c>
      <c r="AJ1580" s="13">
        <f t="shared" si="1929"/>
        <v>1.4954605305651677E-2</v>
      </c>
      <c r="AK1580" s="13">
        <f t="shared" si="1930"/>
        <v>6.6630243939331075E-3</v>
      </c>
      <c r="AL1580" s="13">
        <f t="shared" si="1931"/>
        <v>2.0257429619091545E-4</v>
      </c>
      <c r="AM1580" s="13">
        <f t="shared" si="1932"/>
        <v>1.7036404174151634E-3</v>
      </c>
      <c r="AN1580" s="13">
        <f t="shared" si="1933"/>
        <v>2.8990483917350064E-3</v>
      </c>
      <c r="AO1580" s="13">
        <f t="shared" si="1934"/>
        <v>2.4666242628749585E-3</v>
      </c>
      <c r="AP1580" s="13">
        <f t="shared" si="1935"/>
        <v>1.3991338839667014E-3</v>
      </c>
      <c r="AQ1580" s="13">
        <f t="shared" si="1936"/>
        <v>5.952190372264407E-4</v>
      </c>
      <c r="AR1580" s="13">
        <f t="shared" si="1937"/>
        <v>5.6974047213094233E-3</v>
      </c>
      <c r="AS1580" s="13">
        <f t="shared" si="1938"/>
        <v>7.6154360207382416E-3</v>
      </c>
      <c r="AT1580" s="13">
        <f t="shared" si="1939"/>
        <v>5.0895862785598862E-3</v>
      </c>
      <c r="AU1580" s="13">
        <f t="shared" si="1940"/>
        <v>2.2676651664123582E-3</v>
      </c>
      <c r="AV1580" s="13">
        <f t="shared" si="1941"/>
        <v>7.5776866117126978E-4</v>
      </c>
      <c r="AW1580" s="13">
        <f t="shared" si="1942"/>
        <v>1.2799030401609016E-5</v>
      </c>
      <c r="AX1580" s="13">
        <f t="shared" si="1943"/>
        <v>3.7952849398966272E-4</v>
      </c>
      <c r="AY1580" s="13">
        <f t="shared" si="1944"/>
        <v>6.4583550546876557E-4</v>
      </c>
      <c r="AZ1580" s="13">
        <f t="shared" si="1945"/>
        <v>5.4950222016196841E-4</v>
      </c>
      <c r="BA1580" s="13">
        <f t="shared" si="1946"/>
        <v>3.1169205100068167E-4</v>
      </c>
      <c r="BB1580" s="13">
        <f t="shared" si="1947"/>
        <v>1.3259992101812023E-4</v>
      </c>
      <c r="BC1580" s="13">
        <f t="shared" si="1948"/>
        <v>4.5128488833931157E-5</v>
      </c>
      <c r="BD1580" s="13">
        <f t="shared" si="1949"/>
        <v>1.6158585878347008E-3</v>
      </c>
      <c r="BE1580" s="13">
        <f t="shared" si="1950"/>
        <v>2.1598373814292532E-3</v>
      </c>
      <c r="BF1580" s="13">
        <f t="shared" si="1951"/>
        <v>1.4434733179437057E-3</v>
      </c>
      <c r="BG1580" s="13">
        <f t="shared" si="1952"/>
        <v>6.4313953680981831E-4</v>
      </c>
      <c r="BH1580" s="13">
        <f t="shared" si="1953"/>
        <v>2.1491311546921094E-4</v>
      </c>
      <c r="BI1580" s="13">
        <f t="shared" si="1954"/>
        <v>5.7452723158384132E-5</v>
      </c>
      <c r="BJ1580" s="14">
        <f t="shared" si="1955"/>
        <v>0.30162732120747987</v>
      </c>
      <c r="BK1580" s="14">
        <f t="shared" si="1956"/>
        <v>0.237609686603174</v>
      </c>
      <c r="BL1580" s="14">
        <f t="shared" si="1957"/>
        <v>0.41968576652568568</v>
      </c>
      <c r="BM1580" s="14">
        <f t="shared" si="1958"/>
        <v>0.58298243507005454</v>
      </c>
      <c r="BN1580" s="14">
        <f t="shared" si="1959"/>
        <v>0.41465796151814366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</v>
      </c>
      <c r="F1581" s="10">
        <f>VLOOKUP(B1581,home!$B$2:$E$405,3,FALSE)</f>
        <v>1</v>
      </c>
      <c r="G1581" s="10">
        <f>VLOOKUP(C1581,away!$B$2:$E$405,4,FALSE)</f>
        <v>0.95</v>
      </c>
      <c r="H1581" s="10">
        <f>VLOOKUP(A1581,away!$A$2:$E$405,3,FALSE)</f>
        <v>1.2619047619047601</v>
      </c>
      <c r="I1581" s="10">
        <f>VLOOKUP(C1581,away!$B$2:$E$405,3,FALSE)</f>
        <v>0.76</v>
      </c>
      <c r="J1581" s="10">
        <f>VLOOKUP(B1581,home!$B$2:$E$405,4,FALSE)</f>
        <v>1.06</v>
      </c>
      <c r="K1581" s="12">
        <f t="shared" si="1904"/>
        <v>1.4249999999999998</v>
      </c>
      <c r="L1581" s="12">
        <f t="shared" si="1905"/>
        <v>1.0165904761904747</v>
      </c>
      <c r="M1581" s="13">
        <f t="shared" si="1906"/>
        <v>8.7022334386244571E-2</v>
      </c>
      <c r="N1581" s="13">
        <f t="shared" si="1907"/>
        <v>0.12400682650039849</v>
      </c>
      <c r="O1581" s="13">
        <f t="shared" si="1908"/>
        <v>8.8466076352919074E-2</v>
      </c>
      <c r="P1581" s="13">
        <f t="shared" si="1909"/>
        <v>0.12606415880290966</v>
      </c>
      <c r="Q1581" s="13">
        <f t="shared" si="1910"/>
        <v>8.8354863881533921E-2</v>
      </c>
      <c r="R1581" s="13">
        <f t="shared" si="1911"/>
        <v>4.4966885343158444E-2</v>
      </c>
      <c r="S1581" s="13">
        <f t="shared" si="1912"/>
        <v>4.5655440774975548E-2</v>
      </c>
      <c r="T1581" s="13">
        <f t="shared" si="1913"/>
        <v>8.9820713147073128E-2</v>
      </c>
      <c r="U1581" s="13">
        <f t="shared" si="1914"/>
        <v>6.4077811614000765E-2</v>
      </c>
      <c r="V1581" s="13">
        <f t="shared" si="1915"/>
        <v>7.3487069940354147E-3</v>
      </c>
      <c r="W1581" s="13">
        <f t="shared" si="1916"/>
        <v>4.196856034372861E-2</v>
      </c>
      <c r="X1581" s="13">
        <f t="shared" si="1917"/>
        <v>4.2664838744859733E-2</v>
      </c>
      <c r="Y1581" s="13">
        <f t="shared" si="1918"/>
        <v>2.1686334368113382E-2</v>
      </c>
      <c r="Z1581" s="13">
        <f t="shared" si="1919"/>
        <v>1.5237635794601308E-2</v>
      </c>
      <c r="AA1581" s="13">
        <f t="shared" si="1920"/>
        <v>2.1713631007306861E-2</v>
      </c>
      <c r="AB1581" s="13">
        <f t="shared" si="1921"/>
        <v>1.5470962092706139E-2</v>
      </c>
      <c r="AC1581" s="13">
        <f t="shared" si="1922"/>
        <v>6.6535258737451873E-4</v>
      </c>
      <c r="AD1581" s="13">
        <f t="shared" si="1923"/>
        <v>1.4951299622453323E-2</v>
      </c>
      <c r="AE1581" s="13">
        <f t="shared" si="1924"/>
        <v>1.5199348802856285E-2</v>
      </c>
      <c r="AF1581" s="13">
        <f t="shared" si="1925"/>
        <v>7.7257566186403961E-3</v>
      </c>
      <c r="AG1581" s="13">
        <f t="shared" si="1926"/>
        <v>2.6179768666251177E-3</v>
      </c>
      <c r="AH1581" s="13">
        <f t="shared" si="1927"/>
        <v>3.8726088571126912E-3</v>
      </c>
      <c r="AI1581" s="13">
        <f t="shared" si="1928"/>
        <v>5.5184676213855845E-3</v>
      </c>
      <c r="AJ1581" s="13">
        <f t="shared" si="1929"/>
        <v>3.9319081802372284E-3</v>
      </c>
      <c r="AK1581" s="13">
        <f t="shared" si="1930"/>
        <v>1.8676563856126834E-3</v>
      </c>
      <c r="AL1581" s="13">
        <f t="shared" si="1931"/>
        <v>3.8554292907116737E-5</v>
      </c>
      <c r="AM1581" s="13">
        <f t="shared" si="1932"/>
        <v>4.2611203923991993E-3</v>
      </c>
      <c r="AN1581" s="13">
        <f t="shared" si="1933"/>
        <v>4.3318144088140432E-3</v>
      </c>
      <c r="AO1581" s="13">
        <f t="shared" si="1934"/>
        <v>2.201840636312514E-3</v>
      </c>
      <c r="AP1581" s="13">
        <f t="shared" si="1935"/>
        <v>7.461234069881589E-4</v>
      </c>
      <c r="AQ1581" s="13">
        <f t="shared" si="1936"/>
        <v>1.8962548740173794E-4</v>
      </c>
      <c r="AR1581" s="13">
        <f t="shared" si="1937"/>
        <v>7.8737145643032846E-4</v>
      </c>
      <c r="AS1581" s="13">
        <f t="shared" si="1938"/>
        <v>1.1220043254132179E-3</v>
      </c>
      <c r="AT1581" s="13">
        <f t="shared" si="1939"/>
        <v>7.9942808185691776E-4</v>
      </c>
      <c r="AU1581" s="13">
        <f t="shared" si="1940"/>
        <v>3.7972833888203584E-4</v>
      </c>
      <c r="AV1581" s="13">
        <f t="shared" si="1941"/>
        <v>1.3527822072672532E-4</v>
      </c>
      <c r="AW1581" s="13">
        <f t="shared" si="1942"/>
        <v>1.5514262765146277E-6</v>
      </c>
      <c r="AX1581" s="13">
        <f t="shared" si="1943"/>
        <v>1.0120160931948064E-3</v>
      </c>
      <c r="AY1581" s="13">
        <f t="shared" si="1944"/>
        <v>1.0288059220933321E-3</v>
      </c>
      <c r="AZ1581" s="13">
        <f t="shared" si="1945"/>
        <v>5.2293715112422035E-4</v>
      </c>
      <c r="BA1581" s="13">
        <f t="shared" si="1946"/>
        <v>1.7720430915968717E-4</v>
      </c>
      <c r="BB1581" s="13">
        <f t="shared" si="1947"/>
        <v>4.5036053257912614E-5</v>
      </c>
      <c r="BC1581" s="13">
        <f t="shared" si="1948"/>
        <v>9.1566445654401966E-6</v>
      </c>
      <c r="BD1581" s="13">
        <f t="shared" si="1949"/>
        <v>1.3340572063854912E-4</v>
      </c>
      <c r="BE1581" s="13">
        <f t="shared" si="1950"/>
        <v>1.9010315190993247E-4</v>
      </c>
      <c r="BF1581" s="13">
        <f t="shared" si="1951"/>
        <v>1.3544849573582688E-4</v>
      </c>
      <c r="BG1581" s="13">
        <f t="shared" si="1952"/>
        <v>6.4338035474517766E-5</v>
      </c>
      <c r="BH1581" s="13">
        <f t="shared" si="1953"/>
        <v>2.2920425137796963E-5</v>
      </c>
      <c r="BI1581" s="13">
        <f t="shared" si="1954"/>
        <v>6.5323211642721375E-6</v>
      </c>
      <c r="BJ1581" s="14">
        <f t="shared" si="1955"/>
        <v>0.46352219940159339</v>
      </c>
      <c r="BK1581" s="14">
        <f t="shared" si="1956"/>
        <v>0.26782335376054017</v>
      </c>
      <c r="BL1581" s="14">
        <f t="shared" si="1957"/>
        <v>0.25366256602780951</v>
      </c>
      <c r="BM1581" s="14">
        <f t="shared" si="1958"/>
        <v>0.44033735522156348</v>
      </c>
      <c r="BN1581" s="14">
        <f t="shared" si="1959"/>
        <v>0.55888114526716415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</v>
      </c>
      <c r="F1582" s="10">
        <f>VLOOKUP(B1582,home!$B$2:$E$405,3,FALSE)</f>
        <v>1</v>
      </c>
      <c r="G1582" s="10">
        <f>VLOOKUP(C1582,away!$B$2:$E$405,4,FALSE)</f>
        <v>0.89</v>
      </c>
      <c r="H1582" s="10">
        <f>VLOOKUP(A1582,away!$A$2:$E$405,3,FALSE)</f>
        <v>1.2619047619047601</v>
      </c>
      <c r="I1582" s="10">
        <f>VLOOKUP(C1582,away!$B$2:$E$405,3,FALSE)</f>
        <v>1.1100000000000001</v>
      </c>
      <c r="J1582" s="10">
        <f>VLOOKUP(B1582,home!$B$2:$E$405,4,FALSE)</f>
        <v>1.06</v>
      </c>
      <c r="K1582" s="12">
        <f t="shared" si="1904"/>
        <v>1.335</v>
      </c>
      <c r="L1582" s="12">
        <f t="shared" si="1905"/>
        <v>1.4847571428571409</v>
      </c>
      <c r="M1582" s="13">
        <f t="shared" si="1906"/>
        <v>5.9620420195792466E-2</v>
      </c>
      <c r="N1582" s="13">
        <f t="shared" si="1907"/>
        <v>7.9593260961382944E-2</v>
      </c>
      <c r="O1582" s="13">
        <f t="shared" si="1908"/>
        <v>8.8521844745846998E-2</v>
      </c>
      <c r="P1582" s="13">
        <f t="shared" si="1909"/>
        <v>0.11817666273570576</v>
      </c>
      <c r="Q1582" s="13">
        <f t="shared" si="1910"/>
        <v>5.3128501691723118E-2</v>
      </c>
      <c r="R1582" s="13">
        <f t="shared" si="1911"/>
        <v>6.5716720642643611E-2</v>
      </c>
      <c r="S1582" s="13">
        <f t="shared" si="1912"/>
        <v>5.8560991223667765E-2</v>
      </c>
      <c r="T1582" s="13">
        <f t="shared" si="1913"/>
        <v>7.8882922376083603E-2</v>
      </c>
      <c r="U1582" s="13">
        <f t="shared" si="1914"/>
        <v>8.7731822057929232E-2</v>
      </c>
      <c r="V1582" s="13">
        <f t="shared" si="1915"/>
        <v>1.2897412751800029E-2</v>
      </c>
      <c r="W1582" s="13">
        <f t="shared" si="1916"/>
        <v>2.3642183252816782E-2</v>
      </c>
      <c r="X1582" s="13">
        <f t="shared" si="1917"/>
        <v>3.5102900457357186E-2</v>
      </c>
      <c r="Y1582" s="13">
        <f t="shared" si="1918"/>
        <v>2.6059641094532144E-2</v>
      </c>
      <c r="Z1582" s="13">
        <f t="shared" si="1919"/>
        <v>3.2524456793104138E-2</v>
      </c>
      <c r="AA1582" s="13">
        <f t="shared" si="1920"/>
        <v>4.3420149818794031E-2</v>
      </c>
      <c r="AB1582" s="13">
        <f t="shared" si="1921"/>
        <v>2.8982950004045018E-2</v>
      </c>
      <c r="AC1582" s="13">
        <f t="shared" si="1922"/>
        <v>1.5977885512288654E-3</v>
      </c>
      <c r="AD1582" s="13">
        <f t="shared" si="1923"/>
        <v>7.8905786606276E-3</v>
      </c>
      <c r="AE1582" s="13">
        <f t="shared" si="1924"/>
        <v>1.1715593027642961E-2</v>
      </c>
      <c r="AF1582" s="13">
        <f t="shared" si="1925"/>
        <v>8.6974052153001025E-3</v>
      </c>
      <c r="AG1582" s="13">
        <f t="shared" si="1926"/>
        <v>4.3045115059132588E-3</v>
      </c>
      <c r="AH1582" s="13">
        <f t="shared" si="1927"/>
        <v>1.2072729885277462E-2</v>
      </c>
      <c r="AI1582" s="13">
        <f t="shared" si="1928"/>
        <v>1.6117094396845413E-2</v>
      </c>
      <c r="AJ1582" s="13">
        <f t="shared" si="1929"/>
        <v>1.0758160509894314E-2</v>
      </c>
      <c r="AK1582" s="13">
        <f t="shared" si="1930"/>
        <v>4.7873814269029681E-3</v>
      </c>
      <c r="AL1582" s="13">
        <f t="shared" si="1931"/>
        <v>1.2668231328894302E-4</v>
      </c>
      <c r="AM1582" s="13">
        <f t="shared" si="1932"/>
        <v>2.1067845023875677E-3</v>
      </c>
      <c r="AN1582" s="13">
        <f t="shared" si="1933"/>
        <v>3.128063338380668E-3</v>
      </c>
      <c r="AO1582" s="13">
        <f t="shared" si="1934"/>
        <v>2.3222071924851257E-3</v>
      </c>
      <c r="AP1582" s="13">
        <f t="shared" si="1935"/>
        <v>1.1493045720788392E-3</v>
      </c>
      <c r="AQ1582" s="13">
        <f t="shared" si="1936"/>
        <v>4.2660954317810676E-4</v>
      </c>
      <c r="AR1582" s="13">
        <f t="shared" si="1937"/>
        <v>3.5850143861901125E-3</v>
      </c>
      <c r="AS1582" s="13">
        <f t="shared" si="1938"/>
        <v>4.7859942055638004E-3</v>
      </c>
      <c r="AT1582" s="13">
        <f t="shared" si="1939"/>
        <v>3.1946511322138368E-3</v>
      </c>
      <c r="AU1582" s="13">
        <f t="shared" si="1940"/>
        <v>1.4216197538351569E-3</v>
      </c>
      <c r="AV1582" s="13">
        <f t="shared" si="1941"/>
        <v>4.7446559284248358E-4</v>
      </c>
      <c r="AW1582" s="13">
        <f t="shared" si="1942"/>
        <v>6.9750957450494892E-6</v>
      </c>
      <c r="AX1582" s="13">
        <f t="shared" si="1943"/>
        <v>4.6875955178123351E-4</v>
      </c>
      <c r="AY1582" s="13">
        <f t="shared" si="1944"/>
        <v>6.9599409278969825E-4</v>
      </c>
      <c r="AZ1582" s="13">
        <f t="shared" si="1945"/>
        <v>5.1669110032794019E-4</v>
      </c>
      <c r="BA1582" s="13">
        <f t="shared" si="1946"/>
        <v>2.5572026728754163E-4</v>
      </c>
      <c r="BB1582" s="13">
        <f t="shared" si="1947"/>
        <v>9.4920623357128698E-5</v>
      </c>
      <c r="BC1582" s="13">
        <f t="shared" si="1948"/>
        <v>2.8186814706789808E-5</v>
      </c>
      <c r="BD1582" s="13">
        <f t="shared" si="1949"/>
        <v>8.8714595285689765E-4</v>
      </c>
      <c r="BE1582" s="13">
        <f t="shared" si="1950"/>
        <v>1.1843398470639584E-3</v>
      </c>
      <c r="BF1582" s="13">
        <f t="shared" si="1951"/>
        <v>7.9054684791519231E-4</v>
      </c>
      <c r="BG1582" s="13">
        <f t="shared" si="1952"/>
        <v>3.5179334732226045E-4</v>
      </c>
      <c r="BH1582" s="13">
        <f t="shared" si="1953"/>
        <v>1.1741102966880442E-4</v>
      </c>
      <c r="BI1582" s="13">
        <f t="shared" si="1954"/>
        <v>3.1348744921570756E-5</v>
      </c>
      <c r="BJ1582" s="14">
        <f t="shared" si="1955"/>
        <v>0.34021073984214023</v>
      </c>
      <c r="BK1582" s="14">
        <f t="shared" si="1956"/>
        <v>0.25167595186427355</v>
      </c>
      <c r="BL1582" s="14">
        <f t="shared" si="1957"/>
        <v>0.37493318432857309</v>
      </c>
      <c r="BM1582" s="14">
        <f t="shared" si="1958"/>
        <v>0.5338979028579518</v>
      </c>
      <c r="BN1582" s="14">
        <f t="shared" si="1959"/>
        <v>0.46475741097309492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</v>
      </c>
      <c r="F1583" s="10">
        <f>VLOOKUP(B1583,home!$B$2:$E$405,3,FALSE)</f>
        <v>0.78</v>
      </c>
      <c r="G1583" s="10">
        <f>VLOOKUP(C1583,away!$B$2:$E$405,4,FALSE)</f>
        <v>1.05</v>
      </c>
      <c r="H1583" s="10">
        <f>VLOOKUP(A1583,away!$A$2:$E$405,3,FALSE)</f>
        <v>1.2619047619047601</v>
      </c>
      <c r="I1583" s="10">
        <f>VLOOKUP(C1583,away!$B$2:$E$405,3,FALSE)</f>
        <v>1.24</v>
      </c>
      <c r="J1583" s="10">
        <f>VLOOKUP(B1583,home!$B$2:$E$405,4,FALSE)</f>
        <v>0.92</v>
      </c>
      <c r="K1583" s="12">
        <f t="shared" si="1904"/>
        <v>1.2284999999999999</v>
      </c>
      <c r="L1583" s="12">
        <f t="shared" si="1905"/>
        <v>1.4395809523809504</v>
      </c>
      <c r="M1583" s="13">
        <f t="shared" si="1906"/>
        <v>6.9385251228151118E-2</v>
      </c>
      <c r="N1583" s="13">
        <f t="shared" si="1907"/>
        <v>8.5239781133783651E-2</v>
      </c>
      <c r="O1583" s="13">
        <f t="shared" si="1908"/>
        <v>9.9885686044213301E-2</v>
      </c>
      <c r="P1583" s="13">
        <f t="shared" si="1909"/>
        <v>0.12270956530531603</v>
      </c>
      <c r="Q1583" s="13">
        <f t="shared" si="1910"/>
        <v>5.2358535561426618E-2</v>
      </c>
      <c r="R1583" s="13">
        <f t="shared" si="1911"/>
        <v>7.1896765522376602E-2</v>
      </c>
      <c r="S1583" s="13">
        <f t="shared" si="1912"/>
        <v>5.4253739630874216E-2</v>
      </c>
      <c r="T1583" s="13">
        <f t="shared" si="1913"/>
        <v>7.537435048879039E-2</v>
      </c>
      <c r="U1583" s="13">
        <f t="shared" si="1914"/>
        <v>8.832517644423965E-2</v>
      </c>
      <c r="V1583" s="13">
        <f t="shared" si="1915"/>
        <v>1.0661011747937738E-2</v>
      </c>
      <c r="W1583" s="13">
        <f t="shared" si="1916"/>
        <v>2.1440820312404192E-2</v>
      </c>
      <c r="X1583" s="13">
        <f t="shared" si="1917"/>
        <v>3.0865796525159653E-2</v>
      </c>
      <c r="Y1583" s="13">
        <f t="shared" si="1918"/>
        <v>2.2216906378842983E-2</v>
      </c>
      <c r="Z1583" s="13">
        <f t="shared" si="1919"/>
        <v>3.4500404727937611E-2</v>
      </c>
      <c r="AA1583" s="13">
        <f t="shared" si="1920"/>
        <v>4.2383747208271358E-2</v>
      </c>
      <c r="AB1583" s="13">
        <f t="shared" si="1921"/>
        <v>2.6034216722680689E-2</v>
      </c>
      <c r="AC1583" s="13">
        <f t="shared" si="1922"/>
        <v>1.1783917458577436E-3</v>
      </c>
      <c r="AD1583" s="13">
        <f t="shared" si="1923"/>
        <v>6.5850119384471394E-3</v>
      </c>
      <c r="AE1583" s="13">
        <f t="shared" si="1924"/>
        <v>9.4796577577896616E-3</v>
      </c>
      <c r="AF1583" s="13">
        <f t="shared" si="1925"/>
        <v>6.8233673716021539E-3</v>
      </c>
      <c r="AG1583" s="13">
        <f t="shared" si="1926"/>
        <v>3.2742632330853786E-3</v>
      </c>
      <c r="AH1583" s="13">
        <f t="shared" si="1927"/>
        <v>1.2416531373943156E-2</v>
      </c>
      <c r="AI1583" s="13">
        <f t="shared" si="1928"/>
        <v>1.5253708792889167E-2</v>
      </c>
      <c r="AJ1583" s="13">
        <f t="shared" si="1929"/>
        <v>9.3695906260321728E-3</v>
      </c>
      <c r="AK1583" s="13">
        <f t="shared" si="1930"/>
        <v>3.8368473613601731E-3</v>
      </c>
      <c r="AL1583" s="13">
        <f t="shared" si="1931"/>
        <v>8.336061992085643E-5</v>
      </c>
      <c r="AM1583" s="13">
        <f t="shared" si="1932"/>
        <v>1.6179374332764614E-3</v>
      </c>
      <c r="AN1583" s="13">
        <f t="shared" si="1933"/>
        <v>2.3291519110889189E-3</v>
      </c>
      <c r="AO1583" s="13">
        <f t="shared" si="1934"/>
        <v>1.6765013632026485E-3</v>
      </c>
      <c r="AP1583" s="13">
        <f t="shared" si="1935"/>
        <v>8.044864763690773E-4</v>
      </c>
      <c r="AQ1583" s="13">
        <f t="shared" si="1936"/>
        <v>2.8953085195724751E-4</v>
      </c>
      <c r="AR1583" s="13">
        <f t="shared" si="1937"/>
        <v>3.5749204121138063E-3</v>
      </c>
      <c r="AS1583" s="13">
        <f t="shared" si="1938"/>
        <v>4.3917897262818108E-3</v>
      </c>
      <c r="AT1583" s="13">
        <f t="shared" si="1939"/>
        <v>2.6976568393686029E-3</v>
      </c>
      <c r="AU1583" s="13">
        <f t="shared" si="1940"/>
        <v>1.1046904757214425E-3</v>
      </c>
      <c r="AV1583" s="13">
        <f t="shared" si="1941"/>
        <v>3.3927806235594814E-4</v>
      </c>
      <c r="AW1583" s="13">
        <f t="shared" si="1942"/>
        <v>4.0951488060460102E-6</v>
      </c>
      <c r="AX1583" s="13">
        <f t="shared" si="1943"/>
        <v>3.3127268946335492E-4</v>
      </c>
      <c r="AY1583" s="13">
        <f t="shared" si="1944"/>
        <v>4.7689385379545533E-4</v>
      </c>
      <c r="AZ1583" s="13">
        <f t="shared" si="1945"/>
        <v>3.4326365411574172E-4</v>
      </c>
      <c r="BA1583" s="13">
        <f t="shared" si="1946"/>
        <v>1.6471860603656829E-4</v>
      </c>
      <c r="BB1583" s="13">
        <f t="shared" si="1947"/>
        <v>5.9281441938246324E-5</v>
      </c>
      <c r="BC1583" s="13">
        <f t="shared" si="1948"/>
        <v>1.7068086928795325E-5</v>
      </c>
      <c r="BD1583" s="13">
        <f t="shared" si="1949"/>
        <v>8.5773122192615012E-4</v>
      </c>
      <c r="BE1583" s="13">
        <f t="shared" si="1950"/>
        <v>1.0537228061362756E-3</v>
      </c>
      <c r="BF1583" s="13">
        <f t="shared" si="1951"/>
        <v>6.4724923366920738E-4</v>
      </c>
      <c r="BG1583" s="13">
        <f t="shared" si="1952"/>
        <v>2.6504856118754033E-4</v>
      </c>
      <c r="BH1583" s="13">
        <f t="shared" si="1953"/>
        <v>8.1403039354723344E-5</v>
      </c>
      <c r="BI1583" s="13">
        <f t="shared" si="1954"/>
        <v>2.0000726769455518E-5</v>
      </c>
      <c r="BJ1583" s="14">
        <f t="shared" si="1955"/>
        <v>0.32176859706950434</v>
      </c>
      <c r="BK1583" s="14">
        <f t="shared" si="1956"/>
        <v>0.25874821413185323</v>
      </c>
      <c r="BL1583" s="14">
        <f t="shared" si="1957"/>
        <v>0.38443576120089124</v>
      </c>
      <c r="BM1583" s="14">
        <f t="shared" si="1958"/>
        <v>0.49750459362992971</v>
      </c>
      <c r="BN1583" s="14">
        <f t="shared" si="1959"/>
        <v>0.50147558479526722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</v>
      </c>
      <c r="F1584" s="10">
        <f>VLOOKUP(B1584,home!$B$2:$E$405,3,FALSE)</f>
        <v>1.44</v>
      </c>
      <c r="G1584" s="10">
        <f>VLOOKUP(C1584,away!$B$2:$E$405,4,FALSE)</f>
        <v>1.52</v>
      </c>
      <c r="H1584" s="10">
        <f>VLOOKUP(A1584,away!$A$2:$E$405,3,FALSE)</f>
        <v>1.2619047619047601</v>
      </c>
      <c r="I1584" s="10">
        <f>VLOOKUP(C1584,away!$B$2:$E$405,3,FALSE)</f>
        <v>1.1399999999999999</v>
      </c>
      <c r="J1584" s="10">
        <f>VLOOKUP(B1584,home!$B$2:$E$405,4,FALSE)</f>
        <v>0.79</v>
      </c>
      <c r="K1584" s="12">
        <f t="shared" si="1904"/>
        <v>3.2832000000000003</v>
      </c>
      <c r="L1584" s="12">
        <f t="shared" si="1905"/>
        <v>1.1364714285714268</v>
      </c>
      <c r="M1584" s="13">
        <f t="shared" si="1906"/>
        <v>1.2038187039291442E-2</v>
      </c>
      <c r="N1584" s="13">
        <f t="shared" si="1907"/>
        <v>3.9523775687401667E-2</v>
      </c>
      <c r="O1584" s="13">
        <f t="shared" si="1908"/>
        <v>1.3681055621953582E-2</v>
      </c>
      <c r="P1584" s="13">
        <f t="shared" si="1909"/>
        <v>4.4917641817998004E-2</v>
      </c>
      <c r="Q1584" s="13">
        <f t="shared" si="1910"/>
        <v>6.4882230168438609E-2</v>
      </c>
      <c r="R1584" s="13">
        <f t="shared" si="1911"/>
        <v>7.7740644135233681E-3</v>
      </c>
      <c r="S1584" s="13">
        <f t="shared" si="1912"/>
        <v>4.1899883676519069E-2</v>
      </c>
      <c r="T1584" s="13">
        <f t="shared" si="1913"/>
        <v>7.3736800808425568E-2</v>
      </c>
      <c r="U1584" s="13">
        <f t="shared" si="1914"/>
        <v>2.5523808282479927E-2</v>
      </c>
      <c r="V1584" s="13">
        <f t="shared" si="1915"/>
        <v>1.7371053936341266E-2</v>
      </c>
      <c r="W1584" s="13">
        <f t="shared" si="1916"/>
        <v>7.1007112696339206E-2</v>
      </c>
      <c r="X1584" s="13">
        <f t="shared" si="1917"/>
        <v>8.0697554804740931E-2</v>
      </c>
      <c r="Y1584" s="13">
        <f t="shared" si="1918"/>
        <v>4.5855232695582462E-2</v>
      </c>
      <c r="Z1584" s="13">
        <f t="shared" si="1919"/>
        <v>2.9450006966143978E-3</v>
      </c>
      <c r="AA1584" s="13">
        <f t="shared" si="1920"/>
        <v>9.6690262871243927E-3</v>
      </c>
      <c r="AB1584" s="13">
        <f t="shared" si="1921"/>
        <v>1.587267355294341E-2</v>
      </c>
      <c r="AC1584" s="13">
        <f t="shared" si="1922"/>
        <v>4.0509981702757068E-3</v>
      </c>
      <c r="AD1584" s="13">
        <f t="shared" si="1923"/>
        <v>5.8282638101155228E-2</v>
      </c>
      <c r="AE1584" s="13">
        <f t="shared" si="1924"/>
        <v>6.623655298373135E-2</v>
      </c>
      <c r="AF1584" s="13">
        <f t="shared" si="1925"/>
        <v>3.7637974996534089E-2</v>
      </c>
      <c r="AG1584" s="13">
        <f t="shared" si="1926"/>
        <v>1.4258161070948914E-2</v>
      </c>
      <c r="AH1584" s="13">
        <f t="shared" si="1927"/>
        <v>8.3672728720630355E-4</v>
      </c>
      <c r="AI1584" s="13">
        <f t="shared" si="1928"/>
        <v>2.7471430293557362E-3</v>
      </c>
      <c r="AJ1584" s="13">
        <f t="shared" si="1929"/>
        <v>4.5097099969903789E-3</v>
      </c>
      <c r="AK1584" s="13">
        <f t="shared" si="1930"/>
        <v>4.9354266207062699E-3</v>
      </c>
      <c r="AL1584" s="13">
        <f t="shared" si="1931"/>
        <v>6.0461358250675393E-4</v>
      </c>
      <c r="AM1584" s="13">
        <f t="shared" si="1932"/>
        <v>3.8270711482742581E-2</v>
      </c>
      <c r="AN1584" s="13">
        <f t="shared" si="1933"/>
        <v>4.3493570151237372E-2</v>
      </c>
      <c r="AO1584" s="13">
        <f t="shared" si="1934"/>
        <v>2.4714599901724154E-2</v>
      </c>
      <c r="AP1584" s="13">
        <f t="shared" si="1935"/>
        <v>9.3624788856278979E-3</v>
      </c>
      <c r="AQ1584" s="13">
        <f t="shared" si="1936"/>
        <v>2.6600474385298414E-3</v>
      </c>
      <c r="AR1584" s="13">
        <f t="shared" si="1937"/>
        <v>1.9018333108320823E-4</v>
      </c>
      <c r="AS1584" s="13">
        <f t="shared" si="1938"/>
        <v>6.2440991261238934E-4</v>
      </c>
      <c r="AT1584" s="13">
        <f t="shared" si="1939"/>
        <v>1.025031312544499E-3</v>
      </c>
      <c r="AU1584" s="13">
        <f t="shared" si="1940"/>
        <v>1.1217942684486994E-3</v>
      </c>
      <c r="AV1584" s="13">
        <f t="shared" si="1941"/>
        <v>9.2076873554269259E-4</v>
      </c>
      <c r="AW1584" s="13">
        <f t="shared" si="1942"/>
        <v>6.2665896840276655E-5</v>
      </c>
      <c r="AX1584" s="13">
        <f t="shared" si="1943"/>
        <v>2.0941733323356741E-2</v>
      </c>
      <c r="AY1584" s="13">
        <f t="shared" si="1944"/>
        <v>2.3799681586757094E-2</v>
      </c>
      <c r="AZ1584" s="13">
        <f t="shared" si="1945"/>
        <v>1.3523829066223458E-2</v>
      </c>
      <c r="BA1584" s="13">
        <f t="shared" si="1946"/>
        <v>5.1231484462155863E-3</v>
      </c>
      <c r="BB1584" s="13">
        <f t="shared" si="1947"/>
        <v>1.4555779583635292E-3</v>
      </c>
      <c r="BC1584" s="13">
        <f t="shared" si="1948"/>
        <v>3.3084455234769574E-4</v>
      </c>
      <c r="BD1584" s="13">
        <f t="shared" si="1949"/>
        <v>3.6022986994434379E-5</v>
      </c>
      <c r="BE1584" s="13">
        <f t="shared" si="1950"/>
        <v>1.1827067090012698E-4</v>
      </c>
      <c r="BF1584" s="13">
        <f t="shared" si="1951"/>
        <v>1.9415313334964854E-4</v>
      </c>
      <c r="BG1584" s="13">
        <f t="shared" si="1952"/>
        <v>2.1248118913785532E-4</v>
      </c>
      <c r="BH1584" s="13">
        <f t="shared" si="1953"/>
        <v>1.7440456004435168E-4</v>
      </c>
      <c r="BI1584" s="13">
        <f t="shared" si="1954"/>
        <v>1.1452101030752313E-4</v>
      </c>
      <c r="BJ1584" s="14">
        <f t="shared" si="1955"/>
        <v>0.73579425680642374</v>
      </c>
      <c r="BK1584" s="14">
        <f t="shared" si="1956"/>
        <v>0.14468205980968935</v>
      </c>
      <c r="BL1584" s="14">
        <f t="shared" si="1957"/>
        <v>9.028167620324884E-2</v>
      </c>
      <c r="BM1584" s="14">
        <f t="shared" si="1958"/>
        <v>0.76714902307745292</v>
      </c>
      <c r="BN1584" s="14">
        <f t="shared" si="1959"/>
        <v>0.18281695474860668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</v>
      </c>
      <c r="F1585" s="10">
        <f>VLOOKUP(B1585,home!$B$2:$E$405,3,FALSE)</f>
        <v>0.78</v>
      </c>
      <c r="G1585" s="10">
        <f>VLOOKUP(C1585,away!$B$2:$E$405,4,FALSE)</f>
        <v>1</v>
      </c>
      <c r="H1585" s="10">
        <f>VLOOKUP(A1585,away!$A$2:$E$405,3,FALSE)</f>
        <v>1.2619047619047601</v>
      </c>
      <c r="I1585" s="10">
        <f>VLOOKUP(C1585,away!$B$2:$E$405,3,FALSE)</f>
        <v>0.89</v>
      </c>
      <c r="J1585" s="10">
        <f>VLOOKUP(B1585,home!$B$2:$E$405,4,FALSE)</f>
        <v>0.53</v>
      </c>
      <c r="K1585" s="12">
        <f t="shared" si="1904"/>
        <v>1.17</v>
      </c>
      <c r="L1585" s="12">
        <f t="shared" si="1905"/>
        <v>0.59524047619047538</v>
      </c>
      <c r="M1585" s="13">
        <f t="shared" si="1906"/>
        <v>0.17114562508803363</v>
      </c>
      <c r="N1585" s="13">
        <f t="shared" si="1907"/>
        <v>0.20024038135299935</v>
      </c>
      <c r="O1585" s="13">
        <f t="shared" si="1908"/>
        <v>0.10187280337531771</v>
      </c>
      <c r="P1585" s="13">
        <f t="shared" si="1909"/>
        <v>0.11919117994912171</v>
      </c>
      <c r="Q1585" s="13">
        <f t="shared" si="1910"/>
        <v>0.11714062309150462</v>
      </c>
      <c r="R1585" s="13">
        <f t="shared" si="1911"/>
        <v>3.0319407995991386E-2</v>
      </c>
      <c r="S1585" s="13">
        <f t="shared" si="1912"/>
        <v>2.0752118802856302E-2</v>
      </c>
      <c r="T1585" s="13">
        <f t="shared" si="1913"/>
        <v>6.9726840270236193E-2</v>
      </c>
      <c r="U1585" s="13">
        <f t="shared" si="1914"/>
        <v>3.5473707355309921E-2</v>
      </c>
      <c r="V1585" s="13">
        <f t="shared" si="1915"/>
        <v>1.6058251401625556E-3</v>
      </c>
      <c r="W1585" s="13">
        <f t="shared" si="1916"/>
        <v>4.5684843005686794E-2</v>
      </c>
      <c r="X1585" s="13">
        <f t="shared" si="1917"/>
        <v>2.7193467705392112E-2</v>
      </c>
      <c r="Y1585" s="13">
        <f t="shared" si="1918"/>
        <v>8.0933263331139562E-3</v>
      </c>
      <c r="Z1585" s="13">
        <f t="shared" si="1919"/>
        <v>6.0157796177824074E-3</v>
      </c>
      <c r="AA1585" s="13">
        <f t="shared" si="1920"/>
        <v>7.0384621528054164E-3</v>
      </c>
      <c r="AB1585" s="13">
        <f t="shared" si="1921"/>
        <v>4.1175003593911684E-3</v>
      </c>
      <c r="AC1585" s="13">
        <f t="shared" si="1922"/>
        <v>6.9896686356095395E-5</v>
      </c>
      <c r="AD1585" s="13">
        <f t="shared" si="1923"/>
        <v>1.3362816579163394E-2</v>
      </c>
      <c r="AE1585" s="13">
        <f t="shared" si="1924"/>
        <v>7.954089303827197E-3</v>
      </c>
      <c r="AF1585" s="13">
        <f t="shared" si="1925"/>
        <v>2.3672979524358337E-3</v>
      </c>
      <c r="AG1585" s="13">
        <f t="shared" si="1926"/>
        <v>4.6970385349754773E-4</v>
      </c>
      <c r="AH1585" s="13">
        <f t="shared" si="1927"/>
        <v>8.9520888108643893E-4</v>
      </c>
      <c r="AI1585" s="13">
        <f t="shared" si="1928"/>
        <v>1.0473943908711335E-3</v>
      </c>
      <c r="AJ1585" s="13">
        <f t="shared" si="1929"/>
        <v>6.127257186596131E-4</v>
      </c>
      <c r="AK1585" s="13">
        <f t="shared" si="1930"/>
        <v>2.3896303027724907E-4</v>
      </c>
      <c r="AL1585" s="13">
        <f t="shared" si="1931"/>
        <v>1.947129765550564E-6</v>
      </c>
      <c r="AM1585" s="13">
        <f t="shared" si="1932"/>
        <v>3.1268990795242351E-3</v>
      </c>
      <c r="AN1585" s="13">
        <f t="shared" si="1933"/>
        <v>1.8612568970955647E-3</v>
      </c>
      <c r="AO1585" s="13">
        <f t="shared" si="1934"/>
        <v>5.5394772086998529E-4</v>
      </c>
      <c r="AP1585" s="13">
        <f t="shared" si="1935"/>
        <v>1.099107017184262E-4</v>
      </c>
      <c r="AQ1585" s="13">
        <f t="shared" si="1936"/>
        <v>1.6355824607326326E-5</v>
      </c>
      <c r="AR1585" s="13">
        <f t="shared" si="1937"/>
        <v>1.0657291213356694E-4</v>
      </c>
      <c r="AS1585" s="13">
        <f t="shared" si="1938"/>
        <v>1.2469030719627333E-4</v>
      </c>
      <c r="AT1585" s="13">
        <f t="shared" si="1939"/>
        <v>7.2943829709819888E-5</v>
      </c>
      <c r="AU1585" s="13">
        <f t="shared" si="1940"/>
        <v>2.8448093586829752E-5</v>
      </c>
      <c r="AV1585" s="13">
        <f t="shared" si="1941"/>
        <v>8.3210673741477059E-6</v>
      </c>
      <c r="AW1585" s="13">
        <f t="shared" si="1942"/>
        <v>3.7667839587656346E-8</v>
      </c>
      <c r="AX1585" s="13">
        <f t="shared" si="1943"/>
        <v>6.0974532050722501E-4</v>
      </c>
      <c r="AY1585" s="13">
        <f t="shared" si="1944"/>
        <v>3.6294509493363462E-4</v>
      </c>
      <c r="AZ1585" s="13">
        <f t="shared" si="1945"/>
        <v>1.0801980556964698E-4</v>
      </c>
      <c r="BA1585" s="13">
        <f t="shared" si="1946"/>
        <v>2.143258683509308E-5</v>
      </c>
      <c r="BB1585" s="13">
        <f t="shared" si="1947"/>
        <v>3.1893857984286294E-6</v>
      </c>
      <c r="BC1585" s="13">
        <f t="shared" si="1948"/>
        <v>3.7969030428235946E-7</v>
      </c>
      <c r="BD1585" s="13">
        <f t="shared" si="1949"/>
        <v>1.0572751827898342E-5</v>
      </c>
      <c r="BE1585" s="13">
        <f t="shared" si="1950"/>
        <v>1.2370119638641061E-5</v>
      </c>
      <c r="BF1585" s="13">
        <f t="shared" si="1951"/>
        <v>7.2365199886050206E-6</v>
      </c>
      <c r="BG1585" s="13">
        <f t="shared" si="1952"/>
        <v>2.8222427955559575E-6</v>
      </c>
      <c r="BH1585" s="13">
        <f t="shared" si="1953"/>
        <v>8.2550601770011793E-7</v>
      </c>
      <c r="BI1585" s="13">
        <f t="shared" si="1954"/>
        <v>1.9316840814182767E-7</v>
      </c>
      <c r="BJ1585" s="14">
        <f t="shared" si="1955"/>
        <v>0.49900747155562075</v>
      </c>
      <c r="BK1585" s="14">
        <f t="shared" si="1956"/>
        <v>0.31312953789122944</v>
      </c>
      <c r="BL1585" s="14">
        <f t="shared" si="1957"/>
        <v>0.18199116977838717</v>
      </c>
      <c r="BM1585" s="14">
        <f t="shared" si="1958"/>
        <v>0.25987103056295746</v>
      </c>
      <c r="BN1585" s="14">
        <f t="shared" si="1959"/>
        <v>0.73991002085296853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</v>
      </c>
      <c r="F1586" s="10">
        <f>VLOOKUP(B1586,home!$B$2:$E$405,3,FALSE)</f>
        <v>0.67</v>
      </c>
      <c r="G1586" s="10">
        <f>VLOOKUP(C1586,away!$B$2:$E$405,4,FALSE)</f>
        <v>0.76</v>
      </c>
      <c r="H1586" s="10">
        <f>VLOOKUP(A1586,away!$A$2:$E$405,3,FALSE)</f>
        <v>1.2619047619047601</v>
      </c>
      <c r="I1586" s="10">
        <f>VLOOKUP(C1586,away!$B$2:$E$405,3,FALSE)</f>
        <v>1.1399999999999999</v>
      </c>
      <c r="J1586" s="10">
        <f>VLOOKUP(B1586,home!$B$2:$E$405,4,FALSE)</f>
        <v>0.91</v>
      </c>
      <c r="K1586" s="12">
        <f t="shared" si="1904"/>
        <v>0.76380000000000015</v>
      </c>
      <c r="L1586" s="12">
        <f t="shared" si="1905"/>
        <v>1.3090999999999982</v>
      </c>
      <c r="M1586" s="13">
        <f t="shared" si="1906"/>
        <v>0.12582037303675389</v>
      </c>
      <c r="N1586" s="13">
        <f t="shared" si="1907"/>
        <v>9.6101600925472652E-2</v>
      </c>
      <c r="O1586" s="13">
        <f t="shared" si="1908"/>
        <v>0.1647114503424143</v>
      </c>
      <c r="P1586" s="13">
        <f t="shared" si="1909"/>
        <v>0.12580660577153607</v>
      </c>
      <c r="Q1586" s="13">
        <f t="shared" si="1910"/>
        <v>3.6701201393438007E-2</v>
      </c>
      <c r="R1586" s="13">
        <f t="shared" si="1911"/>
        <v>0.10781187982162715</v>
      </c>
      <c r="S1586" s="13">
        <f t="shared" si="1912"/>
        <v>3.1448210003183104E-2</v>
      </c>
      <c r="T1586" s="13">
        <f t="shared" si="1913"/>
        <v>4.8045542744149627E-2</v>
      </c>
      <c r="U1586" s="13">
        <f t="shared" si="1914"/>
        <v>8.2346713807758848E-2</v>
      </c>
      <c r="V1586" s="13">
        <f t="shared" si="1915"/>
        <v>3.4938632155605003E-3</v>
      </c>
      <c r="W1586" s="13">
        <f t="shared" si="1916"/>
        <v>9.3441258747693195E-3</v>
      </c>
      <c r="X1586" s="13">
        <f t="shared" si="1917"/>
        <v>1.2232395182660498E-2</v>
      </c>
      <c r="Y1586" s="13">
        <f t="shared" si="1918"/>
        <v>8.0067142668104191E-3</v>
      </c>
      <c r="Z1586" s="13">
        <f t="shared" si="1919"/>
        <v>4.7045510624830617E-2</v>
      </c>
      <c r="AA1586" s="13">
        <f t="shared" si="1920"/>
        <v>3.5933361015245635E-2</v>
      </c>
      <c r="AB1586" s="13">
        <f t="shared" si="1921"/>
        <v>1.3722950571722308E-2</v>
      </c>
      <c r="AC1586" s="13">
        <f t="shared" si="1922"/>
        <v>2.1834255731546567E-4</v>
      </c>
      <c r="AD1586" s="13">
        <f t="shared" si="1923"/>
        <v>1.7842608357872014E-3</v>
      </c>
      <c r="AE1586" s="13">
        <f t="shared" si="1924"/>
        <v>2.3357758601290218E-3</v>
      </c>
      <c r="AF1586" s="13">
        <f t="shared" si="1925"/>
        <v>1.5288820892474496E-3</v>
      </c>
      <c r="AG1586" s="13">
        <f t="shared" si="1926"/>
        <v>6.6715318101127745E-4</v>
      </c>
      <c r="AH1586" s="13">
        <f t="shared" si="1927"/>
        <v>1.5396819489741429E-2</v>
      </c>
      <c r="AI1586" s="13">
        <f t="shared" si="1928"/>
        <v>1.1760090726264506E-2</v>
      </c>
      <c r="AJ1586" s="13">
        <f t="shared" si="1929"/>
        <v>4.491178648360415E-3</v>
      </c>
      <c r="AK1586" s="13">
        <f t="shared" si="1930"/>
        <v>1.1434540838725618E-3</v>
      </c>
      <c r="AL1586" s="13">
        <f t="shared" si="1931"/>
        <v>8.7327466509137621E-6</v>
      </c>
      <c r="AM1586" s="13">
        <f t="shared" si="1932"/>
        <v>2.72563685274853E-4</v>
      </c>
      <c r="AN1586" s="13">
        <f t="shared" si="1933"/>
        <v>3.5681312039330951E-4</v>
      </c>
      <c r="AO1586" s="13">
        <f t="shared" si="1934"/>
        <v>2.3355202795344047E-4</v>
      </c>
      <c r="AP1586" s="13">
        <f t="shared" si="1935"/>
        <v>1.0191431993128279E-4</v>
      </c>
      <c r="AQ1586" s="13">
        <f t="shared" si="1936"/>
        <v>3.3354009055510552E-5</v>
      </c>
      <c r="AR1586" s="13">
        <f t="shared" si="1937"/>
        <v>4.0311952788040957E-3</v>
      </c>
      <c r="AS1586" s="13">
        <f t="shared" si="1938"/>
        <v>3.0790269539505695E-3</v>
      </c>
      <c r="AT1586" s="13">
        <f t="shared" si="1939"/>
        <v>1.1758803937137225E-3</v>
      </c>
      <c r="AU1586" s="13">
        <f t="shared" si="1940"/>
        <v>2.9937914823951377E-4</v>
      </c>
      <c r="AV1586" s="13">
        <f t="shared" si="1941"/>
        <v>5.7166448356335153E-5</v>
      </c>
      <c r="AW1586" s="13">
        <f t="shared" si="1942"/>
        <v>2.4254975316042181E-7</v>
      </c>
      <c r="AX1586" s="13">
        <f t="shared" si="1943"/>
        <v>3.4697357135488781E-5</v>
      </c>
      <c r="AY1586" s="13">
        <f t="shared" si="1944"/>
        <v>4.5422310226068297E-5</v>
      </c>
      <c r="AZ1586" s="13">
        <f t="shared" si="1945"/>
        <v>2.973117315847297E-5</v>
      </c>
      <c r="BA1586" s="13">
        <f t="shared" si="1946"/>
        <v>1.2973692927252297E-5</v>
      </c>
      <c r="BB1586" s="13">
        <f t="shared" si="1947"/>
        <v>4.2459653527664922E-6</v>
      </c>
      <c r="BC1586" s="13">
        <f t="shared" si="1948"/>
        <v>1.1116786486613217E-6</v>
      </c>
      <c r="BD1586" s="13">
        <f t="shared" si="1949"/>
        <v>8.7953962324707031E-4</v>
      </c>
      <c r="BE1586" s="13">
        <f t="shared" si="1950"/>
        <v>6.7179236423611246E-4</v>
      </c>
      <c r="BF1586" s="13">
        <f t="shared" si="1951"/>
        <v>2.5655750390177136E-4</v>
      </c>
      <c r="BG1586" s="13">
        <f t="shared" si="1952"/>
        <v>6.5319540493390999E-5</v>
      </c>
      <c r="BH1586" s="13">
        <f t="shared" si="1953"/>
        <v>1.2472766257213012E-5</v>
      </c>
      <c r="BI1586" s="13">
        <f t="shared" si="1954"/>
        <v>1.9053397734518603E-6</v>
      </c>
      <c r="BJ1586" s="14">
        <f t="shared" si="1955"/>
        <v>0.21787403169353253</v>
      </c>
      <c r="BK1586" s="14">
        <f t="shared" si="1956"/>
        <v>0.28684154964122605</v>
      </c>
      <c r="BL1586" s="14">
        <f t="shared" si="1957"/>
        <v>0.44784813386798034</v>
      </c>
      <c r="BM1586" s="14">
        <f t="shared" si="1958"/>
        <v>0.34261093477585453</v>
      </c>
      <c r="BN1586" s="14">
        <f t="shared" si="1959"/>
        <v>0.65695311129124212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</v>
      </c>
      <c r="F1587" s="10">
        <f>VLOOKUP(B1587,home!$B$2:$E$405,3,FALSE)</f>
        <v>0.86</v>
      </c>
      <c r="G1587" s="10">
        <f>VLOOKUP(C1587,away!$B$2:$E$405,4,FALSE)</f>
        <v>0.22</v>
      </c>
      <c r="H1587" s="10">
        <f>VLOOKUP(A1587,away!$A$2:$E$405,3,FALSE)</f>
        <v>1.2619047619047601</v>
      </c>
      <c r="I1587" s="10">
        <f>VLOOKUP(C1587,away!$B$2:$E$405,3,FALSE)</f>
        <v>1</v>
      </c>
      <c r="J1587" s="10">
        <f>VLOOKUP(B1587,home!$B$2:$E$405,4,FALSE)</f>
        <v>0.91</v>
      </c>
      <c r="K1587" s="12">
        <f t="shared" si="1904"/>
        <v>0.2838</v>
      </c>
      <c r="L1587" s="12">
        <f t="shared" si="1905"/>
        <v>1.1483333333333317</v>
      </c>
      <c r="M1587" s="13">
        <f t="shared" si="1906"/>
        <v>0.23879894071667901</v>
      </c>
      <c r="N1587" s="13">
        <f t="shared" si="1907"/>
        <v>6.7771139375393502E-2</v>
      </c>
      <c r="O1587" s="13">
        <f t="shared" si="1908"/>
        <v>0.27422078358965263</v>
      </c>
      <c r="P1587" s="13">
        <f t="shared" si="1909"/>
        <v>7.782385838274343E-2</v>
      </c>
      <c r="Q1587" s="13">
        <f t="shared" si="1910"/>
        <v>9.6167246773683369E-3</v>
      </c>
      <c r="R1587" s="13">
        <f t="shared" si="1911"/>
        <v>0.15744843324439203</v>
      </c>
      <c r="S1587" s="13">
        <f t="shared" si="1912"/>
        <v>6.3406404938402246E-3</v>
      </c>
      <c r="T1587" s="13">
        <f t="shared" si="1913"/>
        <v>1.1043205504511291E-2</v>
      </c>
      <c r="U1587" s="13">
        <f t="shared" si="1914"/>
        <v>4.4683865354758462E-2</v>
      </c>
      <c r="V1587" s="13">
        <f t="shared" si="1915"/>
        <v>2.2959952389122734E-4</v>
      </c>
      <c r="W1587" s="13">
        <f t="shared" si="1916"/>
        <v>9.0974215447904485E-4</v>
      </c>
      <c r="X1587" s="13">
        <f t="shared" si="1917"/>
        <v>1.0446872407267685E-3</v>
      </c>
      <c r="Y1587" s="13">
        <f t="shared" si="1918"/>
        <v>5.9982459071728541E-4</v>
      </c>
      <c r="Z1587" s="13">
        <f t="shared" si="1919"/>
        <v>6.0267761391881114E-2</v>
      </c>
      <c r="AA1587" s="13">
        <f t="shared" si="1920"/>
        <v>1.7103990683015859E-2</v>
      </c>
      <c r="AB1587" s="13">
        <f t="shared" si="1921"/>
        <v>2.4270562779199504E-3</v>
      </c>
      <c r="AC1587" s="13">
        <f t="shared" si="1922"/>
        <v>4.6766122523486974E-6</v>
      </c>
      <c r="AD1587" s="13">
        <f t="shared" si="1923"/>
        <v>6.4546205860288236E-5</v>
      </c>
      <c r="AE1587" s="13">
        <f t="shared" si="1924"/>
        <v>7.4120559729564213E-5</v>
      </c>
      <c r="AF1587" s="13">
        <f t="shared" si="1925"/>
        <v>4.2557554711391396E-5</v>
      </c>
      <c r="AG1587" s="13">
        <f t="shared" si="1926"/>
        <v>1.6290086220082579E-5</v>
      </c>
      <c r="AH1587" s="13">
        <f t="shared" si="1927"/>
        <v>1.7301869832919165E-2</v>
      </c>
      <c r="AI1587" s="13">
        <f t="shared" si="1928"/>
        <v>4.9102706585824598E-3</v>
      </c>
      <c r="AJ1587" s="13">
        <f t="shared" si="1929"/>
        <v>6.9676740645285102E-4</v>
      </c>
      <c r="AK1587" s="13">
        <f t="shared" si="1930"/>
        <v>6.5914196650439713E-5</v>
      </c>
      <c r="AL1587" s="13">
        <f t="shared" si="1931"/>
        <v>6.0963756128147248E-8</v>
      </c>
      <c r="AM1587" s="13">
        <f t="shared" si="1932"/>
        <v>3.6636426446299613E-6</v>
      </c>
      <c r="AN1587" s="13">
        <f t="shared" si="1933"/>
        <v>4.2070829702500659E-6</v>
      </c>
      <c r="AO1587" s="13">
        <f t="shared" si="1934"/>
        <v>2.4155668054185766E-6</v>
      </c>
      <c r="AP1587" s="13">
        <f t="shared" si="1935"/>
        <v>9.2462529385188757E-7</v>
      </c>
      <c r="AQ1587" s="13">
        <f t="shared" si="1936"/>
        <v>2.6544451144331219E-7</v>
      </c>
      <c r="AR1587" s="13">
        <f t="shared" si="1937"/>
        <v>3.973662771627094E-3</v>
      </c>
      <c r="AS1587" s="13">
        <f t="shared" si="1938"/>
        <v>1.1277254945877694E-3</v>
      </c>
      <c r="AT1587" s="13">
        <f t="shared" si="1939"/>
        <v>1.6002424768200445E-4</v>
      </c>
      <c r="AU1587" s="13">
        <f t="shared" si="1940"/>
        <v>1.5138293830717625E-5</v>
      </c>
      <c r="AV1587" s="13">
        <f t="shared" si="1941"/>
        <v>1.0740619472894154E-6</v>
      </c>
      <c r="AW1587" s="13">
        <f t="shared" si="1942"/>
        <v>5.518862564137438E-10</v>
      </c>
      <c r="AX1587" s="13">
        <f t="shared" si="1943"/>
        <v>1.7329029709099712E-7</v>
      </c>
      <c r="AY1587" s="13">
        <f t="shared" si="1944"/>
        <v>1.9899502449282807E-7</v>
      </c>
      <c r="AZ1587" s="13">
        <f t="shared" si="1945"/>
        <v>1.1425630989629863E-7</v>
      </c>
      <c r="BA1587" s="13">
        <f t="shared" si="1946"/>
        <v>4.3734776399194269E-8</v>
      </c>
      <c r="BB1587" s="13">
        <f t="shared" si="1947"/>
        <v>1.2555525391268661E-8</v>
      </c>
      <c r="BC1587" s="13">
        <f t="shared" si="1948"/>
        <v>2.8835856648613637E-9</v>
      </c>
      <c r="BD1587" s="13">
        <f t="shared" si="1949"/>
        <v>7.6051490268085151E-4</v>
      </c>
      <c r="BE1587" s="13">
        <f t="shared" si="1950"/>
        <v>2.1583412938082567E-4</v>
      </c>
      <c r="BF1587" s="13">
        <f t="shared" si="1951"/>
        <v>3.062686295913916E-5</v>
      </c>
      <c r="BG1587" s="13">
        <f t="shared" si="1952"/>
        <v>2.897301235934565E-6</v>
      </c>
      <c r="BH1587" s="13">
        <f t="shared" si="1953"/>
        <v>2.0556352268955739E-7</v>
      </c>
      <c r="BI1587" s="13">
        <f t="shared" si="1954"/>
        <v>1.1667785547859282E-8</v>
      </c>
      <c r="BJ1587" s="14">
        <f t="shared" si="1955"/>
        <v>9.1194860027462077E-2</v>
      </c>
      <c r="BK1587" s="14">
        <f t="shared" si="1956"/>
        <v>0.32319797568818687</v>
      </c>
      <c r="BL1587" s="14">
        <f t="shared" si="1957"/>
        <v>0.52514666654158371</v>
      </c>
      <c r="BM1587" s="14">
        <f t="shared" si="1958"/>
        <v>0.17412718521974657</v>
      </c>
      <c r="BN1587" s="14">
        <f t="shared" si="1959"/>
        <v>0.82567987998622894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</v>
      </c>
      <c r="F1588" s="10">
        <f>VLOOKUP(B1588,home!$B$2:$E$405,3,FALSE)</f>
        <v>0.86</v>
      </c>
      <c r="G1588" s="10">
        <f>VLOOKUP(C1588,away!$B$2:$E$405,4,FALSE)</f>
        <v>1.05</v>
      </c>
      <c r="H1588" s="10">
        <f>VLOOKUP(A1588,away!$A$2:$E$405,3,FALSE)</f>
        <v>1.2619047619047601</v>
      </c>
      <c r="I1588" s="10">
        <f>VLOOKUP(C1588,away!$B$2:$E$405,3,FALSE)</f>
        <v>0.28999999999999998</v>
      </c>
      <c r="J1588" s="10">
        <f>VLOOKUP(B1588,home!$B$2:$E$405,4,FALSE)</f>
        <v>1.47</v>
      </c>
      <c r="K1588" s="12">
        <f t="shared" si="1904"/>
        <v>1.3545</v>
      </c>
      <c r="L1588" s="12">
        <f t="shared" si="1905"/>
        <v>0.53794999999999915</v>
      </c>
      <c r="M1588" s="13">
        <f t="shared" si="1906"/>
        <v>0.15070213593893467</v>
      </c>
      <c r="N1588" s="13">
        <f t="shared" si="1907"/>
        <v>0.204126043129287</v>
      </c>
      <c r="O1588" s="13">
        <f t="shared" si="1908"/>
        <v>8.1070214028349769E-2</v>
      </c>
      <c r="P1588" s="13">
        <f t="shared" si="1909"/>
        <v>0.10980960490139977</v>
      </c>
      <c r="Q1588" s="13">
        <f t="shared" si="1910"/>
        <v>0.13824436270930965</v>
      </c>
      <c r="R1588" s="13">
        <f t="shared" si="1911"/>
        <v>2.1805860818275343E-2</v>
      </c>
      <c r="S1588" s="13">
        <f t="shared" si="1912"/>
        <v>2.0003282059465218E-2</v>
      </c>
      <c r="T1588" s="13">
        <f t="shared" si="1913"/>
        <v>7.4368554919473001E-2</v>
      </c>
      <c r="U1588" s="13">
        <f t="shared" si="1914"/>
        <v>2.9536038478353951E-2</v>
      </c>
      <c r="V1588" s="13">
        <f t="shared" si="1915"/>
        <v>1.6194952203753392E-3</v>
      </c>
      <c r="W1588" s="13">
        <f t="shared" si="1916"/>
        <v>6.2417329763253294E-2</v>
      </c>
      <c r="X1588" s="13">
        <f t="shared" si="1917"/>
        <v>3.3577402546142054E-2</v>
      </c>
      <c r="Y1588" s="13">
        <f t="shared" si="1918"/>
        <v>9.0314818498485449E-3</v>
      </c>
      <c r="Z1588" s="13">
        <f t="shared" si="1919"/>
        <v>3.9101542757304011E-3</v>
      </c>
      <c r="AA1588" s="13">
        <f t="shared" si="1920"/>
        <v>5.2963039664768287E-3</v>
      </c>
      <c r="AB1588" s="13">
        <f t="shared" si="1921"/>
        <v>3.5869218612964329E-3</v>
      </c>
      <c r="AC1588" s="13">
        <f t="shared" si="1922"/>
        <v>7.3753156010833521E-5</v>
      </c>
      <c r="AD1588" s="13">
        <f t="shared" si="1923"/>
        <v>2.113606829108166E-2</v>
      </c>
      <c r="AE1588" s="13">
        <f t="shared" si="1924"/>
        <v>1.1370147937187361E-2</v>
      </c>
      <c r="AF1588" s="13">
        <f t="shared" si="1925"/>
        <v>3.0582855414049651E-3</v>
      </c>
      <c r="AG1588" s="13">
        <f t="shared" si="1926"/>
        <v>5.4840156899959951E-4</v>
      </c>
      <c r="AH1588" s="13">
        <f t="shared" si="1927"/>
        <v>5.2586687315729153E-4</v>
      </c>
      <c r="AI1588" s="13">
        <f t="shared" si="1928"/>
        <v>7.1228667969155132E-4</v>
      </c>
      <c r="AJ1588" s="13">
        <f t="shared" si="1929"/>
        <v>4.8239615382110321E-4</v>
      </c>
      <c r="AK1588" s="13">
        <f t="shared" si="1930"/>
        <v>2.1780186345022806E-4</v>
      </c>
      <c r="AL1588" s="13">
        <f t="shared" si="1931"/>
        <v>2.1496191467551891E-6</v>
      </c>
      <c r="AM1588" s="13">
        <f t="shared" si="1932"/>
        <v>5.7257609000540225E-3</v>
      </c>
      <c r="AN1588" s="13">
        <f t="shared" si="1933"/>
        <v>3.0801730761840567E-3</v>
      </c>
      <c r="AO1588" s="13">
        <f t="shared" si="1934"/>
        <v>8.2848955316660515E-4</v>
      </c>
      <c r="AP1588" s="13">
        <f t="shared" si="1935"/>
        <v>1.4856198504199154E-4</v>
      </c>
      <c r="AQ1588" s="13">
        <f t="shared" si="1936"/>
        <v>1.9979729963334807E-5</v>
      </c>
      <c r="AR1588" s="13">
        <f t="shared" si="1937"/>
        <v>5.6578016882992928E-5</v>
      </c>
      <c r="AS1588" s="13">
        <f t="shared" si="1938"/>
        <v>7.6634923868013923E-5</v>
      </c>
      <c r="AT1588" s="13">
        <f t="shared" si="1939"/>
        <v>5.1901002189612434E-5</v>
      </c>
      <c r="AU1588" s="13">
        <f t="shared" si="1940"/>
        <v>2.3433302488610011E-5</v>
      </c>
      <c r="AV1588" s="13">
        <f t="shared" si="1941"/>
        <v>7.935102055205569E-6</v>
      </c>
      <c r="AW1588" s="13">
        <f t="shared" si="1942"/>
        <v>4.3509084202385264E-8</v>
      </c>
      <c r="AX1588" s="13">
        <f t="shared" si="1943"/>
        <v>1.2925905231871945E-3</v>
      </c>
      <c r="AY1588" s="13">
        <f t="shared" si="1944"/>
        <v>6.9534907194855014E-4</v>
      </c>
      <c r="AZ1588" s="13">
        <f t="shared" si="1945"/>
        <v>1.8703151662736097E-4</v>
      </c>
      <c r="BA1588" s="13">
        <f t="shared" si="1946"/>
        <v>3.353786812322956E-5</v>
      </c>
      <c r="BB1588" s="13">
        <f t="shared" si="1947"/>
        <v>4.5104240392228286E-6</v>
      </c>
      <c r="BC1588" s="13">
        <f t="shared" si="1948"/>
        <v>4.8527652237998353E-7</v>
      </c>
      <c r="BD1588" s="13">
        <f t="shared" si="1949"/>
        <v>5.0726906970343304E-6</v>
      </c>
      <c r="BE1588" s="13">
        <f t="shared" si="1950"/>
        <v>6.8709595491329999E-6</v>
      </c>
      <c r="BF1588" s="13">
        <f t="shared" si="1951"/>
        <v>4.6533573546503251E-6</v>
      </c>
      <c r="BG1588" s="13">
        <f t="shared" si="1952"/>
        <v>2.1009908456246216E-6</v>
      </c>
      <c r="BH1588" s="13">
        <f t="shared" si="1953"/>
        <v>7.1144802509963788E-7</v>
      </c>
      <c r="BI1588" s="13">
        <f t="shared" si="1954"/>
        <v>1.9273126999949192E-7</v>
      </c>
      <c r="BJ1588" s="14">
        <f t="shared" si="1955"/>
        <v>0.56989454818084528</v>
      </c>
      <c r="BK1588" s="14">
        <f t="shared" si="1956"/>
        <v>0.28290576996728117</v>
      </c>
      <c r="BL1588" s="14">
        <f t="shared" si="1957"/>
        <v>0.14346977524809842</v>
      </c>
      <c r="BM1588" s="14">
        <f t="shared" si="1958"/>
        <v>0.2937267205835345</v>
      </c>
      <c r="BN1588" s="14">
        <f t="shared" si="1959"/>
        <v>0.70575822152555612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</v>
      </c>
      <c r="F1589" s="10">
        <f>VLOOKUP(B1589,home!$B$2:$E$405,3,FALSE)</f>
        <v>1.1100000000000001</v>
      </c>
      <c r="G1589" s="10">
        <f>VLOOKUP(C1589,away!$B$2:$E$405,4,FALSE)</f>
        <v>1</v>
      </c>
      <c r="H1589" s="10">
        <f>VLOOKUP(A1589,away!$A$2:$E$405,3,FALSE)</f>
        <v>1.2619047619047601</v>
      </c>
      <c r="I1589" s="10">
        <f>VLOOKUP(C1589,away!$B$2:$E$405,3,FALSE)</f>
        <v>1.1100000000000001</v>
      </c>
      <c r="J1589" s="10">
        <f>VLOOKUP(B1589,home!$B$2:$E$405,4,FALSE)</f>
        <v>1.06</v>
      </c>
      <c r="K1589" s="12">
        <f t="shared" si="1904"/>
        <v>1.665</v>
      </c>
      <c r="L1589" s="12">
        <f t="shared" si="1905"/>
        <v>1.4847571428571409</v>
      </c>
      <c r="M1589" s="13">
        <f t="shared" si="1906"/>
        <v>4.2862535075939331E-2</v>
      </c>
      <c r="N1589" s="13">
        <f t="shared" si="1907"/>
        <v>7.1366120901438984E-2</v>
      </c>
      <c r="O1589" s="13">
        <f t="shared" si="1908"/>
        <v>6.3640455114965661E-2</v>
      </c>
      <c r="P1589" s="13">
        <f t="shared" si="1909"/>
        <v>0.10596135776641782</v>
      </c>
      <c r="Q1589" s="13">
        <f t="shared" si="1910"/>
        <v>5.941229565044797E-2</v>
      </c>
      <c r="R1589" s="13">
        <f t="shared" si="1911"/>
        <v>4.7245310153312278E-2</v>
      </c>
      <c r="S1589" s="13">
        <f t="shared" si="1912"/>
        <v>6.5487314969883068E-2</v>
      </c>
      <c r="T1589" s="13">
        <f t="shared" si="1913"/>
        <v>8.8212830340542864E-2</v>
      </c>
      <c r="U1589" s="13">
        <f t="shared" si="1914"/>
        <v>7.8663441405264933E-2</v>
      </c>
      <c r="V1589" s="13">
        <f t="shared" si="1915"/>
        <v>1.7988060353592815E-2</v>
      </c>
      <c r="W1589" s="13">
        <f t="shared" si="1916"/>
        <v>3.2973824085998624E-2</v>
      </c>
      <c r="X1589" s="13">
        <f t="shared" si="1917"/>
        <v>4.8958120839001286E-2</v>
      </c>
      <c r="Y1589" s="13">
        <f t="shared" si="1918"/>
        <v>3.6345459808285102E-2</v>
      </c>
      <c r="Z1589" s="13">
        <f t="shared" si="1919"/>
        <v>2.3382603905543801E-2</v>
      </c>
      <c r="AA1589" s="13">
        <f t="shared" si="1920"/>
        <v>3.8932035502730424E-2</v>
      </c>
      <c r="AB1589" s="13">
        <f t="shared" si="1921"/>
        <v>3.2410919556023092E-2</v>
      </c>
      <c r="AC1589" s="13">
        <f t="shared" si="1922"/>
        <v>2.7792909578173062E-3</v>
      </c>
      <c r="AD1589" s="13">
        <f t="shared" si="1923"/>
        <v>1.3725354275796922E-2</v>
      </c>
      <c r="AE1589" s="13">
        <f t="shared" si="1924"/>
        <v>2.037881779923428E-2</v>
      </c>
      <c r="AF1589" s="13">
        <f t="shared" si="1925"/>
        <v>1.5128797645198672E-2</v>
      </c>
      <c r="AG1589" s="13">
        <f t="shared" si="1926"/>
        <v>7.4875301221830068E-3</v>
      </c>
      <c r="AH1589" s="13">
        <f t="shared" si="1927"/>
        <v>8.6793720418388634E-3</v>
      </c>
      <c r="AI1589" s="13">
        <f t="shared" si="1928"/>
        <v>1.4451154449661706E-2</v>
      </c>
      <c r="AJ1589" s="13">
        <f t="shared" si="1929"/>
        <v>1.2030586079343373E-2</v>
      </c>
      <c r="AK1589" s="13">
        <f t="shared" si="1930"/>
        <v>6.6769752740355719E-3</v>
      </c>
      <c r="AL1589" s="13">
        <f t="shared" si="1931"/>
        <v>2.7482970197305399E-4</v>
      </c>
      <c r="AM1589" s="13">
        <f t="shared" si="1932"/>
        <v>4.5705429738403776E-3</v>
      </c>
      <c r="AN1589" s="13">
        <f t="shared" si="1933"/>
        <v>6.7861463271450193E-3</v>
      </c>
      <c r="AO1589" s="13">
        <f t="shared" si="1934"/>
        <v>5.0378896158511603E-3</v>
      </c>
      <c r="AP1589" s="13">
        <f t="shared" si="1935"/>
        <v>2.4933475306869427E-3</v>
      </c>
      <c r="AQ1589" s="13">
        <f t="shared" si="1936"/>
        <v>9.2550388895316351E-4</v>
      </c>
      <c r="AR1589" s="13">
        <f t="shared" si="1937"/>
        <v>2.5773519269269608E-3</v>
      </c>
      <c r="AS1589" s="13">
        <f t="shared" si="1938"/>
        <v>4.2912909583333898E-3</v>
      </c>
      <c r="AT1589" s="13">
        <f t="shared" si="1939"/>
        <v>3.5724997228125475E-3</v>
      </c>
      <c r="AU1589" s="13">
        <f t="shared" si="1940"/>
        <v>1.9827373461609641E-3</v>
      </c>
      <c r="AV1589" s="13">
        <f t="shared" si="1941"/>
        <v>8.2531442033950101E-4</v>
      </c>
      <c r="AW1589" s="13">
        <f t="shared" si="1942"/>
        <v>1.8872560542162866E-5</v>
      </c>
      <c r="AX1589" s="13">
        <f t="shared" si="1943"/>
        <v>1.2683256752407045E-3</v>
      </c>
      <c r="AY1589" s="13">
        <f t="shared" si="1944"/>
        <v>1.8831556057827424E-3</v>
      </c>
      <c r="AZ1589" s="13">
        <f t="shared" si="1945"/>
        <v>1.3980143683986967E-3</v>
      </c>
      <c r="BA1589" s="13">
        <f t="shared" si="1946"/>
        <v>6.9190393976562643E-4</v>
      </c>
      <c r="BB1589" s="13">
        <f t="shared" si="1947"/>
        <v>2.5682732918450279E-4</v>
      </c>
      <c r="BC1589" s="13">
        <f t="shared" si="1948"/>
        <v>7.6265242297522475E-5</v>
      </c>
      <c r="BD1589" s="13">
        <f t="shared" si="1949"/>
        <v>6.3779028052690439E-4</v>
      </c>
      <c r="BE1589" s="13">
        <f t="shared" si="1950"/>
        <v>1.0619208170772958E-3</v>
      </c>
      <c r="BF1589" s="13">
        <f t="shared" si="1951"/>
        <v>8.8404908021684893E-4</v>
      </c>
      <c r="BG1589" s="13">
        <f t="shared" si="1952"/>
        <v>4.9064723952035112E-4</v>
      </c>
      <c r="BH1589" s="13">
        <f t="shared" si="1953"/>
        <v>2.0423191345034613E-4</v>
      </c>
      <c r="BI1589" s="13">
        <f t="shared" si="1954"/>
        <v>6.8009227178965302E-5</v>
      </c>
      <c r="BJ1589" s="14">
        <f t="shared" si="1955"/>
        <v>0.41937707396527418</v>
      </c>
      <c r="BK1589" s="14">
        <f t="shared" si="1956"/>
        <v>0.23723654443140618</v>
      </c>
      <c r="BL1589" s="14">
        <f t="shared" si="1957"/>
        <v>0.31932609250971999</v>
      </c>
      <c r="BM1589" s="14">
        <f t="shared" si="1958"/>
        <v>0.60696995710418167</v>
      </c>
      <c r="BN1589" s="14">
        <f t="shared" si="1959"/>
        <v>0.39048807466252211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</v>
      </c>
      <c r="F1590" s="10">
        <f>VLOOKUP(B1590,home!$B$2:$E$405,3,FALSE)</f>
        <v>0.67</v>
      </c>
      <c r="G1590" s="10">
        <f>VLOOKUP(C1590,away!$B$2:$E$405,4,FALSE)</f>
        <v>0.33</v>
      </c>
      <c r="H1590" s="10">
        <f>VLOOKUP(A1590,away!$A$2:$E$405,3,FALSE)</f>
        <v>1.2619047619047601</v>
      </c>
      <c r="I1590" s="10">
        <f>VLOOKUP(C1590,away!$B$2:$E$405,3,FALSE)</f>
        <v>1.67</v>
      </c>
      <c r="J1590" s="10">
        <f>VLOOKUP(B1590,home!$B$2:$E$405,4,FALSE)</f>
        <v>1.25</v>
      </c>
      <c r="K1590" s="12">
        <f t="shared" si="1904"/>
        <v>0.33165000000000006</v>
      </c>
      <c r="L1590" s="12">
        <f t="shared" si="1905"/>
        <v>2.6342261904761868</v>
      </c>
      <c r="M1590" s="13">
        <f t="shared" si="1906"/>
        <v>5.1515312238972211E-2</v>
      </c>
      <c r="N1590" s="13">
        <f t="shared" si="1907"/>
        <v>1.7085053304055138E-2</v>
      </c>
      <c r="O1590" s="13">
        <f t="shared" si="1908"/>
        <v>0.13570298471045905</v>
      </c>
      <c r="P1590" s="13">
        <f t="shared" si="1909"/>
        <v>4.5005894879223747E-2</v>
      </c>
      <c r="Q1590" s="13">
        <f t="shared" si="1910"/>
        <v>2.8331289641449434E-3</v>
      </c>
      <c r="R1590" s="13">
        <f t="shared" si="1911"/>
        <v>0.1787361782250404</v>
      </c>
      <c r="S1590" s="13">
        <f t="shared" si="1912"/>
        <v>9.829750058019596E-3</v>
      </c>
      <c r="T1590" s="13">
        <f t="shared" si="1913"/>
        <v>7.4631025183472784E-3</v>
      </c>
      <c r="U1590" s="13">
        <f t="shared" si="1914"/>
        <v>5.9277853508334664E-2</v>
      </c>
      <c r="V1590" s="13">
        <f t="shared" si="1915"/>
        <v>9.5418597904349078E-4</v>
      </c>
      <c r="W1590" s="13">
        <f t="shared" si="1916"/>
        <v>3.1320240698622353E-4</v>
      </c>
      <c r="X1590" s="13">
        <f t="shared" si="1917"/>
        <v>8.250459834032918E-4</v>
      </c>
      <c r="Y1590" s="13">
        <f t="shared" si="1918"/>
        <v>1.0866788689140666E-3</v>
      </c>
      <c r="Z1590" s="13">
        <f t="shared" si="1919"/>
        <v>0.15694384062200697</v>
      </c>
      <c r="AA1590" s="13">
        <f t="shared" si="1920"/>
        <v>5.2050424742288624E-2</v>
      </c>
      <c r="AB1590" s="13">
        <f t="shared" si="1921"/>
        <v>8.6312616828900113E-3</v>
      </c>
      <c r="AC1590" s="13">
        <f t="shared" si="1922"/>
        <v>5.2101006479453938E-5</v>
      </c>
      <c r="AD1590" s="13">
        <f t="shared" si="1923"/>
        <v>2.5968394569245264E-5</v>
      </c>
      <c r="AE1590" s="13">
        <f t="shared" si="1924"/>
        <v>6.8406625098925444E-5</v>
      </c>
      <c r="AF1590" s="13">
        <f t="shared" si="1925"/>
        <v>9.0099261718837553E-5</v>
      </c>
      <c r="AG1590" s="13">
        <f t="shared" si="1926"/>
        <v>7.9113944987443453E-5</v>
      </c>
      <c r="AH1590" s="13">
        <f t="shared" si="1927"/>
        <v>0.1033563938501028</v>
      </c>
      <c r="AI1590" s="13">
        <f t="shared" si="1928"/>
        <v>3.4278148020386597E-2</v>
      </c>
      <c r="AJ1590" s="13">
        <f t="shared" si="1929"/>
        <v>5.6841738954806079E-3</v>
      </c>
      <c r="AK1590" s="13">
        <f t="shared" si="1930"/>
        <v>6.2838542414538133E-4</v>
      </c>
      <c r="AL1590" s="13">
        <f t="shared" si="1931"/>
        <v>1.8207032579661921E-6</v>
      </c>
      <c r="AM1590" s="13">
        <f t="shared" si="1932"/>
        <v>1.7224836117780391E-6</v>
      </c>
      <c r="AN1590" s="13">
        <f t="shared" si="1933"/>
        <v>4.5374114428117267E-6</v>
      </c>
      <c r="AO1590" s="13">
        <f t="shared" si="1934"/>
        <v>5.9762840298104981E-6</v>
      </c>
      <c r="AP1590" s="13">
        <f t="shared" si="1935"/>
        <v>5.2476279710171265E-6</v>
      </c>
      <c r="AQ1590" s="13">
        <f t="shared" si="1936"/>
        <v>3.4558597597821812E-6</v>
      </c>
      <c r="AR1590" s="13">
        <f t="shared" si="1937"/>
        <v>5.4452823926622505E-2</v>
      </c>
      <c r="AS1590" s="13">
        <f t="shared" si="1938"/>
        <v>1.8059279055264357E-2</v>
      </c>
      <c r="AT1590" s="13">
        <f t="shared" si="1939"/>
        <v>2.9946799493392124E-3</v>
      </c>
      <c r="AU1590" s="13">
        <f t="shared" si="1940"/>
        <v>3.3106186839944996E-4</v>
      </c>
      <c r="AV1590" s="13">
        <f t="shared" si="1941"/>
        <v>2.7449167163669399E-5</v>
      </c>
      <c r="AW1590" s="13">
        <f t="shared" si="1942"/>
        <v>4.4184478509012956E-8</v>
      </c>
      <c r="AX1590" s="13">
        <f t="shared" si="1943"/>
        <v>9.5210281641031044E-8</v>
      </c>
      <c r="AY1590" s="13">
        <f t="shared" si="1944"/>
        <v>2.5080541750141799E-7</v>
      </c>
      <c r="AZ1590" s="13">
        <f t="shared" si="1945"/>
        <v>3.3033909974777503E-7</v>
      </c>
      <c r="BA1590" s="13">
        <f t="shared" si="1946"/>
        <v>2.9006263609797145E-7</v>
      </c>
      <c r="BB1590" s="13">
        <f t="shared" si="1947"/>
        <v>1.9102264822195992E-7</v>
      </c>
      <c r="BC1590" s="13">
        <f t="shared" si="1948"/>
        <v>1.006393725840812E-7</v>
      </c>
      <c r="BD1590" s="13">
        <f t="shared" si="1949"/>
        <v>2.3906842488816221E-2</v>
      </c>
      <c r="BE1590" s="13">
        <f t="shared" si="1950"/>
        <v>7.9287043114159E-3</v>
      </c>
      <c r="BF1590" s="13">
        <f t="shared" si="1951"/>
        <v>1.3147773924405417E-3</v>
      </c>
      <c r="BG1590" s="13">
        <f t="shared" si="1952"/>
        <v>1.4534864073430191E-4</v>
      </c>
      <c r="BH1590" s="13">
        <f t="shared" si="1953"/>
        <v>1.2051219174882809E-5</v>
      </c>
      <c r="BI1590" s="13">
        <f t="shared" si="1954"/>
        <v>7.9935736786997712E-7</v>
      </c>
      <c r="BJ1590" s="14">
        <f t="shared" si="1955"/>
        <v>2.9891998018496395E-2</v>
      </c>
      <c r="BK1590" s="14">
        <f t="shared" si="1956"/>
        <v>0.10735931567041397</v>
      </c>
      <c r="BL1590" s="14">
        <f t="shared" si="1957"/>
        <v>0.6875196214358672</v>
      </c>
      <c r="BM1590" s="14">
        <f t="shared" si="1958"/>
        <v>0.55083601680395022</v>
      </c>
      <c r="BN1590" s="14">
        <f t="shared" si="1959"/>
        <v>0.43087855232189548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1.3293413173652699</v>
      </c>
      <c r="F1591" s="10">
        <f>VLOOKUP(B1591,home!$B$2:$E$405,3,FALSE)</f>
        <v>0.85</v>
      </c>
      <c r="G1591" s="10">
        <f>VLOOKUP(C1591,away!$B$2:$E$405,4,FALSE)</f>
        <v>0.97</v>
      </c>
      <c r="H1591" s="10">
        <f>VLOOKUP(A1591,away!$A$2:$E$405,3,FALSE)</f>
        <v>1.1077844311377201</v>
      </c>
      <c r="I1591" s="10">
        <f>VLOOKUP(C1591,away!$B$2:$E$405,3,FALSE)</f>
        <v>0.97</v>
      </c>
      <c r="J1591" s="10">
        <f>VLOOKUP(B1591,home!$B$2:$E$405,4,FALSE)</f>
        <v>1.24</v>
      </c>
      <c r="K1591" s="12">
        <f t="shared" si="1904"/>
        <v>1.0960419161676651</v>
      </c>
      <c r="L1591" s="12">
        <f t="shared" si="1905"/>
        <v>1.3324431137724497</v>
      </c>
      <c r="M1591" s="13">
        <f t="shared" si="1906"/>
        <v>8.817030682711581E-2</v>
      </c>
      <c r="N1591" s="13">
        <f t="shared" si="1907"/>
        <v>9.6638352043882991E-2</v>
      </c>
      <c r="O1591" s="13">
        <f t="shared" si="1908"/>
        <v>0.11748191817099447</v>
      </c>
      <c r="P1591" s="13">
        <f t="shared" si="1909"/>
        <v>0.12876510670718963</v>
      </c>
      <c r="Q1591" s="13">
        <f t="shared" si="1910"/>
        <v>5.2959842274731453E-2</v>
      </c>
      <c r="R1591" s="13">
        <f t="shared" si="1911"/>
        <v>7.8268986429860021E-2</v>
      </c>
      <c r="S1591" s="13">
        <f t="shared" si="1912"/>
        <v>4.701257515703347E-2</v>
      </c>
      <c r="T1591" s="13">
        <f t="shared" si="1913"/>
        <v>7.0565977145440995E-2</v>
      </c>
      <c r="U1591" s="13">
        <f t="shared" si="1914"/>
        <v>8.5786089863084766E-2</v>
      </c>
      <c r="V1591" s="13">
        <f t="shared" si="1915"/>
        <v>7.6286443998343535E-3</v>
      </c>
      <c r="W1591" s="13">
        <f t="shared" si="1916"/>
        <v>1.9348735668911321E-2</v>
      </c>
      <c r="X1591" s="13">
        <f t="shared" si="1917"/>
        <v>2.5781089602244265E-2</v>
      </c>
      <c r="Y1591" s="13">
        <f t="shared" si="1918"/>
        <v>1.7175917653030441E-2</v>
      </c>
      <c r="Z1591" s="13">
        <f t="shared" si="1919"/>
        <v>3.476299066347209E-2</v>
      </c>
      <c r="AA1591" s="13">
        <f t="shared" si="1920"/>
        <v>3.8101694898510605E-2</v>
      </c>
      <c r="AB1591" s="13">
        <f t="shared" si="1921"/>
        <v>2.0880527342899656E-2</v>
      </c>
      <c r="AC1591" s="13">
        <f t="shared" si="1922"/>
        <v>6.9631095598173822E-4</v>
      </c>
      <c r="AD1591" s="13">
        <f t="shared" si="1923"/>
        <v>5.3017563294938024E-3</v>
      </c>
      <c r="AE1591" s="13">
        <f t="shared" si="1924"/>
        <v>7.0642887121335164E-3</v>
      </c>
      <c r="AF1591" s="13">
        <f t="shared" si="1925"/>
        <v>4.7063814240913765E-3</v>
      </c>
      <c r="AG1591" s="13">
        <f t="shared" si="1926"/>
        <v>2.0903285064390429E-3</v>
      </c>
      <c r="AH1591" s="13">
        <f t="shared" si="1927"/>
        <v>1.157992688091984E-2</v>
      </c>
      <c r="AI1591" s="13">
        <f t="shared" si="1928"/>
        <v>1.2692085247644836E-2</v>
      </c>
      <c r="AJ1591" s="13">
        <f t="shared" si="1929"/>
        <v>6.955528717496E-3</v>
      </c>
      <c r="AK1591" s="13">
        <f t="shared" si="1930"/>
        <v>2.5411836744945121E-3</v>
      </c>
      <c r="AL1591" s="13">
        <f t="shared" si="1931"/>
        <v>4.067607691291356E-5</v>
      </c>
      <c r="AM1591" s="13">
        <f t="shared" si="1932"/>
        <v>1.1621894332864877E-3</v>
      </c>
      <c r="AN1591" s="13">
        <f t="shared" si="1933"/>
        <v>1.5485513072816862E-3</v>
      </c>
      <c r="AO1591" s="13">
        <f t="shared" si="1934"/>
        <v>1.0316782628554042E-3</v>
      </c>
      <c r="AP1591" s="13">
        <f t="shared" si="1935"/>
        <v>4.5821753232346869E-4</v>
      </c>
      <c r="AQ1591" s="13">
        <f t="shared" si="1936"/>
        <v>1.5263719888855272E-4</v>
      </c>
      <c r="AR1591" s="13">
        <f t="shared" si="1937"/>
        <v>3.0859187660940233E-3</v>
      </c>
      <c r="AS1591" s="13">
        <f t="shared" si="1938"/>
        <v>3.3822963175274504E-3</v>
      </c>
      <c r="AT1591" s="13">
        <f t="shared" si="1939"/>
        <v>1.853569268454812E-3</v>
      </c>
      <c r="AU1591" s="13">
        <f t="shared" si="1940"/>
        <v>6.7719653758223635E-4</v>
      </c>
      <c r="AV1591" s="13">
        <f t="shared" si="1941"/>
        <v>1.8555894766843561E-4</v>
      </c>
      <c r="AW1591" s="13">
        <f t="shared" si="1942"/>
        <v>1.6501081110343366E-6</v>
      </c>
      <c r="AX1591" s="13">
        <f t="shared" si="1943"/>
        <v>2.1230138890152231E-4</v>
      </c>
      <c r="AY1591" s="13">
        <f t="shared" si="1944"/>
        <v>2.8287952368616018E-4</v>
      </c>
      <c r="AZ1591" s="13">
        <f t="shared" si="1945"/>
        <v>1.8846043668142742E-4</v>
      </c>
      <c r="BA1591" s="13">
        <f t="shared" si="1946"/>
        <v>8.3704270358238886E-5</v>
      </c>
      <c r="BB1591" s="13">
        <f t="shared" si="1947"/>
        <v>2.7882794658045704E-5</v>
      </c>
      <c r="BC1591" s="13">
        <f t="shared" si="1948"/>
        <v>7.430447546968846E-6</v>
      </c>
      <c r="BD1591" s="13">
        <f t="shared" si="1949"/>
        <v>6.8530186825719198E-4</v>
      </c>
      <c r="BE1591" s="13">
        <f t="shared" si="1950"/>
        <v>7.5111957283789362E-4</v>
      </c>
      <c r="BF1591" s="13">
        <f t="shared" si="1951"/>
        <v>4.1162926794214151E-4</v>
      </c>
      <c r="BG1591" s="13">
        <f t="shared" si="1952"/>
        <v>1.5038764386199932E-4</v>
      </c>
      <c r="BH1591" s="13">
        <f t="shared" si="1953"/>
        <v>4.1207790336611525E-5</v>
      </c>
      <c r="BI1591" s="13">
        <f t="shared" si="1954"/>
        <v>9.0330930963150229E-6</v>
      </c>
      <c r="BJ1591" s="14">
        <f t="shared" si="1955"/>
        <v>0.30678860195686714</v>
      </c>
      <c r="BK1591" s="14">
        <f t="shared" si="1956"/>
        <v>0.27259649964775412</v>
      </c>
      <c r="BL1591" s="14">
        <f t="shared" si="1957"/>
        <v>0.38552116029956385</v>
      </c>
      <c r="BM1591" s="14">
        <f t="shared" si="1958"/>
        <v>0.43710351069830766</v>
      </c>
      <c r="BN1591" s="14">
        <f t="shared" si="1959"/>
        <v>0.56228451245377431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1.3293413173652699</v>
      </c>
      <c r="F1592" s="10">
        <f>VLOOKUP(B1592,home!$B$2:$E$405,3,FALSE)</f>
        <v>0.86</v>
      </c>
      <c r="G1592" s="10">
        <f>VLOOKUP(C1592,away!$B$2:$E$405,4,FALSE)</f>
        <v>1.29</v>
      </c>
      <c r="H1592" s="10">
        <f>VLOOKUP(A1592,away!$A$2:$E$405,3,FALSE)</f>
        <v>1.1077844311377201</v>
      </c>
      <c r="I1592" s="10">
        <f>VLOOKUP(C1592,away!$B$2:$E$405,3,FALSE)</f>
        <v>0.75</v>
      </c>
      <c r="J1592" s="10">
        <f>VLOOKUP(B1592,home!$B$2:$E$405,4,FALSE)</f>
        <v>0.52</v>
      </c>
      <c r="K1592" s="12">
        <f t="shared" si="1904"/>
        <v>1.4747712574850305</v>
      </c>
      <c r="L1592" s="12">
        <f t="shared" si="1905"/>
        <v>0.43203592814371089</v>
      </c>
      <c r="M1592" s="13">
        <f t="shared" si="1906"/>
        <v>0.14855393535624836</v>
      </c>
      <c r="N1592" s="13">
        <f t="shared" si="1907"/>
        <v>0.2190830740496843</v>
      </c>
      <c r="O1592" s="13">
        <f t="shared" si="1908"/>
        <v>6.4180637341037586E-2</v>
      </c>
      <c r="P1592" s="13">
        <f t="shared" si="1909"/>
        <v>9.4651759237632707E-2</v>
      </c>
      <c r="Q1592" s="13">
        <f t="shared" si="1910"/>
        <v>0.16154871030496951</v>
      </c>
      <c r="R1592" s="13">
        <f t="shared" si="1911"/>
        <v>1.3864170611245039E-2</v>
      </c>
      <c r="S1592" s="13">
        <f t="shared" si="1912"/>
        <v>1.5076940751004419E-2</v>
      </c>
      <c r="T1592" s="13">
        <f t="shared" si="1913"/>
        <v>6.9794846997026982E-2</v>
      </c>
      <c r="U1592" s="13">
        <f t="shared" si="1914"/>
        <v>2.0446480326332849E-2</v>
      </c>
      <c r="V1592" s="13">
        <f t="shared" si="1915"/>
        <v>1.0673706284087497E-3</v>
      </c>
      <c r="W1592" s="13">
        <f t="shared" si="1916"/>
        <v>7.9415798213848282E-2</v>
      </c>
      <c r="X1592" s="13">
        <f t="shared" si="1917"/>
        <v>3.43104780905936E-2</v>
      </c>
      <c r="Y1592" s="13">
        <f t="shared" si="1918"/>
        <v>7.4116796234620303E-3</v>
      </c>
      <c r="Z1592" s="13">
        <f t="shared" si="1919"/>
        <v>1.996606605990671E-3</v>
      </c>
      <c r="AA1592" s="13">
        <f t="shared" si="1920"/>
        <v>2.9445380350197805E-3</v>
      </c>
      <c r="AB1592" s="13">
        <f t="shared" si="1921"/>
        <v>2.1712600303093114E-3</v>
      </c>
      <c r="AC1592" s="13">
        <f t="shared" si="1922"/>
        <v>4.2504977861739409E-5</v>
      </c>
      <c r="AD1592" s="13">
        <f t="shared" si="1923"/>
        <v>2.9280034149003615E-2</v>
      </c>
      <c r="AE1592" s="13">
        <f t="shared" si="1924"/>
        <v>1.2650026729644328E-2</v>
      </c>
      <c r="AF1592" s="13">
        <f t="shared" si="1925"/>
        <v>2.732633019592319E-3</v>
      </c>
      <c r="AG1592" s="13">
        <f t="shared" si="1926"/>
        <v>3.935318809652398E-4</v>
      </c>
      <c r="AH1592" s="13">
        <f t="shared" si="1927"/>
        <v>2.1565144703926089E-4</v>
      </c>
      <c r="AI1592" s="13">
        <f t="shared" si="1928"/>
        <v>3.180365557285572E-4</v>
      </c>
      <c r="AJ1592" s="13">
        <f t="shared" si="1929"/>
        <v>2.3451558560900619E-4</v>
      </c>
      <c r="AK1592" s="13">
        <f t="shared" si="1930"/>
        <v>1.1528561502947749E-4</v>
      </c>
      <c r="AL1592" s="13">
        <f t="shared" si="1931"/>
        <v>1.083288953960667E-6</v>
      </c>
      <c r="AM1592" s="13">
        <f t="shared" si="1932"/>
        <v>8.6362705562261412E-3</v>
      </c>
      <c r="AN1592" s="13">
        <f t="shared" si="1933"/>
        <v>3.7311791654593635E-3</v>
      </c>
      <c r="AO1592" s="13">
        <f t="shared" si="1934"/>
        <v>8.0600172690985618E-4</v>
      </c>
      <c r="AP1592" s="13">
        <f t="shared" si="1935"/>
        <v>1.1607390139031123E-4</v>
      </c>
      <c r="AQ1592" s="13">
        <f t="shared" si="1936"/>
        <v>1.2537023930106164E-5</v>
      </c>
      <c r="AR1592" s="13">
        <f t="shared" si="1937"/>
        <v>1.8633834615428292E-5</v>
      </c>
      <c r="AS1592" s="13">
        <f t="shared" si="1938"/>
        <v>2.748064370756327E-5</v>
      </c>
      <c r="AT1592" s="13">
        <f t="shared" si="1939"/>
        <v>2.026383173855059E-5</v>
      </c>
      <c r="AU1592" s="13">
        <f t="shared" si="1940"/>
        <v>9.9615055381757778E-6</v>
      </c>
      <c r="AV1592" s="13">
        <f t="shared" si="1941"/>
        <v>3.6727355122448968E-6</v>
      </c>
      <c r="AW1592" s="13">
        <f t="shared" si="1942"/>
        <v>1.9172835368810188E-8</v>
      </c>
      <c r="AX1592" s="13">
        <f t="shared" si="1943"/>
        <v>2.1227539313644276E-3</v>
      </c>
      <c r="AY1592" s="13">
        <f t="shared" si="1944"/>
        <v>9.1710596495774162E-4</v>
      </c>
      <c r="AZ1592" s="13">
        <f t="shared" si="1945"/>
        <v>1.9811136338832572E-4</v>
      </c>
      <c r="BA1592" s="13">
        <f t="shared" si="1946"/>
        <v>2.8530408919097107E-5</v>
      </c>
      <c r="BB1592" s="13">
        <f t="shared" si="1947"/>
        <v>3.08154042442043E-6</v>
      </c>
      <c r="BC1592" s="13">
        <f t="shared" si="1948"/>
        <v>2.6626723547536928E-7</v>
      </c>
      <c r="BD1592" s="13">
        <f t="shared" si="1949"/>
        <v>1.3417476721588279E-6</v>
      </c>
      <c r="BE1592" s="13">
        <f t="shared" si="1950"/>
        <v>1.9787709016972871E-6</v>
      </c>
      <c r="BF1592" s="13">
        <f t="shared" si="1951"/>
        <v>1.459117225485448E-6</v>
      </c>
      <c r="BG1592" s="13">
        <f t="shared" si="1952"/>
        <v>7.1728804848241443E-7</v>
      </c>
      <c r="BH1592" s="13">
        <f t="shared" si="1953"/>
        <v>2.6445894930984849E-7</v>
      </c>
      <c r="BI1592" s="13">
        <f t="shared" si="1954"/>
        <v>7.8003291445371046E-8</v>
      </c>
      <c r="BJ1592" s="14">
        <f t="shared" si="1955"/>
        <v>0.63319272490899559</v>
      </c>
      <c r="BK1592" s="14">
        <f t="shared" si="1956"/>
        <v>0.26031070020506769</v>
      </c>
      <c r="BL1592" s="14">
        <f t="shared" si="1957"/>
        <v>0.10457642748455141</v>
      </c>
      <c r="BM1592" s="14">
        <f t="shared" si="1958"/>
        <v>0.29727708551166526</v>
      </c>
      <c r="BN1592" s="14">
        <f t="shared" si="1959"/>
        <v>0.70188228690081755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1.3293413173652699</v>
      </c>
      <c r="F1593" s="10">
        <f>VLOOKUP(B1593,home!$B$2:$E$405,3,FALSE)</f>
        <v>0.54</v>
      </c>
      <c r="G1593" s="10">
        <f>VLOOKUP(C1593,away!$B$2:$E$405,4,FALSE)</f>
        <v>0.32</v>
      </c>
      <c r="H1593" s="10">
        <f>VLOOKUP(A1593,away!$A$2:$E$405,3,FALSE)</f>
        <v>1.1077844311377201</v>
      </c>
      <c r="I1593" s="10">
        <f>VLOOKUP(C1593,away!$B$2:$E$405,3,FALSE)</f>
        <v>1.5</v>
      </c>
      <c r="J1593" s="10">
        <f>VLOOKUP(B1593,home!$B$2:$E$405,4,FALSE)</f>
        <v>0.9</v>
      </c>
      <c r="K1593" s="12">
        <f t="shared" si="1904"/>
        <v>0.22971017964071866</v>
      </c>
      <c r="L1593" s="12">
        <f t="shared" si="1905"/>
        <v>1.4955089820359222</v>
      </c>
      <c r="M1593" s="13">
        <f t="shared" si="1906"/>
        <v>0.17813400734681686</v>
      </c>
      <c r="N1593" s="13">
        <f t="shared" si="1907"/>
        <v>4.0919194827758402E-2</v>
      </c>
      <c r="O1593" s="13">
        <f t="shared" si="1908"/>
        <v>0.26640100799321759</v>
      </c>
      <c r="P1593" s="13">
        <f t="shared" si="1909"/>
        <v>6.1195023402590538E-2</v>
      </c>
      <c r="Q1593" s="13">
        <f t="shared" si="1910"/>
        <v>4.6997777973189726E-3</v>
      </c>
      <c r="R1593" s="13">
        <f t="shared" si="1911"/>
        <v>0.19920255013864022</v>
      </c>
      <c r="S1593" s="13">
        <f t="shared" si="1912"/>
        <v>5.2556372376901467E-3</v>
      </c>
      <c r="T1593" s="13">
        <f t="shared" si="1913"/>
        <v>7.0285599094635255E-3</v>
      </c>
      <c r="U1593" s="13">
        <f t="shared" si="1914"/>
        <v>4.5758853577236316E-2</v>
      </c>
      <c r="V1593" s="13">
        <f t="shared" si="1915"/>
        <v>2.0060979717602352E-4</v>
      </c>
      <c r="W1593" s="13">
        <f t="shared" si="1916"/>
        <v>3.5986226736453423E-4</v>
      </c>
      <c r="X1593" s="13">
        <f t="shared" si="1917"/>
        <v>5.3817725313947339E-4</v>
      </c>
      <c r="Y1593" s="13">
        <f t="shared" si="1918"/>
        <v>4.0242445799875147E-4</v>
      </c>
      <c r="Z1593" s="13">
        <f t="shared" si="1919"/>
        <v>9.9303067658932542E-2</v>
      </c>
      <c r="AA1593" s="13">
        <f t="shared" si="1920"/>
        <v>2.2810925510807833E-2</v>
      </c>
      <c r="AB1593" s="13">
        <f t="shared" si="1921"/>
        <v>2.6199508984293589E-3</v>
      </c>
      <c r="AC1593" s="13">
        <f t="shared" si="1922"/>
        <v>4.3072633265760938E-6</v>
      </c>
      <c r="AD1593" s="13">
        <f t="shared" si="1923"/>
        <v>2.0666006520555863E-5</v>
      </c>
      <c r="AE1593" s="13">
        <f t="shared" si="1924"/>
        <v>3.0906198374304225E-5</v>
      </c>
      <c r="AF1593" s="13">
        <f t="shared" si="1925"/>
        <v>2.3110248634677998E-5</v>
      </c>
      <c r="AG1593" s="13">
        <f t="shared" si="1926"/>
        <v>1.1520528136748119E-5</v>
      </c>
      <c r="AH1593" s="13">
        <f t="shared" si="1927"/>
        <v>3.7127157406913622E-2</v>
      </c>
      <c r="AI1593" s="13">
        <f t="shared" si="1928"/>
        <v>8.5284859974913679E-3</v>
      </c>
      <c r="AJ1593" s="13">
        <f t="shared" si="1929"/>
        <v>9.7954002527354746E-4</v>
      </c>
      <c r="AK1593" s="13">
        <f t="shared" si="1930"/>
        <v>7.5003438390286922E-5</v>
      </c>
      <c r="AL1593" s="13">
        <f t="shared" si="1931"/>
        <v>5.9187593429650441E-8</v>
      </c>
      <c r="AM1593" s="13">
        <f t="shared" si="1932"/>
        <v>9.494384140586299E-7</v>
      </c>
      <c r="AN1593" s="13">
        <f t="shared" si="1933"/>
        <v>1.4198936761146219E-6</v>
      </c>
      <c r="AO1593" s="13">
        <f t="shared" si="1934"/>
        <v>1.0617318730827111E-6</v>
      </c>
      <c r="AP1593" s="13">
        <f t="shared" si="1935"/>
        <v>5.2927651756967275E-7</v>
      </c>
      <c r="AQ1593" s="13">
        <f t="shared" si="1936"/>
        <v>1.9788444650153478E-7</v>
      </c>
      <c r="AR1593" s="13">
        <f t="shared" si="1937"/>
        <v>1.110479947590017E-2</v>
      </c>
      <c r="AS1593" s="13">
        <f t="shared" si="1938"/>
        <v>2.5508854824831863E-3</v>
      </c>
      <c r="AT1593" s="13">
        <f t="shared" si="1939"/>
        <v>2.9298218121205698E-4</v>
      </c>
      <c r="AU1593" s="13">
        <f t="shared" si="1940"/>
        <v>2.2433663159250404E-5</v>
      </c>
      <c r="AV1593" s="13">
        <f t="shared" si="1941"/>
        <v>1.2883101985776951E-6</v>
      </c>
      <c r="AW1593" s="13">
        <f t="shared" si="1942"/>
        <v>5.6480358975829774E-10</v>
      </c>
      <c r="AX1593" s="13">
        <f t="shared" si="1943"/>
        <v>3.63492781085345E-8</v>
      </c>
      <c r="AY1593" s="13">
        <f t="shared" si="1944"/>
        <v>5.4360671901835063E-8</v>
      </c>
      <c r="AZ1593" s="13">
        <f t="shared" si="1945"/>
        <v>4.0648436549351061E-8</v>
      </c>
      <c r="BA1593" s="13">
        <f t="shared" si="1946"/>
        <v>2.0263367321757263E-8</v>
      </c>
      <c r="BB1593" s="13">
        <f t="shared" si="1947"/>
        <v>7.5760119589952922E-9</v>
      </c>
      <c r="BC1593" s="13">
        <f t="shared" si="1948"/>
        <v>2.265998786537805E-9</v>
      </c>
      <c r="BD1593" s="13">
        <f t="shared" si="1949"/>
        <v>2.7678878933194168E-3</v>
      </c>
      <c r="BE1593" s="13">
        <f t="shared" si="1950"/>
        <v>6.3581202519977361E-4</v>
      </c>
      <c r="BF1593" s="13">
        <f t="shared" si="1951"/>
        <v>7.3026247263184539E-5</v>
      </c>
      <c r="BG1593" s="13">
        <f t="shared" si="1952"/>
        <v>5.5916241257712219E-6</v>
      </c>
      <c r="BH1593" s="13">
        <f t="shared" si="1953"/>
        <v>3.2111324560357081E-7</v>
      </c>
      <c r="BI1593" s="13">
        <f t="shared" si="1954"/>
        <v>1.475259626652209E-8</v>
      </c>
      <c r="BJ1593" s="14">
        <f t="shared" si="1955"/>
        <v>5.4038519183401898E-2</v>
      </c>
      <c r="BK1593" s="14">
        <f t="shared" si="1956"/>
        <v>0.24478969859586547</v>
      </c>
      <c r="BL1593" s="14">
        <f t="shared" si="1957"/>
        <v>0.60095851775510334</v>
      </c>
      <c r="BM1593" s="14">
        <f t="shared" si="1958"/>
        <v>0.24853818789109244</v>
      </c>
      <c r="BN1593" s="14">
        <f t="shared" si="1959"/>
        <v>0.75055156150634261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1.3293413173652699</v>
      </c>
      <c r="F1594" s="10">
        <f>VLOOKUP(B1594,home!$B$2:$E$405,3,FALSE)</f>
        <v>0.64</v>
      </c>
      <c r="G1594" s="10">
        <f>VLOOKUP(C1594,away!$B$2:$E$405,4,FALSE)</f>
        <v>1.07</v>
      </c>
      <c r="H1594" s="10">
        <f>VLOOKUP(A1594,away!$A$2:$E$405,3,FALSE)</f>
        <v>1.1077844311377201</v>
      </c>
      <c r="I1594" s="10">
        <f>VLOOKUP(C1594,away!$B$2:$E$405,3,FALSE)</f>
        <v>1.18</v>
      </c>
      <c r="J1594" s="10">
        <f>VLOOKUP(B1594,home!$B$2:$E$405,4,FALSE)</f>
        <v>1.42</v>
      </c>
      <c r="K1594" s="12">
        <f t="shared" si="1904"/>
        <v>0.91033293413173699</v>
      </c>
      <c r="L1594" s="12">
        <f t="shared" si="1905"/>
        <v>1.8562035928143636</v>
      </c>
      <c r="M1594" s="13">
        <f t="shared" si="1906"/>
        <v>6.287940917695628E-2</v>
      </c>
      <c r="N1594" s="13">
        <f t="shared" si="1907"/>
        <v>5.7241197052528683E-2</v>
      </c>
      <c r="O1594" s="13">
        <f t="shared" si="1908"/>
        <v>0.11671698522831071</v>
      </c>
      <c r="P1594" s="13">
        <f t="shared" si="1909"/>
        <v>0.10625131562589869</v>
      </c>
      <c r="Q1594" s="13">
        <f t="shared" si="1910"/>
        <v>2.6054273433020681E-2</v>
      </c>
      <c r="R1594" s="13">
        <f t="shared" si="1911"/>
        <v>0.10832524366162571</v>
      </c>
      <c r="S1594" s="13">
        <f t="shared" si="1912"/>
        <v>4.4884892447318053E-2</v>
      </c>
      <c r="T1594" s="13">
        <f t="shared" si="1913"/>
        <v>4.8362035954540805E-2</v>
      </c>
      <c r="U1594" s="13">
        <f t="shared" si="1914"/>
        <v>9.8612036903023073E-2</v>
      </c>
      <c r="V1594" s="13">
        <f t="shared" si="1915"/>
        <v>8.427204702316754E-3</v>
      </c>
      <c r="W1594" s="13">
        <f t="shared" si="1916"/>
        <v>7.9060210603174273E-3</v>
      </c>
      <c r="X1594" s="13">
        <f t="shared" si="1917"/>
        <v>1.4675184697027232E-2</v>
      </c>
      <c r="Y1594" s="13">
        <f t="shared" si="1918"/>
        <v>1.3620065279918162E-2</v>
      </c>
      <c r="Z1594" s="13">
        <f t="shared" si="1919"/>
        <v>6.7024568825733655E-2</v>
      </c>
      <c r="AA1594" s="13">
        <f t="shared" si="1920"/>
        <v>6.1014672398044673E-2</v>
      </c>
      <c r="AB1594" s="13">
        <f t="shared" si="1921"/>
        <v>2.7771832874599351E-2</v>
      </c>
      <c r="AC1594" s="13">
        <f t="shared" si="1922"/>
        <v>8.8999880723081889E-4</v>
      </c>
      <c r="AD1594" s="13">
        <f t="shared" si="1923"/>
        <v>1.7992778372865174E-3</v>
      </c>
      <c r="AE1594" s="13">
        <f t="shared" si="1924"/>
        <v>3.339825986042491E-3</v>
      </c>
      <c r="AF1594" s="13">
        <f t="shared" si="1925"/>
        <v>3.0996984973334241E-3</v>
      </c>
      <c r="AG1594" s="13">
        <f t="shared" si="1926"/>
        <v>1.9178904957971952E-3</v>
      </c>
      <c r="AH1594" s="13">
        <f t="shared" si="1927"/>
        <v>3.1102811365290112E-2</v>
      </c>
      <c r="AI1594" s="13">
        <f t="shared" si="1928"/>
        <v>2.8313913529910483E-2</v>
      </c>
      <c r="AJ1594" s="13">
        <f t="shared" si="1929"/>
        <v>1.2887543990217845E-2</v>
      </c>
      <c r="AK1594" s="13">
        <f t="shared" si="1930"/>
        <v>3.9106519114556152E-3</v>
      </c>
      <c r="AL1594" s="13">
        <f t="shared" si="1931"/>
        <v>6.0155491542633822E-5</v>
      </c>
      <c r="AM1594" s="13">
        <f t="shared" si="1932"/>
        <v>3.2758837458704841E-4</v>
      </c>
      <c r="AN1594" s="13">
        <f t="shared" si="1933"/>
        <v>6.0807071787269678E-4</v>
      </c>
      <c r="AO1594" s="13">
        <f t="shared" si="1934"/>
        <v>5.6435152560025466E-4</v>
      </c>
      <c r="AP1594" s="13">
        <f t="shared" si="1935"/>
        <v>3.491837764764866E-4</v>
      </c>
      <c r="AQ1594" s="13">
        <f t="shared" si="1936"/>
        <v>1.6203904511203558E-4</v>
      </c>
      <c r="AR1594" s="13">
        <f t="shared" si="1937"/>
        <v>1.1546630040575783E-2</v>
      </c>
      <c r="AS1594" s="13">
        <f t="shared" si="1938"/>
        <v>1.051127760417101E-2</v>
      </c>
      <c r="AT1594" s="13">
        <f t="shared" si="1939"/>
        <v>4.7843810914391036E-3</v>
      </c>
      <c r="AU1594" s="13">
        <f t="shared" si="1940"/>
        <v>1.4517932256580541E-3</v>
      </c>
      <c r="AV1594" s="13">
        <f t="shared" si="1941"/>
        <v>3.3040379671646879E-4</v>
      </c>
      <c r="AW1594" s="13">
        <f t="shared" si="1942"/>
        <v>2.823570546555635E-6</v>
      </c>
      <c r="AX1594" s="13">
        <f t="shared" si="1943"/>
        <v>4.9702414370879033E-5</v>
      </c>
      <c r="AY1594" s="13">
        <f t="shared" si="1944"/>
        <v>9.2257800126773899E-5</v>
      </c>
      <c r="AZ1594" s="13">
        <f t="shared" si="1945"/>
        <v>8.562463003023361E-5</v>
      </c>
      <c r="BA1594" s="13">
        <f t="shared" si="1946"/>
        <v>5.2978915298506753E-5</v>
      </c>
      <c r="BB1594" s="13">
        <f t="shared" si="1947"/>
        <v>2.458491323012403E-5</v>
      </c>
      <c r="BC1594" s="13">
        <f t="shared" si="1948"/>
        <v>9.1269208533571192E-6</v>
      </c>
      <c r="BD1594" s="13">
        <f t="shared" si="1949"/>
        <v>3.5721493610358359E-3</v>
      </c>
      <c r="BE1594" s="13">
        <f t="shared" si="1950"/>
        <v>3.2518452089885623E-3</v>
      </c>
      <c r="BF1594" s="13">
        <f t="shared" si="1951"/>
        <v>1.4801308952203942E-3</v>
      </c>
      <c r="BG1594" s="13">
        <f t="shared" si="1952"/>
        <v>4.4913730024833873E-4</v>
      </c>
      <c r="BH1594" s="13">
        <f t="shared" si="1953"/>
        <v>1.0221611909076927E-4</v>
      </c>
      <c r="BI1594" s="13">
        <f t="shared" si="1954"/>
        <v>1.8610139921491815E-5</v>
      </c>
      <c r="BJ1594" s="14">
        <f t="shared" si="1955"/>
        <v>0.180340979327371</v>
      </c>
      <c r="BK1594" s="14">
        <f t="shared" si="1956"/>
        <v>0.22348523405139001</v>
      </c>
      <c r="BL1594" s="14">
        <f t="shared" si="1957"/>
        <v>0.5261542666455431</v>
      </c>
      <c r="BM1594" s="14">
        <f t="shared" si="1958"/>
        <v>0.51944719044211696</v>
      </c>
      <c r="BN1594" s="14">
        <f t="shared" si="1959"/>
        <v>0.47746842417834079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1.3293413173652699</v>
      </c>
      <c r="F1595" s="10">
        <f>VLOOKUP(B1595,home!$B$2:$E$405,3,FALSE)</f>
        <v>0.75</v>
      </c>
      <c r="G1595" s="10">
        <f>VLOOKUP(C1595,away!$B$2:$E$405,4,FALSE)</f>
        <v>1.07</v>
      </c>
      <c r="H1595" s="10">
        <f>VLOOKUP(A1595,away!$A$2:$E$405,3,FALSE)</f>
        <v>1.1077844311377201</v>
      </c>
      <c r="I1595" s="10">
        <f>VLOOKUP(C1595,away!$B$2:$E$405,3,FALSE)</f>
        <v>0.54</v>
      </c>
      <c r="J1595" s="10">
        <f>VLOOKUP(B1595,home!$B$2:$E$405,4,FALSE)</f>
        <v>1.03</v>
      </c>
      <c r="K1595" s="12">
        <f t="shared" si="1904"/>
        <v>1.0667964071856293</v>
      </c>
      <c r="L1595" s="12">
        <f t="shared" si="1905"/>
        <v>0.61614970059879992</v>
      </c>
      <c r="M1595" s="13">
        <f t="shared" si="1906"/>
        <v>0.18582570624530068</v>
      </c>
      <c r="N1595" s="13">
        <f t="shared" si="1907"/>
        <v>0.19823819578521892</v>
      </c>
      <c r="O1595" s="13">
        <f t="shared" si="1908"/>
        <v>0.11449645326660256</v>
      </c>
      <c r="P1595" s="13">
        <f t="shared" si="1909"/>
        <v>0.12214440498030892</v>
      </c>
      <c r="Q1595" s="13">
        <f t="shared" si="1910"/>
        <v>0.10573989751531644</v>
      </c>
      <c r="R1595" s="13">
        <f t="shared" si="1911"/>
        <v>3.527347769992082E-2</v>
      </c>
      <c r="S1595" s="13">
        <f t="shared" si="1912"/>
        <v>2.0071571325416395E-2</v>
      </c>
      <c r="T1595" s="13">
        <f t="shared" si="1913"/>
        <v>6.5151606195410008E-2</v>
      </c>
      <c r="U1595" s="13">
        <f t="shared" si="1914"/>
        <v>3.762961927921795E-2</v>
      </c>
      <c r="V1595" s="13">
        <f t="shared" si="1915"/>
        <v>1.4659077799892312E-3</v>
      </c>
      <c r="W1595" s="13">
        <f t="shared" si="1916"/>
        <v>3.7600980921838757E-2</v>
      </c>
      <c r="X1595" s="13">
        <f t="shared" si="1917"/>
        <v>2.3167833137212136E-2</v>
      </c>
      <c r="Y1595" s="13">
        <f t="shared" si="1918"/>
        <v>7.1374267255081055E-3</v>
      </c>
      <c r="Z1595" s="13">
        <f t="shared" si="1919"/>
        <v>7.2445809079615554E-3</v>
      </c>
      <c r="AA1595" s="13">
        <f t="shared" si="1920"/>
        <v>7.7284928841789913E-3</v>
      </c>
      <c r="AB1595" s="13">
        <f t="shared" si="1921"/>
        <v>4.1223642209009242E-3</v>
      </c>
      <c r="AC1595" s="13">
        <f t="shared" si="1922"/>
        <v>6.0221899986495463E-5</v>
      </c>
      <c r="AD1595" s="13">
        <f t="shared" si="1923"/>
        <v>1.002814783851824E-2</v>
      </c>
      <c r="AE1595" s="13">
        <f t="shared" si="1924"/>
        <v>6.1788402882635169E-3</v>
      </c>
      <c r="AF1595" s="13">
        <f t="shared" si="1925"/>
        <v>1.9035452968306839E-3</v>
      </c>
      <c r="AG1595" s="13">
        <f t="shared" si="1926"/>
        <v>3.9095628823949334E-4</v>
      </c>
      <c r="AH1595" s="13">
        <f t="shared" si="1927"/>
        <v>1.1159365893510732E-3</v>
      </c>
      <c r="AI1595" s="13">
        <f t="shared" si="1928"/>
        <v>1.1904771441667099E-3</v>
      </c>
      <c r="AJ1595" s="13">
        <f t="shared" si="1929"/>
        <v>6.3499837011682728E-4</v>
      </c>
      <c r="AK1595" s="13">
        <f t="shared" si="1930"/>
        <v>2.2580465993645398E-4</v>
      </c>
      <c r="AL1595" s="13">
        <f t="shared" si="1931"/>
        <v>1.5833693387768708E-6</v>
      </c>
      <c r="AM1595" s="13">
        <f t="shared" si="1932"/>
        <v>2.1395984169715197E-3</v>
      </c>
      <c r="AN1595" s="13">
        <f t="shared" si="1933"/>
        <v>1.3183129240186681E-3</v>
      </c>
      <c r="AO1595" s="13">
        <f t="shared" si="1934"/>
        <v>4.0613905671481532E-4</v>
      </c>
      <c r="AP1595" s="13">
        <f t="shared" si="1935"/>
        <v>8.3414152732104183E-5</v>
      </c>
      <c r="AQ1595" s="13">
        <f t="shared" si="1936"/>
        <v>1.2848901307897136E-5</v>
      </c>
      <c r="AR1595" s="13">
        <f t="shared" si="1937"/>
        <v>1.3751679908318202E-4</v>
      </c>
      <c r="AS1595" s="13">
        <f t="shared" si="1938"/>
        <v>1.4670242718960662E-4</v>
      </c>
      <c r="AT1595" s="13">
        <f t="shared" si="1939"/>
        <v>7.825081112564185E-5</v>
      </c>
      <c r="AU1595" s="13">
        <f t="shared" si="1940"/>
        <v>2.7825894722732008E-5</v>
      </c>
      <c r="AV1595" s="13">
        <f t="shared" si="1941"/>
        <v>7.4211411292340144E-6</v>
      </c>
      <c r="AW1595" s="13">
        <f t="shared" si="1942"/>
        <v>2.8909961690072921E-8</v>
      </c>
      <c r="AX1595" s="13">
        <f t="shared" si="1943"/>
        <v>3.8041931734087944E-4</v>
      </c>
      <c r="AY1595" s="13">
        <f t="shared" si="1944"/>
        <v>2.343952484815827E-4</v>
      </c>
      <c r="AZ1595" s="13">
        <f t="shared" si="1945"/>
        <v>7.2211281086854236E-5</v>
      </c>
      <c r="BA1595" s="13">
        <f t="shared" si="1946"/>
        <v>1.4830986407173677E-5</v>
      </c>
      <c r="BB1595" s="13">
        <f t="shared" si="1947"/>
        <v>2.2845269585912325E-6</v>
      </c>
      <c r="BC1595" s="13">
        <f t="shared" si="1948"/>
        <v>2.8152212030917514E-7</v>
      </c>
      <c r="BD1595" s="13">
        <f t="shared" si="1949"/>
        <v>1.4121822430401316E-5</v>
      </c>
      <c r="BE1595" s="13">
        <f t="shared" si="1950"/>
        <v>1.5065109431665556E-5</v>
      </c>
      <c r="BF1595" s="13">
        <f t="shared" si="1951"/>
        <v>8.0357023077795744E-6</v>
      </c>
      <c r="BG1595" s="13">
        <f t="shared" si="1952"/>
        <v>2.8574861170508411E-6</v>
      </c>
      <c r="BH1595" s="13">
        <f t="shared" si="1953"/>
        <v>7.6208898081316277E-7</v>
      </c>
      <c r="BI1595" s="13">
        <f t="shared" si="1954"/>
        <v>1.6259875733744806E-7</v>
      </c>
      <c r="BJ1595" s="14">
        <f t="shared" si="1955"/>
        <v>0.4602021663264968</v>
      </c>
      <c r="BK1595" s="14">
        <f t="shared" si="1956"/>
        <v>0.329803790848822</v>
      </c>
      <c r="BL1595" s="14">
        <f t="shared" si="1957"/>
        <v>0.20285634599566779</v>
      </c>
      <c r="BM1595" s="14">
        <f t="shared" si="1958"/>
        <v>0.23815438224775989</v>
      </c>
      <c r="BN1595" s="14">
        <f t="shared" si="1959"/>
        <v>0.76171813549266831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1.3293413173652699</v>
      </c>
      <c r="F1596" s="10">
        <f>VLOOKUP(B1596,home!$B$2:$E$405,3,FALSE)</f>
        <v>1.4</v>
      </c>
      <c r="G1596" s="10">
        <f>VLOOKUP(C1596,away!$B$2:$E$405,4,FALSE)</f>
        <v>0.97</v>
      </c>
      <c r="H1596" s="10">
        <f>VLOOKUP(A1596,away!$A$2:$E$405,3,FALSE)</f>
        <v>1.1077844311377201</v>
      </c>
      <c r="I1596" s="10">
        <f>VLOOKUP(C1596,away!$B$2:$E$405,3,FALSE)</f>
        <v>1.07</v>
      </c>
      <c r="J1596" s="10">
        <f>VLOOKUP(B1596,home!$B$2:$E$405,4,FALSE)</f>
        <v>0.77</v>
      </c>
      <c r="K1596" s="12">
        <f t="shared" si="1904"/>
        <v>1.8052455089820365</v>
      </c>
      <c r="L1596" s="12">
        <f t="shared" si="1905"/>
        <v>0.91270359281436753</v>
      </c>
      <c r="M1596" s="13">
        <f t="shared" si="1906"/>
        <v>6.600999547732854E-2</v>
      </c>
      <c r="N1596" s="13">
        <f t="shared" si="1907"/>
        <v>0.11916424788337189</v>
      </c>
      <c r="O1596" s="13">
        <f t="shared" si="1908"/>
        <v>6.0247560033817905E-2</v>
      </c>
      <c r="P1596" s="13">
        <f t="shared" si="1909"/>
        <v>0.10876163717817541</v>
      </c>
      <c r="Q1596" s="13">
        <f t="shared" si="1910"/>
        <v>0.10756036166133964</v>
      </c>
      <c r="R1596" s="13">
        <f t="shared" si="1911"/>
        <v>2.749408225058245E-2</v>
      </c>
      <c r="S1596" s="13">
        <f t="shared" si="1912"/>
        <v>4.4800388320507575E-2</v>
      </c>
      <c r="T1596" s="13">
        <f t="shared" si="1913"/>
        <v>9.8170728532717452E-2</v>
      </c>
      <c r="U1596" s="13">
        <f t="shared" si="1914"/>
        <v>4.9633568506446693E-2</v>
      </c>
      <c r="V1596" s="13">
        <f t="shared" si="1915"/>
        <v>8.2017268659628304E-3</v>
      </c>
      <c r="W1596" s="13">
        <f t="shared" si="1916"/>
        <v>6.4724286611205689E-2</v>
      </c>
      <c r="X1596" s="13">
        <f t="shared" si="1917"/>
        <v>5.9074088932394291E-2</v>
      </c>
      <c r="Y1596" s="13">
        <f t="shared" si="1918"/>
        <v>2.6958566605415867E-2</v>
      </c>
      <c r="Z1596" s="13">
        <f t="shared" si="1919"/>
        <v>8.3646492170801109E-3</v>
      </c>
      <c r="AA1596" s="13">
        <f t="shared" si="1920"/>
        <v>1.510024543334398E-2</v>
      </c>
      <c r="AB1596" s="13">
        <f t="shared" si="1921"/>
        <v>1.3629825126535365E-2</v>
      </c>
      <c r="AC1596" s="13">
        <f t="shared" si="1922"/>
        <v>8.4460053661183454E-4</v>
      </c>
      <c r="AD1596" s="13">
        <f t="shared" si="1923"/>
        <v>2.9210806931736315E-2</v>
      </c>
      <c r="AE1596" s="13">
        <f t="shared" si="1924"/>
        <v>2.6660808435602566E-2</v>
      </c>
      <c r="AF1596" s="13">
        <f t="shared" si="1925"/>
        <v>1.2166707823255029E-2</v>
      </c>
      <c r="AG1596" s="13">
        <f t="shared" si="1926"/>
        <v>3.7015326476691796E-3</v>
      </c>
      <c r="AH1596" s="13">
        <f t="shared" si="1927"/>
        <v>1.9086113482652256E-3</v>
      </c>
      <c r="AI1596" s="13">
        <f t="shared" si="1928"/>
        <v>3.4455120648479486E-3</v>
      </c>
      <c r="AJ1596" s="13">
        <f t="shared" si="1929"/>
        <v>3.1099975906050919E-3</v>
      </c>
      <c r="AK1596" s="13">
        <f t="shared" si="1930"/>
        <v>1.871436394461599E-3</v>
      </c>
      <c r="AL1596" s="13">
        <f t="shared" si="1931"/>
        <v>5.5664380195280241E-5</v>
      </c>
      <c r="AM1596" s="13">
        <f t="shared" si="1932"/>
        <v>1.0546535605451665E-2</v>
      </c>
      <c r="AN1596" s="13">
        <f t="shared" si="1933"/>
        <v>9.6258609388403856E-3</v>
      </c>
      <c r="AO1596" s="13">
        <f t="shared" si="1934"/>
        <v>4.3927789314055499E-3</v>
      </c>
      <c r="AP1596" s="13">
        <f t="shared" si="1935"/>
        <v>1.3364350377110346E-3</v>
      </c>
      <c r="AQ1596" s="13">
        <f t="shared" si="1936"/>
        <v>3.0494226512046643E-4</v>
      </c>
      <c r="AR1596" s="13">
        <f t="shared" si="1937"/>
        <v>3.483992869695892E-4</v>
      </c>
      <c r="AS1596" s="13">
        <f t="shared" si="1938"/>
        <v>6.2894624813439467E-4</v>
      </c>
      <c r="AT1596" s="13">
        <f t="shared" si="1939"/>
        <v>5.6770119491785886E-4</v>
      </c>
      <c r="AU1596" s="13">
        <f t="shared" si="1940"/>
        <v>3.4161334418973357E-4</v>
      </c>
      <c r="AV1596" s="13">
        <f t="shared" si="1941"/>
        <v>1.5417398885171288E-4</v>
      </c>
      <c r="AW1596" s="13">
        <f t="shared" si="1942"/>
        <v>2.5476567259787193E-6</v>
      </c>
      <c r="AX1596" s="13">
        <f t="shared" si="1943"/>
        <v>3.1731810061767897E-3</v>
      </c>
      <c r="AY1596" s="13">
        <f t="shared" si="1944"/>
        <v>2.8961737049878655E-3</v>
      </c>
      <c r="AZ1596" s="13">
        <f t="shared" si="1945"/>
        <v>1.3216740729784615E-3</v>
      </c>
      <c r="BA1596" s="13">
        <f t="shared" si="1946"/>
        <v>4.0209889164568013E-4</v>
      </c>
      <c r="BB1596" s="13">
        <f t="shared" si="1947"/>
        <v>9.1749275767921823E-5</v>
      </c>
      <c r="BC1596" s="13">
        <f t="shared" si="1948"/>
        <v>1.6747978726299693E-5</v>
      </c>
      <c r="BD1596" s="13">
        <f t="shared" si="1949"/>
        <v>5.2997546825184635E-5</v>
      </c>
      <c r="BE1596" s="13">
        <f t="shared" si="1950"/>
        <v>9.5673583393229752E-5</v>
      </c>
      <c r="BF1596" s="13">
        <f t="shared" si="1951"/>
        <v>8.6357153374423188E-5</v>
      </c>
      <c r="BG1596" s="13">
        <f t="shared" si="1952"/>
        <v>5.1965287765883471E-5</v>
      </c>
      <c r="BH1596" s="13">
        <f t="shared" si="1953"/>
        <v>2.3452525590580086E-5</v>
      </c>
      <c r="BI1596" s="13">
        <f t="shared" si="1954"/>
        <v>8.4675132993361957E-6</v>
      </c>
      <c r="BJ1596" s="14">
        <f t="shared" si="1955"/>
        <v>0.58150031377352007</v>
      </c>
      <c r="BK1596" s="14">
        <f t="shared" si="1956"/>
        <v>0.23157018646376934</v>
      </c>
      <c r="BL1596" s="14">
        <f t="shared" si="1957"/>
        <v>0.17880058642221822</v>
      </c>
      <c r="BM1596" s="14">
        <f t="shared" si="1958"/>
        <v>0.50810422534370991</v>
      </c>
      <c r="BN1596" s="14">
        <f t="shared" si="1959"/>
        <v>0.48923788448461586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1.3293413173652699</v>
      </c>
      <c r="F1597" s="10">
        <f>VLOOKUP(B1597,home!$B$2:$E$405,3,FALSE)</f>
        <v>1.4</v>
      </c>
      <c r="G1597" s="10">
        <f>VLOOKUP(C1597,away!$B$2:$E$405,4,FALSE)</f>
        <v>1.18</v>
      </c>
      <c r="H1597" s="10">
        <f>VLOOKUP(A1597,away!$A$2:$E$405,3,FALSE)</f>
        <v>1.1077844311377201</v>
      </c>
      <c r="I1597" s="10">
        <f>VLOOKUP(C1597,away!$B$2:$E$405,3,FALSE)</f>
        <v>1.18</v>
      </c>
      <c r="J1597" s="10">
        <f>VLOOKUP(B1597,home!$B$2:$E$405,4,FALSE)</f>
        <v>1.1599999999999999</v>
      </c>
      <c r="K1597" s="12">
        <f t="shared" si="1904"/>
        <v>2.1960718562874257</v>
      </c>
      <c r="L1597" s="12">
        <f t="shared" si="1905"/>
        <v>1.5163353293413111</v>
      </c>
      <c r="M1597" s="13">
        <f t="shared" si="1906"/>
        <v>2.4418672190562315E-2</v>
      </c>
      <c r="N1597" s="13">
        <f t="shared" si="1907"/>
        <v>5.3625158765602324E-2</v>
      </c>
      <c r="O1597" s="13">
        <f t="shared" si="1908"/>
        <v>3.7026895338153822E-2</v>
      </c>
      <c r="P1597" s="13">
        <f t="shared" si="1909"/>
        <v>8.1313722777819702E-2</v>
      </c>
      <c r="Q1597" s="13">
        <f t="shared" si="1910"/>
        <v>5.8882350977042114E-2</v>
      </c>
      <c r="R1597" s="13">
        <f t="shared" si="1911"/>
        <v>2.8072594768532872E-2</v>
      </c>
      <c r="S1597" s="13">
        <f t="shared" si="1912"/>
        <v>6.7693294913713495E-2</v>
      </c>
      <c r="T1597" s="13">
        <f t="shared" si="1913"/>
        <v>8.9285389061163831E-2</v>
      </c>
      <c r="U1597" s="13">
        <f t="shared" si="1914"/>
        <v>6.1649435304136663E-2</v>
      </c>
      <c r="V1597" s="13">
        <f t="shared" si="1915"/>
        <v>2.5046378778296411E-2</v>
      </c>
      <c r="W1597" s="13">
        <f t="shared" si="1916"/>
        <v>4.3103291270906861E-2</v>
      </c>
      <c r="X1597" s="13">
        <f t="shared" si="1917"/>
        <v>6.5359043364965022E-2</v>
      </c>
      <c r="Y1597" s="13">
        <f t="shared" si="1918"/>
        <v>4.9553113273123645E-2</v>
      </c>
      <c r="Z1597" s="13">
        <f t="shared" si="1919"/>
        <v>1.4189155744602819E-2</v>
      </c>
      <c r="AA1597" s="13">
        <f t="shared" si="1920"/>
        <v>3.1160405595201304E-2</v>
      </c>
      <c r="AB1597" s="13">
        <f t="shared" si="1921"/>
        <v>3.4215244879061413E-2</v>
      </c>
      <c r="AC1597" s="13">
        <f t="shared" si="1922"/>
        <v>5.2127483751803908E-3</v>
      </c>
      <c r="AD1597" s="13">
        <f t="shared" si="1923"/>
        <v>2.3664481218349513E-2</v>
      </c>
      <c r="AE1597" s="13">
        <f t="shared" si="1924"/>
        <v>3.5883288921917285E-2</v>
      </c>
      <c r="AF1597" s="13">
        <f t="shared" si="1925"/>
        <v>2.7205549362632437E-2</v>
      </c>
      <c r="AG1597" s="13">
        <f t="shared" si="1926"/>
        <v>1.3750911884232849E-2</v>
      </c>
      <c r="AH1597" s="13">
        <f t="shared" si="1927"/>
        <v>5.3788795372668669E-3</v>
      </c>
      <c r="AI1597" s="13">
        <f t="shared" si="1928"/>
        <v>1.1812405970152097E-2</v>
      </c>
      <c r="AJ1597" s="13">
        <f t="shared" si="1929"/>
        <v>1.2970446153046296E-2</v>
      </c>
      <c r="AK1597" s="13">
        <f t="shared" si="1930"/>
        <v>9.4946772533988262E-3</v>
      </c>
      <c r="AL1597" s="13">
        <f t="shared" si="1931"/>
        <v>6.9433419308322672E-4</v>
      </c>
      <c r="AM1597" s="13">
        <f t="shared" si="1932"/>
        <v>1.0393780239451943E-2</v>
      </c>
      <c r="AN1597" s="13">
        <f t="shared" si="1933"/>
        <v>1.5760456182490574E-2</v>
      </c>
      <c r="AO1597" s="13">
        <f t="shared" si="1934"/>
        <v>1.1949068258023075E-2</v>
      </c>
      <c r="AP1597" s="13">
        <f t="shared" si="1935"/>
        <v>6.0395981174504081E-3</v>
      </c>
      <c r="AQ1597" s="13">
        <f t="shared" si="1936"/>
        <v>2.2895140001283312E-3</v>
      </c>
      <c r="AR1597" s="13">
        <f t="shared" si="1937"/>
        <v>1.6312370149257577E-3</v>
      </c>
      <c r="AS1597" s="13">
        <f t="shared" si="1938"/>
        <v>3.5823136994127679E-3</v>
      </c>
      <c r="AT1597" s="13">
        <f t="shared" si="1939"/>
        <v>3.933509147836637E-3</v>
      </c>
      <c r="AU1597" s="13">
        <f t="shared" si="1940"/>
        <v>2.8794229120043908E-3</v>
      </c>
      <c r="AV1597" s="13">
        <f t="shared" si="1941"/>
        <v>1.5808549048505075E-3</v>
      </c>
      <c r="AW1597" s="13">
        <f t="shared" si="1942"/>
        <v>6.422555299181597E-5</v>
      </c>
      <c r="AX1597" s="13">
        <f t="shared" si="1943"/>
        <v>3.8042480440494656E-3</v>
      </c>
      <c r="AY1597" s="13">
        <f t="shared" si="1944"/>
        <v>5.7685157107697851E-3</v>
      </c>
      <c r="AZ1597" s="13">
        <f t="shared" si="1945"/>
        <v>4.3735020850503153E-3</v>
      </c>
      <c r="BA1597" s="13">
        <f t="shared" si="1946"/>
        <v>2.210565241503227E-3</v>
      </c>
      <c r="BB1597" s="13">
        <f t="shared" si="1947"/>
        <v>8.379895433763124E-4</v>
      </c>
      <c r="BC1597" s="13">
        <f t="shared" si="1948"/>
        <v>2.5413463004801895E-4</v>
      </c>
      <c r="BD1597" s="13">
        <f t="shared" si="1949"/>
        <v>4.122503860435318E-4</v>
      </c>
      <c r="BE1597" s="13">
        <f t="shared" si="1950"/>
        <v>9.0533147053382674E-4</v>
      </c>
      <c r="BF1597" s="13">
        <f t="shared" si="1951"/>
        <v>9.9408648152532302E-4</v>
      </c>
      <c r="BG1597" s="13">
        <f t="shared" si="1952"/>
        <v>7.2769511493118392E-4</v>
      </c>
      <c r="BH1597" s="13">
        <f t="shared" si="1953"/>
        <v>3.995176904645543E-4</v>
      </c>
      <c r="BI1597" s="13">
        <f t="shared" si="1954"/>
        <v>1.7547391122363167E-4</v>
      </c>
      <c r="BJ1597" s="14">
        <f t="shared" si="1955"/>
        <v>0.52399395015227712</v>
      </c>
      <c r="BK1597" s="14">
        <f t="shared" si="1956"/>
        <v>0.21014766693942533</v>
      </c>
      <c r="BL1597" s="14">
        <f t="shared" si="1957"/>
        <v>0.2490026775327023</v>
      </c>
      <c r="BM1597" s="14">
        <f t="shared" si="1958"/>
        <v>0.70828976539351629</v>
      </c>
      <c r="BN1597" s="14">
        <f t="shared" si="1959"/>
        <v>0.28333939481771314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1.3293413173652699</v>
      </c>
      <c r="F1598" s="10">
        <f>VLOOKUP(B1598,home!$B$2:$E$405,3,FALSE)</f>
        <v>0.38</v>
      </c>
      <c r="G1598" s="10">
        <f>VLOOKUP(C1598,away!$B$2:$E$405,4,FALSE)</f>
        <v>1.38</v>
      </c>
      <c r="H1598" s="10">
        <f>VLOOKUP(A1598,away!$A$2:$E$405,3,FALSE)</f>
        <v>1.1077844311377201</v>
      </c>
      <c r="I1598" s="10">
        <f>VLOOKUP(C1598,away!$B$2:$E$405,3,FALSE)</f>
        <v>0.75</v>
      </c>
      <c r="J1598" s="10">
        <f>VLOOKUP(B1598,home!$B$2:$E$405,4,FALSE)</f>
        <v>0.9</v>
      </c>
      <c r="K1598" s="12">
        <f t="shared" si="1904"/>
        <v>0.69710658682634752</v>
      </c>
      <c r="L1598" s="12">
        <f t="shared" si="1905"/>
        <v>0.7477544910179611</v>
      </c>
      <c r="M1598" s="13">
        <f t="shared" si="1906"/>
        <v>0.23577882918399465</v>
      </c>
      <c r="N1598" s="13">
        <f t="shared" si="1907"/>
        <v>0.16436297485836693</v>
      </c>
      <c r="O1598" s="13">
        <f t="shared" si="1908"/>
        <v>0.17630467840928868</v>
      </c>
      <c r="P1598" s="13">
        <f t="shared" si="1909"/>
        <v>0.12290315260741608</v>
      </c>
      <c r="Q1598" s="13">
        <f t="shared" si="1910"/>
        <v>5.7289256202070461E-2</v>
      </c>
      <c r="R1598" s="13">
        <f t="shared" si="1911"/>
        <v>6.5916307534011481E-2</v>
      </c>
      <c r="S1598" s="13">
        <f t="shared" si="1912"/>
        <v>1.601626508741183E-2</v>
      </c>
      <c r="T1598" s="13">
        <f t="shared" si="1913"/>
        <v>4.2838298612176764E-2</v>
      </c>
      <c r="U1598" s="13">
        <f t="shared" si="1914"/>
        <v>4.59506921612306E-2</v>
      </c>
      <c r="V1598" s="13">
        <f t="shared" si="1915"/>
        <v>9.2763463447295593E-4</v>
      </c>
      <c r="W1598" s="13">
        <f t="shared" si="1916"/>
        <v>1.3312239284281836E-2</v>
      </c>
      <c r="X1598" s="13">
        <f t="shared" si="1917"/>
        <v>9.9542867103274701E-3</v>
      </c>
      <c r="Y1598" s="13">
        <f t="shared" si="1918"/>
        <v>3.7216812962638855E-3</v>
      </c>
      <c r="Z1598" s="13">
        <f t="shared" si="1919"/>
        <v>1.6429738329959385E-2</v>
      </c>
      <c r="AA1598" s="13">
        <f t="shared" si="1920"/>
        <v>1.1453278809648002E-2</v>
      </c>
      <c r="AB1598" s="13">
        <f t="shared" si="1921"/>
        <v>3.9920780494821246E-3</v>
      </c>
      <c r="AC1598" s="13">
        <f t="shared" si="1922"/>
        <v>3.0221442442247689E-5</v>
      </c>
      <c r="AD1598" s="13">
        <f t="shared" si="1923"/>
        <v>2.3200124226203317E-3</v>
      </c>
      <c r="AE1598" s="13">
        <f t="shared" si="1924"/>
        <v>1.7347997082318128E-3</v>
      </c>
      <c r="AF1598" s="13">
        <f t="shared" si="1925"/>
        <v>6.4860213642349324E-4</v>
      </c>
      <c r="AG1598" s="13">
        <f t="shared" si="1926"/>
        <v>1.6166505346483715E-4</v>
      </c>
      <c r="AH1598" s="13">
        <f t="shared" si="1927"/>
        <v>3.0713526556192662E-3</v>
      </c>
      <c r="AI1598" s="13">
        <f t="shared" si="1928"/>
        <v>2.1410601666987852E-3</v>
      </c>
      <c r="AJ1598" s="13">
        <f t="shared" si="1929"/>
        <v>7.4627357249862022E-4</v>
      </c>
      <c r="AK1598" s="13">
        <f t="shared" si="1930"/>
        <v>1.7341074098773936E-4</v>
      </c>
      <c r="AL1598" s="13">
        <f t="shared" si="1931"/>
        <v>6.3013470129623495E-7</v>
      </c>
      <c r="AM1598" s="13">
        <f t="shared" si="1932"/>
        <v>3.2345918826551717E-4</v>
      </c>
      <c r="AN1598" s="13">
        <f t="shared" si="1933"/>
        <v>2.4186806068656462E-4</v>
      </c>
      <c r="AO1598" s="13">
        <f t="shared" si="1934"/>
        <v>9.0428964306091719E-5</v>
      </c>
      <c r="AP1598" s="13">
        <f t="shared" si="1935"/>
        <v>2.2539554725994329E-5</v>
      </c>
      <c r="AQ1598" s="13">
        <f t="shared" si="1936"/>
        <v>4.2135133179768419E-6</v>
      </c>
      <c r="AR1598" s="13">
        <f t="shared" si="1937"/>
        <v>4.5932354834784964E-4</v>
      </c>
      <c r="AS1598" s="13">
        <f t="shared" si="1938"/>
        <v>3.2019747103773625E-4</v>
      </c>
      <c r="AT1598" s="13">
        <f t="shared" si="1939"/>
        <v>1.1160588307277228E-4</v>
      </c>
      <c r="AU1598" s="13">
        <f t="shared" si="1940"/>
        <v>2.5933732072866914E-5</v>
      </c>
      <c r="AV1598" s="13">
        <f t="shared" si="1941"/>
        <v>4.519643862246307E-6</v>
      </c>
      <c r="AW1598" s="13">
        <f t="shared" si="1942"/>
        <v>9.1240805848842921E-9</v>
      </c>
      <c r="AX1598" s="13">
        <f t="shared" si="1943"/>
        <v>3.7580921784899261E-5</v>
      </c>
      <c r="AY1598" s="13">
        <f t="shared" si="1944"/>
        <v>2.810130304125315E-5</v>
      </c>
      <c r="AZ1598" s="13">
        <f t="shared" si="1945"/>
        <v>1.0506437776276864E-5</v>
      </c>
      <c r="BA1598" s="13">
        <f t="shared" si="1946"/>
        <v>2.6187453439372621E-6</v>
      </c>
      <c r="BB1598" s="13">
        <f t="shared" si="1947"/>
        <v>4.895446479403657E-7</v>
      </c>
      <c r="BC1598" s="13">
        <f t="shared" si="1948"/>
        <v>7.321184181024305E-8</v>
      </c>
      <c r="BD1598" s="13">
        <f t="shared" si="1949"/>
        <v>5.7243541017901676E-5</v>
      </c>
      <c r="BE1598" s="13">
        <f t="shared" si="1950"/>
        <v>3.9904849496843457E-5</v>
      </c>
      <c r="BF1598" s="13">
        <f t="shared" si="1951"/>
        <v>1.3908966715281816E-5</v>
      </c>
      <c r="BG1598" s="13">
        <f t="shared" si="1952"/>
        <v>3.2320107710571276E-6</v>
      </c>
      <c r="BH1598" s="13">
        <f t="shared" si="1953"/>
        <v>5.6326399929940638E-7</v>
      </c>
      <c r="BI1598" s="13">
        <f t="shared" si="1954"/>
        <v>7.8531008806753493E-8</v>
      </c>
      <c r="BJ1598" s="14">
        <f t="shared" si="1955"/>
        <v>0.29710569572996604</v>
      </c>
      <c r="BK1598" s="14">
        <f t="shared" si="1956"/>
        <v>0.37568483439348033</v>
      </c>
      <c r="BL1598" s="14">
        <f t="shared" si="1957"/>
        <v>0.31078564354086796</v>
      </c>
      <c r="BM1598" s="14">
        <f t="shared" si="1958"/>
        <v>0.17742262102016482</v>
      </c>
      <c r="BN1598" s="14">
        <f t="shared" si="1959"/>
        <v>0.82255519879514816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1.3293413173652699</v>
      </c>
      <c r="F1599" s="10">
        <f>VLOOKUP(B1599,home!$B$2:$E$405,3,FALSE)</f>
        <v>1.1299999999999999</v>
      </c>
      <c r="G1599" s="10">
        <f>VLOOKUP(C1599,away!$B$2:$E$405,4,FALSE)</f>
        <v>1.61</v>
      </c>
      <c r="H1599" s="10">
        <f>VLOOKUP(A1599,away!$A$2:$E$405,3,FALSE)</f>
        <v>1.1077844311377201</v>
      </c>
      <c r="I1599" s="10">
        <f>VLOOKUP(C1599,away!$B$2:$E$405,3,FALSE)</f>
        <v>0.54</v>
      </c>
      <c r="J1599" s="10">
        <f>VLOOKUP(B1599,home!$B$2:$E$405,4,FALSE)</f>
        <v>0.9</v>
      </c>
      <c r="K1599" s="12">
        <f t="shared" ref="K1599:K1662" si="1960">E1599*F1599*G1599</f>
        <v>2.4184706586826357</v>
      </c>
      <c r="L1599" s="12">
        <f t="shared" ref="L1599:L1662" si="1961">H1599*I1599*J1599</f>
        <v>0.53838323353293194</v>
      </c>
      <c r="M1599" s="13">
        <f t="shared" ref="M1599:M1662" si="1962">_xlfn.POISSON.DIST(0,K1599,FALSE) * _xlfn.POISSON.DIST(0,L1599,FALSE)</f>
        <v>5.1982201792247593E-2</v>
      </c>
      <c r="N1599" s="13">
        <f t="shared" ref="N1599:N1662" si="1963">_xlfn.POISSON.DIST(1,K1599,FALSE) * _xlfn.POISSON.DIST(0,L1599,FALSE)</f>
        <v>0.12571742980827072</v>
      </c>
      <c r="O1599" s="13">
        <f t="shared" ref="O1599:O1662" si="1964">_xlfn.POISSON.DIST(0,K1599,FALSE) * _xlfn.POISSON.DIST(1,L1599,FALSE)</f>
        <v>2.7986345887071624E-2</v>
      </c>
      <c r="P1599" s="13">
        <f t="shared" ref="P1599:P1662" si="1965">_xlfn.POISSON.DIST(1,K1599,FALSE) * _xlfn.POISSON.DIST(1,L1599,FALSE)</f>
        <v>6.7684156371626183E-2</v>
      </c>
      <c r="Q1599" s="13">
        <f t="shared" ref="Q1599:Q1662" si="1966">_xlfn.POISSON.DIST(2,K1599,FALSE) * _xlfn.POISSON.DIST(0,L1599,FALSE)</f>
        <v>0.15202195763814827</v>
      </c>
      <c r="R1599" s="13">
        <f t="shared" ref="R1599:R1662" si="1967">_xlfn.POISSON.DIST(0,K1599,FALSE) * _xlfn.POISSON.DIST(2,L1599,FALSE)</f>
        <v>7.5336896967263456E-3</v>
      </c>
      <c r="S1599" s="13">
        <f t="shared" ref="S1599:S1662" si="1968">_xlfn.POISSON.DIST(2,K1599,FALSE) * _xlfn.POISSON.DIST(2,L1599,FALSE)</f>
        <v>2.2032276749491011E-2</v>
      </c>
      <c r="T1599" s="13">
        <f t="shared" ref="T1599:T1662" si="1969">_xlfn.POISSON.DIST(2,K1599,FALSE) * _xlfn.POISSON.DIST(1,L1599,FALSE)</f>
        <v>8.1846073121232654E-2</v>
      </c>
      <c r="U1599" s="13">
        <f t="shared" ref="U1599:U1662" si="1970">_xlfn.POISSON.DIST(1,K1599,FALSE) * _xlfn.POISSON.DIST(2,L1599,FALSE)</f>
        <v>1.8220007483152351E-2</v>
      </c>
      <c r="V1599" s="13">
        <f t="shared" ref="V1599:V1662" si="1971">_xlfn.POISSON.DIST(3,K1599,FALSE) * _xlfn.POISSON.DIST(3,L1599,FALSE)</f>
        <v>3.187492841183043E-3</v>
      </c>
      <c r="W1599" s="13">
        <f t="shared" ref="W1599:W1662" si="1972">_xlfn.POISSON.DIST(3,K1599,FALSE) * _xlfn.POISSON.DIST(0,L1599,FALSE)</f>
        <v>0.12255354800778538</v>
      </c>
      <c r="X1599" s="13">
        <f t="shared" ref="X1599:X1662" si="1973">_xlfn.POISSON.DIST(3,K1599,FALSE) * _xlfn.POISSON.DIST(1,L1599,FALSE)</f>
        <v>6.5980775457364901E-2</v>
      </c>
      <c r="Y1599" s="13">
        <f t="shared" ref="Y1599:Y1662" si="1974">_xlfn.POISSON.DIST(3,K1599,FALSE) * _xlfn.POISSON.DIST(2,L1599,FALSE)</f>
        <v>1.7761471620873215E-2</v>
      </c>
      <c r="Z1599" s="13">
        <f t="shared" ref="Z1599:Z1662" si="1975">_xlfn.POISSON.DIST(0,K1599,FALSE) * _xlfn.POISSON.DIST(3,L1599,FALSE)</f>
        <v>1.3520040731190882E-3</v>
      </c>
      <c r="AA1599" s="13">
        <f t="shared" ref="AA1599:AA1662" si="1976">_xlfn.POISSON.DIST(1,K1599,FALSE) * _xlfn.POISSON.DIST(3,L1599,FALSE)</f>
        <v>3.2697821812579272E-3</v>
      </c>
      <c r="AB1599" s="13">
        <f t="shared" ref="AB1599:AB1662" si="1977">_xlfn.POISSON.DIST(2,K1599,FALSE) * _xlfn.POISSON.DIST(3,L1599,FALSE)</f>
        <v>3.9539361328278034E-3</v>
      </c>
      <c r="AC1599" s="13">
        <f t="shared" ref="AC1599:AC1662" si="1978">_xlfn.POISSON.DIST(4,K1599,FALSE) * _xlfn.POISSON.DIST(4,L1599,FALSE)</f>
        <v>2.5939499056608719E-4</v>
      </c>
      <c r="AD1599" s="13">
        <f t="shared" ref="AD1599:AD1662" si="1979">_xlfn.POISSON.DIST(4,K1599,FALSE) * _xlfn.POISSON.DIST(0,L1599,FALSE)</f>
        <v>7.4098039993570675E-2</v>
      </c>
      <c r="AE1599" s="13">
        <f t="shared" ref="AE1599:AE1662" si="1980">_xlfn.POISSON.DIST(4,K1599,FALSE) * _xlfn.POISSON.DIST(1,L1599,FALSE)</f>
        <v>3.9893142370191086E-2</v>
      </c>
      <c r="AF1599" s="13">
        <f t="shared" ref="AF1599:AF1662" si="1981">_xlfn.POISSON.DIST(4,K1599,FALSE) * _xlfn.POISSON.DIST(2,L1599,FALSE)</f>
        <v>1.0738899492526544E-2</v>
      </c>
      <c r="AG1599" s="13">
        <f t="shared" ref="AG1599:AG1662" si="1982">_xlfn.POISSON.DIST(4,K1599,FALSE) * _xlfn.POISSON.DIST(3,L1599,FALSE)</f>
        <v>1.9272144777905348E-3</v>
      </c>
      <c r="AH1599" s="13">
        <f t="shared" ref="AH1599:AH1662" si="1983">_xlfn.POISSON.DIST(0,K1599,FALSE) * _xlfn.POISSON.DIST(4,L1599,FALSE)</f>
        <v>1.8197408115888726E-4</v>
      </c>
      <c r="AI1599" s="13">
        <f t="shared" ref="AI1599:AI1662" si="1984">_xlfn.POISSON.DIST(1,K1599,FALSE) * _xlfn.POISSON.DIST(4,L1599,FALSE)</f>
        <v>4.4009897592350145E-4</v>
      </c>
      <c r="AJ1599" s="13">
        <f t="shared" ref="AJ1599:AJ1662" si="1985">_xlfn.POISSON.DIST(2,K1599,FALSE) * _xlfn.POISSON.DIST(4,L1599,FALSE)</f>
        <v>5.3218323009363206E-4</v>
      </c>
      <c r="AK1599" s="13">
        <f t="shared" ref="AK1599:AK1662" si="1986">_xlfn.POISSON.DIST(3,K1599,FALSE) * _xlfn.POISSON.DIST(4,L1599,FALSE)</f>
        <v>4.2902317567479963E-4</v>
      </c>
      <c r="AL1599" s="13">
        <f t="shared" ref="AL1599:AL1662" si="1987">_xlfn.POISSON.DIST(5,K1599,FALSE) * _xlfn.POISSON.DIST(5,L1599,FALSE)</f>
        <v>1.3509955714195939E-5</v>
      </c>
      <c r="AM1599" s="13">
        <f t="shared" ref="AM1599:AM1662" si="1988">_xlfn.POISSON.DIST(5,K1599,FALSE) * _xlfn.POISSON.DIST(0,L1599,FALSE)</f>
        <v>3.5840787118068623E-2</v>
      </c>
      <c r="AN1599" s="13">
        <f t="shared" ref="AN1599:AN1662" si="1989">_xlfn.POISSON.DIST(5,K1599,FALSE) * _xlfn.POISSON.DIST(1,L1599,FALSE)</f>
        <v>1.9296078860991234E-2</v>
      </c>
      <c r="AO1599" s="13">
        <f t="shared" ref="AO1599:AO1662" si="1990">_xlfn.POISSON.DIST(5,K1599,FALSE) * _xlfn.POISSON.DIST(2,L1599,FALSE)</f>
        <v>5.1943426658434579E-3</v>
      </c>
      <c r="AP1599" s="13">
        <f t="shared" ref="AP1599:AP1662" si="1991">_xlfn.POISSON.DIST(5,K1599,FALSE) * _xlfn.POISSON.DIST(3,L1599,FALSE)</f>
        <v>9.3218233350495709E-4</v>
      </c>
      <c r="AQ1599" s="13">
        <f t="shared" ref="AQ1599:AQ1662" si="1992">_xlfn.POISSON.DIST(5,K1599,FALSE) * _xlfn.POISSON.DIST(4,L1599,FALSE)</f>
        <v>1.2546783473866814E-4</v>
      </c>
      <c r="AR1599" s="13">
        <f t="shared" ref="AR1599:AR1662" si="1993">_xlfn.POISSON.DIST(0,K1599,FALSE) * _xlfn.POISSON.DIST(5,L1599,FALSE)</f>
        <v>1.9594358846701187E-5</v>
      </c>
      <c r="AS1599" s="13">
        <f t="shared" ref="AS1599:AS1662" si="1994">_xlfn.POISSON.DIST(1,K1599,FALSE) * _xlfn.POISSON.DIST(5,L1599,FALSE)</f>
        <v>4.7388381946445345E-5</v>
      </c>
      <c r="AT1599" s="13">
        <f t="shared" ref="AT1599:AT1662" si="1995">_xlfn.POISSON.DIST(2,K1599,FALSE) * _xlfn.POISSON.DIST(5,L1599,FALSE)</f>
        <v>5.730370564996201E-5</v>
      </c>
      <c r="AU1599" s="13">
        <f t="shared" ref="AU1599:AU1662" si="1996">_xlfn.POISSON.DIST(3,K1599,FALSE) * _xlfn.POISSON.DIST(5,L1599,FALSE)</f>
        <v>4.6195776916073156E-5</v>
      </c>
      <c r="AV1599" s="13">
        <f t="shared" ref="AV1599:AV1662" si="1997">_xlfn.POISSON.DIST(4,K1599,FALSE) * _xlfn.POISSON.DIST(5,L1599,FALSE)</f>
        <v>2.7930782756642884E-5</v>
      </c>
      <c r="AW1599" s="13">
        <f t="shared" ref="AW1599:AW1662" si="1998">_xlfn.POISSON.DIST(6,K1599,FALSE) * _xlfn.POISSON.DIST(6,L1599,FALSE)</f>
        <v>4.8863410274535459E-7</v>
      </c>
      <c r="AX1599" s="13">
        <f t="shared" ref="AX1599:AX1662" si="1999">_xlfn.POISSON.DIST(6,K1599,FALSE) * _xlfn.POISSON.DIST(0,L1599,FALSE)</f>
        <v>1.4446648671523262E-2</v>
      </c>
      <c r="AY1599" s="13">
        <f t="shared" ref="AY1599:AY1662" si="2000">_xlfn.POISSON.DIST(6,K1599,FALSE) * _xlfn.POISSON.DIST(1,L1599,FALSE)</f>
        <v>7.7778334254889284E-3</v>
      </c>
      <c r="AZ1599" s="13">
        <f t="shared" ref="AZ1599:AZ1662" si="2001">_xlfn.POISSON.DIST(6,K1599,FALSE) * _xlfn.POISSON.DIST(2,L1599,FALSE)</f>
        <v>2.0937275547476251E-3</v>
      </c>
      <c r="BA1599" s="13">
        <f t="shared" ref="BA1599:BA1662" si="2002">_xlfn.POISSON.DIST(6,K1599,FALSE) * _xlfn.POISSON.DIST(3,L1599,FALSE)</f>
        <v>3.757426036873418E-4</v>
      </c>
      <c r="BB1599" s="13">
        <f t="shared" ref="BB1599:BB1662" si="2003">_xlfn.POISSON.DIST(6,K1599,FALSE) * _xlfn.POISSON.DIST(4,L1599,FALSE)</f>
        <v>5.0573379487318494E-5</v>
      </c>
      <c r="BC1599" s="13">
        <f t="shared" ref="BC1599:BC1662" si="2004">_xlfn.POISSON.DIST(6,K1599,FALSE) * _xlfn.POISSON.DIST(5,L1599,FALSE)</f>
        <v>5.445571915814118E-6</v>
      </c>
      <c r="BD1599" s="13">
        <f t="shared" ref="BD1599:BD1662" si="2005">_xlfn.POISSON.DIST(0,K1599,FALSE) * _xlfn.POISSON.DIST(6,L1599,FALSE)</f>
        <v>1.7582123791485989E-6</v>
      </c>
      <c r="BE1599" s="13">
        <f t="shared" ref="BE1599:BE1662" si="2006">_xlfn.POISSON.DIST(1,K1599,FALSE) * _xlfn.POISSON.DIST(6,L1599,FALSE)</f>
        <v>4.2521850507034764E-6</v>
      </c>
      <c r="BF1599" s="13">
        <f t="shared" ref="BF1599:BF1662" si="2007">_xlfn.POISSON.DIST(2,K1599,FALSE) * _xlfn.POISSON.DIST(6,L1599,FALSE)</f>
        <v>5.1418923902076471E-6</v>
      </c>
      <c r="BG1599" s="13">
        <f t="shared" ref="BG1599:BG1662" si="2008">_xlfn.POISSON.DIST(3,K1599,FALSE) * _xlfn.POISSON.DIST(6,L1599,FALSE)</f>
        <v>4.1451719586069066E-6</v>
      </c>
      <c r="BH1599" s="13">
        <f t="shared" ref="BH1599:BH1662" si="2009">_xlfn.POISSON.DIST(4,K1599,FALSE) * _xlfn.POISSON.DIST(6,L1599,FALSE)</f>
        <v>2.5062441892712084E-6</v>
      </c>
      <c r="BI1599" s="13">
        <f t="shared" ref="BI1599:BI1662" si="2010">_xlfn.POISSON.DIST(5,K1599,FALSE) * _xlfn.POISSON.DIST(6,L1599,FALSE)</f>
        <v>1.2122556070492533E-6</v>
      </c>
      <c r="BJ1599" s="14">
        <f t="shared" ref="BJ1599:BJ1662" si="2011">SUM(N1599,Q1599,T1599,W1599,X1599,Y1599,AD1599,AE1599,AF1599,AG1599,AM1599,AN1599,AO1599,AP1599,AQ1599,AX1599,AY1599,AZ1599,BA1599,BB1599,BC1599)</f>
        <v>0.77867738200775116</v>
      </c>
      <c r="BK1599" s="14">
        <f t="shared" ref="BK1599:BK1662" si="2012">SUM(M1599,P1599,S1599,V1599,AC1599,AL1599,AY1599)</f>
        <v>0.15293686612631707</v>
      </c>
      <c r="BL1599" s="14">
        <f t="shared" ref="BL1599:BL1662" si="2013">SUM(O1599,R1599,U1599,AA1599,AB1599,AH1599,AI1599,AJ1599,AK1599,AR1599,AS1599,AT1599,AU1599,AV1599,BD1599,BE1599,BF1599,BG1599,BH1599,BI1599)</f>
        <v>6.2764469811577669E-2</v>
      </c>
      <c r="BM1599" s="14">
        <f t="shared" ref="BM1599:BM1662" si="2014">SUM(S1599:BI1599)</f>
        <v>0.55502759603328811</v>
      </c>
      <c r="BN1599" s="14">
        <f t="shared" ref="BN1599:BN1662" si="2015">SUM(M1599:R1599)</f>
        <v>0.43292578119409081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1.3293413173652699</v>
      </c>
      <c r="F1600" s="10">
        <f>VLOOKUP(B1600,home!$B$2:$E$405,3,FALSE)</f>
        <v>1.07</v>
      </c>
      <c r="G1600" s="10">
        <f>VLOOKUP(C1600,away!$B$2:$E$405,4,FALSE)</f>
        <v>0.86</v>
      </c>
      <c r="H1600" s="10">
        <f>VLOOKUP(A1600,away!$A$2:$E$405,3,FALSE)</f>
        <v>1.1077844311377201</v>
      </c>
      <c r="I1600" s="10">
        <f>VLOOKUP(C1600,away!$B$2:$E$405,3,FALSE)</f>
        <v>0.75</v>
      </c>
      <c r="J1600" s="10">
        <f>VLOOKUP(B1600,home!$B$2:$E$405,4,FALSE)</f>
        <v>0.77</v>
      </c>
      <c r="K1600" s="12">
        <f t="shared" si="1960"/>
        <v>1.2232598802395216</v>
      </c>
      <c r="L1600" s="12">
        <f t="shared" si="1961"/>
        <v>0.63974550898203342</v>
      </c>
      <c r="M1600" s="13">
        <f t="shared" si="1962"/>
        <v>0.15520547586477834</v>
      </c>
      <c r="N1600" s="13">
        <f t="shared" si="1963"/>
        <v>0.18985663181886675</v>
      </c>
      <c r="O1600" s="13">
        <f t="shared" si="1964"/>
        <v>9.929200615391133E-2</v>
      </c>
      <c r="P1600" s="13">
        <f t="shared" si="1965"/>
        <v>0.12145992755657542</v>
      </c>
      <c r="Q1600" s="13">
        <f t="shared" si="1966"/>
        <v>0.11612200035071296</v>
      </c>
      <c r="R1600" s="13">
        <f t="shared" si="1967"/>
        <v>3.1760807507390597E-2</v>
      </c>
      <c r="S1600" s="13">
        <f t="shared" si="1968"/>
        <v>2.3762876148296423E-2</v>
      </c>
      <c r="T1600" s="13">
        <f t="shared" si="1969"/>
        <v>7.4288528218378724E-2</v>
      </c>
      <c r="U1600" s="13">
        <f t="shared" si="1970"/>
        <v>3.8851721587801119E-2</v>
      </c>
      <c r="V1600" s="13">
        <f t="shared" si="1971"/>
        <v>2.0662481278993661E-3</v>
      </c>
      <c r="W1600" s="13">
        <f t="shared" si="1972"/>
        <v>4.7349128080728942E-2</v>
      </c>
      <c r="X1600" s="13">
        <f t="shared" si="1973"/>
        <v>3.0291392043861425E-2</v>
      </c>
      <c r="Y1600" s="13">
        <f t="shared" si="1974"/>
        <v>9.6893910104372209E-3</v>
      </c>
      <c r="Z1600" s="13">
        <f t="shared" si="1975"/>
        <v>6.7729446548319945E-3</v>
      </c>
      <c r="AA1600" s="13">
        <f t="shared" si="1976"/>
        <v>8.2850714673386935E-3</v>
      </c>
      <c r="AB1600" s="13">
        <f t="shared" si="1977"/>
        <v>5.0673977654563055E-3</v>
      </c>
      <c r="AC1600" s="13">
        <f t="shared" si="1978"/>
        <v>1.0106213494168984E-4</v>
      </c>
      <c r="AD1600" s="13">
        <f t="shared" si="1979"/>
        <v>1.4480072186369564E-2</v>
      </c>
      <c r="AE1600" s="13">
        <f t="shared" si="1980"/>
        <v>9.2635611509655803E-3</v>
      </c>
      <c r="AF1600" s="13">
        <f t="shared" si="1981"/>
        <v>2.9631608217553333E-3</v>
      </c>
      <c r="AG1600" s="13">
        <f t="shared" si="1982"/>
        <v>6.3188960936982864E-4</v>
      </c>
      <c r="AH1600" s="13">
        <f t="shared" si="1983"/>
        <v>1.0832402313781593E-3</v>
      </c>
      <c r="AI1600" s="13">
        <f t="shared" si="1984"/>
        <v>1.3250843157062789E-3</v>
      </c>
      <c r="AJ1600" s="13">
        <f t="shared" si="1985"/>
        <v>8.1046124066906579E-4</v>
      </c>
      <c r="AK1600" s="13">
        <f t="shared" si="1986"/>
        <v>3.3046824006653847E-4</v>
      </c>
      <c r="AL1600" s="13">
        <f t="shared" si="1987"/>
        <v>3.1635480695088331E-6</v>
      </c>
      <c r="AM1600" s="13">
        <f t="shared" si="1988"/>
        <v>3.5425782737116083E-3</v>
      </c>
      <c r="AN1600" s="13">
        <f t="shared" si="1989"/>
        <v>2.2663485408243259E-3</v>
      </c>
      <c r="AO1600" s="13">
        <f t="shared" si="1990"/>
        <v>7.2494315039017354E-4</v>
      </c>
      <c r="AP1600" s="13">
        <f t="shared" si="1991"/>
        <v>1.5459304157646676E-4</v>
      </c>
      <c r="AQ1600" s="13">
        <f t="shared" si="1992"/>
        <v>2.4725051017104347E-5</v>
      </c>
      <c r="AR1600" s="13">
        <f t="shared" si="1993"/>
        <v>1.3859961463456725E-4</v>
      </c>
      <c r="AS1600" s="13">
        <f t="shared" si="1994"/>
        <v>1.6954334799912458E-4</v>
      </c>
      <c r="AT1600" s="13">
        <f t="shared" si="1995"/>
        <v>1.0369778778440835E-4</v>
      </c>
      <c r="AU1600" s="13">
        <f t="shared" si="1996"/>
        <v>4.2283114488752898E-5</v>
      </c>
      <c r="AV1600" s="13">
        <f t="shared" si="1997"/>
        <v>1.2930809391416462E-5</v>
      </c>
      <c r="AW1600" s="13">
        <f t="shared" si="1998"/>
        <v>6.8769824361211599E-8</v>
      </c>
      <c r="AX1600" s="13">
        <f t="shared" si="1999"/>
        <v>7.2224897913993188E-4</v>
      </c>
      <c r="AY1600" s="13">
        <f t="shared" si="2000"/>
        <v>4.6205554077162974E-4</v>
      </c>
      <c r="AZ1600" s="13">
        <f t="shared" si="2001"/>
        <v>1.4779897855445747E-4</v>
      </c>
      <c r="BA1600" s="13">
        <f t="shared" si="2002"/>
        <v>3.1517910920782011E-5</v>
      </c>
      <c r="BB1600" s="13">
        <f t="shared" si="2003"/>
        <v>5.0408604910165199E-6</v>
      </c>
      <c r="BC1600" s="13">
        <f t="shared" si="2004"/>
        <v>6.449735721065573E-7</v>
      </c>
      <c r="BD1600" s="13">
        <f t="shared" si="2005"/>
        <v>1.4778080168184147E-5</v>
      </c>
      <c r="BE1600" s="13">
        <f t="shared" si="2006"/>
        <v>1.807743257670299E-5</v>
      </c>
      <c r="BF1600" s="13">
        <f t="shared" si="2007"/>
        <v>1.1056699004407866E-5</v>
      </c>
      <c r="BG1600" s="13">
        <f t="shared" si="2008"/>
        <v>4.5084054333254678E-6</v>
      </c>
      <c r="BH1600" s="13">
        <f t="shared" si="2009"/>
        <v>1.37873787261023E-6</v>
      </c>
      <c r="BI1600" s="13">
        <f t="shared" si="2010"/>
        <v>3.3731094498617619E-7</v>
      </c>
      <c r="BJ1600" s="14">
        <f t="shared" si="2011"/>
        <v>0.50301825059241612</v>
      </c>
      <c r="BK1600" s="14">
        <f t="shared" si="2012"/>
        <v>0.30306080892133236</v>
      </c>
      <c r="BL1600" s="14">
        <f t="shared" si="2013"/>
        <v>0.18732344985001653</v>
      </c>
      <c r="BM1600" s="14">
        <f t="shared" si="2014"/>
        <v>0.28601661799541417</v>
      </c>
      <c r="BN1600" s="14">
        <f t="shared" si="2015"/>
        <v>0.71369684925223542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1.3293413173652699</v>
      </c>
      <c r="F1601" s="10">
        <f>VLOOKUP(B1601,home!$B$2:$E$405,3,FALSE)</f>
        <v>0.86</v>
      </c>
      <c r="G1601" s="10">
        <f>VLOOKUP(C1601,away!$B$2:$E$405,4,FALSE)</f>
        <v>0.54</v>
      </c>
      <c r="H1601" s="10">
        <f>VLOOKUP(A1601,away!$A$2:$E$405,3,FALSE)</f>
        <v>1.1077844311377201</v>
      </c>
      <c r="I1601" s="10">
        <f>VLOOKUP(C1601,away!$B$2:$E$405,3,FALSE)</f>
        <v>1.4</v>
      </c>
      <c r="J1601" s="10">
        <f>VLOOKUP(B1601,home!$B$2:$E$405,4,FALSE)</f>
        <v>1.42</v>
      </c>
      <c r="K1601" s="12">
        <f t="shared" si="1960"/>
        <v>0.61734610778443133</v>
      </c>
      <c r="L1601" s="12">
        <f t="shared" si="1961"/>
        <v>2.2022754491017875</v>
      </c>
      <c r="M1601" s="13">
        <f t="shared" si="1962"/>
        <v>5.9628504436393913E-2</v>
      </c>
      <c r="N1601" s="13">
        <f t="shared" si="1963"/>
        <v>3.681142512681447E-2</v>
      </c>
      <c r="O1601" s="13">
        <f t="shared" si="1964"/>
        <v>0.1313183913869273</v>
      </c>
      <c r="P1601" s="13">
        <f t="shared" si="1965"/>
        <v>8.1068897803232148E-2</v>
      </c>
      <c r="Q1601" s="13">
        <f t="shared" si="1966"/>
        <v>1.1362695012018467E-2</v>
      </c>
      <c r="R1601" s="13">
        <f t="shared" si="1967"/>
        <v>0.14459963468348486</v>
      </c>
      <c r="S1601" s="13">
        <f t="shared" si="1968"/>
        <v>2.7554632860369126E-2</v>
      </c>
      <c r="T1601" s="13">
        <f t="shared" si="1969"/>
        <v>2.5023784260599605E-2</v>
      </c>
      <c r="U1601" s="13">
        <f t="shared" si="1970"/>
        <v>8.9268021658900021E-2</v>
      </c>
      <c r="V1601" s="13">
        <f t="shared" si="1971"/>
        <v>4.1624829833704063E-3</v>
      </c>
      <c r="W1601" s="13">
        <f t="shared" si="1972"/>
        <v>2.3382385132037246E-3</v>
      </c>
      <c r="X1601" s="13">
        <f t="shared" si="1973"/>
        <v>5.1494452717728272E-3</v>
      </c>
      <c r="Y1601" s="13">
        <f t="shared" si="1974"/>
        <v>5.6702484492592914E-3</v>
      </c>
      <c r="Z1601" s="13">
        <f t="shared" si="1975"/>
        <v>0.106149408470842</v>
      </c>
      <c r="AA1601" s="13">
        <f t="shared" si="1976"/>
        <v>6.5530924163094043E-2</v>
      </c>
      <c r="AB1601" s="13">
        <f t="shared" si="1977"/>
        <v>2.0227630485801427E-2</v>
      </c>
      <c r="AC1601" s="13">
        <f t="shared" si="1978"/>
        <v>3.536981922237649E-4</v>
      </c>
      <c r="AD1601" s="13">
        <f t="shared" si="1979"/>
        <v>3.6087561129949359E-4</v>
      </c>
      <c r="AE1601" s="13">
        <f t="shared" si="1980"/>
        <v>7.9474749894447422E-4</v>
      </c>
      <c r="AF1601" s="13">
        <f t="shared" si="1981"/>
        <v>8.7512645258023246E-4</v>
      </c>
      <c r="AG1601" s="13">
        <f t="shared" si="1982"/>
        <v>6.4242316712566176E-4</v>
      </c>
      <c r="AH1601" s="13">
        <f t="shared" si="1983"/>
        <v>5.8442559053003169E-2</v>
      </c>
      <c r="AI1601" s="13">
        <f t="shared" si="1984"/>
        <v>3.6079286360333279E-2</v>
      </c>
      <c r="AJ1601" s="13">
        <f t="shared" si="1985"/>
        <v>1.1136703503095837E-2</v>
      </c>
      <c r="AK1601" s="13">
        <f t="shared" si="1986"/>
        <v>2.2917335203951525E-3</v>
      </c>
      <c r="AL1601" s="13">
        <f t="shared" si="1987"/>
        <v>1.9235043957316104E-5</v>
      </c>
      <c r="AM1601" s="13">
        <f t="shared" si="1988"/>
        <v>4.4557030806013956E-5</v>
      </c>
      <c r="AN1601" s="13">
        <f t="shared" si="1989"/>
        <v>9.8126855028956547E-5</v>
      </c>
      <c r="AO1601" s="13">
        <f t="shared" si="1990"/>
        <v>1.0805118186392068E-4</v>
      </c>
      <c r="AP1601" s="13">
        <f t="shared" si="1991"/>
        <v>7.9319488355114937E-5</v>
      </c>
      <c r="AQ1601" s="13">
        <f t="shared" si="1992"/>
        <v>4.3670840459946186E-5</v>
      </c>
      <c r="AR1601" s="13">
        <f t="shared" si="1993"/>
        <v>2.5741322597022064E-2</v>
      </c>
      <c r="AS1601" s="13">
        <f t="shared" si="1994"/>
        <v>1.5891305314494997E-2</v>
      </c>
      <c r="AT1601" s="13">
        <f t="shared" si="1995"/>
        <v>4.905217741758768E-3</v>
      </c>
      <c r="AU1601" s="13">
        <f t="shared" si="1996"/>
        <v>1.0094056935699713E-3</v>
      </c>
      <c r="AV1601" s="13">
        <f t="shared" si="1997"/>
        <v>1.5578816902521648E-4</v>
      </c>
      <c r="AW1601" s="13">
        <f t="shared" si="1998"/>
        <v>7.2642542147481865E-7</v>
      </c>
      <c r="AX1601" s="13">
        <f t="shared" si="1999"/>
        <v>4.5845182570872854E-6</v>
      </c>
      <c r="AY1601" s="13">
        <f t="shared" si="2000"/>
        <v>1.0096372003542245E-5</v>
      </c>
      <c r="AZ1601" s="13">
        <f t="shared" si="2001"/>
        <v>1.1117496094199859E-5</v>
      </c>
      <c r="BA1601" s="13">
        <f t="shared" si="2002"/>
        <v>8.1612629012471203E-6</v>
      </c>
      <c r="BB1601" s="13">
        <f t="shared" si="2003"/>
        <v>4.4933372302704402E-6</v>
      </c>
      <c r="BC1601" s="13">
        <f t="shared" si="2004"/>
        <v>1.9791132533519235E-6</v>
      </c>
      <c r="BD1601" s="13">
        <f t="shared" si="2005"/>
        <v>9.4482471304718051E-3</v>
      </c>
      <c r="BE1601" s="13">
        <f t="shared" si="2006"/>
        <v>5.8328385913821897E-3</v>
      </c>
      <c r="BF1601" s="13">
        <f t="shared" si="2007"/>
        <v>1.80044010086231E-3</v>
      </c>
      <c r="BG1601" s="13">
        <f t="shared" si="2008"/>
        <v>3.7049822952211873E-4</v>
      </c>
      <c r="BH1601" s="13">
        <f t="shared" si="2009"/>
        <v>5.7181409984125703E-5</v>
      </c>
      <c r="BI1601" s="13">
        <f t="shared" si="2010"/>
        <v>7.0601441782651665E-6</v>
      </c>
      <c r="BJ1601" s="14">
        <f t="shared" si="2011"/>
        <v>8.9443166859871887E-2</v>
      </c>
      <c r="BK1601" s="14">
        <f t="shared" si="2012"/>
        <v>0.17279754769155026</v>
      </c>
      <c r="BL1601" s="14">
        <f t="shared" si="2013"/>
        <v>0.62411418993730694</v>
      </c>
      <c r="BM1601" s="14">
        <f t="shared" si="2014"/>
        <v>0.52770539456411769</v>
      </c>
      <c r="BN1601" s="14">
        <f t="shared" si="2015"/>
        <v>0.46478954844887116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1.3293413173652699</v>
      </c>
      <c r="F1602" s="10">
        <f>VLOOKUP(B1602,home!$B$2:$E$405,3,FALSE)</f>
        <v>1.29</v>
      </c>
      <c r="G1602" s="10">
        <f>VLOOKUP(C1602,away!$B$2:$E$405,4,FALSE)</f>
        <v>0.97</v>
      </c>
      <c r="H1602" s="10">
        <f>VLOOKUP(A1602,away!$A$2:$E$405,3,FALSE)</f>
        <v>1.1077844311377201</v>
      </c>
      <c r="I1602" s="10">
        <f>VLOOKUP(C1602,away!$B$2:$E$405,3,FALSE)</f>
        <v>0.75</v>
      </c>
      <c r="J1602" s="10">
        <f>VLOOKUP(B1602,home!$B$2:$E$405,4,FALSE)</f>
        <v>0.77</v>
      </c>
      <c r="K1602" s="12">
        <f t="shared" si="1960"/>
        <v>1.6634047904191622</v>
      </c>
      <c r="L1602" s="12">
        <f t="shared" si="1961"/>
        <v>0.63974550898203342</v>
      </c>
      <c r="M1602" s="13">
        <f t="shared" si="1962"/>
        <v>9.9943495329190238E-2</v>
      </c>
      <c r="N1602" s="13">
        <f t="shared" si="1963"/>
        <v>0.16624648890181021</v>
      </c>
      <c r="O1602" s="13">
        <f t="shared" si="1964"/>
        <v>6.3938402288816282E-2</v>
      </c>
      <c r="P1602" s="13">
        <f t="shared" si="1965"/>
        <v>0.10635544465896453</v>
      </c>
      <c r="Q1602" s="13">
        <f t="shared" si="1966"/>
        <v>0.13826760301481864</v>
      </c>
      <c r="R1602" s="13">
        <f t="shared" si="1967"/>
        <v>2.0452152857878391E-2</v>
      </c>
      <c r="S1602" s="13">
        <f t="shared" si="1968"/>
        <v>2.8294689342584847E-2</v>
      </c>
      <c r="T1602" s="13">
        <f t="shared" si="1969"/>
        <v>8.8456078066440874E-2</v>
      </c>
      <c r="U1602" s="13">
        <f t="shared" si="1970"/>
        <v>3.4020209038179872E-2</v>
      </c>
      <c r="V1602" s="13">
        <f t="shared" si="1971"/>
        <v>3.3455506885343043E-3</v>
      </c>
      <c r="W1602" s="13">
        <f t="shared" si="1972"/>
        <v>7.6664997738208118E-2</v>
      </c>
      <c r="X1602" s="13">
        <f t="shared" si="1973"/>
        <v>4.9046087999136387E-2</v>
      </c>
      <c r="Y1602" s="13">
        <f t="shared" si="1974"/>
        <v>1.5688507265292553E-2</v>
      </c>
      <c r="Z1602" s="13">
        <f t="shared" si="1975"/>
        <v>4.3613909799472533E-3</v>
      </c>
      <c r="AA1602" s="13">
        <f t="shared" si="1976"/>
        <v>7.2547586489351851E-3</v>
      </c>
      <c r="AB1602" s="13">
        <f t="shared" si="1977"/>
        <v>6.03380014498682E-3</v>
      </c>
      <c r="AC1602" s="13">
        <f t="shared" si="1978"/>
        <v>2.2251168643854226E-4</v>
      </c>
      <c r="AD1602" s="13">
        <f t="shared" si="1979"/>
        <v>3.1881231123802416E-2</v>
      </c>
      <c r="AE1602" s="13">
        <f t="shared" si="1980"/>
        <v>2.0395874432270821E-2</v>
      </c>
      <c r="AF1602" s="13">
        <f t="shared" si="1981"/>
        <v>6.5240845349033684E-3</v>
      </c>
      <c r="AG1602" s="13">
        <f t="shared" si="1982"/>
        <v>1.3912512604745226E-3</v>
      </c>
      <c r="AH1602" s="13">
        <f t="shared" si="1983"/>
        <v>6.9754507308400135E-4</v>
      </c>
      <c r="AI1602" s="13">
        <f t="shared" si="1984"/>
        <v>1.1602998161012123E-3</v>
      </c>
      <c r="AJ1602" s="13">
        <f t="shared" si="1985"/>
        <v>9.6502413621261506E-4</v>
      </c>
      <c r="AK1602" s="13">
        <f t="shared" si="1986"/>
        <v>5.3507525701539278E-4</v>
      </c>
      <c r="AL1602" s="13">
        <f t="shared" si="1987"/>
        <v>9.4714835718079454E-6</v>
      </c>
      <c r="AM1602" s="13">
        <f t="shared" si="1988"/>
        <v>1.0606278515158676E-2</v>
      </c>
      <c r="AN1602" s="13">
        <f t="shared" si="1989"/>
        <v>6.7853190470853926E-3</v>
      </c>
      <c r="AO1602" s="13">
        <f t="shared" si="1990"/>
        <v>2.1704386936915654E-3</v>
      </c>
      <c r="AP1602" s="13">
        <f t="shared" si="1991"/>
        <v>4.6284280227000334E-4</v>
      </c>
      <c r="AQ1602" s="13">
        <f t="shared" si="1992"/>
        <v>7.4025401029223484E-5</v>
      </c>
      <c r="AR1602" s="13">
        <f t="shared" si="1993"/>
        <v>8.9250265563606832E-5</v>
      </c>
      <c r="AS1602" s="13">
        <f t="shared" si="1994"/>
        <v>1.4845931928468597E-4</v>
      </c>
      <c r="AT1602" s="13">
        <f t="shared" si="1995"/>
        <v>1.2347397144025731E-4</v>
      </c>
      <c r="AU1602" s="13">
        <f t="shared" si="1996"/>
        <v>6.8462398528600958E-5</v>
      </c>
      <c r="AV1602" s="13">
        <f t="shared" si="1997"/>
        <v>2.847017041901517E-5</v>
      </c>
      <c r="AW1602" s="13">
        <f t="shared" si="1998"/>
        <v>2.7997593471906831E-7</v>
      </c>
      <c r="AX1602" s="13">
        <f t="shared" si="1999"/>
        <v>2.9404224151057977E-3</v>
      </c>
      <c r="AY1602" s="13">
        <f t="shared" si="2000"/>
        <v>1.8811220345740383E-3</v>
      </c>
      <c r="AZ1602" s="13">
        <f t="shared" si="2001"/>
        <v>6.017196867329431E-4</v>
      </c>
      <c r="BA1602" s="13">
        <f t="shared" si="2002"/>
        <v>1.2831582241782546E-4</v>
      </c>
      <c r="BB1602" s="13">
        <f t="shared" si="2003"/>
        <v>2.0522367780784994E-5</v>
      </c>
      <c r="BC1602" s="13">
        <f t="shared" si="2004"/>
        <v>2.6258185242869559E-6</v>
      </c>
      <c r="BD1602" s="13">
        <f t="shared" si="2005"/>
        <v>9.5162427616285468E-6</v>
      </c>
      <c r="BE1602" s="13">
        <f t="shared" si="2006"/>
        <v>1.5829363796484603E-5</v>
      </c>
      <c r="BF1602" s="13">
        <f t="shared" si="2007"/>
        <v>1.3165319784180076E-5</v>
      </c>
      <c r="BG1602" s="13">
        <f t="shared" si="2008"/>
        <v>7.2997519988017706E-6</v>
      </c>
      <c r="BH1602" s="13">
        <f t="shared" si="2009"/>
        <v>3.0356106109196812E-6</v>
      </c>
      <c r="BI1602" s="13">
        <f t="shared" si="2010"/>
        <v>1.0098898464102067E-6</v>
      </c>
      <c r="BJ1602" s="14">
        <f t="shared" si="2011"/>
        <v>0.62023583694152851</v>
      </c>
      <c r="BK1602" s="14">
        <f t="shared" si="2012"/>
        <v>0.24005228522385835</v>
      </c>
      <c r="BL1602" s="14">
        <f t="shared" si="2013"/>
        <v>0.13556523956524438</v>
      </c>
      <c r="BM1602" s="14">
        <f t="shared" si="2014"/>
        <v>0.40313032360046086</v>
      </c>
      <c r="BN1602" s="14">
        <f t="shared" si="2015"/>
        <v>0.59520358705147824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1.57692307692308</v>
      </c>
      <c r="F1603" s="10">
        <f>VLOOKUP(B1603,home!$B$2:$E$405,3,FALSE)</f>
        <v>0.51</v>
      </c>
      <c r="G1603" s="10">
        <f>VLOOKUP(C1603,away!$B$2:$E$405,4,FALSE)</f>
        <v>0.95</v>
      </c>
      <c r="H1603" s="10">
        <f>VLOOKUP(A1603,away!$A$2:$E$405,3,FALSE)</f>
        <v>1.31538461538462</v>
      </c>
      <c r="I1603" s="10">
        <f>VLOOKUP(C1603,away!$B$2:$E$405,3,FALSE)</f>
        <v>1.1599999999999999</v>
      </c>
      <c r="J1603" s="10">
        <f>VLOOKUP(B1603,home!$B$2:$E$405,4,FALSE)</f>
        <v>1.52</v>
      </c>
      <c r="K1603" s="12">
        <f t="shared" si="1960"/>
        <v>0.76401923076923228</v>
      </c>
      <c r="L1603" s="12">
        <f t="shared" si="1961"/>
        <v>2.319286153846162</v>
      </c>
      <c r="M1603" s="13">
        <f t="shared" si="1962"/>
        <v>4.5807594418266644E-2</v>
      </c>
      <c r="N1603" s="13">
        <f t="shared" si="1963"/>
        <v>3.499788305083306E-2</v>
      </c>
      <c r="O1603" s="13">
        <f t="shared" si="1964"/>
        <v>0.10624091947528656</v>
      </c>
      <c r="P1603" s="13">
        <f t="shared" si="1965"/>
        <v>8.117010557372438E-2</v>
      </c>
      <c r="Q1603" s="13">
        <f t="shared" si="1966"/>
        <v>1.3369527843524511E-2</v>
      </c>
      <c r="R1603" s="13">
        <f t="shared" si="1967"/>
        <v>0.12320154675545861</v>
      </c>
      <c r="S1603" s="13">
        <f t="shared" si="1968"/>
        <v>3.5957935155301671E-2</v>
      </c>
      <c r="T1603" s="13">
        <f t="shared" si="1969"/>
        <v>3.1007760810947131E-2</v>
      </c>
      <c r="U1603" s="13">
        <f t="shared" si="1970"/>
        <v>9.412835098168508E-2</v>
      </c>
      <c r="V1603" s="13">
        <f t="shared" si="1971"/>
        <v>7.079634889355286E-3</v>
      </c>
      <c r="W1603" s="13">
        <f t="shared" si="1972"/>
        <v>3.4048587929191437E-3</v>
      </c>
      <c r="X1603" s="13">
        <f t="shared" si="1973"/>
        <v>7.8968418542187269E-3</v>
      </c>
      <c r="Y1603" s="13">
        <f t="shared" si="1974"/>
        <v>9.1575179858011738E-3</v>
      </c>
      <c r="Z1603" s="13">
        <f t="shared" si="1975"/>
        <v>9.5246547174121898E-2</v>
      </c>
      <c r="AA1603" s="13">
        <f t="shared" si="1976"/>
        <v>7.2770193705398001E-2</v>
      </c>
      <c r="AB1603" s="13">
        <f t="shared" si="1977"/>
        <v>2.7798913708863102E-2</v>
      </c>
      <c r="AC1603" s="13">
        <f t="shared" si="1978"/>
        <v>7.8406037073412151E-4</v>
      </c>
      <c r="AD1603" s="13">
        <f t="shared" si="1979"/>
        <v>6.5034439896098498E-4</v>
      </c>
      <c r="AE1603" s="13">
        <f t="shared" si="1980"/>
        <v>1.5083347597416167E-3</v>
      </c>
      <c r="AF1603" s="13">
        <f t="shared" si="1981"/>
        <v>1.7491299618168049E-3</v>
      </c>
      <c r="AG1603" s="13">
        <f t="shared" si="1982"/>
        <v>1.3522443005730606E-3</v>
      </c>
      <c r="AH1603" s="13">
        <f t="shared" si="1983"/>
        <v>5.5225999515649035E-2</v>
      </c>
      <c r="AI1603" s="13">
        <f t="shared" si="1984"/>
        <v>4.2193725668408164E-2</v>
      </c>
      <c r="AJ1603" s="13">
        <f t="shared" si="1985"/>
        <v>1.6118408914232607E-2</v>
      </c>
      <c r="AK1603" s="13">
        <f t="shared" si="1986"/>
        <v>4.1049247932919784E-3</v>
      </c>
      <c r="AL1603" s="13">
        <f t="shared" si="1987"/>
        <v>5.5573547466865967E-5</v>
      </c>
      <c r="AM1603" s="13">
        <f t="shared" si="1988"/>
        <v>9.9375125485850121E-5</v>
      </c>
      <c r="AN1603" s="13">
        <f t="shared" si="1989"/>
        <v>2.3047935257605704E-4</v>
      </c>
      <c r="AO1603" s="13">
        <f t="shared" si="1990"/>
        <v>2.6727378558853845E-4</v>
      </c>
      <c r="AP1603" s="13">
        <f t="shared" si="1991"/>
        <v>2.0662813006718173E-4</v>
      </c>
      <c r="AQ1603" s="13">
        <f t="shared" si="1992"/>
        <v>1.1980744026498456E-4</v>
      </c>
      <c r="AR1603" s="13">
        <f t="shared" si="1993"/>
        <v>2.5616979201791932E-2</v>
      </c>
      <c r="AS1603" s="13">
        <f t="shared" si="1994"/>
        <v>1.9571864744384489E-2</v>
      </c>
      <c r="AT1603" s="13">
        <f t="shared" si="1995"/>
        <v>7.476640523362047E-3</v>
      </c>
      <c r="AU1603" s="13">
        <f t="shared" si="1996"/>
        <v>1.9040990471323807E-3</v>
      </c>
      <c r="AV1603" s="13">
        <f t="shared" si="1997"/>
        <v>3.6369207232462729E-4</v>
      </c>
      <c r="AW1603" s="13">
        <f t="shared" si="1998"/>
        <v>2.735421429737303E-6</v>
      </c>
      <c r="AX1603" s="13">
        <f t="shared" si="1999"/>
        <v>1.2654084488549184E-5</v>
      </c>
      <c r="AY1603" s="13">
        <f t="shared" si="2000"/>
        <v>2.9348442943891615E-5</v>
      </c>
      <c r="AZ1603" s="13">
        <f t="shared" si="2001"/>
        <v>3.4033718678355967E-5</v>
      </c>
      <c r="BA1603" s="13">
        <f t="shared" si="2002"/>
        <v>2.6311310831535498E-5</v>
      </c>
      <c r="BB1603" s="13">
        <f t="shared" si="2003"/>
        <v>1.5255864725280701E-5</v>
      </c>
      <c r="BC1603" s="13">
        <f t="shared" si="2004"/>
        <v>7.0765431644587228E-6</v>
      </c>
      <c r="BD1603" s="13">
        <f t="shared" si="2005"/>
        <v>9.9021841943468542E-3</v>
      </c>
      <c r="BE1603" s="13">
        <f t="shared" si="2006"/>
        <v>7.5654591511001333E-3</v>
      </c>
      <c r="BF1603" s="13">
        <f t="shared" si="2007"/>
        <v>2.8900781405197863E-3</v>
      </c>
      <c r="BG1603" s="13">
        <f t="shared" si="2008"/>
        <v>7.3602509259430013E-4</v>
      </c>
      <c r="BH1603" s="13">
        <f t="shared" si="2009"/>
        <v>1.4058433126768751E-4</v>
      </c>
      <c r="BI1603" s="13">
        <f t="shared" si="2010"/>
        <v>2.1481826526669114E-5</v>
      </c>
      <c r="BJ1603" s="14">
        <f t="shared" si="2011"/>
        <v>0.1061426875581509</v>
      </c>
      <c r="BK1603" s="14">
        <f t="shared" si="2012"/>
        <v>0.17088425239779284</v>
      </c>
      <c r="BL1603" s="14">
        <f t="shared" si="2013"/>
        <v>0.61797207184362413</v>
      </c>
      <c r="BM1603" s="14">
        <f t="shared" si="2014"/>
        <v>0.58543136883508196</v>
      </c>
      <c r="BN1603" s="14">
        <f t="shared" si="2015"/>
        <v>0.40478757711709379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1.57692307692308</v>
      </c>
      <c r="F1604" s="10">
        <f>VLOOKUP(B1604,home!$B$2:$E$405,3,FALSE)</f>
        <v>0.42</v>
      </c>
      <c r="G1604" s="10">
        <f>VLOOKUP(C1604,away!$B$2:$E$405,4,FALSE)</f>
        <v>0.63</v>
      </c>
      <c r="H1604" s="10">
        <f>VLOOKUP(A1604,away!$A$2:$E$405,3,FALSE)</f>
        <v>1.31538461538462</v>
      </c>
      <c r="I1604" s="10">
        <f>VLOOKUP(C1604,away!$B$2:$E$405,3,FALSE)</f>
        <v>0.63</v>
      </c>
      <c r="J1604" s="10">
        <f>VLOOKUP(B1604,home!$B$2:$E$405,4,FALSE)</f>
        <v>1.52</v>
      </c>
      <c r="K1604" s="12">
        <f t="shared" si="1960"/>
        <v>0.41725384615384697</v>
      </c>
      <c r="L1604" s="12">
        <f t="shared" si="1961"/>
        <v>1.2596123076923122</v>
      </c>
      <c r="M1604" s="13">
        <f t="shared" si="1962"/>
        <v>0.18695895955280406</v>
      </c>
      <c r="N1604" s="13">
        <f t="shared" si="1963"/>
        <v>7.800934494632901E-2</v>
      </c>
      <c r="O1604" s="13">
        <f t="shared" si="1964"/>
        <v>0.23549580648606117</v>
      </c>
      <c r="P1604" s="13">
        <f t="shared" si="1965"/>
        <v>9.8261531009411096E-2</v>
      </c>
      <c r="Q1604" s="13">
        <f t="shared" si="1966"/>
        <v>1.6274849607398969E-2</v>
      </c>
      <c r="R1604" s="13">
        <f t="shared" si="1967"/>
        <v>0.14831670812988484</v>
      </c>
      <c r="S1604" s="13">
        <f t="shared" si="1968"/>
        <v>1.2911026702609614E-2</v>
      </c>
      <c r="T1604" s="13">
        <f t="shared" si="1969"/>
        <v>2.0500000871321138E-2</v>
      </c>
      <c r="U1604" s="13">
        <f t="shared" si="1970"/>
        <v>6.1885716916072003E-2</v>
      </c>
      <c r="V1604" s="13">
        <f t="shared" si="1971"/>
        <v>7.5397251397750042E-4</v>
      </c>
      <c r="W1604" s="13">
        <f t="shared" si="1972"/>
        <v>2.2635811980875492E-3</v>
      </c>
      <c r="X1604" s="13">
        <f t="shared" si="1973"/>
        <v>2.8512347365719864E-3</v>
      </c>
      <c r="Y1604" s="13">
        <f t="shared" si="1974"/>
        <v>1.7957251831529609E-3</v>
      </c>
      <c r="Z1604" s="13">
        <f t="shared" si="1975"/>
        <v>6.227385033227046E-2</v>
      </c>
      <c r="AA1604" s="13">
        <f t="shared" si="1976"/>
        <v>2.5984003565948877E-2</v>
      </c>
      <c r="AB1604" s="13">
        <f t="shared" si="1977"/>
        <v>5.4209627131837209E-3</v>
      </c>
      <c r="AC1604" s="13">
        <f t="shared" si="1978"/>
        <v>2.4766964144047558E-5</v>
      </c>
      <c r="AD1604" s="13">
        <f t="shared" si="1979"/>
        <v>2.3612199024589063E-4</v>
      </c>
      <c r="AE1604" s="13">
        <f t="shared" si="1980"/>
        <v>2.9742216503052791E-4</v>
      </c>
      <c r="AF1604" s="13">
        <f t="shared" si="1981"/>
        <v>1.8731830982647349E-4</v>
      </c>
      <c r="AG1604" s="13">
        <f t="shared" si="1982"/>
        <v>7.8649482837849278E-5</v>
      </c>
      <c r="AH1604" s="13">
        <f t="shared" si="1983"/>
        <v>1.9610227081479217E-2</v>
      </c>
      <c r="AI1604" s="13">
        <f t="shared" si="1984"/>
        <v>8.1824426736975334E-3</v>
      </c>
      <c r="AJ1604" s="13">
        <f t="shared" si="1985"/>
        <v>1.7070778382668314E-3</v>
      </c>
      <c r="AK1604" s="13">
        <f t="shared" si="1986"/>
        <v>2.3742826456694339E-4</v>
      </c>
      <c r="AL1604" s="13">
        <f t="shared" si="1987"/>
        <v>5.2067893853719389E-7</v>
      </c>
      <c r="AM1604" s="13">
        <f t="shared" si="1988"/>
        <v>1.9704561718319814E-5</v>
      </c>
      <c r="AN1604" s="13">
        <f t="shared" si="1989"/>
        <v>2.4820108458078415E-5</v>
      </c>
      <c r="AO1604" s="13">
        <f t="shared" si="1990"/>
        <v>1.5631857046026812E-5</v>
      </c>
      <c r="AP1604" s="13">
        <f t="shared" si="1991"/>
        <v>6.5633598424207225E-6</v>
      </c>
      <c r="AQ1604" s="13">
        <f t="shared" si="1992"/>
        <v>2.0668222093316543E-6</v>
      </c>
      <c r="AR1604" s="13">
        <f t="shared" si="1993"/>
        <v>4.9402566776944644E-3</v>
      </c>
      <c r="AS1604" s="13">
        <f t="shared" si="1994"/>
        <v>2.0613410997552413E-3</v>
      </c>
      <c r="AT1604" s="13">
        <f t="shared" si="1995"/>
        <v>4.3005125105393755E-4</v>
      </c>
      <c r="AU1604" s="13">
        <f t="shared" si="1996"/>
        <v>5.9813512848509697E-5</v>
      </c>
      <c r="AV1604" s="13">
        <f t="shared" si="1997"/>
        <v>6.2393545720033016E-6</v>
      </c>
      <c r="AW1604" s="13">
        <f t="shared" si="1998"/>
        <v>7.6015954677073562E-9</v>
      </c>
      <c r="AX1604" s="13">
        <f t="shared" si="1999"/>
        <v>1.3703006939574656E-6</v>
      </c>
      <c r="AY1604" s="13">
        <f t="shared" si="2000"/>
        <v>1.72604761934814E-6</v>
      </c>
      <c r="AZ1604" s="13">
        <f t="shared" si="2001"/>
        <v>1.0870754124969662E-6</v>
      </c>
      <c r="BA1604" s="13">
        <f t="shared" si="2002"/>
        <v>4.5643118965695864E-7</v>
      </c>
      <c r="BB1604" s="13">
        <f t="shared" si="2003"/>
        <v>1.4373158602663729E-7</v>
      </c>
      <c r="BC1604" s="13">
        <f t="shared" si="2004"/>
        <v>3.620921495265775E-8</v>
      </c>
      <c r="BD1604" s="13">
        <f t="shared" si="2005"/>
        <v>1.0371346857305118E-3</v>
      </c>
      <c r="BE1604" s="13">
        <f t="shared" si="2006"/>
        <v>4.3274843660061747E-4</v>
      </c>
      <c r="BF1604" s="13">
        <f t="shared" si="2007"/>
        <v>9.0282974794335909E-5</v>
      </c>
      <c r="BG1604" s="13">
        <f t="shared" si="2008"/>
        <v>1.2556972825049161E-5</v>
      </c>
      <c r="BH1604" s="13">
        <f t="shared" si="2009"/>
        <v>1.3098613018252744E-6</v>
      </c>
      <c r="BI1604" s="13">
        <f t="shared" si="2010"/>
        <v>1.0930893322293624E-7</v>
      </c>
      <c r="BJ1604" s="14">
        <f t="shared" si="2011"/>
        <v>0.12256785499579298</v>
      </c>
      <c r="BK1604" s="14">
        <f t="shared" si="2012"/>
        <v>0.29891250346950421</v>
      </c>
      <c r="BL1604" s="14">
        <f t="shared" si="2013"/>
        <v>0.51591221780527086</v>
      </c>
      <c r="BM1604" s="14">
        <f t="shared" si="2014"/>
        <v>0.23634750842492544</v>
      </c>
      <c r="BN1604" s="14">
        <f t="shared" si="2015"/>
        <v>0.76331719973188905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1.57692307692308</v>
      </c>
      <c r="F1605" s="10">
        <f>VLOOKUP(B1605,home!$B$2:$E$405,3,FALSE)</f>
        <v>1.52</v>
      </c>
      <c r="G1605" s="10">
        <f>VLOOKUP(C1605,away!$B$2:$E$405,4,FALSE)</f>
        <v>0.79</v>
      </c>
      <c r="H1605" s="10">
        <f>VLOOKUP(A1605,away!$A$2:$E$405,3,FALSE)</f>
        <v>1.31538461538462</v>
      </c>
      <c r="I1605" s="10">
        <f>VLOOKUP(C1605,away!$B$2:$E$405,3,FALSE)</f>
        <v>0.95</v>
      </c>
      <c r="J1605" s="10">
        <f>VLOOKUP(B1605,home!$B$2:$E$405,4,FALSE)</f>
        <v>1.06</v>
      </c>
      <c r="K1605" s="12">
        <f t="shared" si="1960"/>
        <v>1.8935692307692347</v>
      </c>
      <c r="L1605" s="12">
        <f t="shared" si="1961"/>
        <v>1.3245923076923125</v>
      </c>
      <c r="M1605" s="13">
        <f t="shared" si="1962"/>
        <v>4.002858166279754E-2</v>
      </c>
      <c r="N1605" s="13">
        <f t="shared" si="1963"/>
        <v>7.579689058800701E-2</v>
      </c>
      <c r="O1605" s="13">
        <f t="shared" si="1964"/>
        <v>5.3021551358375177E-2</v>
      </c>
      <c r="P1605" s="13">
        <f t="shared" si="1965"/>
        <v>0.10039997821986994</v>
      </c>
      <c r="Q1605" s="13">
        <f t="shared" si="1966"/>
        <v>7.176332990271618E-2</v>
      </c>
      <c r="R1605" s="13">
        <f t="shared" si="1967"/>
        <v>3.5115969535608332E-2</v>
      </c>
      <c r="S1605" s="13">
        <f t="shared" si="1968"/>
        <v>6.2955987995440499E-2</v>
      </c>
      <c r="T1605" s="13">
        <f t="shared" si="1969"/>
        <v>9.5057154763523569E-2</v>
      </c>
      <c r="U1605" s="13">
        <f t="shared" si="1970"/>
        <v>6.6494519421257739E-2</v>
      </c>
      <c r="V1605" s="13">
        <f t="shared" si="1971"/>
        <v>1.7545184968078654E-2</v>
      </c>
      <c r="W1605" s="13">
        <f t="shared" si="1972"/>
        <v>4.5296277800441695E-2</v>
      </c>
      <c r="X1605" s="13">
        <f t="shared" si="1973"/>
        <v>5.9999101141559132E-2</v>
      </c>
      <c r="Y1605" s="13">
        <f t="shared" si="1974"/>
        <v>3.9737173920281144E-2</v>
      </c>
      <c r="Z1605" s="13">
        <f t="shared" si="1975"/>
        <v>1.5504781041341459E-2</v>
      </c>
      <c r="AA1605" s="13">
        <f t="shared" si="1976"/>
        <v>2.9359376309698353E-2</v>
      </c>
      <c r="AB1605" s="13">
        <f t="shared" si="1977"/>
        <v>2.7797005807310014E-2</v>
      </c>
      <c r="AC1605" s="13">
        <f t="shared" si="1978"/>
        <v>2.7504349946401137E-3</v>
      </c>
      <c r="AD1605" s="13">
        <f t="shared" si="1979"/>
        <v>2.1442909477822986E-2</v>
      </c>
      <c r="AE1605" s="13">
        <f t="shared" si="1980"/>
        <v>2.840311294886691E-2</v>
      </c>
      <c r="AF1605" s="13">
        <f t="shared" si="1981"/>
        <v>1.8811272463292516E-2</v>
      </c>
      <c r="AG1605" s="13">
        <f t="shared" si="1982"/>
        <v>8.3057556009271602E-3</v>
      </c>
      <c r="AH1605" s="13">
        <f t="shared" si="1983"/>
        <v>5.1343784249536237E-3</v>
      </c>
      <c r="AI1605" s="13">
        <f t="shared" si="1984"/>
        <v>9.722301004617585E-3</v>
      </c>
      <c r="AJ1605" s="13">
        <f t="shared" si="1985"/>
        <v>9.2049250173103433E-3</v>
      </c>
      <c r="AK1605" s="13">
        <f t="shared" si="1986"/>
        <v>5.8100542614389437E-3</v>
      </c>
      <c r="AL1605" s="13">
        <f t="shared" si="1987"/>
        <v>2.7594643835575383E-4</v>
      </c>
      <c r="AM1605" s="13">
        <f t="shared" si="1988"/>
        <v>8.1207267210751197E-3</v>
      </c>
      <c r="AN1605" s="13">
        <f t="shared" si="1989"/>
        <v>1.0756652147607518E-2</v>
      </c>
      <c r="AO1605" s="13">
        <f t="shared" si="1990"/>
        <v>7.1240893456214578E-3</v>
      </c>
      <c r="AP1605" s="13">
        <f t="shared" si="1991"/>
        <v>3.1455046488409804E-3</v>
      </c>
      <c r="AQ1605" s="13">
        <f t="shared" si="1992"/>
        <v>1.0416278154162927E-3</v>
      </c>
      <c r="AR1605" s="13">
        <f t="shared" si="1993"/>
        <v>1.3601916332949882E-3</v>
      </c>
      <c r="AS1605" s="13">
        <f t="shared" si="1994"/>
        <v>2.5756170247571391E-3</v>
      </c>
      <c r="AT1605" s="13">
        <f t="shared" si="1995"/>
        <v>2.4385545741627615E-3</v>
      </c>
      <c r="AU1605" s="13">
        <f t="shared" si="1996"/>
        <v>1.5391906363953929E-3</v>
      </c>
      <c r="AV1605" s="13">
        <f t="shared" si="1997"/>
        <v>7.2864100734160826E-4</v>
      </c>
      <c r="AW1605" s="13">
        <f t="shared" si="1998"/>
        <v>1.922585704867689E-5</v>
      </c>
      <c r="AX1605" s="13">
        <f t="shared" si="1999"/>
        <v>2.5628597084189015E-3</v>
      </c>
      <c r="AY1605" s="13">
        <f t="shared" si="2000"/>
        <v>3.3947442554662401E-3</v>
      </c>
      <c r="AZ1605" s="13">
        <f t="shared" si="2001"/>
        <v>2.2483260636866247E-3</v>
      </c>
      <c r="BA1605" s="13">
        <f t="shared" si="2002"/>
        <v>9.9270513638114615E-4</v>
      </c>
      <c r="BB1605" s="13">
        <f t="shared" si="2003"/>
        <v>3.2873239686427851E-4</v>
      </c>
      <c r="BC1605" s="13">
        <f t="shared" si="2004"/>
        <v>8.708728083513595E-5</v>
      </c>
      <c r="BD1605" s="13">
        <f t="shared" si="2005"/>
        <v>3.0028322907499762E-4</v>
      </c>
      <c r="BE1605" s="13">
        <f t="shared" si="2006"/>
        <v>5.6860708309244498E-4</v>
      </c>
      <c r="BF1605" s="13">
        <f t="shared" si="2007"/>
        <v>5.3834843847065E-4</v>
      </c>
      <c r="BG1605" s="13">
        <f t="shared" si="2008"/>
        <v>3.3980001284022906E-4</v>
      </c>
      <c r="BH1605" s="13">
        <f t="shared" si="2009"/>
        <v>1.6085871223231216E-4</v>
      </c>
      <c r="BI1605" s="13">
        <f t="shared" si="2010"/>
        <v>6.0919421596853793E-5</v>
      </c>
      <c r="BJ1605" s="14">
        <f t="shared" si="2011"/>
        <v>0.50441603412765212</v>
      </c>
      <c r="BK1605" s="14">
        <f t="shared" si="2012"/>
        <v>0.22735085853464876</v>
      </c>
      <c r="BL1605" s="14">
        <f t="shared" si="2013"/>
        <v>0.25227109291382949</v>
      </c>
      <c r="BM1605" s="14">
        <f t="shared" si="2014"/>
        <v>0.62004094695168011</v>
      </c>
      <c r="BN1605" s="14">
        <f t="shared" si="2015"/>
        <v>0.37612630126737423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1.57692307692308</v>
      </c>
      <c r="F1606" s="10">
        <f>VLOOKUP(B1606,home!$B$2:$E$405,3,FALSE)</f>
        <v>2.11</v>
      </c>
      <c r="G1606" s="10">
        <f>VLOOKUP(C1606,away!$B$2:$E$405,4,FALSE)</f>
        <v>0.95</v>
      </c>
      <c r="H1606" s="10">
        <f>VLOOKUP(A1606,away!$A$2:$E$405,3,FALSE)</f>
        <v>1.31538461538462</v>
      </c>
      <c r="I1606" s="10">
        <f>VLOOKUP(C1606,away!$B$2:$E$405,3,FALSE)</f>
        <v>0.85</v>
      </c>
      <c r="J1606" s="10">
        <f>VLOOKUP(B1606,home!$B$2:$E$405,4,FALSE)</f>
        <v>1.27</v>
      </c>
      <c r="K1606" s="12">
        <f t="shared" si="1960"/>
        <v>3.1609423076923133</v>
      </c>
      <c r="L1606" s="12">
        <f t="shared" si="1961"/>
        <v>1.4199576923076973</v>
      </c>
      <c r="M1606" s="13">
        <f t="shared" si="1962"/>
        <v>1.0245671041724462E-2</v>
      </c>
      <c r="N1606" s="13">
        <f t="shared" si="1963"/>
        <v>3.2385975066484829E-2</v>
      </c>
      <c r="O1606" s="13">
        <f t="shared" si="1964"/>
        <v>1.4548419408550867E-2</v>
      </c>
      <c r="P1606" s="13">
        <f t="shared" si="1965"/>
        <v>4.5986714418540416E-2</v>
      </c>
      <c r="Q1606" s="13">
        <f t="shared" si="1966"/>
        <v>5.1185099381760149E-2</v>
      </c>
      <c r="R1606" s="13">
        <f t="shared" si="1967"/>
        <v>1.0329070025045203E-2</v>
      </c>
      <c r="S1606" s="13">
        <f t="shared" si="1968"/>
        <v>5.160174219922186E-2</v>
      </c>
      <c r="T1606" s="13">
        <f t="shared" si="1969"/>
        <v>7.2680675598664285E-2</v>
      </c>
      <c r="U1606" s="13">
        <f t="shared" si="1970"/>
        <v>3.2649594441281883E-2</v>
      </c>
      <c r="V1606" s="13">
        <f t="shared" si="1971"/>
        <v>2.5734387098175743E-2</v>
      </c>
      <c r="W1606" s="13">
        <f t="shared" si="1972"/>
        <v>5.3931048719747091E-2</v>
      </c>
      <c r="X1606" s="13">
        <f t="shared" si="1973"/>
        <v>7.6579807483826062E-2</v>
      </c>
      <c r="Y1606" s="13">
        <f t="shared" si="1974"/>
        <v>5.437004335605071E-2</v>
      </c>
      <c r="Z1606" s="13">
        <f t="shared" si="1975"/>
        <v>4.8889474788159333E-3</v>
      </c>
      <c r="AA1606" s="13">
        <f t="shared" si="1976"/>
        <v>1.5453680925874952E-2</v>
      </c>
      <c r="AB1606" s="13">
        <f t="shared" si="1977"/>
        <v>2.4424096924087937E-2</v>
      </c>
      <c r="AC1606" s="13">
        <f t="shared" si="1978"/>
        <v>7.2191459288058054E-3</v>
      </c>
      <c r="AD1606" s="13">
        <f t="shared" si="1979"/>
        <v>4.2618233399115996E-2</v>
      </c>
      <c r="AE1606" s="13">
        <f t="shared" si="1980"/>
        <v>6.0516088347639573E-2</v>
      </c>
      <c r="AF1606" s="13">
        <f t="shared" si="1981"/>
        <v>4.2965142578801518E-2</v>
      </c>
      <c r="AG1606" s="13">
        <f t="shared" si="1982"/>
        <v>2.0336228235288734E-2</v>
      </c>
      <c r="AH1606" s="13">
        <f t="shared" si="1983"/>
        <v>1.7355246449582515E-3</v>
      </c>
      <c r="AI1606" s="13">
        <f t="shared" si="1984"/>
        <v>5.4858932762912177E-3</v>
      </c>
      <c r="AJ1606" s="13">
        <f t="shared" si="1985"/>
        <v>8.6702960762568559E-3</v>
      </c>
      <c r="AK1606" s="13">
        <f t="shared" si="1986"/>
        <v>9.1354352292196492E-3</v>
      </c>
      <c r="AL1606" s="13">
        <f t="shared" si="1987"/>
        <v>1.2960978380890291E-3</v>
      </c>
      <c r="AM1606" s="13">
        <f t="shared" si="1988"/>
        <v>2.6942755406074267E-2</v>
      </c>
      <c r="AN1606" s="13">
        <f t="shared" si="1989"/>
        <v>3.8257572790819948E-2</v>
      </c>
      <c r="AO1606" s="13">
        <f t="shared" si="1990"/>
        <v>2.7162067386673226E-2</v>
      </c>
      <c r="AP1606" s="13">
        <f t="shared" si="1991"/>
        <v>1.285632884156223E-2</v>
      </c>
      <c r="AQ1606" s="13">
        <f t="shared" si="1992"/>
        <v>4.5638607583533978E-3</v>
      </c>
      <c r="AR1606" s="13">
        <f t="shared" si="1993"/>
        <v>4.9287431395961061E-4</v>
      </c>
      <c r="AS1606" s="13">
        <f t="shared" si="1994"/>
        <v>1.5579472713697575E-3</v>
      </c>
      <c r="AT1606" s="13">
        <f t="shared" si="1995"/>
        <v>2.4622907216132325E-3</v>
      </c>
      <c r="AU1606" s="13">
        <f t="shared" si="1996"/>
        <v>2.5943863052618333E-3</v>
      </c>
      <c r="AV1606" s="13">
        <f t="shared" si="1997"/>
        <v>2.0501763586999186E-3</v>
      </c>
      <c r="AW1606" s="13">
        <f t="shared" si="1998"/>
        <v>1.6159475465827767E-4</v>
      </c>
      <c r="AX1606" s="13">
        <f t="shared" si="1999"/>
        <v>1.4194082574810987E-2</v>
      </c>
      <c r="AY1606" s="13">
        <f t="shared" si="2000"/>
        <v>2.0154996737353506E-2</v>
      </c>
      <c r="AZ1606" s="13">
        <f t="shared" si="2001"/>
        <v>1.4309621327820831E-2</v>
      </c>
      <c r="BA1606" s="13">
        <f t="shared" si="2002"/>
        <v>6.7730189594831592E-3</v>
      </c>
      <c r="BB1606" s="13">
        <f t="shared" si="2003"/>
        <v>2.4043500929159965E-3</v>
      </c>
      <c r="BC1606" s="13">
        <f t="shared" si="2004"/>
        <v>6.828150818873589E-4</v>
      </c>
      <c r="BD1606" s="13">
        <f t="shared" si="2005"/>
        <v>1.166434455746381E-4</v>
      </c>
      <c r="BE1606" s="13">
        <f t="shared" si="2006"/>
        <v>3.687032020318793E-4</v>
      </c>
      <c r="BF1606" s="13">
        <f t="shared" si="2007"/>
        <v>5.8272477514209706E-4</v>
      </c>
      <c r="BG1606" s="13">
        <f t="shared" si="2008"/>
        <v>6.1398646516238134E-4</v>
      </c>
      <c r="BH1606" s="13">
        <f t="shared" si="2009"/>
        <v>4.8519394852055602E-4</v>
      </c>
      <c r="BI1606" s="13">
        <f t="shared" si="2010"/>
        <v>3.0673401586298239E-4</v>
      </c>
      <c r="BJ1606" s="14">
        <f t="shared" si="2011"/>
        <v>0.67586981212513397</v>
      </c>
      <c r="BK1606" s="14">
        <f t="shared" si="2012"/>
        <v>0.16223875526191084</v>
      </c>
      <c r="BL1606" s="14">
        <f t="shared" si="2013"/>
        <v>0.13406367177476572</v>
      </c>
      <c r="BM1606" s="14">
        <f t="shared" si="2014"/>
        <v>0.79238683531582521</v>
      </c>
      <c r="BN1606" s="14">
        <f t="shared" si="2015"/>
        <v>0.16468094934210595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1.57692307692308</v>
      </c>
      <c r="F1607" s="10">
        <f>VLOOKUP(B1607,home!$B$2:$E$405,3,FALSE)</f>
        <v>1.37</v>
      </c>
      <c r="G1607" s="10">
        <f>VLOOKUP(C1607,away!$B$2:$E$405,4,FALSE)</f>
        <v>0.85</v>
      </c>
      <c r="H1607" s="10">
        <f>VLOOKUP(A1607,away!$A$2:$E$405,3,FALSE)</f>
        <v>1.31538461538462</v>
      </c>
      <c r="I1607" s="10">
        <f>VLOOKUP(C1607,away!$B$2:$E$405,3,FALSE)</f>
        <v>0.95</v>
      </c>
      <c r="J1607" s="10">
        <f>VLOOKUP(B1607,home!$B$2:$E$405,4,FALSE)</f>
        <v>1.27</v>
      </c>
      <c r="K1607" s="12">
        <f t="shared" si="1960"/>
        <v>1.8363269230769268</v>
      </c>
      <c r="L1607" s="12">
        <f t="shared" si="1961"/>
        <v>1.587011538461544</v>
      </c>
      <c r="M1607" s="13">
        <f t="shared" si="1962"/>
        <v>3.2603407825820073E-2</v>
      </c>
      <c r="N1607" s="13">
        <f t="shared" si="1963"/>
        <v>5.9870515574610372E-2</v>
      </c>
      <c r="O1607" s="13">
        <f t="shared" si="1964"/>
        <v>5.1741984412743851E-2</v>
      </c>
      <c r="P1607" s="13">
        <f t="shared" si="1965"/>
        <v>9.5015199030548225E-2</v>
      </c>
      <c r="Q1607" s="13">
        <f t="shared" si="1966"/>
        <v>5.4970919824076751E-2</v>
      </c>
      <c r="R1607" s="13">
        <f t="shared" si="1967"/>
        <v>4.1057563142960933E-2</v>
      </c>
      <c r="S1607" s="13">
        <f t="shared" si="1968"/>
        <v>6.9225033890975007E-2</v>
      </c>
      <c r="T1607" s="13">
        <f t="shared" si="1969"/>
        <v>8.7239484040654222E-2</v>
      </c>
      <c r="U1607" s="13">
        <f t="shared" si="1970"/>
        <v>7.5395108595350091E-2</v>
      </c>
      <c r="V1607" s="13">
        <f t="shared" si="1971"/>
        <v>2.2415619891933445E-2</v>
      </c>
      <c r="W1607" s="13">
        <f t="shared" si="1972"/>
        <v>3.3648193353085103E-2</v>
      </c>
      <c r="X1607" s="13">
        <f t="shared" si="1973"/>
        <v>5.3400071099731085E-2</v>
      </c>
      <c r="Y1607" s="13">
        <f t="shared" si="1974"/>
        <v>4.2373264494970045E-2</v>
      </c>
      <c r="Z1607" s="13">
        <f t="shared" si="1975"/>
        <v>2.171960881633081E-2</v>
      </c>
      <c r="AA1607" s="13">
        <f t="shared" si="1976"/>
        <v>3.9884302428127252E-2</v>
      </c>
      <c r="AB1607" s="13">
        <f t="shared" si="1977"/>
        <v>3.662030917845626E-2</v>
      </c>
      <c r="AC1607" s="13">
        <f t="shared" si="1978"/>
        <v>4.0828258598064179E-3</v>
      </c>
      <c r="AD1607" s="13">
        <f t="shared" si="1979"/>
        <v>1.5447270841792066E-2</v>
      </c>
      <c r="AE1607" s="13">
        <f t="shared" si="1980"/>
        <v>2.4514997063664574E-2</v>
      </c>
      <c r="AF1607" s="13">
        <f t="shared" si="1981"/>
        <v>1.9452791602693281E-2</v>
      </c>
      <c r="AG1607" s="13">
        <f t="shared" si="1982"/>
        <v>1.0290601576254024E-2</v>
      </c>
      <c r="AH1607" s="13">
        <f t="shared" si="1983"/>
        <v>8.6173174505970104E-3</v>
      </c>
      <c r="AI1607" s="13">
        <f t="shared" si="1984"/>
        <v>1.5824212039231917E-2</v>
      </c>
      <c r="AJ1607" s="13">
        <f t="shared" si="1985"/>
        <v>1.4529213302059805E-2</v>
      </c>
      <c r="AK1607" s="13">
        <f t="shared" si="1986"/>
        <v>8.8934618525666146E-3</v>
      </c>
      <c r="AL1607" s="13">
        <f t="shared" si="1987"/>
        <v>4.7593860586482307E-4</v>
      </c>
      <c r="AM1607" s="13">
        <f t="shared" si="1988"/>
        <v>5.6732478669687956E-3</v>
      </c>
      <c r="AN1607" s="13">
        <f t="shared" si="1989"/>
        <v>9.0035098254318199E-3</v>
      </c>
      <c r="AO1607" s="13">
        <f t="shared" si="1990"/>
        <v>7.1443369898060924E-3</v>
      </c>
      <c r="AP1607" s="13">
        <f t="shared" si="1991"/>
        <v>3.7793817458266284E-3</v>
      </c>
      <c r="AQ1607" s="13">
        <f t="shared" si="1992"/>
        <v>1.4994806097194471E-3</v>
      </c>
      <c r="AR1607" s="13">
        <f t="shared" si="1993"/>
        <v>2.7351564449366963E-3</v>
      </c>
      <c r="AS1607" s="13">
        <f t="shared" si="1994"/>
        <v>5.0226414186646294E-3</v>
      </c>
      <c r="AT1607" s="13">
        <f t="shared" si="1995"/>
        <v>4.6116058310275753E-3</v>
      </c>
      <c r="AU1607" s="13">
        <f t="shared" si="1996"/>
        <v>2.8228053153781609E-3</v>
      </c>
      <c r="AV1607" s="13">
        <f t="shared" si="1997"/>
        <v>1.2958983498083929E-3</v>
      </c>
      <c r="AW1607" s="13">
        <f t="shared" si="1998"/>
        <v>3.8528182224384014E-5</v>
      </c>
      <c r="AX1607" s="13">
        <f t="shared" si="1999"/>
        <v>1.7363229665672559E-3</v>
      </c>
      <c r="AY1607" s="13">
        <f t="shared" si="2000"/>
        <v>2.7555645824380126E-3</v>
      </c>
      <c r="AZ1607" s="13">
        <f t="shared" si="2001"/>
        <v>2.1865563936525468E-3</v>
      </c>
      <c r="BA1607" s="13">
        <f t="shared" si="2002"/>
        <v>1.1566967420744848E-3</v>
      </c>
      <c r="BB1607" s="13">
        <f t="shared" si="2003"/>
        <v>4.5892276904327059E-4</v>
      </c>
      <c r="BC1607" s="13">
        <f t="shared" si="2004"/>
        <v>1.4566314594687864E-4</v>
      </c>
      <c r="BD1607" s="13">
        <f t="shared" si="2005"/>
        <v>7.2345413960199826E-4</v>
      </c>
      <c r="BE1607" s="13">
        <f t="shared" si="2006"/>
        <v>1.3284983141626031E-3</v>
      </c>
      <c r="BF1607" s="13">
        <f t="shared" si="2007"/>
        <v>1.2197786107795488E-3</v>
      </c>
      <c r="BG1607" s="13">
        <f t="shared" si="2008"/>
        <v>7.4663743438928591E-4</v>
      </c>
      <c r="BH1607" s="13">
        <f t="shared" si="2009"/>
        <v>3.4276760563653198E-4</v>
      </c>
      <c r="BI1607" s="13">
        <f t="shared" si="2010"/>
        <v>1.2588667651779577E-4</v>
      </c>
      <c r="BJ1607" s="14">
        <f t="shared" si="2011"/>
        <v>0.43674779310900685</v>
      </c>
      <c r="BK1607" s="14">
        <f t="shared" si="2012"/>
        <v>0.22657358968738597</v>
      </c>
      <c r="BL1607" s="14">
        <f t="shared" si="2013"/>
        <v>0.31353860254299698</v>
      </c>
      <c r="BM1607" s="14">
        <f t="shared" si="2014"/>
        <v>0.6606029679447466</v>
      </c>
      <c r="BN1607" s="14">
        <f t="shared" si="2015"/>
        <v>0.33525958981076021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1.57692307692308</v>
      </c>
      <c r="F1608" s="10">
        <f>VLOOKUP(B1608,home!$B$2:$E$405,3,FALSE)</f>
        <v>1.9</v>
      </c>
      <c r="G1608" s="10">
        <f>VLOOKUP(C1608,away!$B$2:$E$405,4,FALSE)</f>
        <v>2.0299999999999998</v>
      </c>
      <c r="H1608" s="10">
        <f>VLOOKUP(A1608,away!$A$2:$E$405,3,FALSE)</f>
        <v>1.31538461538462</v>
      </c>
      <c r="I1608" s="10">
        <f>VLOOKUP(C1608,away!$B$2:$E$405,3,FALSE)</f>
        <v>0.51</v>
      </c>
      <c r="J1608" s="10">
        <f>VLOOKUP(B1608,home!$B$2:$E$405,4,FALSE)</f>
        <v>0.51</v>
      </c>
      <c r="K1608" s="12">
        <f t="shared" si="1960"/>
        <v>6.0821923076923188</v>
      </c>
      <c r="L1608" s="12">
        <f t="shared" si="1961"/>
        <v>0.34213153846153965</v>
      </c>
      <c r="M1608" s="13">
        <f t="shared" si="1962"/>
        <v>1.6216293782624466E-3</v>
      </c>
      <c r="N1608" s="13">
        <f t="shared" si="1963"/>
        <v>9.8630617303957311E-3</v>
      </c>
      <c r="O1608" s="13">
        <f t="shared" si="1964"/>
        <v>5.548105539993608E-4</v>
      </c>
      <c r="P1608" s="13">
        <f t="shared" si="1965"/>
        <v>3.3744644837614265E-3</v>
      </c>
      <c r="Q1608" s="13">
        <f t="shared" si="1966"/>
        <v>2.9994519093453711E-2</v>
      </c>
      <c r="R1608" s="13">
        <f t="shared" si="1967"/>
        <v>9.4909094197250215E-5</v>
      </c>
      <c r="S1608" s="13">
        <f t="shared" si="1968"/>
        <v>1.755489063161938E-3</v>
      </c>
      <c r="T1608" s="13">
        <f t="shared" si="1969"/>
        <v>1.0262070962857342E-2</v>
      </c>
      <c r="U1608" s="13">
        <f t="shared" si="1970"/>
        <v>5.7725536265656097E-4</v>
      </c>
      <c r="V1608" s="13">
        <f t="shared" si="1971"/>
        <v>4.0589049060292737E-4</v>
      </c>
      <c r="W1608" s="13">
        <f t="shared" si="1972"/>
        <v>6.0810811101044845E-2</v>
      </c>
      <c r="X1608" s="13">
        <f t="shared" si="1973"/>
        <v>2.0805296357094542E-2</v>
      </c>
      <c r="Y1608" s="13">
        <f t="shared" si="1974"/>
        <v>3.5590740254005113E-3</v>
      </c>
      <c r="Z1608" s="13">
        <f t="shared" si="1975"/>
        <v>1.0823798137232139E-5</v>
      </c>
      <c r="AA1608" s="13">
        <f t="shared" si="1976"/>
        <v>6.5832421770287765E-5</v>
      </c>
      <c r="AB1608" s="13">
        <f t="shared" si="1977"/>
        <v>2.0020272464400034E-4</v>
      </c>
      <c r="AC1608" s="13">
        <f t="shared" si="1978"/>
        <v>5.278884401686061E-5</v>
      </c>
      <c r="AD1608" s="13">
        <f t="shared" si="1979"/>
        <v>9.2465761875826391E-2</v>
      </c>
      <c r="AE1608" s="13">
        <f t="shared" si="1980"/>
        <v>3.1635453365594861E-2</v>
      </c>
      <c r="AF1608" s="13">
        <f t="shared" si="1981"/>
        <v>5.4117431649496313E-3</v>
      </c>
      <c r="AG1608" s="13">
        <f t="shared" si="1982"/>
        <v>6.171760049276466E-4</v>
      </c>
      <c r="AH1608" s="13">
        <f t="shared" si="1983"/>
        <v>9.2579067717209428E-7</v>
      </c>
      <c r="AI1608" s="13">
        <f t="shared" si="1984"/>
        <v>5.6308369352293759E-6</v>
      </c>
      <c r="AJ1608" s="13">
        <f t="shared" si="1985"/>
        <v>1.7123916546660954E-5</v>
      </c>
      <c r="AK1608" s="13">
        <f t="shared" si="1986"/>
        <v>3.4716984499222153E-5</v>
      </c>
      <c r="AL1608" s="13">
        <f t="shared" si="1987"/>
        <v>4.3939529379909528E-6</v>
      </c>
      <c r="AM1608" s="13">
        <f t="shared" si="1988"/>
        <v>0.11247890912121219</v>
      </c>
      <c r="AN1608" s="13">
        <f t="shared" si="1989"/>
        <v>3.8482582222116021E-2</v>
      </c>
      <c r="AO1608" s="13">
        <f t="shared" si="1990"/>
        <v>6.583052529812625E-3</v>
      </c>
      <c r="AP1608" s="13">
        <f t="shared" si="1991"/>
        <v>7.5075662993264163E-4</v>
      </c>
      <c r="AQ1608" s="13">
        <f t="shared" si="1992"/>
        <v>6.4214380202263856E-5</v>
      </c>
      <c r="AR1608" s="13">
        <f t="shared" si="1993"/>
        <v>6.3348437734847843E-8</v>
      </c>
      <c r="AS1608" s="13">
        <f t="shared" si="1994"/>
        <v>3.8529738069521745E-7</v>
      </c>
      <c r="AT1608" s="13">
        <f t="shared" si="1995"/>
        <v>1.1717263825192254E-6</v>
      </c>
      <c r="AU1608" s="13">
        <f t="shared" si="1996"/>
        <v>2.37555506349286E-6</v>
      </c>
      <c r="AV1608" s="13">
        <f t="shared" si="1997"/>
        <v>3.6121456834189521E-6</v>
      </c>
      <c r="AW1608" s="13">
        <f t="shared" si="1998"/>
        <v>2.5398388276982441E-7</v>
      </c>
      <c r="AX1608" s="13">
        <f t="shared" si="1999"/>
        <v>0.11401972597244336</v>
      </c>
      <c r="AY1608" s="13">
        <f t="shared" si="2000"/>
        <v>3.9009744261915211E-2</v>
      </c>
      <c r="AZ1608" s="13">
        <f t="shared" si="2001"/>
        <v>6.6732319096601354E-3</v>
      </c>
      <c r="BA1608" s="13">
        <f t="shared" si="2002"/>
        <v>7.610410332542204E-4</v>
      </c>
      <c r="BB1608" s="13">
        <f t="shared" si="2003"/>
        <v>6.5094034884906525E-5</v>
      </c>
      <c r="BC1608" s="13">
        <f t="shared" si="2004"/>
        <v>4.4541444599684397E-6</v>
      </c>
      <c r="BD1608" s="13">
        <f t="shared" si="2005"/>
        <v>3.6122497435597584E-9</v>
      </c>
      <c r="BE1608" s="13">
        <f t="shared" si="2006"/>
        <v>2.1970397603742716E-8</v>
      </c>
      <c r="BF1608" s="13">
        <f t="shared" si="2007"/>
        <v>6.6814091651212871E-8</v>
      </c>
      <c r="BG1608" s="13">
        <f t="shared" si="2008"/>
        <v>1.3545871809548547E-7</v>
      </c>
      <c r="BH1608" s="13">
        <f t="shared" si="2009"/>
        <v>2.0597149330255601E-7</v>
      </c>
      <c r="BI1608" s="13">
        <f t="shared" si="2010"/>
        <v>2.5055164643374119E-7</v>
      </c>
      <c r="BJ1608" s="14">
        <f t="shared" si="2011"/>
        <v>0.58431777392143869</v>
      </c>
      <c r="BK1608" s="14">
        <f t="shared" si="2012"/>
        <v>4.6224400474658797E-2</v>
      </c>
      <c r="BL1608" s="14">
        <f t="shared" si="2013"/>
        <v>1.5597001374704359E-3</v>
      </c>
      <c r="BM1608" s="14">
        <f t="shared" si="2014"/>
        <v>0.54759981371960287</v>
      </c>
      <c r="BN1608" s="14">
        <f t="shared" si="2015"/>
        <v>4.5503394334069927E-2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1.57692307692308</v>
      </c>
      <c r="F1609" s="10">
        <f>VLOOKUP(B1609,home!$B$2:$E$405,3,FALSE)</f>
        <v>1.1599999999999999</v>
      </c>
      <c r="G1609" s="10">
        <f>VLOOKUP(C1609,away!$B$2:$E$405,4,FALSE)</f>
        <v>1.52</v>
      </c>
      <c r="H1609" s="10">
        <f>VLOOKUP(A1609,away!$A$2:$E$405,3,FALSE)</f>
        <v>1.31538461538462</v>
      </c>
      <c r="I1609" s="10">
        <f>VLOOKUP(C1609,away!$B$2:$E$405,3,FALSE)</f>
        <v>1.1399999999999999</v>
      </c>
      <c r="J1609" s="10">
        <f>VLOOKUP(B1609,home!$B$2:$E$405,4,FALSE)</f>
        <v>1.52</v>
      </c>
      <c r="K1609" s="12">
        <f t="shared" si="1960"/>
        <v>2.7804307692307741</v>
      </c>
      <c r="L1609" s="12">
        <f t="shared" si="1961"/>
        <v>2.2792984615384695</v>
      </c>
      <c r="M1609" s="13">
        <f t="shared" si="1962"/>
        <v>6.3472779278135848E-3</v>
      </c>
      <c r="N1609" s="13">
        <f t="shared" si="1963"/>
        <v>1.7648166851352239E-2</v>
      </c>
      <c r="O1609" s="13">
        <f t="shared" si="1964"/>
        <v>1.4467340815822589E-2</v>
      </c>
      <c r="P1609" s="13">
        <f t="shared" si="1965"/>
        <v>4.0225439553261376E-2</v>
      </c>
      <c r="Q1609" s="13">
        <f t="shared" si="1966"/>
        <v>2.4534753067009182E-2</v>
      </c>
      <c r="R1609" s="13">
        <f t="shared" si="1967"/>
        <v>1.6487693832028569E-2</v>
      </c>
      <c r="S1609" s="13">
        <f t="shared" si="1968"/>
        <v>6.3731492682976745E-2</v>
      </c>
      <c r="T1609" s="13">
        <f t="shared" si="1969"/>
        <v>5.5922024919860279E-2</v>
      </c>
      <c r="U1609" s="13">
        <f t="shared" si="1970"/>
        <v>4.5842891244228683E-2</v>
      </c>
      <c r="V1609" s="13">
        <f t="shared" si="1971"/>
        <v>4.487710822591736E-2</v>
      </c>
      <c r="W1609" s="13">
        <f t="shared" si="1972"/>
        <v>2.273906078099714E-2</v>
      </c>
      <c r="X1609" s="13">
        <f t="shared" si="1973"/>
        <v>5.1829106254956542E-2</v>
      </c>
      <c r="Y1609" s="13">
        <f t="shared" si="1974"/>
        <v>5.9067001074918156E-2</v>
      </c>
      <c r="Z1609" s="13">
        <f t="shared" si="1975"/>
        <v>1.2526791728553343E-2</v>
      </c>
      <c r="AA1609" s="13">
        <f t="shared" si="1976"/>
        <v>3.4829877161815272E-2</v>
      </c>
      <c r="AB1609" s="13">
        <f t="shared" si="1977"/>
        <v>4.842103107461971E-2</v>
      </c>
      <c r="AC1609" s="13">
        <f t="shared" si="1978"/>
        <v>1.7775350165821373E-2</v>
      </c>
      <c r="AD1609" s="13">
        <f t="shared" si="1979"/>
        <v>1.5806096064723305E-2</v>
      </c>
      <c r="AE1609" s="13">
        <f t="shared" si="1980"/>
        <v>3.6026810443253093E-2</v>
      </c>
      <c r="AF1609" s="13">
        <f t="shared" si="1981"/>
        <v>4.1057926808722424E-2</v>
      </c>
      <c r="AG1609" s="13">
        <f t="shared" si="1982"/>
        <v>3.1194423136360037E-2</v>
      </c>
      <c r="AH1609" s="13">
        <f t="shared" si="1983"/>
        <v>7.1380742787261172E-3</v>
      </c>
      <c r="AI1609" s="13">
        <f t="shared" si="1984"/>
        <v>1.984692135762486E-2</v>
      </c>
      <c r="AJ1609" s="13">
        <f t="shared" si="1985"/>
        <v>2.7591495408621793E-2</v>
      </c>
      <c r="AK1609" s="13">
        <f t="shared" si="1986"/>
        <v>2.5572080934407219E-2</v>
      </c>
      <c r="AL1609" s="13">
        <f t="shared" si="1987"/>
        <v>4.5060026157045952E-3</v>
      </c>
      <c r="AM1609" s="13">
        <f t="shared" si="1988"/>
        <v>8.7895511679548215E-3</v>
      </c>
      <c r="AN1609" s="13">
        <f t="shared" si="1989"/>
        <v>2.0034010454733082E-2</v>
      </c>
      <c r="AO1609" s="13">
        <f t="shared" si="1990"/>
        <v>2.283174460395937E-2</v>
      </c>
      <c r="AP1609" s="13">
        <f t="shared" si="1991"/>
        <v>1.7346786783347948E-2</v>
      </c>
      <c r="AQ1609" s="13">
        <f t="shared" si="1992"/>
        <v>9.8846261069802117E-3</v>
      </c>
      <c r="AR1609" s="13">
        <f t="shared" si="1993"/>
        <v>3.2539603443695504E-3</v>
      </c>
      <c r="AS1609" s="13">
        <f t="shared" si="1994"/>
        <v>9.0474114633418649E-3</v>
      </c>
      <c r="AT1609" s="13">
        <f t="shared" si="1995"/>
        <v>1.2577850607283475E-2</v>
      </c>
      <c r="AU1609" s="13">
        <f t="shared" si="1996"/>
        <v>1.1657280946426315E-2</v>
      </c>
      <c r="AV1609" s="13">
        <f t="shared" si="1997"/>
        <v>8.1030656572528437E-3</v>
      </c>
      <c r="AW1609" s="13">
        <f t="shared" si="1998"/>
        <v>7.9323564590405321E-4</v>
      </c>
      <c r="AX1609" s="13">
        <f t="shared" si="1999"/>
        <v>4.0731230858516484E-3</v>
      </c>
      <c r="AY1609" s="13">
        <f t="shared" si="2000"/>
        <v>9.283863183238485E-3</v>
      </c>
      <c r="AZ1609" s="13">
        <f t="shared" si="2001"/>
        <v>1.0580347535344561E-2</v>
      </c>
      <c r="BA1609" s="13">
        <f t="shared" si="2002"/>
        <v>8.0385899532843981E-3</v>
      </c>
      <c r="BB1609" s="13">
        <f t="shared" si="2003"/>
        <v>4.5805864283649331E-3</v>
      </c>
      <c r="BC1609" s="13">
        <f t="shared" si="2004"/>
        <v>2.0881047198232361E-3</v>
      </c>
      <c r="BD1609" s="13">
        <f t="shared" si="2005"/>
        <v>1.2361244678047842E-3</v>
      </c>
      <c r="BE1609" s="13">
        <f t="shared" si="2006"/>
        <v>3.4369585048834375E-3</v>
      </c>
      <c r="BF1609" s="13">
        <f t="shared" si="2007"/>
        <v>4.7781125897736546E-3</v>
      </c>
      <c r="BG1609" s="13">
        <f t="shared" si="2008"/>
        <v>4.4284037544852026E-3</v>
      </c>
      <c r="BH1609" s="13">
        <f t="shared" si="2009"/>
        <v>3.0782175143869357E-3</v>
      </c>
      <c r="BI1609" s="13">
        <f t="shared" si="2010"/>
        <v>1.7117541382773006E-3</v>
      </c>
      <c r="BJ1609" s="14">
        <f t="shared" si="2011"/>
        <v>0.47335670342503511</v>
      </c>
      <c r="BK1609" s="14">
        <f t="shared" si="2012"/>
        <v>0.18674653435473354</v>
      </c>
      <c r="BL1609" s="14">
        <f t="shared" si="2013"/>
        <v>0.30350654609618022</v>
      </c>
      <c r="BM1609" s="14">
        <f t="shared" si="2014"/>
        <v>0.84793527601988017</v>
      </c>
      <c r="BN1609" s="14">
        <f t="shared" si="2015"/>
        <v>0.11971067204728754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1.57692307692308</v>
      </c>
      <c r="F1610" s="10">
        <f>VLOOKUP(B1610,home!$B$2:$E$405,3,FALSE)</f>
        <v>1.1599999999999999</v>
      </c>
      <c r="G1610" s="10">
        <f>VLOOKUP(C1610,away!$B$2:$E$405,4,FALSE)</f>
        <v>0.95</v>
      </c>
      <c r="H1610" s="10">
        <f>VLOOKUP(A1610,away!$A$2:$E$405,3,FALSE)</f>
        <v>1.31538461538462</v>
      </c>
      <c r="I1610" s="10">
        <f>VLOOKUP(C1610,away!$B$2:$E$405,3,FALSE)</f>
        <v>1.48</v>
      </c>
      <c r="J1610" s="10">
        <f>VLOOKUP(B1610,home!$B$2:$E$405,4,FALSE)</f>
        <v>1.27</v>
      </c>
      <c r="K1610" s="12">
        <f t="shared" si="1960"/>
        <v>1.7377692307692338</v>
      </c>
      <c r="L1610" s="12">
        <f t="shared" si="1961"/>
        <v>2.472396923076932</v>
      </c>
      <c r="M1610" s="13">
        <f t="shared" si="1962"/>
        <v>1.4843901761807103E-2</v>
      </c>
      <c r="N1610" s="13">
        <f t="shared" si="1963"/>
        <v>2.5795275746229602E-2</v>
      </c>
      <c r="O1610" s="13">
        <f t="shared" si="1964"/>
        <v>3.670001704234814E-2</v>
      </c>
      <c r="P1610" s="13">
        <f t="shared" si="1965"/>
        <v>6.3776160384899083E-2</v>
      </c>
      <c r="Q1610" s="13">
        <f t="shared" si="1966"/>
        <v>2.241311824550285E-2</v>
      </c>
      <c r="R1610" s="13">
        <f t="shared" si="1967"/>
        <v>4.5368504606186251E-2</v>
      </c>
      <c r="S1610" s="13">
        <f t="shared" si="1968"/>
        <v>6.850285556162973E-2</v>
      </c>
      <c r="T1610" s="13">
        <f t="shared" si="1969"/>
        <v>5.5414124586740693E-2</v>
      </c>
      <c r="U1610" s="13">
        <f t="shared" si="1970"/>
        <v>7.8839991350642707E-2</v>
      </c>
      <c r="V1610" s="13">
        <f t="shared" si="1971"/>
        <v>3.2702161865128025E-2</v>
      </c>
      <c r="W1610" s="13">
        <f t="shared" si="1972"/>
        <v>1.2982942417542456E-2</v>
      </c>
      <c r="X1610" s="13">
        <f t="shared" si="1973"/>
        <v>3.2098986885616958E-2</v>
      </c>
      <c r="Y1610" s="13">
        <f t="shared" si="1974"/>
        <v>3.968071820494308E-2</v>
      </c>
      <c r="Z1610" s="13">
        <f t="shared" si="1975"/>
        <v>3.7389650397645503E-2</v>
      </c>
      <c r="AA1610" s="13">
        <f t="shared" si="1976"/>
        <v>6.4974584010247E-2</v>
      </c>
      <c r="AB1610" s="13">
        <f t="shared" si="1977"/>
        <v>5.6455416437518953E-2</v>
      </c>
      <c r="AC1610" s="13">
        <f t="shared" si="1978"/>
        <v>8.7814610399873406E-3</v>
      </c>
      <c r="AD1610" s="13">
        <f t="shared" si="1979"/>
        <v>5.6403394645135052E-3</v>
      </c>
      <c r="AE1610" s="13">
        <f t="shared" si="1980"/>
        <v>1.3945157937172584E-2</v>
      </c>
      <c r="AF1610" s="13">
        <f t="shared" si="1981"/>
        <v>1.7238982787843676E-2</v>
      </c>
      <c r="AG1610" s="13">
        <f t="shared" si="1982"/>
        <v>1.4207202667213634E-2</v>
      </c>
      <c r="AH1610" s="13">
        <f t="shared" si="1983"/>
        <v>2.3110514149515229E-2</v>
      </c>
      <c r="AI1610" s="13">
        <f t="shared" si="1984"/>
        <v>4.0160740396284568E-2</v>
      </c>
      <c r="AJ1610" s="13">
        <f t="shared" si="1985"/>
        <v>3.4895049472787175E-2</v>
      </c>
      <c r="AK1610" s="13">
        <f t="shared" si="1986"/>
        <v>2.0213181093326576E-2</v>
      </c>
      <c r="AL1610" s="13">
        <f t="shared" si="1987"/>
        <v>1.5091661927889087E-3</v>
      </c>
      <c r="AM1610" s="13">
        <f t="shared" si="1988"/>
        <v>1.9603216745049954E-3</v>
      </c>
      <c r="AN1610" s="13">
        <f t="shared" si="1989"/>
        <v>4.8466932762871702E-3</v>
      </c>
      <c r="AO1610" s="13">
        <f t="shared" si="1990"/>
        <v>5.9914747716950274E-3</v>
      </c>
      <c r="AP1610" s="13">
        <f t="shared" si="1991"/>
        <v>4.9377679300772834E-3</v>
      </c>
      <c r="AQ1610" s="13">
        <f t="shared" si="1992"/>
        <v>3.0520305592977564E-3</v>
      </c>
      <c r="AR1610" s="13">
        <f t="shared" si="1993"/>
        <v>1.1427672814797474E-2</v>
      </c>
      <c r="AS1610" s="13">
        <f t="shared" si="1994"/>
        <v>1.9858658196853091E-2</v>
      </c>
      <c r="AT1610" s="13">
        <f t="shared" si="1995"/>
        <v>1.725488258942727E-2</v>
      </c>
      <c r="AU1610" s="13">
        <f t="shared" si="1996"/>
        <v>9.9950013481474916E-3</v>
      </c>
      <c r="AV1610" s="13">
        <f t="shared" si="1997"/>
        <v>4.3422514510769328E-3</v>
      </c>
      <c r="AW1610" s="13">
        <f t="shared" si="1998"/>
        <v>1.8011291906496046E-4</v>
      </c>
      <c r="AX1610" s="13">
        <f t="shared" si="1999"/>
        <v>5.6776444806080125E-4</v>
      </c>
      <c r="AY1610" s="13">
        <f t="shared" si="2000"/>
        <v>1.4037390744179976E-3</v>
      </c>
      <c r="AZ1610" s="13">
        <f t="shared" si="2001"/>
        <v>1.735300084196959E-3</v>
      </c>
      <c r="BA1610" s="13">
        <f t="shared" si="2002"/>
        <v>1.4301168629279009E-3</v>
      </c>
      <c r="BB1610" s="13">
        <f t="shared" si="2003"/>
        <v>8.8395413288584399E-4</v>
      </c>
      <c r="BC1610" s="13">
        <f t="shared" si="2004"/>
        <v>4.370970956576198E-4</v>
      </c>
      <c r="BD1610" s="13">
        <f t="shared" si="2005"/>
        <v>4.7089571842058638E-3</v>
      </c>
      <c r="BE1610" s="13">
        <f t="shared" si="2006"/>
        <v>8.1830809037226789E-3</v>
      </c>
      <c r="BF1610" s="13">
        <f t="shared" si="2007"/>
        <v>7.1101531036922849E-3</v>
      </c>
      <c r="BG1610" s="13">
        <f t="shared" si="2008"/>
        <v>4.1186017632182746E-3</v>
      </c>
      <c r="BH1610" s="13">
        <f t="shared" si="2009"/>
        <v>1.7892948544781587E-3</v>
      </c>
      <c r="BI1610" s="13">
        <f t="shared" si="2010"/>
        <v>6.2187630857717102E-4</v>
      </c>
      <c r="BJ1610" s="14">
        <f t="shared" si="2011"/>
        <v>0.26666310885332833</v>
      </c>
      <c r="BK1610" s="14">
        <f t="shared" si="2012"/>
        <v>0.19151944588065817</v>
      </c>
      <c r="BL1610" s="14">
        <f t="shared" si="2013"/>
        <v>0.49012842907705328</v>
      </c>
      <c r="BM1610" s="14">
        <f t="shared" si="2014"/>
        <v>0.77558003026635958</v>
      </c>
      <c r="BN1610" s="14">
        <f t="shared" si="2015"/>
        <v>0.20889697778697303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1.57692307692308</v>
      </c>
      <c r="F1611" s="10">
        <f>VLOOKUP(B1611,home!$B$2:$E$405,3,FALSE)</f>
        <v>1.27</v>
      </c>
      <c r="G1611" s="10">
        <f>VLOOKUP(C1611,away!$B$2:$E$405,4,FALSE)</f>
        <v>0.95</v>
      </c>
      <c r="H1611" s="10">
        <f>VLOOKUP(A1611,away!$A$2:$E$405,3,FALSE)</f>
        <v>1.31538461538462</v>
      </c>
      <c r="I1611" s="10">
        <f>VLOOKUP(C1611,away!$B$2:$E$405,3,FALSE)</f>
        <v>0.21</v>
      </c>
      <c r="J1611" s="10">
        <f>VLOOKUP(B1611,home!$B$2:$E$405,4,FALSE)</f>
        <v>0.98</v>
      </c>
      <c r="K1611" s="12">
        <f t="shared" si="1960"/>
        <v>1.9025576923076961</v>
      </c>
      <c r="L1611" s="12">
        <f t="shared" si="1961"/>
        <v>0.27070615384615482</v>
      </c>
      <c r="M1611" s="13">
        <f t="shared" si="1962"/>
        <v>0.11380556622340716</v>
      </c>
      <c r="N1611" s="13">
        <f t="shared" si="1963"/>
        <v>0.21652165544577623</v>
      </c>
      <c r="O1611" s="13">
        <f t="shared" si="1964"/>
        <v>3.0807867118622417E-2</v>
      </c>
      <c r="P1611" s="13">
        <f t="shared" si="1965"/>
        <v>5.8613744570128419E-2</v>
      </c>
      <c r="Q1611" s="13">
        <f t="shared" si="1966"/>
        <v>0.20597247055977913</v>
      </c>
      <c r="R1611" s="13">
        <f t="shared" si="1967"/>
        <v>4.1699396079428463E-3</v>
      </c>
      <c r="S1611" s="13">
        <f t="shared" si="1968"/>
        <v>7.5470189344430368E-3</v>
      </c>
      <c r="T1611" s="13">
        <f t="shared" si="1969"/>
        <v>5.5758015303428159E-2</v>
      </c>
      <c r="U1611" s="13">
        <f t="shared" si="1970"/>
        <v>7.933550677550201E-3</v>
      </c>
      <c r="V1611" s="13">
        <f t="shared" si="1971"/>
        <v>4.3188576873197702E-4</v>
      </c>
      <c r="W1611" s="13">
        <f t="shared" si="1972"/>
        <v>0.13062483608904274</v>
      </c>
      <c r="X1611" s="13">
        <f t="shared" si="1973"/>
        <v>3.5360946974449158E-2</v>
      </c>
      <c r="Y1611" s="13">
        <f t="shared" si="1974"/>
        <v>4.7862129759054768E-3</v>
      </c>
      <c r="Z1611" s="13">
        <f t="shared" si="1975"/>
        <v>3.7627610434565038E-4</v>
      </c>
      <c r="AA1611" s="13">
        <f t="shared" si="1976"/>
        <v>7.1588699675439039E-4</v>
      </c>
      <c r="AB1611" s="13">
        <f t="shared" si="1977"/>
        <v>6.8100815624906033E-4</v>
      </c>
      <c r="AC1611" s="13">
        <f t="shared" si="1978"/>
        <v>1.3902242972366937E-5</v>
      </c>
      <c r="AD1611" s="13">
        <f t="shared" si="1979"/>
        <v>6.2130321676910037E-2</v>
      </c>
      <c r="AE1611" s="13">
        <f t="shared" si="1980"/>
        <v>1.6819060418380695E-2</v>
      </c>
      <c r="AF1611" s="13">
        <f t="shared" si="1981"/>
        <v>2.2765115785829682E-3</v>
      </c>
      <c r="AG1611" s="13">
        <f t="shared" si="1982"/>
        <v>2.0542189787481132E-4</v>
      </c>
      <c r="AH1611" s="13">
        <f t="shared" si="1983"/>
        <v>2.5465064247906343E-5</v>
      </c>
      <c r="AI1611" s="13">
        <f t="shared" si="1984"/>
        <v>4.8448753869963912E-5</v>
      </c>
      <c r="AJ1611" s="13">
        <f t="shared" si="1985"/>
        <v>4.6088274679011066E-5</v>
      </c>
      <c r="AK1611" s="13">
        <f t="shared" si="1986"/>
        <v>2.9228533838580836E-5</v>
      </c>
      <c r="AL1611" s="13">
        <f t="shared" si="1987"/>
        <v>2.8640515418536017E-7</v>
      </c>
      <c r="AM1611" s="13">
        <f t="shared" si="1988"/>
        <v>2.364130428639136E-2</v>
      </c>
      <c r="AN1611" s="13">
        <f t="shared" si="1989"/>
        <v>6.3998465552756187E-3</v>
      </c>
      <c r="AO1611" s="13">
        <f t="shared" si="1990"/>
        <v>8.6623892309211259E-4</v>
      </c>
      <c r="AP1611" s="13">
        <f t="shared" si="1991"/>
        <v>7.816540239403367E-5</v>
      </c>
      <c r="AQ1611" s="13">
        <f t="shared" si="1992"/>
        <v>5.2899638614814656E-6</v>
      </c>
      <c r="AR1611" s="13">
        <f t="shared" si="1993"/>
        <v>1.3787099199991903E-6</v>
      </c>
      <c r="AS1611" s="13">
        <f t="shared" si="1994"/>
        <v>2.6230751637553879E-6</v>
      </c>
      <c r="AT1611" s="13">
        <f t="shared" si="1995"/>
        <v>2.495275915152042E-6</v>
      </c>
      <c r="AU1611" s="13">
        <f t="shared" si="1996"/>
        <v>1.5824687956008812E-6</v>
      </c>
      <c r="AV1611" s="13">
        <f t="shared" si="1997"/>
        <v>7.5268454497683774E-7</v>
      </c>
      <c r="AW1611" s="13">
        <f t="shared" si="1998"/>
        <v>4.0974559378547924E-9</v>
      </c>
      <c r="AX1611" s="13">
        <f t="shared" si="1999"/>
        <v>7.4964908877101326E-3</v>
      </c>
      <c r="AY1611" s="13">
        <f t="shared" si="2000"/>
        <v>2.0293462155547568E-3</v>
      </c>
      <c r="AZ1611" s="13">
        <f t="shared" si="2001"/>
        <v>2.7467825441753894E-4</v>
      </c>
      <c r="BA1611" s="13">
        <f t="shared" si="2002"/>
        <v>2.4785697932849193E-5</v>
      </c>
      <c r="BB1611" s="13">
        <f t="shared" si="2003"/>
        <v>1.6774102394485478E-6</v>
      </c>
      <c r="BC1611" s="13">
        <f t="shared" si="2004"/>
        <v>9.0817054868654796E-8</v>
      </c>
      <c r="BD1611" s="13">
        <f t="shared" si="2005"/>
        <v>6.2204209952086787E-8</v>
      </c>
      <c r="BE1611" s="13">
        <f t="shared" si="2006"/>
        <v>1.1834709813826567E-7</v>
      </c>
      <c r="BF1611" s="13">
        <f t="shared" si="2007"/>
        <v>1.1258109096262562E-7</v>
      </c>
      <c r="BG1611" s="13">
        <f t="shared" si="2008"/>
        <v>7.1397340206445266E-8</v>
      </c>
      <c r="BH1611" s="13">
        <f t="shared" si="2009"/>
        <v>3.395938970502049E-8</v>
      </c>
      <c r="BI1611" s="13">
        <f t="shared" si="2010"/>
        <v>1.2921939621872305E-8</v>
      </c>
      <c r="BJ1611" s="14">
        <f t="shared" si="2011"/>
        <v>0.77127336733405338</v>
      </c>
      <c r="BK1611" s="14">
        <f t="shared" si="2012"/>
        <v>0.18244175036039192</v>
      </c>
      <c r="BL1611" s="14">
        <f t="shared" si="2013"/>
        <v>4.446672680916245E-2</v>
      </c>
      <c r="BM1611" s="14">
        <f t="shared" si="2014"/>
        <v>0.36663753496419865</v>
      </c>
      <c r="BN1611" s="14">
        <f t="shared" si="2015"/>
        <v>0.62989124352565629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1.57692307692308</v>
      </c>
      <c r="F1612" s="10">
        <f>VLOOKUP(B1612,home!$B$2:$E$405,3,FALSE)</f>
        <v>1.06</v>
      </c>
      <c r="G1612" s="10">
        <f>VLOOKUP(C1612,away!$B$2:$E$405,4,FALSE)</f>
        <v>1.37</v>
      </c>
      <c r="H1612" s="10">
        <f>VLOOKUP(A1612,away!$A$2:$E$405,3,FALSE)</f>
        <v>1.31538461538462</v>
      </c>
      <c r="I1612" s="10">
        <f>VLOOKUP(C1612,away!$B$2:$E$405,3,FALSE)</f>
        <v>0.63</v>
      </c>
      <c r="J1612" s="10">
        <f>VLOOKUP(B1612,home!$B$2:$E$405,4,FALSE)</f>
        <v>1.27</v>
      </c>
      <c r="K1612" s="12">
        <f t="shared" si="1960"/>
        <v>2.2900076923076971</v>
      </c>
      <c r="L1612" s="12">
        <f t="shared" si="1961"/>
        <v>1.0524392307692345</v>
      </c>
      <c r="M1612" s="13">
        <f t="shared" si="1962"/>
        <v>3.5350352213693398E-2</v>
      </c>
      <c r="N1612" s="13">
        <f t="shared" si="1963"/>
        <v>8.0952578495144312E-2</v>
      </c>
      <c r="O1612" s="13">
        <f t="shared" si="1964"/>
        <v>3.7204097491200988E-2</v>
      </c>
      <c r="P1612" s="13">
        <f t="shared" si="1965"/>
        <v>8.5197669440215756E-2</v>
      </c>
      <c r="Q1612" s="13">
        <f t="shared" si="1966"/>
        <v>9.2691013733011585E-2</v>
      </c>
      <c r="R1612" s="13">
        <f t="shared" si="1967"/>
        <v>1.9577525872551581E-2</v>
      </c>
      <c r="S1612" s="13">
        <f t="shared" si="1968"/>
        <v>5.133359658035138E-2</v>
      </c>
      <c r="T1612" s="13">
        <f t="shared" si="1969"/>
        <v>9.7551659192391268E-2</v>
      </c>
      <c r="U1612" s="13">
        <f t="shared" si="1970"/>
        <v>4.4832684844496082E-2</v>
      </c>
      <c r="V1612" s="13">
        <f t="shared" si="1971"/>
        <v>1.3746532192922493E-2</v>
      </c>
      <c r="W1612" s="13">
        <f t="shared" si="1972"/>
        <v>7.0754378152131633E-2</v>
      </c>
      <c r="X1612" s="13">
        <f t="shared" si="1973"/>
        <v>7.446468331598495E-2</v>
      </c>
      <c r="Y1612" s="13">
        <f t="shared" si="1974"/>
        <v>3.9184777014274919E-2</v>
      </c>
      <c r="Z1612" s="13">
        <f t="shared" si="1975"/>
        <v>6.8680520898909917E-3</v>
      </c>
      <c r="AA1612" s="13">
        <f t="shared" si="1976"/>
        <v>1.5727892117020328E-2</v>
      </c>
      <c r="AB1612" s="13">
        <f t="shared" si="1977"/>
        <v>1.8008496965881075E-2</v>
      </c>
      <c r="AC1612" s="13">
        <f t="shared" si="1978"/>
        <v>2.0706521158582454E-3</v>
      </c>
      <c r="AD1612" s="13">
        <f t="shared" si="1979"/>
        <v>4.0507017558207292E-2</v>
      </c>
      <c r="AE1612" s="13">
        <f t="shared" si="1980"/>
        <v>4.263117439971556E-2</v>
      </c>
      <c r="AF1612" s="13">
        <f t="shared" si="1981"/>
        <v>2.2433360196012858E-2</v>
      </c>
      <c r="AG1612" s="13">
        <f t="shared" si="1982"/>
        <v>7.8699161160869797E-3</v>
      </c>
      <c r="AH1612" s="13">
        <f t="shared" si="1983"/>
        <v>1.8070518645919773E-3</v>
      </c>
      <c r="AI1612" s="13">
        <f t="shared" si="1984"/>
        <v>4.1381626703145945E-3</v>
      </c>
      <c r="AJ1612" s="13">
        <f t="shared" si="1985"/>
        <v>4.7382121735204926E-3</v>
      </c>
      <c r="AK1612" s="13">
        <f t="shared" si="1986"/>
        <v>3.6168474417159666E-3</v>
      </c>
      <c r="AL1612" s="13">
        <f t="shared" si="1987"/>
        <v>1.9961864416642239E-4</v>
      </c>
      <c r="AM1612" s="13">
        <f t="shared" si="1988"/>
        <v>1.8552276360147522E-2</v>
      </c>
      <c r="AN1612" s="13">
        <f t="shared" si="1989"/>
        <v>1.9525143461491912E-2</v>
      </c>
      <c r="AO1612" s="13">
        <f t="shared" si="1990"/>
        <v>1.0274513482635746E-2</v>
      </c>
      <c r="AP1612" s="13">
        <f t="shared" si="1991"/>
        <v>3.6044336887310984E-3</v>
      </c>
      <c r="AQ1612" s="13">
        <f t="shared" si="1992"/>
        <v>9.4836185468171786E-4</v>
      </c>
      <c r="AR1612" s="13">
        <f t="shared" si="1993"/>
        <v>3.8036245486625835E-4</v>
      </c>
      <c r="AS1612" s="13">
        <f t="shared" si="1994"/>
        <v>8.7103294750877087E-4</v>
      </c>
      <c r="AT1612" s="13">
        <f t="shared" si="1995"/>
        <v>9.9733607502426624E-4</v>
      </c>
      <c r="AU1612" s="13">
        <f t="shared" si="1996"/>
        <v>7.6130242787384524E-4</v>
      </c>
      <c r="AV1612" s="13">
        <f t="shared" si="1997"/>
        <v>4.3584710400090804E-4</v>
      </c>
      <c r="AW1612" s="13">
        <f t="shared" si="1998"/>
        <v>1.3363880095786976E-5</v>
      </c>
      <c r="AX1612" s="13">
        <f t="shared" si="1999"/>
        <v>7.0808092624260136E-3</v>
      </c>
      <c r="AY1612" s="13">
        <f t="shared" si="2000"/>
        <v>7.4521214533713048E-3</v>
      </c>
      <c r="AZ1612" s="13">
        <f t="shared" si="2001"/>
        <v>3.9214524849925016E-3</v>
      </c>
      <c r="BA1612" s="13">
        <f t="shared" si="2002"/>
        <v>1.3756968122678708E-3</v>
      </c>
      <c r="BB1612" s="13">
        <f t="shared" si="2003"/>
        <v>3.6195932371872145E-4</v>
      </c>
      <c r="BC1612" s="13">
        <f t="shared" si="2004"/>
        <v>7.6188038444856724E-5</v>
      </c>
      <c r="BD1612" s="13">
        <f t="shared" si="2005"/>
        <v>6.671806156882375E-5</v>
      </c>
      <c r="BE1612" s="13">
        <f t="shared" si="2006"/>
        <v>1.5278487420846494E-4</v>
      </c>
      <c r="BF1612" s="13">
        <f t="shared" si="2007"/>
        <v>1.7493926860282432E-4</v>
      </c>
      <c r="BG1612" s="13">
        <f t="shared" si="2008"/>
        <v>1.335374235957167E-4</v>
      </c>
      <c r="BH1612" s="13">
        <f t="shared" si="2009"/>
        <v>7.6450431811285691E-5</v>
      </c>
      <c r="BI1612" s="13">
        <f t="shared" si="2010"/>
        <v>3.5014415385617844E-5</v>
      </c>
      <c r="BJ1612" s="14">
        <f t="shared" si="2011"/>
        <v>0.64221351439587082</v>
      </c>
      <c r="BK1612" s="14">
        <f t="shared" si="2012"/>
        <v>0.19535054264057899</v>
      </c>
      <c r="BL1612" s="14">
        <f t="shared" si="2013"/>
        <v>0.15373629692573987</v>
      </c>
      <c r="BM1612" s="14">
        <f t="shared" si="2014"/>
        <v>0.63975641123298732</v>
      </c>
      <c r="BN1612" s="14">
        <f t="shared" si="2015"/>
        <v>0.35097323724581764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1.57692307692308</v>
      </c>
      <c r="F1613" s="10">
        <f>VLOOKUP(B1613,home!$B$2:$E$405,3,FALSE)</f>
        <v>0.74</v>
      </c>
      <c r="G1613" s="10">
        <f>VLOOKUP(C1613,away!$B$2:$E$405,4,FALSE)</f>
        <v>0.63</v>
      </c>
      <c r="H1613" s="10">
        <f>VLOOKUP(A1613,away!$A$2:$E$405,3,FALSE)</f>
        <v>1.31538461538462</v>
      </c>
      <c r="I1613" s="10">
        <f>VLOOKUP(C1613,away!$B$2:$E$405,3,FALSE)</f>
        <v>0.63</v>
      </c>
      <c r="J1613" s="10">
        <f>VLOOKUP(B1613,home!$B$2:$E$405,4,FALSE)</f>
        <v>1.01</v>
      </c>
      <c r="K1613" s="12">
        <f t="shared" si="1960"/>
        <v>0.73516153846153987</v>
      </c>
      <c r="L1613" s="12">
        <f t="shared" si="1961"/>
        <v>0.83697923076923375</v>
      </c>
      <c r="M1613" s="13">
        <f t="shared" si="1962"/>
        <v>0.2076002820164107</v>
      </c>
      <c r="N1613" s="13">
        <f t="shared" si="1963"/>
        <v>0.15261974271223402</v>
      </c>
      <c r="O1613" s="13">
        <f t="shared" si="1964"/>
        <v>0.17375712434957144</v>
      </c>
      <c r="P1613" s="13">
        <f t="shared" si="1965"/>
        <v>0.12773955485548402</v>
      </c>
      <c r="Q1613" s="13">
        <f t="shared" si="1966"/>
        <v>5.6100082425965168E-2</v>
      </c>
      <c r="R1613" s="13">
        <f t="shared" si="1967"/>
        <v>7.2715552139389183E-2</v>
      </c>
      <c r="S1613" s="13">
        <f t="shared" si="1968"/>
        <v>1.9650014099435717E-2</v>
      </c>
      <c r="T1613" s="13">
        <f t="shared" si="1969"/>
        <v>4.6954603834974941E-2</v>
      </c>
      <c r="U1613" s="13">
        <f t="shared" si="1970"/>
        <v>5.3457677180873665E-2</v>
      </c>
      <c r="V1613" s="13">
        <f t="shared" si="1971"/>
        <v>1.3434385806681468E-3</v>
      </c>
      <c r="W1613" s="13">
        <f t="shared" si="1972"/>
        <v>1.3747540968030585E-2</v>
      </c>
      <c r="X1613" s="13">
        <f t="shared" si="1973"/>
        <v>1.1506406264390768E-2</v>
      </c>
      <c r="Y1613" s="13">
        <f t="shared" si="1974"/>
        <v>4.8153115320440374E-3</v>
      </c>
      <c r="Z1613" s="13">
        <f t="shared" si="1975"/>
        <v>2.0287135631528695E-2</v>
      </c>
      <c r="AA1613" s="13">
        <f t="shared" si="1976"/>
        <v>1.4914321841852558E-2</v>
      </c>
      <c r="AB1613" s="13">
        <f t="shared" si="1977"/>
        <v>5.4822178951834362E-3</v>
      </c>
      <c r="AC1613" s="13">
        <f t="shared" si="1978"/>
        <v>5.1664864265654796E-5</v>
      </c>
      <c r="AD1613" s="13">
        <f t="shared" si="1979"/>
        <v>2.5266658420301027E-3</v>
      </c>
      <c r="AE1613" s="13">
        <f t="shared" si="1980"/>
        <v>2.114766832873254E-3</v>
      </c>
      <c r="AF1613" s="13">
        <f t="shared" si="1981"/>
        <v>8.8500795851727222E-4</v>
      </c>
      <c r="AG1613" s="13">
        <f t="shared" si="1982"/>
        <v>2.4691109344814554E-4</v>
      </c>
      <c r="AH1613" s="13">
        <f t="shared" si="1983"/>
        <v>4.2449777938469982E-3</v>
      </c>
      <c r="AI1613" s="13">
        <f t="shared" si="1984"/>
        <v>3.1207444056596326E-3</v>
      </c>
      <c r="AJ1613" s="13">
        <f t="shared" si="1985"/>
        <v>1.1471256292049897E-3</v>
      </c>
      <c r="AK1613" s="13">
        <f t="shared" si="1986"/>
        <v>2.8110754745833404E-4</v>
      </c>
      <c r="AL1613" s="13">
        <f t="shared" si="1987"/>
        <v>1.2716065120647673E-6</v>
      </c>
      <c r="AM1613" s="13">
        <f t="shared" si="1988"/>
        <v>3.7150150952101457E-4</v>
      </c>
      <c r="AN1613" s="13">
        <f t="shared" si="1989"/>
        <v>3.1093904766850796E-4</v>
      </c>
      <c r="AO1613" s="13">
        <f t="shared" si="1990"/>
        <v>1.3012476246685294E-4</v>
      </c>
      <c r="AP1613" s="13">
        <f t="shared" si="1991"/>
        <v>3.6303907864511949E-5</v>
      </c>
      <c r="AQ1613" s="13">
        <f t="shared" si="1992"/>
        <v>7.5964042195890843E-6</v>
      </c>
      <c r="AR1613" s="13">
        <f t="shared" si="1993"/>
        <v>7.1059164970530833E-4</v>
      </c>
      <c r="AS1613" s="13">
        <f t="shared" si="1994"/>
        <v>5.2239965041527806E-4</v>
      </c>
      <c r="AT1613" s="13">
        <f t="shared" si="1995"/>
        <v>1.9202406534553319E-4</v>
      </c>
      <c r="AU1613" s="13">
        <f t="shared" si="1996"/>
        <v>4.7056235767020488E-5</v>
      </c>
      <c r="AV1613" s="13">
        <f t="shared" si="1997"/>
        <v>8.6484836701729291E-6</v>
      </c>
      <c r="AW1613" s="13">
        <f t="shared" si="1998"/>
        <v>2.1734402315081781E-8</v>
      </c>
      <c r="AX1613" s="13">
        <f t="shared" si="1999"/>
        <v>4.5518936880042222E-5</v>
      </c>
      <c r="AY1613" s="13">
        <f t="shared" si="2000"/>
        <v>3.8098404775291044E-5</v>
      </c>
      <c r="AZ1613" s="13">
        <f t="shared" si="2001"/>
        <v>1.5943786761178999E-5</v>
      </c>
      <c r="BA1613" s="13">
        <f t="shared" si="2002"/>
        <v>4.4482061263067644E-6</v>
      </c>
      <c r="BB1613" s="13">
        <f t="shared" si="2003"/>
        <v>9.3076403547480689E-7</v>
      </c>
      <c r="BC1613" s="13">
        <f t="shared" si="2004"/>
        <v>1.5580603328787442E-7</v>
      </c>
      <c r="BD1613" s="13">
        <f t="shared" si="2005"/>
        <v>9.912507539356491E-5</v>
      </c>
      <c r="BE1613" s="13">
        <f t="shared" si="2006"/>
        <v>7.2872942926449299E-5</v>
      </c>
      <c r="BF1613" s="13">
        <f t="shared" si="2007"/>
        <v>2.6786692417014226E-5</v>
      </c>
      <c r="BG1613" s="13">
        <f t="shared" si="2008"/>
        <v>6.5641820025294154E-6</v>
      </c>
      <c r="BH1613" s="13">
        <f t="shared" si="2009"/>
        <v>1.2064335349302689E-6</v>
      </c>
      <c r="BI1613" s="13">
        <f t="shared" si="2010"/>
        <v>1.7738470671818612E-7</v>
      </c>
      <c r="BJ1613" s="14">
        <f t="shared" si="2011"/>
        <v>0.29247860100086048</v>
      </c>
      <c r="BK1613" s="14">
        <f t="shared" si="2012"/>
        <v>0.35642432442755168</v>
      </c>
      <c r="BL1613" s="14">
        <f t="shared" si="2013"/>
        <v>0.33080830157892466</v>
      </c>
      <c r="BM1613" s="14">
        <f t="shared" si="2014"/>
        <v>0.20942794746943788</v>
      </c>
      <c r="BN1613" s="14">
        <f t="shared" si="2015"/>
        <v>0.79053233849905458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1.65137614678899</v>
      </c>
      <c r="F1614" s="10">
        <f>VLOOKUP(B1614,home!$B$2:$E$405,3,FALSE)</f>
        <v>1.21</v>
      </c>
      <c r="G1614" s="10">
        <f>VLOOKUP(C1614,away!$B$2:$E$405,4,FALSE)</f>
        <v>1.0900000000000001</v>
      </c>
      <c r="H1614" s="10">
        <f>VLOOKUP(A1614,away!$A$2:$E$405,3,FALSE)</f>
        <v>1.2201834862385299</v>
      </c>
      <c r="I1614" s="10">
        <f>VLOOKUP(C1614,away!$B$2:$E$405,3,FALSE)</f>
        <v>0.61</v>
      </c>
      <c r="J1614" s="10">
        <f>VLOOKUP(B1614,home!$B$2:$E$405,4,FALSE)</f>
        <v>1.0900000000000001</v>
      </c>
      <c r="K1614" s="12">
        <f t="shared" si="1960"/>
        <v>2.177999999999999</v>
      </c>
      <c r="L1614" s="12">
        <f t="shared" si="1961"/>
        <v>0.81129999999999858</v>
      </c>
      <c r="M1614" s="13">
        <f t="shared" si="1962"/>
        <v>5.0322650252595774E-2</v>
      </c>
      <c r="N1614" s="13">
        <f t="shared" si="1963"/>
        <v>0.10960273225015352</v>
      </c>
      <c r="O1614" s="13">
        <f t="shared" si="1964"/>
        <v>4.0826766149930881E-2</v>
      </c>
      <c r="P1614" s="13">
        <f t="shared" si="1965"/>
        <v>8.8920696674549396E-2</v>
      </c>
      <c r="Q1614" s="13">
        <f t="shared" si="1966"/>
        <v>0.11935737542041716</v>
      </c>
      <c r="R1614" s="13">
        <f t="shared" si="1967"/>
        <v>1.6561377688719427E-2</v>
      </c>
      <c r="S1614" s="13">
        <f t="shared" si="1968"/>
        <v>3.9280971179967636E-2</v>
      </c>
      <c r="T1614" s="13">
        <f t="shared" si="1969"/>
        <v>9.6834638678584273E-2</v>
      </c>
      <c r="U1614" s="13">
        <f t="shared" si="1970"/>
        <v>3.6070680606030893E-2</v>
      </c>
      <c r="V1614" s="13">
        <f t="shared" si="1971"/>
        <v>7.7122137642304583E-3</v>
      </c>
      <c r="W1614" s="13">
        <f t="shared" si="1972"/>
        <v>8.6653454555222817E-2</v>
      </c>
      <c r="X1614" s="13">
        <f t="shared" si="1973"/>
        <v>7.0301947680652149E-2</v>
      </c>
      <c r="Y1614" s="13">
        <f t="shared" si="1974"/>
        <v>2.8517985076656489E-2</v>
      </c>
      <c r="Z1614" s="13">
        <f t="shared" si="1975"/>
        <v>4.4787485729526847E-3</v>
      </c>
      <c r="AA1614" s="13">
        <f t="shared" si="1976"/>
        <v>9.754714391890941E-3</v>
      </c>
      <c r="AB1614" s="13">
        <f t="shared" si="1977"/>
        <v>1.0622883972769231E-2</v>
      </c>
      <c r="AC1614" s="13">
        <f t="shared" si="1978"/>
        <v>8.5172310253950648E-4</v>
      </c>
      <c r="AD1614" s="13">
        <f t="shared" si="1979"/>
        <v>4.7182806005318816E-2</v>
      </c>
      <c r="AE1614" s="13">
        <f t="shared" si="1980"/>
        <v>3.8279410512115086E-2</v>
      </c>
      <c r="AF1614" s="13">
        <f t="shared" si="1981"/>
        <v>1.5528042874239454E-2</v>
      </c>
      <c r="AG1614" s="13">
        <f t="shared" si="1982"/>
        <v>4.1993003946234836E-3</v>
      </c>
      <c r="AH1614" s="13">
        <f t="shared" si="1983"/>
        <v>9.0840217930912646E-4</v>
      </c>
      <c r="AI1614" s="13">
        <f t="shared" si="1984"/>
        <v>1.9784999465352763E-3</v>
      </c>
      <c r="AJ1614" s="13">
        <f t="shared" si="1985"/>
        <v>2.1545864417769154E-3</v>
      </c>
      <c r="AK1614" s="13">
        <f t="shared" si="1986"/>
        <v>1.5642297567300396E-3</v>
      </c>
      <c r="AL1614" s="13">
        <f t="shared" si="1987"/>
        <v>6.020017727322692E-5</v>
      </c>
      <c r="AM1614" s="13">
        <f t="shared" si="1988"/>
        <v>2.0552830295916855E-2</v>
      </c>
      <c r="AN1614" s="13">
        <f t="shared" si="1989"/>
        <v>1.6674511219077315E-2</v>
      </c>
      <c r="AO1614" s="13">
        <f t="shared" si="1990"/>
        <v>6.7640154760186992E-3</v>
      </c>
      <c r="AP1614" s="13">
        <f t="shared" si="1991"/>
        <v>1.8292152518979876E-3</v>
      </c>
      <c r="AQ1614" s="13">
        <f t="shared" si="1992"/>
        <v>3.7101058346620863E-4</v>
      </c>
      <c r="AR1614" s="13">
        <f t="shared" si="1993"/>
        <v>1.4739733761469863E-4</v>
      </c>
      <c r="AS1614" s="13">
        <f t="shared" si="1994"/>
        <v>3.2103140132481344E-4</v>
      </c>
      <c r="AT1614" s="13">
        <f t="shared" si="1995"/>
        <v>3.4960319604272175E-4</v>
      </c>
      <c r="AU1614" s="13">
        <f t="shared" si="1996"/>
        <v>2.5381192032701588E-4</v>
      </c>
      <c r="AV1614" s="13">
        <f t="shared" si="1997"/>
        <v>1.382005906180601E-4</v>
      </c>
      <c r="AW1614" s="13">
        <f t="shared" si="1998"/>
        <v>2.9548444312170162E-6</v>
      </c>
      <c r="AX1614" s="13">
        <f t="shared" si="1999"/>
        <v>7.4606773974178137E-3</v>
      </c>
      <c r="AY1614" s="13">
        <f t="shared" si="2000"/>
        <v>6.0528475725250622E-3</v>
      </c>
      <c r="AZ1614" s="13">
        <f t="shared" si="2001"/>
        <v>2.4553376177947864E-3</v>
      </c>
      <c r="BA1614" s="13">
        <f t="shared" si="2002"/>
        <v>6.6400513643896913E-4</v>
      </c>
      <c r="BB1614" s="13">
        <f t="shared" si="2003"/>
        <v>1.3467684179823365E-4</v>
      </c>
      <c r="BC1614" s="13">
        <f t="shared" si="2004"/>
        <v>2.185266435018136E-5</v>
      </c>
      <c r="BD1614" s="13">
        <f t="shared" si="2005"/>
        <v>1.9930576667800789E-5</v>
      </c>
      <c r="BE1614" s="13">
        <f t="shared" si="2006"/>
        <v>4.340879598247009E-5</v>
      </c>
      <c r="BF1614" s="13">
        <f t="shared" si="2007"/>
        <v>4.7272178824909921E-5</v>
      </c>
      <c r="BG1614" s="13">
        <f t="shared" si="2008"/>
        <v>3.4319601826884587E-5</v>
      </c>
      <c r="BH1614" s="13">
        <f t="shared" si="2009"/>
        <v>1.8687023194738653E-5</v>
      </c>
      <c r="BI1614" s="13">
        <f t="shared" si="2010"/>
        <v>8.1400673036281485E-6</v>
      </c>
      <c r="BJ1614" s="14">
        <f t="shared" si="2011"/>
        <v>0.67943867350468545</v>
      </c>
      <c r="BK1614" s="14">
        <f t="shared" si="2012"/>
        <v>0.19320130272368108</v>
      </c>
      <c r="BL1614" s="14">
        <f t="shared" si="2013"/>
        <v>0.12182394382342047</v>
      </c>
      <c r="BM1614" s="14">
        <f t="shared" si="2014"/>
        <v>0.56730117746027986</v>
      </c>
      <c r="BN1614" s="14">
        <f t="shared" si="2015"/>
        <v>0.42559159843636613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1.65137614678899</v>
      </c>
      <c r="F1615" s="10">
        <f>VLOOKUP(B1615,home!$B$2:$E$405,3,FALSE)</f>
        <v>1.33</v>
      </c>
      <c r="G1615" s="10">
        <f>VLOOKUP(C1615,away!$B$2:$E$405,4,FALSE)</f>
        <v>1.1100000000000001</v>
      </c>
      <c r="H1615" s="10">
        <f>VLOOKUP(A1615,away!$A$2:$E$405,3,FALSE)</f>
        <v>1.2201834862385299</v>
      </c>
      <c r="I1615" s="10">
        <f>VLOOKUP(C1615,away!$B$2:$E$405,3,FALSE)</f>
        <v>0.61</v>
      </c>
      <c r="J1615" s="10">
        <f>VLOOKUP(B1615,home!$B$2:$E$405,4,FALSE)</f>
        <v>0.82</v>
      </c>
      <c r="K1615" s="12">
        <f t="shared" si="1960"/>
        <v>2.4379266055045861</v>
      </c>
      <c r="L1615" s="12">
        <f t="shared" si="1961"/>
        <v>0.61033577981651266</v>
      </c>
      <c r="M1615" s="13">
        <f t="shared" si="1962"/>
        <v>4.7441287490281703E-2</v>
      </c>
      <c r="N1615" s="13">
        <f t="shared" si="1963"/>
        <v>0.11565837697194965</v>
      </c>
      <c r="O1615" s="13">
        <f t="shared" si="1964"/>
        <v>2.8955115195880451E-2</v>
      </c>
      <c r="P1615" s="13">
        <f t="shared" si="1965"/>
        <v>7.0590445701487078E-2</v>
      </c>
      <c r="Q1615" s="13">
        <f t="shared" si="1966"/>
        <v>0.1409833171846975</v>
      </c>
      <c r="R1615" s="13">
        <f t="shared" si="1967"/>
        <v>8.8361714063773245E-3</v>
      </c>
      <c r="S1615" s="13">
        <f t="shared" si="1968"/>
        <v>2.6258831114961623E-2</v>
      </c>
      <c r="T1615" s="13">
        <f t="shared" si="1969"/>
        <v>8.6047162835041102E-2</v>
      </c>
      <c r="U1615" s="13">
        <f t="shared" si="1970"/>
        <v>2.1541937362406154E-2</v>
      </c>
      <c r="V1615" s="13">
        <f t="shared" si="1971"/>
        <v>4.341325387101855E-3</v>
      </c>
      <c r="W1615" s="13">
        <f t="shared" si="1972"/>
        <v>0.11456899329895534</v>
      </c>
      <c r="X1615" s="13">
        <f t="shared" si="1973"/>
        <v>6.9925555867910716E-2</v>
      </c>
      <c r="Y1615" s="13">
        <f t="shared" si="1974"/>
        <v>2.1339034334872203E-2</v>
      </c>
      <c r="Z1615" s="13">
        <f t="shared" si="1975"/>
        <v>1.7976771886345586E-3</v>
      </c>
      <c r="AA1615" s="13">
        <f t="shared" si="1976"/>
        <v>4.3826050462808771E-3</v>
      </c>
      <c r="AB1615" s="13">
        <f t="shared" si="1977"/>
        <v>5.3422347218734035E-3</v>
      </c>
      <c r="AC1615" s="13">
        <f t="shared" si="1978"/>
        <v>4.0373073516591169E-4</v>
      </c>
      <c r="AD1615" s="13">
        <f t="shared" si="1979"/>
        <v>6.9827699232349952E-2</v>
      </c>
      <c r="AE1615" s="13">
        <f t="shared" si="1980"/>
        <v>4.2618343263769211E-2</v>
      </c>
      <c r="AF1615" s="13">
        <f t="shared" si="1981"/>
        <v>1.3005749885190199E-2</v>
      </c>
      <c r="AG1615" s="13">
        <f t="shared" si="1982"/>
        <v>2.6459581660920268E-3</v>
      </c>
      <c r="AH1615" s="13">
        <f t="shared" si="1983"/>
        <v>2.7429667719590731E-4</v>
      </c>
      <c r="AI1615" s="13">
        <f t="shared" si="1984"/>
        <v>6.6871516713740554E-4</v>
      </c>
      <c r="AJ1615" s="13">
        <f t="shared" si="1985"/>
        <v>8.151392487343635E-4</v>
      </c>
      <c r="AK1615" s="13">
        <f t="shared" si="1986"/>
        <v>6.6241655389350851E-4</v>
      </c>
      <c r="AL1615" s="13">
        <f t="shared" si="1987"/>
        <v>2.4029307842531756E-5</v>
      </c>
      <c r="AM1615" s="13">
        <f t="shared" si="1988"/>
        <v>3.4046961151943611E-2</v>
      </c>
      <c r="AN1615" s="13">
        <f t="shared" si="1989"/>
        <v>2.078007858505402E-2</v>
      </c>
      <c r="AO1615" s="13">
        <f t="shared" si="1990"/>
        <v>6.3414127339286785E-3</v>
      </c>
      <c r="AP1615" s="13">
        <f t="shared" si="1991"/>
        <v>1.2901303620335746E-3</v>
      </c>
      <c r="AQ1615" s="13">
        <f t="shared" si="1992"/>
        <v>1.9685318014418037E-4</v>
      </c>
      <c r="AR1615" s="13">
        <f t="shared" si="1993"/>
        <v>3.3482615275488472E-5</v>
      </c>
      <c r="AS1615" s="13">
        <f t="shared" si="1994"/>
        <v>8.1628158601987607E-5</v>
      </c>
      <c r="AT1615" s="13">
        <f t="shared" si="1995"/>
        <v>9.9501729807066825E-5</v>
      </c>
      <c r="AU1615" s="13">
        <f t="shared" si="1996"/>
        <v>8.0859304796792317E-5</v>
      </c>
      <c r="AV1615" s="13">
        <f t="shared" si="1997"/>
        <v>4.9282262616676141E-5</v>
      </c>
      <c r="AW1615" s="13">
        <f t="shared" si="1998"/>
        <v>9.9318057717952231E-7</v>
      </c>
      <c r="AX1615" s="13">
        <f t="shared" si="1999"/>
        <v>1.3833998738150732E-2</v>
      </c>
      <c r="AY1615" s="13">
        <f t="shared" si="2000"/>
        <v>8.4433844078298792E-3</v>
      </c>
      <c r="AZ1615" s="13">
        <f t="shared" si="2001"/>
        <v>2.5766498034217162E-3</v>
      </c>
      <c r="BA1615" s="13">
        <f t="shared" si="2002"/>
        <v>5.2420718902848574E-4</v>
      </c>
      <c r="BB1615" s="13">
        <f t="shared" si="2003"/>
        <v>7.9985600875280726E-5</v>
      </c>
      <c r="BC1615" s="13">
        <f t="shared" si="2004"/>
        <v>9.76361481686136E-6</v>
      </c>
      <c r="BD1615" s="13">
        <f t="shared" si="2005"/>
        <v>3.4059396840769219E-6</v>
      </c>
      <c r="BE1615" s="13">
        <f t="shared" si="2006"/>
        <v>8.3034309725550117E-6</v>
      </c>
      <c r="BF1615" s="13">
        <f t="shared" si="2007"/>
        <v>1.0121577642481343E-5</v>
      </c>
      <c r="BG1615" s="13">
        <f t="shared" si="2008"/>
        <v>8.2252211414285521E-6</v>
      </c>
      <c r="BH1615" s="13">
        <f t="shared" si="2009"/>
        <v>5.0131213642118661E-6</v>
      </c>
      <c r="BI1615" s="13">
        <f t="shared" si="2010"/>
        <v>2.4443243900871099E-6</v>
      </c>
      <c r="BJ1615" s="14">
        <f t="shared" si="2011"/>
        <v>0.76474361640805499</v>
      </c>
      <c r="BK1615" s="14">
        <f t="shared" si="2012"/>
        <v>0.1575030341446706</v>
      </c>
      <c r="BL1615" s="14">
        <f t="shared" si="2013"/>
        <v>7.1860899066072237E-2</v>
      </c>
      <c r="BM1615" s="14">
        <f t="shared" si="2014"/>
        <v>0.57499812162950614</v>
      </c>
      <c r="BN1615" s="14">
        <f t="shared" si="2015"/>
        <v>0.41246471395067369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1.18604651162791</v>
      </c>
      <c r="F1616" s="10">
        <f>VLOOKUP(B1616,home!$B$2:$E$405,3,FALSE)</f>
        <v>0.6</v>
      </c>
      <c r="G1616" s="10">
        <f>VLOOKUP(C1616,away!$B$2:$E$405,4,FALSE)</f>
        <v>1.41</v>
      </c>
      <c r="H1616" s="10">
        <f>VLOOKUP(A1616,away!$A$2:$E$405,3,FALSE)</f>
        <v>1.0465116279069799</v>
      </c>
      <c r="I1616" s="10">
        <f>VLOOKUP(C1616,away!$B$2:$E$405,3,FALSE)</f>
        <v>0.56000000000000005</v>
      </c>
      <c r="J1616" s="10">
        <f>VLOOKUP(B1616,home!$B$2:$E$405,4,FALSE)</f>
        <v>1.0900000000000001</v>
      </c>
      <c r="K1616" s="12">
        <f t="shared" si="1960"/>
        <v>1.0033953488372118</v>
      </c>
      <c r="L1616" s="12">
        <f t="shared" si="1961"/>
        <v>0.63879069767442065</v>
      </c>
      <c r="M1616" s="13">
        <f t="shared" si="1962"/>
        <v>0.19355645605440902</v>
      </c>
      <c r="N1616" s="13">
        <f t="shared" si="1963"/>
        <v>0.19421364774240824</v>
      </c>
      <c r="O1616" s="13">
        <f t="shared" si="1964"/>
        <v>0.12364206360238429</v>
      </c>
      <c r="P1616" s="13">
        <f t="shared" si="1965"/>
        <v>0.12406187153926712</v>
      </c>
      <c r="Q1616" s="13">
        <f t="shared" si="1966"/>
        <v>9.7436535412720515E-2</v>
      </c>
      <c r="R1616" s="13">
        <f t="shared" si="1967"/>
        <v>3.9490700035236068E-2</v>
      </c>
      <c r="S1616" s="13">
        <f t="shared" si="1968"/>
        <v>1.9879662352232617E-2</v>
      </c>
      <c r="T1616" s="13">
        <f t="shared" si="1969"/>
        <v>6.2241552435270131E-2</v>
      </c>
      <c r="U1616" s="13">
        <f t="shared" si="1970"/>
        <v>3.9624784737681391E-2</v>
      </c>
      <c r="V1616" s="13">
        <f t="shared" si="1971"/>
        <v>1.4157845251295143E-3</v>
      </c>
      <c r="W1616" s="13">
        <f t="shared" si="1972"/>
        <v>3.2589122146645354E-2</v>
      </c>
      <c r="X1616" s="13">
        <f t="shared" si="1973"/>
        <v>2.08176280726525E-2</v>
      </c>
      <c r="Y1616" s="13">
        <f t="shared" si="1974"/>
        <v>6.6490535802281462E-3</v>
      </c>
      <c r="Z1616" s="13">
        <f t="shared" si="1975"/>
        <v>8.4087639423865729E-3</v>
      </c>
      <c r="AA1616" s="13">
        <f t="shared" si="1976"/>
        <v>8.4373146292607455E-3</v>
      </c>
      <c r="AB1616" s="13">
        <f t="shared" si="1977"/>
        <v>4.2329811278381969E-3</v>
      </c>
      <c r="AC1616" s="13">
        <f t="shared" si="1978"/>
        <v>5.6716294002912893E-5</v>
      </c>
      <c r="AD1616" s="13">
        <f t="shared" si="1979"/>
        <v>8.1749433961579281E-3</v>
      </c>
      <c r="AE1616" s="13">
        <f t="shared" si="1980"/>
        <v>5.2220777954806209E-3</v>
      </c>
      <c r="AF1616" s="13">
        <f t="shared" si="1981"/>
        <v>1.667907359142583E-3</v>
      </c>
      <c r="AG1616" s="13">
        <f t="shared" si="1982"/>
        <v>3.5514790186766377E-4</v>
      </c>
      <c r="AH1616" s="13">
        <f t="shared" si="1983"/>
        <v>1.3428600463341576E-3</v>
      </c>
      <c r="AI1616" s="13">
        <f t="shared" si="1984"/>
        <v>1.3474195246310167E-3</v>
      </c>
      <c r="AJ1616" s="13">
        <f t="shared" si="1985"/>
        <v>6.7599724197360436E-4</v>
      </c>
      <c r="AK1616" s="13">
        <f t="shared" si="1986"/>
        <v>2.2609749614103266E-4</v>
      </c>
      <c r="AL1616" s="13">
        <f t="shared" si="1987"/>
        <v>1.4541141585677235E-6</v>
      </c>
      <c r="AM1616" s="13">
        <f t="shared" si="1988"/>
        <v>1.6405400361424697E-3</v>
      </c>
      <c r="AN1616" s="13">
        <f t="shared" si="1989"/>
        <v>1.0479617142502675E-3</v>
      </c>
      <c r="AO1616" s="13">
        <f t="shared" si="1990"/>
        <v>3.3471409729100507E-4</v>
      </c>
      <c r="AP1616" s="13">
        <f t="shared" si="1991"/>
        <v>7.1270750576661696E-5</v>
      </c>
      <c r="AQ1616" s="13">
        <f t="shared" si="1992"/>
        <v>1.1381773121161334E-5</v>
      </c>
      <c r="AR1616" s="13">
        <f t="shared" si="1993"/>
        <v>1.7156130117538032E-4</v>
      </c>
      <c r="AS1616" s="13">
        <f t="shared" si="1994"/>
        <v>1.721438116398367E-4</v>
      </c>
      <c r="AT1616" s="13">
        <f t="shared" si="1995"/>
        <v>8.6364149965260589E-5</v>
      </c>
      <c r="AU1616" s="13">
        <f t="shared" si="1996"/>
        <v>2.8885795460473985E-5</v>
      </c>
      <c r="AV1616" s="13">
        <f t="shared" si="1997"/>
        <v>7.2459682031256596E-6</v>
      </c>
      <c r="AW1616" s="13">
        <f t="shared" si="1998"/>
        <v>2.5889679198207032E-8</v>
      </c>
      <c r="AX1616" s="13">
        <f t="shared" si="1999"/>
        <v>2.7435170697443081E-4</v>
      </c>
      <c r="AY1616" s="13">
        <f t="shared" si="2000"/>
        <v>1.7525331830636485E-4</v>
      </c>
      <c r="AZ1616" s="13">
        <f t="shared" si="2001"/>
        <v>5.5975094735340055E-5</v>
      </c>
      <c r="BA1616" s="13">
        <f t="shared" si="2002"/>
        <v>1.191878993945989E-5</v>
      </c>
      <c r="BB1616" s="13">
        <f t="shared" si="2003"/>
        <v>1.903403035215612E-6</v>
      </c>
      <c r="BC1616" s="13">
        <f t="shared" si="2004"/>
        <v>2.4317523056419816E-7</v>
      </c>
      <c r="BD1616" s="13">
        <f t="shared" si="2005"/>
        <v>1.8265293878625427E-5</v>
      </c>
      <c r="BE1616" s="13">
        <f t="shared" si="2006"/>
        <v>1.8327310922957552E-5</v>
      </c>
      <c r="BF1616" s="13">
        <f t="shared" si="2007"/>
        <v>9.1947692683945144E-6</v>
      </c>
      <c r="BG1616" s="13">
        <f t="shared" si="2008"/>
        <v>3.0753295725127973E-6</v>
      </c>
      <c r="BH1616" s="13">
        <f t="shared" si="2009"/>
        <v>7.7144284730021773E-7</v>
      </c>
      <c r="BI1616" s="13">
        <f t="shared" si="2010"/>
        <v>1.5481243297495483E-7</v>
      </c>
      <c r="BJ1616" s="14">
        <f t="shared" si="2011"/>
        <v>0.43299312970217657</v>
      </c>
      <c r="BK1616" s="14">
        <f t="shared" si="2012"/>
        <v>0.33914719819750611</v>
      </c>
      <c r="BL1616" s="14">
        <f t="shared" si="2013"/>
        <v>0.21953620842684735</v>
      </c>
      <c r="BM1616" s="14">
        <f t="shared" si="2014"/>
        <v>0.22750879845386421</v>
      </c>
      <c r="BN1616" s="14">
        <f t="shared" si="2015"/>
        <v>0.77240127438642525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1.18604651162791</v>
      </c>
      <c r="F1617" s="10">
        <f>VLOOKUP(B1617,home!$B$2:$E$405,3,FALSE)</f>
        <v>0.96</v>
      </c>
      <c r="G1617" s="10">
        <f>VLOOKUP(C1617,away!$B$2:$E$405,4,FALSE)</f>
        <v>1.26</v>
      </c>
      <c r="H1617" s="10">
        <f>VLOOKUP(A1617,away!$A$2:$E$405,3,FALSE)</f>
        <v>1.0465116279069799</v>
      </c>
      <c r="I1617" s="10">
        <f>VLOOKUP(C1617,away!$B$2:$E$405,3,FALSE)</f>
        <v>0.7</v>
      </c>
      <c r="J1617" s="10">
        <f>VLOOKUP(B1617,home!$B$2:$E$405,4,FALSE)</f>
        <v>0.55000000000000004</v>
      </c>
      <c r="K1617" s="12">
        <f t="shared" si="1960"/>
        <v>1.4346418604651201</v>
      </c>
      <c r="L1617" s="12">
        <f t="shared" si="1961"/>
        <v>0.4029069767441873</v>
      </c>
      <c r="M1617" s="13">
        <f t="shared" si="1962"/>
        <v>0.15920719096571834</v>
      </c>
      <c r="N1617" s="13">
        <f t="shared" si="1963"/>
        <v>0.22840530064648384</v>
      </c>
      <c r="O1617" s="13">
        <f t="shared" si="1964"/>
        <v>6.4145687987932049E-2</v>
      </c>
      <c r="P1617" s="13">
        <f t="shared" si="1965"/>
        <v>9.2026089155821958E-2</v>
      </c>
      <c r="Q1617" s="13">
        <f t="shared" si="1966"/>
        <v>0.16383990272978335</v>
      </c>
      <c r="R1617" s="13">
        <f t="shared" si="1967"/>
        <v>1.2922372609196818E-2</v>
      </c>
      <c r="S1617" s="13">
        <f t="shared" si="1968"/>
        <v>1.3298395998863609E-2</v>
      </c>
      <c r="T1617" s="13">
        <f t="shared" si="1969"/>
        <v>6.6012239878918716E-2</v>
      </c>
      <c r="U1617" s="13">
        <f t="shared" si="1970"/>
        <v>1.8538976681681633E-2</v>
      </c>
      <c r="V1617" s="13">
        <f t="shared" si="1971"/>
        <v>8.5409275548249859E-4</v>
      </c>
      <c r="W1617" s="13">
        <f t="shared" si="1972"/>
        <v>7.8350527623560234E-2</v>
      </c>
      <c r="X1617" s="13">
        <f t="shared" si="1973"/>
        <v>3.1567974211120585E-2</v>
      </c>
      <c r="Y1617" s="13">
        <f t="shared" si="1974"/>
        <v>6.3594785256705331E-3</v>
      </c>
      <c r="Z1617" s="13">
        <f t="shared" si="1975"/>
        <v>1.7355046934444617E-3</v>
      </c>
      <c r="AA1617" s="13">
        <f t="shared" si="1976"/>
        <v>2.489827682249111E-3</v>
      </c>
      <c r="AB1617" s="13">
        <f t="shared" si="1977"/>
        <v>1.7860055091497111E-3</v>
      </c>
      <c r="AC1617" s="13">
        <f t="shared" si="1978"/>
        <v>3.0855553534756234E-5</v>
      </c>
      <c r="AD1617" s="13">
        <f t="shared" si="1979"/>
        <v>2.8101236679572074E-2</v>
      </c>
      <c r="AE1617" s="13">
        <f t="shared" si="1980"/>
        <v>1.1322184313339248E-2</v>
      </c>
      <c r="AF1617" s="13">
        <f t="shared" si="1981"/>
        <v>2.2808935259139894E-3</v>
      </c>
      <c r="AG1617" s="13">
        <f t="shared" si="1982"/>
        <v>3.0632930493379836E-4</v>
      </c>
      <c r="AH1617" s="13">
        <f t="shared" si="1983"/>
        <v>1.7481173729026389E-4</v>
      </c>
      <c r="AI1617" s="13">
        <f t="shared" si="1984"/>
        <v>2.50792236017244E-4</v>
      </c>
      <c r="AJ1617" s="13">
        <f t="shared" si="1985"/>
        <v>1.7989852003499326E-4</v>
      </c>
      <c r="AK1617" s="13">
        <f t="shared" si="1986"/>
        <v>8.6029982492641469E-5</v>
      </c>
      <c r="AL1617" s="13">
        <f t="shared" si="1987"/>
        <v>7.1341398672202871E-7</v>
      </c>
      <c r="AM1617" s="13">
        <f t="shared" si="1988"/>
        <v>8.0630420942703791E-3</v>
      </c>
      <c r="AN1617" s="13">
        <f t="shared" si="1989"/>
        <v>3.2486559135635985E-3</v>
      </c>
      <c r="AO1617" s="13">
        <f t="shared" si="1990"/>
        <v>6.5445306630801771E-4</v>
      </c>
      <c r="AP1617" s="13">
        <f t="shared" si="1991"/>
        <v>8.7894568789042188E-5</v>
      </c>
      <c r="AQ1617" s="13">
        <f t="shared" si="1992"/>
        <v>8.8533337457567455E-6</v>
      </c>
      <c r="AR1617" s="13">
        <f t="shared" si="1993"/>
        <v>1.4086573714203872E-5</v>
      </c>
      <c r="AS1617" s="13">
        <f t="shared" si="1994"/>
        <v>2.0209188320924504E-5</v>
      </c>
      <c r="AT1617" s="13">
        <f t="shared" si="1995"/>
        <v>1.4496473765610555E-5</v>
      </c>
      <c r="AU1617" s="13">
        <f t="shared" si="1996"/>
        <v>6.9324160310931111E-6</v>
      </c>
      <c r="AV1617" s="13">
        <f t="shared" si="1997"/>
        <v>2.4863835580914125E-6</v>
      </c>
      <c r="AW1617" s="13">
        <f t="shared" si="1998"/>
        <v>1.1454797213348874E-8</v>
      </c>
      <c r="AX1617" s="13">
        <f t="shared" si="1999"/>
        <v>1.9279296185221028E-3</v>
      </c>
      <c r="AY1617" s="13">
        <f t="shared" si="2000"/>
        <v>7.7677629397431469E-4</v>
      </c>
      <c r="AZ1617" s="13">
        <f t="shared" si="2001"/>
        <v>1.5648429410587261E-4</v>
      </c>
      <c r="BA1617" s="13">
        <f t="shared" si="2002"/>
        <v>2.1016204615381794E-5</v>
      </c>
      <c r="BB1617" s="13">
        <f t="shared" si="2003"/>
        <v>2.1168938660551783E-6</v>
      </c>
      <c r="BC1617" s="13">
        <f t="shared" si="2004"/>
        <v>1.7058226153212138E-7</v>
      </c>
      <c r="BD1617" s="13">
        <f t="shared" si="2005"/>
        <v>9.4592980464566932E-7</v>
      </c>
      <c r="BE1617" s="13">
        <f t="shared" si="2006"/>
        <v>1.3570704948062708E-6</v>
      </c>
      <c r="BF1617" s="13">
        <f t="shared" si="2007"/>
        <v>9.7345506972559472E-7</v>
      </c>
      <c r="BG1617" s="13">
        <f t="shared" si="2008"/>
        <v>4.6551979743677683E-7</v>
      </c>
      <c r="BH1617" s="13">
        <f t="shared" si="2009"/>
        <v>1.6696354706951095E-7</v>
      </c>
      <c r="BI1617" s="13">
        <f t="shared" si="2010"/>
        <v>4.7906578759531695E-8</v>
      </c>
      <c r="BJ1617" s="14">
        <f t="shared" si="2011"/>
        <v>0.63149346030331832</v>
      </c>
      <c r="BK1617" s="14">
        <f t="shared" si="2012"/>
        <v>0.2661941141373822</v>
      </c>
      <c r="BL1617" s="14">
        <f t="shared" si="2013"/>
        <v>0.10063657082672686</v>
      </c>
      <c r="BM1617" s="14">
        <f t="shared" si="2014"/>
        <v>0.27873634102675848</v>
      </c>
      <c r="BN1617" s="14">
        <f t="shared" si="2015"/>
        <v>0.72054654409493635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1.18604651162791</v>
      </c>
      <c r="F1618" s="10">
        <f>VLOOKUP(B1618,home!$B$2:$E$405,3,FALSE)</f>
        <v>1.55</v>
      </c>
      <c r="G1618" s="10">
        <f>VLOOKUP(C1618,away!$B$2:$E$405,4,FALSE)</f>
        <v>1.2</v>
      </c>
      <c r="H1618" s="10">
        <f>VLOOKUP(A1618,away!$A$2:$E$405,3,FALSE)</f>
        <v>1.0465116279069799</v>
      </c>
      <c r="I1618" s="10">
        <f>VLOOKUP(C1618,away!$B$2:$E$405,3,FALSE)</f>
        <v>1.2</v>
      </c>
      <c r="J1618" s="10">
        <f>VLOOKUP(B1618,home!$B$2:$E$405,4,FALSE)</f>
        <v>0.64</v>
      </c>
      <c r="K1618" s="12">
        <f t="shared" si="1960"/>
        <v>2.2060465116279127</v>
      </c>
      <c r="L1618" s="12">
        <f t="shared" si="1961"/>
        <v>0.80372093023256053</v>
      </c>
      <c r="M1618" s="13">
        <f t="shared" si="1962"/>
        <v>4.9303143274600218E-2</v>
      </c>
      <c r="N1618" s="13">
        <f t="shared" si="1963"/>
        <v>0.10876502723322298</v>
      </c>
      <c r="O1618" s="13">
        <f t="shared" si="1964"/>
        <v>3.9625968176050894E-2</v>
      </c>
      <c r="P1618" s="13">
        <f t="shared" si="1965"/>
        <v>8.7416728864655763E-2</v>
      </c>
      <c r="Q1618" s="13">
        <f t="shared" si="1966"/>
        <v>0.11997035445748327</v>
      </c>
      <c r="R1618" s="13">
        <f t="shared" si="1967"/>
        <v>1.592411000191073E-2</v>
      </c>
      <c r="S1618" s="13">
        <f t="shared" si="1968"/>
        <v>3.8748464995605823E-2</v>
      </c>
      <c r="T1618" s="13">
        <f t="shared" si="1969"/>
        <v>9.6422684884898469E-2</v>
      </c>
      <c r="U1618" s="13">
        <f t="shared" si="1970"/>
        <v>3.512932732049432E-2</v>
      </c>
      <c r="V1618" s="13">
        <f t="shared" si="1971"/>
        <v>7.6336445947081891E-3</v>
      </c>
      <c r="W1618" s="13">
        <f t="shared" si="1972"/>
        <v>8.8220060649898374E-2</v>
      </c>
      <c r="X1618" s="13">
        <f t="shared" si="1973"/>
        <v>7.090430921070924E-2</v>
      </c>
      <c r="Y1618" s="13">
        <f t="shared" si="1974"/>
        <v>2.8493638678164162E-2</v>
      </c>
      <c r="Z1618" s="13">
        <f t="shared" si="1975"/>
        <v>4.2661801679537712E-3</v>
      </c>
      <c r="AA1618" s="13">
        <f t="shared" si="1976"/>
        <v>9.4113918774905991E-3</v>
      </c>
      <c r="AB1618" s="13">
        <f t="shared" si="1977"/>
        <v>1.0380984110450707E-2</v>
      </c>
      <c r="AC1618" s="13">
        <f t="shared" si="1978"/>
        <v>8.4592507123238986E-4</v>
      </c>
      <c r="AD1618" s="13">
        <f t="shared" si="1979"/>
        <v>4.8654389263077788E-2</v>
      </c>
      <c r="AE1618" s="13">
        <f t="shared" si="1980"/>
        <v>3.9104550998417989E-2</v>
      </c>
      <c r="AF1618" s="13">
        <f t="shared" si="1981"/>
        <v>1.5714573052387552E-2</v>
      </c>
      <c r="AG1618" s="13">
        <f t="shared" si="1982"/>
        <v>4.210043757290817E-3</v>
      </c>
      <c r="AH1618" s="13">
        <f t="shared" si="1983"/>
        <v>8.5720457328187648E-4</v>
      </c>
      <c r="AI1618" s="13">
        <f t="shared" si="1984"/>
        <v>1.8910331586399771E-3</v>
      </c>
      <c r="AJ1618" s="13">
        <f t="shared" si="1985"/>
        <v>2.0858535514952179E-3</v>
      </c>
      <c r="AK1618" s="13">
        <f t="shared" si="1986"/>
        <v>1.5338299836809058E-3</v>
      </c>
      <c r="AL1618" s="13">
        <f t="shared" si="1987"/>
        <v>5.9994554245658207E-5</v>
      </c>
      <c r="AM1618" s="13">
        <f t="shared" si="1988"/>
        <v>2.1466769141839884E-2</v>
      </c>
      <c r="AN1618" s="13">
        <f t="shared" si="1989"/>
        <v>1.7253291663767177E-2</v>
      </c>
      <c r="AO1618" s="13">
        <f t="shared" si="1990"/>
        <v>6.9334158127883167E-3</v>
      </c>
      <c r="AP1618" s="13">
        <f t="shared" si="1991"/>
        <v>1.8575104689144571E-3</v>
      </c>
      <c r="AQ1618" s="13">
        <f t="shared" si="1992"/>
        <v>3.7323001049816175E-4</v>
      </c>
      <c r="AR1618" s="13">
        <f t="shared" si="1993"/>
        <v>1.3779065140754305E-4</v>
      </c>
      <c r="AS1618" s="13">
        <f t="shared" si="1994"/>
        <v>3.0397258587254808E-4</v>
      </c>
      <c r="AT1618" s="13">
        <f t="shared" si="1995"/>
        <v>3.352888313473255E-4</v>
      </c>
      <c r="AU1618" s="13">
        <f t="shared" si="1996"/>
        <v>2.4655425226052227E-4</v>
      </c>
      <c r="AV1618" s="13">
        <f t="shared" si="1997"/>
        <v>1.3597753703158835E-4</v>
      </c>
      <c r="AW1618" s="13">
        <f t="shared" si="1998"/>
        <v>2.954808047113813E-6</v>
      </c>
      <c r="AX1618" s="13">
        <f t="shared" si="1999"/>
        <v>7.8927818635462672E-3</v>
      </c>
      <c r="AY1618" s="13">
        <f t="shared" si="2000"/>
        <v>6.3435939814920879E-3</v>
      </c>
      <c r="AZ1618" s="13">
        <f t="shared" si="2001"/>
        <v>2.5492396279112465E-3</v>
      </c>
      <c r="BA1618" s="13">
        <f t="shared" si="2002"/>
        <v>6.8295908171017781E-4</v>
      </c>
      <c r="BB1618" s="13">
        <f t="shared" si="2003"/>
        <v>1.3722712711571985E-4</v>
      </c>
      <c r="BC1618" s="13">
        <f t="shared" si="2004"/>
        <v>2.2058462851717648E-5</v>
      </c>
      <c r="BD1618" s="13">
        <f t="shared" si="2005"/>
        <v>1.8457538421103485E-5</v>
      </c>
      <c r="BE1618" s="13">
        <f t="shared" si="2006"/>
        <v>4.0718188247113514E-5</v>
      </c>
      <c r="BF1618" s="13">
        <f t="shared" si="2007"/>
        <v>4.4913108571176729E-5</v>
      </c>
      <c r="BG1618" s="13">
        <f t="shared" si="2008"/>
        <v>3.3026802163270038E-5</v>
      </c>
      <c r="BH1618" s="13">
        <f t="shared" si="2009"/>
        <v>1.8214665425626763E-5</v>
      </c>
      <c r="BI1618" s="13">
        <f t="shared" si="2010"/>
        <v>8.0364798245347011E-6</v>
      </c>
      <c r="BJ1618" s="14">
        <f t="shared" si="2011"/>
        <v>0.68597170942798591</v>
      </c>
      <c r="BK1618" s="14">
        <f t="shared" si="2012"/>
        <v>0.19035149533654014</v>
      </c>
      <c r="BL1618" s="14">
        <f t="shared" si="2013"/>
        <v>0.11816265339406756</v>
      </c>
      <c r="BM1618" s="14">
        <f t="shared" si="2014"/>
        <v>0.57140606714517839</v>
      </c>
      <c r="BN1618" s="14">
        <f t="shared" si="2015"/>
        <v>0.42100533200792389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1.18604651162791</v>
      </c>
      <c r="F1619" s="10">
        <f>VLOOKUP(B1619,home!$B$2:$E$405,3,FALSE)</f>
        <v>1.1200000000000001</v>
      </c>
      <c r="G1619" s="10">
        <f>VLOOKUP(C1619,away!$B$2:$E$405,4,FALSE)</f>
        <v>1.32</v>
      </c>
      <c r="H1619" s="10">
        <f>VLOOKUP(A1619,away!$A$2:$E$405,3,FALSE)</f>
        <v>1.0465116279069799</v>
      </c>
      <c r="I1619" s="10">
        <f>VLOOKUP(C1619,away!$B$2:$E$405,3,FALSE)</f>
        <v>0.48</v>
      </c>
      <c r="J1619" s="10">
        <f>VLOOKUP(B1619,home!$B$2:$E$405,4,FALSE)</f>
        <v>0.96</v>
      </c>
      <c r="K1619" s="12">
        <f t="shared" si="1960"/>
        <v>1.7534511627907021</v>
      </c>
      <c r="L1619" s="12">
        <f t="shared" si="1961"/>
        <v>0.4822325581395363</v>
      </c>
      <c r="M1619" s="13">
        <f t="shared" si="1962"/>
        <v>0.10691900209690063</v>
      </c>
      <c r="N1619" s="13">
        <f t="shared" si="1963"/>
        <v>0.18747724855123193</v>
      </c>
      <c r="O1619" s="13">
        <f t="shared" si="1964"/>
        <v>5.1559823894914834E-2</v>
      </c>
      <c r="P1619" s="13">
        <f t="shared" si="1965"/>
        <v>9.0407633161822251E-2</v>
      </c>
      <c r="Q1619" s="13">
        <f t="shared" si="1966"/>
        <v>0.1643660997344796</v>
      </c>
      <c r="R1619" s="13">
        <f t="shared" si="1967"/>
        <v>1.2431912887034383E-2</v>
      </c>
      <c r="S1619" s="13">
        <f t="shared" si="1968"/>
        <v>1.9111523615126309E-2</v>
      </c>
      <c r="T1619" s="13">
        <f t="shared" si="1969"/>
        <v>7.9262684746376266E-2</v>
      </c>
      <c r="U1619" s="13">
        <f t="shared" si="1970"/>
        <v>2.1798752107483155E-2</v>
      </c>
      <c r="V1619" s="13">
        <f t="shared" si="1971"/>
        <v>1.7955727464234125E-3</v>
      </c>
      <c r="W1619" s="13">
        <f t="shared" si="1972"/>
        <v>9.6069309567598557E-2</v>
      </c>
      <c r="X1619" s="13">
        <f t="shared" si="1973"/>
        <v>4.6327748911482079E-2</v>
      </c>
      <c r="Y1619" s="13">
        <f t="shared" si="1974"/>
        <v>1.1170374435215059E-2</v>
      </c>
      <c r="Z1619" s="13">
        <f t="shared" si="1975"/>
        <v>1.9983577180274869E-3</v>
      </c>
      <c r="AA1619" s="13">
        <f t="shared" si="1976"/>
        <v>3.5040226643470711E-3</v>
      </c>
      <c r="AB1619" s="13">
        <f t="shared" si="1977"/>
        <v>3.0720663076221743E-3</v>
      </c>
      <c r="AC1619" s="13">
        <f t="shared" si="1978"/>
        <v>9.489279208461632E-5</v>
      </c>
      <c r="AD1619" s="13">
        <f t="shared" si="1979"/>
        <v>4.2113210642451424E-2</v>
      </c>
      <c r="AE1619" s="13">
        <f t="shared" si="1980"/>
        <v>2.0308361299578494E-2</v>
      </c>
      <c r="AF1619" s="13">
        <f t="shared" si="1981"/>
        <v>4.896676510558846E-3</v>
      </c>
      <c r="AG1619" s="13">
        <f t="shared" si="1982"/>
        <v>7.8711228002285719E-4</v>
      </c>
      <c r="AH1619" s="13">
        <f t="shared" si="1983"/>
        <v>2.4091828861057019E-4</v>
      </c>
      <c r="AI1619" s="13">
        <f t="shared" si="1984"/>
        <v>4.2243845330175027E-4</v>
      </c>
      <c r="AJ1619" s="13">
        <f t="shared" si="1985"/>
        <v>3.7036259857472999E-4</v>
      </c>
      <c r="AK1619" s="13">
        <f t="shared" si="1986"/>
        <v>2.1647090970834868E-4</v>
      </c>
      <c r="AL1619" s="13">
        <f t="shared" si="1987"/>
        <v>3.209544634063042E-6</v>
      </c>
      <c r="AM1619" s="13">
        <f t="shared" si="1988"/>
        <v>1.4768691633971246E-2</v>
      </c>
      <c r="AN1619" s="13">
        <f t="shared" si="1989"/>
        <v>7.1219439470239215E-3</v>
      </c>
      <c r="AO1619" s="13">
        <f t="shared" si="1990"/>
        <v>1.7172166242498655E-3</v>
      </c>
      <c r="AP1619" s="13">
        <f t="shared" si="1991"/>
        <v>2.7603258853058397E-4</v>
      </c>
      <c r="AQ1619" s="13">
        <f t="shared" si="1992"/>
        <v>3.3277975324245365E-5</v>
      </c>
      <c r="AR1619" s="13">
        <f t="shared" si="1993"/>
        <v>2.3235728523854877E-5</v>
      </c>
      <c r="AS1619" s="13">
        <f t="shared" si="1994"/>
        <v>4.0742715198442418E-5</v>
      </c>
      <c r="AT1619" s="13">
        <f t="shared" si="1995"/>
        <v>3.5720180669979652E-5</v>
      </c>
      <c r="AU1619" s="13">
        <f t="shared" si="1996"/>
        <v>2.0877864110289917E-5</v>
      </c>
      <c r="AV1619" s="13">
        <f t="shared" si="1997"/>
        <v>9.1520787751935349E-6</v>
      </c>
      <c r="AW1619" s="13">
        <f t="shared" si="1998"/>
        <v>7.5386073206531935E-8</v>
      </c>
      <c r="AX1619" s="13">
        <f t="shared" si="1999"/>
        <v>4.3160299197473641E-3</v>
      </c>
      <c r="AY1619" s="13">
        <f t="shared" si="2000"/>
        <v>2.0813301492065492E-3</v>
      </c>
      <c r="AZ1619" s="13">
        <f t="shared" si="2001"/>
        <v>5.0184258109240831E-4</v>
      </c>
      <c r="BA1619" s="13">
        <f t="shared" si="2002"/>
        <v>8.0668277221179952E-5</v>
      </c>
      <c r="BB1619" s="13">
        <f t="shared" si="2003"/>
        <v>9.7252174212697182E-6</v>
      </c>
      <c r="BC1619" s="13">
        <f t="shared" si="2004"/>
        <v>9.379632951044163E-7</v>
      </c>
      <c r="BD1619" s="13">
        <f t="shared" si="2005"/>
        <v>1.8675041343823887E-6</v>
      </c>
      <c r="BE1619" s="13">
        <f t="shared" si="2006"/>
        <v>3.2745772959492434E-6</v>
      </c>
      <c r="BF1619" s="13">
        <f t="shared" si="2007"/>
        <v>2.8709056836151177E-6</v>
      </c>
      <c r="BG1619" s="13">
        <f t="shared" si="2008"/>
        <v>1.6779976363991206E-6</v>
      </c>
      <c r="BH1619" s="13">
        <f t="shared" si="2009"/>
        <v>7.3557172667602221E-7</v>
      </c>
      <c r="BI1619" s="13">
        <f t="shared" si="2010"/>
        <v>2.5795781989120719E-7</v>
      </c>
      <c r="BJ1619" s="14">
        <f t="shared" si="2011"/>
        <v>0.68368652355607873</v>
      </c>
      <c r="BK1619" s="14">
        <f t="shared" si="2012"/>
        <v>0.22041316410619782</v>
      </c>
      <c r="BL1619" s="14">
        <f t="shared" si="2013"/>
        <v>9.3757181193171682E-2</v>
      </c>
      <c r="BM1619" s="14">
        <f t="shared" si="2014"/>
        <v>0.384612251483959</v>
      </c>
      <c r="BN1619" s="14">
        <f t="shared" si="2015"/>
        <v>0.61316172032638361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1.18604651162791</v>
      </c>
      <c r="F1620" s="10">
        <f>VLOOKUP(B1620,home!$B$2:$E$405,3,FALSE)</f>
        <v>0.72</v>
      </c>
      <c r="G1620" s="10">
        <f>VLOOKUP(C1620,away!$B$2:$E$405,4,FALSE)</f>
        <v>0.96</v>
      </c>
      <c r="H1620" s="10">
        <f>VLOOKUP(A1620,away!$A$2:$E$405,3,FALSE)</f>
        <v>1.0465116279069799</v>
      </c>
      <c r="I1620" s="10">
        <f>VLOOKUP(C1620,away!$B$2:$E$405,3,FALSE)</f>
        <v>0.72</v>
      </c>
      <c r="J1620" s="10">
        <f>VLOOKUP(B1620,home!$B$2:$E$405,4,FALSE)</f>
        <v>0.41</v>
      </c>
      <c r="K1620" s="12">
        <f t="shared" si="1960"/>
        <v>0.81979534883721128</v>
      </c>
      <c r="L1620" s="12">
        <f t="shared" si="1961"/>
        <v>0.30893023255814045</v>
      </c>
      <c r="M1620" s="13">
        <f t="shared" si="1962"/>
        <v>0.32344519845169634</v>
      </c>
      <c r="N1620" s="13">
        <f t="shared" si="1963"/>
        <v>0.26515886929442944</v>
      </c>
      <c r="O1620" s="13">
        <f t="shared" si="1964"/>
        <v>9.9922000377496448E-2</v>
      </c>
      <c r="P1620" s="13">
        <f t="shared" si="1965"/>
        <v>8.1915591155981654E-2</v>
      </c>
      <c r="Q1620" s="13">
        <f t="shared" si="1966"/>
        <v>0.10868800387525362</v>
      </c>
      <c r="R1620" s="13">
        <f t="shared" si="1967"/>
        <v>1.5434463407147287E-2</v>
      </c>
      <c r="S1620" s="13">
        <f t="shared" si="1968"/>
        <v>5.1864768023724738E-3</v>
      </c>
      <c r="T1620" s="13">
        <f t="shared" si="1969"/>
        <v>3.357701031346217E-2</v>
      </c>
      <c r="U1620" s="13">
        <f t="shared" si="1970"/>
        <v>1.2653101312977482E-2</v>
      </c>
      <c r="V1620" s="13">
        <f t="shared" si="1971"/>
        <v>1.4594720813323488E-4</v>
      </c>
      <c r="W1620" s="13">
        <f t="shared" si="1972"/>
        <v>2.9700640017111243E-2</v>
      </c>
      <c r="X1620" s="13">
        <f t="shared" si="1973"/>
        <v>9.1754256276117899E-3</v>
      </c>
      <c r="Y1620" s="13">
        <f t="shared" si="1974"/>
        <v>1.4172831864790157E-3</v>
      </c>
      <c r="Z1620" s="13">
        <f t="shared" si="1975"/>
        <v>1.5893907899267065E-3</v>
      </c>
      <c r="AA1620" s="13">
        <f t="shared" si="1976"/>
        <v>1.3029751770666151E-3</v>
      </c>
      <c r="AB1620" s="13">
        <f t="shared" si="1977"/>
        <v>5.3408649490477625E-4</v>
      </c>
      <c r="AC1620" s="13">
        <f t="shared" si="1978"/>
        <v>2.3101579280331421E-6</v>
      </c>
      <c r="AD1620" s="13">
        <f t="shared" si="1979"/>
        <v>6.0871116358790361E-3</v>
      </c>
      <c r="AE1620" s="13">
        <f t="shared" si="1980"/>
        <v>1.8804928132794736E-3</v>
      </c>
      <c r="AF1620" s="13">
        <f t="shared" si="1981"/>
        <v>2.9047054106516975E-4</v>
      </c>
      <c r="AG1620" s="13">
        <f t="shared" si="1982"/>
        <v>2.9911710600850588E-5</v>
      </c>
      <c r="AH1620" s="13">
        <f t="shared" si="1983"/>
        <v>1.2275271658945602E-4</v>
      </c>
      <c r="AI1620" s="13">
        <f t="shared" si="1984"/>
        <v>1.0063210611716842E-4</v>
      </c>
      <c r="AJ1620" s="13">
        <f t="shared" si="1985"/>
        <v>4.1248866269273662E-5</v>
      </c>
      <c r="AK1620" s="13">
        <f t="shared" si="1986"/>
        <v>1.1271876237452896E-5</v>
      </c>
      <c r="AL1620" s="13">
        <f t="shared" si="1987"/>
        <v>2.3402783933028293E-8</v>
      </c>
      <c r="AM1620" s="13">
        <f t="shared" si="1988"/>
        <v>9.9803716138930059E-4</v>
      </c>
      <c r="AN1620" s="13">
        <f t="shared" si="1989"/>
        <v>3.0832385236966302E-4</v>
      </c>
      <c r="AO1620" s="13">
        <f t="shared" si="1990"/>
        <v>4.7625279707890874E-5</v>
      </c>
      <c r="AP1620" s="13">
        <f t="shared" si="1991"/>
        <v>4.904296245268404E-6</v>
      </c>
      <c r="AQ1620" s="13">
        <f t="shared" si="1992"/>
        <v>3.7877134489619585E-7</v>
      </c>
      <c r="AR1620" s="13">
        <f t="shared" si="1993"/>
        <v>7.5844050566248336E-6</v>
      </c>
      <c r="AS1620" s="13">
        <f t="shared" si="1994"/>
        <v>6.2176599891184646E-6</v>
      </c>
      <c r="AT1620" s="13">
        <f t="shared" si="1995"/>
        <v>2.548604369865271E-6</v>
      </c>
      <c r="AU1620" s="13">
        <f t="shared" si="1996"/>
        <v>6.964446694805804E-7</v>
      </c>
      <c r="AV1620" s="13">
        <f t="shared" si="1997"/>
        <v>1.4273552519066215E-7</v>
      </c>
      <c r="AW1620" s="13">
        <f t="shared" si="1998"/>
        <v>1.6463830398356355E-10</v>
      </c>
      <c r="AX1620" s="13">
        <f t="shared" si="1999"/>
        <v>1.3636437047894026E-4</v>
      </c>
      <c r="AY1620" s="13">
        <f t="shared" si="2000"/>
        <v>4.212707668470344E-5</v>
      </c>
      <c r="AZ1620" s="13">
        <f t="shared" si="2001"/>
        <v>6.5071637986000241E-6</v>
      </c>
      <c r="BA1620" s="13">
        <f t="shared" si="2002"/>
        <v>6.7008654186513927E-7</v>
      </c>
      <c r="BB1620" s="13">
        <f t="shared" si="2003"/>
        <v>5.1752497803119406E-8</v>
      </c>
      <c r="BC1620" s="13">
        <f t="shared" si="2004"/>
        <v>3.1975822363564676E-9</v>
      </c>
      <c r="BD1620" s="13">
        <f t="shared" si="2005"/>
        <v>3.9050866965970728E-7</v>
      </c>
      <c r="BE1620" s="13">
        <f t="shared" si="2006"/>
        <v>3.2013719106763503E-7</v>
      </c>
      <c r="BF1620" s="13">
        <f t="shared" si="2007"/>
        <v>1.3122349011352837E-7</v>
      </c>
      <c r="BG1620" s="13">
        <f t="shared" si="2008"/>
        <v>3.5858802284418788E-8</v>
      </c>
      <c r="BH1620" s="13">
        <f t="shared" si="2009"/>
        <v>7.3492198319099214E-9</v>
      </c>
      <c r="BI1620" s="13">
        <f t="shared" si="2010"/>
        <v>1.2049712471563892E-9</v>
      </c>
      <c r="BJ1620" s="14">
        <f t="shared" si="2011"/>
        <v>0.45755021202381296</v>
      </c>
      <c r="BK1620" s="14">
        <f t="shared" si="2012"/>
        <v>0.41073767425558033</v>
      </c>
      <c r="BL1620" s="14">
        <f t="shared" si="2013"/>
        <v>0.13014060846676043</v>
      </c>
      <c r="BM1620" s="14">
        <f t="shared" si="2014"/>
        <v>0.10541163206202929</v>
      </c>
      <c r="BN1620" s="14">
        <f t="shared" si="2015"/>
        <v>0.89456412656200479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1.18604651162791</v>
      </c>
      <c r="F1621" s="10">
        <f>VLOOKUP(B1621,home!$B$2:$E$405,3,FALSE)</f>
        <v>1.32</v>
      </c>
      <c r="G1621" s="10">
        <f>VLOOKUP(C1621,away!$B$2:$E$405,4,FALSE)</f>
        <v>0.98</v>
      </c>
      <c r="H1621" s="10">
        <f>VLOOKUP(A1621,away!$A$2:$E$405,3,FALSE)</f>
        <v>1.0465116279069799</v>
      </c>
      <c r="I1621" s="10">
        <f>VLOOKUP(C1621,away!$B$2:$E$405,3,FALSE)</f>
        <v>0.56000000000000005</v>
      </c>
      <c r="J1621" s="10">
        <f>VLOOKUP(B1621,home!$B$2:$E$405,4,FALSE)</f>
        <v>1.0900000000000001</v>
      </c>
      <c r="K1621" s="12">
        <f t="shared" si="1960"/>
        <v>1.5342697674418644</v>
      </c>
      <c r="L1621" s="12">
        <f t="shared" si="1961"/>
        <v>0.63879069767442065</v>
      </c>
      <c r="M1621" s="13">
        <f t="shared" si="1962"/>
        <v>0.11382871447142402</v>
      </c>
      <c r="N1621" s="13">
        <f t="shared" si="1963"/>
        <v>0.17464395528027812</v>
      </c>
      <c r="O1621" s="13">
        <f t="shared" si="1964"/>
        <v>7.2712723932583379E-2</v>
      </c>
      <c r="P1621" s="13">
        <f t="shared" si="1965"/>
        <v>0.11156093403810918</v>
      </c>
      <c r="Q1621" s="13">
        <f t="shared" si="1966"/>
        <v>0.13397547032649984</v>
      </c>
      <c r="R1621" s="13">
        <f t="shared" si="1967"/>
        <v>2.3224105825351234E-2</v>
      </c>
      <c r="S1621" s="13">
        <f t="shared" si="1968"/>
        <v>2.7334583503927288E-2</v>
      </c>
      <c r="T1621" s="13">
        <f t="shared" si="1969"/>
        <v>8.5582284161123484E-2</v>
      </c>
      <c r="U1621" s="13">
        <f t="shared" si="1970"/>
        <v>3.5632043443706886E-2</v>
      </c>
      <c r="V1621" s="13">
        <f t="shared" si="1971"/>
        <v>2.9766670635118283E-3</v>
      </c>
      <c r="W1621" s="13">
        <f t="shared" si="1972"/>
        <v>6.851817123358446E-2</v>
      </c>
      <c r="X1621" s="13">
        <f t="shared" si="1973"/>
        <v>4.3768770405676838E-2</v>
      </c>
      <c r="Y1621" s="13">
        <f t="shared" si="1974"/>
        <v>1.3979541691896918E-2</v>
      </c>
      <c r="Z1621" s="13">
        <f t="shared" si="1975"/>
        <v>4.9451142543468982E-3</v>
      </c>
      <c r="AA1621" s="13">
        <f t="shared" si="1976"/>
        <v>7.5871392969902645E-3</v>
      </c>
      <c r="AB1621" s="13">
        <f t="shared" si="1977"/>
        <v>5.8203592223711421E-3</v>
      </c>
      <c r="AC1621" s="13">
        <f t="shared" si="1978"/>
        <v>1.8233523032166332E-4</v>
      </c>
      <c r="AD1621" s="13">
        <f t="shared" si="1979"/>
        <v>2.6281339661023369E-2</v>
      </c>
      <c r="AE1621" s="13">
        <f t="shared" si="1980"/>
        <v>1.6788275297883539E-2</v>
      </c>
      <c r="AF1621" s="13">
        <f t="shared" si="1981"/>
        <v>5.3620970451426333E-3</v>
      </c>
      <c r="AG1621" s="13">
        <f t="shared" si="1982"/>
        <v>1.1417525708215376E-3</v>
      </c>
      <c r="AH1621" s="13">
        <f t="shared" si="1983"/>
        <v>7.8972324615349428E-4</v>
      </c>
      <c r="AI1621" s="13">
        <f t="shared" si="1984"/>
        <v>1.211648501219356E-3</v>
      </c>
      <c r="AJ1621" s="13">
        <f t="shared" si="1985"/>
        <v>9.2949783209355242E-4</v>
      </c>
      <c r="AK1621" s="13">
        <f t="shared" si="1986"/>
        <v>4.7536680756129742E-4</v>
      </c>
      <c r="AL1621" s="13">
        <f t="shared" si="1987"/>
        <v>7.1481044821410625E-6</v>
      </c>
      <c r="AM1621" s="13">
        <f t="shared" si="1988"/>
        <v>8.0645329779557955E-3</v>
      </c>
      <c r="AN1621" s="13">
        <f t="shared" si="1989"/>
        <v>5.1515486474067555E-3</v>
      </c>
      <c r="AO1621" s="13">
        <f t="shared" si="1990"/>
        <v>1.6453806772903394E-3</v>
      </c>
      <c r="AP1621" s="13">
        <f t="shared" si="1991"/>
        <v>3.5035129026210227E-4</v>
      </c>
      <c r="AQ1621" s="13">
        <f t="shared" si="1992"/>
        <v>5.5950286284415436E-5</v>
      </c>
      <c r="AR1621" s="13">
        <f t="shared" si="1993"/>
        <v>1.0089357267601979E-4</v>
      </c>
      <c r="AS1621" s="13">
        <f t="shared" si="1994"/>
        <v>1.5479795828601575E-4</v>
      </c>
      <c r="AT1621" s="13">
        <f t="shared" si="1995"/>
        <v>1.187509137299804E-4</v>
      </c>
      <c r="AU1621" s="13">
        <f t="shared" si="1996"/>
        <v>6.0731978930668662E-5</v>
      </c>
      <c r="AV1621" s="13">
        <f t="shared" si="1997"/>
        <v>2.3294809797560305E-5</v>
      </c>
      <c r="AW1621" s="13">
        <f t="shared" si="1998"/>
        <v>1.9460262834692099E-7</v>
      </c>
      <c r="AX1621" s="13">
        <f t="shared" si="1999"/>
        <v>2.0621948561025806E-3</v>
      </c>
      <c r="AY1621" s="13">
        <f t="shared" si="2000"/>
        <v>1.3173108908703689E-3</v>
      </c>
      <c r="AZ1621" s="13">
        <f t="shared" si="2001"/>
        <v>4.2074297151659768E-4</v>
      </c>
      <c r="BA1621" s="13">
        <f t="shared" si="2002"/>
        <v>8.9588898772232132E-5</v>
      </c>
      <c r="BB1621" s="13">
        <f t="shared" si="2003"/>
        <v>1.43071387876493E-5</v>
      </c>
      <c r="BC1621" s="13">
        <f t="shared" si="2004"/>
        <v>1.8278534335774527E-6</v>
      </c>
      <c r="BD1621" s="13">
        <f t="shared" si="2005"/>
        <v>1.0741645946763254E-5</v>
      </c>
      <c r="BE1621" s="13">
        <f t="shared" si="2006"/>
        <v>1.6480582628683303E-5</v>
      </c>
      <c r="BF1621" s="13">
        <f t="shared" si="2007"/>
        <v>1.2642829838508182E-5</v>
      </c>
      <c r="BG1621" s="13">
        <f t="shared" si="2008"/>
        <v>6.4658371987116725E-6</v>
      </c>
      <c r="BH1621" s="13">
        <f t="shared" si="2009"/>
        <v>2.4800846337960787E-6</v>
      </c>
      <c r="BI1621" s="13">
        <f t="shared" si="2010"/>
        <v>7.6102377486609018E-7</v>
      </c>
      <c r="BJ1621" s="14">
        <f t="shared" si="2011"/>
        <v>0.58921539416261337</v>
      </c>
      <c r="BK1621" s="14">
        <f t="shared" si="2012"/>
        <v>0.25720769330264659</v>
      </c>
      <c r="BL1621" s="14">
        <f t="shared" si="2013"/>
        <v>0.14889064934547219</v>
      </c>
      <c r="BM1621" s="14">
        <f t="shared" si="2014"/>
        <v>0.36899583090259097</v>
      </c>
      <c r="BN1621" s="14">
        <f t="shared" si="2015"/>
        <v>0.62994590387424587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1.18604651162791</v>
      </c>
      <c r="F1622" s="10">
        <f>VLOOKUP(B1622,home!$B$2:$E$405,3,FALSE)</f>
        <v>1.08</v>
      </c>
      <c r="G1622" s="10">
        <f>VLOOKUP(C1622,away!$B$2:$E$405,4,FALSE)</f>
        <v>0.84</v>
      </c>
      <c r="H1622" s="10">
        <f>VLOOKUP(A1622,away!$A$2:$E$405,3,FALSE)</f>
        <v>1.0465116279069799</v>
      </c>
      <c r="I1622" s="10">
        <f>VLOOKUP(C1622,away!$B$2:$E$405,3,FALSE)</f>
        <v>0.96</v>
      </c>
      <c r="J1622" s="10">
        <f>VLOOKUP(B1622,home!$B$2:$E$405,4,FALSE)</f>
        <v>0.27</v>
      </c>
      <c r="K1622" s="12">
        <f t="shared" si="1960"/>
        <v>1.07598139534884</v>
      </c>
      <c r="L1622" s="12">
        <f t="shared" si="1961"/>
        <v>0.27125581395348919</v>
      </c>
      <c r="M1622" s="13">
        <f t="shared" si="1962"/>
        <v>0.25995747753032361</v>
      </c>
      <c r="N1622" s="13">
        <f t="shared" si="1963"/>
        <v>0.27970940940444233</v>
      </c>
      <c r="O1622" s="13">
        <f t="shared" si="1964"/>
        <v>7.0514977160783809E-2</v>
      </c>
      <c r="P1622" s="13">
        <f t="shared" si="1965"/>
        <v>7.5872803518451742E-2</v>
      </c>
      <c r="Q1622" s="13">
        <f t="shared" si="1966"/>
        <v>0.15048106031159589</v>
      </c>
      <c r="R1622" s="13">
        <f t="shared" si="1967"/>
        <v>9.5637987628300544E-3</v>
      </c>
      <c r="S1622" s="13">
        <f t="shared" si="1968"/>
        <v>5.5361768859659693E-3</v>
      </c>
      <c r="T1622" s="13">
        <f t="shared" si="1969"/>
        <v>4.0818862499406035E-2</v>
      </c>
      <c r="U1622" s="13">
        <f t="shared" si="1970"/>
        <v>1.029046953766539E-2</v>
      </c>
      <c r="V1622" s="13">
        <f t="shared" si="1971"/>
        <v>1.795358845705801E-4</v>
      </c>
      <c r="W1622" s="13">
        <f t="shared" si="1972"/>
        <v>5.3971607082547966E-2</v>
      </c>
      <c r="X1622" s="13">
        <f t="shared" si="1973"/>
        <v>1.4640112209554449E-2</v>
      </c>
      <c r="Y1622" s="13">
        <f t="shared" si="1974"/>
        <v>1.9856077768865533E-3</v>
      </c>
      <c r="Z1622" s="13">
        <f t="shared" si="1975"/>
        <v>8.6474533929961324E-4</v>
      </c>
      <c r="AA1622" s="13">
        <f t="shared" si="1976"/>
        <v>9.3044989680100387E-4</v>
      </c>
      <c r="AB1622" s="13">
        <f t="shared" si="1977"/>
        <v>5.005733891310641E-4</v>
      </c>
      <c r="AC1622" s="13">
        <f t="shared" si="1978"/>
        <v>3.275028627745974E-6</v>
      </c>
      <c r="AD1622" s="13">
        <f t="shared" si="1979"/>
        <v>1.451811127447482E-2</v>
      </c>
      <c r="AE1622" s="13">
        <f t="shared" si="1980"/>
        <v>3.9381220908249956E-3</v>
      </c>
      <c r="AF1622" s="13">
        <f t="shared" si="1981"/>
        <v>5.3411925659747526E-4</v>
      </c>
      <c r="AG1622" s="13">
        <f t="shared" si="1982"/>
        <v>4.8294317898860246E-5</v>
      </c>
      <c r="AH1622" s="13">
        <f t="shared" si="1983"/>
        <v>5.864180021855068E-5</v>
      </c>
      <c r="AI1622" s="13">
        <f t="shared" si="1984"/>
        <v>6.3097486024924065E-5</v>
      </c>
      <c r="AJ1622" s="13">
        <f t="shared" si="1985"/>
        <v>3.3945860528050863E-5</v>
      </c>
      <c r="AK1622" s="13">
        <f t="shared" si="1986"/>
        <v>1.2175038125763093E-5</v>
      </c>
      <c r="AL1622" s="13">
        <f t="shared" si="1987"/>
        <v>3.8234807623302872E-8</v>
      </c>
      <c r="AM1622" s="13">
        <f t="shared" si="1988"/>
        <v>3.1242435253878297E-3</v>
      </c>
      <c r="AN1622" s="13">
        <f t="shared" si="1989"/>
        <v>8.4746922046799423E-4</v>
      </c>
      <c r="AO1622" s="13">
        <f t="shared" si="1990"/>
        <v>1.1494047659928736E-4</v>
      </c>
      <c r="AP1622" s="13">
        <f t="shared" si="1991"/>
        <v>1.0392757512047226E-5</v>
      </c>
      <c r="AQ1622" s="13">
        <f t="shared" si="1992"/>
        <v>7.0477397453790218E-7</v>
      </c>
      <c r="AR1622" s="13">
        <f t="shared" si="1993"/>
        <v>3.1813858499961734E-6</v>
      </c>
      <c r="AS1622" s="13">
        <f t="shared" si="1994"/>
        <v>3.4231119860219377E-6</v>
      </c>
      <c r="AT1622" s="13">
        <f t="shared" si="1995"/>
        <v>1.8416024055776117E-6</v>
      </c>
      <c r="AU1622" s="13">
        <f t="shared" si="1996"/>
        <v>6.6050997534372633E-7</v>
      </c>
      <c r="AV1622" s="13">
        <f t="shared" si="1997"/>
        <v>1.7767411122804259E-7</v>
      </c>
      <c r="AW1622" s="13">
        <f t="shared" si="1998"/>
        <v>3.0998467667448316E-10</v>
      </c>
      <c r="AX1622" s="13">
        <f t="shared" si="1999"/>
        <v>5.6027131797606246E-4</v>
      </c>
      <c r="AY1622" s="13">
        <f t="shared" si="2000"/>
        <v>1.5197685239239095E-4</v>
      </c>
      <c r="AZ1622" s="13">
        <f t="shared" si="2001"/>
        <v>2.0612302398893641E-5</v>
      </c>
      <c r="BA1622" s="13">
        <f t="shared" si="2002"/>
        <v>1.8637356215557847E-6</v>
      </c>
      <c r="BB1622" s="13">
        <f t="shared" si="2003"/>
        <v>1.2638728075480659E-7</v>
      </c>
      <c r="BC1622" s="13">
        <f t="shared" si="2004"/>
        <v>6.8566569429026444E-9</v>
      </c>
      <c r="BD1622" s="13">
        <f t="shared" si="2005"/>
        <v>1.4382823470680411E-7</v>
      </c>
      <c r="BE1622" s="13">
        <f t="shared" si="2006"/>
        <v>1.5475650467038755E-7</v>
      </c>
      <c r="BF1622" s="13">
        <f t="shared" si="2007"/>
        <v>8.3257559917276429E-8</v>
      </c>
      <c r="BG1622" s="13">
        <f t="shared" si="2008"/>
        <v>2.9861195164376919E-8</v>
      </c>
      <c r="BH1622" s="13">
        <f t="shared" si="2009"/>
        <v>8.0325226099375757E-9</v>
      </c>
      <c r="BI1622" s="13">
        <f t="shared" si="2010"/>
        <v>1.7285689772023484E-9</v>
      </c>
      <c r="BJ1622" s="14">
        <f t="shared" si="2011"/>
        <v>0.56547791443049777</v>
      </c>
      <c r="BK1622" s="14">
        <f t="shared" si="2012"/>
        <v>0.3417012839351396</v>
      </c>
      <c r="BL1622" s="14">
        <f t="shared" si="2013"/>
        <v>9.1977834681022844E-2</v>
      </c>
      <c r="BM1622" s="14">
        <f t="shared" si="2014"/>
        <v>0.15377027515512467</v>
      </c>
      <c r="BN1622" s="14">
        <f t="shared" si="2015"/>
        <v>0.84609952668842747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1.18604651162791</v>
      </c>
      <c r="F1623" s="10">
        <f>VLOOKUP(B1623,home!$B$2:$E$405,3,FALSE)</f>
        <v>1.1200000000000001</v>
      </c>
      <c r="G1623" s="10">
        <f>VLOOKUP(C1623,away!$B$2:$E$405,4,FALSE)</f>
        <v>1.08</v>
      </c>
      <c r="H1623" s="10">
        <f>VLOOKUP(A1623,away!$A$2:$E$405,3,FALSE)</f>
        <v>1.0465116279069799</v>
      </c>
      <c r="I1623" s="10">
        <f>VLOOKUP(C1623,away!$B$2:$E$405,3,FALSE)</f>
        <v>1.08</v>
      </c>
      <c r="J1623" s="10">
        <f>VLOOKUP(B1623,home!$B$2:$E$405,4,FALSE)</f>
        <v>1.27</v>
      </c>
      <c r="K1623" s="12">
        <f t="shared" si="1960"/>
        <v>1.4346418604651201</v>
      </c>
      <c r="L1623" s="12">
        <f t="shared" si="1961"/>
        <v>1.435395348837214</v>
      </c>
      <c r="M1623" s="13">
        <f t="shared" si="1962"/>
        <v>5.6696816891596044E-2</v>
      </c>
      <c r="N1623" s="13">
        <f t="shared" si="1963"/>
        <v>8.13396268678096E-2</v>
      </c>
      <c r="O1623" s="13">
        <f t="shared" si="1964"/>
        <v>8.1382347260072138E-2</v>
      </c>
      <c r="P1623" s="13">
        <f t="shared" si="1965"/>
        <v>0.11675452208220838</v>
      </c>
      <c r="Q1623" s="13">
        <f t="shared" si="1966"/>
        <v>5.8346616809586527E-2</v>
      </c>
      <c r="R1623" s="13">
        <f t="shared" si="1967"/>
        <v>5.8407921367281276E-2</v>
      </c>
      <c r="S1623" s="13">
        <f t="shared" si="1968"/>
        <v>6.0107512087973367E-2</v>
      </c>
      <c r="T1623" s="13">
        <f t="shared" si="1969"/>
        <v>8.37504623888677E-2</v>
      </c>
      <c r="U1623" s="13">
        <f t="shared" si="1970"/>
        <v>8.3794448976256861E-2</v>
      </c>
      <c r="V1623" s="13">
        <f t="shared" si="1971"/>
        <v>1.3753121392256425E-2</v>
      </c>
      <c r="W1623" s="13">
        <f t="shared" si="1972"/>
        <v>2.7902166297183555E-2</v>
      </c>
      <c r="X1623" s="13">
        <f t="shared" si="1973"/>
        <v>4.005063972545974E-2</v>
      </c>
      <c r="Y1623" s="13">
        <f t="shared" si="1974"/>
        <v>2.8744250989939938E-2</v>
      </c>
      <c r="Z1623" s="13">
        <f t="shared" si="1975"/>
        <v>2.7946152888615097E-2</v>
      </c>
      <c r="AA1623" s="13">
        <f t="shared" si="1976"/>
        <v>4.0092720772965454E-2</v>
      </c>
      <c r="AB1623" s="13">
        <f t="shared" si="1977"/>
        <v>2.8759347760417865E-2</v>
      </c>
      <c r="AC1623" s="13">
        <f t="shared" si="1978"/>
        <v>1.7700939877736644E-3</v>
      </c>
      <c r="AD1623" s="13">
        <f t="shared" si="1979"/>
        <v>1.0007403941899652E-2</v>
      </c>
      <c r="AE1623" s="13">
        <f t="shared" si="1980"/>
        <v>1.436458107213796E-2</v>
      </c>
      <c r="AF1623" s="13">
        <f t="shared" si="1981"/>
        <v>1.0309426429470955E-2</v>
      </c>
      <c r="AG1623" s="13">
        <f t="shared" si="1982"/>
        <v>4.9327009153473525E-3</v>
      </c>
      <c r="AH1623" s="13">
        <f t="shared" si="1983"/>
        <v>1.0028444468552944E-2</v>
      </c>
      <c r="AI1623" s="13">
        <f t="shared" si="1984"/>
        <v>1.438722622993594E-2</v>
      </c>
      <c r="AJ1623" s="13">
        <f t="shared" si="1985"/>
        <v>1.0320258502723938E-2</v>
      </c>
      <c r="AK1623" s="13">
        <f t="shared" si="1986"/>
        <v>4.935291619609615E-3</v>
      </c>
      <c r="AL1623" s="13">
        <f t="shared" si="1987"/>
        <v>1.4580464224525985E-4</v>
      </c>
      <c r="AM1623" s="13">
        <f t="shared" si="1988"/>
        <v>2.8714081219265745E-3</v>
      </c>
      <c r="AN1623" s="13">
        <f t="shared" si="1989"/>
        <v>4.1216058628268043E-3</v>
      </c>
      <c r="AO1623" s="13">
        <f t="shared" si="1990"/>
        <v>2.9580669426208942E-3</v>
      </c>
      <c r="AP1623" s="13">
        <f t="shared" si="1991"/>
        <v>1.4153318436623834E-3</v>
      </c>
      <c r="AQ1623" s="13">
        <f t="shared" si="1992"/>
        <v>5.078901863635459E-4</v>
      </c>
      <c r="AR1623" s="13">
        <f t="shared" si="1993"/>
        <v>2.8789565092466351E-3</v>
      </c>
      <c r="AS1623" s="13">
        <f t="shared" si="1994"/>
        <v>4.1302715226237607E-3</v>
      </c>
      <c r="AT1623" s="13">
        <f t="shared" si="1995"/>
        <v>2.9627302107215286E-3</v>
      </c>
      <c r="AU1623" s="13">
        <f t="shared" si="1996"/>
        <v>1.4168189271885837E-3</v>
      </c>
      <c r="AV1623" s="13">
        <f t="shared" si="1997"/>
        <v>5.0815693541100663E-4</v>
      </c>
      <c r="AW1623" s="13">
        <f t="shared" si="1998"/>
        <v>8.3403424742429055E-6</v>
      </c>
      <c r="AX1623" s="13">
        <f t="shared" si="1999"/>
        <v>6.8657371503256517E-4</v>
      </c>
      <c r="AY1623" s="13">
        <f t="shared" si="2000"/>
        <v>9.8550471719163063E-4</v>
      </c>
      <c r="AZ1623" s="13">
        <f t="shared" si="2001"/>
        <v>7.0729444365700048E-4</v>
      </c>
      <c r="BA1623" s="13">
        <f t="shared" si="2002"/>
        <v>3.3841571822788781E-4</v>
      </c>
      <c r="BB1623" s="13">
        <f t="shared" si="2003"/>
        <v>1.2144008697942883E-4</v>
      </c>
      <c r="BC1623" s="13">
        <f t="shared" si="2004"/>
        <v>3.4862907202531751E-5</v>
      </c>
      <c r="BD1623" s="13">
        <f t="shared" si="2005"/>
        <v>6.8874013047953947E-4</v>
      </c>
      <c r="BE1623" s="13">
        <f t="shared" si="2006"/>
        <v>9.8809542216815615E-4</v>
      </c>
      <c r="BF1623" s="13">
        <f t="shared" si="2007"/>
        <v>7.0878152738819606E-4</v>
      </c>
      <c r="BG1623" s="13">
        <f t="shared" si="2008"/>
        <v>3.3894921637183702E-4</v>
      </c>
      <c r="BH1623" s="13">
        <f t="shared" si="2009"/>
        <v>1.2156768359472176E-4</v>
      </c>
      <c r="BI1623" s="13">
        <f t="shared" si="2010"/>
        <v>3.4881217552953286E-5</v>
      </c>
      <c r="BJ1623" s="14">
        <f t="shared" si="2011"/>
        <v>0.37449626998339425</v>
      </c>
      <c r="BK1623" s="14">
        <f t="shared" si="2012"/>
        <v>0.25021337580124481</v>
      </c>
      <c r="BL1623" s="14">
        <f t="shared" si="2013"/>
        <v>0.3468859562605629</v>
      </c>
      <c r="BM1623" s="14">
        <f t="shared" si="2014"/>
        <v>0.54563673928054568</v>
      </c>
      <c r="BN1623" s="14">
        <f t="shared" si="2015"/>
        <v>0.45292785127855401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1.18604651162791</v>
      </c>
      <c r="F1624" s="10">
        <f>VLOOKUP(B1624,home!$B$2:$E$405,3,FALSE)</f>
        <v>0.84</v>
      </c>
      <c r="G1624" s="10">
        <f>VLOOKUP(C1624,away!$B$2:$E$405,4,FALSE)</f>
        <v>0.6</v>
      </c>
      <c r="H1624" s="10">
        <f>VLOOKUP(A1624,away!$A$2:$E$405,3,FALSE)</f>
        <v>1.0465116279069799</v>
      </c>
      <c r="I1624" s="10">
        <f>VLOOKUP(C1624,away!$B$2:$E$405,3,FALSE)</f>
        <v>1.69</v>
      </c>
      <c r="J1624" s="10">
        <f>VLOOKUP(B1624,home!$B$2:$E$405,4,FALSE)</f>
        <v>1.0900000000000001</v>
      </c>
      <c r="K1624" s="12">
        <f t="shared" si="1960"/>
        <v>0.5977674418604666</v>
      </c>
      <c r="L1624" s="12">
        <f t="shared" si="1961"/>
        <v>1.9277790697674477</v>
      </c>
      <c r="M1624" s="13">
        <f t="shared" si="1962"/>
        <v>8.0014571941400367E-2</v>
      </c>
      <c r="N1624" s="13">
        <f t="shared" si="1963"/>
        <v>4.7830105980971163E-2</v>
      </c>
      <c r="O1624" s="13">
        <f t="shared" si="1964"/>
        <v>0.15425041706503334</v>
      </c>
      <c r="P1624" s="13">
        <f t="shared" si="1965"/>
        <v>9.220587721487504E-2</v>
      </c>
      <c r="Q1624" s="13">
        <f t="shared" si="1966"/>
        <v>1.4295640048080068E-2</v>
      </c>
      <c r="R1624" s="13">
        <f t="shared" si="1967"/>
        <v>0.14868036276043542</v>
      </c>
      <c r="S1624" s="13">
        <f t="shared" si="1968"/>
        <v>2.65636732993807E-2</v>
      </c>
      <c r="T1624" s="13">
        <f t="shared" si="1969"/>
        <v>2.7558835673618068E-2</v>
      </c>
      <c r="U1624" s="13">
        <f t="shared" si="1970"/>
        <v>8.887628010219166E-2</v>
      </c>
      <c r="V1624" s="13">
        <f t="shared" si="1971"/>
        <v>3.4012232455365829E-3</v>
      </c>
      <c r="W1624" s="13">
        <f t="shared" si="1972"/>
        <v>2.8484893937662866E-3</v>
      </c>
      <c r="X1624" s="13">
        <f t="shared" si="1973"/>
        <v>5.4912582337572138E-3</v>
      </c>
      <c r="Y1624" s="13">
        <f t="shared" si="1974"/>
        <v>5.2929663448626606E-3</v>
      </c>
      <c r="Z1624" s="13">
        <f t="shared" si="1975"/>
        <v>9.5540963804999643E-2</v>
      </c>
      <c r="AA1624" s="13">
        <f t="shared" si="1976"/>
        <v>5.7111277526598066E-2</v>
      </c>
      <c r="AB1624" s="13">
        <f t="shared" si="1977"/>
        <v>1.7069631134228838E-2</v>
      </c>
      <c r="AC1624" s="13">
        <f t="shared" si="1978"/>
        <v>2.4496535861305606E-4</v>
      </c>
      <c r="AD1624" s="13">
        <f t="shared" si="1979"/>
        <v>4.2568355451958617E-4</v>
      </c>
      <c r="AE1624" s="13">
        <f t="shared" si="1980"/>
        <v>8.2062384674706844E-4</v>
      </c>
      <c r="AF1624" s="13">
        <f t="shared" si="1981"/>
        <v>7.9099073795552426E-4</v>
      </c>
      <c r="AG1624" s="13">
        <f t="shared" si="1982"/>
        <v>5.0828512967018922E-4</v>
      </c>
      <c r="AH1624" s="13">
        <f t="shared" si="1983"/>
        <v>4.6045467582171914E-2</v>
      </c>
      <c r="AI1624" s="13">
        <f t="shared" si="1984"/>
        <v>2.7524481365863947E-2</v>
      </c>
      <c r="AJ1624" s="13">
        <f t="shared" si="1985"/>
        <v>8.2266194073042868E-3</v>
      </c>
      <c r="AK1624" s="13">
        <f t="shared" si="1986"/>
        <v>1.6392017460879838E-3</v>
      </c>
      <c r="AL1624" s="13">
        <f t="shared" si="1987"/>
        <v>1.1291566138585509E-5</v>
      </c>
      <c r="AM1624" s="13">
        <f t="shared" si="1988"/>
        <v>5.0891953885448715E-5</v>
      </c>
      <c r="AN1624" s="13">
        <f t="shared" si="1989"/>
        <v>9.8108443519938186E-5</v>
      </c>
      <c r="AO1624" s="13">
        <f t="shared" si="1990"/>
        <v>9.4565701992599318E-5</v>
      </c>
      <c r="AP1624" s="13">
        <f t="shared" si="1991"/>
        <v>6.0767260339732935E-5</v>
      </c>
      <c r="AQ1624" s="13">
        <f t="shared" si="1992"/>
        <v>2.9286463152511681E-5</v>
      </c>
      <c r="AR1624" s="13">
        <f t="shared" si="1993"/>
        <v>1.7753097732513292E-2</v>
      </c>
      <c r="AS1624" s="13">
        <f t="shared" si="1994"/>
        <v>1.0612223816663321E-2</v>
      </c>
      <c r="AT1624" s="13">
        <f t="shared" si="1995"/>
        <v>3.1718209416687747E-3</v>
      </c>
      <c r="AU1624" s="13">
        <f t="shared" si="1996"/>
        <v>6.3200376344693329E-4</v>
      </c>
      <c r="AV1624" s="13">
        <f t="shared" si="1997"/>
        <v>9.4447818230465207E-5</v>
      </c>
      <c r="AW1624" s="13">
        <f t="shared" si="1998"/>
        <v>3.6144414964972218E-7</v>
      </c>
      <c r="AX1624" s="13">
        <f t="shared" si="1999"/>
        <v>5.0702588475642475E-6</v>
      </c>
      <c r="AY1624" s="13">
        <f t="shared" si="2000"/>
        <v>9.7743388846375776E-6</v>
      </c>
      <c r="AZ1624" s="13">
        <f t="shared" si="2001"/>
        <v>9.4213829613092115E-6</v>
      </c>
      <c r="BA1624" s="13">
        <f t="shared" si="2002"/>
        <v>6.0541149603585197E-6</v>
      </c>
      <c r="BB1624" s="13">
        <f t="shared" si="2003"/>
        <v>2.9177490266362846E-6</v>
      </c>
      <c r="BC1624" s="13">
        <f t="shared" si="2004"/>
        <v>1.1249551008767534E-6</v>
      </c>
      <c r="BD1624" s="13">
        <f t="shared" si="2005"/>
        <v>5.7040083720458429E-3</v>
      </c>
      <c r="BE1624" s="13">
        <f t="shared" si="2006"/>
        <v>3.4096704929085279E-3</v>
      </c>
      <c r="BF1624" s="13">
        <f t="shared" si="2007"/>
        <v>1.0190950040665234E-3</v>
      </c>
      <c r="BG1624" s="13">
        <f t="shared" si="2008"/>
        <v>2.0306060453120919E-4</v>
      </c>
      <c r="BH1624" s="13">
        <f t="shared" si="2009"/>
        <v>3.0345754528315196E-5</v>
      </c>
      <c r="BI1624" s="13">
        <f t="shared" si="2010"/>
        <v>3.6279408111433306E-6</v>
      </c>
      <c r="BJ1624" s="14">
        <f t="shared" si="2011"/>
        <v>0.10623086156661946</v>
      </c>
      <c r="BK1624" s="14">
        <f t="shared" si="2012"/>
        <v>0.20245137696482896</v>
      </c>
      <c r="BL1624" s="14">
        <f t="shared" si="2013"/>
        <v>0.59205714093132977</v>
      </c>
      <c r="BM1624" s="14">
        <f t="shared" si="2014"/>
        <v>0.45899395536224752</v>
      </c>
      <c r="BN1624" s="14">
        <f t="shared" si="2015"/>
        <v>0.53727697501079541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1.18604651162791</v>
      </c>
      <c r="F1625" s="10">
        <f>VLOOKUP(B1625,home!$B$2:$E$405,3,FALSE)</f>
        <v>1.2</v>
      </c>
      <c r="G1625" s="10">
        <f>VLOOKUP(C1625,away!$B$2:$E$405,4,FALSE)</f>
        <v>0.84</v>
      </c>
      <c r="H1625" s="10">
        <f>VLOOKUP(A1625,away!$A$2:$E$405,3,FALSE)</f>
        <v>1.0465116279069799</v>
      </c>
      <c r="I1625" s="10">
        <f>VLOOKUP(C1625,away!$B$2:$E$405,3,FALSE)</f>
        <v>0.72</v>
      </c>
      <c r="J1625" s="10">
        <f>VLOOKUP(B1625,home!$B$2:$E$405,4,FALSE)</f>
        <v>1.23</v>
      </c>
      <c r="K1625" s="12">
        <f t="shared" si="1960"/>
        <v>1.1955348837209332</v>
      </c>
      <c r="L1625" s="12">
        <f t="shared" si="1961"/>
        <v>0.92679069767442146</v>
      </c>
      <c r="M1625" s="13">
        <f t="shared" si="1962"/>
        <v>0.11975280952312441</v>
      </c>
      <c r="N1625" s="13">
        <f t="shared" si="1963"/>
        <v>0.14316866120848359</v>
      </c>
      <c r="O1625" s="13">
        <f t="shared" si="1964"/>
        <v>0.11098578988640856</v>
      </c>
      <c r="P1625" s="13">
        <f t="shared" si="1965"/>
        <v>0.13268738340652336</v>
      </c>
      <c r="Q1625" s="13">
        <f t="shared" si="1966"/>
        <v>8.5581564365183063E-2</v>
      </c>
      <c r="R1625" s="13">
        <f t="shared" si="1967"/>
        <v>5.1430298820385675E-2</v>
      </c>
      <c r="S1625" s="13">
        <f t="shared" si="1968"/>
        <v>3.6754757122984275E-2</v>
      </c>
      <c r="T1625" s="13">
        <f t="shared" si="1969"/>
        <v>7.9316197746076414E-2</v>
      </c>
      <c r="U1625" s="13">
        <f t="shared" si="1970"/>
        <v>6.148671631996263E-2</v>
      </c>
      <c r="V1625" s="13">
        <f t="shared" si="1971"/>
        <v>4.5249623136300121E-3</v>
      </c>
      <c r="W1625" s="13">
        <f t="shared" si="1972"/>
        <v>3.4105248533994902E-2</v>
      </c>
      <c r="X1625" s="13">
        <f t="shared" si="1973"/>
        <v>3.1608427083180672E-2</v>
      </c>
      <c r="Y1625" s="13">
        <f t="shared" si="1974"/>
        <v>1.4647198094406047E-2</v>
      </c>
      <c r="Z1625" s="13">
        <f t="shared" si="1975"/>
        <v>1.5888374175116404E-2</v>
      </c>
      <c r="AA1625" s="13">
        <f t="shared" si="1976"/>
        <v>1.8995105571962469E-2</v>
      </c>
      <c r="AB1625" s="13">
        <f t="shared" si="1977"/>
        <v>1.1354655665621502E-2</v>
      </c>
      <c r="AC1625" s="13">
        <f t="shared" si="1978"/>
        <v>3.1335664054543309E-4</v>
      </c>
      <c r="AD1625" s="13">
        <f t="shared" si="1979"/>
        <v>1.0193503585090781E-2</v>
      </c>
      <c r="AE1625" s="13">
        <f t="shared" si="1980"/>
        <v>9.4472442993730008E-3</v>
      </c>
      <c r="AF1625" s="13">
        <f t="shared" si="1981"/>
        <v>4.3778090676583024E-3</v>
      </c>
      <c r="AG1625" s="13">
        <f t="shared" si="1982"/>
        <v>1.3524375733668156E-3</v>
      </c>
      <c r="AH1625" s="13">
        <f t="shared" si="1983"/>
        <v>3.6812993466670977E-3</v>
      </c>
      <c r="AI1625" s="13">
        <f t="shared" si="1984"/>
        <v>4.4011217863595955E-3</v>
      </c>
      <c r="AJ1625" s="13">
        <f t="shared" si="1985"/>
        <v>2.630847311548543E-3</v>
      </c>
      <c r="AK1625" s="13">
        <f t="shared" si="1986"/>
        <v>1.0484232448999056E-3</v>
      </c>
      <c r="AL1625" s="13">
        <f t="shared" si="1987"/>
        <v>1.3888099284719702E-5</v>
      </c>
      <c r="AM1625" s="13">
        <f t="shared" si="1988"/>
        <v>2.4373378246620812E-3</v>
      </c>
      <c r="AN1625" s="13">
        <f t="shared" si="1989"/>
        <v>2.2589020229868266E-3</v>
      </c>
      <c r="AO1625" s="13">
        <f t="shared" si="1990"/>
        <v>1.0467646909310617E-3</v>
      </c>
      <c r="AP1625" s="13">
        <f t="shared" si="1991"/>
        <v>3.2337725940298294E-4</v>
      </c>
      <c r="AQ1625" s="13">
        <f t="shared" si="1992"/>
        <v>7.492575896353322E-5</v>
      </c>
      <c r="AR1625" s="13">
        <f t="shared" si="1993"/>
        <v>6.8235879796919852E-4</v>
      </c>
      <c r="AS1625" s="13">
        <f t="shared" si="1994"/>
        <v>8.1578374618606145E-4</v>
      </c>
      <c r="AT1625" s="13">
        <f t="shared" si="1995"/>
        <v>4.876489630689902E-4</v>
      </c>
      <c r="AU1625" s="13">
        <f t="shared" si="1996"/>
        <v>1.9433378211977296E-4</v>
      </c>
      <c r="AV1625" s="13">
        <f t="shared" si="1997"/>
        <v>5.8083203902402984E-5</v>
      </c>
      <c r="AW1625" s="13">
        <f t="shared" si="1998"/>
        <v>4.2744892627796858E-7</v>
      </c>
      <c r="AX1625" s="13">
        <f t="shared" si="1999"/>
        <v>4.8565373213266906E-4</v>
      </c>
      <c r="AY1625" s="13">
        <f t="shared" si="2000"/>
        <v>4.5009936123142295E-4</v>
      </c>
      <c r="AZ1625" s="13">
        <f t="shared" si="2001"/>
        <v>2.0857395050924099E-4</v>
      </c>
      <c r="BA1625" s="13">
        <f t="shared" si="2002"/>
        <v>6.4434799036389896E-5</v>
      </c>
      <c r="BB1625" s="13">
        <f t="shared" si="2003"/>
        <v>1.4929393088361731E-5</v>
      </c>
      <c r="BC1625" s="13">
        <f t="shared" si="2004"/>
        <v>2.7672845272436919E-6</v>
      </c>
      <c r="BD1625" s="13">
        <f t="shared" si="2005"/>
        <v>1.0540063107235879E-4</v>
      </c>
      <c r="BE1625" s="13">
        <f t="shared" si="2006"/>
        <v>1.2601013121320544E-4</v>
      </c>
      <c r="BF1625" s="13">
        <f t="shared" si="2007"/>
        <v>7.5324753783819569E-5</v>
      </c>
      <c r="BG1625" s="13">
        <f t="shared" si="2008"/>
        <v>3.0017790252082214E-5</v>
      </c>
      <c r="BH1625" s="13">
        <f t="shared" si="2009"/>
        <v>8.9718288446456198E-6</v>
      </c>
      <c r="BI1625" s="13">
        <f t="shared" si="2010"/>
        <v>2.1452268709095E-6</v>
      </c>
      <c r="BJ1625" s="14">
        <f t="shared" si="2011"/>
        <v>0.42116605763428533</v>
      </c>
      <c r="BK1625" s="14">
        <f t="shared" si="2012"/>
        <v>0.29449725646732361</v>
      </c>
      <c r="BL1625" s="14">
        <f t="shared" si="2013"/>
        <v>0.26860033680909934</v>
      </c>
      <c r="BM1625" s="14">
        <f t="shared" si="2014"/>
        <v>0.35609584596341093</v>
      </c>
      <c r="BN1625" s="14">
        <f t="shared" si="2015"/>
        <v>0.64360650721010859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1.7840909090909101</v>
      </c>
      <c r="F1626" s="10">
        <f>VLOOKUP(B1626,home!$B$2:$E$405,3,FALSE)</f>
        <v>0.56000000000000005</v>
      </c>
      <c r="G1626" s="10">
        <f>VLOOKUP(C1626,away!$B$2:$E$405,4,FALSE)</f>
        <v>1.57</v>
      </c>
      <c r="H1626" s="10">
        <f>VLOOKUP(A1626,away!$A$2:$E$405,3,FALSE)</f>
        <v>1.3295454545454499</v>
      </c>
      <c r="I1626" s="10">
        <f>VLOOKUP(C1626,away!$B$2:$E$405,3,FALSE)</f>
        <v>0.56000000000000005</v>
      </c>
      <c r="J1626" s="10">
        <f>VLOOKUP(B1626,home!$B$2:$E$405,4,FALSE)</f>
        <v>0.75</v>
      </c>
      <c r="K1626" s="12">
        <f t="shared" si="1960"/>
        <v>1.5685727272727283</v>
      </c>
      <c r="L1626" s="12">
        <f t="shared" si="1961"/>
        <v>0.55840909090908908</v>
      </c>
      <c r="M1626" s="13">
        <f t="shared" si="1962"/>
        <v>0.11919650822649715</v>
      </c>
      <c r="N1626" s="13">
        <f t="shared" si="1963"/>
        <v>0.18696839199022283</v>
      </c>
      <c r="O1626" s="13">
        <f t="shared" si="1964"/>
        <v>6.6560413798296011E-2</v>
      </c>
      <c r="P1626" s="13">
        <f t="shared" si="1965"/>
        <v>0.10440484979999452</v>
      </c>
      <c r="Q1626" s="13">
        <f t="shared" si="1966"/>
        <v>0.14663676026895017</v>
      </c>
      <c r="R1626" s="13">
        <f t="shared" si="1967"/>
        <v>1.8583970079819632E-2</v>
      </c>
      <c r="S1626" s="13">
        <f t="shared" si="1968"/>
        <v>2.2862189555600352E-2</v>
      </c>
      <c r="T1626" s="13">
        <f t="shared" si="1969"/>
        <v>8.1883299995638481E-2</v>
      </c>
      <c r="U1626" s="13">
        <f t="shared" si="1970"/>
        <v>2.9150308631657466E-2</v>
      </c>
      <c r="V1626" s="13">
        <f t="shared" si="1971"/>
        <v>2.2250124811783057E-3</v>
      </c>
      <c r="W1626" s="13">
        <f t="shared" si="1972"/>
        <v>7.6670140991168145E-2</v>
      </c>
      <c r="X1626" s="13">
        <f t="shared" si="1973"/>
        <v>4.2813303730749881E-2</v>
      </c>
      <c r="Y1626" s="13">
        <f t="shared" si="1974"/>
        <v>1.1953669007551378E-2</v>
      </c>
      <c r="Z1626" s="13">
        <f t="shared" si="1975"/>
        <v>3.4591526125845977E-3</v>
      </c>
      <c r="AA1626" s="13">
        <f t="shared" si="1976"/>
        <v>5.4259324475744051E-3</v>
      </c>
      <c r="AB1626" s="13">
        <f t="shared" si="1977"/>
        <v>4.2554848286446879E-3</v>
      </c>
      <c r="AC1626" s="13">
        <f t="shared" si="1978"/>
        <v>1.2180625997193319E-4</v>
      </c>
      <c r="AD1626" s="13">
        <f t="shared" si="1979"/>
        <v>3.0065673038725298E-2</v>
      </c>
      <c r="AE1626" s="13">
        <f t="shared" si="1980"/>
        <v>1.6788945149124501E-2</v>
      </c>
      <c r="AF1626" s="13">
        <f t="shared" si="1981"/>
        <v>4.6875497990225869E-3</v>
      </c>
      <c r="AG1626" s="13">
        <f t="shared" si="1982"/>
        <v>8.725234739544286E-4</v>
      </c>
      <c r="AH1626" s="13">
        <f t="shared" si="1983"/>
        <v>4.8290556642729141E-4</v>
      </c>
      <c r="AI1626" s="13">
        <f t="shared" si="1984"/>
        <v>7.5747250134603817E-4</v>
      </c>
      <c r="AJ1626" s="13">
        <f t="shared" si="1985"/>
        <v>5.9407535363522528E-4</v>
      </c>
      <c r="AK1626" s="13">
        <f t="shared" si="1986"/>
        <v>3.106167992190386E-4</v>
      </c>
      <c r="AL1626" s="13">
        <f t="shared" si="1987"/>
        <v>4.2676298043575687E-6</v>
      </c>
      <c r="AM1626" s="13">
        <f t="shared" si="1988"/>
        <v>9.4320389511287021E-3</v>
      </c>
      <c r="AN1626" s="13">
        <f t="shared" si="1989"/>
        <v>5.2669362961188957E-3</v>
      </c>
      <c r="AO1626" s="13">
        <f t="shared" si="1990"/>
        <v>1.4705525544959188E-3</v>
      </c>
      <c r="AP1626" s="13">
        <f t="shared" si="1991"/>
        <v>2.7372330503003489E-4</v>
      </c>
      <c r="AQ1626" s="13">
        <f t="shared" si="1992"/>
        <v>3.821239548061327E-5</v>
      </c>
      <c r="AR1626" s="13">
        <f t="shared" si="1993"/>
        <v>5.3931771668720516E-5</v>
      </c>
      <c r="AS1626" s="13">
        <f t="shared" si="1994"/>
        <v>8.4595906173054995E-5</v>
      </c>
      <c r="AT1626" s="13">
        <f t="shared" si="1995"/>
        <v>6.634741563098836E-5</v>
      </c>
      <c r="AU1626" s="13">
        <f t="shared" si="1996"/>
        <v>3.4690248894598889E-5</v>
      </c>
      <c r="AV1626" s="13">
        <f t="shared" si="1997"/>
        <v>1.3603544579592679E-5</v>
      </c>
      <c r="AW1626" s="13">
        <f t="shared" si="1998"/>
        <v>1.0383442885742838E-7</v>
      </c>
      <c r="AX1626" s="13">
        <f t="shared" si="1999"/>
        <v>2.4658065102190901E-3</v>
      </c>
      <c r="AY1626" s="13">
        <f t="shared" si="2000"/>
        <v>1.3769287717291553E-3</v>
      </c>
      <c r="AZ1626" s="13">
        <f t="shared" si="2001"/>
        <v>3.8444477183392312E-4</v>
      </c>
      <c r="BA1626" s="13">
        <f t="shared" si="2002"/>
        <v>7.1559151848177733E-5</v>
      </c>
      <c r="BB1626" s="13">
        <f t="shared" si="2003"/>
        <v>9.9898202324415974E-6</v>
      </c>
      <c r="BC1626" s="13">
        <f t="shared" si="2004"/>
        <v>1.1156812868685877E-6</v>
      </c>
      <c r="BD1626" s="13">
        <f t="shared" si="2005"/>
        <v>5.0193319314411283E-6</v>
      </c>
      <c r="BE1626" s="13">
        <f t="shared" si="2006"/>
        <v>7.8731871767877012E-6</v>
      </c>
      <c r="BF1626" s="13">
        <f t="shared" si="2007"/>
        <v>6.1748333411112792E-6</v>
      </c>
      <c r="BG1626" s="13">
        <f t="shared" si="2008"/>
        <v>3.2285583914404972E-6</v>
      </c>
      <c r="BH1626" s="13">
        <f t="shared" si="2009"/>
        <v>1.2660571603052682E-6</v>
      </c>
      <c r="BI1626" s="13">
        <f t="shared" si="2010"/>
        <v>3.9718054656464035E-7</v>
      </c>
      <c r="BJ1626" s="14">
        <f t="shared" si="2011"/>
        <v>0.62013156565451166</v>
      </c>
      <c r="BK1626" s="14">
        <f t="shared" si="2012"/>
        <v>0.25019156272477577</v>
      </c>
      <c r="BL1626" s="14">
        <f t="shared" si="2013"/>
        <v>0.12639830804211441</v>
      </c>
      <c r="BM1626" s="14">
        <f t="shared" si="2014"/>
        <v>0.35645286993290576</v>
      </c>
      <c r="BN1626" s="14">
        <f t="shared" si="2015"/>
        <v>0.64235089416378033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1.7840909090909101</v>
      </c>
      <c r="F1627" s="10">
        <f>VLOOKUP(B1627,home!$B$2:$E$405,3,FALSE)</f>
        <v>0.22</v>
      </c>
      <c r="G1627" s="10">
        <f>VLOOKUP(C1627,away!$B$2:$E$405,4,FALSE)</f>
        <v>0.67</v>
      </c>
      <c r="H1627" s="10">
        <f>VLOOKUP(A1627,away!$A$2:$E$405,3,FALSE)</f>
        <v>1.3295454545454499</v>
      </c>
      <c r="I1627" s="10">
        <f>VLOOKUP(C1627,away!$B$2:$E$405,3,FALSE)</f>
        <v>0.56000000000000005</v>
      </c>
      <c r="J1627" s="10">
        <f>VLOOKUP(B1627,home!$B$2:$E$405,4,FALSE)</f>
        <v>0.75</v>
      </c>
      <c r="K1627" s="12">
        <f t="shared" si="1960"/>
        <v>0.26297500000000018</v>
      </c>
      <c r="L1627" s="12">
        <f t="shared" si="1961"/>
        <v>0.55840909090908908</v>
      </c>
      <c r="M1627" s="13">
        <f t="shared" si="1962"/>
        <v>0.43982247873149838</v>
      </c>
      <c r="N1627" s="13">
        <f t="shared" si="1963"/>
        <v>0.11566231634441587</v>
      </c>
      <c r="O1627" s="13">
        <f t="shared" si="1964"/>
        <v>0.24560087050983814</v>
      </c>
      <c r="P1627" s="13">
        <f t="shared" si="1965"/>
        <v>6.4586888922324726E-2</v>
      </c>
      <c r="Q1627" s="13">
        <f t="shared" si="1966"/>
        <v>1.520814882033639E-2</v>
      </c>
      <c r="R1627" s="13">
        <f t="shared" si="1967"/>
        <v>6.8572879413939816E-2</v>
      </c>
      <c r="S1627" s="13">
        <f t="shared" si="1968"/>
        <v>2.3711079028382828E-3</v>
      </c>
      <c r="T1627" s="13">
        <f t="shared" si="1969"/>
        <v>8.4923685571741785E-3</v>
      </c>
      <c r="U1627" s="13">
        <f t="shared" si="1970"/>
        <v>1.8032952963880834E-2</v>
      </c>
      <c r="V1627" s="13">
        <f t="shared" si="1971"/>
        <v>3.8687953069192852E-5</v>
      </c>
      <c r="W1627" s="13">
        <f t="shared" si="1972"/>
        <v>1.3331209786759885E-3</v>
      </c>
      <c r="X1627" s="13">
        <f t="shared" si="1973"/>
        <v>7.4442687377429366E-4</v>
      </c>
      <c r="Y1627" s="13">
        <f t="shared" si="1974"/>
        <v>2.0784736691629928E-4</v>
      </c>
      <c r="Z1627" s="13">
        <f t="shared" si="1975"/>
        <v>1.2763906418185573E-2</v>
      </c>
      <c r="AA1627" s="13">
        <f t="shared" si="1976"/>
        <v>3.3565882903223532E-3</v>
      </c>
      <c r="AB1627" s="13">
        <f t="shared" si="1977"/>
        <v>4.4134940282376068E-4</v>
      </c>
      <c r="AC1627" s="13">
        <f t="shared" si="1978"/>
        <v>3.5507714025877066E-7</v>
      </c>
      <c r="AD1627" s="13">
        <f t="shared" si="1979"/>
        <v>8.7644372341829559E-5</v>
      </c>
      <c r="AE1627" s="13">
        <f t="shared" si="1980"/>
        <v>4.8941414282698747E-5</v>
      </c>
      <c r="AF1627" s="13">
        <f t="shared" si="1981"/>
        <v>1.3664665328703459E-5</v>
      </c>
      <c r="AG1627" s="13">
        <f t="shared" si="1982"/>
        <v>2.543491114592749E-6</v>
      </c>
      <c r="AH1627" s="13">
        <f t="shared" si="1983"/>
        <v>1.7818703448569233E-3</v>
      </c>
      <c r="AI1627" s="13">
        <f t="shared" si="1984"/>
        <v>4.6858735393874975E-4</v>
      </c>
      <c r="AJ1627" s="13">
        <f t="shared" si="1985"/>
        <v>6.1613379701021392E-5</v>
      </c>
      <c r="AK1627" s="13">
        <f t="shared" si="1986"/>
        <v>5.4009261756253704E-6</v>
      </c>
      <c r="AL1627" s="13">
        <f t="shared" si="1987"/>
        <v>2.085689470251041E-9</v>
      </c>
      <c r="AM1627" s="13">
        <f t="shared" si="1988"/>
        <v>4.6096557633185325E-6</v>
      </c>
      <c r="AN1627" s="13">
        <f t="shared" si="1989"/>
        <v>2.5740736841985444E-6</v>
      </c>
      <c r="AO1627" s="13">
        <f t="shared" si="1990"/>
        <v>7.1869307296315943E-7</v>
      </c>
      <c r="AP1627" s="13">
        <f t="shared" si="1991"/>
        <v>1.3377491517200582E-7</v>
      </c>
      <c r="AQ1627" s="13">
        <f t="shared" si="1992"/>
        <v>1.8675282191910068E-8</v>
      </c>
      <c r="AR1627" s="13">
        <f t="shared" si="1993"/>
        <v>1.9900251987788395E-4</v>
      </c>
      <c r="AS1627" s="13">
        <f t="shared" si="1994"/>
        <v>5.2332687664886568E-5</v>
      </c>
      <c r="AT1627" s="13">
        <f t="shared" si="1995"/>
        <v>6.8810942693367773E-6</v>
      </c>
      <c r="AU1627" s="13">
        <f t="shared" si="1996"/>
        <v>6.0318525515961339E-7</v>
      </c>
      <c r="AV1627" s="13">
        <f t="shared" si="1997"/>
        <v>3.9655660618899855E-8</v>
      </c>
      <c r="AW1627" s="13">
        <f t="shared" si="1998"/>
        <v>8.5077376956772358E-12</v>
      </c>
      <c r="AX1627" s="13">
        <f t="shared" si="1999"/>
        <v>2.0203737072644843E-7</v>
      </c>
      <c r="AY1627" s="13">
        <f t="shared" si="2000"/>
        <v>1.1281950451701864E-7</v>
      </c>
      <c r="AZ1627" s="13">
        <f t="shared" si="2001"/>
        <v>3.1499718477081124E-8</v>
      </c>
      <c r="BA1627" s="13">
        <f t="shared" si="2002"/>
        <v>5.8632430528930351E-9</v>
      </c>
      <c r="BB1627" s="13">
        <f t="shared" si="2003"/>
        <v>8.1852205573625799E-10</v>
      </c>
      <c r="BC1627" s="13">
        <f t="shared" si="2004"/>
        <v>9.1414031406544542E-11</v>
      </c>
      <c r="BD1627" s="13">
        <f t="shared" si="2005"/>
        <v>1.8520802702271174E-5</v>
      </c>
      <c r="BE1627" s="13">
        <f t="shared" si="2006"/>
        <v>4.8705080906297653E-6</v>
      </c>
      <c r="BF1627" s="13">
        <f t="shared" si="2007"/>
        <v>6.4041093256668166E-7</v>
      </c>
      <c r="BG1627" s="13">
        <f t="shared" si="2008"/>
        <v>5.6137354997241074E-8</v>
      </c>
      <c r="BH1627" s="13">
        <f t="shared" si="2009"/>
        <v>3.6906802325998699E-9</v>
      </c>
      <c r="BI1627" s="13">
        <f t="shared" si="2010"/>
        <v>1.9411132683359043E-10</v>
      </c>
      <c r="BJ1627" s="14">
        <f t="shared" si="2011"/>
        <v>0.14180943088685152</v>
      </c>
      <c r="BK1627" s="14">
        <f t="shared" si="2012"/>
        <v>0.50681963349206471</v>
      </c>
      <c r="BL1627" s="14">
        <f t="shared" si="2013"/>
        <v>0.33860506347207708</v>
      </c>
      <c r="BM1627" s="14">
        <f t="shared" si="2014"/>
        <v>5.0544338715828988E-2</v>
      </c>
      <c r="BN1627" s="14">
        <f t="shared" si="2015"/>
        <v>0.94945358274235347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1.7840909090909101</v>
      </c>
      <c r="F1628" s="10">
        <f>VLOOKUP(B1628,home!$B$2:$E$405,3,FALSE)</f>
        <v>0.67</v>
      </c>
      <c r="G1628" s="10">
        <f>VLOOKUP(C1628,away!$B$2:$E$405,4,FALSE)</f>
        <v>1.21</v>
      </c>
      <c r="H1628" s="10">
        <f>VLOOKUP(A1628,away!$A$2:$E$405,3,FALSE)</f>
        <v>1.3295454545454499</v>
      </c>
      <c r="I1628" s="10">
        <f>VLOOKUP(C1628,away!$B$2:$E$405,3,FALSE)</f>
        <v>0.93</v>
      </c>
      <c r="J1628" s="10">
        <f>VLOOKUP(B1628,home!$B$2:$E$405,4,FALSE)</f>
        <v>1.65</v>
      </c>
      <c r="K1628" s="12">
        <f t="shared" si="1960"/>
        <v>1.4463625000000007</v>
      </c>
      <c r="L1628" s="12">
        <f t="shared" si="1961"/>
        <v>2.0401874999999929</v>
      </c>
      <c r="M1628" s="13">
        <f t="shared" si="1962"/>
        <v>3.0606281907450121E-2</v>
      </c>
      <c r="N1628" s="13">
        <f t="shared" si="1963"/>
        <v>4.4267778415364348E-2</v>
      </c>
      <c r="O1628" s="13">
        <f t="shared" si="1964"/>
        <v>6.2442553769055685E-2</v>
      </c>
      <c r="P1628" s="13">
        <f t="shared" si="1965"/>
        <v>9.0314568175795848E-2</v>
      </c>
      <c r="Q1628" s="13">
        <f t="shared" si="1966"/>
        <v>3.2013627329146227E-2</v>
      </c>
      <c r="R1628" s="13">
        <f t="shared" si="1967"/>
        <v>6.3697258833852438E-2</v>
      </c>
      <c r="S1628" s="13">
        <f t="shared" si="1968"/>
        <v>6.6626201521679973E-2</v>
      </c>
      <c r="T1628" s="13">
        <f t="shared" si="1969"/>
        <v>6.5313802306582305E-2</v>
      </c>
      <c r="U1628" s="13">
        <f t="shared" si="1970"/>
        <v>9.2129326530077951E-2</v>
      </c>
      <c r="V1628" s="13">
        <f t="shared" si="1971"/>
        <v>2.1844885881124917E-2</v>
      </c>
      <c r="W1628" s="13">
        <f t="shared" si="1972"/>
        <v>1.5434436685950756E-2</v>
      </c>
      <c r="X1628" s="13">
        <f t="shared" si="1973"/>
        <v>3.1489144796218047E-2</v>
      </c>
      <c r="Y1628" s="13">
        <f t="shared" si="1974"/>
        <v>3.212187979946695E-2</v>
      </c>
      <c r="Z1628" s="13">
        <f t="shared" si="1975"/>
        <v>4.3318117085696627E-2</v>
      </c>
      <c r="AA1628" s="13">
        <f t="shared" si="1976"/>
        <v>6.2653700123360925E-2</v>
      </c>
      <c r="AB1628" s="13">
        <f t="shared" si="1977"/>
        <v>4.5309981172337331E-2</v>
      </c>
      <c r="AC1628" s="13">
        <f t="shared" si="1978"/>
        <v>4.028812290008784E-3</v>
      </c>
      <c r="AD1628" s="13">
        <f t="shared" si="1979"/>
        <v>5.580947607795865E-3</v>
      </c>
      <c r="AE1628" s="13">
        <f t="shared" si="1980"/>
        <v>1.1386179547579988E-2</v>
      </c>
      <c r="AF1628" s="13">
        <f t="shared" si="1981"/>
        <v>1.1614970592864135E-2</v>
      </c>
      <c r="AG1628" s="13">
        <f t="shared" si="1982"/>
        <v>7.8989059388096389E-3</v>
      </c>
      <c r="AH1628" s="13">
        <f t="shared" si="1983"/>
        <v>2.2094270250443596E-2</v>
      </c>
      <c r="AI1628" s="13">
        <f t="shared" si="1984"/>
        <v>3.1956323955107238E-2</v>
      </c>
      <c r="AJ1628" s="13">
        <f t="shared" si="1985"/>
        <v>2.3110214303259415E-2</v>
      </c>
      <c r="AK1628" s="13">
        <f t="shared" si="1986"/>
        <v>1.1141915778399347E-2</v>
      </c>
      <c r="AL1628" s="13">
        <f t="shared" si="1987"/>
        <v>4.755369415125367E-4</v>
      </c>
      <c r="AM1628" s="13">
        <f t="shared" si="1988"/>
        <v>1.6144146668761318E-3</v>
      </c>
      <c r="AN1628" s="13">
        <f t="shared" si="1989"/>
        <v>3.2937086231773368E-3</v>
      </c>
      <c r="AO1628" s="13">
        <f t="shared" si="1990"/>
        <v>3.3598915808242956E-3</v>
      </c>
      <c r="AP1628" s="13">
        <f t="shared" si="1991"/>
        <v>2.2849362681843146E-3</v>
      </c>
      <c r="AQ1628" s="13">
        <f t="shared" si="1992"/>
        <v>1.1654246031615675E-3</v>
      </c>
      <c r="AR1628" s="13">
        <f t="shared" si="1993"/>
        <v>9.0152907973153514E-3</v>
      </c>
      <c r="AS1628" s="13">
        <f t="shared" si="1994"/>
        <v>1.3039378535832032E-2</v>
      </c>
      <c r="AT1628" s="13">
        <f t="shared" si="1995"/>
        <v>9.4298340687661835E-3</v>
      </c>
      <c r="AU1628" s="13">
        <f t="shared" si="1996"/>
        <v>4.5463194594286098E-3</v>
      </c>
      <c r="AV1628" s="13">
        <f t="shared" si="1997"/>
        <v>1.6439064947844542E-3</v>
      </c>
      <c r="AW1628" s="13">
        <f t="shared" si="1998"/>
        <v>3.897884759429166E-5</v>
      </c>
      <c r="AX1628" s="13">
        <f t="shared" si="1999"/>
        <v>3.8917147226993741E-4</v>
      </c>
      <c r="AY1628" s="13">
        <f t="shared" si="2000"/>
        <v>7.9398277308172032E-4</v>
      </c>
      <c r="AZ1628" s="13">
        <f t="shared" si="2001"/>
        <v>8.0993686442832843E-4</v>
      </c>
      <c r="BA1628" s="13">
        <f t="shared" si="2002"/>
        <v>5.5080768886528822E-4</v>
      </c>
      <c r="BB1628" s="13">
        <f t="shared" si="2003"/>
        <v>2.8093774043171159E-4</v>
      </c>
      <c r="BC1628" s="13">
        <f t="shared" si="2004"/>
        <v>1.1463313326140418E-4</v>
      </c>
      <c r="BD1628" s="13">
        <f t="shared" si="2005"/>
        <v>3.0654805989246215E-3</v>
      </c>
      <c r="BE1628" s="13">
        <f t="shared" si="2006"/>
        <v>4.4337961827621156E-3</v>
      </c>
      <c r="BF1628" s="13">
        <f t="shared" si="2007"/>
        <v>3.2064382656951372E-3</v>
      </c>
      <c r="BG1628" s="13">
        <f t="shared" si="2008"/>
        <v>1.5458906886888276E-3</v>
      </c>
      <c r="BH1628" s="13">
        <f t="shared" si="2009"/>
        <v>5.5897958030467392E-4</v>
      </c>
      <c r="BI1628" s="13">
        <f t="shared" si="2010"/>
        <v>1.6169742064368401E-4</v>
      </c>
      <c r="BJ1628" s="14">
        <f t="shared" si="2011"/>
        <v>0.27177951843434023</v>
      </c>
      <c r="BK1628" s="14">
        <f t="shared" si="2012"/>
        <v>0.21469026949065387</v>
      </c>
      <c r="BL1628" s="14">
        <f t="shared" si="2013"/>
        <v>0.46518255680903958</v>
      </c>
      <c r="BM1628" s="14">
        <f t="shared" si="2014"/>
        <v>0.67087338946357822</v>
      </c>
      <c r="BN1628" s="14">
        <f t="shared" si="2015"/>
        <v>0.32334206843066471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1.7840909090909101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1.3295454545454499</v>
      </c>
      <c r="I1629" s="10">
        <f>VLOOKUP(C1629,away!$B$2:$E$405,3,FALSE)</f>
        <v>0.9</v>
      </c>
      <c r="J1629" s="10">
        <f>VLOOKUP(B1629,home!$B$2:$E$405,4,FALSE)</f>
        <v>1.05</v>
      </c>
      <c r="K1629" s="12">
        <f t="shared" si="1960"/>
        <v>0.7792909090909097</v>
      </c>
      <c r="L1629" s="12">
        <f t="shared" si="1961"/>
        <v>1.2564204545454503</v>
      </c>
      <c r="M1629" s="13">
        <f t="shared" si="1962"/>
        <v>0.13058755421761037</v>
      </c>
      <c r="N1629" s="13">
        <f t="shared" si="1963"/>
        <v>0.10176569384220002</v>
      </c>
      <c r="O1629" s="13">
        <f t="shared" si="1964"/>
        <v>0.16407287422806865</v>
      </c>
      <c r="P1629" s="13">
        <f t="shared" si="1965"/>
        <v>0.12786049931435009</v>
      </c>
      <c r="Q1629" s="13">
        <f t="shared" si="1966"/>
        <v>3.9652540034277622E-2</v>
      </c>
      <c r="R1629" s="13">
        <f t="shared" si="1967"/>
        <v>0.10307225760810426</v>
      </c>
      <c r="S1629" s="13">
        <f t="shared" si="1968"/>
        <v>3.1297598348599506E-2</v>
      </c>
      <c r="T1629" s="13">
        <f t="shared" si="1969"/>
        <v>4.9820262373748758E-2</v>
      </c>
      <c r="U1629" s="13">
        <f t="shared" si="1970"/>
        <v>8.0323273333472001E-2</v>
      </c>
      <c r="V1629" s="13">
        <f t="shared" si="1971"/>
        <v>3.4048901998420152E-3</v>
      </c>
      <c r="W1629" s="13">
        <f t="shared" si="1972"/>
        <v>1.0300287990358635E-2</v>
      </c>
      <c r="X1629" s="13">
        <f t="shared" si="1973"/>
        <v>1.294149251879544E-2</v>
      </c>
      <c r="Y1629" s="13">
        <f t="shared" si="1974"/>
        <v>8.1299779564807557E-3</v>
      </c>
      <c r="Z1629" s="13">
        <f t="shared" si="1975"/>
        <v>4.3167364251666708E-2</v>
      </c>
      <c r="AA1629" s="13">
        <f t="shared" si="1976"/>
        <v>3.3639934530739782E-2</v>
      </c>
      <c r="AB1629" s="13">
        <f t="shared" si="1977"/>
        <v>1.3107647581109444E-2</v>
      </c>
      <c r="AC1629" s="13">
        <f t="shared" si="1978"/>
        <v>2.0836162549651874E-4</v>
      </c>
      <c r="AD1629" s="13">
        <f t="shared" si="1979"/>
        <v>2.0067301979761892E-3</v>
      </c>
      <c r="AE1629" s="13">
        <f t="shared" si="1980"/>
        <v>2.5212968674913254E-3</v>
      </c>
      <c r="AF1629" s="13">
        <f t="shared" si="1981"/>
        <v>1.5839044781487356E-3</v>
      </c>
      <c r="AG1629" s="13">
        <f t="shared" si="1982"/>
        <v>6.6334999479740302E-4</v>
      </c>
      <c r="AH1629" s="13">
        <f t="shared" si="1983"/>
        <v>1.3559089853652024E-2</v>
      </c>
      <c r="AI1629" s="13">
        <f t="shared" si="1984"/>
        <v>1.0566475458497815E-2</v>
      </c>
      <c r="AJ1629" s="13">
        <f t="shared" si="1985"/>
        <v>4.1171791329697735E-3</v>
      </c>
      <c r="AK1629" s="13">
        <f t="shared" si="1986"/>
        <v>1.0694934231407131E-3</v>
      </c>
      <c r="AL1629" s="13">
        <f t="shared" si="1987"/>
        <v>8.1604167054204085E-6</v>
      </c>
      <c r="AM1629" s="13">
        <f t="shared" si="1988"/>
        <v>3.1276532005620935E-4</v>
      </c>
      <c r="AN1629" s="13">
        <f t="shared" si="1989"/>
        <v>3.9296474559107579E-4</v>
      </c>
      <c r="AO1629" s="13">
        <f t="shared" si="1990"/>
        <v>2.4686447213793835E-4</v>
      </c>
      <c r="AP1629" s="13">
        <f t="shared" si="1991"/>
        <v>1.0338852409822374E-4</v>
      </c>
      <c r="AQ1629" s="13">
        <f t="shared" si="1992"/>
        <v>3.2474864110568372E-5</v>
      </c>
      <c r="AR1629" s="13">
        <f t="shared" si="1993"/>
        <v>3.4071835674296161E-3</v>
      </c>
      <c r="AS1629" s="13">
        <f t="shared" si="1994"/>
        <v>2.655187179701834E-3</v>
      </c>
      <c r="AT1629" s="13">
        <f t="shared" si="1995"/>
        <v>1.0345816155381852E-3</v>
      </c>
      <c r="AU1629" s="13">
        <f t="shared" si="1996"/>
        <v>2.6874668256716489E-4</v>
      </c>
      <c r="AV1629" s="13">
        <f t="shared" si="1997"/>
        <v>5.2357961643232994E-5</v>
      </c>
      <c r="AW1629" s="13">
        <f t="shared" si="1998"/>
        <v>2.2194452875771785E-7</v>
      </c>
      <c r="AX1629" s="13">
        <f t="shared" si="1999"/>
        <v>4.0622528433118767E-5</v>
      </c>
      <c r="AY1629" s="13">
        <f t="shared" si="2000"/>
        <v>5.1038975638724562E-5</v>
      </c>
      <c r="AZ1629" s="13">
        <f t="shared" si="2001"/>
        <v>3.2063206485770242E-5</v>
      </c>
      <c r="BA1629" s="13">
        <f t="shared" si="2002"/>
        <v>1.3428289489012029E-5</v>
      </c>
      <c r="BB1629" s="13">
        <f t="shared" si="2003"/>
        <v>4.2178943958880954E-6</v>
      </c>
      <c r="BC1629" s="13">
        <f t="shared" si="2004"/>
        <v>1.0598897588212856E-6</v>
      </c>
      <c r="BD1629" s="13">
        <f t="shared" si="2005"/>
        <v>7.1347585441828437E-4</v>
      </c>
      <c r="BE1629" s="13">
        <f t="shared" si="2006"/>
        <v>5.5600524720403831E-4</v>
      </c>
      <c r="BF1629" s="13">
        <f t="shared" si="2007"/>
        <v>2.1664491727647547E-4</v>
      </c>
      <c r="BG1629" s="13">
        <f t="shared" si="2008"/>
        <v>5.6276471511436511E-5</v>
      </c>
      <c r="BH1629" s="13">
        <f t="shared" si="2009"/>
        <v>1.0963935661144006E-5</v>
      </c>
      <c r="BI1629" s="13">
        <f t="shared" si="2010"/>
        <v>1.7088190777174324E-6</v>
      </c>
      <c r="BJ1629" s="14">
        <f t="shared" si="2011"/>
        <v>0.23061642496447027</v>
      </c>
      <c r="BK1629" s="14">
        <f t="shared" si="2012"/>
        <v>0.29341810309824268</v>
      </c>
      <c r="BL1629" s="14">
        <f t="shared" si="2013"/>
        <v>0.43250135740178364</v>
      </c>
      <c r="BM1629" s="14">
        <f t="shared" si="2014"/>
        <v>0.33264101344044228</v>
      </c>
      <c r="BN1629" s="14">
        <f t="shared" si="2015"/>
        <v>0.66701141924461105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1.45</v>
      </c>
      <c r="F1630" s="10">
        <f>VLOOKUP(B1630,home!$B$2:$E$405,3,FALSE)</f>
        <v>1.03</v>
      </c>
      <c r="G1630" s="10">
        <f>VLOOKUP(C1630,away!$B$2:$E$405,4,FALSE)</f>
        <v>0.97</v>
      </c>
      <c r="H1630" s="10">
        <f>VLOOKUP(A1630,away!$A$2:$E$405,3,FALSE)</f>
        <v>1.0333333333333301</v>
      </c>
      <c r="I1630" s="10">
        <f>VLOOKUP(C1630,away!$B$2:$E$405,3,FALSE)</f>
        <v>0.69</v>
      </c>
      <c r="J1630" s="10">
        <f>VLOOKUP(B1630,home!$B$2:$E$405,4,FALSE)</f>
        <v>0.48</v>
      </c>
      <c r="K1630" s="12">
        <f t="shared" si="1960"/>
        <v>1.4486950000000001</v>
      </c>
      <c r="L1630" s="12">
        <f t="shared" si="1961"/>
        <v>0.34223999999999888</v>
      </c>
      <c r="M1630" s="13">
        <f t="shared" si="1962"/>
        <v>0.16680413486603912</v>
      </c>
      <c r="N1630" s="13">
        <f t="shared" si="1963"/>
        <v>0.24164831615975654</v>
      </c>
      <c r="O1630" s="13">
        <f t="shared" si="1964"/>
        <v>5.7087047116553047E-2</v>
      </c>
      <c r="P1630" s="13">
        <f t="shared" si="1965"/>
        <v>8.2701719722514819E-2</v>
      </c>
      <c r="Q1630" s="13">
        <f t="shared" si="1966"/>
        <v>0.17503735368952927</v>
      </c>
      <c r="R1630" s="13">
        <f t="shared" si="1967"/>
        <v>9.7687355025845215E-3</v>
      </c>
      <c r="S1630" s="13">
        <f t="shared" si="1968"/>
        <v>1.0250906625537605E-2</v>
      </c>
      <c r="T1630" s="13">
        <f t="shared" si="1969"/>
        <v>5.9904783926704314E-2</v>
      </c>
      <c r="U1630" s="13">
        <f t="shared" si="1970"/>
        <v>1.4151918278916684E-2</v>
      </c>
      <c r="V1630" s="13">
        <f t="shared" si="1971"/>
        <v>5.6471262426552988E-4</v>
      </c>
      <c r="W1630" s="13">
        <f t="shared" si="1972"/>
        <v>8.4525246367750856E-2</v>
      </c>
      <c r="X1630" s="13">
        <f t="shared" si="1973"/>
        <v>2.8927920316898958E-2</v>
      </c>
      <c r="Y1630" s="13">
        <f t="shared" si="1974"/>
        <v>4.9501457246277324E-3</v>
      </c>
      <c r="Z1630" s="13">
        <f t="shared" si="1975"/>
        <v>1.1144173461348386E-3</v>
      </c>
      <c r="AA1630" s="13">
        <f t="shared" si="1976"/>
        <v>1.6144508372588099E-3</v>
      </c>
      <c r="AB1630" s="13">
        <f t="shared" si="1977"/>
        <v>1.1694234278413261E-3</v>
      </c>
      <c r="AC1630" s="13">
        <f t="shared" si="1978"/>
        <v>1.7499081037949371E-5</v>
      </c>
      <c r="AD1630" s="13">
        <f t="shared" si="1979"/>
        <v>3.0612825446682215E-2</v>
      </c>
      <c r="AE1630" s="13">
        <f t="shared" si="1980"/>
        <v>1.0476933380872487E-2</v>
      </c>
      <c r="AF1630" s="13">
        <f t="shared" si="1981"/>
        <v>1.7928128401348937E-3</v>
      </c>
      <c r="AG1630" s="13">
        <f t="shared" si="1982"/>
        <v>2.0452408880258799E-4</v>
      </c>
      <c r="AH1630" s="13">
        <f t="shared" si="1983"/>
        <v>9.5349548135296482E-5</v>
      </c>
      <c r="AI1630" s="13">
        <f t="shared" si="1984"/>
        <v>1.3813241363586334E-4</v>
      </c>
      <c r="AJ1630" s="13">
        <f t="shared" si="1985"/>
        <v>1.0005586848610354E-4</v>
      </c>
      <c r="AK1630" s="13">
        <f t="shared" si="1986"/>
        <v>4.8316812132158577E-5</v>
      </c>
      <c r="AL1630" s="13">
        <f t="shared" si="1987"/>
        <v>3.4704273885400201E-7</v>
      </c>
      <c r="AM1630" s="13">
        <f t="shared" si="1988"/>
        <v>8.8697294320962596E-3</v>
      </c>
      <c r="AN1630" s="13">
        <f t="shared" si="1989"/>
        <v>3.0355762008406144E-3</v>
      </c>
      <c r="AO1630" s="13">
        <f t="shared" si="1990"/>
        <v>5.1944779948784401E-4</v>
      </c>
      <c r="AP1630" s="13">
        <f t="shared" si="1991"/>
        <v>5.925860496557306E-5</v>
      </c>
      <c r="AQ1630" s="13">
        <f t="shared" si="1992"/>
        <v>5.0701662408544145E-6</v>
      </c>
      <c r="AR1630" s="13">
        <f t="shared" si="1993"/>
        <v>6.5264858707647563E-6</v>
      </c>
      <c r="AS1630" s="13">
        <f t="shared" si="1994"/>
        <v>9.4548874485475485E-6</v>
      </c>
      <c r="AT1630" s="13">
        <f t="shared" si="1995"/>
        <v>6.8486240861367961E-6</v>
      </c>
      <c r="AU1630" s="13">
        <f t="shared" si="1996"/>
        <v>3.307189156821981E-6</v>
      </c>
      <c r="AV1630" s="13">
        <f t="shared" si="1997"/>
        <v>1.1977770988855553E-6</v>
      </c>
      <c r="AW1630" s="13">
        <f t="shared" si="1998"/>
        <v>4.7795629925626736E-9</v>
      </c>
      <c r="AX1630" s="13">
        <f t="shared" si="1999"/>
        <v>2.1415887799384479E-3</v>
      </c>
      <c r="AY1630" s="13">
        <f t="shared" si="2000"/>
        <v>7.3293734404613199E-4</v>
      </c>
      <c r="AZ1630" s="13">
        <f t="shared" si="2001"/>
        <v>1.2542023831317367E-4</v>
      </c>
      <c r="BA1630" s="13">
        <f t="shared" si="2002"/>
        <v>1.4307940786766804E-5</v>
      </c>
      <c r="BB1630" s="13">
        <f t="shared" si="2003"/>
        <v>1.2241874137157638E-6</v>
      </c>
      <c r="BC1630" s="13">
        <f t="shared" si="2004"/>
        <v>8.3793180094016375E-8</v>
      </c>
      <c r="BD1630" s="13">
        <f t="shared" si="2005"/>
        <v>3.7227075406842006E-7</v>
      </c>
      <c r="BE1630" s="13">
        <f t="shared" si="2006"/>
        <v>5.3930678006514985E-7</v>
      </c>
      <c r="BF1630" s="13">
        <f t="shared" si="2007"/>
        <v>3.9064551787324122E-7</v>
      </c>
      <c r="BG1630" s="13">
        <f t="shared" si="2008"/>
        <v>1.8864206950512499E-7</v>
      </c>
      <c r="BH1630" s="13">
        <f t="shared" si="2009"/>
        <v>6.8321205720431786E-8</v>
      </c>
      <c r="BI1630" s="13">
        <f t="shared" si="2010"/>
        <v>1.9795317824232188E-8</v>
      </c>
      <c r="BJ1630" s="14">
        <f t="shared" si="2011"/>
        <v>0.6535855064290691</v>
      </c>
      <c r="BK1630" s="14">
        <f t="shared" si="2012"/>
        <v>0.26107225730618006</v>
      </c>
      <c r="BL1630" s="14">
        <f t="shared" si="2013"/>
        <v>8.420234375085002E-2</v>
      </c>
      <c r="BM1630" s="14">
        <f t="shared" si="2014"/>
        <v>0.26619428521077371</v>
      </c>
      <c r="BN1630" s="14">
        <f t="shared" si="2015"/>
        <v>0.73304730705697729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1.45</v>
      </c>
      <c r="F1631" s="10">
        <f>VLOOKUP(B1631,home!$B$2:$E$405,3,FALSE)</f>
        <v>0.69</v>
      </c>
      <c r="G1631" s="10">
        <f>VLOOKUP(C1631,away!$B$2:$E$405,4,FALSE)</f>
        <v>1.38</v>
      </c>
      <c r="H1631" s="10">
        <f>VLOOKUP(A1631,away!$A$2:$E$405,3,FALSE)</f>
        <v>1.0333333333333301</v>
      </c>
      <c r="I1631" s="10">
        <f>VLOOKUP(C1631,away!$B$2:$E$405,3,FALSE)</f>
        <v>0.28000000000000003</v>
      </c>
      <c r="J1631" s="10">
        <f>VLOOKUP(B1631,home!$B$2:$E$405,4,FALSE)</f>
        <v>0.57999999999999996</v>
      </c>
      <c r="K1631" s="12">
        <f t="shared" si="1960"/>
        <v>1.3806899999999998</v>
      </c>
      <c r="L1631" s="12">
        <f t="shared" si="1961"/>
        <v>0.16781333333333281</v>
      </c>
      <c r="M1631" s="13">
        <f t="shared" si="1962"/>
        <v>0.21256587613178679</v>
      </c>
      <c r="N1631" s="13">
        <f t="shared" si="1963"/>
        <v>0.2934875795163967</v>
      </c>
      <c r="O1631" s="13">
        <f t="shared" si="1964"/>
        <v>3.5671388226595463E-2</v>
      </c>
      <c r="P1631" s="13">
        <f t="shared" si="1965"/>
        <v>4.9251129010578092E-2</v>
      </c>
      <c r="Q1631" s="13">
        <f t="shared" si="1966"/>
        <v>0.20260768308124685</v>
      </c>
      <c r="R1631" s="13">
        <f t="shared" si="1967"/>
        <v>2.9930672814661944E-3</v>
      </c>
      <c r="S1631" s="13">
        <f t="shared" si="1968"/>
        <v>2.8528493765771885E-3</v>
      </c>
      <c r="T1631" s="13">
        <f t="shared" si="1969"/>
        <v>3.4000270656807531E-2</v>
      </c>
      <c r="U1631" s="13">
        <f t="shared" si="1970"/>
        <v>4.1324980648475597E-3</v>
      </c>
      <c r="V1631" s="13">
        <f t="shared" si="1971"/>
        <v>7.3444448924331164E-5</v>
      </c>
      <c r="W1631" s="13">
        <f t="shared" si="1972"/>
        <v>9.3246133984482241E-2</v>
      </c>
      <c r="X1631" s="13">
        <f t="shared" si="1973"/>
        <v>1.5647944564382531E-2</v>
      </c>
      <c r="Y1631" s="13">
        <f t="shared" si="1974"/>
        <v>1.3129668685821195E-3</v>
      </c>
      <c r="Z1631" s="13">
        <f t="shared" si="1975"/>
        <v>1.6742553246459297E-4</v>
      </c>
      <c r="AA1631" s="13">
        <f t="shared" si="1976"/>
        <v>2.3116275841853886E-4</v>
      </c>
      <c r="AB1631" s="13">
        <f t="shared" si="1977"/>
        <v>1.5958205446044621E-4</v>
      </c>
      <c r="AC1631" s="13">
        <f t="shared" si="1978"/>
        <v>1.0635591230905153E-6</v>
      </c>
      <c r="AD1631" s="13">
        <f t="shared" si="1979"/>
        <v>3.2186001182758675E-2</v>
      </c>
      <c r="AE1631" s="13">
        <f t="shared" si="1980"/>
        <v>5.4012401451493247E-3</v>
      </c>
      <c r="AF1631" s="13">
        <f t="shared" si="1981"/>
        <v>4.5320005644566131E-4</v>
      </c>
      <c r="AG1631" s="13">
        <f t="shared" si="1982"/>
        <v>2.5351004046333677E-5</v>
      </c>
      <c r="AH1631" s="13">
        <f t="shared" si="1983"/>
        <v>7.0240591719978671E-6</v>
      </c>
      <c r="AI1631" s="13">
        <f t="shared" si="1984"/>
        <v>9.6980482581857345E-6</v>
      </c>
      <c r="AJ1631" s="13">
        <f t="shared" si="1985"/>
        <v>6.6949991247972309E-6</v>
      </c>
      <c r="AK1631" s="13">
        <f t="shared" si="1986"/>
        <v>3.0812394472054295E-6</v>
      </c>
      <c r="AL1631" s="13">
        <f t="shared" si="1987"/>
        <v>9.856989002173202E-9</v>
      </c>
      <c r="AM1631" s="13">
        <f t="shared" si="1988"/>
        <v>8.8877779946046204E-3</v>
      </c>
      <c r="AN1631" s="13">
        <f t="shared" si="1989"/>
        <v>1.4914876512012452E-3</v>
      </c>
      <c r="AO1631" s="13">
        <f t="shared" si="1990"/>
        <v>1.2514575718679212E-4</v>
      </c>
      <c r="AP1631" s="13">
        <f t="shared" si="1991"/>
        <v>7.0003755553464935E-6</v>
      </c>
      <c r="AQ1631" s="13">
        <f t="shared" si="1992"/>
        <v>2.9368908913196891E-7</v>
      </c>
      <c r="AR1631" s="13">
        <f t="shared" si="1993"/>
        <v>2.3574615663670644E-7</v>
      </c>
      <c r="AS1631" s="13">
        <f t="shared" si="1994"/>
        <v>3.254923610067342E-7</v>
      </c>
      <c r="AT1631" s="13">
        <f t="shared" si="1995"/>
        <v>2.247020239591939E-7</v>
      </c>
      <c r="AU1631" s="13">
        <f t="shared" si="1996"/>
        <v>1.0341461248673982E-7</v>
      </c>
      <c r="AV1631" s="13">
        <f t="shared" si="1997"/>
        <v>3.5695880328579174E-8</v>
      </c>
      <c r="AW1631" s="13">
        <f t="shared" si="1998"/>
        <v>6.3440181180050437E-11</v>
      </c>
      <c r="AX1631" s="13">
        <f t="shared" si="1999"/>
        <v>2.045211033228442E-3</v>
      </c>
      <c r="AY1631" s="13">
        <f t="shared" si="2000"/>
        <v>3.4321368085617454E-4</v>
      </c>
      <c r="AZ1631" s="13">
        <f t="shared" si="2001"/>
        <v>2.8797915915038663E-5</v>
      </c>
      <c r="BA1631" s="13">
        <f t="shared" si="2002"/>
        <v>1.6108914209185582E-6</v>
      </c>
      <c r="BB1631" s="13">
        <f t="shared" si="2003"/>
        <v>6.7582264745603022E-8</v>
      </c>
      <c r="BC1631" s="13">
        <f t="shared" si="2004"/>
        <v>2.2682410242350862E-9</v>
      </c>
      <c r="BD1631" s="13">
        <f t="shared" si="2005"/>
        <v>6.5935580609546166E-9</v>
      </c>
      <c r="BE1631" s="13">
        <f t="shared" si="2006"/>
        <v>9.1036596791794279E-9</v>
      </c>
      <c r="BF1631" s="13">
        <f t="shared" si="2007"/>
        <v>6.2846659412231223E-9</v>
      </c>
      <c r="BG1631" s="13">
        <f t="shared" si="2008"/>
        <v>2.8923918061291179E-9</v>
      </c>
      <c r="BH1631" s="13">
        <f t="shared" si="2009"/>
        <v>9.983741107011022E-10</v>
      </c>
      <c r="BI1631" s="13">
        <f t="shared" si="2010"/>
        <v>2.7568903018078113E-10</v>
      </c>
      <c r="BJ1631" s="14">
        <f t="shared" si="2011"/>
        <v>0.69129897989986155</v>
      </c>
      <c r="BK1631" s="14">
        <f t="shared" si="2012"/>
        <v>0.26508758606483468</v>
      </c>
      <c r="BL1631" s="14">
        <f t="shared" si="2013"/>
        <v>4.3215147931163433E-2</v>
      </c>
      <c r="BM1631" s="14">
        <f t="shared" si="2014"/>
        <v>0.202849202562838</v>
      </c>
      <c r="BN1631" s="14">
        <f t="shared" si="2015"/>
        <v>0.79657672324807005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1.45</v>
      </c>
      <c r="F1632" s="10">
        <f>VLOOKUP(B1632,home!$B$2:$E$405,3,FALSE)</f>
        <v>0.69</v>
      </c>
      <c r="G1632" s="10">
        <f>VLOOKUP(C1632,away!$B$2:$E$405,4,FALSE)</f>
        <v>1.66</v>
      </c>
      <c r="H1632" s="10">
        <f>VLOOKUP(A1632,away!$A$2:$E$405,3,FALSE)</f>
        <v>1.0333333333333301</v>
      </c>
      <c r="I1632" s="10">
        <f>VLOOKUP(C1632,away!$B$2:$E$405,3,FALSE)</f>
        <v>0.28000000000000003</v>
      </c>
      <c r="J1632" s="10">
        <f>VLOOKUP(B1632,home!$B$2:$E$405,4,FALSE)</f>
        <v>1.55</v>
      </c>
      <c r="K1632" s="12">
        <f t="shared" si="1960"/>
        <v>1.6608299999999998</v>
      </c>
      <c r="L1632" s="12">
        <f t="shared" si="1961"/>
        <v>0.44846666666666529</v>
      </c>
      <c r="M1632" s="13">
        <f t="shared" si="1962"/>
        <v>0.12132326713033539</v>
      </c>
      <c r="N1632" s="13">
        <f t="shared" si="1963"/>
        <v>0.20149732174807491</v>
      </c>
      <c r="O1632" s="13">
        <f t="shared" si="1964"/>
        <v>5.4409441199050917E-2</v>
      </c>
      <c r="P1632" s="13">
        <f t="shared" si="1965"/>
        <v>9.0364832226619729E-2</v>
      </c>
      <c r="Q1632" s="13">
        <f t="shared" si="1966"/>
        <v>0.16732639843942765</v>
      </c>
      <c r="R1632" s="13">
        <f t="shared" si="1967"/>
        <v>1.2200410364867144E-2</v>
      </c>
      <c r="S1632" s="13">
        <f t="shared" si="1968"/>
        <v>1.6826539328546015E-2</v>
      </c>
      <c r="T1632" s="13">
        <f t="shared" si="1969"/>
        <v>7.504031215346843E-2</v>
      </c>
      <c r="U1632" s="13">
        <f t="shared" si="1970"/>
        <v>2.0262807546282298E-2</v>
      </c>
      <c r="V1632" s="13">
        <f t="shared" si="1971"/>
        <v>1.3925398916499708E-3</v>
      </c>
      <c r="W1632" s="13">
        <f t="shared" si="1972"/>
        <v>9.2633567440051565E-2</v>
      </c>
      <c r="X1632" s="13">
        <f t="shared" si="1973"/>
        <v>4.1543067211281662E-2</v>
      </c>
      <c r="Y1632" s="13">
        <f t="shared" si="1974"/>
        <v>9.3153404376763605E-3</v>
      </c>
      <c r="Z1632" s="13">
        <f t="shared" si="1975"/>
        <v>1.8238257894324672E-3</v>
      </c>
      <c r="AA1632" s="13">
        <f t="shared" si="1976"/>
        <v>3.0290645858631242E-3</v>
      </c>
      <c r="AB1632" s="13">
        <f t="shared" si="1977"/>
        <v>2.5153806680695266E-3</v>
      </c>
      <c r="AC1632" s="13">
        <f t="shared" si="1978"/>
        <v>6.4825072641796282E-5</v>
      </c>
      <c r="AD1632" s="13">
        <f t="shared" si="1979"/>
        <v>3.8462151952865183E-2</v>
      </c>
      <c r="AE1632" s="13">
        <f t="shared" si="1980"/>
        <v>1.7248993079128222E-2</v>
      </c>
      <c r="AF1632" s="13">
        <f t="shared" si="1981"/>
        <v>3.8677992147765055E-3</v>
      </c>
      <c r="AG1632" s="13">
        <f t="shared" si="1982"/>
        <v>5.7819300706225493E-4</v>
      </c>
      <c r="AH1632" s="13">
        <f t="shared" si="1983"/>
        <v>2.0448126809186949E-4</v>
      </c>
      <c r="AI1632" s="13">
        <f t="shared" si="1984"/>
        <v>3.3960862448501955E-4</v>
      </c>
      <c r="AJ1632" s="13">
        <f t="shared" si="1985"/>
        <v>2.8201609590172754E-4</v>
      </c>
      <c r="AK1632" s="13">
        <f t="shared" si="1986"/>
        <v>1.5612693085215542E-4</v>
      </c>
      <c r="AL1632" s="13">
        <f t="shared" si="1987"/>
        <v>1.9313383003645338E-6</v>
      </c>
      <c r="AM1632" s="13">
        <f t="shared" si="1988"/>
        <v>1.277581916557542E-2</v>
      </c>
      <c r="AN1632" s="13">
        <f t="shared" si="1989"/>
        <v>5.7295290351217065E-3</v>
      </c>
      <c r="AO1632" s="13">
        <f t="shared" si="1990"/>
        <v>1.2847513939754529E-3</v>
      </c>
      <c r="AP1632" s="13">
        <f t="shared" si="1991"/>
        <v>1.9205605838384102E-4</v>
      </c>
      <c r="AQ1632" s="13">
        <f t="shared" si="1992"/>
        <v>2.1532685079134911E-5</v>
      </c>
      <c r="AR1632" s="13">
        <f t="shared" si="1993"/>
        <v>1.8340606539386686E-5</v>
      </c>
      <c r="AS1632" s="13">
        <f t="shared" si="1994"/>
        <v>3.0460629558809587E-5</v>
      </c>
      <c r="AT1632" s="13">
        <f t="shared" si="1995"/>
        <v>2.5294963695078865E-5</v>
      </c>
      <c r="AU1632" s="13">
        <f t="shared" si="1996"/>
        <v>1.4003544851232612E-5</v>
      </c>
      <c r="AV1632" s="13">
        <f t="shared" si="1997"/>
        <v>5.8143768488181615E-6</v>
      </c>
      <c r="AW1632" s="13">
        <f t="shared" si="1998"/>
        <v>3.9958686320104193E-8</v>
      </c>
      <c r="AX1632" s="13">
        <f t="shared" si="1999"/>
        <v>3.5364106241271048E-3</v>
      </c>
      <c r="AY1632" s="13">
        <f t="shared" si="2000"/>
        <v>1.5859622845668642E-3</v>
      </c>
      <c r="AZ1632" s="13">
        <f t="shared" si="2001"/>
        <v>3.5562560960937533E-4</v>
      </c>
      <c r="BA1632" s="13">
        <f t="shared" si="2002"/>
        <v>5.3162077240939126E-5</v>
      </c>
      <c r="BB1632" s="13">
        <f t="shared" si="2003"/>
        <v>5.96035489332994E-6</v>
      </c>
      <c r="BC1632" s="13">
        <f t="shared" si="2004"/>
        <v>5.3460409823240495E-7</v>
      </c>
      <c r="BD1632" s="13">
        <f t="shared" si="2005"/>
        <v>1.3708584465605985E-6</v>
      </c>
      <c r="BE1632" s="13">
        <f t="shared" si="2006"/>
        <v>2.2767628338012387E-6</v>
      </c>
      <c r="BF1632" s="13">
        <f t="shared" si="2007"/>
        <v>1.8906580086310557E-6</v>
      </c>
      <c r="BG1632" s="13">
        <f t="shared" si="2008"/>
        <v>1.046687180158239E-6</v>
      </c>
      <c r="BH1632" s="13">
        <f t="shared" si="2009"/>
        <v>4.3459236735555175E-7</v>
      </c>
      <c r="BI1632" s="13">
        <f t="shared" si="2010"/>
        <v>1.4435680829502424E-7</v>
      </c>
      <c r="BJ1632" s="14">
        <f t="shared" si="2011"/>
        <v>0.67305448857648398</v>
      </c>
      <c r="BK1632" s="14">
        <f t="shared" si="2012"/>
        <v>0.23155989727266016</v>
      </c>
      <c r="BL1632" s="14">
        <f t="shared" si="2013"/>
        <v>9.3500415320601923E-2</v>
      </c>
      <c r="BM1632" s="14">
        <f t="shared" si="2014"/>
        <v>0.35123103352492219</v>
      </c>
      <c r="BN1632" s="14">
        <f t="shared" si="2015"/>
        <v>0.64712167110837582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1.45</v>
      </c>
      <c r="F1633" s="10">
        <f>VLOOKUP(B1633,home!$B$2:$E$405,3,FALSE)</f>
        <v>1.1000000000000001</v>
      </c>
      <c r="G1633" s="10">
        <f>VLOOKUP(C1633,away!$B$2:$E$405,4,FALSE)</f>
        <v>0.97</v>
      </c>
      <c r="H1633" s="10">
        <f>VLOOKUP(A1633,away!$A$2:$E$405,3,FALSE)</f>
        <v>1.0333333333333301</v>
      </c>
      <c r="I1633" s="10">
        <f>VLOOKUP(C1633,away!$B$2:$E$405,3,FALSE)</f>
        <v>0.83</v>
      </c>
      <c r="J1633" s="10">
        <f>VLOOKUP(B1633,home!$B$2:$E$405,4,FALSE)</f>
        <v>0.57999999999999996</v>
      </c>
      <c r="K1633" s="12">
        <f t="shared" si="1960"/>
        <v>1.54715</v>
      </c>
      <c r="L1633" s="12">
        <f t="shared" si="1961"/>
        <v>0.49744666666666504</v>
      </c>
      <c r="M1633" s="13">
        <f t="shared" si="1962"/>
        <v>0.12943238384571804</v>
      </c>
      <c r="N1633" s="13">
        <f t="shared" si="1963"/>
        <v>0.20025131266690269</v>
      </c>
      <c r="O1633" s="13">
        <f t="shared" si="1964"/>
        <v>6.4385707902772746E-2</v>
      </c>
      <c r="P1633" s="13">
        <f t="shared" si="1965"/>
        <v>9.9614347981774848E-2</v>
      </c>
      <c r="Q1633" s="13">
        <f t="shared" si="1966"/>
        <v>0.15490940919629925</v>
      </c>
      <c r="R1633" s="13">
        <f t="shared" si="1967"/>
        <v>1.6014227888603925E-2</v>
      </c>
      <c r="S1633" s="13">
        <f t="shared" si="1968"/>
        <v>1.9166413437270574E-2</v>
      </c>
      <c r="T1633" s="13">
        <f t="shared" si="1969"/>
        <v>7.7059169240001488E-2</v>
      </c>
      <c r="U1633" s="13">
        <f t="shared" si="1970"/>
        <v>2.4776412677853566E-2</v>
      </c>
      <c r="V1633" s="13">
        <f t="shared" si="1971"/>
        <v>1.638993719238542E-3</v>
      </c>
      <c r="W1633" s="13">
        <f t="shared" si="1972"/>
        <v>7.9889364146018133E-2</v>
      </c>
      <c r="X1633" s="13">
        <f t="shared" si="1973"/>
        <v>3.9740697896556099E-2</v>
      </c>
      <c r="Y1633" s="13">
        <f t="shared" si="1974"/>
        <v>9.8844388498243885E-3</v>
      </c>
      <c r="Z1633" s="13">
        <f t="shared" si="1975"/>
        <v>2.6554080941421222E-3</v>
      </c>
      <c r="AA1633" s="13">
        <f t="shared" si="1976"/>
        <v>4.1083146328519844E-3</v>
      </c>
      <c r="AB1633" s="13">
        <f t="shared" si="1977"/>
        <v>3.1780894921084745E-3</v>
      </c>
      <c r="AC1633" s="13">
        <f t="shared" si="1978"/>
        <v>7.8838118906733709E-5</v>
      </c>
      <c r="AD1633" s="13">
        <f t="shared" si="1979"/>
        <v>3.0900207434627982E-2</v>
      </c>
      <c r="AE1633" s="13">
        <f t="shared" si="1980"/>
        <v>1.537120518766419E-2</v>
      </c>
      <c r="AF1633" s="13">
        <f t="shared" si="1981"/>
        <v>3.8231773916264501E-3</v>
      </c>
      <c r="AG1633" s="13">
        <f t="shared" si="1982"/>
        <v>6.3394228317997737E-4</v>
      </c>
      <c r="AH1633" s="13">
        <f t="shared" si="1983"/>
        <v>3.3023097626767015E-4</v>
      </c>
      <c r="AI1633" s="13">
        <f t="shared" si="1984"/>
        <v>5.1091685493252596E-4</v>
      </c>
      <c r="AJ1633" s="13">
        <f t="shared" si="1985"/>
        <v>3.952325060544288E-4</v>
      </c>
      <c r="AK1633" s="13">
        <f t="shared" si="1986"/>
        <v>2.0382799058070317E-4</v>
      </c>
      <c r="AL1633" s="13">
        <f t="shared" si="1987"/>
        <v>2.4270302617203115E-6</v>
      </c>
      <c r="AM1633" s="13">
        <f t="shared" si="1988"/>
        <v>9.5614511864969397E-3</v>
      </c>
      <c r="AN1633" s="13">
        <f t="shared" si="1989"/>
        <v>4.7563120212189315E-3</v>
      </c>
      <c r="AO1633" s="13">
        <f t="shared" si="1990"/>
        <v>1.1830057802909729E-3</v>
      </c>
      <c r="AP1633" s="13">
        <f t="shared" si="1991"/>
        <v>1.9616076068438049E-4</v>
      </c>
      <c r="AQ1633" s="13">
        <f t="shared" si="1992"/>
        <v>2.4394879133310621E-5</v>
      </c>
      <c r="AR1633" s="13">
        <f t="shared" si="1993"/>
        <v>3.2854459674886236E-5</v>
      </c>
      <c r="AS1633" s="13">
        <f t="shared" si="1994"/>
        <v>5.0830777286000246E-5</v>
      </c>
      <c r="AT1633" s="13">
        <f t="shared" si="1995"/>
        <v>3.9321418539017644E-5</v>
      </c>
      <c r="AU1633" s="13">
        <f t="shared" si="1996"/>
        <v>2.0278710897547048E-5</v>
      </c>
      <c r="AV1633" s="13">
        <f t="shared" si="1997"/>
        <v>7.8435518912849773E-6</v>
      </c>
      <c r="AW1633" s="13">
        <f t="shared" si="1998"/>
        <v>5.1886172762324803E-8</v>
      </c>
      <c r="AX1633" s="13">
        <f t="shared" si="1999"/>
        <v>2.4654998671981209E-3</v>
      </c>
      <c r="AY1633" s="13">
        <f t="shared" si="2000"/>
        <v>1.2264546906048106E-3</v>
      </c>
      <c r="AZ1633" s="13">
        <f t="shared" si="2001"/>
        <v>3.0504789882952949E-4</v>
      </c>
      <c r="BA1633" s="13">
        <f t="shared" si="2002"/>
        <v>5.0581686815473163E-5</v>
      </c>
      <c r="BB1633" s="13">
        <f t="shared" si="2003"/>
        <v>6.2904228751835817E-6</v>
      </c>
      <c r="BC1633" s="13">
        <f t="shared" si="2004"/>
        <v>6.2582997823676277E-7</v>
      </c>
      <c r="BD1633" s="13">
        <f t="shared" si="2005"/>
        <v>2.7238902417344173E-6</v>
      </c>
      <c r="BE1633" s="13">
        <f t="shared" si="2006"/>
        <v>4.2142667874994042E-6</v>
      </c>
      <c r="BF1633" s="13">
        <f t="shared" si="2007"/>
        <v>3.260051430139852E-6</v>
      </c>
      <c r="BG1633" s="13">
        <f t="shared" si="2008"/>
        <v>1.681262856713624E-6</v>
      </c>
      <c r="BH1633" s="13">
        <f t="shared" si="2009"/>
        <v>6.5029145719112068E-7</v>
      </c>
      <c r="BI1633" s="13">
        <f t="shared" si="2010"/>
        <v>2.0121968559864855E-7</v>
      </c>
      <c r="BJ1633" s="14">
        <f t="shared" si="2011"/>
        <v>0.63223874931682655</v>
      </c>
      <c r="BK1633" s="14">
        <f t="shared" si="2012"/>
        <v>0.25115985882377523</v>
      </c>
      <c r="BL1633" s="14">
        <f t="shared" si="2013"/>
        <v>0.11406682082277363</v>
      </c>
      <c r="BM1633" s="14">
        <f t="shared" si="2014"/>
        <v>0.33428704477101401</v>
      </c>
      <c r="BN1633" s="14">
        <f t="shared" si="2015"/>
        <v>0.66460738948207154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1.45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1.0333333333333301</v>
      </c>
      <c r="I1634" s="10">
        <f>VLOOKUP(C1634,away!$B$2:$E$405,3,FALSE)</f>
        <v>1.1000000000000001</v>
      </c>
      <c r="J1634" s="10">
        <f>VLOOKUP(B1634,home!$B$2:$E$405,4,FALSE)</f>
        <v>1.21</v>
      </c>
      <c r="K1634" s="12">
        <f t="shared" si="1960"/>
        <v>1.2516399999999999</v>
      </c>
      <c r="L1634" s="12">
        <f t="shared" si="1961"/>
        <v>1.3753666666666624</v>
      </c>
      <c r="M1634" s="13">
        <f t="shared" si="1962"/>
        <v>7.2294540337950478E-2</v>
      </c>
      <c r="N1634" s="13">
        <f t="shared" si="1963"/>
        <v>9.0486738468592315E-2</v>
      </c>
      <c r="O1634" s="13">
        <f t="shared" si="1964"/>
        <v>9.9431500962805508E-2</v>
      </c>
      <c r="P1634" s="13">
        <f t="shared" si="1965"/>
        <v>0.12445244386508585</v>
      </c>
      <c r="Q1634" s="13">
        <f t="shared" si="1966"/>
        <v>5.6628410668414453E-2</v>
      </c>
      <c r="R1634" s="13">
        <f t="shared" si="1967"/>
        <v>6.8377386020438441E-2</v>
      </c>
      <c r="S1634" s="13">
        <f t="shared" si="1968"/>
        <v>5.3560098423718144E-2</v>
      </c>
      <c r="T1634" s="13">
        <f t="shared" si="1969"/>
        <v>7.7884828419648042E-2</v>
      </c>
      <c r="U1634" s="13">
        <f t="shared" si="1970"/>
        <v>8.5583871438621548E-2</v>
      </c>
      <c r="V1634" s="13">
        <f t="shared" si="1971"/>
        <v>1.0244641974847493E-2</v>
      </c>
      <c r="W1634" s="13">
        <f t="shared" si="1972"/>
        <v>2.3626127976338084E-2</v>
      </c>
      <c r="X1634" s="13">
        <f t="shared" si="1973"/>
        <v>3.2494588881056087E-2</v>
      </c>
      <c r="Y1634" s="13">
        <f t="shared" si="1974"/>
        <v>2.2345987197020856E-2</v>
      </c>
      <c r="Z1634" s="13">
        <f t="shared" si="1975"/>
        <v>3.1347992495436676E-2</v>
      </c>
      <c r="AA1634" s="13">
        <f t="shared" si="1976"/>
        <v>3.923640132698835E-2</v>
      </c>
      <c r="AB1634" s="13">
        <f t="shared" si="1977"/>
        <v>2.4554924678455856E-2</v>
      </c>
      <c r="AC1634" s="13">
        <f t="shared" si="1978"/>
        <v>1.1022363552045131E-3</v>
      </c>
      <c r="AD1634" s="13">
        <f t="shared" si="1979"/>
        <v>7.3928517050759462E-3</v>
      </c>
      <c r="AE1634" s="13">
        <f t="shared" si="1980"/>
        <v>1.0167881806771254E-2</v>
      </c>
      <c r="AF1634" s="13">
        <f t="shared" si="1981"/>
        <v>6.9922828538197925E-3</v>
      </c>
      <c r="AG1634" s="13">
        <f t="shared" si="1982"/>
        <v>3.2056509203495275E-3</v>
      </c>
      <c r="AH1634" s="13">
        <f t="shared" si="1983"/>
        <v>1.0778745986285082E-2</v>
      </c>
      <c r="AI1634" s="13">
        <f t="shared" si="1984"/>
        <v>1.3491109626273857E-2</v>
      </c>
      <c r="AJ1634" s="13">
        <f t="shared" si="1985"/>
        <v>8.4430062263147077E-3</v>
      </c>
      <c r="AK1634" s="13">
        <f t="shared" si="1986"/>
        <v>3.5225347710348457E-3</v>
      </c>
      <c r="AL1634" s="13">
        <f t="shared" si="1987"/>
        <v>7.5898405318519861E-5</v>
      </c>
      <c r="AM1634" s="13">
        <f t="shared" si="1988"/>
        <v>1.85063778162825E-3</v>
      </c>
      <c r="AN1634" s="13">
        <f t="shared" si="1989"/>
        <v>2.5453055169254329E-3</v>
      </c>
      <c r="AO1634" s="13">
        <f t="shared" si="1990"/>
        <v>1.7503641822309997E-3</v>
      </c>
      <c r="AP1634" s="13">
        <f t="shared" si="1991"/>
        <v>8.0246418358925601E-4</v>
      </c>
      <c r="AQ1634" s="13">
        <f t="shared" si="1992"/>
        <v>2.7592062232563517E-4</v>
      </c>
      <c r="AR1634" s="13">
        <f t="shared" si="1993"/>
        <v>2.9649455876007117E-3</v>
      </c>
      <c r="AS1634" s="13">
        <f t="shared" si="1994"/>
        <v>3.7110444952645535E-3</v>
      </c>
      <c r="AT1634" s="13">
        <f t="shared" si="1995"/>
        <v>2.3224458660264635E-3</v>
      </c>
      <c r="AU1634" s="13">
        <f t="shared" si="1996"/>
        <v>9.689553812511207E-4</v>
      </c>
      <c r="AV1634" s="13">
        <f t="shared" si="1997"/>
        <v>3.0319582834728803E-4</v>
      </c>
      <c r="AW1634" s="13">
        <f t="shared" si="1998"/>
        <v>3.6293435404040014E-6</v>
      </c>
      <c r="AX1634" s="13">
        <f t="shared" si="1999"/>
        <v>3.8605537883286357E-4</v>
      </c>
      <c r="AY1634" s="13">
        <f t="shared" si="2000"/>
        <v>5.3096769953409116E-4</v>
      </c>
      <c r="AZ1634" s="13">
        <f t="shared" si="2001"/>
        <v>3.6513763750793454E-4</v>
      </c>
      <c r="BA1634" s="13">
        <f t="shared" si="2002"/>
        <v>1.6739937845794263E-4</v>
      </c>
      <c r="BB1634" s="13">
        <f t="shared" si="2003"/>
        <v>5.7558881287942959E-5</v>
      </c>
      <c r="BC1634" s="13">
        <f t="shared" si="2004"/>
        <v>1.5832913338812025E-5</v>
      </c>
      <c r="BD1634" s="13">
        <f t="shared" si="2005"/>
        <v>6.7964788827773589E-4</v>
      </c>
      <c r="BE1634" s="13">
        <f t="shared" si="2006"/>
        <v>8.5067448288394512E-4</v>
      </c>
      <c r="BF1634" s="13">
        <f t="shared" si="2007"/>
        <v>5.3236910487843069E-4</v>
      </c>
      <c r="BG1634" s="13">
        <f t="shared" si="2008"/>
        <v>2.2211148881001294E-4</v>
      </c>
      <c r="BH1634" s="13">
        <f t="shared" si="2009"/>
        <v>6.9500905963541107E-5</v>
      </c>
      <c r="BI1634" s="13">
        <f t="shared" si="2010"/>
        <v>1.7398022788041306E-5</v>
      </c>
      <c r="BJ1634" s="14">
        <f t="shared" si="2011"/>
        <v>0.33997299307274548</v>
      </c>
      <c r="BK1634" s="14">
        <f t="shared" si="2012"/>
        <v>0.2622608270616591</v>
      </c>
      <c r="BL1634" s="14">
        <f t="shared" si="2013"/>
        <v>0.36606177008931012</v>
      </c>
      <c r="BM1634" s="14">
        <f t="shared" si="2014"/>
        <v>0.48744522403987067</v>
      </c>
      <c r="BN1634" s="14">
        <f t="shared" si="2015"/>
        <v>0.51167102032328704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1.45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1.0333333333333301</v>
      </c>
      <c r="I1635" s="10">
        <f>VLOOKUP(C1635,away!$B$2:$E$405,3,FALSE)</f>
        <v>0.69</v>
      </c>
      <c r="J1635" s="10">
        <f>VLOOKUP(B1635,home!$B$2:$E$405,4,FALSE)</f>
        <v>0.77</v>
      </c>
      <c r="K1635" s="12">
        <f t="shared" si="1960"/>
        <v>0.69034499999999988</v>
      </c>
      <c r="L1635" s="12">
        <f t="shared" si="1961"/>
        <v>0.54900999999999833</v>
      </c>
      <c r="M1635" s="13">
        <f t="shared" si="1962"/>
        <v>0.28957093096810066</v>
      </c>
      <c r="N1635" s="13">
        <f t="shared" si="1963"/>
        <v>0.19990384433917341</v>
      </c>
      <c r="O1635" s="13">
        <f t="shared" si="1964"/>
        <v>0.15897733681079645</v>
      </c>
      <c r="P1635" s="13">
        <f t="shared" si="1965"/>
        <v>0.10974920958064925</v>
      </c>
      <c r="Q1635" s="13">
        <f t="shared" si="1966"/>
        <v>6.90013097101633E-2</v>
      </c>
      <c r="R1635" s="13">
        <f t="shared" si="1967"/>
        <v>4.3640073841247545E-2</v>
      </c>
      <c r="S1635" s="13">
        <f t="shared" si="1968"/>
        <v>1.0398910694616775E-2</v>
      </c>
      <c r="T1635" s="13">
        <f t="shared" si="1969"/>
        <v>3.7882409043976641E-2</v>
      </c>
      <c r="U1635" s="13">
        <f t="shared" si="1970"/>
        <v>3.012670677593603E-2</v>
      </c>
      <c r="V1635" s="13">
        <f t="shared" si="1971"/>
        <v>4.3791697269643522E-4</v>
      </c>
      <c r="W1635" s="13">
        <f t="shared" si="1972"/>
        <v>1.5878236383954226E-2</v>
      </c>
      <c r="X1635" s="13">
        <f t="shared" si="1973"/>
        <v>8.7173105571546842E-3</v>
      </c>
      <c r="Y1635" s="13">
        <f t="shared" si="1974"/>
        <v>2.392945334491739E-3</v>
      </c>
      <c r="Z1635" s="13">
        <f t="shared" si="1975"/>
        <v>7.9862789798610806E-3</v>
      </c>
      <c r="AA1635" s="13">
        <f t="shared" si="1976"/>
        <v>5.5132877623521965E-3</v>
      </c>
      <c r="AB1635" s="13">
        <f t="shared" si="1977"/>
        <v>1.9030353201505126E-3</v>
      </c>
      <c r="AC1635" s="13">
        <f t="shared" si="1978"/>
        <v>1.0373330951829673E-5</v>
      </c>
      <c r="AD1635" s="13">
        <f t="shared" si="1979"/>
        <v>2.740365274120219E-3</v>
      </c>
      <c r="AE1635" s="13">
        <f t="shared" si="1980"/>
        <v>1.5044879391447369E-3</v>
      </c>
      <c r="AF1635" s="13">
        <f t="shared" si="1981"/>
        <v>4.1298946173492471E-4</v>
      </c>
      <c r="AG1635" s="13">
        <f t="shared" si="1982"/>
        <v>7.5578448129030114E-5</v>
      </c>
      <c r="AH1635" s="13">
        <f t="shared" si="1983"/>
        <v>1.0961367556833795E-3</v>
      </c>
      <c r="AI1635" s="13">
        <f t="shared" si="1984"/>
        <v>7.5671252860224248E-4</v>
      </c>
      <c r="AJ1635" s="13">
        <f t="shared" si="1985"/>
        <v>2.611963552789574E-4</v>
      </c>
      <c r="AK1635" s="13">
        <f t="shared" si="1986"/>
        <v>6.0105199295017285E-5</v>
      </c>
      <c r="AL1635" s="13">
        <f t="shared" si="1987"/>
        <v>1.5726231481532315E-7</v>
      </c>
      <c r="AM1635" s="13">
        <f t="shared" si="1988"/>
        <v>3.7835949303250457E-4</v>
      </c>
      <c r="AN1635" s="13">
        <f t="shared" si="1989"/>
        <v>2.0772314526977469E-4</v>
      </c>
      <c r="AO1635" s="13">
        <f t="shared" si="1990"/>
        <v>5.7021041992279325E-5</v>
      </c>
      <c r="AP1635" s="13">
        <f t="shared" si="1991"/>
        <v>1.0435040754727058E-5</v>
      </c>
      <c r="AQ1635" s="13">
        <f t="shared" si="1992"/>
        <v>1.432235431188171E-6</v>
      </c>
      <c r="AR1635" s="13">
        <f t="shared" si="1993"/>
        <v>1.2035800804754611E-4</v>
      </c>
      <c r="AS1635" s="13">
        <f t="shared" si="1994"/>
        <v>8.3088549065583203E-5</v>
      </c>
      <c r="AT1635" s="13">
        <f t="shared" si="1995"/>
        <v>2.8679882202340007E-5</v>
      </c>
      <c r="AU1635" s="13">
        <f t="shared" si="1996"/>
        <v>6.599671092991471E-6</v>
      </c>
      <c r="AV1635" s="13">
        <f t="shared" si="1997"/>
        <v>1.1390124851727986E-6</v>
      </c>
      <c r="AW1635" s="13">
        <f t="shared" si="1998"/>
        <v>1.6556502610126985E-9</v>
      </c>
      <c r="AX1635" s="13">
        <f t="shared" si="1999"/>
        <v>4.353309736958738E-5</v>
      </c>
      <c r="AY1635" s="13">
        <f t="shared" si="2000"/>
        <v>2.3900105786877093E-5</v>
      </c>
      <c r="AZ1635" s="13">
        <f t="shared" si="2001"/>
        <v>6.5606985390266761E-6</v>
      </c>
      <c r="BA1635" s="13">
        <f t="shared" si="2002"/>
        <v>1.200629701637008E-6</v>
      </c>
      <c r="BB1635" s="13">
        <f t="shared" si="2003"/>
        <v>1.6478942812393294E-7</v>
      </c>
      <c r="BC1635" s="13">
        <f t="shared" si="2004"/>
        <v>1.8094208786864038E-8</v>
      </c>
      <c r="BD1635" s="13">
        <f t="shared" si="2005"/>
        <v>1.1012958333030512E-5</v>
      </c>
      <c r="BE1635" s="13">
        <f t="shared" si="2006"/>
        <v>7.6027407204159469E-6</v>
      </c>
      <c r="BF1635" s="13">
        <f t="shared" si="2007"/>
        <v>2.6242570213177723E-6</v>
      </c>
      <c r="BG1635" s="13">
        <f t="shared" si="2008"/>
        <v>6.0388090446053915E-7</v>
      </c>
      <c r="BH1635" s="13">
        <f t="shared" si="2009"/>
        <v>1.0422154074745269E-7</v>
      </c>
      <c r="BI1635" s="13">
        <f t="shared" si="2010"/>
        <v>1.4389763909460045E-8</v>
      </c>
      <c r="BJ1635" s="14">
        <f t="shared" si="2011"/>
        <v>0.33923982486355753</v>
      </c>
      <c r="BK1635" s="14">
        <f t="shared" si="2012"/>
        <v>0.41019139891511675</v>
      </c>
      <c r="BL1635" s="14">
        <f t="shared" si="2013"/>
        <v>0.24259641892051986</v>
      </c>
      <c r="BM1635" s="14">
        <f t="shared" si="2014"/>
        <v>0.12914731797878778</v>
      </c>
      <c r="BN1635" s="14">
        <f t="shared" si="2015"/>
        <v>0.87084270525013063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1.28</v>
      </c>
      <c r="F1636" s="10" t="e">
        <f>VLOOKUP(B1636,home!$B$2:$E$405,3,FALSE)</f>
        <v>#N/A</v>
      </c>
      <c r="G1636" s="10">
        <f>VLOOKUP(C1636,away!$B$2:$E$405,4,FALSE)</f>
        <v>0.94</v>
      </c>
      <c r="H1636" s="10">
        <f>VLOOKUP(A1636,away!$A$2:$E$405,3,FALSE)</f>
        <v>1.26</v>
      </c>
      <c r="I1636" s="10">
        <f>VLOOKUP(C1636,away!$B$2:$E$405,3,FALSE)</f>
        <v>1.56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1.28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1.26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1.28</v>
      </c>
      <c r="F1638" s="10" t="e">
        <f>VLOOKUP(B1638,home!$B$2:$E$405,3,FALSE)</f>
        <v>#N/A</v>
      </c>
      <c r="G1638" s="10">
        <f>VLOOKUP(C1638,away!$B$2:$E$405,4,FALSE)</f>
        <v>1.0900000000000001</v>
      </c>
      <c r="H1638" s="10">
        <f>VLOOKUP(A1638,away!$A$2:$E$405,3,FALSE)</f>
        <v>1.26</v>
      </c>
      <c r="I1638" s="10">
        <f>VLOOKUP(C1638,away!$B$2:$E$405,3,FALSE)</f>
        <v>0.63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1.28</v>
      </c>
      <c r="F1639" s="10">
        <f>VLOOKUP(B1639,home!$B$2:$E$405,3,FALSE)</f>
        <v>0.47</v>
      </c>
      <c r="G1639" s="10" t="e">
        <f>VLOOKUP(C1639,away!$B$2:$E$405,4,FALSE)</f>
        <v>#N/A</v>
      </c>
      <c r="H1639" s="10">
        <f>VLOOKUP(A1639,away!$A$2:$E$405,3,FALSE)</f>
        <v>1.26</v>
      </c>
      <c r="I1639" s="10" t="e">
        <f>VLOOKUP(C1639,away!$B$2:$E$405,3,FALSE)</f>
        <v>#N/A</v>
      </c>
      <c r="J1639" s="10">
        <f>VLOOKUP(B1639,home!$B$2:$E$405,4,FALSE)</f>
        <v>1.9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1.28</v>
      </c>
      <c r="F1640" s="10">
        <f>VLOOKUP(B1640,home!$B$2:$E$405,3,FALSE)</f>
        <v>0.94</v>
      </c>
      <c r="G1640" s="10" t="e">
        <f>VLOOKUP(C1640,away!$B$2:$E$405,4,FALSE)</f>
        <v>#N/A</v>
      </c>
      <c r="H1640" s="10">
        <f>VLOOKUP(A1640,away!$A$2:$E$405,3,FALSE)</f>
        <v>1.26</v>
      </c>
      <c r="I1640" s="10" t="e">
        <f>VLOOKUP(C1640,away!$B$2:$E$405,3,FALSE)</f>
        <v>#N/A</v>
      </c>
      <c r="J1640" s="10">
        <f>VLOOKUP(B1640,home!$B$2:$E$405,4,FALSE)</f>
        <v>0.79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1.52525252525253</v>
      </c>
      <c r="F1641" s="10">
        <f>VLOOKUP(B1641,home!$B$2:$E$405,3,FALSE)</f>
        <v>0.44</v>
      </c>
      <c r="G1641" s="10">
        <f>VLOOKUP(C1641,away!$B$2:$E$405,4,FALSE)</f>
        <v>1.2</v>
      </c>
      <c r="H1641" s="10">
        <f>VLOOKUP(A1641,away!$A$2:$E$405,3,FALSE)</f>
        <v>1.3333333333333299</v>
      </c>
      <c r="I1641" s="10">
        <f>VLOOKUP(C1641,away!$B$2:$E$405,3,FALSE)</f>
        <v>1.2</v>
      </c>
      <c r="J1641" s="10">
        <f>VLOOKUP(B1641,home!$B$2:$E$405,4,FALSE)</f>
        <v>1.88</v>
      </c>
      <c r="K1641" s="12">
        <f t="shared" si="1960"/>
        <v>0.80533333333333579</v>
      </c>
      <c r="L1641" s="12">
        <f t="shared" si="1961"/>
        <v>3.007999999999992</v>
      </c>
      <c r="M1641" s="13">
        <f t="shared" si="1962"/>
        <v>2.2074474602682664E-2</v>
      </c>
      <c r="N1641" s="13">
        <f t="shared" si="1963"/>
        <v>1.7777310213360493E-2</v>
      </c>
      <c r="O1641" s="13">
        <f t="shared" si="1964"/>
        <v>6.640001960486927E-2</v>
      </c>
      <c r="P1641" s="13">
        <f t="shared" si="1965"/>
        <v>5.347414912178821E-2</v>
      </c>
      <c r="Q1641" s="13">
        <f t="shared" si="1966"/>
        <v>7.1583302459131788E-3</v>
      </c>
      <c r="R1641" s="13">
        <f t="shared" si="1967"/>
        <v>9.9865629485723154E-2</v>
      </c>
      <c r="S1641" s="13">
        <f t="shared" si="1968"/>
        <v>3.2384515099078928E-2</v>
      </c>
      <c r="T1641" s="13">
        <f t="shared" si="1969"/>
        <v>2.1532257379706786E-2</v>
      </c>
      <c r="U1641" s="13">
        <f t="shared" si="1970"/>
        <v>8.0425120279169288E-2</v>
      </c>
      <c r="V1641" s="13">
        <f t="shared" si="1971"/>
        <v>8.7166256794799692E-3</v>
      </c>
      <c r="W1641" s="13">
        <f t="shared" si="1972"/>
        <v>1.9216139860140328E-3</v>
      </c>
      <c r="X1641" s="13">
        <f t="shared" si="1973"/>
        <v>5.7802148699301953E-3</v>
      </c>
      <c r="Y1641" s="13">
        <f t="shared" si="1974"/>
        <v>8.6934431643749931E-3</v>
      </c>
      <c r="Z1641" s="13">
        <f t="shared" si="1975"/>
        <v>0.10013193783101813</v>
      </c>
      <c r="AA1641" s="13">
        <f t="shared" si="1976"/>
        <v>8.0639587266580187E-2</v>
      </c>
      <c r="AB1641" s="13">
        <f t="shared" si="1977"/>
        <v>3.2470873806009715E-2</v>
      </c>
      <c r="AC1641" s="13">
        <f t="shared" si="1978"/>
        <v>1.3197203722084133E-3</v>
      </c>
      <c r="AD1641" s="13">
        <f t="shared" si="1979"/>
        <v>3.8688494918415976E-4</v>
      </c>
      <c r="AE1641" s="13">
        <f t="shared" si="1980"/>
        <v>1.1637499271459494E-3</v>
      </c>
      <c r="AF1641" s="13">
        <f t="shared" si="1981"/>
        <v>1.7502798904275038E-3</v>
      </c>
      <c r="AG1641" s="13">
        <f t="shared" si="1982"/>
        <v>1.7549473034686391E-3</v>
      </c>
      <c r="AH1641" s="13">
        <f t="shared" si="1983"/>
        <v>7.5299217248925451E-2</v>
      </c>
      <c r="AI1641" s="13">
        <f t="shared" si="1984"/>
        <v>6.0640969624468147E-2</v>
      </c>
      <c r="AJ1641" s="13">
        <f t="shared" si="1985"/>
        <v>2.4418097102119247E-2</v>
      </c>
      <c r="AK1641" s="13">
        <f t="shared" si="1986"/>
        <v>6.5549025109689204E-3</v>
      </c>
      <c r="AL1641" s="13">
        <f t="shared" si="1987"/>
        <v>1.2787787750827504E-4</v>
      </c>
      <c r="AM1641" s="13">
        <f t="shared" si="1988"/>
        <v>6.2314269148595528E-5</v>
      </c>
      <c r="AN1641" s="13">
        <f t="shared" si="1989"/>
        <v>1.8744132159897482E-4</v>
      </c>
      <c r="AO1641" s="13">
        <f t="shared" si="1990"/>
        <v>2.8191174768485747E-4</v>
      </c>
      <c r="AP1641" s="13">
        <f t="shared" si="1991"/>
        <v>2.8266351234534969E-4</v>
      </c>
      <c r="AQ1641" s="13">
        <f t="shared" si="1992"/>
        <v>2.1256296128370242E-4</v>
      </c>
      <c r="AR1641" s="13">
        <f t="shared" si="1993"/>
        <v>4.5300009096953434E-2</v>
      </c>
      <c r="AS1641" s="13">
        <f t="shared" si="1994"/>
        <v>3.648160732607994E-2</v>
      </c>
      <c r="AT1641" s="13">
        <f t="shared" si="1995"/>
        <v>1.4689927216634898E-2</v>
      </c>
      <c r="AU1641" s="13">
        <f t="shared" si="1996"/>
        <v>3.943429350598892E-3</v>
      </c>
      <c r="AV1641" s="13">
        <f t="shared" si="1997"/>
        <v>7.9394377592057928E-4</v>
      </c>
      <c r="AW1641" s="13">
        <f t="shared" si="1998"/>
        <v>8.6049118499671927E-6</v>
      </c>
      <c r="AX1641" s="13">
        <f t="shared" si="1999"/>
        <v>8.3639596812781788E-6</v>
      </c>
      <c r="AY1641" s="13">
        <f t="shared" si="2000"/>
        <v>2.5158790721284692E-5</v>
      </c>
      <c r="AZ1641" s="13">
        <f t="shared" si="2001"/>
        <v>3.783882124481209E-5</v>
      </c>
      <c r="BA1641" s="13">
        <f t="shared" si="2002"/>
        <v>3.7939724768131487E-5</v>
      </c>
      <c r="BB1641" s="13">
        <f t="shared" si="2003"/>
        <v>2.8530673025634806E-5</v>
      </c>
      <c r="BC1641" s="13">
        <f t="shared" si="2004"/>
        <v>1.7164052892221853E-5</v>
      </c>
      <c r="BD1641" s="13">
        <f t="shared" si="2005"/>
        <v>2.2710404560605909E-2</v>
      </c>
      <c r="BE1641" s="13">
        <f t="shared" si="2006"/>
        <v>1.8289445806141346E-2</v>
      </c>
      <c r="BF1641" s="13">
        <f t="shared" si="2007"/>
        <v>7.3645501779396041E-3</v>
      </c>
      <c r="BG1641" s="13">
        <f t="shared" si="2008"/>
        <v>1.9769725811002378E-3</v>
      </c>
      <c r="BH1641" s="13">
        <f t="shared" si="2009"/>
        <v>3.980304796615157E-4</v>
      </c>
      <c r="BI1641" s="13">
        <f t="shared" si="2010"/>
        <v>6.4109442590814996E-5</v>
      </c>
      <c r="BJ1641" s="14">
        <f t="shared" si="2011"/>
        <v>6.9100921763920797E-2</v>
      </c>
      <c r="BK1641" s="14">
        <f t="shared" si="2012"/>
        <v>0.11812252154346775</v>
      </c>
      <c r="BL1641" s="14">
        <f t="shared" si="2013"/>
        <v>0.67872684674306039</v>
      </c>
      <c r="BM1641" s="14">
        <f t="shared" si="2014"/>
        <v>0.69931576072825896</v>
      </c>
      <c r="BN1641" s="14">
        <f t="shared" si="2015"/>
        <v>0.26674991327433695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1.52525252525253</v>
      </c>
      <c r="F1642" s="10">
        <f>VLOOKUP(B1642,home!$B$2:$E$405,3,FALSE)</f>
        <v>2.08</v>
      </c>
      <c r="G1642" s="10">
        <f>VLOOKUP(C1642,away!$B$2:$E$405,4,FALSE)</f>
        <v>1.2</v>
      </c>
      <c r="H1642" s="10">
        <f>VLOOKUP(A1642,away!$A$2:$E$405,3,FALSE)</f>
        <v>1.3333333333333299</v>
      </c>
      <c r="I1642" s="10">
        <f>VLOOKUP(C1642,away!$B$2:$E$405,3,FALSE)</f>
        <v>0.55000000000000004</v>
      </c>
      <c r="J1642" s="10">
        <f>VLOOKUP(B1642,home!$B$2:$E$405,4,FALSE)</f>
        <v>0.38</v>
      </c>
      <c r="K1642" s="12">
        <f t="shared" si="1960"/>
        <v>3.8070303030303148</v>
      </c>
      <c r="L1642" s="12">
        <f t="shared" si="1961"/>
        <v>0.27866666666666595</v>
      </c>
      <c r="M1642" s="13">
        <f t="shared" si="1962"/>
        <v>1.6811418182763896E-2</v>
      </c>
      <c r="N1642" s="13">
        <f t="shared" si="1963"/>
        <v>6.4001578458696987E-2</v>
      </c>
      <c r="O1642" s="13">
        <f t="shared" si="1964"/>
        <v>4.6847818669301933E-3</v>
      </c>
      <c r="P1642" s="13">
        <f t="shared" si="1965"/>
        <v>1.7835106530490179E-2</v>
      </c>
      <c r="Q1642" s="13">
        <f t="shared" si="1966"/>
        <v>0.12182797431701581</v>
      </c>
      <c r="R1642" s="13">
        <f t="shared" si="1967"/>
        <v>6.5274627345893849E-4</v>
      </c>
      <c r="S1642" s="13">
        <f t="shared" si="1968"/>
        <v>4.730282441014701E-3</v>
      </c>
      <c r="T1642" s="13">
        <f t="shared" si="1969"/>
        <v>3.3949395509674983E-2</v>
      </c>
      <c r="U1642" s="13">
        <f t="shared" si="1970"/>
        <v>2.4850248432482917E-3</v>
      </c>
      <c r="V1642" s="13">
        <f t="shared" si="1971"/>
        <v>5.5759121130674702E-4</v>
      </c>
      <c r="W1642" s="13">
        <f t="shared" si="1972"/>
        <v>0.15460092999389272</v>
      </c>
      <c r="X1642" s="13">
        <f t="shared" si="1973"/>
        <v>4.3082125824964658E-2</v>
      </c>
      <c r="Y1642" s="13">
        <f t="shared" si="1974"/>
        <v>6.0027761982783924E-3</v>
      </c>
      <c r="Z1642" s="13">
        <f t="shared" si="1975"/>
        <v>6.0632876067963465E-5</v>
      </c>
      <c r="AA1642" s="13">
        <f t="shared" si="1976"/>
        <v>2.3083119655061847E-4</v>
      </c>
      <c r="AB1642" s="13">
        <f t="shared" si="1977"/>
        <v>4.3939068007647556E-4</v>
      </c>
      <c r="AC1642" s="13">
        <f t="shared" si="1978"/>
        <v>3.6971518947747122E-5</v>
      </c>
      <c r="AD1642" s="13">
        <f t="shared" si="1979"/>
        <v>0.14714260634085449</v>
      </c>
      <c r="AE1642" s="13">
        <f t="shared" si="1980"/>
        <v>4.1003739633651337E-2</v>
      </c>
      <c r="AF1642" s="13">
        <f t="shared" si="1981"/>
        <v>5.7131877222887373E-3</v>
      </c>
      <c r="AG1642" s="13">
        <f t="shared" si="1982"/>
        <v>5.3069165953704143E-4</v>
      </c>
      <c r="AH1642" s="13">
        <f t="shared" si="1983"/>
        <v>4.2240903660681098E-6</v>
      </c>
      <c r="AI1642" s="13">
        <f t="shared" si="1984"/>
        <v>1.6081240026359713E-5</v>
      </c>
      <c r="AJ1642" s="13">
        <f t="shared" si="1985"/>
        <v>3.0610884045327719E-5</v>
      </c>
      <c r="AK1642" s="13">
        <f t="shared" si="1986"/>
        <v>3.8845521054369944E-5</v>
      </c>
      <c r="AL1642" s="13">
        <f t="shared" si="1987"/>
        <v>1.5689122044519822E-6</v>
      </c>
      <c r="AM1642" s="13">
        <f t="shared" si="1988"/>
        <v>0.11203527224129869</v>
      </c>
      <c r="AN1642" s="13">
        <f t="shared" si="1989"/>
        <v>3.1220495864575155E-2</v>
      </c>
      <c r="AO1642" s="13">
        <f t="shared" si="1990"/>
        <v>4.3500557571307923E-3</v>
      </c>
      <c r="AP1642" s="13">
        <f t="shared" si="1991"/>
        <v>4.0407184588459261E-4</v>
      </c>
      <c r="AQ1642" s="13">
        <f t="shared" si="1992"/>
        <v>2.8150338596626543E-5</v>
      </c>
      <c r="AR1642" s="13">
        <f t="shared" si="1993"/>
        <v>2.3542263640219544E-7</v>
      </c>
      <c r="AS1642" s="13">
        <f t="shared" si="1994"/>
        <v>8.9626111080244583E-7</v>
      </c>
      <c r="AT1642" s="13">
        <f t="shared" si="1995"/>
        <v>1.7060466041262606E-6</v>
      </c>
      <c r="AU1642" s="13">
        <f t="shared" si="1996"/>
        <v>2.1649903734302128E-6</v>
      </c>
      <c r="AV1642" s="13">
        <f t="shared" si="1997"/>
        <v>2.0605459893544344E-6</v>
      </c>
      <c r="AW1642" s="13">
        <f t="shared" si="1998"/>
        <v>4.6234641769438481E-8</v>
      </c>
      <c r="AX1642" s="13">
        <f t="shared" si="1999"/>
        <v>7.1086946071812526E-2</v>
      </c>
      <c r="AY1642" s="13">
        <f t="shared" si="2000"/>
        <v>1.9809562305345037E-2</v>
      </c>
      <c r="AZ1642" s="13">
        <f t="shared" si="2001"/>
        <v>2.7601323478780673E-3</v>
      </c>
      <c r="BA1642" s="13">
        <f t="shared" si="2002"/>
        <v>2.5638562698067314E-4</v>
      </c>
      <c r="BB1642" s="13">
        <f t="shared" si="2003"/>
        <v>1.7861532012986851E-5</v>
      </c>
      <c r="BC1642" s="13">
        <f t="shared" si="2004"/>
        <v>9.9548271752379811E-7</v>
      </c>
      <c r="BD1642" s="13">
        <f t="shared" si="2005"/>
        <v>1.0934073557346378E-8</v>
      </c>
      <c r="BE1642" s="13">
        <f t="shared" si="2006"/>
        <v>4.1626349368380135E-8</v>
      </c>
      <c r="BF1642" s="13">
        <f t="shared" si="2007"/>
        <v>7.9236386724974976E-8</v>
      </c>
      <c r="BG1642" s="13">
        <f t="shared" si="2008"/>
        <v>1.0055177512153625E-7</v>
      </c>
      <c r="BH1642" s="13">
        <f t="shared" si="2009"/>
        <v>9.5700913727794551E-8</v>
      </c>
      <c r="BI1642" s="13">
        <f t="shared" si="2010"/>
        <v>7.2867255717880737E-8</v>
      </c>
      <c r="BJ1642" s="14">
        <f t="shared" si="2011"/>
        <v>0.85982493507308788</v>
      </c>
      <c r="BK1642" s="14">
        <f t="shared" si="2012"/>
        <v>5.9782501102072762E-2</v>
      </c>
      <c r="BL1642" s="14">
        <f t="shared" si="2013"/>
        <v>8.5900007792249749E-3</v>
      </c>
      <c r="BM1642" s="14">
        <f t="shared" si="2014"/>
        <v>0.68263494813039416</v>
      </c>
      <c r="BN1642" s="14">
        <f t="shared" si="2015"/>
        <v>0.22581360562935601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1.52525252525253</v>
      </c>
      <c r="F1643" s="10">
        <f>VLOOKUP(B1643,home!$B$2:$E$405,3,FALSE)</f>
        <v>0.44</v>
      </c>
      <c r="G1643" s="10">
        <f>VLOOKUP(C1643,away!$B$2:$E$405,4,FALSE)</f>
        <v>0.66</v>
      </c>
      <c r="H1643" s="10">
        <f>VLOOKUP(A1643,away!$A$2:$E$405,3,FALSE)</f>
        <v>1.3333333333333299</v>
      </c>
      <c r="I1643" s="10">
        <f>VLOOKUP(C1643,away!$B$2:$E$405,3,FALSE)</f>
        <v>1.0900000000000001</v>
      </c>
      <c r="J1643" s="10">
        <f>VLOOKUP(B1643,home!$B$2:$E$405,4,FALSE)</f>
        <v>1.1299999999999999</v>
      </c>
      <c r="K1643" s="12">
        <f t="shared" si="1960"/>
        <v>0.44293333333333473</v>
      </c>
      <c r="L1643" s="12">
        <f t="shared" si="1961"/>
        <v>1.6422666666666625</v>
      </c>
      <c r="M1643" s="13">
        <f t="shared" si="1962"/>
        <v>0.12428226122772323</v>
      </c>
      <c r="N1643" s="13">
        <f t="shared" si="1963"/>
        <v>5.5048756239799726E-2</v>
      </c>
      <c r="O1643" s="13">
        <f t="shared" si="1964"/>
        <v>0.20410461487224843</v>
      </c>
      <c r="P1643" s="13">
        <f t="shared" si="1965"/>
        <v>9.0404737414081532E-2</v>
      </c>
      <c r="Q1643" s="13">
        <f t="shared" si="1966"/>
        <v>1.219146454857435E-2</v>
      </c>
      <c r="R1643" s="13">
        <f t="shared" si="1967"/>
        <v>0.16759710275876522</v>
      </c>
      <c r="S1643" s="13">
        <f t="shared" si="1968"/>
        <v>1.6440432580989092E-2</v>
      </c>
      <c r="T1643" s="13">
        <f t="shared" si="1969"/>
        <v>2.0021635845971983E-2</v>
      </c>
      <c r="U1643" s="13">
        <f t="shared" si="1970"/>
        <v>7.4234343381949314E-2</v>
      </c>
      <c r="V1643" s="13">
        <f t="shared" si="1971"/>
        <v>1.3287790548312934E-3</v>
      </c>
      <c r="W1643" s="13">
        <f t="shared" si="1972"/>
        <v>1.8000020102384054E-3</v>
      </c>
      <c r="X1643" s="13">
        <f t="shared" si="1973"/>
        <v>2.9560833013475172E-3</v>
      </c>
      <c r="Y1643" s="13">
        <f t="shared" si="1974"/>
        <v>2.4273385348464863E-3</v>
      </c>
      <c r="Z1643" s="13">
        <f t="shared" si="1975"/>
        <v>9.1746378430209177E-2</v>
      </c>
      <c r="AA1643" s="13">
        <f t="shared" si="1976"/>
        <v>4.0637529219354117E-2</v>
      </c>
      <c r="AB1643" s="13">
        <f t="shared" si="1977"/>
        <v>8.9998581377796517E-3</v>
      </c>
      <c r="AC1643" s="13">
        <f t="shared" si="1978"/>
        <v>6.0410834351313448E-5</v>
      </c>
      <c r="AD1643" s="13">
        <f t="shared" si="1979"/>
        <v>1.9932022260040001E-4</v>
      </c>
      <c r="AE1643" s="13">
        <f t="shared" si="1980"/>
        <v>3.273369575692161E-4</v>
      </c>
      <c r="AF1643" s="13">
        <f t="shared" si="1981"/>
        <v>2.6878728709200169E-4</v>
      </c>
      <c r="AG1643" s="13">
        <f t="shared" si="1982"/>
        <v>1.4714013400498566E-4</v>
      </c>
      <c r="AH1643" s="13">
        <f t="shared" si="1983"/>
        <v>3.766800477082944E-2</v>
      </c>
      <c r="AI1643" s="13">
        <f t="shared" si="1984"/>
        <v>1.6684414913159442E-2</v>
      </c>
      <c r="AJ1643" s="13">
        <f t="shared" si="1985"/>
        <v>3.6950417561010555E-3</v>
      </c>
      <c r="AK1643" s="13">
        <f t="shared" si="1986"/>
        <v>5.4555238727856646E-4</v>
      </c>
      <c r="AL1643" s="13">
        <f t="shared" si="1987"/>
        <v>1.7577490343498199E-6</v>
      </c>
      <c r="AM1643" s="13">
        <f t="shared" si="1988"/>
        <v>1.7657114119427491E-5</v>
      </c>
      <c r="AN1643" s="13">
        <f t="shared" si="1989"/>
        <v>2.8997689947865042E-5</v>
      </c>
      <c r="AO1643" s="13">
        <f t="shared" si="1990"/>
        <v>2.3810969805856864E-5</v>
      </c>
      <c r="AP1643" s="13">
        <f t="shared" si="1991"/>
        <v>1.3034654004388369E-5</v>
      </c>
      <c r="AQ1643" s="13">
        <f t="shared" si="1992"/>
        <v>5.3515944457350372E-6</v>
      </c>
      <c r="AR1643" s="13">
        <f t="shared" si="1993"/>
        <v>1.2372181726994795E-2</v>
      </c>
      <c r="AS1643" s="13">
        <f t="shared" si="1994"/>
        <v>5.4800516929435789E-3</v>
      </c>
      <c r="AT1643" s="13">
        <f t="shared" si="1995"/>
        <v>1.2136487815972417E-3</v>
      </c>
      <c r="AU1643" s="13">
        <f t="shared" si="1996"/>
        <v>1.7918850010960222E-4</v>
      </c>
      <c r="AV1643" s="13">
        <f t="shared" si="1997"/>
        <v>1.984213991213668E-5</v>
      </c>
      <c r="AW1643" s="13">
        <f t="shared" si="1998"/>
        <v>3.5517011018232186E-8</v>
      </c>
      <c r="AX1643" s="13">
        <f t="shared" si="1999"/>
        <v>1.3034874023275181E-6</v>
      </c>
      <c r="AY1643" s="13">
        <f t="shared" si="2000"/>
        <v>2.1406739112623998E-6</v>
      </c>
      <c r="AZ1643" s="13">
        <f t="shared" si="2001"/>
        <v>1.7577787043345947E-6</v>
      </c>
      <c r="BA1643" s="13">
        <f t="shared" si="2002"/>
        <v>9.622471245017401E-7</v>
      </c>
      <c r="BB1643" s="13">
        <f t="shared" si="2003"/>
        <v>3.9506659441626337E-7</v>
      </c>
      <c r="BC1643" s="13">
        <f t="shared" si="2004"/>
        <v>1.2976093982466936E-7</v>
      </c>
      <c r="BD1643" s="13">
        <f t="shared" si="2005"/>
        <v>3.3864036073643221E-3</v>
      </c>
      <c r="BE1643" s="13">
        <f t="shared" si="2006"/>
        <v>1.4999510378219086E-3</v>
      </c>
      <c r="BF1643" s="13">
        <f t="shared" si="2007"/>
        <v>3.3218915650962637E-4</v>
      </c>
      <c r="BG1643" s="13">
        <f t="shared" si="2008"/>
        <v>4.9045883463332549E-5</v>
      </c>
      <c r="BH1643" s="13">
        <f t="shared" si="2009"/>
        <v>5.4310141621730409E-6</v>
      </c>
      <c r="BI1643" s="13">
        <f t="shared" si="2010"/>
        <v>4.8111544124637059E-7</v>
      </c>
      <c r="BJ1643" s="14">
        <f t="shared" si="2011"/>
        <v>9.5483406119044989E-2</v>
      </c>
      <c r="BK1643" s="14">
        <f t="shared" si="2012"/>
        <v>0.23252051953492209</v>
      </c>
      <c r="BL1643" s="14">
        <f t="shared" si="2013"/>
        <v>0.57870487685378524</v>
      </c>
      <c r="BM1643" s="14">
        <f t="shared" si="2014"/>
        <v>0.34482413871986861</v>
      </c>
      <c r="BN1643" s="14">
        <f t="shared" si="2015"/>
        <v>0.65362893706119252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1.52525252525253</v>
      </c>
      <c r="F1644" s="10">
        <f>VLOOKUP(B1644,home!$B$2:$E$405,3,FALSE)</f>
        <v>0.98</v>
      </c>
      <c r="G1644" s="10">
        <f>VLOOKUP(C1644,away!$B$2:$E$405,4,FALSE)</f>
        <v>1.0900000000000001</v>
      </c>
      <c r="H1644" s="10">
        <f>VLOOKUP(A1644,away!$A$2:$E$405,3,FALSE)</f>
        <v>1.3333333333333299</v>
      </c>
      <c r="I1644" s="10">
        <f>VLOOKUP(C1644,away!$B$2:$E$405,3,FALSE)</f>
        <v>0.55000000000000004</v>
      </c>
      <c r="J1644" s="10">
        <f>VLOOKUP(B1644,home!$B$2:$E$405,4,FALSE)</f>
        <v>0.13</v>
      </c>
      <c r="K1644" s="12">
        <f t="shared" si="1960"/>
        <v>1.6292747474747526</v>
      </c>
      <c r="L1644" s="12">
        <f t="shared" si="1961"/>
        <v>9.5333333333333103E-2</v>
      </c>
      <c r="M1644" s="13">
        <f t="shared" si="1962"/>
        <v>0.17824289489690651</v>
      </c>
      <c r="N1644" s="13">
        <f t="shared" si="1963"/>
        <v>0.2904066475723262</v>
      </c>
      <c r="O1644" s="13">
        <f t="shared" si="1964"/>
        <v>1.6992489313505044E-2</v>
      </c>
      <c r="P1644" s="13">
        <f t="shared" si="1965"/>
        <v>2.7685433735228367E-2</v>
      </c>
      <c r="Q1644" s="13">
        <f t="shared" si="1966"/>
        <v>0.23657610869419571</v>
      </c>
      <c r="R1644" s="13">
        <f t="shared" si="1967"/>
        <v>8.0997532394373826E-4</v>
      </c>
      <c r="S1644" s="13">
        <f t="shared" si="1968"/>
        <v>1.0750544103750185E-3</v>
      </c>
      <c r="T1644" s="13">
        <f t="shared" si="1969"/>
        <v>2.2553589028846601E-2</v>
      </c>
      <c r="U1644" s="13">
        <f t="shared" si="1970"/>
        <v>1.3196723413792151E-3</v>
      </c>
      <c r="V1644" s="13">
        <f t="shared" si="1971"/>
        <v>1.8553550920511742E-5</v>
      </c>
      <c r="W1644" s="13">
        <f t="shared" si="1972"/>
        <v>0.12848249325043179</v>
      </c>
      <c r="X1644" s="13">
        <f t="shared" si="1973"/>
        <v>1.2248664356541135E-2</v>
      </c>
      <c r="Y1644" s="13">
        <f t="shared" si="1974"/>
        <v>5.8385300099512581E-4</v>
      </c>
      <c r="Z1644" s="13">
        <f t="shared" si="1975"/>
        <v>2.5739215849767637E-5</v>
      </c>
      <c r="AA1644" s="13">
        <f t="shared" si="1976"/>
        <v>4.1936254403828319E-5</v>
      </c>
      <c r="AB1644" s="13">
        <f t="shared" si="1977"/>
        <v>3.4162840151917189E-5</v>
      </c>
      <c r="AC1644" s="13">
        <f t="shared" si="1978"/>
        <v>1.8011345727837744E-7</v>
      </c>
      <c r="AD1644" s="13">
        <f t="shared" si="1979"/>
        <v>5.2333320436380955E-2</v>
      </c>
      <c r="AE1644" s="13">
        <f t="shared" si="1980"/>
        <v>4.9891098816016392E-3</v>
      </c>
      <c r="AF1644" s="13">
        <f t="shared" si="1981"/>
        <v>2.3781423768967749E-4</v>
      </c>
      <c r="AG1644" s="13">
        <f t="shared" si="1982"/>
        <v>7.557207997694182E-6</v>
      </c>
      <c r="AH1644" s="13">
        <f t="shared" si="1983"/>
        <v>6.1345131108612676E-7</v>
      </c>
      <c r="AI1644" s="13">
        <f t="shared" si="1984"/>
        <v>9.9948072995790511E-7</v>
      </c>
      <c r="AJ1644" s="13">
        <f t="shared" si="1985"/>
        <v>8.1421435695402386E-7</v>
      </c>
      <c r="AK1644" s="13">
        <f t="shared" si="1986"/>
        <v>4.4219296360552847E-7</v>
      </c>
      <c r="AL1644" s="13">
        <f t="shared" si="1987"/>
        <v>1.1190390930729768E-9</v>
      </c>
      <c r="AM1644" s="13">
        <f t="shared" si="1988"/>
        <v>1.7053071487699988E-2</v>
      </c>
      <c r="AN1644" s="13">
        <f t="shared" si="1989"/>
        <v>1.6257261484940615E-3</v>
      </c>
      <c r="AO1644" s="13">
        <f t="shared" si="1990"/>
        <v>7.749294641155005E-5</v>
      </c>
      <c r="AP1644" s="13">
        <f t="shared" si="1991"/>
        <v>2.4625536304114747E-6</v>
      </c>
      <c r="AQ1644" s="13">
        <f t="shared" si="1992"/>
        <v>5.869086152480663E-8</v>
      </c>
      <c r="AR1644" s="13">
        <f t="shared" si="1993"/>
        <v>1.1696471664708785E-8</v>
      </c>
      <c r="AS1644" s="13">
        <f t="shared" si="1994"/>
        <v>1.9056765917864004E-8</v>
      </c>
      <c r="AT1644" s="13">
        <f t="shared" si="1995"/>
        <v>1.5524353739256677E-8</v>
      </c>
      <c r="AU1644" s="13">
        <f t="shared" si="1996"/>
        <v>8.4311458394120523E-9</v>
      </c>
      <c r="AV1644" s="13">
        <f t="shared" si="1997"/>
        <v>3.4341632521077206E-9</v>
      </c>
      <c r="AW1644" s="13">
        <f t="shared" si="1998"/>
        <v>4.8281623225307577E-12</v>
      </c>
      <c r="AX1644" s="13">
        <f t="shared" si="1999"/>
        <v>4.6306897902985448E-3</v>
      </c>
      <c r="AY1644" s="13">
        <f t="shared" si="2000"/>
        <v>4.414590933417935E-4</v>
      </c>
      <c r="AZ1644" s="13">
        <f t="shared" si="2001"/>
        <v>2.1042883449292101E-5</v>
      </c>
      <c r="BA1644" s="13">
        <f t="shared" si="2002"/>
        <v>6.6869607405528107E-7</v>
      </c>
      <c r="BB1644" s="13">
        <f t="shared" si="2003"/>
        <v>1.5937256431650817E-8</v>
      </c>
      <c r="BC1644" s="13">
        <f t="shared" si="2004"/>
        <v>3.0387035596347473E-10</v>
      </c>
      <c r="BD1644" s="13">
        <f t="shared" si="2005"/>
        <v>1.8584393867259484E-10</v>
      </c>
      <c r="BE1644" s="13">
        <f t="shared" si="2006"/>
        <v>3.0279083625050538E-10</v>
      </c>
      <c r="BF1644" s="13">
        <f t="shared" si="2007"/>
        <v>2.4666473163485572E-10</v>
      </c>
      <c r="BG1644" s="13">
        <f t="shared" si="2008"/>
        <v>1.3396153944843574E-10</v>
      </c>
      <c r="BH1644" s="13">
        <f t="shared" si="2009"/>
        <v>5.4565038339044806E-11</v>
      </c>
      <c r="BI1644" s="13">
        <f t="shared" si="2010"/>
        <v>1.7780287812159491E-11</v>
      </c>
      <c r="BJ1644" s="14">
        <f t="shared" si="2011"/>
        <v>0.77227184619839473</v>
      </c>
      <c r="BK1644" s="14">
        <f t="shared" si="2012"/>
        <v>0.20746357691926856</v>
      </c>
      <c r="BL1644" s="14">
        <f t="shared" si="2013"/>
        <v>1.9201164497252135E-2</v>
      </c>
      <c r="BM1644" s="14">
        <f t="shared" si="2014"/>
        <v>0.24780731820614582</v>
      </c>
      <c r="BN1644" s="14">
        <f t="shared" si="2015"/>
        <v>0.75071354953610558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1.52525252525253</v>
      </c>
      <c r="F1645" s="10">
        <f>VLOOKUP(B1645,home!$B$2:$E$405,3,FALSE)</f>
        <v>0.44</v>
      </c>
      <c r="G1645" s="10">
        <f>VLOOKUP(C1645,away!$B$2:$E$405,4,FALSE)</f>
        <v>0.98</v>
      </c>
      <c r="H1645" s="10">
        <f>VLOOKUP(A1645,away!$A$2:$E$405,3,FALSE)</f>
        <v>1.3333333333333299</v>
      </c>
      <c r="I1645" s="10">
        <f>VLOOKUP(C1645,away!$B$2:$E$405,3,FALSE)</f>
        <v>0.66</v>
      </c>
      <c r="J1645" s="10">
        <f>VLOOKUP(B1645,home!$B$2:$E$405,4,FALSE)</f>
        <v>1.5</v>
      </c>
      <c r="K1645" s="12">
        <f t="shared" si="1960"/>
        <v>0.65768888888889099</v>
      </c>
      <c r="L1645" s="12">
        <f t="shared" si="1961"/>
        <v>1.3199999999999967</v>
      </c>
      <c r="M1645" s="13">
        <f t="shared" si="1962"/>
        <v>0.1383886996736593</v>
      </c>
      <c r="N1645" s="13">
        <f t="shared" si="1963"/>
        <v>9.101671012314741E-2</v>
      </c>
      <c r="O1645" s="13">
        <f t="shared" si="1964"/>
        <v>0.18267308356922984</v>
      </c>
      <c r="P1645" s="13">
        <f t="shared" si="1965"/>
        <v>0.1201420573625543</v>
      </c>
      <c r="Q1645" s="13">
        <f t="shared" si="1966"/>
        <v>2.993033947560754E-2</v>
      </c>
      <c r="R1645" s="13">
        <f t="shared" si="1967"/>
        <v>0.1205642351556914</v>
      </c>
      <c r="S1645" s="13">
        <f t="shared" si="1968"/>
        <v>2.6075311751149164E-2</v>
      </c>
      <c r="T1645" s="13">
        <f t="shared" si="1969"/>
        <v>3.9508048107801862E-2</v>
      </c>
      <c r="U1645" s="13">
        <f t="shared" si="1970"/>
        <v>7.9293757859285649E-2</v>
      </c>
      <c r="V1645" s="13">
        <f t="shared" si="1971"/>
        <v>2.5152516125798892E-3</v>
      </c>
      <c r="W1645" s="13">
        <f t="shared" si="1972"/>
        <v>6.561617237926547E-3</v>
      </c>
      <c r="X1645" s="13">
        <f t="shared" si="1973"/>
        <v>8.6613347540630218E-3</v>
      </c>
      <c r="Y1645" s="13">
        <f t="shared" si="1974"/>
        <v>5.7164809376815803E-3</v>
      </c>
      <c r="Z1645" s="13">
        <f t="shared" si="1975"/>
        <v>5.3048263468504088E-2</v>
      </c>
      <c r="AA1645" s="13">
        <f t="shared" si="1976"/>
        <v>3.4889253458085599E-2</v>
      </c>
      <c r="AB1645" s="13">
        <f t="shared" si="1977"/>
        <v>1.1473137170505604E-2</v>
      </c>
      <c r="AC1645" s="13">
        <f t="shared" si="1978"/>
        <v>1.364758756641765E-4</v>
      </c>
      <c r="AD1645" s="13">
        <f t="shared" si="1979"/>
        <v>1.0788756876315259E-3</v>
      </c>
      <c r="AE1645" s="13">
        <f t="shared" si="1980"/>
        <v>1.4241159076736109E-3</v>
      </c>
      <c r="AF1645" s="13">
        <f t="shared" si="1981"/>
        <v>9.3991649906458084E-4</v>
      </c>
      <c r="AG1645" s="13">
        <f t="shared" si="1982"/>
        <v>4.1356325958841455E-4</v>
      </c>
      <c r="AH1645" s="13">
        <f t="shared" si="1983"/>
        <v>1.7505926944606308E-2</v>
      </c>
      <c r="AI1645" s="13">
        <f t="shared" si="1984"/>
        <v>1.1513453641168221E-2</v>
      </c>
      <c r="AJ1645" s="13">
        <f t="shared" si="1985"/>
        <v>3.786135266266841E-3</v>
      </c>
      <c r="AK1645" s="13">
        <f t="shared" si="1986"/>
        <v>8.3003303215136153E-4</v>
      </c>
      <c r="AL1645" s="13">
        <f t="shared" si="1987"/>
        <v>4.7392576189575079E-6</v>
      </c>
      <c r="AM1645" s="13">
        <f t="shared" si="1988"/>
        <v>1.4191291044952334E-4</v>
      </c>
      <c r="AN1645" s="13">
        <f t="shared" si="1989"/>
        <v>1.8732504179337037E-4</v>
      </c>
      <c r="AO1645" s="13">
        <f t="shared" si="1990"/>
        <v>1.2363452758362416E-4</v>
      </c>
      <c r="AP1645" s="13">
        <f t="shared" si="1991"/>
        <v>5.439919213679449E-5</v>
      </c>
      <c r="AQ1645" s="13">
        <f t="shared" si="1992"/>
        <v>1.7951733405142144E-5</v>
      </c>
      <c r="AR1645" s="13">
        <f t="shared" si="1993"/>
        <v>4.6215647133760482E-3</v>
      </c>
      <c r="AS1645" s="13">
        <f t="shared" si="1994"/>
        <v>3.0395517612683992E-3</v>
      </c>
      <c r="AT1645" s="13">
        <f t="shared" si="1995"/>
        <v>9.9953971029444221E-4</v>
      </c>
      <c r="AU1645" s="13">
        <f t="shared" si="1996"/>
        <v>2.1912872048795862E-4</v>
      </c>
      <c r="AV1645" s="13">
        <f t="shared" si="1997"/>
        <v>3.6029631175342457E-5</v>
      </c>
      <c r="AW1645" s="13">
        <f t="shared" si="1998"/>
        <v>1.1428842617758004E-7</v>
      </c>
      <c r="AX1645" s="13">
        <f t="shared" si="1999"/>
        <v>1.5555757398755942E-5</v>
      </c>
      <c r="AY1645" s="13">
        <f t="shared" si="2000"/>
        <v>2.0533599766357796E-5</v>
      </c>
      <c r="AZ1645" s="13">
        <f t="shared" si="2001"/>
        <v>1.3552175845796112E-5</v>
      </c>
      <c r="BA1645" s="13">
        <f t="shared" si="2002"/>
        <v>5.9629573721502741E-6</v>
      </c>
      <c r="BB1645" s="13">
        <f t="shared" si="2003"/>
        <v>1.967775932809586E-6</v>
      </c>
      <c r="BC1645" s="13">
        <f t="shared" si="2004"/>
        <v>5.1949284626172879E-7</v>
      </c>
      <c r="BD1645" s="13">
        <f t="shared" si="2005"/>
        <v>1.016744236942728E-3</v>
      </c>
      <c r="BE1645" s="13">
        <f t="shared" si="2006"/>
        <v>6.6870138747904609E-4</v>
      </c>
      <c r="BF1645" s="13">
        <f t="shared" si="2007"/>
        <v>2.1989873626477671E-4</v>
      </c>
      <c r="BG1645" s="13">
        <f t="shared" si="2008"/>
        <v>4.8208318507350773E-5</v>
      </c>
      <c r="BH1645" s="13">
        <f t="shared" si="2009"/>
        <v>7.9265188585753199E-6</v>
      </c>
      <c r="BI1645" s="13">
        <f t="shared" si="2010"/>
        <v>1.042636676170649E-6</v>
      </c>
      <c r="BJ1645" s="14">
        <f t="shared" si="2011"/>
        <v>0.18583431715471663</v>
      </c>
      <c r="BK1645" s="14">
        <f t="shared" si="2012"/>
        <v>0.28728306913299212</v>
      </c>
      <c r="BL1645" s="14">
        <f t="shared" si="2013"/>
        <v>0.47340735246832155</v>
      </c>
      <c r="BM1645" s="14">
        <f t="shared" si="2014"/>
        <v>0.31683745755330445</v>
      </c>
      <c r="BN1645" s="14">
        <f t="shared" si="2015"/>
        <v>0.68271512535988976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1.52525252525253</v>
      </c>
      <c r="F1646" s="10">
        <f>VLOOKUP(B1646,home!$B$2:$E$405,3,FALSE)</f>
        <v>1.05</v>
      </c>
      <c r="G1646" s="10">
        <f>VLOOKUP(C1646,away!$B$2:$E$405,4,FALSE)</f>
        <v>1.31</v>
      </c>
      <c r="H1646" s="10">
        <f>VLOOKUP(A1646,away!$A$2:$E$405,3,FALSE)</f>
        <v>1.3333333333333299</v>
      </c>
      <c r="I1646" s="10">
        <f>VLOOKUP(C1646,away!$B$2:$E$405,3,FALSE)</f>
        <v>0.66</v>
      </c>
      <c r="J1646" s="10">
        <f>VLOOKUP(B1646,home!$B$2:$E$405,4,FALSE)</f>
        <v>1.05</v>
      </c>
      <c r="K1646" s="12">
        <f t="shared" si="1960"/>
        <v>2.0979848484848551</v>
      </c>
      <c r="L1646" s="12">
        <f t="shared" si="1961"/>
        <v>0.92399999999999771</v>
      </c>
      <c r="M1646" s="13">
        <f t="shared" si="1962"/>
        <v>4.8704451403332585E-2</v>
      </c>
      <c r="N1646" s="13">
        <f t="shared" si="1963"/>
        <v>0.10218120109795868</v>
      </c>
      <c r="O1646" s="13">
        <f t="shared" si="1964"/>
        <v>4.5002913096679198E-2</v>
      </c>
      <c r="P1646" s="13">
        <f t="shared" si="1965"/>
        <v>9.4415429814513577E-2</v>
      </c>
      <c r="Q1646" s="13">
        <f t="shared" si="1966"/>
        <v>0.10718730585175071</v>
      </c>
      <c r="R1646" s="13">
        <f t="shared" si="1967"/>
        <v>2.0791345850665739E-2</v>
      </c>
      <c r="S1646" s="13">
        <f t="shared" si="1968"/>
        <v>4.5756974620441933E-2</v>
      </c>
      <c r="T1646" s="13">
        <f t="shared" si="1969"/>
        <v>9.9041070607017404E-2</v>
      </c>
      <c r="U1646" s="13">
        <f t="shared" si="1970"/>
        <v>4.3619928574305168E-2</v>
      </c>
      <c r="V1646" s="13">
        <f t="shared" si="1971"/>
        <v>9.8557371185291464E-3</v>
      </c>
      <c r="W1646" s="13">
        <f t="shared" si="1972"/>
        <v>7.4959114542295022E-2</v>
      </c>
      <c r="X1646" s="13">
        <f t="shared" si="1973"/>
        <v>6.9262221837080418E-2</v>
      </c>
      <c r="Y1646" s="13">
        <f t="shared" si="1974"/>
        <v>3.1999146488731076E-2</v>
      </c>
      <c r="Z1646" s="13">
        <f t="shared" si="1975"/>
        <v>6.4037345220050316E-3</v>
      </c>
      <c r="AA1646" s="13">
        <f t="shared" si="1976"/>
        <v>1.3434938000885958E-2</v>
      </c>
      <c r="AB1646" s="13">
        <f t="shared" si="1977"/>
        <v>1.409314818309608E-2</v>
      </c>
      <c r="AC1646" s="13">
        <f t="shared" si="1978"/>
        <v>1.1941075576424544E-3</v>
      </c>
      <c r="AD1646" s="13">
        <f t="shared" si="1979"/>
        <v>3.9315771641393937E-2</v>
      </c>
      <c r="AE1646" s="13">
        <f t="shared" si="1980"/>
        <v>3.6327772996647904E-2</v>
      </c>
      <c r="AF1646" s="13">
        <f t="shared" si="1981"/>
        <v>1.6783431124451291E-2</v>
      </c>
      <c r="AG1646" s="13">
        <f t="shared" si="1982"/>
        <v>5.169296786330985E-3</v>
      </c>
      <c r="AH1646" s="13">
        <f t="shared" si="1983"/>
        <v>1.4792626745831585E-3</v>
      </c>
      <c r="AI1646" s="13">
        <f t="shared" si="1984"/>
        <v>3.1034706782046484E-3</v>
      </c>
      <c r="AJ1646" s="13">
        <f t="shared" si="1985"/>
        <v>3.255517230295186E-3</v>
      </c>
      <c r="AK1646" s="13">
        <f t="shared" si="1986"/>
        <v>2.276675274380227E-3</v>
      </c>
      <c r="AL1646" s="13">
        <f t="shared" si="1987"/>
        <v>9.2592915063083558E-5</v>
      </c>
      <c r="AM1646" s="13">
        <f t="shared" si="1988"/>
        <v>1.6496778642026991E-2</v>
      </c>
      <c r="AN1646" s="13">
        <f t="shared" si="1989"/>
        <v>1.52430234652329E-2</v>
      </c>
      <c r="AO1646" s="13">
        <f t="shared" si="1990"/>
        <v>7.0422768409375835E-3</v>
      </c>
      <c r="AP1646" s="13">
        <f t="shared" si="1991"/>
        <v>2.1690212670087703E-3</v>
      </c>
      <c r="AQ1646" s="13">
        <f t="shared" si="1992"/>
        <v>5.0104391267902465E-4</v>
      </c>
      <c r="AR1646" s="13">
        <f t="shared" si="1993"/>
        <v>2.7336774226296713E-4</v>
      </c>
      <c r="AS1646" s="13">
        <f t="shared" si="1994"/>
        <v>5.7352138133221788E-4</v>
      </c>
      <c r="AT1646" s="13">
        <f t="shared" si="1995"/>
        <v>6.0161958415854908E-4</v>
      </c>
      <c r="AU1646" s="13">
        <f t="shared" si="1996"/>
        <v>4.2072959070546512E-4</v>
      </c>
      <c r="AV1646" s="13">
        <f t="shared" si="1997"/>
        <v>2.2067107665232511E-4</v>
      </c>
      <c r="AW1646" s="13">
        <f t="shared" si="1998"/>
        <v>4.9859690105711088E-6</v>
      </c>
      <c r="AX1646" s="13">
        <f t="shared" si="1999"/>
        <v>5.7683319399635313E-3</v>
      </c>
      <c r="AY1646" s="13">
        <f t="shared" si="2000"/>
        <v>5.329938712526289E-3</v>
      </c>
      <c r="AZ1646" s="13">
        <f t="shared" si="2001"/>
        <v>2.4624316851871398E-3</v>
      </c>
      <c r="BA1646" s="13">
        <f t="shared" si="2002"/>
        <v>7.5842895903763718E-4</v>
      </c>
      <c r="BB1646" s="13">
        <f t="shared" si="2003"/>
        <v>1.7519708953769373E-4</v>
      </c>
      <c r="BC1646" s="13">
        <f t="shared" si="2004"/>
        <v>3.2376422146565734E-5</v>
      </c>
      <c r="BD1646" s="13">
        <f t="shared" si="2005"/>
        <v>4.2098632308496817E-5</v>
      </c>
      <c r="BE1646" s="13">
        <f t="shared" si="2006"/>
        <v>8.8322292725161289E-5</v>
      </c>
      <c r="BF1646" s="13">
        <f t="shared" si="2007"/>
        <v>9.2649415960416299E-5</v>
      </c>
      <c r="BG1646" s="13">
        <f t="shared" si="2008"/>
        <v>6.479235696864144E-5</v>
      </c>
      <c r="BH1646" s="13">
        <f t="shared" si="2009"/>
        <v>3.3983345804457968E-5</v>
      </c>
      <c r="BI1646" s="13">
        <f t="shared" si="2010"/>
        <v>1.4259308919714826E-5</v>
      </c>
      <c r="BJ1646" s="14">
        <f t="shared" si="2011"/>
        <v>0.63820518190994158</v>
      </c>
      <c r="BK1646" s="14">
        <f t="shared" si="2012"/>
        <v>0.20534923214204906</v>
      </c>
      <c r="BL1646" s="14">
        <f t="shared" si="2013"/>
        <v>0.14948321429089376</v>
      </c>
      <c r="BM1646" s="14">
        <f t="shared" si="2014"/>
        <v>0.57583376300647349</v>
      </c>
      <c r="BN1646" s="14">
        <f t="shared" si="2015"/>
        <v>0.41828264711490043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1.52525252525253</v>
      </c>
      <c r="F1647" s="10">
        <f>VLOOKUP(B1647,home!$B$2:$E$405,3,FALSE)</f>
        <v>1.31</v>
      </c>
      <c r="G1647" s="10">
        <f>VLOOKUP(C1647,away!$B$2:$E$405,4,FALSE)</f>
        <v>1.86</v>
      </c>
      <c r="H1647" s="10">
        <f>VLOOKUP(A1647,away!$A$2:$E$405,3,FALSE)</f>
        <v>1.3333333333333299</v>
      </c>
      <c r="I1647" s="10">
        <f>VLOOKUP(C1647,away!$B$2:$E$405,3,FALSE)</f>
        <v>0.44</v>
      </c>
      <c r="J1647" s="10">
        <f>VLOOKUP(B1647,home!$B$2:$E$405,4,FALSE)</f>
        <v>0.88</v>
      </c>
      <c r="K1647" s="12">
        <f t="shared" si="1960"/>
        <v>3.716430303030315</v>
      </c>
      <c r="L1647" s="12">
        <f t="shared" si="1961"/>
        <v>0.51626666666666543</v>
      </c>
      <c r="M1647" s="13">
        <f t="shared" si="1962"/>
        <v>1.4513196069007282E-2</v>
      </c>
      <c r="N1647" s="13">
        <f t="shared" si="1963"/>
        <v>5.3937281664679107E-2</v>
      </c>
      <c r="O1647" s="13">
        <f t="shared" si="1964"/>
        <v>7.4926793572261396E-3</v>
      </c>
      <c r="P1647" s="13">
        <f t="shared" si="1965"/>
        <v>2.7846020614084931E-2</v>
      </c>
      <c r="Q1647" s="13">
        <f t="shared" si="1966"/>
        <v>0.10022707402084739</v>
      </c>
      <c r="R1647" s="13">
        <f t="shared" si="1967"/>
        <v>1.9341102980786359E-3</v>
      </c>
      <c r="S1647" s="13">
        <f t="shared" si="1968"/>
        <v>1.335682471926187E-2</v>
      </c>
      <c r="T1647" s="13">
        <f t="shared" si="1969"/>
        <v>5.1743897414496011E-2</v>
      </c>
      <c r="U1647" s="13">
        <f t="shared" si="1970"/>
        <v>7.1879861211824386E-3</v>
      </c>
      <c r="V1647" s="13">
        <f t="shared" si="1971"/>
        <v>2.8474807394656822E-3</v>
      </c>
      <c r="W1647" s="13">
        <f t="shared" si="1972"/>
        <v>0.12416231169171328</v>
      </c>
      <c r="X1647" s="13">
        <f t="shared" si="1973"/>
        <v>6.4100862782708351E-2</v>
      </c>
      <c r="Y1647" s="13">
        <f t="shared" si="1974"/>
        <v>1.6546569379643074E-2</v>
      </c>
      <c r="Z1647" s="13">
        <f t="shared" si="1975"/>
        <v>3.3283889218490946E-4</v>
      </c>
      <c r="AA1647" s="13">
        <f t="shared" si="1976"/>
        <v>1.2369725449430376E-3</v>
      </c>
      <c r="AB1647" s="13">
        <f t="shared" si="1977"/>
        <v>2.2985611250214157E-3</v>
      </c>
      <c r="AC1647" s="13">
        <f t="shared" si="1978"/>
        <v>3.4146082896023821E-4</v>
      </c>
      <c r="AD1647" s="13">
        <f t="shared" si="1979"/>
        <v>0.1153601444163446</v>
      </c>
      <c r="AE1647" s="13">
        <f t="shared" si="1980"/>
        <v>5.9556597224011354E-2</v>
      </c>
      <c r="AF1647" s="13">
        <f t="shared" si="1981"/>
        <v>1.5373542963424757E-2</v>
      </c>
      <c r="AG1647" s="13">
        <f t="shared" si="1982"/>
        <v>2.6456159268613572E-3</v>
      </c>
      <c r="AH1647" s="13">
        <f t="shared" si="1983"/>
        <v>4.2958406351332192E-5</v>
      </c>
      <c r="AI1647" s="13">
        <f t="shared" si="1984"/>
        <v>1.5965192313398093E-4</v>
      </c>
      <c r="AJ1647" s="13">
        <f t="shared" si="1985"/>
        <v>2.9666762253609659E-4</v>
      </c>
      <c r="AK1647" s="13">
        <f t="shared" si="1986"/>
        <v>3.6751484744036966E-4</v>
      </c>
      <c r="AL1647" s="13">
        <f t="shared" si="1987"/>
        <v>2.6206013442991281E-5</v>
      </c>
      <c r="AM1647" s="13">
        <f t="shared" si="1988"/>
        <v>8.5745587294171297E-2</v>
      </c>
      <c r="AN1647" s="13">
        <f t="shared" si="1989"/>
        <v>4.4267588533737384E-2</v>
      </c>
      <c r="AO1647" s="13">
        <f t="shared" si="1990"/>
        <v>1.1426940186842049E-2</v>
      </c>
      <c r="AP1647" s="13">
        <f t="shared" si="1991"/>
        <v>1.9664494401534366E-3</v>
      </c>
      <c r="AQ1647" s="13">
        <f t="shared" si="1992"/>
        <v>2.5380307440913617E-4</v>
      </c>
      <c r="AR1647" s="13">
        <f t="shared" si="1993"/>
        <v>4.4355986504628767E-6</v>
      </c>
      <c r="AS1647" s="13">
        <f t="shared" si="1994"/>
        <v>1.6484593236660608E-5</v>
      </c>
      <c r="AT1647" s="13">
        <f t="shared" si="1995"/>
        <v>3.0631920918927019E-5</v>
      </c>
      <c r="AU1647" s="13">
        <f t="shared" si="1996"/>
        <v>3.7947133047709549E-5</v>
      </c>
      <c r="AV1647" s="13">
        <f t="shared" si="1997"/>
        <v>3.5256968792907715E-5</v>
      </c>
      <c r="AW1647" s="13">
        <f t="shared" si="1998"/>
        <v>1.396685217211192E-6</v>
      </c>
      <c r="AX1647" s="13">
        <f t="shared" si="1999"/>
        <v>5.3111249828531534E-2</v>
      </c>
      <c r="AY1647" s="13">
        <f t="shared" si="2000"/>
        <v>2.741956791147648E-2</v>
      </c>
      <c r="AZ1647" s="13">
        <f t="shared" si="2001"/>
        <v>7.07790446354911E-3</v>
      </c>
      <c r="BA1647" s="13">
        <f t="shared" si="2002"/>
        <v>1.2180287147938709E-3</v>
      </c>
      <c r="BB1647" s="13">
        <f t="shared" si="2003"/>
        <v>1.5720690612272851E-4</v>
      </c>
      <c r="BC1647" s="13">
        <f t="shared" si="2004"/>
        <v>1.6232137080192093E-5</v>
      </c>
      <c r="BD1647" s="13">
        <f t="shared" si="2005"/>
        <v>3.8165862165760495E-7</v>
      </c>
      <c r="BE1647" s="13">
        <f t="shared" si="2006"/>
        <v>1.4184076669411052E-6</v>
      </c>
      <c r="BF1647" s="13">
        <f t="shared" si="2007"/>
        <v>2.6357066177352261E-6</v>
      </c>
      <c r="BG1647" s="13">
        <f t="shared" si="2008"/>
        <v>3.2651399813495789E-6</v>
      </c>
      <c r="BH1647" s="13">
        <f t="shared" si="2009"/>
        <v>3.0336662925808528E-6</v>
      </c>
      <c r="BI1647" s="13">
        <f t="shared" si="2010"/>
        <v>2.2548818678058224E-6</v>
      </c>
      <c r="BJ1647" s="14">
        <f t="shared" si="2011"/>
        <v>0.8363144559755965</v>
      </c>
      <c r="BK1647" s="14">
        <f t="shared" si="2012"/>
        <v>8.6350756895699474E-2</v>
      </c>
      <c r="BL1647" s="14">
        <f t="shared" si="2013"/>
        <v>2.115484792160818E-2</v>
      </c>
      <c r="BM1647" s="14">
        <f t="shared" si="2014"/>
        <v>0.7107843664349065</v>
      </c>
      <c r="BN1647" s="14">
        <f t="shared" si="2015"/>
        <v>0.2059503620239235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1.52525252525253</v>
      </c>
      <c r="F1648" s="10">
        <f>VLOOKUP(B1648,home!$B$2:$E$405,3,FALSE)</f>
        <v>1.86</v>
      </c>
      <c r="G1648" s="10">
        <f>VLOOKUP(C1648,away!$B$2:$E$405,4,FALSE)</f>
        <v>0.98</v>
      </c>
      <c r="H1648" s="10">
        <f>VLOOKUP(A1648,away!$A$2:$E$405,3,FALSE)</f>
        <v>1.3333333333333299</v>
      </c>
      <c r="I1648" s="10">
        <f>VLOOKUP(C1648,away!$B$2:$E$405,3,FALSE)</f>
        <v>0.98</v>
      </c>
      <c r="J1648" s="10">
        <f>VLOOKUP(B1648,home!$B$2:$E$405,4,FALSE)</f>
        <v>1</v>
      </c>
      <c r="K1648" s="12">
        <f t="shared" si="1960"/>
        <v>2.7802303030303115</v>
      </c>
      <c r="L1648" s="12">
        <f t="shared" si="1961"/>
        <v>1.3066666666666633</v>
      </c>
      <c r="M1648" s="13">
        <f t="shared" si="1962"/>
        <v>1.6791256580325532E-2</v>
      </c>
      <c r="N1648" s="13">
        <f t="shared" si="1963"/>
        <v>4.6683560370578178E-2</v>
      </c>
      <c r="O1648" s="13">
        <f t="shared" si="1964"/>
        <v>2.1940575264958639E-2</v>
      </c>
      <c r="P1648" s="13">
        <f t="shared" si="1965"/>
        <v>6.0999852217555321E-2</v>
      </c>
      <c r="Q1648" s="13">
        <f t="shared" si="1966"/>
        <v>6.4895524597813212E-2</v>
      </c>
      <c r="R1648" s="13">
        <f t="shared" si="1967"/>
        <v>1.4334509173106278E-2</v>
      </c>
      <c r="S1648" s="13">
        <f t="shared" si="1968"/>
        <v>5.5400588287768435E-2</v>
      </c>
      <c r="T1648" s="13">
        <f t="shared" si="1969"/>
        <v>8.4796818807809038E-2</v>
      </c>
      <c r="U1648" s="13">
        <f t="shared" si="1970"/>
        <v>3.9853236782136051E-2</v>
      </c>
      <c r="V1648" s="13">
        <f t="shared" si="1971"/>
        <v>2.2362350589050724E-2</v>
      </c>
      <c r="W1648" s="13">
        <f t="shared" si="1972"/>
        <v>6.014150133929641E-2</v>
      </c>
      <c r="X1648" s="13">
        <f t="shared" si="1973"/>
        <v>7.8584895083347095E-2</v>
      </c>
      <c r="Y1648" s="13">
        <f t="shared" si="1974"/>
        <v>5.1342131454453321E-2</v>
      </c>
      <c r="Z1648" s="13">
        <f t="shared" si="1975"/>
        <v>6.2434751065084965E-3</v>
      </c>
      <c r="AA1648" s="13">
        <f t="shared" si="1976"/>
        <v>1.7358298687330326E-2</v>
      </c>
      <c r="AB1648" s="13">
        <f t="shared" si="1977"/>
        <v>2.4130034009783526E-2</v>
      </c>
      <c r="AC1648" s="13">
        <f t="shared" si="1978"/>
        <v>5.0774195882977574E-3</v>
      </c>
      <c r="AD1648" s="13">
        <f t="shared" si="1979"/>
        <v>4.1801806123312482E-2</v>
      </c>
      <c r="AE1648" s="13">
        <f t="shared" si="1980"/>
        <v>5.4621026667794836E-2</v>
      </c>
      <c r="AF1648" s="13">
        <f t="shared" si="1981"/>
        <v>3.5685737422959211E-2</v>
      </c>
      <c r="AG1648" s="13">
        <f t="shared" si="1982"/>
        <v>1.554312118866664E-2</v>
      </c>
      <c r="AH1648" s="13">
        <f t="shared" si="1983"/>
        <v>2.0395352014594375E-3</v>
      </c>
      <c r="AI1648" s="13">
        <f t="shared" si="1984"/>
        <v>5.6703775711945603E-3</v>
      </c>
      <c r="AJ1648" s="13">
        <f t="shared" si="1985"/>
        <v>7.8824777765292668E-3</v>
      </c>
      <c r="AK1648" s="13">
        <f t="shared" si="1986"/>
        <v>7.3050345257565522E-3</v>
      </c>
      <c r="AL1648" s="13">
        <f t="shared" si="1987"/>
        <v>7.3781695384391322E-4</v>
      </c>
      <c r="AM1648" s="13">
        <f t="shared" si="1988"/>
        <v>2.3243729621086274E-2</v>
      </c>
      <c r="AN1648" s="13">
        <f t="shared" si="1989"/>
        <v>3.0371806704885984E-2</v>
      </c>
      <c r="AO1648" s="13">
        <f t="shared" si="1990"/>
        <v>1.9842913713858799E-2</v>
      </c>
      <c r="AP1648" s="13">
        <f t="shared" si="1991"/>
        <v>8.6426913064806994E-3</v>
      </c>
      <c r="AQ1648" s="13">
        <f t="shared" si="1992"/>
        <v>2.8232791601170218E-3</v>
      </c>
      <c r="AR1648" s="13">
        <f t="shared" si="1993"/>
        <v>5.32998532648065E-4</v>
      </c>
      <c r="AS1648" s="13">
        <f t="shared" si="1994"/>
        <v>1.4818586719388413E-3</v>
      </c>
      <c r="AT1648" s="13">
        <f t="shared" si="1995"/>
        <v>2.0599541922663102E-3</v>
      </c>
      <c r="AU1648" s="13">
        <f t="shared" si="1996"/>
        <v>1.9090490227310411E-3</v>
      </c>
      <c r="AV1648" s="13">
        <f t="shared" si="1997"/>
        <v>1.3268989857418106E-3</v>
      </c>
      <c r="AW1648" s="13">
        <f t="shared" si="1998"/>
        <v>7.4454630818630732E-5</v>
      </c>
      <c r="AX1648" s="13">
        <f t="shared" si="1999"/>
        <v>1.077048690799789E-2</v>
      </c>
      <c r="AY1648" s="13">
        <f t="shared" si="2000"/>
        <v>1.4073436226450537E-2</v>
      </c>
      <c r="AZ1648" s="13">
        <f t="shared" si="2001"/>
        <v>9.1946450012809957E-3</v>
      </c>
      <c r="BA1648" s="13">
        <f t="shared" si="2002"/>
        <v>4.0047787116690462E-3</v>
      </c>
      <c r="BB1648" s="13">
        <f t="shared" si="2003"/>
        <v>1.308227712478552E-3</v>
      </c>
      <c r="BC1648" s="13">
        <f t="shared" si="2004"/>
        <v>3.4188350886106078E-4</v>
      </c>
      <c r="BD1648" s="13">
        <f t="shared" si="2005"/>
        <v>1.160752359989115E-4</v>
      </c>
      <c r="BE1648" s="13">
        <f t="shared" si="2006"/>
        <v>3.2271588855556864E-4</v>
      </c>
      <c r="BF1648" s="13">
        <f t="shared" si="2007"/>
        <v>4.4861224631577245E-4</v>
      </c>
      <c r="BG1648" s="13">
        <f t="shared" si="2008"/>
        <v>4.1574845383920289E-4</v>
      </c>
      <c r="BH1648" s="13">
        <f t="shared" si="2009"/>
        <v>2.8896911245043766E-4</v>
      </c>
      <c r="BI1648" s="13">
        <f t="shared" si="2010"/>
        <v>1.6068013661489603E-4</v>
      </c>
      <c r="BJ1648" s="14">
        <f t="shared" si="2011"/>
        <v>0.6587140016311972</v>
      </c>
      <c r="BK1648" s="14">
        <f t="shared" si="2012"/>
        <v>0.17544272044329223</v>
      </c>
      <c r="BL1648" s="14">
        <f t="shared" si="2013"/>
        <v>0.14957763947135549</v>
      </c>
      <c r="BM1648" s="14">
        <f t="shared" si="2014"/>
        <v>0.75033357685238433</v>
      </c>
      <c r="BN1648" s="14">
        <f t="shared" si="2015"/>
        <v>0.22564527820433714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1.52525252525253</v>
      </c>
      <c r="F1649" s="10">
        <f>VLOOKUP(B1649,home!$B$2:$E$405,3,FALSE)</f>
        <v>1.31</v>
      </c>
      <c r="G1649" s="10">
        <f>VLOOKUP(C1649,away!$B$2:$E$405,4,FALSE)</f>
        <v>0.52</v>
      </c>
      <c r="H1649" s="10">
        <f>VLOOKUP(A1649,away!$A$2:$E$405,3,FALSE)</f>
        <v>1.3333333333333299</v>
      </c>
      <c r="I1649" s="10">
        <f>VLOOKUP(C1649,away!$B$2:$E$405,3,FALSE)</f>
        <v>1.84</v>
      </c>
      <c r="J1649" s="10">
        <f>VLOOKUP(B1649,home!$B$2:$E$405,4,FALSE)</f>
        <v>1.5</v>
      </c>
      <c r="K1649" s="12">
        <f t="shared" si="1960"/>
        <v>1.0390020202020236</v>
      </c>
      <c r="L1649" s="12">
        <f t="shared" si="1961"/>
        <v>3.6799999999999908</v>
      </c>
      <c r="M1649" s="13">
        <f t="shared" si="1962"/>
        <v>8.9240801576005776E-3</v>
      </c>
      <c r="N1649" s="13">
        <f t="shared" si="1963"/>
        <v>9.2721373121917913E-3</v>
      </c>
      <c r="O1649" s="13">
        <f t="shared" si="1964"/>
        <v>3.284061497997004E-2</v>
      </c>
      <c r="P1649" s="13">
        <f t="shared" si="1965"/>
        <v>3.4121465308865707E-2</v>
      </c>
      <c r="Q1649" s="13">
        <f t="shared" si="1966"/>
        <v>4.8168846994789162E-3</v>
      </c>
      <c r="R1649" s="13">
        <f t="shared" si="1967"/>
        <v>6.042673156314475E-2</v>
      </c>
      <c r="S1649" s="13">
        <f t="shared" si="1968"/>
        <v>3.2616089677111486E-2</v>
      </c>
      <c r="T1649" s="13">
        <f t="shared" si="1969"/>
        <v>1.7726135694082368E-2</v>
      </c>
      <c r="U1649" s="13">
        <f t="shared" si="1970"/>
        <v>6.2783496168312775E-2</v>
      </c>
      <c r="V1649" s="13">
        <f t="shared" si="1971"/>
        <v>1.385650152016017E-2</v>
      </c>
      <c r="W1649" s="13">
        <f t="shared" si="1972"/>
        <v>1.6682509779462704E-3</v>
      </c>
      <c r="X1649" s="13">
        <f t="shared" si="1973"/>
        <v>6.1391635988422601E-3</v>
      </c>
      <c r="Y1649" s="13">
        <f t="shared" si="1974"/>
        <v>1.1296061021869735E-2</v>
      </c>
      <c r="Z1649" s="13">
        <f t="shared" si="1975"/>
        <v>7.4123457384124028E-2</v>
      </c>
      <c r="AA1649" s="13">
        <f t="shared" si="1976"/>
        <v>7.7014421966463464E-2</v>
      </c>
      <c r="AB1649" s="13">
        <f t="shared" si="1977"/>
        <v>4.0009070003923321E-2</v>
      </c>
      <c r="AC1649" s="13">
        <f t="shared" si="1978"/>
        <v>3.3112946066471225E-3</v>
      </c>
      <c r="AD1649" s="13">
        <f t="shared" si="1979"/>
        <v>4.3332903407254414E-4</v>
      </c>
      <c r="AE1649" s="13">
        <f t="shared" si="1980"/>
        <v>1.5946508453869583E-3</v>
      </c>
      <c r="AF1649" s="13">
        <f t="shared" si="1981"/>
        <v>2.9341575555119973E-3</v>
      </c>
      <c r="AG1649" s="13">
        <f t="shared" si="1982"/>
        <v>3.5992332680947069E-3</v>
      </c>
      <c r="AH1649" s="13">
        <f t="shared" si="1983"/>
        <v>6.8193580793393951E-2</v>
      </c>
      <c r="AI1649" s="13">
        <f t="shared" si="1984"/>
        <v>7.0853268209146211E-2</v>
      </c>
      <c r="AJ1649" s="13">
        <f t="shared" si="1985"/>
        <v>3.6808344403609368E-2</v>
      </c>
      <c r="AK1649" s="13">
        <f t="shared" si="1986"/>
        <v>1.2747981398547327E-2</v>
      </c>
      <c r="AL1649" s="13">
        <f t="shared" si="1987"/>
        <v>5.0643303086834936E-4</v>
      </c>
      <c r="AM1649" s="13">
        <f t="shared" si="1988"/>
        <v>9.0045948362712982E-5</v>
      </c>
      <c r="AN1649" s="13">
        <f t="shared" si="1989"/>
        <v>3.3136908997478297E-4</v>
      </c>
      <c r="AO1649" s="13">
        <f t="shared" si="1990"/>
        <v>6.0971912555359941E-4</v>
      </c>
      <c r="AP1649" s="13">
        <f t="shared" si="1991"/>
        <v>7.4792212734574651E-4</v>
      </c>
      <c r="AQ1649" s="13">
        <f t="shared" si="1992"/>
        <v>6.8808835715808523E-4</v>
      </c>
      <c r="AR1649" s="13">
        <f t="shared" si="1993"/>
        <v>5.0190475463937803E-2</v>
      </c>
      <c r="AS1649" s="13">
        <f t="shared" si="1994"/>
        <v>5.2148005401931471E-2</v>
      </c>
      <c r="AT1649" s="13">
        <f t="shared" si="1995"/>
        <v>2.7090941481056421E-2</v>
      </c>
      <c r="AU1649" s="13">
        <f t="shared" si="1996"/>
        <v>9.3825143093308073E-3</v>
      </c>
      <c r="AV1649" s="13">
        <f t="shared" si="1997"/>
        <v>2.4371128304922756E-3</v>
      </c>
      <c r="AW1649" s="13">
        <f t="shared" si="1998"/>
        <v>5.3787794088411914E-5</v>
      </c>
      <c r="AX1649" s="13">
        <f t="shared" si="1999"/>
        <v>1.5592987043310976E-5</v>
      </c>
      <c r="AY1649" s="13">
        <f t="shared" si="2000"/>
        <v>5.7382192319384248E-5</v>
      </c>
      <c r="AZ1649" s="13">
        <f t="shared" si="2001"/>
        <v>1.0558323386766679E-4</v>
      </c>
      <c r="BA1649" s="13">
        <f t="shared" si="2002"/>
        <v>1.2951543354433758E-4</v>
      </c>
      <c r="BB1649" s="13">
        <f t="shared" si="2003"/>
        <v>1.1915419886079031E-4</v>
      </c>
      <c r="BC1649" s="13">
        <f t="shared" si="2004"/>
        <v>8.7697490361541422E-5</v>
      </c>
      <c r="BD1649" s="13">
        <f t="shared" si="2005"/>
        <v>3.0783491617881766E-2</v>
      </c>
      <c r="BE1649" s="13">
        <f t="shared" si="2006"/>
        <v>3.1984109979851211E-2</v>
      </c>
      <c r="BF1649" s="13">
        <f t="shared" si="2007"/>
        <v>1.6615777441714556E-2</v>
      </c>
      <c r="BG1649" s="13">
        <f t="shared" si="2008"/>
        <v>5.7546087763895451E-3</v>
      </c>
      <c r="BH1649" s="13">
        <f t="shared" si="2009"/>
        <v>1.494762536035258E-3</v>
      </c>
      <c r="BI1649" s="13">
        <f t="shared" si="2010"/>
        <v>3.1061225893258668E-4</v>
      </c>
      <c r="BJ1649" s="14">
        <f t="shared" si="2011"/>
        <v>6.2462074191869506E-2</v>
      </c>
      <c r="BK1649" s="14">
        <f t="shared" si="2012"/>
        <v>9.3393246493572793E-2</v>
      </c>
      <c r="BL1649" s="14">
        <f t="shared" si="2013"/>
        <v>0.68986992158406502</v>
      </c>
      <c r="BM1649" s="14">
        <f t="shared" si="2014"/>
        <v>0.76944319123414873</v>
      </c>
      <c r="BN1649" s="14">
        <f t="shared" si="2015"/>
        <v>0.1504019140212518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1.5222222222222199</v>
      </c>
      <c r="F1650" s="10">
        <f>VLOOKUP(B1650,home!$B$2:$E$405,3,FALSE)</f>
        <v>0.92</v>
      </c>
      <c r="G1650" s="10">
        <f>VLOOKUP(C1650,away!$B$2:$E$405,4,FALSE)</f>
        <v>1.31</v>
      </c>
      <c r="H1650" s="10">
        <f>VLOOKUP(A1650,away!$A$2:$E$405,3,FALSE)</f>
        <v>1.2777777777777799</v>
      </c>
      <c r="I1650" s="10">
        <f>VLOOKUP(C1650,away!$B$2:$E$405,3,FALSE)</f>
        <v>1.05</v>
      </c>
      <c r="J1650" s="10">
        <f>VLOOKUP(B1650,home!$B$2:$E$405,4,FALSE)</f>
        <v>0.63</v>
      </c>
      <c r="K1650" s="12">
        <f t="shared" si="1960"/>
        <v>1.8345822222222197</v>
      </c>
      <c r="L1650" s="12">
        <f t="shared" si="1961"/>
        <v>0.8452500000000015</v>
      </c>
      <c r="M1650" s="13">
        <f t="shared" si="1962"/>
        <v>6.8574658492978641E-2</v>
      </c>
      <c r="N1650" s="13">
        <f t="shared" si="1963"/>
        <v>0.12580584936617853</v>
      </c>
      <c r="O1650" s="13">
        <f t="shared" si="1964"/>
        <v>5.7962730091190288E-2</v>
      </c>
      <c r="P1650" s="13">
        <f t="shared" si="1965"/>
        <v>0.10633739417676258</v>
      </c>
      <c r="Q1650" s="13">
        <f t="shared" si="1966"/>
        <v>0.11540058734937887</v>
      </c>
      <c r="R1650" s="13">
        <f t="shared" si="1967"/>
        <v>2.4496498804789338E-2</v>
      </c>
      <c r="S1650" s="13">
        <f t="shared" si="1968"/>
        <v>4.1223834171416174E-2</v>
      </c>
      <c r="T1650" s="13">
        <f t="shared" si="1969"/>
        <v>9.754234645706264E-2</v>
      </c>
      <c r="U1650" s="13">
        <f t="shared" si="1970"/>
        <v>4.4940841213954363E-2</v>
      </c>
      <c r="V1650" s="13">
        <f t="shared" si="1971"/>
        <v>7.1027778743468451E-3</v>
      </c>
      <c r="W1650" s="13">
        <f t="shared" si="1972"/>
        <v>7.0570621995057592E-2</v>
      </c>
      <c r="X1650" s="13">
        <f t="shared" si="1973"/>
        <v>5.9649818241322525E-2</v>
      </c>
      <c r="Y1650" s="13">
        <f t="shared" si="1974"/>
        <v>2.5209504434238979E-2</v>
      </c>
      <c r="Z1650" s="13">
        <f t="shared" si="1975"/>
        <v>6.9018885382494087E-3</v>
      </c>
      <c r="AA1650" s="13">
        <f t="shared" si="1976"/>
        <v>1.2662082012031665E-2</v>
      </c>
      <c r="AB1650" s="13">
        <f t="shared" si="1977"/>
        <v>1.1614815277796528E-2</v>
      </c>
      <c r="AC1650" s="13">
        <f t="shared" si="1978"/>
        <v>6.8838375134939859E-4</v>
      </c>
      <c r="AD1650" s="13">
        <f t="shared" si="1979"/>
        <v>3.2366902130824257E-2</v>
      </c>
      <c r="AE1650" s="13">
        <f t="shared" si="1980"/>
        <v>2.7358124026079247E-2</v>
      </c>
      <c r="AF1650" s="13">
        <f t="shared" si="1981"/>
        <v>1.1562227166521763E-2</v>
      </c>
      <c r="AG1650" s="13">
        <f t="shared" si="1982"/>
        <v>3.2576575041675126E-3</v>
      </c>
      <c r="AH1650" s="13">
        <f t="shared" si="1983"/>
        <v>1.4584553217388305E-3</v>
      </c>
      <c r="AI1650" s="13">
        <f t="shared" si="1984"/>
        <v>2.6756562051674453E-3</v>
      </c>
      <c r="AJ1650" s="13">
        <f t="shared" si="1985"/>
        <v>2.4543556533893826E-3</v>
      </c>
      <c r="AK1650" s="13">
        <f t="shared" si="1986"/>
        <v>1.5009057495729201E-3</v>
      </c>
      <c r="AL1650" s="13">
        <f t="shared" si="1987"/>
        <v>4.2698533785400995E-5</v>
      </c>
      <c r="AM1650" s="13">
        <f t="shared" si="1988"/>
        <v>1.187594864752334E-2</v>
      </c>
      <c r="AN1650" s="13">
        <f t="shared" si="1989"/>
        <v>1.0038145594319118E-2</v>
      </c>
      <c r="AO1650" s="13">
        <f t="shared" si="1990"/>
        <v>4.2423712817991248E-3</v>
      </c>
      <c r="AP1650" s="13">
        <f t="shared" si="1991"/>
        <v>1.1952881086469056E-3</v>
      </c>
      <c r="AQ1650" s="13">
        <f t="shared" si="1992"/>
        <v>2.5257931845844962E-4</v>
      </c>
      <c r="AR1650" s="13">
        <f t="shared" si="1993"/>
        <v>2.465518721399498E-4</v>
      </c>
      <c r="AS1650" s="13">
        <f t="shared" si="1994"/>
        <v>4.5231968148355759E-4</v>
      </c>
      <c r="AT1650" s="13">
        <f t="shared" si="1995"/>
        <v>4.1490882320547597E-4</v>
      </c>
      <c r="AU1650" s="13">
        <f t="shared" si="1996"/>
        <v>2.5372811696530267E-4</v>
      </c>
      <c r="AV1650" s="13">
        <f t="shared" si="1997"/>
        <v>1.1637127316561608E-4</v>
      </c>
      <c r="AW1650" s="13">
        <f t="shared" si="1998"/>
        <v>1.8392163607156926E-6</v>
      </c>
      <c r="AX1650" s="13">
        <f t="shared" si="1999"/>
        <v>3.6312340434617174E-3</v>
      </c>
      <c r="AY1650" s="13">
        <f t="shared" si="2000"/>
        <v>3.0693005752360212E-3</v>
      </c>
      <c r="AZ1650" s="13">
        <f t="shared" si="2001"/>
        <v>1.2971631556091257E-3</v>
      </c>
      <c r="BA1650" s="13">
        <f t="shared" si="2002"/>
        <v>3.6547571909287187E-4</v>
      </c>
      <c r="BB1650" s="13">
        <f t="shared" si="2003"/>
        <v>7.7229587890812612E-5</v>
      </c>
      <c r="BC1650" s="13">
        <f t="shared" si="2004"/>
        <v>1.3055661832941898E-5</v>
      </c>
      <c r="BD1650" s="13">
        <f t="shared" si="2005"/>
        <v>3.4732994987715482E-5</v>
      </c>
      <c r="BE1650" s="13">
        <f t="shared" si="2006"/>
        <v>6.372053512899627E-5</v>
      </c>
      <c r="BF1650" s="13">
        <f t="shared" si="2007"/>
        <v>5.8450280469071515E-5</v>
      </c>
      <c r="BG1650" s="13">
        <f t="shared" si="2008"/>
        <v>3.5743948477487061E-5</v>
      </c>
      <c r="BH1650" s="13">
        <f t="shared" si="2009"/>
        <v>1.6393803107206189E-5</v>
      </c>
      <c r="BI1650" s="13">
        <f t="shared" si="2010"/>
        <v>6.0151559470183747E-6</v>
      </c>
      <c r="BJ1650" s="14">
        <f t="shared" si="2011"/>
        <v>0.60478143036470244</v>
      </c>
      <c r="BK1650" s="14">
        <f t="shared" si="2012"/>
        <v>0.22703904757587506</v>
      </c>
      <c r="BL1650" s="14">
        <f t="shared" si="2013"/>
        <v>0.16146527681470818</v>
      </c>
      <c r="BM1650" s="14">
        <f t="shared" si="2014"/>
        <v>0.49854246365338134</v>
      </c>
      <c r="BN1650" s="14">
        <f t="shared" si="2015"/>
        <v>0.49857771828127823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1.5222222222222199</v>
      </c>
      <c r="F1651" s="10">
        <f>VLOOKUP(B1651,home!$B$2:$E$405,3,FALSE)</f>
        <v>0.66</v>
      </c>
      <c r="G1651" s="10">
        <f>VLOOKUP(C1651,away!$B$2:$E$405,4,FALSE)</f>
        <v>1.45</v>
      </c>
      <c r="H1651" s="10">
        <f>VLOOKUP(A1651,away!$A$2:$E$405,3,FALSE)</f>
        <v>1.2777777777777799</v>
      </c>
      <c r="I1651" s="10">
        <f>VLOOKUP(C1651,away!$B$2:$E$405,3,FALSE)</f>
        <v>0.66</v>
      </c>
      <c r="J1651" s="10">
        <f>VLOOKUP(B1651,home!$B$2:$E$405,4,FALSE)</f>
        <v>0.78</v>
      </c>
      <c r="K1651" s="12">
        <f t="shared" si="1960"/>
        <v>1.4567666666666645</v>
      </c>
      <c r="L1651" s="12">
        <f t="shared" si="1961"/>
        <v>0.65780000000000116</v>
      </c>
      <c r="M1651" s="13">
        <f t="shared" si="1962"/>
        <v>0.12068557530639314</v>
      </c>
      <c r="N1651" s="13">
        <f t="shared" si="1963"/>
        <v>0.17581072325384306</v>
      </c>
      <c r="O1651" s="13">
        <f t="shared" si="1964"/>
        <v>7.938697143654555E-2</v>
      </c>
      <c r="P1651" s="13">
        <f t="shared" si="1965"/>
        <v>0.11564829375637815</v>
      </c>
      <c r="Q1651" s="13">
        <f t="shared" si="1966"/>
        <v>0.12805760063937821</v>
      </c>
      <c r="R1651" s="13">
        <f t="shared" si="1967"/>
        <v>2.611037490547987E-2</v>
      </c>
      <c r="S1651" s="13">
        <f t="shared" si="1968"/>
        <v>2.7705315682521839E-2</v>
      </c>
      <c r="T1651" s="13">
        <f t="shared" si="1969"/>
        <v>8.4236289700583139E-2</v>
      </c>
      <c r="U1651" s="13">
        <f t="shared" si="1970"/>
        <v>3.8036723816472835E-2</v>
      </c>
      <c r="V1651" s="13">
        <f t="shared" si="1971"/>
        <v>2.9498807390205399E-3</v>
      </c>
      <c r="W1651" s="13">
        <f t="shared" si="1972"/>
        <v>6.2183348008252662E-2</v>
      </c>
      <c r="X1651" s="13">
        <f t="shared" si="1973"/>
        <v>4.0904206319828669E-2</v>
      </c>
      <c r="Y1651" s="13">
        <f t="shared" si="1974"/>
        <v>1.3453393458591671E-2</v>
      </c>
      <c r="Z1651" s="13">
        <f t="shared" si="1975"/>
        <v>5.7251348709415643E-3</v>
      </c>
      <c r="AA1651" s="13">
        <f t="shared" si="1976"/>
        <v>8.3401856421586266E-3</v>
      </c>
      <c r="AB1651" s="13">
        <f t="shared" si="1977"/>
        <v>6.0748522186543008E-3</v>
      </c>
      <c r="AC1651" s="13">
        <f t="shared" si="1978"/>
        <v>1.7667225007339852E-4</v>
      </c>
      <c r="AD1651" s="13">
        <f t="shared" si="1979"/>
        <v>2.2646657150038833E-2</v>
      </c>
      <c r="AE1651" s="13">
        <f t="shared" si="1980"/>
        <v>1.4896971073295569E-2</v>
      </c>
      <c r="AF1651" s="13">
        <f t="shared" si="1981"/>
        <v>4.8996137860069207E-3</v>
      </c>
      <c r="AG1651" s="13">
        <f t="shared" si="1982"/>
        <v>1.0743219828117862E-3</v>
      </c>
      <c r="AH1651" s="13">
        <f t="shared" si="1983"/>
        <v>9.4149842952634161E-4</v>
      </c>
      <c r="AI1651" s="13">
        <f t="shared" si="1984"/>
        <v>1.3715435288529881E-3</v>
      </c>
      <c r="AJ1651" s="13">
        <f t="shared" si="1985"/>
        <v>9.9900944735770115E-4</v>
      </c>
      <c r="AK1651" s="13">
        <f t="shared" si="1986"/>
        <v>4.8510788753192846E-4</v>
      </c>
      <c r="AL1651" s="13">
        <f t="shared" si="1987"/>
        <v>6.7719258820176064E-6</v>
      </c>
      <c r="AM1651" s="13">
        <f t="shared" si="1988"/>
        <v>6.5981790495209768E-3</v>
      </c>
      <c r="AN1651" s="13">
        <f t="shared" si="1989"/>
        <v>4.3402821787749063E-3</v>
      </c>
      <c r="AO1651" s="13">
        <f t="shared" si="1990"/>
        <v>1.4275188085990688E-3</v>
      </c>
      <c r="AP1651" s="13">
        <f t="shared" si="1991"/>
        <v>3.1300729076548978E-4</v>
      </c>
      <c r="AQ1651" s="13">
        <f t="shared" si="1992"/>
        <v>5.147404896638487E-5</v>
      </c>
      <c r="AR1651" s="13">
        <f t="shared" si="1993"/>
        <v>1.2386353338848574E-4</v>
      </c>
      <c r="AS1651" s="13">
        <f t="shared" si="1994"/>
        <v>1.8044026665589948E-4</v>
      </c>
      <c r="AT1651" s="13">
        <f t="shared" si="1995"/>
        <v>1.3142968289437941E-4</v>
      </c>
      <c r="AU1651" s="13">
        <f t="shared" si="1996"/>
        <v>6.3820793683700626E-5</v>
      </c>
      <c r="AV1651" s="13">
        <f t="shared" si="1997"/>
        <v>2.3243001219656352E-5</v>
      </c>
      <c r="AW1651" s="13">
        <f t="shared" si="1998"/>
        <v>1.8025758986425021E-7</v>
      </c>
      <c r="AX1651" s="13">
        <f t="shared" si="1999"/>
        <v>1.6020012166734156E-3</v>
      </c>
      <c r="AY1651" s="13">
        <f t="shared" si="2000"/>
        <v>1.0537964003277747E-3</v>
      </c>
      <c r="AZ1651" s="13">
        <f t="shared" si="2001"/>
        <v>3.465936360678056E-4</v>
      </c>
      <c r="BA1651" s="13">
        <f t="shared" si="2002"/>
        <v>7.599643126846767E-5</v>
      </c>
      <c r="BB1651" s="13">
        <f t="shared" si="2003"/>
        <v>1.2497613122099526E-5</v>
      </c>
      <c r="BC1651" s="13">
        <f t="shared" si="2004"/>
        <v>1.6441859823434168E-6</v>
      </c>
      <c r="BD1651" s="13">
        <f t="shared" si="2005"/>
        <v>1.3579572043824343E-5</v>
      </c>
      <c r="BE1651" s="13">
        <f t="shared" si="2006"/>
        <v>1.9782267901041809E-5</v>
      </c>
      <c r="BF1651" s="13">
        <f t="shared" si="2007"/>
        <v>1.440907423465382E-5</v>
      </c>
      <c r="BG1651" s="13">
        <f t="shared" si="2008"/>
        <v>6.9968863475230568E-6</v>
      </c>
      <c r="BH1651" s="13">
        <f t="shared" si="2009"/>
        <v>2.548207700381662E-6</v>
      </c>
      <c r="BI1651" s="13">
        <f t="shared" si="2010"/>
        <v>7.4242880753186477E-7</v>
      </c>
      <c r="BJ1651" s="14">
        <f t="shared" si="2011"/>
        <v>0.56398611623269923</v>
      </c>
      <c r="BK1651" s="14">
        <f t="shared" si="2012"/>
        <v>0.26822630606059683</v>
      </c>
      <c r="BL1651" s="14">
        <f t="shared" si="2013"/>
        <v>0.16232712302745722</v>
      </c>
      <c r="BM1651" s="14">
        <f t="shared" si="2014"/>
        <v>0.35351152475093905</v>
      </c>
      <c r="BN1651" s="14">
        <f t="shared" si="2015"/>
        <v>0.64569953929801793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1.5222222222222199</v>
      </c>
      <c r="F1652" s="10">
        <f>VLOOKUP(B1652,home!$B$2:$E$405,3,FALSE)</f>
        <v>1.18</v>
      </c>
      <c r="G1652" s="10">
        <f>VLOOKUP(C1652,away!$B$2:$E$405,4,FALSE)</f>
        <v>0.33</v>
      </c>
      <c r="H1652" s="10">
        <f>VLOOKUP(A1652,away!$A$2:$E$405,3,FALSE)</f>
        <v>1.2777777777777799</v>
      </c>
      <c r="I1652" s="10">
        <f>VLOOKUP(C1652,away!$B$2:$E$405,3,FALSE)</f>
        <v>0.82</v>
      </c>
      <c r="J1652" s="10">
        <f>VLOOKUP(B1652,home!$B$2:$E$405,4,FALSE)</f>
        <v>1.1000000000000001</v>
      </c>
      <c r="K1652" s="12">
        <f t="shared" si="1960"/>
        <v>0.59275333333333247</v>
      </c>
      <c r="L1652" s="12">
        <f t="shared" si="1961"/>
        <v>1.1525555555555576</v>
      </c>
      <c r="M1652" s="13">
        <f t="shared" si="1962"/>
        <v>0.17459105140100495</v>
      </c>
      <c r="N1652" s="13">
        <f t="shared" si="1963"/>
        <v>0.10348942768811685</v>
      </c>
      <c r="O1652" s="13">
        <f t="shared" si="1964"/>
        <v>0.20122588624251414</v>
      </c>
      <c r="P1652" s="13">
        <f t="shared" si="1965"/>
        <v>0.11927731482320421</v>
      </c>
      <c r="Q1652" s="13">
        <f t="shared" si="1966"/>
        <v>3.0671851613445069E-2</v>
      </c>
      <c r="R1652" s="13">
        <f t="shared" si="1967"/>
        <v>0.1159620065552002</v>
      </c>
      <c r="S1652" s="13">
        <f t="shared" si="1968"/>
        <v>2.0372003200147818E-2</v>
      </c>
      <c r="T1652" s="13">
        <f t="shared" si="1969"/>
        <v>3.5351012976251803E-2</v>
      </c>
      <c r="U1652" s="13">
        <f t="shared" si="1970"/>
        <v>6.8736865925616661E-2</v>
      </c>
      <c r="V1652" s="13">
        <f t="shared" si="1971"/>
        <v>1.5464187245849295E-3</v>
      </c>
      <c r="W1652" s="13">
        <f t="shared" si="1972"/>
        <v>6.0602807611249733E-3</v>
      </c>
      <c r="X1652" s="13">
        <f t="shared" si="1973"/>
        <v>6.98481025946105E-3</v>
      </c>
      <c r="Y1652" s="13">
        <f t="shared" si="1974"/>
        <v>4.0251909345216455E-3</v>
      </c>
      <c r="Z1652" s="13">
        <f t="shared" si="1975"/>
        <v>4.4550884962855322E-2</v>
      </c>
      <c r="AA1652" s="13">
        <f t="shared" si="1976"/>
        <v>2.6407685564682325E-2</v>
      </c>
      <c r="AB1652" s="13">
        <f t="shared" si="1977"/>
        <v>7.8266218220419872E-3</v>
      </c>
      <c r="AC1652" s="13">
        <f t="shared" si="1978"/>
        <v>6.6030257414639493E-5</v>
      </c>
      <c r="AD1652" s="13">
        <f t="shared" si="1979"/>
        <v>8.9806290552317308E-4</v>
      </c>
      <c r="AE1652" s="13">
        <f t="shared" si="1980"/>
        <v>1.0350673909990987E-3</v>
      </c>
      <c r="AF1652" s="13">
        <f t="shared" si="1981"/>
        <v>5.9648633593520415E-4</v>
      </c>
      <c r="AG1652" s="13">
        <f t="shared" si="1982"/>
        <v>2.2916121343169937E-4</v>
      </c>
      <c r="AH1652" s="13">
        <f t="shared" si="1983"/>
        <v>1.2836842492213861E-2</v>
      </c>
      <c r="AI1652" s="13">
        <f t="shared" si="1984"/>
        <v>7.6090811767347286E-3</v>
      </c>
      <c r="AJ1652" s="13">
        <f t="shared" si="1985"/>
        <v>2.2551541155567132E-3</v>
      </c>
      <c r="AK1652" s="13">
        <f t="shared" si="1986"/>
        <v>4.4558337305887507E-4</v>
      </c>
      <c r="AL1652" s="13">
        <f t="shared" si="1987"/>
        <v>1.8044250809655946E-6</v>
      </c>
      <c r="AM1652" s="13">
        <f t="shared" si="1988"/>
        <v>1.0646595615837571E-4</v>
      </c>
      <c r="AN1652" s="13">
        <f t="shared" si="1989"/>
        <v>1.2270792924787033E-4</v>
      </c>
      <c r="AO1652" s="13">
        <f t="shared" si="1990"/>
        <v>7.0713852782675651E-5</v>
      </c>
      <c r="AP1652" s="13">
        <f t="shared" si="1991"/>
        <v>2.7167214626470207E-5</v>
      </c>
      <c r="AQ1652" s="13">
        <f t="shared" si="1992"/>
        <v>7.8279310366771109E-6</v>
      </c>
      <c r="AR1652" s="13">
        <f t="shared" si="1993"/>
        <v>2.9590348260385454E-3</v>
      </c>
      <c r="AS1652" s="13">
        <f t="shared" si="1994"/>
        <v>1.7539777565837651E-3</v>
      </c>
      <c r="AT1652" s="13">
        <f t="shared" si="1995"/>
        <v>5.198380809037736E-4</v>
      </c>
      <c r="AU1652" s="13">
        <f t="shared" si="1996"/>
        <v>1.0271191841643814E-4</v>
      </c>
      <c r="AV1652" s="13">
        <f t="shared" si="1997"/>
        <v>1.522070800360125E-5</v>
      </c>
      <c r="AW1652" s="13">
        <f t="shared" si="1998"/>
        <v>3.4243033256243889E-8</v>
      </c>
      <c r="AX1652" s="13">
        <f t="shared" si="1999"/>
        <v>1.0518008399899604E-5</v>
      </c>
      <c r="AY1652" s="13">
        <f t="shared" si="2000"/>
        <v>1.2122589014684309E-5</v>
      </c>
      <c r="AZ1652" s="13">
        <f t="shared" si="2001"/>
        <v>6.9859786582955891E-6</v>
      </c>
      <c r="BA1652" s="13">
        <f t="shared" si="2002"/>
        <v>2.6839095045370468E-6</v>
      </c>
      <c r="BB1652" s="13">
        <f t="shared" si="2003"/>
        <v>7.7333870251563424E-7</v>
      </c>
      <c r="BC1652" s="13">
        <f t="shared" si="2004"/>
        <v>1.7826316358210409E-7</v>
      </c>
      <c r="BD1652" s="13">
        <f t="shared" si="2005"/>
        <v>5.6840867130551666E-4</v>
      </c>
      <c r="BE1652" s="13">
        <f t="shared" si="2006"/>
        <v>3.3692613461191551E-4</v>
      </c>
      <c r="BF1652" s="13">
        <f t="shared" si="2007"/>
        <v>9.9857044689164007E-5</v>
      </c>
      <c r="BG1652" s="13">
        <f t="shared" si="2008"/>
        <v>1.9730198698772506E-5</v>
      </c>
      <c r="BH1652" s="13">
        <f t="shared" si="2009"/>
        <v>2.9237852615065948E-6</v>
      </c>
      <c r="BI1652" s="13">
        <f t="shared" si="2010"/>
        <v>3.4661669194178065E-7</v>
      </c>
      <c r="BJ1652" s="14">
        <f t="shared" si="2011"/>
        <v>0.18970949705010615</v>
      </c>
      <c r="BK1652" s="14">
        <f t="shared" si="2012"/>
        <v>0.31586674542045218</v>
      </c>
      <c r="BL1652" s="14">
        <f t="shared" si="2013"/>
        <v>0.4496847030088244</v>
      </c>
      <c r="BM1652" s="14">
        <f t="shared" si="2014"/>
        <v>0.25458220377277119</v>
      </c>
      <c r="BN1652" s="14">
        <f t="shared" si="2015"/>
        <v>0.74521753832348547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1.5222222222222199</v>
      </c>
      <c r="F1653" s="10">
        <f>VLOOKUP(B1653,home!$B$2:$E$405,3,FALSE)</f>
        <v>1.31</v>
      </c>
      <c r="G1653" s="10">
        <f>VLOOKUP(C1653,away!$B$2:$E$405,4,FALSE)</f>
        <v>0.53</v>
      </c>
      <c r="H1653" s="10">
        <f>VLOOKUP(A1653,away!$A$2:$E$405,3,FALSE)</f>
        <v>1.2777777777777799</v>
      </c>
      <c r="I1653" s="10">
        <f>VLOOKUP(C1653,away!$B$2:$E$405,3,FALSE)</f>
        <v>1.05</v>
      </c>
      <c r="J1653" s="10">
        <f>VLOOKUP(B1653,home!$B$2:$E$405,4,FALSE)</f>
        <v>0.59</v>
      </c>
      <c r="K1653" s="12">
        <f t="shared" si="1960"/>
        <v>1.0568788888888874</v>
      </c>
      <c r="L1653" s="12">
        <f t="shared" si="1961"/>
        <v>0.79158333333333464</v>
      </c>
      <c r="M1653" s="13">
        <f t="shared" si="1962"/>
        <v>0.15747914814327985</v>
      </c>
      <c r="N1653" s="13">
        <f t="shared" si="1963"/>
        <v>0.16643638711283809</v>
      </c>
      <c r="O1653" s="13">
        <f t="shared" si="1964"/>
        <v>0.12465786901775149</v>
      </c>
      <c r="P1653" s="13">
        <f t="shared" si="1965"/>
        <v>0.13174827009873763</v>
      </c>
      <c r="Q1653" s="13">
        <f t="shared" si="1966"/>
        <v>8.795155194124854E-2</v>
      </c>
      <c r="R1653" s="13">
        <f t="shared" si="1967"/>
        <v>4.9338545741650967E-2</v>
      </c>
      <c r="S1653" s="13">
        <f t="shared" si="1968"/>
        <v>2.7555404760980465E-2</v>
      </c>
      <c r="T1653" s="13">
        <f t="shared" si="1969"/>
        <v>6.9620982657493433E-2</v>
      </c>
      <c r="U1653" s="13">
        <f t="shared" si="1970"/>
        <v>5.2144867402829614E-2</v>
      </c>
      <c r="V1653" s="13">
        <f t="shared" si="1971"/>
        <v>2.5614515755350504E-3</v>
      </c>
      <c r="W1653" s="13">
        <f t="shared" si="1972"/>
        <v>3.0984712830573344E-2</v>
      </c>
      <c r="X1653" s="13">
        <f t="shared" si="1973"/>
        <v>2.4526982264801388E-2</v>
      </c>
      <c r="Y1653" s="13">
        <f t="shared" si="1974"/>
        <v>9.7075751888895303E-3</v>
      </c>
      <c r="Z1653" s="13">
        <f t="shared" si="1975"/>
        <v>1.3018523499998425E-2</v>
      </c>
      <c r="AA1653" s="13">
        <f t="shared" si="1976"/>
        <v>1.3759002651652204E-2</v>
      </c>
      <c r="AB1653" s="13">
        <f t="shared" si="1977"/>
        <v>7.2707997173487192E-3</v>
      </c>
      <c r="AC1653" s="13">
        <f t="shared" si="1978"/>
        <v>1.3393313416301873E-4</v>
      </c>
      <c r="AD1653" s="13">
        <f t="shared" si="1979"/>
        <v>8.1867722172293995E-3</v>
      </c>
      <c r="AE1653" s="13">
        <f t="shared" si="1980"/>
        <v>6.4805124409551829E-3</v>
      </c>
      <c r="AF1653" s="13">
        <f t="shared" si="1981"/>
        <v>2.5649328198597242E-3</v>
      </c>
      <c r="AG1653" s="13">
        <f t="shared" si="1982"/>
        <v>6.7678602377354332E-4</v>
      </c>
      <c r="AH1653" s="13">
        <f t="shared" si="1983"/>
        <v>2.5763115568017757E-3</v>
      </c>
      <c r="AI1653" s="13">
        <f t="shared" si="1984"/>
        <v>2.7228492955842605E-3</v>
      </c>
      <c r="AJ1653" s="13">
        <f t="shared" si="1985"/>
        <v>1.4388609690644913E-3</v>
      </c>
      <c r="AK1653" s="13">
        <f t="shared" si="1986"/>
        <v>5.0690059408348923E-4</v>
      </c>
      <c r="AL1653" s="13">
        <f t="shared" si="1987"/>
        <v>4.4819797269478332E-6</v>
      </c>
      <c r="AM1653" s="13">
        <f t="shared" si="1988"/>
        <v>1.7304853449063649E-3</v>
      </c>
      <c r="AN1653" s="13">
        <f t="shared" si="1989"/>
        <v>1.3698233576054657E-3</v>
      </c>
      <c r="AO1653" s="13">
        <f t="shared" si="1990"/>
        <v>5.4216466974559745E-4</v>
      </c>
      <c r="AP1653" s="13">
        <f t="shared" si="1991"/>
        <v>1.4305617216426217E-4</v>
      </c>
      <c r="AQ1653" s="13">
        <f t="shared" si="1992"/>
        <v>2.8310220403923511E-5</v>
      </c>
      <c r="AR1653" s="13">
        <f t="shared" si="1993"/>
        <v>4.0787305796766859E-4</v>
      </c>
      <c r="AS1653" s="13">
        <f t="shared" si="1994"/>
        <v>4.3107242431258231E-4</v>
      </c>
      <c r="AT1653" s="13">
        <f t="shared" si="1995"/>
        <v>2.2779567241906052E-4</v>
      </c>
      <c r="AU1653" s="13">
        <f t="shared" si="1996"/>
        <v>8.0250812386651222E-5</v>
      </c>
      <c r="AV1653" s="13">
        <f t="shared" si="1997"/>
        <v>2.1203847356908622E-5</v>
      </c>
      <c r="AW1653" s="13">
        <f t="shared" si="1998"/>
        <v>1.0415718924008808E-7</v>
      </c>
      <c r="AX1653" s="13">
        <f t="shared" si="1999"/>
        <v>3.0481890476052349E-4</v>
      </c>
      <c r="AY1653" s="13">
        <f t="shared" si="2000"/>
        <v>2.4128956469335143E-4</v>
      </c>
      <c r="AZ1653" s="13">
        <f t="shared" si="2001"/>
        <v>9.5500398959256206E-5</v>
      </c>
      <c r="BA1653" s="13">
        <f t="shared" si="2002"/>
        <v>2.5198841380943783E-5</v>
      </c>
      <c r="BB1653" s="13">
        <f t="shared" si="2003"/>
        <v>4.9867457141163616E-6</v>
      </c>
      <c r="BC1653" s="13">
        <f t="shared" si="2004"/>
        <v>7.8948495897319023E-7</v>
      </c>
      <c r="BD1653" s="13">
        <f t="shared" si="2005"/>
        <v>5.3810919133817892E-5</v>
      </c>
      <c r="BE1653" s="13">
        <f t="shared" si="2006"/>
        <v>5.6871624424239222E-5</v>
      </c>
      <c r="BF1653" s="13">
        <f t="shared" si="2007"/>
        <v>3.0053209615398029E-5</v>
      </c>
      <c r="BG1653" s="13">
        <f t="shared" si="2008"/>
        <v>1.0587534261955567E-5</v>
      </c>
      <c r="BH1653" s="13">
        <f t="shared" si="2009"/>
        <v>2.7974353617121556E-6</v>
      </c>
      <c r="BI1653" s="13">
        <f t="shared" si="2010"/>
        <v>5.913100753649654E-7</v>
      </c>
      <c r="BJ1653" s="14">
        <f t="shared" si="2011"/>
        <v>0.41162361920295504</v>
      </c>
      <c r="BK1653" s="14">
        <f t="shared" si="2012"/>
        <v>0.31972397925711632</v>
      </c>
      <c r="BL1653" s="14">
        <f t="shared" si="2013"/>
        <v>0.25573891479408234</v>
      </c>
      <c r="BM1653" s="14">
        <f t="shared" si="2014"/>
        <v>0.28225207929114154</v>
      </c>
      <c r="BN1653" s="14">
        <f t="shared" si="2015"/>
        <v>0.71761177205550652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1.65137614678899</v>
      </c>
      <c r="F1654" s="10">
        <f>VLOOKUP(B1654,home!$B$2:$E$405,3,FALSE)</f>
        <v>1.1100000000000001</v>
      </c>
      <c r="G1654" s="10">
        <f>VLOOKUP(C1654,away!$B$2:$E$405,4,FALSE)</f>
        <v>0.61</v>
      </c>
      <c r="H1654" s="10">
        <f>VLOOKUP(A1654,away!$A$2:$E$405,3,FALSE)</f>
        <v>1.2201834862385299</v>
      </c>
      <c r="I1654" s="10">
        <f>VLOOKUP(C1654,away!$B$2:$E$405,3,FALSE)</f>
        <v>1.01</v>
      </c>
      <c r="J1654" s="10">
        <f>VLOOKUP(B1654,home!$B$2:$E$405,4,FALSE)</f>
        <v>0.41</v>
      </c>
      <c r="K1654" s="12">
        <f t="shared" si="1960"/>
        <v>1.1181467889908252</v>
      </c>
      <c r="L1654" s="12">
        <f t="shared" si="1961"/>
        <v>0.50527798165137527</v>
      </c>
      <c r="M1654" s="13">
        <f t="shared" si="1962"/>
        <v>0.19722210068734697</v>
      </c>
      <c r="N1654" s="13">
        <f t="shared" si="1963"/>
        <v>0.22052325860158223</v>
      </c>
      <c r="O1654" s="13">
        <f t="shared" si="1964"/>
        <v>9.965198497234698E-2</v>
      </c>
      <c r="P1654" s="13">
        <f t="shared" si="1965"/>
        <v>0.11142554701339175</v>
      </c>
      <c r="Q1654" s="13">
        <f t="shared" si="1966"/>
        <v>0.12328868675157628</v>
      </c>
      <c r="R1654" s="13">
        <f t="shared" si="1967"/>
        <v>2.5175976917190326E-2</v>
      </c>
      <c r="S1654" s="13">
        <f t="shared" si="1968"/>
        <v>1.5738160789236177E-2</v>
      </c>
      <c r="T1654" s="13">
        <f t="shared" si="1969"/>
        <v>6.2295058802285107E-2</v>
      </c>
      <c r="U1654" s="13">
        <f t="shared" si="1970"/>
        <v>2.8150437749663498E-2</v>
      </c>
      <c r="V1654" s="13">
        <f t="shared" si="1971"/>
        <v>9.8796296088616989E-4</v>
      </c>
      <c r="W1654" s="13">
        <f t="shared" si="1972"/>
        <v>4.5951616403390239E-2</v>
      </c>
      <c r="X1654" s="13">
        <f t="shared" si="1973"/>
        <v>2.3218339989923245E-2</v>
      </c>
      <c r="Y1654" s="13">
        <f t="shared" si="1974"/>
        <v>5.8658579837019146E-3</v>
      </c>
      <c r="Z1654" s="13">
        <f t="shared" si="1975"/>
        <v>4.2402889342731814E-3</v>
      </c>
      <c r="AA1654" s="13">
        <f t="shared" si="1976"/>
        <v>4.7412654562508857E-3</v>
      </c>
      <c r="AB1654" s="13">
        <f t="shared" si="1977"/>
        <v>2.6507153728300239E-3</v>
      </c>
      <c r="AC1654" s="13">
        <f t="shared" si="1978"/>
        <v>3.4885895445430636E-5</v>
      </c>
      <c r="AD1654" s="13">
        <f t="shared" si="1979"/>
        <v>1.2845163082597238E-2</v>
      </c>
      <c r="AE1654" s="13">
        <f t="shared" si="1980"/>
        <v>6.4903780763574895E-3</v>
      </c>
      <c r="AF1654" s="13">
        <f t="shared" si="1981"/>
        <v>1.6397225672881237E-3</v>
      </c>
      <c r="AG1654" s="13">
        <f t="shared" si="1982"/>
        <v>2.7617190308918489E-4</v>
      </c>
      <c r="AH1654" s="13">
        <f t="shared" si="1983"/>
        <v>5.3563115858205348E-4</v>
      </c>
      <c r="AI1654" s="13">
        <f t="shared" si="1984"/>
        <v>5.9891426005195857E-4</v>
      </c>
      <c r="AJ1654" s="13">
        <f t="shared" si="1985"/>
        <v>3.3483702837895678E-4</v>
      </c>
      <c r="AK1654" s="13">
        <f t="shared" si="1986"/>
        <v>1.2479898270572012E-4</v>
      </c>
      <c r="AL1654" s="13">
        <f t="shared" si="1987"/>
        <v>7.8838628521078114E-7</v>
      </c>
      <c r="AM1654" s="13">
        <f t="shared" si="1988"/>
        <v>2.8725555709739189E-3</v>
      </c>
      <c r="AN1654" s="13">
        <f t="shared" si="1989"/>
        <v>1.4514390810831154E-3</v>
      </c>
      <c r="AO1654" s="13">
        <f t="shared" si="1990"/>
        <v>3.6669010468980167E-4</v>
      </c>
      <c r="AP1654" s="13">
        <f t="shared" si="1991"/>
        <v>6.1760145329731503E-5</v>
      </c>
      <c r="AQ1654" s="13">
        <f t="shared" si="1992"/>
        <v>7.801510394675585E-6</v>
      </c>
      <c r="AR1654" s="13">
        <f t="shared" si="1993"/>
        <v>5.4128526143585569E-5</v>
      </c>
      <c r="AS1654" s="13">
        <f t="shared" si="1994"/>
        <v>6.0523637700256136E-5</v>
      </c>
      <c r="AT1654" s="13">
        <f t="shared" si="1995"/>
        <v>3.3837155576292722E-5</v>
      </c>
      <c r="AU1654" s="13">
        <f t="shared" si="1996"/>
        <v>1.2611635618738236E-5</v>
      </c>
      <c r="AV1654" s="13">
        <f t="shared" si="1997"/>
        <v>3.5254149677536208E-6</v>
      </c>
      <c r="AW1654" s="13">
        <f t="shared" si="1998"/>
        <v>1.237273622835906E-8</v>
      </c>
      <c r="AX1654" s="13">
        <f t="shared" si="1999"/>
        <v>5.3532313131369829E-4</v>
      </c>
      <c r="AY1654" s="13">
        <f t="shared" si="2000"/>
        <v>2.7048699132147956E-4</v>
      </c>
      <c r="AZ1654" s="13">
        <f t="shared" si="2001"/>
        <v>6.8335560518935115E-5</v>
      </c>
      <c r="BA1654" s="13">
        <f t="shared" si="2002"/>
        <v>1.1509484698007648E-5</v>
      </c>
      <c r="BB1654" s="13">
        <f t="shared" si="2003"/>
        <v>1.4538722995141731E-6</v>
      </c>
      <c r="BC1654" s="13">
        <f t="shared" si="2004"/>
        <v>1.469219322154731E-7</v>
      </c>
      <c r="BD1654" s="13">
        <f t="shared" si="2005"/>
        <v>4.558325406599098E-6</v>
      </c>
      <c r="BE1654" s="13">
        <f t="shared" si="2006"/>
        <v>5.096876916564079E-6</v>
      </c>
      <c r="BF1654" s="13">
        <f t="shared" si="2007"/>
        <v>2.8495282790687915E-6</v>
      </c>
      <c r="BG1654" s="13">
        <f t="shared" si="2008"/>
        <v>1.0620636317931073E-6</v>
      </c>
      <c r="BH1654" s="13">
        <f t="shared" si="2009"/>
        <v>2.9688575989834935E-7</v>
      </c>
      <c r="BI1654" s="13">
        <f t="shared" si="2010"/>
        <v>6.6392371825488107E-8</v>
      </c>
      <c r="BJ1654" s="14">
        <f t="shared" si="2011"/>
        <v>0.50804175653634609</v>
      </c>
      <c r="BK1654" s="14">
        <f t="shared" si="2012"/>
        <v>0.32567993272391316</v>
      </c>
      <c r="BL1654" s="14">
        <f t="shared" si="2013"/>
        <v>0.16214311834037279</v>
      </c>
      <c r="BM1654" s="14">
        <f t="shared" si="2014"/>
        <v>0.22254706697288548</v>
      </c>
      <c r="BN1654" s="14">
        <f t="shared" si="2015"/>
        <v>0.77728755494343449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1.65137614678899</v>
      </c>
      <c r="F1655" s="10">
        <f>VLOOKUP(B1655,home!$B$2:$E$405,3,FALSE)</f>
        <v>1.0900000000000001</v>
      </c>
      <c r="G1655" s="10">
        <f>VLOOKUP(C1655,away!$B$2:$E$405,4,FALSE)</f>
        <v>1.51</v>
      </c>
      <c r="H1655" s="10">
        <f>VLOOKUP(A1655,away!$A$2:$E$405,3,FALSE)</f>
        <v>1.2201834862385299</v>
      </c>
      <c r="I1655" s="10">
        <f>VLOOKUP(C1655,away!$B$2:$E$405,3,FALSE)</f>
        <v>0.71</v>
      </c>
      <c r="J1655" s="10">
        <f>VLOOKUP(B1655,home!$B$2:$E$405,4,FALSE)</f>
        <v>0.98</v>
      </c>
      <c r="K1655" s="12">
        <f t="shared" si="1960"/>
        <v>2.7179999999999986</v>
      </c>
      <c r="L1655" s="12">
        <f t="shared" si="1961"/>
        <v>0.84900366972476915</v>
      </c>
      <c r="M1655" s="13">
        <f t="shared" si="1962"/>
        <v>2.824034443499741E-2</v>
      </c>
      <c r="N1655" s="13">
        <f t="shared" si="1963"/>
        <v>7.6757256174322913E-2</v>
      </c>
      <c r="O1655" s="13">
        <f t="shared" si="1964"/>
        <v>2.3976156059604264E-2</v>
      </c>
      <c r="P1655" s="13">
        <f t="shared" si="1965"/>
        <v>6.5167192170004343E-2</v>
      </c>
      <c r="Q1655" s="13">
        <f t="shared" si="1966"/>
        <v>0.10431311114090482</v>
      </c>
      <c r="R1655" s="13">
        <f t="shared" si="1967"/>
        <v>1.0177922240248889E-2</v>
      </c>
      <c r="S1655" s="13">
        <f t="shared" si="1968"/>
        <v>3.7594822409986184E-2</v>
      </c>
      <c r="T1655" s="13">
        <f t="shared" si="1969"/>
        <v>8.8562214159035882E-2</v>
      </c>
      <c r="U1655" s="13">
        <f t="shared" si="1970"/>
        <v>2.7663592648996465E-2</v>
      </c>
      <c r="V1655" s="13">
        <f t="shared" si="1971"/>
        <v>9.6392789409962334E-3</v>
      </c>
      <c r="W1655" s="13">
        <f t="shared" si="1972"/>
        <v>9.4507678693659711E-2</v>
      </c>
      <c r="X1655" s="13">
        <f t="shared" si="1973"/>
        <v>8.0237366028086468E-2</v>
      </c>
      <c r="Y1655" s="13">
        <f t="shared" si="1974"/>
        <v>3.4060909103447466E-2</v>
      </c>
      <c r="Z1655" s="13">
        <f t="shared" si="1975"/>
        <v>2.8803644440482177E-3</v>
      </c>
      <c r="AA1655" s="13">
        <f t="shared" si="1976"/>
        <v>7.8288305589230504E-3</v>
      </c>
      <c r="AB1655" s="13">
        <f t="shared" si="1977"/>
        <v>1.0639380729576424E-2</v>
      </c>
      <c r="AC1655" s="13">
        <f t="shared" si="1978"/>
        <v>1.3902201701498011E-3</v>
      </c>
      <c r="AD1655" s="13">
        <f t="shared" si="1979"/>
        <v>6.4217967672341739E-2</v>
      </c>
      <c r="AE1655" s="13">
        <f t="shared" si="1980"/>
        <v>5.452129021608472E-2</v>
      </c>
      <c r="AF1655" s="13">
        <f t="shared" si="1981"/>
        <v>2.3144387735792537E-2</v>
      </c>
      <c r="AG1655" s="13">
        <f t="shared" si="1982"/>
        <v>6.5498900404069374E-3</v>
      </c>
      <c r="AH1655" s="13">
        <f t="shared" si="1983"/>
        <v>6.1135999578542017E-4</v>
      </c>
      <c r="AI1655" s="13">
        <f t="shared" si="1984"/>
        <v>1.6616764685447709E-3</v>
      </c>
      <c r="AJ1655" s="13">
        <f t="shared" si="1985"/>
        <v>2.2582183207523429E-3</v>
      </c>
      <c r="AK1655" s="13">
        <f t="shared" si="1986"/>
        <v>2.0459457986016219E-3</v>
      </c>
      <c r="AL1655" s="13">
        <f t="shared" si="1987"/>
        <v>1.2832243628656948E-4</v>
      </c>
      <c r="AM1655" s="13">
        <f t="shared" si="1988"/>
        <v>3.4908887226684962E-2</v>
      </c>
      <c r="AN1655" s="13">
        <f t="shared" si="1989"/>
        <v>2.963777336146365E-2</v>
      </c>
      <c r="AO1655" s="13">
        <f t="shared" si="1990"/>
        <v>1.2581289173176821E-2</v>
      </c>
      <c r="AP1655" s="13">
        <f t="shared" si="1991"/>
        <v>3.5605202259652103E-3</v>
      </c>
      <c r="AQ1655" s="13">
        <f t="shared" si="1992"/>
        <v>7.5572368449343169E-4</v>
      </c>
      <c r="AR1655" s="13">
        <f t="shared" si="1993"/>
        <v>1.0380937598894825E-4</v>
      </c>
      <c r="AS1655" s="13">
        <f t="shared" si="1994"/>
        <v>2.8215388393796118E-4</v>
      </c>
      <c r="AT1655" s="13">
        <f t="shared" si="1995"/>
        <v>3.8344712827168915E-4</v>
      </c>
      <c r="AU1655" s="13">
        <f t="shared" si="1996"/>
        <v>3.4740309821415017E-4</v>
      </c>
      <c r="AV1655" s="13">
        <f t="shared" si="1997"/>
        <v>2.360604052365149E-4</v>
      </c>
      <c r="AW1655" s="13">
        <f t="shared" si="1998"/>
        <v>8.2254395583066774E-6</v>
      </c>
      <c r="AX1655" s="13">
        <f t="shared" si="1999"/>
        <v>1.5813725913688272E-2</v>
      </c>
      <c r="AY1655" s="13">
        <f t="shared" si="2000"/>
        <v>1.3425911332743019E-2</v>
      </c>
      <c r="AZ1655" s="13">
        <f t="shared" si="2001"/>
        <v>5.6993239954490947E-3</v>
      </c>
      <c r="BA1655" s="13">
        <f t="shared" si="2002"/>
        <v>1.6129156623622388E-3</v>
      </c>
      <c r="BB1655" s="13">
        <f t="shared" si="2003"/>
        <v>3.4234282907552425E-4</v>
      </c>
      <c r="BC1655" s="13">
        <f t="shared" si="2004"/>
        <v>5.8130063637815917E-5</v>
      </c>
      <c r="BD1655" s="13">
        <f t="shared" si="2005"/>
        <v>1.4689090194409231E-5</v>
      </c>
      <c r="BE1655" s="13">
        <f t="shared" si="2006"/>
        <v>3.9924947148404262E-5</v>
      </c>
      <c r="BF1655" s="13">
        <f t="shared" si="2007"/>
        <v>5.4258003174681378E-5</v>
      </c>
      <c r="BG1655" s="13">
        <f t="shared" si="2008"/>
        <v>4.9157750876261305E-5</v>
      </c>
      <c r="BH1655" s="13">
        <f t="shared" si="2009"/>
        <v>3.3402691720419533E-5</v>
      </c>
      <c r="BI1655" s="13">
        <f t="shared" si="2010"/>
        <v>1.8157703219220054E-5</v>
      </c>
      <c r="BJ1655" s="14">
        <f t="shared" si="2011"/>
        <v>0.74526861443282333</v>
      </c>
      <c r="BK1655" s="14">
        <f t="shared" si="2012"/>
        <v>0.15558609189516356</v>
      </c>
      <c r="BL1655" s="14">
        <f t="shared" si="2013"/>
        <v>8.8425546899015911E-2</v>
      </c>
      <c r="BM1655" s="14">
        <f t="shared" si="2014"/>
        <v>0.6701109495577835</v>
      </c>
      <c r="BN1655" s="14">
        <f t="shared" si="2015"/>
        <v>0.30863198222008259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1.65137614678899</v>
      </c>
      <c r="F1656" s="10">
        <f>VLOOKUP(B1656,home!$B$2:$E$405,3,FALSE)</f>
        <v>0.73</v>
      </c>
      <c r="G1656" s="10">
        <f>VLOOKUP(C1656,away!$B$2:$E$405,4,FALSE)</f>
        <v>1.61</v>
      </c>
      <c r="H1656" s="10">
        <f>VLOOKUP(A1656,away!$A$2:$E$405,3,FALSE)</f>
        <v>1.2201834862385299</v>
      </c>
      <c r="I1656" s="10">
        <f>VLOOKUP(C1656,away!$B$2:$E$405,3,FALSE)</f>
        <v>0.71</v>
      </c>
      <c r="J1656" s="10">
        <f>VLOOKUP(B1656,home!$B$2:$E$405,4,FALSE)</f>
        <v>0.49</v>
      </c>
      <c r="K1656" s="12">
        <f t="shared" si="1960"/>
        <v>1.9408623853211</v>
      </c>
      <c r="L1656" s="12">
        <f t="shared" si="1961"/>
        <v>0.42450183486238457</v>
      </c>
      <c r="M1656" s="13">
        <f t="shared" si="1962"/>
        <v>9.3915088367789543E-2</v>
      </c>
      <c r="N1656" s="13">
        <f t="shared" si="1963"/>
        <v>0.18227626242714987</v>
      </c>
      <c r="O1656" s="13">
        <f t="shared" si="1964"/>
        <v>3.9867127333389644E-2</v>
      </c>
      <c r="P1656" s="13">
        <f t="shared" si="1965"/>
        <v>7.737660785218263E-2</v>
      </c>
      <c r="Q1656" s="13">
        <f t="shared" si="1966"/>
        <v>0.17688657074088651</v>
      </c>
      <c r="R1656" s="13">
        <f t="shared" si="1967"/>
        <v>8.4618343518581152E-3</v>
      </c>
      <c r="S1656" s="13">
        <f t="shared" si="1968"/>
        <v>1.5937639911660591E-2</v>
      </c>
      <c r="T1656" s="13">
        <f t="shared" si="1969"/>
        <v>7.5088673842021295E-2</v>
      </c>
      <c r="U1656" s="13">
        <f t="shared" si="1970"/>
        <v>1.6423256004339363E-2</v>
      </c>
      <c r="V1656" s="13">
        <f t="shared" si="1971"/>
        <v>1.459001760664208E-3</v>
      </c>
      <c r="W1656" s="13">
        <f t="shared" si="1972"/>
        <v>0.11443749720647549</v>
      </c>
      <c r="X1656" s="13">
        <f t="shared" si="1973"/>
        <v>4.8578927541207843E-2</v>
      </c>
      <c r="Y1656" s="13">
        <f t="shared" si="1974"/>
        <v>1.0310921938444779E-2</v>
      </c>
      <c r="Z1656" s="13">
        <f t="shared" si="1975"/>
        <v>1.1973547362217755E-3</v>
      </c>
      <c r="AA1656" s="13">
        <f t="shared" si="1976"/>
        <v>2.3239007694189112E-3</v>
      </c>
      <c r="AB1656" s="13">
        <f t="shared" si="1977"/>
        <v>2.2551857952919645E-3</v>
      </c>
      <c r="AC1656" s="13">
        <f t="shared" si="1978"/>
        <v>7.5129439430734305E-5</v>
      </c>
      <c r="AD1656" s="13">
        <f t="shared" si="1979"/>
        <v>5.5526858449584188E-2</v>
      </c>
      <c r="AE1656" s="13">
        <f t="shared" si="1980"/>
        <v>2.3571253295992387E-2</v>
      </c>
      <c r="AF1656" s="13">
        <f t="shared" si="1981"/>
        <v>5.0030201370773993E-3</v>
      </c>
      <c r="AG1656" s="13">
        <f t="shared" si="1982"/>
        <v>7.0793040934760492E-4</v>
      </c>
      <c r="AH1656" s="13">
        <f t="shared" si="1983"/>
        <v>1.2706982062682753E-4</v>
      </c>
      <c r="AI1656" s="13">
        <f t="shared" si="1984"/>
        <v>2.4662503516410876E-4</v>
      </c>
      <c r="AJ1656" s="13">
        <f t="shared" si="1985"/>
        <v>2.3933262701425619E-4</v>
      </c>
      <c r="AK1656" s="13">
        <f t="shared" si="1986"/>
        <v>1.5483723111735148E-4</v>
      </c>
      <c r="AL1656" s="13">
        <f t="shared" si="1987"/>
        <v>2.4759647353875207E-6</v>
      </c>
      <c r="AM1656" s="13">
        <f t="shared" si="1988"/>
        <v>2.1553998187969412E-2</v>
      </c>
      <c r="AN1656" s="13">
        <f t="shared" si="1989"/>
        <v>9.1497117794135264E-3</v>
      </c>
      <c r="AO1656" s="13">
        <f t="shared" si="1990"/>
        <v>1.9420347194115078E-3</v>
      </c>
      <c r="AP1656" s="13">
        <f t="shared" si="1991"/>
        <v>2.7479910058554705E-4</v>
      </c>
      <c r="AQ1656" s="13">
        <f t="shared" si="1992"/>
        <v>2.9163180604274424E-5</v>
      </c>
      <c r="AR1656" s="13">
        <f t="shared" si="1993"/>
        <v>1.0788274402344479E-5</v>
      </c>
      <c r="AS1656" s="13">
        <f t="shared" si="1994"/>
        <v>2.0938555990032864E-5</v>
      </c>
      <c r="AT1656" s="13">
        <f t="shared" si="1995"/>
        <v>2.0319427861997303E-5</v>
      </c>
      <c r="AU1656" s="13">
        <f t="shared" si="1996"/>
        <v>1.3145737742865367E-5</v>
      </c>
      <c r="AV1656" s="13">
        <f t="shared" si="1997"/>
        <v>6.3785169781058228E-6</v>
      </c>
      <c r="AW1656" s="13">
        <f t="shared" si="1998"/>
        <v>5.6665179541888712E-8</v>
      </c>
      <c r="AX1656" s="13">
        <f t="shared" si="1999"/>
        <v>6.9722240560514863E-3</v>
      </c>
      <c r="AY1656" s="13">
        <f t="shared" si="2000"/>
        <v>2.959721904865513E-3</v>
      </c>
      <c r="AZ1656" s="13">
        <f t="shared" si="2001"/>
        <v>6.2820368964890117E-4</v>
      </c>
      <c r="BA1656" s="13">
        <f t="shared" si="2002"/>
        <v>8.8891206307759504E-5</v>
      </c>
      <c r="BB1656" s="13">
        <f t="shared" si="2003"/>
        <v>9.4336200451936702E-6</v>
      </c>
      <c r="BC1656" s="13">
        <f t="shared" si="2004"/>
        <v>8.0091780371585722E-7</v>
      </c>
      <c r="BD1656" s="13">
        <f t="shared" si="2005"/>
        <v>7.6327371313235377E-7</v>
      </c>
      <c r="BE1656" s="13">
        <f t="shared" si="2006"/>
        <v>1.4814092395229529E-6</v>
      </c>
      <c r="BF1656" s="13">
        <f t="shared" si="2007"/>
        <v>1.4376057351286181E-6</v>
      </c>
      <c r="BG1656" s="13">
        <f t="shared" si="2008"/>
        <v>9.3006496541100767E-7</v>
      </c>
      <c r="BH1656" s="13">
        <f t="shared" si="2009"/>
        <v>4.5128202681779871E-7</v>
      </c>
      <c r="BI1656" s="13">
        <f t="shared" si="2010"/>
        <v>1.7517526220442672E-7</v>
      </c>
      <c r="BJ1656" s="14">
        <f t="shared" si="2011"/>
        <v>0.7359968983508941</v>
      </c>
      <c r="BK1656" s="14">
        <f t="shared" si="2012"/>
        <v>0.19172566520132858</v>
      </c>
      <c r="BL1656" s="14">
        <f t="shared" si="2013"/>
        <v>7.0175978292138078E-2</v>
      </c>
      <c r="BM1656" s="14">
        <f t="shared" si="2014"/>
        <v>0.4173527402676403</v>
      </c>
      <c r="BN1656" s="14">
        <f t="shared" si="2015"/>
        <v>0.57878349107325633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1.65137614678899</v>
      </c>
      <c r="F1657" s="10">
        <f>VLOOKUP(B1657,home!$B$2:$E$405,3,FALSE)</f>
        <v>1.01</v>
      </c>
      <c r="G1657" s="10">
        <f>VLOOKUP(C1657,away!$B$2:$E$405,4,FALSE)</f>
        <v>1.41</v>
      </c>
      <c r="H1657" s="10">
        <f>VLOOKUP(A1657,away!$A$2:$E$405,3,FALSE)</f>
        <v>1.2201834862385299</v>
      </c>
      <c r="I1657" s="10">
        <f>VLOOKUP(C1657,away!$B$2:$E$405,3,FALSE)</f>
        <v>0.81</v>
      </c>
      <c r="J1657" s="10">
        <f>VLOOKUP(B1657,home!$B$2:$E$405,4,FALSE)</f>
        <v>0.96</v>
      </c>
      <c r="K1657" s="12">
        <f t="shared" si="1960"/>
        <v>2.3517247706422006</v>
      </c>
      <c r="L1657" s="12">
        <f t="shared" si="1961"/>
        <v>0.94881467889908089</v>
      </c>
      <c r="M1657" s="13">
        <f t="shared" si="1962"/>
        <v>3.686327615914748E-2</v>
      </c>
      <c r="N1657" s="13">
        <f t="shared" si="1963"/>
        <v>8.6692279670491201E-2</v>
      </c>
      <c r="O1657" s="13">
        <f t="shared" si="1964"/>
        <v>3.4976417532109658E-2</v>
      </c>
      <c r="P1657" s="13">
        <f t="shared" si="1965"/>
        <v>8.2254907498586424E-2</v>
      </c>
      <c r="Q1657" s="13">
        <f t="shared" si="1966"/>
        <v>0.10193819076226775</v>
      </c>
      <c r="R1657" s="13">
        <f t="shared" si="1967"/>
        <v>1.6593069184884401E-2</v>
      </c>
      <c r="S1657" s="13">
        <f t="shared" si="1968"/>
        <v>4.5884892178269444E-2</v>
      </c>
      <c r="T1657" s="13">
        <f t="shared" si="1969"/>
        <v>9.6720451735654314E-2</v>
      </c>
      <c r="U1657" s="13">
        <f t="shared" si="1970"/>
        <v>3.902233182307243E-2</v>
      </c>
      <c r="V1657" s="13">
        <f t="shared" si="1971"/>
        <v>1.1376144363572037E-2</v>
      </c>
      <c r="W1657" s="13">
        <f t="shared" si="1972"/>
        <v>7.9910189430024994E-2</v>
      </c>
      <c r="X1657" s="13">
        <f t="shared" si="1973"/>
        <v>7.5819960724813881E-2</v>
      </c>
      <c r="Y1657" s="13">
        <f t="shared" si="1974"/>
        <v>3.5969545844627603E-2</v>
      </c>
      <c r="Z1657" s="13">
        <f t="shared" si="1975"/>
        <v>5.2479158702021097E-3</v>
      </c>
      <c r="AA1657" s="13">
        <f t="shared" si="1976"/>
        <v>1.234165374620062E-2</v>
      </c>
      <c r="AB1657" s="13">
        <f t="shared" si="1977"/>
        <v>1.4512086412814559E-2</v>
      </c>
      <c r="AC1657" s="13">
        <f t="shared" si="1978"/>
        <v>1.5865106818578004E-3</v>
      </c>
      <c r="AD1657" s="13">
        <f t="shared" si="1979"/>
        <v>4.6981692977325094E-2</v>
      </c>
      <c r="AE1657" s="13">
        <f t="shared" si="1980"/>
        <v>4.457691993641591E-2</v>
      </c>
      <c r="AF1657" s="13">
        <f t="shared" si="1981"/>
        <v>2.1147617987890246E-2</v>
      </c>
      <c r="AG1657" s="13">
        <f t="shared" si="1982"/>
        <v>6.6883901235535049E-3</v>
      </c>
      <c r="AH1657" s="13">
        <f t="shared" si="1983"/>
        <v>1.2448249028188011E-3</v>
      </c>
      <c r="AI1657" s="13">
        <f t="shared" si="1984"/>
        <v>2.9274855590712447E-3</v>
      </c>
      <c r="AJ1657" s="13">
        <f t="shared" si="1985"/>
        <v>3.4423201524825899E-3</v>
      </c>
      <c r="AK1657" s="13">
        <f t="shared" si="1986"/>
        <v>2.6984631903580478E-3</v>
      </c>
      <c r="AL1657" s="13">
        <f t="shared" si="1987"/>
        <v>1.4160248678749085E-4</v>
      </c>
      <c r="AM1657" s="13">
        <f t="shared" si="1988"/>
        <v>2.2097602228296428E-2</v>
      </c>
      <c r="AN1657" s="13">
        <f t="shared" si="1989"/>
        <v>2.0966529362680685E-2</v>
      </c>
      <c r="AO1657" s="13">
        <f t="shared" si="1990"/>
        <v>9.9466754124400113E-3</v>
      </c>
      <c r="AP1657" s="13">
        <f t="shared" si="1991"/>
        <v>3.1458505458558843E-3</v>
      </c>
      <c r="AQ1657" s="13">
        <f t="shared" si="1992"/>
        <v>7.4620729388268732E-4</v>
      </c>
      <c r="AR1657" s="13">
        <f t="shared" si="1993"/>
        <v>2.3622162809072017E-4</v>
      </c>
      <c r="AS1657" s="13">
        <f t="shared" si="1994"/>
        <v>5.5552825414237599E-4</v>
      </c>
      <c r="AT1657" s="13">
        <f t="shared" si="1995"/>
        <v>6.5322477802912094E-4</v>
      </c>
      <c r="AU1657" s="13">
        <f t="shared" si="1996"/>
        <v>5.1206829709611221E-4</v>
      </c>
      <c r="AV1657" s="13">
        <f t="shared" si="1997"/>
        <v>3.0106092463537426E-4</v>
      </c>
      <c r="AW1657" s="13">
        <f t="shared" si="1998"/>
        <v>8.7768013362478564E-6</v>
      </c>
      <c r="AX1657" s="13">
        <f t="shared" si="1999"/>
        <v>8.6612464220138258E-3</v>
      </c>
      <c r="AY1657" s="13">
        <f t="shared" si="2000"/>
        <v>8.2179177427688602E-3</v>
      </c>
      <c r="AZ1657" s="13">
        <f t="shared" si="2001"/>
        <v>3.8986404921621475E-3</v>
      </c>
      <c r="BA1657" s="13">
        <f t="shared" si="2002"/>
        <v>1.2330291089045944E-3</v>
      </c>
      <c r="BB1657" s="13">
        <f t="shared" si="2003"/>
        <v>2.9247902950963313E-4</v>
      </c>
      <c r="BC1657" s="13">
        <f t="shared" si="2004"/>
        <v>5.5501679293779487E-5</v>
      </c>
      <c r="BD1657" s="13">
        <f t="shared" si="2005"/>
        <v>3.7355091367652448E-5</v>
      </c>
      <c r="BE1657" s="13">
        <f t="shared" si="2006"/>
        <v>8.7848893678910893E-5</v>
      </c>
      <c r="BF1657" s="13">
        <f t="shared" si="2007"/>
        <v>1.0329820966910392E-4</v>
      </c>
      <c r="BG1657" s="13">
        <f t="shared" si="2008"/>
        <v>8.0976319480607786E-5</v>
      </c>
      <c r="BH1657" s="13">
        <f t="shared" si="2009"/>
        <v>4.760850408949549E-5</v>
      </c>
      <c r="BI1657" s="13">
        <f t="shared" si="2010"/>
        <v>2.2392419672097406E-5</v>
      </c>
      <c r="BJ1657" s="14">
        <f t="shared" si="2011"/>
        <v>0.67570691851087283</v>
      </c>
      <c r="BK1657" s="14">
        <f t="shared" si="2012"/>
        <v>0.18632525111098955</v>
      </c>
      <c r="BL1657" s="14">
        <f t="shared" si="2013"/>
        <v>0.13039623582376392</v>
      </c>
      <c r="BM1657" s="14">
        <f t="shared" si="2014"/>
        <v>0.63014903956690904</v>
      </c>
      <c r="BN1657" s="14">
        <f t="shared" si="2015"/>
        <v>0.35931814080748692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1.65137614678899</v>
      </c>
      <c r="F1658" s="10">
        <f>VLOOKUP(B1658,home!$B$2:$E$405,3,FALSE)</f>
        <v>0.91</v>
      </c>
      <c r="G1658" s="10">
        <f>VLOOKUP(C1658,away!$B$2:$E$405,4,FALSE)</f>
        <v>0.91</v>
      </c>
      <c r="H1658" s="10">
        <f>VLOOKUP(A1658,away!$A$2:$E$405,3,FALSE)</f>
        <v>1.2201834862385299</v>
      </c>
      <c r="I1658" s="10">
        <f>VLOOKUP(C1658,away!$B$2:$E$405,3,FALSE)</f>
        <v>0.61</v>
      </c>
      <c r="J1658" s="10">
        <f>VLOOKUP(B1658,home!$B$2:$E$405,4,FALSE)</f>
        <v>0.68</v>
      </c>
      <c r="K1658" s="12">
        <f t="shared" si="1960"/>
        <v>1.3675045871559626</v>
      </c>
      <c r="L1658" s="12">
        <f t="shared" si="1961"/>
        <v>0.5061321100917423</v>
      </c>
      <c r="M1658" s="13">
        <f t="shared" si="1962"/>
        <v>0.15356417867043171</v>
      </c>
      <c r="N1658" s="13">
        <f t="shared" si="1963"/>
        <v>0.2099997187546532</v>
      </c>
      <c r="O1658" s="13">
        <f t="shared" si="1964"/>
        <v>7.772376178497091E-2</v>
      </c>
      <c r="P1658" s="13">
        <f t="shared" si="1965"/>
        <v>0.10628760077196503</v>
      </c>
      <c r="Q1658" s="13">
        <f t="shared" si="1966"/>
        <v>0.14358778934922517</v>
      </c>
      <c r="R1658" s="13">
        <f t="shared" si="1967"/>
        <v>1.9669245778247628E-2</v>
      </c>
      <c r="S1658" s="13">
        <f t="shared" si="1968"/>
        <v>1.8391421384321573E-2</v>
      </c>
      <c r="T1658" s="13">
        <f t="shared" si="1969"/>
        <v>7.2674390806731923E-2</v>
      </c>
      <c r="U1658" s="13">
        <f t="shared" si="1970"/>
        <v>2.6897783827651681E-2</v>
      </c>
      <c r="V1658" s="13">
        <f t="shared" si="1971"/>
        <v>1.4143779208655157E-3</v>
      </c>
      <c r="W1658" s="13">
        <f t="shared" si="1972"/>
        <v>6.5452320198216479E-2</v>
      </c>
      <c r="X1658" s="13">
        <f t="shared" si="1973"/>
        <v>3.3127520932323663E-2</v>
      </c>
      <c r="Y1658" s="13">
        <f t="shared" si="1974"/>
        <v>8.3834510357926693E-3</v>
      </c>
      <c r="Z1658" s="13">
        <f t="shared" si="1975"/>
        <v>3.3184122898858551E-3</v>
      </c>
      <c r="AA1658" s="13">
        <f t="shared" si="1976"/>
        <v>4.5379440284936288E-3</v>
      </c>
      <c r="AB1658" s="13">
        <f t="shared" si="1977"/>
        <v>3.1028296376110235E-3</v>
      </c>
      <c r="AC1658" s="13">
        <f t="shared" si="1978"/>
        <v>6.1184042518578247E-5</v>
      </c>
      <c r="AD1658" s="13">
        <f t="shared" si="1979"/>
        <v>2.2376587027765474E-2</v>
      </c>
      <c r="AE1658" s="13">
        <f t="shared" si="1980"/>
        <v>1.1325509209014446E-2</v>
      </c>
      <c r="AF1658" s="13">
        <f t="shared" si="1981"/>
        <v>2.8661019369109705E-3</v>
      </c>
      <c r="AG1658" s="13">
        <f t="shared" si="1982"/>
        <v>4.8354207368892638E-4</v>
      </c>
      <c r="AH1658" s="13">
        <f t="shared" si="1983"/>
        <v>4.1988875360857446E-4</v>
      </c>
      <c r="AI1658" s="13">
        <f t="shared" si="1984"/>
        <v>5.7419979665492536E-4</v>
      </c>
      <c r="AJ1658" s="13">
        <f t="shared" si="1985"/>
        <v>3.9261042793481573E-4</v>
      </c>
      <c r="AK1658" s="13">
        <f t="shared" si="1986"/>
        <v>1.7896552038870864E-4</v>
      </c>
      <c r="AL1658" s="13">
        <f t="shared" si="1987"/>
        <v>1.6939119894063505E-6</v>
      </c>
      <c r="AM1658" s="13">
        <f t="shared" si="1988"/>
        <v>6.120017081072778E-3</v>
      </c>
      <c r="AN1658" s="13">
        <f t="shared" si="1989"/>
        <v>3.0975371590408699E-3</v>
      </c>
      <c r="AO1658" s="13">
        <f t="shared" si="1990"/>
        <v>7.8388150919646814E-4</v>
      </c>
      <c r="AP1658" s="13">
        <f t="shared" si="1991"/>
        <v>1.3224920077050265E-4</v>
      </c>
      <c r="AQ1658" s="13">
        <f t="shared" si="1992"/>
        <v>1.6733891760980239E-5</v>
      </c>
      <c r="AR1658" s="13">
        <f t="shared" si="1993"/>
        <v>4.250383617353991E-5</v>
      </c>
      <c r="AS1658" s="13">
        <f t="shared" si="1994"/>
        <v>5.812419093904136E-5</v>
      </c>
      <c r="AT1658" s="13">
        <f t="shared" si="1995"/>
        <v>3.9742548866934053E-5</v>
      </c>
      <c r="AU1658" s="13">
        <f t="shared" si="1996"/>
        <v>1.811603929360077E-5</v>
      </c>
      <c r="AV1658" s="13">
        <f t="shared" si="1997"/>
        <v>6.1934417087741796E-6</v>
      </c>
      <c r="AW1658" s="13">
        <f t="shared" si="1998"/>
        <v>3.2567245179702823E-8</v>
      </c>
      <c r="AX1658" s="13">
        <f t="shared" si="1999"/>
        <v>1.3948585719733102E-3</v>
      </c>
      <c r="AY1658" s="13">
        <f t="shared" si="2000"/>
        <v>7.0598271231240575E-4</v>
      </c>
      <c r="AZ1658" s="13">
        <f t="shared" si="2001"/>
        <v>1.7866025993548468E-4</v>
      </c>
      <c r="BA1658" s="13">
        <f t="shared" si="2002"/>
        <v>3.0141898116895346E-5</v>
      </c>
      <c r="BB1658" s="13">
        <f t="shared" si="2003"/>
        <v>3.8139456240186376E-6</v>
      </c>
      <c r="BC1658" s="13">
        <f t="shared" si="2004"/>
        <v>3.860720692919441E-7</v>
      </c>
      <c r="BD1658" s="13">
        <f t="shared" si="2005"/>
        <v>3.5854260482512453E-6</v>
      </c>
      <c r="BE1658" s="13">
        <f t="shared" si="2006"/>
        <v>4.9030865678920534E-6</v>
      </c>
      <c r="BF1658" s="13">
        <f t="shared" si="2007"/>
        <v>3.3524966864075848E-6</v>
      </c>
      <c r="BG1658" s="13">
        <f t="shared" si="2008"/>
        <v>1.5281848656958453E-6</v>
      </c>
      <c r="BH1658" s="13">
        <f t="shared" si="2009"/>
        <v>5.2244995346534678E-7</v>
      </c>
      <c r="BI1658" s="13">
        <f t="shared" si="2010"/>
        <v>1.4289054158465616E-7</v>
      </c>
      <c r="BJ1658" s="14">
        <f t="shared" si="2011"/>
        <v>0.58274119362619581</v>
      </c>
      <c r="BK1658" s="14">
        <f t="shared" si="2012"/>
        <v>0.28042643941440426</v>
      </c>
      <c r="BL1658" s="14">
        <f t="shared" si="2013"/>
        <v>0.1336759441472071</v>
      </c>
      <c r="BM1658" s="14">
        <f t="shared" si="2014"/>
        <v>0.28862374422313219</v>
      </c>
      <c r="BN1658" s="14">
        <f t="shared" si="2015"/>
        <v>0.71083229510949353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1.65137614678899</v>
      </c>
      <c r="F1659" s="10">
        <f>VLOOKUP(B1659,home!$B$2:$E$405,3,FALSE)</f>
        <v>0.85</v>
      </c>
      <c r="G1659" s="10">
        <f>VLOOKUP(C1659,away!$B$2:$E$405,4,FALSE)</f>
        <v>0.61</v>
      </c>
      <c r="H1659" s="10">
        <f>VLOOKUP(A1659,away!$A$2:$E$405,3,FALSE)</f>
        <v>1.2201834862385299</v>
      </c>
      <c r="I1659" s="10">
        <f>VLOOKUP(C1659,away!$B$2:$E$405,3,FALSE)</f>
        <v>0.76</v>
      </c>
      <c r="J1659" s="10">
        <f>VLOOKUP(B1659,home!$B$2:$E$405,4,FALSE)</f>
        <v>1.1499999999999999</v>
      </c>
      <c r="K1659" s="12">
        <f t="shared" si="1960"/>
        <v>0.85623853211009138</v>
      </c>
      <c r="L1659" s="12">
        <f t="shared" si="1961"/>
        <v>1.0664403669724751</v>
      </c>
      <c r="M1659" s="13">
        <f t="shared" si="1962"/>
        <v>0.14621474246701308</v>
      </c>
      <c r="N1659" s="13">
        <f t="shared" si="1963"/>
        <v>0.12519469646281031</v>
      </c>
      <c r="O1659" s="13">
        <f t="shared" si="1964"/>
        <v>0.15592930361330737</v>
      </c>
      <c r="P1659" s="13">
        <f t="shared" si="1965"/>
        <v>0.13351267803880706</v>
      </c>
      <c r="Q1659" s="13">
        <f t="shared" si="1966"/>
        <v>5.3598261563642571E-2</v>
      </c>
      <c r="R1659" s="13">
        <f t="shared" si="1967"/>
        <v>8.314465188356901E-2</v>
      </c>
      <c r="S1659" s="13">
        <f t="shared" si="1968"/>
        <v>3.0478518951527277E-2</v>
      </c>
      <c r="T1659" s="13">
        <f t="shared" si="1969"/>
        <v>5.7159349731017689E-2</v>
      </c>
      <c r="U1659" s="13">
        <f t="shared" si="1970"/>
        <v>7.1191654681591665E-2</v>
      </c>
      <c r="V1659" s="13">
        <f t="shared" si="1971"/>
        <v>3.0923076407390576E-3</v>
      </c>
      <c r="W1659" s="13">
        <f t="shared" si="1972"/>
        <v>1.5297632268302021E-2</v>
      </c>
      <c r="X1659" s="13">
        <f t="shared" si="1973"/>
        <v>1.6314012570017983E-2</v>
      </c>
      <c r="Y1659" s="13">
        <f t="shared" si="1974"/>
        <v>8.6989607759817757E-3</v>
      </c>
      <c r="Z1659" s="13">
        <f t="shared" si="1975"/>
        <v>2.9556271022170677E-2</v>
      </c>
      <c r="AA1659" s="13">
        <f t="shared" si="1976"/>
        <v>2.5307218114671449E-2</v>
      </c>
      <c r="AB1659" s="13">
        <f t="shared" si="1977"/>
        <v>1.0834507645148097E-2</v>
      </c>
      <c r="AC1659" s="13">
        <f t="shared" si="1978"/>
        <v>1.7647941457069597E-4</v>
      </c>
      <c r="AD1659" s="13">
        <f t="shared" si="1979"/>
        <v>3.274605549542722E-3</v>
      </c>
      <c r="AE1659" s="13">
        <f t="shared" si="1980"/>
        <v>3.4921715439444438E-3</v>
      </c>
      <c r="AF1659" s="13">
        <f t="shared" si="1981"/>
        <v>1.8620963514274741E-3</v>
      </c>
      <c r="AG1659" s="13">
        <f t="shared" si="1982"/>
        <v>6.6193823878480751E-4</v>
      </c>
      <c r="AH1659" s="13">
        <f t="shared" si="1983"/>
        <v>7.8800001288054072E-3</v>
      </c>
      <c r="AI1659" s="13">
        <f t="shared" si="1984"/>
        <v>6.747159743315672E-3</v>
      </c>
      <c r="AJ1659" s="13">
        <f t="shared" si="1985"/>
        <v>2.8885890772644557E-3</v>
      </c>
      <c r="AK1659" s="13">
        <f t="shared" si="1986"/>
        <v>8.2444042379538731E-4</v>
      </c>
      <c r="AL1659" s="13">
        <f t="shared" si="1987"/>
        <v>6.4459270961326712E-6</v>
      </c>
      <c r="AM1659" s="13">
        <f t="shared" si="1988"/>
        <v>5.6076868979600396E-4</v>
      </c>
      <c r="AN1659" s="13">
        <f t="shared" si="1989"/>
        <v>5.9802636733272455E-4</v>
      </c>
      <c r="AO1659" s="13">
        <f t="shared" si="1990"/>
        <v>3.1887972931876352E-4</v>
      </c>
      <c r="AP1659" s="13">
        <f t="shared" si="1991"/>
        <v>1.1335540518492857E-4</v>
      </c>
      <c r="AQ1659" s="13">
        <f t="shared" si="1992"/>
        <v>3.0221694975932208E-5</v>
      </c>
      <c r="AR1659" s="13">
        <f t="shared" si="1993"/>
        <v>1.6807100458212782E-3</v>
      </c>
      <c r="AS1659" s="13">
        <f t="shared" si="1994"/>
        <v>1.4390887025366955E-3</v>
      </c>
      <c r="AT1659" s="13">
        <f t="shared" si="1995"/>
        <v>6.1610159911811794E-4</v>
      </c>
      <c r="AU1659" s="13">
        <f t="shared" si="1996"/>
        <v>1.7584330961985917E-4</v>
      </c>
      <c r="AV1659" s="13">
        <f t="shared" si="1997"/>
        <v>3.7640954327572125E-5</v>
      </c>
      <c r="AW1659" s="13">
        <f t="shared" si="1998"/>
        <v>1.63498672972913E-7</v>
      </c>
      <c r="AX1659" s="13">
        <f t="shared" si="1999"/>
        <v>8.0025293300704911E-5</v>
      </c>
      <c r="AY1659" s="13">
        <f t="shared" si="2000"/>
        <v>8.5342203154683692E-5</v>
      </c>
      <c r="AZ1659" s="13">
        <f t="shared" si="2001"/>
        <v>4.5506185225260207E-5</v>
      </c>
      <c r="BA1659" s="13">
        <f t="shared" si="2002"/>
        <v>1.6176544290381306E-5</v>
      </c>
      <c r="BB1659" s="13">
        <f t="shared" si="2003"/>
        <v>4.3128299573451843E-6</v>
      </c>
      <c r="BC1659" s="13">
        <f t="shared" si="2004"/>
        <v>9.1987519248021663E-7</v>
      </c>
      <c r="BD1659" s="13">
        <f t="shared" si="2005"/>
        <v>2.9872950633999475E-4</v>
      </c>
      <c r="BE1659" s="13">
        <f t="shared" si="2006"/>
        <v>2.5578371400652934E-4</v>
      </c>
      <c r="BF1659" s="13">
        <f t="shared" si="2007"/>
        <v>1.0950593590930903E-4</v>
      </c>
      <c r="BG1659" s="13">
        <f t="shared" si="2008"/>
        <v>3.1254400606776182E-5</v>
      </c>
      <c r="BH1659" s="13">
        <f t="shared" si="2009"/>
        <v>6.6903055243816953E-6</v>
      </c>
      <c r="BI1659" s="13">
        <f t="shared" si="2010"/>
        <v>1.1456994763129239E-6</v>
      </c>
      <c r="BJ1659" s="14">
        <f t="shared" si="2011"/>
        <v>0.28740725987320093</v>
      </c>
      <c r="BK1659" s="14">
        <f t="shared" si="2012"/>
        <v>0.31356651464290797</v>
      </c>
      <c r="BL1659" s="14">
        <f t="shared" si="2013"/>
        <v>0.3694000194847552</v>
      </c>
      <c r="BM1659" s="14">
        <f t="shared" si="2014"/>
        <v>0.30225055228940378</v>
      </c>
      <c r="BN1659" s="14">
        <f t="shared" si="2015"/>
        <v>0.69759433402914939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1.65137614678899</v>
      </c>
      <c r="F1660" s="10">
        <f>VLOOKUP(B1660,home!$B$2:$E$405,3,FALSE)</f>
        <v>0.61</v>
      </c>
      <c r="G1660" s="10">
        <f>VLOOKUP(C1660,away!$B$2:$E$405,4,FALSE)</f>
        <v>1.0900000000000001</v>
      </c>
      <c r="H1660" s="10">
        <f>VLOOKUP(A1660,away!$A$2:$E$405,3,FALSE)</f>
        <v>1.2201834862385299</v>
      </c>
      <c r="I1660" s="10">
        <f>VLOOKUP(C1660,away!$B$2:$E$405,3,FALSE)</f>
        <v>0.61</v>
      </c>
      <c r="J1660" s="10">
        <f>VLOOKUP(B1660,home!$B$2:$E$405,4,FALSE)</f>
        <v>1.37</v>
      </c>
      <c r="K1660" s="12">
        <f t="shared" si="1960"/>
        <v>1.0979999999999996</v>
      </c>
      <c r="L1660" s="12">
        <f t="shared" si="1961"/>
        <v>1.0197073394495395</v>
      </c>
      <c r="M1660" s="13">
        <f t="shared" si="1962"/>
        <v>0.12030713599284051</v>
      </c>
      <c r="N1660" s="13">
        <f t="shared" si="1963"/>
        <v>0.13209723532013881</v>
      </c>
      <c r="O1660" s="13">
        <f t="shared" si="1964"/>
        <v>0.12267806956005334</v>
      </c>
      <c r="P1660" s="13">
        <f t="shared" si="1965"/>
        <v>0.1347005203769385</v>
      </c>
      <c r="Q1660" s="13">
        <f t="shared" si="1966"/>
        <v>7.252138219075617E-2</v>
      </c>
      <c r="R1660" s="13">
        <f t="shared" si="1967"/>
        <v>6.2547863959943759E-2</v>
      </c>
      <c r="S1660" s="13">
        <f t="shared" si="1968"/>
        <v>3.7703977490781977E-2</v>
      </c>
      <c r="T1660" s="13">
        <f t="shared" si="1969"/>
        <v>7.3950585686939199E-2</v>
      </c>
      <c r="U1660" s="13">
        <f t="shared" si="1970"/>
        <v>6.8677554628018223E-2</v>
      </c>
      <c r="V1660" s="13">
        <f t="shared" si="1971"/>
        <v>4.6905367540024554E-3</v>
      </c>
      <c r="W1660" s="13">
        <f t="shared" si="1972"/>
        <v>2.6542825881816758E-2</v>
      </c>
      <c r="X1660" s="13">
        <f t="shared" si="1973"/>
        <v>2.7065914361419745E-2</v>
      </c>
      <c r="Y1660" s="13">
        <f t="shared" si="1974"/>
        <v>1.3799655761626204E-2</v>
      </c>
      <c r="Z1660" s="13">
        <f t="shared" si="1975"/>
        <v>2.1260171982281997E-2</v>
      </c>
      <c r="AA1660" s="13">
        <f t="shared" si="1976"/>
        <v>2.3343668836545622E-2</v>
      </c>
      <c r="AB1660" s="13">
        <f t="shared" si="1977"/>
        <v>1.2815674191263541E-2</v>
      </c>
      <c r="AC1660" s="13">
        <f t="shared" si="1978"/>
        <v>3.2823164249421902E-4</v>
      </c>
      <c r="AD1660" s="13">
        <f t="shared" si="1979"/>
        <v>7.2860057045586969E-3</v>
      </c>
      <c r="AE1660" s="13">
        <f t="shared" si="1980"/>
        <v>7.4295934922097165E-3</v>
      </c>
      <c r="AF1660" s="13">
        <f t="shared" si="1981"/>
        <v>3.7880055065663909E-3</v>
      </c>
      <c r="AG1660" s="13">
        <f t="shared" si="1982"/>
        <v>1.2875523389736733E-3</v>
      </c>
      <c r="AH1660" s="13">
        <f t="shared" si="1983"/>
        <v>5.4197883520731042E-3</v>
      </c>
      <c r="AI1660" s="13">
        <f t="shared" si="1984"/>
        <v>5.9509276105762657E-3</v>
      </c>
      <c r="AJ1660" s="13">
        <f t="shared" si="1985"/>
        <v>3.2670592582063683E-3</v>
      </c>
      <c r="AK1660" s="13">
        <f t="shared" si="1986"/>
        <v>1.1957436885035306E-3</v>
      </c>
      <c r="AL1660" s="13">
        <f t="shared" si="1987"/>
        <v>1.4700033438009761E-5</v>
      </c>
      <c r="AM1660" s="13">
        <f t="shared" si="1988"/>
        <v>1.6000068527210901E-3</v>
      </c>
      <c r="AN1660" s="13">
        <f t="shared" si="1989"/>
        <v>1.6315387308892539E-3</v>
      </c>
      <c r="AO1660" s="13">
        <f t="shared" si="1990"/>
        <v>8.318460092419796E-4</v>
      </c>
      <c r="AP1660" s="13">
        <f t="shared" si="1991"/>
        <v>2.827464936386187E-4</v>
      </c>
      <c r="AQ1660" s="13">
        <f t="shared" si="1992"/>
        <v>7.2079668691730513E-5</v>
      </c>
      <c r="AR1660" s="13">
        <f t="shared" si="1993"/>
        <v>1.1053195921744141E-3</v>
      </c>
      <c r="AS1660" s="13">
        <f t="shared" si="1994"/>
        <v>1.2136409122075061E-3</v>
      </c>
      <c r="AT1660" s="13">
        <f t="shared" si="1995"/>
        <v>6.6628886080192054E-4</v>
      </c>
      <c r="AU1660" s="13">
        <f t="shared" si="1996"/>
        <v>2.438617230535029E-4</v>
      </c>
      <c r="AV1660" s="13">
        <f t="shared" si="1997"/>
        <v>6.6940042978186513E-5</v>
      </c>
      <c r="AW1660" s="13">
        <f t="shared" si="1998"/>
        <v>4.5718682560021157E-7</v>
      </c>
      <c r="AX1660" s="13">
        <f t="shared" si="1999"/>
        <v>2.9280125404795924E-4</v>
      </c>
      <c r="AY1660" s="13">
        <f t="shared" si="2000"/>
        <v>2.9857158775273323E-4</v>
      </c>
      <c r="AZ1660" s="13">
        <f t="shared" si="2001"/>
        <v>1.5222781969128214E-4</v>
      </c>
      <c r="BA1660" s="13">
        <f t="shared" si="2002"/>
        <v>5.1742608335867188E-5</v>
      </c>
      <c r="BB1660" s="13">
        <f t="shared" si="2003"/>
        <v>1.3190579370586672E-5</v>
      </c>
      <c r="BC1660" s="13">
        <f t="shared" si="2004"/>
        <v>2.6901061191557843E-6</v>
      </c>
      <c r="BD1660" s="13">
        <f t="shared" si="2005"/>
        <v>1.8785041676293692E-4</v>
      </c>
      <c r="BE1660" s="13">
        <f t="shared" si="2006"/>
        <v>2.0625975760570466E-4</v>
      </c>
      <c r="BF1660" s="13">
        <f t="shared" si="2007"/>
        <v>1.1323660692553179E-4</v>
      </c>
      <c r="BG1660" s="13">
        <f t="shared" si="2008"/>
        <v>4.1444598134744633E-5</v>
      </c>
      <c r="BH1660" s="13">
        <f t="shared" si="2009"/>
        <v>1.1376542187987396E-5</v>
      </c>
      <c r="BI1660" s="13">
        <f t="shared" si="2010"/>
        <v>2.4982886644820327E-6</v>
      </c>
      <c r="BJ1660" s="14">
        <f t="shared" si="2011"/>
        <v>0.37099819795550565</v>
      </c>
      <c r="BK1660" s="14">
        <f t="shared" si="2012"/>
        <v>0.29804367387824843</v>
      </c>
      <c r="BL1660" s="14">
        <f t="shared" si="2013"/>
        <v>0.30975506742668069</v>
      </c>
      <c r="BM1660" s="14">
        <f t="shared" si="2014"/>
        <v>0.35490678944111853</v>
      </c>
      <c r="BN1660" s="14">
        <f t="shared" si="2015"/>
        <v>0.64485220740067106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1.75555555555556</v>
      </c>
      <c r="F1661" s="10">
        <f>VLOOKUP(B1661,home!$B$2:$E$405,3,FALSE)</f>
        <v>0.68</v>
      </c>
      <c r="G1661" s="10">
        <f>VLOOKUP(C1661,away!$B$2:$E$405,4,FALSE)</f>
        <v>0.68</v>
      </c>
      <c r="H1661" s="10">
        <f>VLOOKUP(A1661,away!$A$2:$E$405,3,FALSE)</f>
        <v>1.4666666666666699</v>
      </c>
      <c r="I1661" s="10">
        <f>VLOOKUP(C1661,away!$B$2:$E$405,3,FALSE)</f>
        <v>1.25</v>
      </c>
      <c r="J1661" s="10">
        <f>VLOOKUP(B1661,home!$B$2:$E$405,4,FALSE)</f>
        <v>0.95</v>
      </c>
      <c r="K1661" s="12">
        <f t="shared" si="1960"/>
        <v>0.81176888888889109</v>
      </c>
      <c r="L1661" s="12">
        <f t="shared" si="1961"/>
        <v>1.7416666666666705</v>
      </c>
      <c r="M1661" s="13">
        <f t="shared" si="1962"/>
        <v>7.7813872373076964E-2</v>
      </c>
      <c r="N1661" s="13">
        <f t="shared" si="1963"/>
        <v>6.3166880716434656E-2</v>
      </c>
      <c r="O1661" s="13">
        <f t="shared" si="1964"/>
        <v>0.13552582771644267</v>
      </c>
      <c r="P1661" s="13">
        <f t="shared" si="1965"/>
        <v>0.11001565058112393</v>
      </c>
      <c r="Q1661" s="13">
        <f t="shared" si="1966"/>
        <v>2.5638454286878644E-2</v>
      </c>
      <c r="R1661" s="13">
        <f t="shared" si="1967"/>
        <v>0.1180204083030691</v>
      </c>
      <c r="S1661" s="13">
        <f t="shared" si="1968"/>
        <v>3.8885879225873304E-2</v>
      </c>
      <c r="T1661" s="13">
        <f t="shared" si="1969"/>
        <v>4.4653641216313732E-2</v>
      </c>
      <c r="U1661" s="13">
        <f t="shared" si="1970"/>
        <v>9.5805295714395652E-2</v>
      </c>
      <c r="V1661" s="13">
        <f t="shared" si="1971"/>
        <v>6.1086727011896887E-3</v>
      </c>
      <c r="W1661" s="13">
        <f t="shared" si="1972"/>
        <v>6.9374998497627009E-3</v>
      </c>
      <c r="X1661" s="13">
        <f t="shared" si="1973"/>
        <v>1.2082812238336731E-2</v>
      </c>
      <c r="Y1661" s="13">
        <f t="shared" si="1974"/>
        <v>1.0522115657551595E-2</v>
      </c>
      <c r="Z1661" s="13">
        <f t="shared" si="1975"/>
        <v>6.8517403709281929E-2</v>
      </c>
      <c r="AA1661" s="13">
        <f t="shared" si="1976"/>
        <v>5.562029667863537E-2</v>
      </c>
      <c r="AB1661" s="13">
        <f t="shared" si="1977"/>
        <v>2.257541321724316E-2</v>
      </c>
      <c r="AC1661" s="13">
        <f t="shared" si="1978"/>
        <v>5.3978935641000453E-4</v>
      </c>
      <c r="AD1661" s="13">
        <f t="shared" si="1979"/>
        <v>1.4079116361771788E-3</v>
      </c>
      <c r="AE1661" s="13">
        <f t="shared" si="1980"/>
        <v>2.4521127663419255E-3</v>
      </c>
      <c r="AF1661" s="13">
        <f t="shared" si="1981"/>
        <v>2.1353815340227652E-3</v>
      </c>
      <c r="AG1661" s="13">
        <f t="shared" si="1982"/>
        <v>1.2397076128076634E-3</v>
      </c>
      <c r="AH1661" s="13">
        <f t="shared" si="1983"/>
        <v>2.98336195317499E-2</v>
      </c>
      <c r="AI1661" s="13">
        <f t="shared" si="1984"/>
        <v>2.4218004178822531E-2</v>
      </c>
      <c r="AJ1661" s="13">
        <f t="shared" si="1985"/>
        <v>9.8297111716746446E-3</v>
      </c>
      <c r="AK1661" s="13">
        <f t="shared" si="1986"/>
        <v>2.6598179053096823E-3</v>
      </c>
      <c r="AL1661" s="13">
        <f t="shared" si="1987"/>
        <v>3.0526833024060985E-5</v>
      </c>
      <c r="AM1661" s="13">
        <f t="shared" si="1988"/>
        <v>2.2857977291065792E-4</v>
      </c>
      <c r="AN1661" s="13">
        <f t="shared" si="1989"/>
        <v>3.9810977115273006E-4</v>
      </c>
      <c r="AO1661" s="13">
        <f t="shared" si="1990"/>
        <v>3.4668725904550324E-4</v>
      </c>
      <c r="AP1661" s="13">
        <f t="shared" si="1991"/>
        <v>2.0127121427919537E-4</v>
      </c>
      <c r="AQ1661" s="13">
        <f t="shared" si="1992"/>
        <v>8.7636841217399828E-5</v>
      </c>
      <c r="AR1661" s="13">
        <f t="shared" si="1993"/>
        <v>1.0392044136892898E-2</v>
      </c>
      <c r="AS1661" s="13">
        <f t="shared" si="1994"/>
        <v>8.435938122289861E-3</v>
      </c>
      <c r="AT1661" s="13">
        <f t="shared" si="1995"/>
        <v>3.4240160581333399E-3</v>
      </c>
      <c r="AU1661" s="13">
        <f t="shared" si="1996"/>
        <v>9.265032370162074E-4</v>
      </c>
      <c r="AV1661" s="13">
        <f t="shared" si="1997"/>
        <v>1.8802662581615185E-4</v>
      </c>
      <c r="AW1661" s="13">
        <f t="shared" si="1998"/>
        <v>1.1988827002256705E-6</v>
      </c>
      <c r="AX1661" s="13">
        <f t="shared" si="1999"/>
        <v>3.0925658046359963E-5</v>
      </c>
      <c r="AY1661" s="13">
        <f t="shared" si="2000"/>
        <v>5.3862187764077053E-5</v>
      </c>
      <c r="AZ1661" s="13">
        <f t="shared" si="2001"/>
        <v>4.6904988511217214E-5</v>
      </c>
      <c r="BA1661" s="13">
        <f t="shared" si="2002"/>
        <v>2.7230951663456716E-5</v>
      </c>
      <c r="BB1661" s="13">
        <f t="shared" si="2003"/>
        <v>1.1856810203463469E-5</v>
      </c>
      <c r="BC1661" s="13">
        <f t="shared" si="2004"/>
        <v>4.1301222208731141E-6</v>
      </c>
      <c r="BD1661" s="13">
        <f t="shared" si="2005"/>
        <v>3.0165794786258617E-3</v>
      </c>
      <c r="BE1661" s="13">
        <f t="shared" si="2006"/>
        <v>2.4487653716091457E-3</v>
      </c>
      <c r="BF1661" s="13">
        <f t="shared" si="2007"/>
        <v>9.9391577243037438E-4</v>
      </c>
      <c r="BG1661" s="13">
        <f t="shared" si="2008"/>
        <v>2.6894330074498301E-4</v>
      </c>
      <c r="BH1661" s="13">
        <f t="shared" si="2009"/>
        <v>5.4579951104966419E-5</v>
      </c>
      <c r="BI1661" s="13">
        <f t="shared" si="2010"/>
        <v>8.8612612528177212E-6</v>
      </c>
      <c r="BJ1661" s="14">
        <f t="shared" si="2011"/>
        <v>0.1716737130916425</v>
      </c>
      <c r="BK1661" s="14">
        <f t="shared" si="2012"/>
        <v>0.23344825325846205</v>
      </c>
      <c r="BL1661" s="14">
        <f t="shared" si="2013"/>
        <v>0.52424656773325928</v>
      </c>
      <c r="BM1661" s="14">
        <f t="shared" si="2014"/>
        <v>0.46765218051055613</v>
      </c>
      <c r="BN1661" s="14">
        <f t="shared" si="2015"/>
        <v>0.53018109397702606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1.75555555555556</v>
      </c>
      <c r="F1662" s="10">
        <f>VLOOKUP(B1662,home!$B$2:$E$405,3,FALSE)</f>
        <v>1.25</v>
      </c>
      <c r="G1662" s="10">
        <f>VLOOKUP(C1662,away!$B$2:$E$405,4,FALSE)</f>
        <v>1.25</v>
      </c>
      <c r="H1662" s="10">
        <f>VLOOKUP(A1662,away!$A$2:$E$405,3,FALSE)</f>
        <v>1.4666666666666699</v>
      </c>
      <c r="I1662" s="10">
        <f>VLOOKUP(C1662,away!$B$2:$E$405,3,FALSE)</f>
        <v>0.56999999999999995</v>
      </c>
      <c r="J1662" s="10">
        <f>VLOOKUP(B1662,home!$B$2:$E$405,4,FALSE)</f>
        <v>1.0900000000000001</v>
      </c>
      <c r="K1662" s="12">
        <f t="shared" si="1960"/>
        <v>2.7430555555555625</v>
      </c>
      <c r="L1662" s="12">
        <f t="shared" si="1961"/>
        <v>0.91124000000000194</v>
      </c>
      <c r="M1662" s="13">
        <f t="shared" si="1962"/>
        <v>2.5879721889679744E-2</v>
      </c>
      <c r="N1662" s="13">
        <f t="shared" si="1963"/>
        <v>7.0989514905718934E-2</v>
      </c>
      <c r="O1662" s="13">
        <f t="shared" si="1964"/>
        <v>2.3582637774751818E-2</v>
      </c>
      <c r="P1662" s="13">
        <f t="shared" si="1965"/>
        <v>6.4688485562687442E-2</v>
      </c>
      <c r="Q1662" s="13">
        <f t="shared" si="1966"/>
        <v>9.7364091624163387E-2</v>
      </c>
      <c r="R1662" s="13">
        <f t="shared" si="1967"/>
        <v>1.0744721422932446E-2</v>
      </c>
      <c r="S1662" s="13">
        <f t="shared" si="1968"/>
        <v>4.0423542631487362E-2</v>
      </c>
      <c r="T1662" s="13">
        <f t="shared" si="1969"/>
        <v>8.8722054851602825E-2</v>
      </c>
      <c r="U1662" s="13">
        <f t="shared" si="1970"/>
        <v>2.9473367792071718E-2</v>
      </c>
      <c r="V1662" s="13">
        <f t="shared" si="1971"/>
        <v>1.122688414357184E-2</v>
      </c>
      <c r="W1662" s="13">
        <f t="shared" si="1972"/>
        <v>8.902503748042738E-2</v>
      </c>
      <c r="X1662" s="13">
        <f t="shared" si="1973"/>
        <v>8.1123175153664809E-2</v>
      </c>
      <c r="Y1662" s="13">
        <f t="shared" si="1974"/>
        <v>3.6961341063512843E-2</v>
      </c>
      <c r="Z1662" s="13">
        <f t="shared" si="1975"/>
        <v>3.2636733164776617E-3</v>
      </c>
      <c r="AA1662" s="13">
        <f t="shared" si="1976"/>
        <v>8.9524372222824986E-3</v>
      </c>
      <c r="AB1662" s="13">
        <f t="shared" si="1977"/>
        <v>1.227851632917221E-2</v>
      </c>
      <c r="AC1662" s="13">
        <f t="shared" si="1978"/>
        <v>1.7539073061026201E-3</v>
      </c>
      <c r="AD1662" s="13">
        <f t="shared" si="1979"/>
        <v>6.105015591105712E-2</v>
      </c>
      <c r="AE1662" s="13">
        <f t="shared" si="1980"/>
        <v>5.56313440723918E-2</v>
      </c>
      <c r="AF1662" s="13">
        <f t="shared" si="1981"/>
        <v>2.5346752986263207E-2</v>
      </c>
      <c r="AG1662" s="13">
        <f t="shared" si="1982"/>
        <v>7.6989917304008462E-3</v>
      </c>
      <c r="AH1662" s="13">
        <f t="shared" si="1983"/>
        <v>7.4349741822677762E-4</v>
      </c>
      <c r="AI1662" s="13">
        <f t="shared" si="1984"/>
        <v>2.0394547236081799E-3</v>
      </c>
      <c r="AJ1662" s="13">
        <f t="shared" si="1985"/>
        <v>2.7971688049487266E-3</v>
      </c>
      <c r="AK1662" s="13">
        <f t="shared" si="1986"/>
        <v>2.5575964767471059E-3</v>
      </c>
      <c r="AL1662" s="13">
        <f t="shared" si="1987"/>
        <v>1.7536140138253305E-4</v>
      </c>
      <c r="AM1662" s="13">
        <f t="shared" si="1988"/>
        <v>3.3492793867871691E-2</v>
      </c>
      <c r="AN1662" s="13">
        <f t="shared" si="1989"/>
        <v>3.0519973484159465E-2</v>
      </c>
      <c r="AO1662" s="13">
        <f t="shared" si="1990"/>
        <v>1.3905510318852765E-2</v>
      </c>
      <c r="AP1662" s="13">
        <f t="shared" si="1991"/>
        <v>4.223752407650474E-3</v>
      </c>
      <c r="AQ1662" s="13">
        <f t="shared" si="1992"/>
        <v>9.6221303598685646E-4</v>
      </c>
      <c r="AR1662" s="13">
        <f t="shared" si="1993"/>
        <v>1.355009174769941E-4</v>
      </c>
      <c r="AS1662" s="13">
        <f t="shared" si="1994"/>
        <v>3.7168654446814448E-4</v>
      </c>
      <c r="AT1662" s="13">
        <f t="shared" si="1995"/>
        <v>5.0977842036429677E-4</v>
      </c>
      <c r="AU1662" s="13">
        <f t="shared" si="1996"/>
        <v>4.6611684269420769E-4</v>
      </c>
      <c r="AV1662" s="13">
        <f t="shared" si="1997"/>
        <v>3.1964609872259112E-4</v>
      </c>
      <c r="AW1662" s="13">
        <f t="shared" si="1998"/>
        <v>1.2175838684673797E-5</v>
      </c>
      <c r="AX1662" s="13">
        <f t="shared" si="1999"/>
        <v>1.5312099048390464E-2</v>
      </c>
      <c r="AY1662" s="13">
        <f t="shared" si="2000"/>
        <v>1.3952997136855355E-2</v>
      </c>
      <c r="AZ1662" s="13">
        <f t="shared" si="2001"/>
        <v>6.3572645554940506E-3</v>
      </c>
      <c r="BA1662" s="13">
        <f t="shared" si="2002"/>
        <v>1.9309979178494707E-3</v>
      </c>
      <c r="BB1662" s="13">
        <f t="shared" si="2003"/>
        <v>4.3990063566528876E-4</v>
      </c>
      <c r="BC1662" s="13">
        <f t="shared" si="2004"/>
        <v>8.0171011048727744E-5</v>
      </c>
      <c r="BD1662" s="13">
        <f t="shared" si="2005"/>
        <v>2.057897600695605E-5</v>
      </c>
      <c r="BE1662" s="13">
        <f t="shared" si="2006"/>
        <v>5.6449274463525422E-5</v>
      </c>
      <c r="BF1662" s="13">
        <f t="shared" si="2007"/>
        <v>7.7421747962127093E-5</v>
      </c>
      <c r="BG1662" s="13">
        <f t="shared" si="2008"/>
        <v>7.0790718622778409E-5</v>
      </c>
      <c r="BH1662" s="13">
        <f t="shared" si="2009"/>
        <v>4.854571849999573E-5</v>
      </c>
      <c r="BI1662" s="13">
        <f t="shared" si="2010"/>
        <v>2.6632720565969944E-5</v>
      </c>
      <c r="BJ1662" s="14">
        <f t="shared" si="2011"/>
        <v>0.73509013319902783</v>
      </c>
      <c r="BK1662" s="14">
        <f t="shared" si="2012"/>
        <v>0.15810090007176689</v>
      </c>
      <c r="BL1662" s="14">
        <f t="shared" si="2013"/>
        <v>9.527254594458906E-2</v>
      </c>
      <c r="BM1662" s="14">
        <f t="shared" si="2014"/>
        <v>0.68453725805375709</v>
      </c>
      <c r="BN1662" s="14">
        <f t="shared" si="2015"/>
        <v>0.29324917317993376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1.75555555555556</v>
      </c>
      <c r="F1663" s="10">
        <f>VLOOKUP(B1663,home!$B$2:$E$405,3,FALSE)</f>
        <v>0.91</v>
      </c>
      <c r="G1663" s="10">
        <f>VLOOKUP(C1663,away!$B$2:$E$405,4,FALSE)</f>
        <v>0</v>
      </c>
      <c r="H1663" s="10">
        <f>VLOOKUP(A1663,away!$A$2:$E$405,3,FALSE)</f>
        <v>1.4666666666666699</v>
      </c>
      <c r="I1663" s="10">
        <f>VLOOKUP(C1663,away!$B$2:$E$405,3,FALSE)</f>
        <v>0</v>
      </c>
      <c r="J1663" s="10">
        <f>VLOOKUP(B1663,home!$B$2:$E$405,4,FALSE)</f>
        <v>1.23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1.75555555555556</v>
      </c>
      <c r="F1664" s="10">
        <f>VLOOKUP(B1664,home!$B$2:$E$405,3,FALSE)</f>
        <v>1</v>
      </c>
      <c r="G1664" s="10">
        <f>VLOOKUP(C1664,away!$B$2:$E$405,4,FALSE)</f>
        <v>0.23</v>
      </c>
      <c r="H1664" s="10">
        <f>VLOOKUP(A1664,away!$A$2:$E$405,3,FALSE)</f>
        <v>1.4666666666666699</v>
      </c>
      <c r="I1664" s="10">
        <f>VLOOKUP(C1664,away!$B$2:$E$405,3,FALSE)</f>
        <v>1.37</v>
      </c>
      <c r="J1664" s="10">
        <f>VLOOKUP(B1664,home!$B$2:$E$405,4,FALSE)</f>
        <v>1.02</v>
      </c>
      <c r="K1664" s="12">
        <f t="shared" si="2016"/>
        <v>0.40377777777777879</v>
      </c>
      <c r="L1664" s="12">
        <f t="shared" si="2017"/>
        <v>2.0495200000000047</v>
      </c>
      <c r="M1664" s="13">
        <f t="shared" si="2018"/>
        <v>8.6009478148032573E-2</v>
      </c>
      <c r="N1664" s="13">
        <f t="shared" si="2019"/>
        <v>3.4728715954439007E-2</v>
      </c>
      <c r="O1664" s="13">
        <f t="shared" si="2020"/>
        <v>0.17627814565395611</v>
      </c>
      <c r="P1664" s="13">
        <f t="shared" si="2021"/>
        <v>7.1177197922941998E-2</v>
      </c>
      <c r="Q1664" s="13">
        <f t="shared" si="2022"/>
        <v>7.0113418765795372E-3</v>
      </c>
      <c r="R1664" s="13">
        <f t="shared" si="2023"/>
        <v>0.18064279254034854</v>
      </c>
      <c r="S1664" s="13">
        <f t="shared" si="2024"/>
        <v>1.4725683765462854E-2</v>
      </c>
      <c r="T1664" s="13">
        <f t="shared" si="2025"/>
        <v>1.4369885402887327E-2</v>
      </c>
      <c r="U1664" s="13">
        <f t="shared" si="2026"/>
        <v>7.2939545343514239E-2</v>
      </c>
      <c r="V1664" s="13">
        <f t="shared" si="2027"/>
        <v>1.354027654850165E-3</v>
      </c>
      <c r="W1664" s="13">
        <f t="shared" si="2028"/>
        <v>9.4367468072185576E-4</v>
      </c>
      <c r="X1664" s="13">
        <f t="shared" si="2029"/>
        <v>1.9340801316330622E-3</v>
      </c>
      <c r="Y1664" s="13">
        <f t="shared" si="2030"/>
        <v>1.981967955692302E-3</v>
      </c>
      <c r="Z1664" s="13">
        <f t="shared" si="2031"/>
        <v>0.12341033872243197</v>
      </c>
      <c r="AA1664" s="13">
        <f t="shared" si="2032"/>
        <v>4.983035232414653E-2</v>
      </c>
      <c r="AB1664" s="13">
        <f t="shared" si="2033"/>
        <v>1.0060194463663831E-2</v>
      </c>
      <c r="AC1664" s="13">
        <f t="shared" si="2034"/>
        <v>7.0032902519572351E-5</v>
      </c>
      <c r="AD1664" s="13">
        <f t="shared" si="2035"/>
        <v>9.5258716381756449E-5</v>
      </c>
      <c r="AE1664" s="13">
        <f t="shared" si="2036"/>
        <v>1.952346443987379E-4</v>
      </c>
      <c r="AF1664" s="13">
        <f t="shared" si="2037"/>
        <v>2.0006865419405117E-4</v>
      </c>
      <c r="AG1664" s="13">
        <f t="shared" si="2038"/>
        <v>1.3668156938126421E-4</v>
      </c>
      <c r="AH1664" s="13">
        <f t="shared" si="2039"/>
        <v>6.3232989354599867E-2</v>
      </c>
      <c r="AI1664" s="13">
        <f t="shared" si="2040"/>
        <v>2.5532075923846275E-2</v>
      </c>
      <c r="AJ1664" s="13">
        <f t="shared" si="2041"/>
        <v>5.1546424392920889E-3</v>
      </c>
      <c r="AK1664" s="13">
        <f t="shared" si="2042"/>
        <v>6.9377668979212956E-4</v>
      </c>
      <c r="AL1664" s="13">
        <f t="shared" si="2043"/>
        <v>2.3182309071446115E-6</v>
      </c>
      <c r="AM1664" s="13">
        <f t="shared" si="2044"/>
        <v>7.6926705629178642E-6</v>
      </c>
      <c r="AN1664" s="13">
        <f t="shared" si="2045"/>
        <v>1.5766282172111456E-5</v>
      </c>
      <c r="AO1664" s="13">
        <f t="shared" si="2046"/>
        <v>1.6156655318692979E-5</v>
      </c>
      <c r="AP1664" s="13">
        <f t="shared" si="2047"/>
        <v>1.1037796069589236E-5</v>
      </c>
      <c r="AQ1664" s="13">
        <f t="shared" si="2048"/>
        <v>5.6555459501361482E-6</v>
      </c>
      <c r="AR1664" s="13">
        <f t="shared" si="2049"/>
        <v>2.5919455268407946E-2</v>
      </c>
      <c r="AS1664" s="13">
        <f t="shared" si="2050"/>
        <v>1.04657000494883E-2</v>
      </c>
      <c r="AT1664" s="13">
        <f t="shared" si="2051"/>
        <v>2.1129085544355874E-3</v>
      </c>
      <c r="AU1664" s="13">
        <f t="shared" si="2052"/>
        <v>2.8438184025255352E-4</v>
      </c>
      <c r="AV1664" s="13">
        <f t="shared" si="2053"/>
        <v>2.8706766874382833E-5</v>
      </c>
      <c r="AW1664" s="13">
        <f t="shared" si="2054"/>
        <v>5.3290373618578195E-8</v>
      </c>
      <c r="AX1664" s="13">
        <f t="shared" si="2055"/>
        <v>5.1768823751191806E-7</v>
      </c>
      <c r="AY1664" s="13">
        <f t="shared" si="2056"/>
        <v>1.0610123965454288E-6</v>
      </c>
      <c r="AZ1664" s="13">
        <f t="shared" si="2057"/>
        <v>1.0872830634838964E-6</v>
      </c>
      <c r="BA1664" s="13">
        <f t="shared" si="2058"/>
        <v>7.4280279475717332E-7</v>
      </c>
      <c r="BB1664" s="13">
        <f t="shared" si="2059"/>
        <v>3.8059729597768157E-7</v>
      </c>
      <c r="BC1664" s="13">
        <f t="shared" si="2060"/>
        <v>1.5600835401043583E-7</v>
      </c>
      <c r="BD1664" s="13">
        <f t="shared" si="2061"/>
        <v>8.8537403269512635E-3</v>
      </c>
      <c r="BE1664" s="13">
        <f t="shared" si="2062"/>
        <v>3.5749435942378847E-3</v>
      </c>
      <c r="BF1664" s="13">
        <f t="shared" si="2063"/>
        <v>7.2174139008113918E-4</v>
      </c>
      <c r="BG1664" s="13">
        <f t="shared" si="2064"/>
        <v>9.7141044872402476E-5</v>
      </c>
      <c r="BH1664" s="13">
        <f t="shared" si="2065"/>
        <v>9.8058488073975396E-6</v>
      </c>
      <c r="BI1664" s="13">
        <f t="shared" si="2066"/>
        <v>7.9187676813517248E-7</v>
      </c>
      <c r="BJ1664" s="14">
        <f t="shared" si="2067"/>
        <v>6.1657163928524647E-2</v>
      </c>
      <c r="BK1664" s="14">
        <f t="shared" si="2068"/>
        <v>0.17333979963711088</v>
      </c>
      <c r="BL1664" s="14">
        <f t="shared" si="2069"/>
        <v>0.63643383129433684</v>
      </c>
      <c r="BM1664" s="14">
        <f t="shared" si="2070"/>
        <v>0.4389924537640833</v>
      </c>
      <c r="BN1664" s="14">
        <f t="shared" si="2071"/>
        <v>0.55584767209629771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1.75555555555556</v>
      </c>
      <c r="F1665" s="10">
        <f>VLOOKUP(B1665,home!$B$2:$E$405,3,FALSE)</f>
        <v>1.59</v>
      </c>
      <c r="G1665" s="10">
        <f>VLOOKUP(C1665,away!$B$2:$E$405,4,FALSE)</f>
        <v>1.71</v>
      </c>
      <c r="H1665" s="10">
        <f>VLOOKUP(A1665,away!$A$2:$E$405,3,FALSE)</f>
        <v>1.4666666666666699</v>
      </c>
      <c r="I1665" s="10">
        <f>VLOOKUP(C1665,away!$B$2:$E$405,3,FALSE)</f>
        <v>0.68</v>
      </c>
      <c r="J1665" s="10">
        <f>VLOOKUP(B1665,home!$B$2:$E$405,4,FALSE)</f>
        <v>1.23</v>
      </c>
      <c r="K1665" s="12">
        <f t="shared" si="2016"/>
        <v>4.7731800000000115</v>
      </c>
      <c r="L1665" s="12">
        <f t="shared" si="2017"/>
        <v>1.2267200000000027</v>
      </c>
      <c r="M1665" s="13">
        <f t="shared" si="2018"/>
        <v>2.4790000642781634E-3</v>
      </c>
      <c r="N1665" s="13">
        <f t="shared" si="2019"/>
        <v>1.1832713526811273E-2</v>
      </c>
      <c r="O1665" s="13">
        <f t="shared" si="2020"/>
        <v>3.0410389588513154E-3</v>
      </c>
      <c r="P1665" s="13">
        <f t="shared" si="2021"/>
        <v>1.4515426337609955E-2</v>
      </c>
      <c r="Q1665" s="13">
        <f t="shared" si="2022"/>
        <v>2.8239835775952588E-2</v>
      </c>
      <c r="R1665" s="13">
        <f t="shared" si="2023"/>
        <v>1.8652516558010474E-3</v>
      </c>
      <c r="S1665" s="13">
        <f t="shared" si="2024"/>
        <v>2.1248244886989537E-2</v>
      </c>
      <c r="T1665" s="13">
        <f t="shared" si="2025"/>
        <v>3.4642371343076628E-2</v>
      </c>
      <c r="U1665" s="13">
        <f t="shared" si="2026"/>
        <v>8.9031818984364654E-3</v>
      </c>
      <c r="V1665" s="13">
        <f t="shared" si="2027"/>
        <v>1.3824002754845612E-2</v>
      </c>
      <c r="W1665" s="13">
        <f t="shared" si="2028"/>
        <v>4.4931273109687225E-2</v>
      </c>
      <c r="X1665" s="13">
        <f t="shared" si="2029"/>
        <v>5.5118091349115626E-2</v>
      </c>
      <c r="Y1665" s="13">
        <f t="shared" si="2030"/>
        <v>3.3807232509893648E-2</v>
      </c>
      <c r="Z1665" s="13">
        <f t="shared" si="2031"/>
        <v>7.6271383706808882E-4</v>
      </c>
      <c r="AA1665" s="13">
        <f t="shared" si="2032"/>
        <v>3.6405704328166689E-3</v>
      </c>
      <c r="AB1665" s="13">
        <f t="shared" si="2033"/>
        <v>8.6885489892559557E-3</v>
      </c>
      <c r="AC1665" s="13">
        <f t="shared" si="2034"/>
        <v>5.0590280474969241E-3</v>
      </c>
      <c r="AD1665" s="13">
        <f t="shared" si="2035"/>
        <v>5.3616263545424363E-2</v>
      </c>
      <c r="AE1665" s="13">
        <f t="shared" si="2036"/>
        <v>6.5772142816443113E-2</v>
      </c>
      <c r="AF1665" s="13">
        <f t="shared" si="2037"/>
        <v>4.0342001517893647E-2</v>
      </c>
      <c r="AG1665" s="13">
        <f t="shared" si="2038"/>
        <v>1.6496113367343541E-2</v>
      </c>
      <c r="AH1665" s="13">
        <f t="shared" si="2039"/>
        <v>2.3390907955204185E-4</v>
      </c>
      <c r="AI1665" s="13">
        <f t="shared" si="2040"/>
        <v>1.1164901403362178E-3</v>
      </c>
      <c r="AJ1665" s="13">
        <f t="shared" si="2041"/>
        <v>2.6646042040250205E-3</v>
      </c>
      <c r="AK1665" s="13">
        <f t="shared" si="2042"/>
        <v>4.2395451648560584E-3</v>
      </c>
      <c r="AL1665" s="13">
        <f t="shared" si="2043"/>
        <v>1.1848962817147296E-3</v>
      </c>
      <c r="AM1665" s="13">
        <f t="shared" si="2044"/>
        <v>5.1184015365949846E-2</v>
      </c>
      <c r="AN1665" s="13">
        <f t="shared" si="2045"/>
        <v>6.2788455329718121E-2</v>
      </c>
      <c r="AO1665" s="13">
        <f t="shared" si="2046"/>
        <v>3.8511926961036003E-2</v>
      </c>
      <c r="AP1665" s="13">
        <f t="shared" si="2047"/>
        <v>1.5747783680547401E-2</v>
      </c>
      <c r="AQ1665" s="13">
        <f t="shared" si="2048"/>
        <v>4.8295302991502847E-3</v>
      </c>
      <c r="AR1665" s="13">
        <f t="shared" si="2049"/>
        <v>5.7388189213616265E-5</v>
      </c>
      <c r="AS1665" s="13">
        <f t="shared" si="2050"/>
        <v>2.7392415699064953E-4</v>
      </c>
      <c r="AT1665" s="13">
        <f t="shared" si="2051"/>
        <v>6.5374465383231592E-4</v>
      </c>
      <c r="AU1665" s="13">
        <f t="shared" si="2052"/>
        <v>1.0401469689264469E-3</v>
      </c>
      <c r="AV1665" s="13">
        <f t="shared" si="2053"/>
        <v>1.2412021772850879E-3</v>
      </c>
      <c r="AW1665" s="13">
        <f t="shared" si="2054"/>
        <v>1.9272191126548473E-4</v>
      </c>
      <c r="AX1665" s="13">
        <f t="shared" si="2055"/>
        <v>4.0718419744074197E-2</v>
      </c>
      <c r="AY1665" s="13">
        <f t="shared" si="2056"/>
        <v>4.9950099868450802E-2</v>
      </c>
      <c r="AZ1665" s="13">
        <f t="shared" si="2057"/>
        <v>3.0637393255313058E-2</v>
      </c>
      <c r="BA1665" s="13">
        <f t="shared" si="2058"/>
        <v>1.252783435138591E-2</v>
      </c>
      <c r="BB1665" s="13">
        <f t="shared" si="2059"/>
        <v>3.8420362388830367E-3</v>
      </c>
      <c r="BC1665" s="13">
        <f t="shared" si="2060"/>
        <v>9.4262053899252154E-4</v>
      </c>
      <c r="BD1665" s="13">
        <f t="shared" si="2061"/>
        <v>1.1733206578687915E-5</v>
      </c>
      <c r="BE1665" s="13">
        <f t="shared" si="2062"/>
        <v>5.6004706977261714E-5</v>
      </c>
      <c r="BF1665" s="13">
        <f t="shared" si="2063"/>
        <v>1.3366027362486337E-4</v>
      </c>
      <c r="BG1665" s="13">
        <f t="shared" si="2064"/>
        <v>2.1266151495357558E-4</v>
      </c>
      <c r="BH1665" s="13">
        <f t="shared" si="2065"/>
        <v>2.5376792248652766E-4</v>
      </c>
      <c r="BI1665" s="13">
        <f t="shared" si="2066"/>
        <v>2.4225599445084936E-4</v>
      </c>
      <c r="BJ1665" s="14">
        <f t="shared" si="2067"/>
        <v>0.69647815449514261</v>
      </c>
      <c r="BK1665" s="14">
        <f t="shared" si="2068"/>
        <v>0.10826069824138573</v>
      </c>
      <c r="BL1665" s="14">
        <f t="shared" si="2069"/>
        <v>3.8569630289250666E-2</v>
      </c>
      <c r="BM1665" s="14">
        <f t="shared" si="2070"/>
        <v>0.73234055258635755</v>
      </c>
      <c r="BN1665" s="14">
        <f t="shared" si="2071"/>
        <v>6.1973266319304346E-2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1.75555555555556</v>
      </c>
      <c r="F1666" s="10">
        <f>VLOOKUP(B1666,home!$B$2:$E$405,3,FALSE)</f>
        <v>0.91</v>
      </c>
      <c r="G1666" s="10">
        <f>VLOOKUP(C1666,away!$B$2:$E$405,4,FALSE)</f>
        <v>0.56999999999999995</v>
      </c>
      <c r="H1666" s="10">
        <f>VLOOKUP(A1666,away!$A$2:$E$405,3,FALSE)</f>
        <v>1.4666666666666699</v>
      </c>
      <c r="I1666" s="10">
        <f>VLOOKUP(C1666,away!$B$2:$E$405,3,FALSE)</f>
        <v>1</v>
      </c>
      <c r="J1666" s="10">
        <f>VLOOKUP(B1666,home!$B$2:$E$405,4,FALSE)</f>
        <v>0.27</v>
      </c>
      <c r="K1666" s="12">
        <f t="shared" si="2016"/>
        <v>0.9106066666666689</v>
      </c>
      <c r="L1666" s="12">
        <f t="shared" si="2017"/>
        <v>0.39600000000000091</v>
      </c>
      <c r="M1666" s="13">
        <f t="shared" si="2018"/>
        <v>0.27073720098463483</v>
      </c>
      <c r="N1666" s="13">
        <f t="shared" si="2019"/>
        <v>0.24653510013128233</v>
      </c>
      <c r="O1666" s="13">
        <f t="shared" si="2020"/>
        <v>0.10721193158991563</v>
      </c>
      <c r="P1666" s="13">
        <f t="shared" si="2021"/>
        <v>9.7627899651988009E-2</v>
      </c>
      <c r="Q1666" s="13">
        <f t="shared" si="2022"/>
        <v>0.11224825287344022</v>
      </c>
      <c r="R1666" s="13">
        <f t="shared" si="2023"/>
        <v>2.1227962454803344E-2</v>
      </c>
      <c r="S1666" s="13">
        <f t="shared" si="2024"/>
        <v>8.8011610113007399E-3</v>
      </c>
      <c r="T1666" s="13">
        <f t="shared" si="2025"/>
        <v>4.4450308137882422E-2</v>
      </c>
      <c r="U1666" s="13">
        <f t="shared" si="2026"/>
        <v>1.933032413109367E-2</v>
      </c>
      <c r="V1666" s="13">
        <f t="shared" si="2027"/>
        <v>3.5263341921707846E-4</v>
      </c>
      <c r="W1666" s="13">
        <f t="shared" si="2028"/>
        <v>3.4071335796080252E-2</v>
      </c>
      <c r="X1666" s="13">
        <f t="shared" si="2029"/>
        <v>1.3492248975247808E-2</v>
      </c>
      <c r="Y1666" s="13">
        <f t="shared" si="2030"/>
        <v>2.6714652970990724E-3</v>
      </c>
      <c r="Z1666" s="13">
        <f t="shared" si="2031"/>
        <v>2.8020910440340486E-3</v>
      </c>
      <c r="AA1666" s="13">
        <f t="shared" si="2032"/>
        <v>2.551602785304371E-3</v>
      </c>
      <c r="AB1666" s="13">
        <f t="shared" si="2033"/>
        <v>1.1617532534917007E-3</v>
      </c>
      <c r="AC1666" s="13">
        <f t="shared" si="2034"/>
        <v>7.9474809751062262E-6</v>
      </c>
      <c r="AD1666" s="13">
        <f t="shared" si="2035"/>
        <v>7.7563963795373473E-3</v>
      </c>
      <c r="AE1666" s="13">
        <f t="shared" si="2036"/>
        <v>3.0715329662967957E-3</v>
      </c>
      <c r="AF1666" s="13">
        <f t="shared" si="2037"/>
        <v>6.0816352732676699E-4</v>
      </c>
      <c r="AG1666" s="13">
        <f t="shared" si="2038"/>
        <v>8.0277585607133455E-5</v>
      </c>
      <c r="AH1666" s="13">
        <f t="shared" si="2039"/>
        <v>2.7740701335937136E-4</v>
      </c>
      <c r="AI1666" s="13">
        <f t="shared" si="2040"/>
        <v>2.5260867574513322E-4</v>
      </c>
      <c r="AJ1666" s="13">
        <f t="shared" si="2041"/>
        <v>1.1501357209567859E-4</v>
      </c>
      <c r="AK1666" s="13">
        <f t="shared" si="2042"/>
        <v>3.491070850249083E-5</v>
      </c>
      <c r="AL1666" s="13">
        <f t="shared" si="2043"/>
        <v>1.1463454188075015E-7</v>
      </c>
      <c r="AM1666" s="13">
        <f t="shared" si="2044"/>
        <v>1.4126052505031848E-3</v>
      </c>
      <c r="AN1666" s="13">
        <f t="shared" si="2045"/>
        <v>5.5939167919926238E-4</v>
      </c>
      <c r="AO1666" s="13">
        <f t="shared" si="2046"/>
        <v>1.107595524814542E-4</v>
      </c>
      <c r="AP1666" s="13">
        <f t="shared" si="2047"/>
        <v>1.4620260927551993E-5</v>
      </c>
      <c r="AQ1666" s="13">
        <f t="shared" si="2048"/>
        <v>1.4474058318276501E-6</v>
      </c>
      <c r="AR1666" s="13">
        <f t="shared" si="2049"/>
        <v>2.1970635458062264E-5</v>
      </c>
      <c r="AS1666" s="13">
        <f t="shared" si="2050"/>
        <v>2.0006607119014599E-5</v>
      </c>
      <c r="AT1666" s="13">
        <f t="shared" si="2051"/>
        <v>9.1090749099777658E-6</v>
      </c>
      <c r="AU1666" s="13">
        <f t="shared" si="2052"/>
        <v>2.7649281133972807E-6</v>
      </c>
      <c r="AV1666" s="13">
        <f t="shared" si="2053"/>
        <v>6.2944049322841471E-7</v>
      </c>
      <c r="AW1666" s="13">
        <f t="shared" si="2054"/>
        <v>1.1482567587357985E-9</v>
      </c>
      <c r="AX1666" s="13">
        <f t="shared" si="2055"/>
        <v>2.1438795974608991E-4</v>
      </c>
      <c r="AY1666" s="13">
        <f t="shared" si="2056"/>
        <v>8.4897632059451785E-5</v>
      </c>
      <c r="AZ1666" s="13">
        <f t="shared" si="2057"/>
        <v>1.6809731147771492E-5</v>
      </c>
      <c r="BA1666" s="13">
        <f t="shared" si="2058"/>
        <v>2.2188845115058429E-6</v>
      </c>
      <c r="BB1666" s="13">
        <f t="shared" si="2059"/>
        <v>2.1966956663907884E-7</v>
      </c>
      <c r="BC1666" s="13">
        <f t="shared" si="2060"/>
        <v>1.7397829677815087E-8</v>
      </c>
      <c r="BD1666" s="13">
        <f t="shared" si="2061"/>
        <v>1.450061940232113E-6</v>
      </c>
      <c r="BE1666" s="13">
        <f t="shared" si="2062"/>
        <v>1.3204360698549669E-6</v>
      </c>
      <c r="BF1666" s="13">
        <f t="shared" si="2063"/>
        <v>6.0119894405853404E-7</v>
      </c>
      <c r="BG1666" s="13">
        <f t="shared" si="2064"/>
        <v>1.8248525548422098E-7</v>
      </c>
      <c r="BH1666" s="13">
        <f t="shared" si="2065"/>
        <v>4.1543072553075477E-8</v>
      </c>
      <c r="BI1666" s="13">
        <f t="shared" si="2066"/>
        <v>7.5658797641295289E-9</v>
      </c>
      <c r="BJ1666" s="14">
        <f t="shared" si="2067"/>
        <v>0.46740245709360456</v>
      </c>
      <c r="BK1666" s="14">
        <f t="shared" si="2068"/>
        <v>0.3776118548147171</v>
      </c>
      <c r="BL1666" s="14">
        <f t="shared" si="2069"/>
        <v>0.15222159816156702</v>
      </c>
      <c r="BM1666" s="14">
        <f t="shared" si="2070"/>
        <v>0.14436475694405576</v>
      </c>
      <c r="BN1666" s="14">
        <f t="shared" si="2071"/>
        <v>0.85558834768606429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1.75555555555556</v>
      </c>
      <c r="F1667" s="10">
        <f>VLOOKUP(B1667,home!$B$2:$E$405,3,FALSE)</f>
        <v>0.56999999999999995</v>
      </c>
      <c r="G1667" s="10">
        <f>VLOOKUP(C1667,away!$B$2:$E$405,4,FALSE)</f>
        <v>1.37</v>
      </c>
      <c r="H1667" s="10">
        <f>VLOOKUP(A1667,away!$A$2:$E$405,3,FALSE)</f>
        <v>1.4666666666666699</v>
      </c>
      <c r="I1667" s="10">
        <f>VLOOKUP(C1667,away!$B$2:$E$405,3,FALSE)</f>
        <v>0.8</v>
      </c>
      <c r="J1667" s="10">
        <f>VLOOKUP(B1667,home!$B$2:$E$405,4,FALSE)</f>
        <v>1.5</v>
      </c>
      <c r="K1667" s="12">
        <f t="shared" si="2016"/>
        <v>1.3709133333333368</v>
      </c>
      <c r="L1667" s="12">
        <f t="shared" si="2017"/>
        <v>1.760000000000004</v>
      </c>
      <c r="M1667" s="13">
        <f t="shared" si="2018"/>
        <v>4.3677886559917209E-2</v>
      </c>
      <c r="N1667" s="13">
        <f t="shared" si="2019"/>
        <v>5.9878597056811443E-2</v>
      </c>
      <c r="O1667" s="13">
        <f t="shared" si="2020"/>
        <v>7.6873080345454467E-2</v>
      </c>
      <c r="P1667" s="13">
        <f t="shared" si="2021"/>
        <v>0.10538633081998838</v>
      </c>
      <c r="Q1667" s="13">
        <f t="shared" si="2022"/>
        <v>4.1044183543238563E-2</v>
      </c>
      <c r="R1667" s="13">
        <f t="shared" si="2023"/>
        <v>6.7648310704000097E-2</v>
      </c>
      <c r="S1667" s="13">
        <f t="shared" si="2024"/>
        <v>6.3569231471768184E-2</v>
      </c>
      <c r="T1667" s="13">
        <f t="shared" si="2025"/>
        <v>7.2237763036100036E-2</v>
      </c>
      <c r="U1667" s="13">
        <f t="shared" si="2026"/>
        <v>9.2739971121590006E-2</v>
      </c>
      <c r="V1667" s="13">
        <f t="shared" si="2027"/>
        <v>1.7042257371704964E-2</v>
      </c>
      <c r="W1667" s="13">
        <f t="shared" si="2028"/>
        <v>1.8756006158402155E-2</v>
      </c>
      <c r="X1667" s="13">
        <f t="shared" si="2029"/>
        <v>3.3010570838787869E-2</v>
      </c>
      <c r="Y1667" s="13">
        <f t="shared" si="2030"/>
        <v>2.9049302338133395E-2</v>
      </c>
      <c r="Z1667" s="13">
        <f t="shared" si="2031"/>
        <v>3.9687008946346809E-2</v>
      </c>
      <c r="AA1667" s="13">
        <f t="shared" si="2032"/>
        <v>5.4407449724666254E-2</v>
      </c>
      <c r="AB1667" s="13">
        <f t="shared" si="2033"/>
        <v>3.7293949130104087E-2</v>
      </c>
      <c r="AC1667" s="13">
        <f t="shared" si="2034"/>
        <v>2.5699803647065609E-3</v>
      </c>
      <c r="AD1667" s="13">
        <f t="shared" si="2035"/>
        <v>6.4282147306589229E-3</v>
      </c>
      <c r="AE1667" s="13">
        <f t="shared" si="2036"/>
        <v>1.131365792595973E-2</v>
      </c>
      <c r="AF1667" s="13">
        <f t="shared" si="2037"/>
        <v>9.9560189748445875E-3</v>
      </c>
      <c r="AG1667" s="13">
        <f t="shared" si="2038"/>
        <v>5.8408644652421706E-3</v>
      </c>
      <c r="AH1667" s="13">
        <f t="shared" si="2039"/>
        <v>1.7462283936392636E-2</v>
      </c>
      <c r="AI1667" s="13">
        <f t="shared" si="2040"/>
        <v>2.3939277878853207E-2</v>
      </c>
      <c r="AJ1667" s="13">
        <f t="shared" si="2041"/>
        <v>1.6409337617245837E-2</v>
      </c>
      <c r="AK1667" s="13">
        <f t="shared" si="2042"/>
        <v>7.4985932435502013E-3</v>
      </c>
      <c r="AL1667" s="13">
        <f t="shared" si="2043"/>
        <v>2.4803471252602961E-4</v>
      </c>
      <c r="AM1667" s="13">
        <f t="shared" si="2044"/>
        <v>1.7625050567580168E-3</v>
      </c>
      <c r="AN1667" s="13">
        <f t="shared" si="2045"/>
        <v>3.1020088998941165E-3</v>
      </c>
      <c r="AO1667" s="13">
        <f t="shared" si="2046"/>
        <v>2.7297678319068291E-3</v>
      </c>
      <c r="AP1667" s="13">
        <f t="shared" si="2047"/>
        <v>1.6014637947186767E-3</v>
      </c>
      <c r="AQ1667" s="13">
        <f t="shared" si="2048"/>
        <v>7.0464406967621937E-4</v>
      </c>
      <c r="AR1667" s="13">
        <f t="shared" si="2049"/>
        <v>6.1467239456102175E-3</v>
      </c>
      <c r="AS1667" s="13">
        <f t="shared" si="2050"/>
        <v>8.4266258133563424E-3</v>
      </c>
      <c r="AT1667" s="13">
        <f t="shared" si="2051"/>
        <v>5.7760868412705434E-3</v>
      </c>
      <c r="AU1667" s="13">
        <f t="shared" si="2052"/>
        <v>2.6395048217296752E-3</v>
      </c>
      <c r="AV1667" s="13">
        <f t="shared" si="2053"/>
        <v>9.0463308837671096E-4</v>
      </c>
      <c r="AW1667" s="13">
        <f t="shared" si="2054"/>
        <v>1.6623889065981297E-5</v>
      </c>
      <c r="AX1667" s="13">
        <f t="shared" si="2055"/>
        <v>4.0270694706283187E-4</v>
      </c>
      <c r="AY1667" s="13">
        <f t="shared" si="2056"/>
        <v>7.0876422683058564E-4</v>
      </c>
      <c r="AZ1667" s="13">
        <f t="shared" si="2057"/>
        <v>6.2371251961091691E-4</v>
      </c>
      <c r="BA1667" s="13">
        <f t="shared" si="2058"/>
        <v>3.659113448384054E-4</v>
      </c>
      <c r="BB1667" s="13">
        <f t="shared" si="2059"/>
        <v>1.6100099172889875E-4</v>
      </c>
      <c r="BC1667" s="13">
        <f t="shared" si="2060"/>
        <v>5.667234908857245E-5</v>
      </c>
      <c r="BD1667" s="13">
        <f t="shared" si="2061"/>
        <v>1.8030390240456689E-3</v>
      </c>
      <c r="BE1667" s="13">
        <f t="shared" si="2062"/>
        <v>2.4718102385845341E-3</v>
      </c>
      <c r="BF1667" s="13">
        <f t="shared" si="2063"/>
        <v>1.6943188067726975E-3</v>
      </c>
      <c r="BG1667" s="13">
        <f t="shared" si="2064"/>
        <v>7.7425474770737349E-4</v>
      </c>
      <c r="BH1667" s="13">
        <f t="shared" si="2065"/>
        <v>2.653590392571693E-4</v>
      </c>
      <c r="BI1667" s="13">
        <f t="shared" si="2066"/>
        <v>7.275684900763555E-5</v>
      </c>
      <c r="BJ1667" s="14">
        <f t="shared" si="2067"/>
        <v>0.2997343371002929</v>
      </c>
      <c r="BK1667" s="14">
        <f t="shared" si="2068"/>
        <v>0.23320248552744191</v>
      </c>
      <c r="BL1667" s="14">
        <f t="shared" si="2069"/>
        <v>0.42524736691757542</v>
      </c>
      <c r="BM1667" s="14">
        <f t="shared" si="2070"/>
        <v>0.60267066912448231</v>
      </c>
      <c r="BN1667" s="14">
        <f t="shared" si="2071"/>
        <v>0.39450838902941021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1.75555555555556</v>
      </c>
      <c r="F1668" s="10">
        <f>VLOOKUP(B1668,home!$B$2:$E$405,3,FALSE)</f>
        <v>0.8</v>
      </c>
      <c r="G1668" s="10">
        <f>VLOOKUP(C1668,away!$B$2:$E$405,4,FALSE)</f>
        <v>0.71</v>
      </c>
      <c r="H1668" s="10">
        <f>VLOOKUP(A1668,away!$A$2:$E$405,3,FALSE)</f>
        <v>1.4666666666666699</v>
      </c>
      <c r="I1668" s="10">
        <f>VLOOKUP(C1668,away!$B$2:$E$405,3,FALSE)</f>
        <v>0.71</v>
      </c>
      <c r="J1668" s="10">
        <f>VLOOKUP(B1668,home!$B$2:$E$405,4,FALSE)</f>
        <v>1.5</v>
      </c>
      <c r="K1668" s="12">
        <f t="shared" si="2016"/>
        <v>0.99715555555555813</v>
      </c>
      <c r="L1668" s="12">
        <f t="shared" si="2017"/>
        <v>1.5620000000000034</v>
      </c>
      <c r="M1668" s="13">
        <f t="shared" si="2018"/>
        <v>7.7370047572136114E-2</v>
      </c>
      <c r="N1668" s="13">
        <f t="shared" si="2019"/>
        <v>7.7149972770153341E-2</v>
      </c>
      <c r="O1668" s="13">
        <f t="shared" si="2020"/>
        <v>0.12085201430767686</v>
      </c>
      <c r="P1668" s="13">
        <f t="shared" si="2021"/>
        <v>0.12050825746697978</v>
      </c>
      <c r="Q1668" s="13">
        <f t="shared" si="2022"/>
        <v>3.8465261979359212E-2</v>
      </c>
      <c r="R1668" s="13">
        <f t="shared" si="2023"/>
        <v>9.4385423174295852E-2</v>
      </c>
      <c r="S1668" s="13">
        <f t="shared" si="2024"/>
        <v>4.6924619324384062E-2</v>
      </c>
      <c r="T1668" s="13">
        <f t="shared" si="2025"/>
        <v>6.0082739211759224E-2</v>
      </c>
      <c r="U1668" s="13">
        <f t="shared" si="2026"/>
        <v>9.4116949081711421E-2</v>
      </c>
      <c r="V1668" s="13">
        <f t="shared" si="2027"/>
        <v>8.120863139806745E-3</v>
      </c>
      <c r="W1668" s="13">
        <f t="shared" si="2028"/>
        <v>1.278528322620601E-2</v>
      </c>
      <c r="X1668" s="13">
        <f t="shared" si="2029"/>
        <v>1.9970612399333832E-2</v>
      </c>
      <c r="Y1668" s="13">
        <f t="shared" si="2030"/>
        <v>1.5597048283879759E-2</v>
      </c>
      <c r="Z1668" s="13">
        <f t="shared" si="2031"/>
        <v>4.9143343666083486E-2</v>
      </c>
      <c r="AA1668" s="13">
        <f t="shared" si="2032"/>
        <v>4.9003558155211194E-2</v>
      </c>
      <c r="AB1668" s="13">
        <f t="shared" si="2033"/>
        <v>2.4432085128229357E-2</v>
      </c>
      <c r="AC1668" s="13">
        <f t="shared" si="2034"/>
        <v>7.9054419056152534E-4</v>
      </c>
      <c r="AD1668" s="13">
        <f t="shared" si="2035"/>
        <v>3.187229049590653E-3</v>
      </c>
      <c r="AE1668" s="13">
        <f t="shared" si="2036"/>
        <v>4.9784517754606107E-3</v>
      </c>
      <c r="AF1668" s="13">
        <f t="shared" si="2037"/>
        <v>3.8881708366347461E-3</v>
      </c>
      <c r="AG1668" s="13">
        <f t="shared" si="2038"/>
        <v>2.0244409489411624E-3</v>
      </c>
      <c r="AH1668" s="13">
        <f t="shared" si="2039"/>
        <v>1.9190475701605637E-2</v>
      </c>
      <c r="AI1668" s="13">
        <f t="shared" si="2040"/>
        <v>1.9135889459610006E-2</v>
      </c>
      <c r="AJ1668" s="13">
        <f t="shared" si="2041"/>
        <v>9.5407292425735805E-3</v>
      </c>
      <c r="AK1668" s="13">
        <f t="shared" si="2042"/>
        <v>3.1711970560945402E-3</v>
      </c>
      <c r="AL1668" s="13">
        <f t="shared" si="2043"/>
        <v>4.9252704810031798E-5</v>
      </c>
      <c r="AM1668" s="13">
        <f t="shared" si="2044"/>
        <v>6.3563263072547631E-4</v>
      </c>
      <c r="AN1668" s="13">
        <f t="shared" si="2045"/>
        <v>9.9285816919319624E-4</v>
      </c>
      <c r="AO1668" s="13">
        <f t="shared" si="2046"/>
        <v>7.7542223013988805E-4</v>
      </c>
      <c r="AP1668" s="13">
        <f t="shared" si="2047"/>
        <v>4.0373650782616927E-4</v>
      </c>
      <c r="AQ1668" s="13">
        <f t="shared" si="2048"/>
        <v>1.5765910630611939E-4</v>
      </c>
      <c r="AR1668" s="13">
        <f t="shared" si="2049"/>
        <v>5.9951046091816125E-3</v>
      </c>
      <c r="AS1668" s="13">
        <f t="shared" si="2050"/>
        <v>5.9780518671821783E-3</v>
      </c>
      <c r="AT1668" s="13">
        <f t="shared" si="2051"/>
        <v>2.9805238153799928E-3</v>
      </c>
      <c r="AU1668" s="13">
        <f t="shared" si="2052"/>
        <v>9.9068196032393624E-4</v>
      </c>
      <c r="AV1668" s="13">
        <f t="shared" si="2053"/>
        <v>2.46966005131421E-4</v>
      </c>
      <c r="AW1668" s="13">
        <f t="shared" si="2054"/>
        <v>2.1309415014248483E-6</v>
      </c>
      <c r="AX1668" s="13">
        <f t="shared" si="2055"/>
        <v>1.0563743483671718E-4</v>
      </c>
      <c r="AY1668" s="13">
        <f t="shared" si="2056"/>
        <v>1.6500567321495259E-4</v>
      </c>
      <c r="AZ1668" s="13">
        <f t="shared" si="2057"/>
        <v>1.2886943078087827E-4</v>
      </c>
      <c r="BA1668" s="13">
        <f t="shared" si="2058"/>
        <v>6.7098016959910771E-5</v>
      </c>
      <c r="BB1668" s="13">
        <f t="shared" si="2059"/>
        <v>2.6201775622845202E-5</v>
      </c>
      <c r="BC1668" s="13">
        <f t="shared" si="2060"/>
        <v>8.1854347045768584E-6</v>
      </c>
      <c r="BD1668" s="13">
        <f t="shared" si="2061"/>
        <v>1.5607255665902847E-3</v>
      </c>
      <c r="BE1668" s="13">
        <f t="shared" si="2062"/>
        <v>1.5562861694230984E-3</v>
      </c>
      <c r="BF1668" s="13">
        <f t="shared" si="2063"/>
        <v>7.7592969993726046E-4</v>
      </c>
      <c r="BG1668" s="13">
        <f t="shared" si="2064"/>
        <v>2.5790753700433221E-4</v>
      </c>
      <c r="BH1668" s="13">
        <f t="shared" si="2065"/>
        <v>6.4293483335880138E-5</v>
      </c>
      <c r="BI1668" s="13">
        <f t="shared" si="2066"/>
        <v>1.2822120818878316E-5</v>
      </c>
      <c r="BJ1668" s="14">
        <f t="shared" si="2067"/>
        <v>0.24159551689162925</v>
      </c>
      <c r="BK1668" s="14">
        <f t="shared" si="2068"/>
        <v>0.25392859007189328</v>
      </c>
      <c r="BL1668" s="14">
        <f t="shared" si="2069"/>
        <v>0.45424761414131731</v>
      </c>
      <c r="BM1668" s="14">
        <f t="shared" si="2070"/>
        <v>0.4700212127686087</v>
      </c>
      <c r="BN1668" s="14">
        <f t="shared" si="2071"/>
        <v>0.52873097727060114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1.75555555555556</v>
      </c>
      <c r="F1669" s="10">
        <f>VLOOKUP(B1669,home!$B$2:$E$405,3,FALSE)</f>
        <v>0.56999999999999995</v>
      </c>
      <c r="G1669" s="10">
        <f>VLOOKUP(C1669,away!$B$2:$E$405,4,FALSE)</f>
        <v>0.91</v>
      </c>
      <c r="H1669" s="10">
        <f>VLOOKUP(A1669,away!$A$2:$E$405,3,FALSE)</f>
        <v>1.4666666666666699</v>
      </c>
      <c r="I1669" s="10">
        <f>VLOOKUP(C1669,away!$B$2:$E$405,3,FALSE)</f>
        <v>1.25</v>
      </c>
      <c r="J1669" s="10">
        <f>VLOOKUP(B1669,home!$B$2:$E$405,4,FALSE)</f>
        <v>0.55000000000000004</v>
      </c>
      <c r="K1669" s="12">
        <f t="shared" si="2016"/>
        <v>0.9106066666666689</v>
      </c>
      <c r="L1669" s="12">
        <f t="shared" si="2017"/>
        <v>1.0083333333333357</v>
      </c>
      <c r="M1669" s="13">
        <f t="shared" si="2018"/>
        <v>0.14676244790310852</v>
      </c>
      <c r="N1669" s="13">
        <f t="shared" si="2019"/>
        <v>0.13364286347689031</v>
      </c>
      <c r="O1669" s="13">
        <f t="shared" si="2020"/>
        <v>0.14798546830230147</v>
      </c>
      <c r="P1669" s="13">
        <f t="shared" si="2021"/>
        <v>0.13475655400586473</v>
      </c>
      <c r="Q1669" s="13">
        <f t="shared" si="2022"/>
        <v>6.0848041217239891E-2</v>
      </c>
      <c r="R1669" s="13">
        <f t="shared" si="2023"/>
        <v>7.4609340269077146E-2</v>
      </c>
      <c r="S1669" s="13">
        <f t="shared" si="2024"/>
        <v>3.0933200397972687E-2</v>
      </c>
      <c r="T1669" s="13">
        <f t="shared" si="2025"/>
        <v>6.1355108227383715E-2</v>
      </c>
      <c r="U1669" s="13">
        <f t="shared" si="2026"/>
        <v>6.7939762644623605E-2</v>
      </c>
      <c r="V1669" s="13">
        <f t="shared" si="2027"/>
        <v>3.1558568508808682E-3</v>
      </c>
      <c r="W1669" s="13">
        <f t="shared" si="2028"/>
        <v>1.8469543995342303E-2</v>
      </c>
      <c r="X1669" s="13">
        <f t="shared" si="2029"/>
        <v>1.8623456861970204E-2</v>
      </c>
      <c r="Y1669" s="13">
        <f t="shared" si="2030"/>
        <v>9.3893261679099966E-3</v>
      </c>
      <c r="Z1669" s="13">
        <f t="shared" si="2031"/>
        <v>2.5077028257106549E-2</v>
      </c>
      <c r="AA1669" s="13">
        <f t="shared" si="2032"/>
        <v>2.2835309111109661E-2</v>
      </c>
      <c r="AB1669" s="13">
        <f t="shared" si="2033"/>
        <v>1.0396992355985291E-2</v>
      </c>
      <c r="AC1669" s="13">
        <f t="shared" si="2034"/>
        <v>1.8110575978249702E-4</v>
      </c>
      <c r="AD1669" s="13">
        <f t="shared" si="2035"/>
        <v>4.2046224731130104E-3</v>
      </c>
      <c r="AE1669" s="13">
        <f t="shared" si="2036"/>
        <v>4.2396609937222964E-3</v>
      </c>
      <c r="AF1669" s="13">
        <f t="shared" si="2037"/>
        <v>2.137495751001662E-3</v>
      </c>
      <c r="AG1669" s="13">
        <f t="shared" si="2038"/>
        <v>7.1843607186444932E-4</v>
      </c>
      <c r="AH1669" s="13">
        <f t="shared" si="2039"/>
        <v>6.3215008731456242E-3</v>
      </c>
      <c r="AI1669" s="13">
        <f t="shared" si="2040"/>
        <v>5.7564008384255738E-3</v>
      </c>
      <c r="AJ1669" s="13">
        <f t="shared" si="2041"/>
        <v>2.6209084897379649E-3</v>
      </c>
      <c r="AK1669" s="13">
        <f t="shared" si="2042"/>
        <v>7.9553891449288727E-4</v>
      </c>
      <c r="AL1669" s="13">
        <f t="shared" si="2043"/>
        <v>6.6516165265968736E-6</v>
      </c>
      <c r="AM1669" s="13">
        <f t="shared" si="2044"/>
        <v>7.6575145096664094E-4</v>
      </c>
      <c r="AN1669" s="13">
        <f t="shared" si="2045"/>
        <v>7.7213271305803159E-4</v>
      </c>
      <c r="AO1669" s="13">
        <f t="shared" si="2046"/>
        <v>3.8928357616675838E-4</v>
      </c>
      <c r="AP1669" s="13">
        <f t="shared" si="2047"/>
        <v>1.3084253532271635E-4</v>
      </c>
      <c r="AQ1669" s="13">
        <f t="shared" si="2048"/>
        <v>3.298322244593482E-5</v>
      </c>
      <c r="AR1669" s="13">
        <f t="shared" si="2049"/>
        <v>1.2748360094177044E-3</v>
      </c>
      <c r="AS1669" s="13">
        <f t="shared" si="2050"/>
        <v>1.1608741690824938E-3</v>
      </c>
      <c r="AT1669" s="13">
        <f t="shared" si="2051"/>
        <v>5.2854987876382431E-4</v>
      </c>
      <c r="AU1669" s="13">
        <f t="shared" si="2052"/>
        <v>1.6043368108939937E-4</v>
      </c>
      <c r="AV1669" s="13">
        <f t="shared" si="2053"/>
        <v>3.6522994889470334E-5</v>
      </c>
      <c r="AW1669" s="13">
        <f t="shared" si="2054"/>
        <v>1.6965226128258037E-7</v>
      </c>
      <c r="AX1669" s="13">
        <f t="shared" si="2055"/>
        <v>1.1621639604331631E-4</v>
      </c>
      <c r="AY1669" s="13">
        <f t="shared" si="2056"/>
        <v>1.1718486601034424E-4</v>
      </c>
      <c r="AZ1669" s="13">
        <f t="shared" si="2057"/>
        <v>5.9080703280215338E-5</v>
      </c>
      <c r="BA1669" s="13">
        <f t="shared" si="2058"/>
        <v>1.9857680824739098E-5</v>
      </c>
      <c r="BB1669" s="13">
        <f t="shared" si="2059"/>
        <v>5.0057903745696589E-6</v>
      </c>
      <c r="BC1669" s="13">
        <f t="shared" si="2060"/>
        <v>1.0095010588715506E-6</v>
      </c>
      <c r="BD1669" s="13">
        <f t="shared" si="2061"/>
        <v>2.1424327380492017E-4</v>
      </c>
      <c r="BE1669" s="13">
        <f t="shared" si="2062"/>
        <v>1.9509135341525281E-4</v>
      </c>
      <c r="BF1669" s="13">
        <f t="shared" si="2063"/>
        <v>8.8825743514476201E-5</v>
      </c>
      <c r="BG1669" s="13">
        <f t="shared" si="2064"/>
        <v>2.6961771405301891E-5</v>
      </c>
      <c r="BH1669" s="13">
        <f t="shared" si="2065"/>
        <v>6.1378921967026649E-6</v>
      </c>
      <c r="BI1669" s="13">
        <f t="shared" si="2066"/>
        <v>1.1178411107197546E-6</v>
      </c>
      <c r="BJ1669" s="14">
        <f t="shared" si="2067"/>
        <v>0.31603790367198981</v>
      </c>
      <c r="BK1669" s="14">
        <f t="shared" si="2068"/>
        <v>0.31591300140014628</v>
      </c>
      <c r="BL1669" s="14">
        <f t="shared" si="2069"/>
        <v>0.34295481640758968</v>
      </c>
      <c r="BM1669" s="14">
        <f t="shared" si="2070"/>
        <v>0.30126101934860117</v>
      </c>
      <c r="BN1669" s="14">
        <f t="shared" si="2071"/>
        <v>0.69860471517448197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1.75555555555556</v>
      </c>
      <c r="F1670" s="10">
        <f>VLOOKUP(B1670,home!$B$2:$E$405,3,FALSE)</f>
        <v>1.03</v>
      </c>
      <c r="G1670" s="10">
        <f>VLOOKUP(C1670,away!$B$2:$E$405,4,FALSE)</f>
        <v>0.8</v>
      </c>
      <c r="H1670" s="10">
        <f>VLOOKUP(A1670,away!$A$2:$E$405,3,FALSE)</f>
        <v>1.4666666666666699</v>
      </c>
      <c r="I1670" s="10">
        <f>VLOOKUP(C1670,away!$B$2:$E$405,3,FALSE)</f>
        <v>0.91</v>
      </c>
      <c r="J1670" s="10">
        <f>VLOOKUP(B1670,home!$B$2:$E$405,4,FALSE)</f>
        <v>0.82</v>
      </c>
      <c r="K1670" s="12">
        <f t="shared" si="2016"/>
        <v>1.4465777777777815</v>
      </c>
      <c r="L1670" s="12">
        <f t="shared" si="2017"/>
        <v>1.0944266666666689</v>
      </c>
      <c r="M1670" s="13">
        <f t="shared" si="2018"/>
        <v>7.8787222644730467E-2</v>
      </c>
      <c r="N1670" s="13">
        <f t="shared" si="2019"/>
        <v>0.11397184545069748</v>
      </c>
      <c r="O1670" s="13">
        <f t="shared" si="2020"/>
        <v>8.6226837454997055E-2</v>
      </c>
      <c r="P1670" s="13">
        <f t="shared" si="2021"/>
        <v>0.12473382691045559</v>
      </c>
      <c r="Q1670" s="13">
        <f t="shared" si="2022"/>
        <v>8.2434569460651377E-2</v>
      </c>
      <c r="R1670" s="13">
        <f t="shared" si="2023"/>
        <v>4.718447514654054E-2</v>
      </c>
      <c r="S1670" s="13">
        <f t="shared" si="2024"/>
        <v>4.9368815949651014E-2</v>
      </c>
      <c r="T1670" s="13">
        <f t="shared" si="2025"/>
        <v>9.0218591072922669E-2</v>
      </c>
      <c r="U1670" s="13">
        <f t="shared" si="2026"/>
        <v>6.825601320309356E-2</v>
      </c>
      <c r="V1670" s="13">
        <f t="shared" si="2027"/>
        <v>8.6843767819301254E-3</v>
      </c>
      <c r="W1670" s="13">
        <f t="shared" si="2028"/>
        <v>3.9749338767485737E-2</v>
      </c>
      <c r="X1670" s="13">
        <f t="shared" si="2029"/>
        <v>4.3502736329503612E-2</v>
      </c>
      <c r="Y1670" s="13">
        <f t="shared" si="2030"/>
        <v>2.3805277355988815E-2</v>
      </c>
      <c r="Z1670" s="13">
        <f t="shared" si="2031"/>
        <v>1.7213315951014885E-2</v>
      </c>
      <c r="AA1670" s="13">
        <f t="shared" si="2032"/>
        <v>2.4900400336605951E-2</v>
      </c>
      <c r="AB1670" s="13">
        <f t="shared" si="2033"/>
        <v>1.8010182892352285E-2</v>
      </c>
      <c r="AC1670" s="13">
        <f t="shared" si="2034"/>
        <v>8.5930458802549762E-4</v>
      </c>
      <c r="AD1670" s="13">
        <f t="shared" si="2035"/>
        <v>1.4375127535601443E-2</v>
      </c>
      <c r="AE1670" s="13">
        <f t="shared" si="2036"/>
        <v>1.5732522911696533E-2</v>
      </c>
      <c r="AF1670" s="13">
        <f t="shared" si="2037"/>
        <v>8.6090463042525142E-3</v>
      </c>
      <c r="AG1670" s="13">
        <f t="shared" si="2038"/>
        <v>3.1406566166473624E-3</v>
      </c>
      <c r="AH1670" s="13">
        <f t="shared" si="2039"/>
        <v>4.7096779996373553E-3</v>
      </c>
      <c r="AI1670" s="13">
        <f t="shared" si="2040"/>
        <v>6.8129155347643111E-3</v>
      </c>
      <c r="AJ1670" s="13">
        <f t="shared" si="2041"/>
        <v>4.9277061072335428E-3</v>
      </c>
      <c r="AK1670" s="13">
        <f t="shared" si="2042"/>
        <v>2.3761033833812999E-3</v>
      </c>
      <c r="AL1670" s="13">
        <f t="shared" si="2043"/>
        <v>5.4417123055321511E-5</v>
      </c>
      <c r="AM1670" s="13">
        <f t="shared" si="2044"/>
        <v>4.1589480091445055E-3</v>
      </c>
      <c r="AN1670" s="13">
        <f t="shared" si="2045"/>
        <v>4.5516636064879996E-3</v>
      </c>
      <c r="AO1670" s="13">
        <f t="shared" si="2046"/>
        <v>2.4907310143183242E-3</v>
      </c>
      <c r="AP1670" s="13">
        <f t="shared" si="2047"/>
        <v>9.0864081385456518E-4</v>
      </c>
      <c r="AQ1670" s="13">
        <f t="shared" si="2048"/>
        <v>2.4861018427603521E-4</v>
      </c>
      <c r="AR1670" s="13">
        <f t="shared" si="2049"/>
        <v>1.0308794388432913E-3</v>
      </c>
      <c r="AS1670" s="13">
        <f t="shared" si="2050"/>
        <v>1.4912472877987345E-3</v>
      </c>
      <c r="AT1670" s="13">
        <f t="shared" si="2051"/>
        <v>1.0786025938505188E-3</v>
      </c>
      <c r="AU1670" s="13">
        <f t="shared" si="2052"/>
        <v>5.2009418110587804E-4</v>
      </c>
      <c r="AV1670" s="13">
        <f t="shared" si="2053"/>
        <v>1.8808917118482414E-4</v>
      </c>
      <c r="AW1670" s="13">
        <f t="shared" si="2054"/>
        <v>2.3931037787245612E-6</v>
      </c>
      <c r="AX1670" s="13">
        <f t="shared" si="2055"/>
        <v>1.0027069614935986E-3</v>
      </c>
      <c r="AY1670" s="13">
        <f t="shared" si="2056"/>
        <v>1.0973892375109031E-3</v>
      </c>
      <c r="AZ1670" s="13">
        <f t="shared" si="2057"/>
        <v>6.0050602262246738E-4</v>
      </c>
      <c r="BA1670" s="13">
        <f t="shared" si="2058"/>
        <v>2.1906993488398881E-4</v>
      </c>
      <c r="BB1670" s="13">
        <f t="shared" si="2059"/>
        <v>5.993899465049201E-5</v>
      </c>
      <c r="BC1670" s="13">
        <f t="shared" si="2060"/>
        <v>1.3119766823737857E-5</v>
      </c>
      <c r="BD1670" s="13">
        <f t="shared" si="2061"/>
        <v>1.8803699133141153E-4</v>
      </c>
      <c r="BE1670" s="13">
        <f t="shared" si="2062"/>
        <v>2.7201013306021323E-4</v>
      </c>
      <c r="BF1670" s="13">
        <f t="shared" si="2063"/>
        <v>1.96741906907641E-4</v>
      </c>
      <c r="BG1670" s="13">
        <f t="shared" si="2064"/>
        <v>9.4867490163406132E-5</v>
      </c>
      <c r="BH1670" s="13">
        <f t="shared" si="2065"/>
        <v>3.4308300775983917E-5</v>
      </c>
      <c r="BI1670" s="13">
        <f t="shared" si="2066"/>
        <v>9.9259250991709065E-6</v>
      </c>
      <c r="BJ1670" s="14">
        <f t="shared" si="2067"/>
        <v>0.45089103635151417</v>
      </c>
      <c r="BK1670" s="14">
        <f t="shared" si="2068"/>
        <v>0.26358535323535898</v>
      </c>
      <c r="BL1670" s="14">
        <f t="shared" si="2069"/>
        <v>0.26850911547872702</v>
      </c>
      <c r="BM1670" s="14">
        <f t="shared" si="2070"/>
        <v>0.46576504781481032</v>
      </c>
      <c r="BN1670" s="14">
        <f t="shared" si="2071"/>
        <v>0.53333877706807253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1.7840909090909101</v>
      </c>
      <c r="F1671" s="10">
        <f>VLOOKUP(B1671,home!$B$2:$E$405,3,FALSE)</f>
        <v>1.21</v>
      </c>
      <c r="G1671" s="10">
        <f>VLOOKUP(C1671,away!$B$2:$E$405,4,FALSE)</f>
        <v>1.03</v>
      </c>
      <c r="H1671" s="10">
        <f>VLOOKUP(A1671,away!$A$2:$E$405,3,FALSE)</f>
        <v>1.3295454545454499</v>
      </c>
      <c r="I1671" s="10">
        <f>VLOOKUP(C1671,away!$B$2:$E$405,3,FALSE)</f>
        <v>0.84</v>
      </c>
      <c r="J1671" s="10">
        <f>VLOOKUP(B1671,home!$B$2:$E$405,4,FALSE)</f>
        <v>1.38</v>
      </c>
      <c r="K1671" s="12">
        <f t="shared" si="2016"/>
        <v>2.2235125000000013</v>
      </c>
      <c r="L1671" s="12">
        <f t="shared" si="2017"/>
        <v>1.5412090909090854</v>
      </c>
      <c r="M1671" s="13">
        <f t="shared" si="2018"/>
        <v>2.3174063207129014E-2</v>
      </c>
      <c r="N1671" s="13">
        <f t="shared" si="2019"/>
        <v>5.1527819216841478E-2</v>
      </c>
      <c r="O1671" s="13">
        <f t="shared" si="2020"/>
        <v>3.5716076888128986E-2</v>
      </c>
      <c r="P1671" s="13">
        <f t="shared" si="2021"/>
        <v>7.9415143411715947E-2</v>
      </c>
      <c r="Q1671" s="13">
        <f t="shared" si="2022"/>
        <v>5.7286375063193673E-2</v>
      </c>
      <c r="R1671" s="13">
        <f t="shared" si="2023"/>
        <v>2.7522971195796143E-2</v>
      </c>
      <c r="S1671" s="13">
        <f t="shared" si="2024"/>
        <v>6.8036892653801764E-2</v>
      </c>
      <c r="T1671" s="13">
        <f t="shared" si="2025"/>
        <v>8.8290282032621611E-2</v>
      </c>
      <c r="U1671" s="13">
        <f t="shared" si="2026"/>
        <v>6.1197670490992707E-2</v>
      </c>
      <c r="V1671" s="13">
        <f t="shared" si="2027"/>
        <v>2.5906163278297277E-2</v>
      </c>
      <c r="W1671" s="13">
        <f t="shared" si="2028"/>
        <v>4.2458990344233172E-2</v>
      </c>
      <c r="X1671" s="13">
        <f t="shared" si="2029"/>
        <v>6.543818190935323E-2</v>
      </c>
      <c r="Y1671" s="13">
        <f t="shared" si="2030"/>
        <v>5.0426960425628838E-2</v>
      </c>
      <c r="Z1671" s="13">
        <f t="shared" si="2031"/>
        <v>1.4139551138596636E-2</v>
      </c>
      <c r="AA1671" s="13">
        <f t="shared" si="2032"/>
        <v>3.1439468701058869E-2</v>
      </c>
      <c r="AB1671" s="13">
        <f t="shared" si="2033"/>
        <v>3.4953025825081613E-2</v>
      </c>
      <c r="AC1671" s="13">
        <f t="shared" si="2034"/>
        <v>5.5486106752321964E-3</v>
      </c>
      <c r="AD1671" s="13">
        <f t="shared" si="2035"/>
        <v>2.3602023941945448E-2</v>
      </c>
      <c r="AE1671" s="13">
        <f t="shared" si="2036"/>
        <v>3.6375653863180209E-2</v>
      </c>
      <c r="AF1671" s="13">
        <f t="shared" si="2037"/>
        <v>2.803124421084777E-2</v>
      </c>
      <c r="AG1671" s="13">
        <f t="shared" si="2038"/>
        <v>1.4400669469083747E-2</v>
      </c>
      <c r="AH1671" s="13">
        <f t="shared" si="2039"/>
        <v>5.4480011890447617E-3</v>
      </c>
      <c r="AI1671" s="13">
        <f t="shared" si="2040"/>
        <v>1.2113698743855896E-2</v>
      </c>
      <c r="AJ1671" s="13">
        <f t="shared" si="2041"/>
        <v>1.3467480289098954E-2</v>
      </c>
      <c r="AK1671" s="13">
        <f t="shared" si="2042"/>
        <v>9.9817035887717204E-3</v>
      </c>
      <c r="AL1671" s="13">
        <f t="shared" si="2043"/>
        <v>7.6058084172962498E-4</v>
      </c>
      <c r="AM1671" s="13">
        <f t="shared" si="2044"/>
        <v>1.0495879052043001E-2</v>
      </c>
      <c r="AN1671" s="13">
        <f t="shared" si="2045"/>
        <v>1.6176344212090903E-2</v>
      </c>
      <c r="AO1671" s="13">
        <f t="shared" si="2046"/>
        <v>1.2465564378674536E-2</v>
      </c>
      <c r="AP1671" s="13">
        <f t="shared" si="2047"/>
        <v>6.4040137145752185E-3</v>
      </c>
      <c r="AQ1671" s="13">
        <f t="shared" si="2048"/>
        <v>2.467481038802447E-3</v>
      </c>
      <c r="AR1671" s="13">
        <f t="shared" si="2049"/>
        <v>1.6793017919678585E-3</v>
      </c>
      <c r="AS1671" s="13">
        <f t="shared" si="2050"/>
        <v>3.7339485257129349E-3</v>
      </c>
      <c r="AT1671" s="13">
        <f t="shared" si="2051"/>
        <v>4.1512406106396452E-3</v>
      </c>
      <c r="AU1671" s="13">
        <f t="shared" si="2052"/>
        <v>3.0767784627549633E-3</v>
      </c>
      <c r="AV1671" s="13">
        <f t="shared" si="2053"/>
        <v>1.7103138429166119E-3</v>
      </c>
      <c r="AW1671" s="13">
        <f t="shared" si="2054"/>
        <v>7.2400908917360184E-5</v>
      </c>
      <c r="AX1671" s="13">
        <f t="shared" si="2055"/>
        <v>3.889619711784299E-3</v>
      </c>
      <c r="AY1671" s="13">
        <f t="shared" si="2056"/>
        <v>5.9947172599811374E-3</v>
      </c>
      <c r="AZ1671" s="13">
        <f t="shared" si="2057"/>
        <v>4.6195563692562674E-3</v>
      </c>
      <c r="BA1671" s="13">
        <f t="shared" si="2058"/>
        <v>2.3732340907549085E-3</v>
      </c>
      <c r="BB1671" s="13">
        <f t="shared" si="2059"/>
        <v>9.144124888817056E-4</v>
      </c>
      <c r="BC1671" s="13">
        <f t="shared" si="2060"/>
        <v>2.8186016814105754E-4</v>
      </c>
      <c r="BD1671" s="13">
        <f t="shared" si="2061"/>
        <v>4.3135919802679681E-4</v>
      </c>
      <c r="BE1671" s="13">
        <f t="shared" si="2062"/>
        <v>9.5913256880255846E-4</v>
      </c>
      <c r="BF1671" s="13">
        <f t="shared" si="2063"/>
        <v>1.0663216279448004E-3</v>
      </c>
      <c r="BG1671" s="13">
        <f t="shared" si="2064"/>
        <v>7.9032648958520489E-4</v>
      </c>
      <c r="BH1671" s="13">
        <f t="shared" si="2065"/>
        <v>4.3932520716845585E-4</v>
      </c>
      <c r="BI1671" s="13">
        <f t="shared" si="2066"/>
        <v>1.9536901794083036E-4</v>
      </c>
      <c r="BJ1671" s="14">
        <f t="shared" si="2067"/>
        <v>0.52392088296191464</v>
      </c>
      <c r="BK1671" s="14">
        <f t="shared" si="2068"/>
        <v>0.20883617132788693</v>
      </c>
      <c r="BL1671" s="14">
        <f t="shared" si="2069"/>
        <v>0.25007351425529034</v>
      </c>
      <c r="BM1671" s="14">
        <f t="shared" si="2070"/>
        <v>0.71640535434981967</v>
      </c>
      <c r="BN1671" s="14">
        <f t="shared" si="2071"/>
        <v>0.27464244898280527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1.7840909090909101</v>
      </c>
      <c r="F1672" s="10">
        <f>VLOOKUP(B1672,home!$B$2:$E$405,3,FALSE)</f>
        <v>0.56000000000000005</v>
      </c>
      <c r="G1672" s="10">
        <f>VLOOKUP(C1672,away!$B$2:$E$405,4,FALSE)</f>
        <v>0.78</v>
      </c>
      <c r="H1672" s="10">
        <f>VLOOKUP(A1672,away!$A$2:$E$405,3,FALSE)</f>
        <v>1.3295454545454499</v>
      </c>
      <c r="I1672" s="10">
        <f>VLOOKUP(C1672,away!$B$2:$E$405,3,FALSE)</f>
        <v>1.46</v>
      </c>
      <c r="J1672" s="10">
        <f>VLOOKUP(B1672,home!$B$2:$E$405,4,FALSE)</f>
        <v>1.65</v>
      </c>
      <c r="K1672" s="12">
        <f t="shared" si="2016"/>
        <v>0.77929090909090959</v>
      </c>
      <c r="L1672" s="12">
        <f t="shared" si="2017"/>
        <v>3.2028749999999886</v>
      </c>
      <c r="M1672" s="13">
        <f t="shared" si="2018"/>
        <v>1.8645211738678457E-2</v>
      </c>
      <c r="N1672" s="13">
        <f t="shared" si="2019"/>
        <v>1.4530044006027231E-2</v>
      </c>
      <c r="O1672" s="13">
        <f t="shared" si="2020"/>
        <v>5.9718282547519548E-2</v>
      </c>
      <c r="P1672" s="13">
        <f t="shared" si="2021"/>
        <v>4.653791469580431E-2</v>
      </c>
      <c r="Q1672" s="13">
        <f t="shared" si="2022"/>
        <v>5.6615656012939412E-3</v>
      </c>
      <c r="R1672" s="13">
        <f t="shared" si="2023"/>
        <v>9.5635097107193021E-2</v>
      </c>
      <c r="S1672" s="13">
        <f t="shared" si="2024"/>
        <v>2.9039325680345771E-2</v>
      </c>
      <c r="T1672" s="13">
        <f t="shared" si="2025"/>
        <v>1.8133286925244269E-2</v>
      </c>
      <c r="U1672" s="13">
        <f t="shared" si="2026"/>
        <v>7.4527561765661859E-2</v>
      </c>
      <c r="V1672" s="13">
        <f t="shared" si="2027"/>
        <v>8.053480612827589E-3</v>
      </c>
      <c r="W1672" s="13">
        <f t="shared" si="2028"/>
        <v>1.4706688681033928E-3</v>
      </c>
      <c r="X1672" s="13">
        <f t="shared" si="2029"/>
        <v>4.7103685509266371E-3</v>
      </c>
      <c r="Y1672" s="13">
        <f t="shared" si="2030"/>
        <v>7.543360836274552E-3</v>
      </c>
      <c r="Z1672" s="13">
        <f t="shared" si="2031"/>
        <v>0.10210242054906657</v>
      </c>
      <c r="AA1672" s="13">
        <f t="shared" si="2032"/>
        <v>7.9567488130064451E-2</v>
      </c>
      <c r="AB1672" s="13">
        <f t="shared" si="2033"/>
        <v>3.1003110079479035E-2</v>
      </c>
      <c r="AC1672" s="13">
        <f t="shared" si="2034"/>
        <v>1.2563285651330204E-3</v>
      </c>
      <c r="AD1672" s="13">
        <f t="shared" si="2035"/>
        <v>2.8651971979899791E-4</v>
      </c>
      <c r="AE1672" s="13">
        <f t="shared" si="2036"/>
        <v>9.1768684755121229E-4</v>
      </c>
      <c r="AF1672" s="13">
        <f t="shared" si="2037"/>
        <v>1.4696181309252895E-3</v>
      </c>
      <c r="AG1672" s="13">
        <f t="shared" si="2038"/>
        <v>1.5690010570291065E-3</v>
      </c>
      <c r="AH1672" s="13">
        <f t="shared" si="2039"/>
        <v>8.1755322554022611E-2</v>
      </c>
      <c r="AI1672" s="13">
        <f t="shared" si="2040"/>
        <v>6.3711179636144824E-2</v>
      </c>
      <c r="AJ1672" s="13">
        <f t="shared" si="2041"/>
        <v>2.4824771548952768E-2</v>
      </c>
      <c r="AK1672" s="13">
        <f t="shared" si="2042"/>
        <v>6.4485729294525181E-3</v>
      </c>
      <c r="AL1672" s="13">
        <f t="shared" si="2043"/>
        <v>1.2543040521824996E-4</v>
      </c>
      <c r="AM1672" s="13">
        <f t="shared" si="2044"/>
        <v>4.465644258292677E-5</v>
      </c>
      <c r="AN1672" s="13">
        <f t="shared" si="2045"/>
        <v>1.4302900353779107E-4</v>
      </c>
      <c r="AO1672" s="13">
        <f t="shared" si="2046"/>
        <v>2.2905200985305055E-4</v>
      </c>
      <c r="AP1672" s="13">
        <f t="shared" si="2047"/>
        <v>2.4454165201936214E-4</v>
      </c>
      <c r="AQ1672" s="13">
        <f t="shared" si="2048"/>
        <v>1.9580908592787795E-4</v>
      </c>
      <c r="AR1672" s="13">
        <f t="shared" si="2049"/>
        <v>5.2370415745042836E-2</v>
      </c>
      <c r="AS1672" s="13">
        <f t="shared" si="2050"/>
        <v>4.0811788895423314E-2</v>
      </c>
      <c r="AT1672" s="13">
        <f t="shared" si="2051"/>
        <v>1.5902128034970361E-2</v>
      </c>
      <c r="AU1672" s="13">
        <f t="shared" si="2052"/>
        <v>4.1307946042840318E-3</v>
      </c>
      <c r="AV1672" s="13">
        <f t="shared" si="2053"/>
        <v>8.047726706100815E-4</v>
      </c>
      <c r="AW1672" s="13">
        <f t="shared" si="2054"/>
        <v>8.6964083447017609E-6</v>
      </c>
      <c r="AX1672" s="13">
        <f t="shared" si="2055"/>
        <v>5.8000599562024991E-6</v>
      </c>
      <c r="AY1672" s="13">
        <f t="shared" si="2056"/>
        <v>1.8576867032222012E-5</v>
      </c>
      <c r="AZ1672" s="13">
        <f t="shared" si="2057"/>
        <v>2.9749691497913942E-5</v>
      </c>
      <c r="BA1672" s="13">
        <f t="shared" si="2058"/>
        <v>3.1761514385460255E-5</v>
      </c>
      <c r="BB1672" s="13">
        <f t="shared" si="2059"/>
        <v>2.5432040096832663E-5</v>
      </c>
      <c r="BC1672" s="13">
        <f t="shared" si="2060"/>
        <v>1.6291129085028521E-5</v>
      </c>
      <c r="BD1672" s="13">
        <f t="shared" si="2061"/>
        <v>2.7955982554900592E-2</v>
      </c>
      <c r="BE1672" s="13">
        <f t="shared" si="2062"/>
        <v>2.1785843059738092E-2</v>
      </c>
      <c r="BF1672" s="13">
        <f t="shared" si="2063"/>
        <v>8.4887547216675897E-3</v>
      </c>
      <c r="BG1672" s="13">
        <f t="shared" si="2064"/>
        <v>2.2050697946993628E-3</v>
      </c>
      <c r="BH1672" s="13">
        <f t="shared" si="2065"/>
        <v>4.2959771123004284E-4</v>
      </c>
      <c r="BI1672" s="13">
        <f t="shared" si="2066"/>
        <v>6.6956318185566844E-5</v>
      </c>
      <c r="BJ1672" s="14">
        <f t="shared" si="2067"/>
        <v>5.7276820039149308E-2</v>
      </c>
      <c r="BK1672" s="14">
        <f t="shared" si="2068"/>
        <v>0.1036762685650396</v>
      </c>
      <c r="BL1672" s="14">
        <f t="shared" si="2069"/>
        <v>0.69214349040924261</v>
      </c>
      <c r="BM1672" s="14">
        <f t="shared" si="2070"/>
        <v>0.71446100340729413</v>
      </c>
      <c r="BN1672" s="14">
        <f t="shared" si="2071"/>
        <v>0.24072811569651653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1.7840909090909101</v>
      </c>
      <c r="F1673" s="10">
        <f>VLOOKUP(B1673,home!$B$2:$E$405,3,FALSE)</f>
        <v>1.57</v>
      </c>
      <c r="G1673" s="10">
        <f>VLOOKUP(C1673,away!$B$2:$E$405,4,FALSE)</f>
        <v>1.1200000000000001</v>
      </c>
      <c r="H1673" s="10">
        <f>VLOOKUP(A1673,away!$A$2:$E$405,3,FALSE)</f>
        <v>1.3295454545454499</v>
      </c>
      <c r="I1673" s="10">
        <f>VLOOKUP(C1673,away!$B$2:$E$405,3,FALSE)</f>
        <v>0.22</v>
      </c>
      <c r="J1673" s="10">
        <f>VLOOKUP(B1673,home!$B$2:$E$405,4,FALSE)</f>
        <v>1.35</v>
      </c>
      <c r="K1673" s="12">
        <f t="shared" si="2016"/>
        <v>3.1371454545454567</v>
      </c>
      <c r="L1673" s="12">
        <f t="shared" si="2017"/>
        <v>0.39487499999999864</v>
      </c>
      <c r="M1673" s="13">
        <f t="shared" si="2018"/>
        <v>2.9245766391108607E-2</v>
      </c>
      <c r="N1673" s="13">
        <f t="shared" si="2019"/>
        <v>9.174822309856466E-2</v>
      </c>
      <c r="O1673" s="13">
        <f t="shared" si="2020"/>
        <v>1.154842200368897E-2</v>
      </c>
      <c r="P1673" s="13">
        <f t="shared" si="2021"/>
        <v>3.6229079596045592E-2</v>
      </c>
      <c r="Q1673" s="13">
        <f t="shared" si="2022"/>
        <v>0.14391376052814228</v>
      </c>
      <c r="R1673" s="13">
        <f t="shared" si="2023"/>
        <v>2.2800915693533329E-3</v>
      </c>
      <c r="S1673" s="13">
        <f t="shared" si="2024"/>
        <v>1.1219967625601795E-2</v>
      </c>
      <c r="T1673" s="13">
        <f t="shared" si="2025"/>
        <v>5.6827946188549978E-2</v>
      </c>
      <c r="U1673" s="13">
        <f t="shared" si="2026"/>
        <v>7.1529789027442257E-3</v>
      </c>
      <c r="V1673" s="13">
        <f t="shared" si="2027"/>
        <v>1.5443416654147642E-3</v>
      </c>
      <c r="W1673" s="13">
        <f t="shared" si="2028"/>
        <v>0.15049279989580167</v>
      </c>
      <c r="X1673" s="13">
        <f t="shared" si="2029"/>
        <v>5.9425844358854472E-2</v>
      </c>
      <c r="Y1673" s="13">
        <f t="shared" si="2030"/>
        <v>1.1732890145601287E-2</v>
      </c>
      <c r="Z1673" s="13">
        <f t="shared" si="2031"/>
        <v>3.0011705281613138E-4</v>
      </c>
      <c r="AA1673" s="13">
        <f t="shared" si="2032"/>
        <v>9.4151084807370545E-4</v>
      </c>
      <c r="AB1673" s="13">
        <f t="shared" si="2033"/>
        <v>1.4768282387198314E-3</v>
      </c>
      <c r="AC1673" s="13">
        <f t="shared" si="2034"/>
        <v>1.1956875307089579E-4</v>
      </c>
      <c r="AD1673" s="13">
        <f t="shared" si="2035"/>
        <v>0.11802945078373329</v>
      </c>
      <c r="AE1673" s="13">
        <f t="shared" si="2036"/>
        <v>4.6606879378226516E-2</v>
      </c>
      <c r="AF1673" s="13">
        <f t="shared" si="2037"/>
        <v>9.2019457472385657E-3</v>
      </c>
      <c r="AG1673" s="13">
        <f t="shared" si="2038"/>
        <v>1.2112061089802719E-3</v>
      </c>
      <c r="AH1673" s="13">
        <f t="shared" si="2039"/>
        <v>2.9627180307692367E-5</v>
      </c>
      <c r="AI1673" s="13">
        <f t="shared" si="2040"/>
        <v>9.2944774033275785E-5</v>
      </c>
      <c r="AJ1673" s="13">
        <f t="shared" si="2041"/>
        <v>1.4579063769112283E-4</v>
      </c>
      <c r="AK1673" s="13">
        <f t="shared" si="2042"/>
        <v>1.5245547878266319E-4</v>
      </c>
      <c r="AL1673" s="13">
        <f t="shared" si="2043"/>
        <v>5.9247766863410264E-6</v>
      </c>
      <c r="AM1673" s="13">
        <f t="shared" si="2044"/>
        <v>7.4055111005737112E-2</v>
      </c>
      <c r="AN1673" s="13">
        <f t="shared" si="2045"/>
        <v>2.9242511958390335E-2</v>
      </c>
      <c r="AO1673" s="13">
        <f t="shared" si="2046"/>
        <v>5.7735684547846715E-3</v>
      </c>
      <c r="AP1673" s="13">
        <f t="shared" si="2047"/>
        <v>7.5994594786102973E-4</v>
      </c>
      <c r="AQ1673" s="13">
        <f t="shared" si="2048"/>
        <v>7.5020914040405766E-5</v>
      </c>
      <c r="AR1673" s="13">
        <f t="shared" si="2049"/>
        <v>2.3398065647999973E-6</v>
      </c>
      <c r="AS1673" s="13">
        <f t="shared" si="2050"/>
        <v>7.3403135292779311E-6</v>
      </c>
      <c r="AT1673" s="13">
        <f t="shared" si="2051"/>
        <v>1.1513815611656388E-5</v>
      </c>
      <c r="AU1673" s="13">
        <f t="shared" si="2052"/>
        <v>1.2040171436860788E-5</v>
      </c>
      <c r="AV1673" s="13">
        <f t="shared" si="2053"/>
        <v>9.4429422737739647E-6</v>
      </c>
      <c r="AW1673" s="13">
        <f t="shared" si="2054"/>
        <v>2.0387490856293127E-7</v>
      </c>
      <c r="AX1673" s="13">
        <f t="shared" si="2055"/>
        <v>3.8720275812917891E-2</v>
      </c>
      <c r="AY1673" s="13">
        <f t="shared" si="2056"/>
        <v>1.5289668911625899E-2</v>
      </c>
      <c r="AZ1673" s="13">
        <f t="shared" si="2057"/>
        <v>3.0187540057391273E-3</v>
      </c>
      <c r="BA1673" s="13">
        <f t="shared" si="2058"/>
        <v>3.9734349600541126E-4</v>
      </c>
      <c r="BB1673" s="13">
        <f t="shared" si="2059"/>
        <v>3.9225253246284055E-5</v>
      </c>
      <c r="BC1673" s="13">
        <f t="shared" si="2060"/>
        <v>3.0978143751252732E-6</v>
      </c>
      <c r="BD1673" s="13">
        <f t="shared" si="2061"/>
        <v>1.5398851954589923E-7</v>
      </c>
      <c r="BE1673" s="13">
        <f t="shared" si="2062"/>
        <v>4.8308438414560198E-7</v>
      </c>
      <c r="BF1673" s="13">
        <f t="shared" si="2063"/>
        <v>7.5775298994213316E-7</v>
      </c>
      <c r="BG1673" s="13">
        <f t="shared" si="2064"/>
        <v>7.9239378268839757E-7</v>
      </c>
      <c r="BH1673" s="13">
        <f t="shared" si="2065"/>
        <v>6.2146363839274665E-7</v>
      </c>
      <c r="BI1673" s="13">
        <f t="shared" si="2066"/>
        <v>3.8992436566981729E-7</v>
      </c>
      <c r="BJ1673" s="14">
        <f t="shared" si="2067"/>
        <v>0.8565654698084163</v>
      </c>
      <c r="BK1673" s="14">
        <f t="shared" si="2068"/>
        <v>9.3654317719553903E-2</v>
      </c>
      <c r="BL1673" s="14">
        <f t="shared" si="2069"/>
        <v>2.3866525290491575E-2</v>
      </c>
      <c r="BM1673" s="14">
        <f t="shared" si="2070"/>
        <v>0.64413162164765703</v>
      </c>
      <c r="BN1673" s="14">
        <f t="shared" si="2071"/>
        <v>0.31496534318690345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1.7840909090909101</v>
      </c>
      <c r="F1674" s="10">
        <f>VLOOKUP(B1674,home!$B$2:$E$405,3,FALSE)</f>
        <v>2.52</v>
      </c>
      <c r="G1674" s="10">
        <f>VLOOKUP(C1674,away!$B$2:$E$405,4,FALSE)</f>
        <v>0.67</v>
      </c>
      <c r="H1674" s="10">
        <f>VLOOKUP(A1674,away!$A$2:$E$405,3,FALSE)</f>
        <v>1.3295454545454499</v>
      </c>
      <c r="I1674" s="10">
        <f>VLOOKUP(C1674,away!$B$2:$E$405,3,FALSE)</f>
        <v>0.56000000000000005</v>
      </c>
      <c r="J1674" s="10">
        <f>VLOOKUP(B1674,home!$B$2:$E$405,4,FALSE)</f>
        <v>0.13</v>
      </c>
      <c r="K1674" s="12">
        <f t="shared" si="2016"/>
        <v>3.0122590909090929</v>
      </c>
      <c r="L1674" s="12">
        <f t="shared" si="2017"/>
        <v>9.6790909090908775E-2</v>
      </c>
      <c r="M1674" s="13">
        <f t="shared" si="2018"/>
        <v>4.4643346380403612E-2</v>
      </c>
      <c r="N1674" s="13">
        <f t="shared" si="2019"/>
        <v>0.13447732598297435</v>
      </c>
      <c r="O1674" s="13">
        <f t="shared" si="2020"/>
        <v>4.3210700810195971E-3</v>
      </c>
      <c r="P1674" s="13">
        <f t="shared" si="2021"/>
        <v>1.3016182634006572E-2</v>
      </c>
      <c r="Q1674" s="13">
        <f t="shared" si="2022"/>
        <v>0.20254027385668003</v>
      </c>
      <c r="R1674" s="13">
        <f t="shared" si="2023"/>
        <v>2.0912015069370678E-4</v>
      </c>
      <c r="S1674" s="13">
        <f t="shared" si="2024"/>
        <v>9.4874726077984119E-4</v>
      </c>
      <c r="T1674" s="13">
        <f t="shared" si="2025"/>
        <v>1.9604057234109681E-2</v>
      </c>
      <c r="U1674" s="13">
        <f t="shared" si="2026"/>
        <v>6.2992407501939783E-4</v>
      </c>
      <c r="V1674" s="13">
        <f t="shared" si="2027"/>
        <v>3.0735120363359941E-5</v>
      </c>
      <c r="W1674" s="13">
        <f t="shared" si="2028"/>
        <v>0.20336792706666723</v>
      </c>
      <c r="X1674" s="13">
        <f t="shared" si="2029"/>
        <v>1.9684166540716353E-2</v>
      </c>
      <c r="Y1674" s="13">
        <f t="shared" si="2030"/>
        <v>9.5262418708639228E-4</v>
      </c>
      <c r="Z1674" s="13">
        <f t="shared" si="2031"/>
        <v>6.7469764982905688E-6</v>
      </c>
      <c r="AA1674" s="13">
        <f t="shared" si="2032"/>
        <v>2.0323641293125769E-5</v>
      </c>
      <c r="AB1674" s="13">
        <f t="shared" si="2033"/>
        <v>3.0610036622796762E-5</v>
      </c>
      <c r="AC1674" s="13">
        <f t="shared" si="2034"/>
        <v>5.6006937814264218E-7</v>
      </c>
      <c r="AD1674" s="13">
        <f t="shared" si="2035"/>
        <v>0.15314922177647644</v>
      </c>
      <c r="AE1674" s="13">
        <f t="shared" si="2036"/>
        <v>1.4823452402310356E-2</v>
      </c>
      <c r="AF1674" s="13">
        <f t="shared" si="2037"/>
        <v>7.1738771694271743E-4</v>
      </c>
      <c r="AG1674" s="13">
        <f t="shared" si="2038"/>
        <v>2.3145536431179041E-5</v>
      </c>
      <c r="AH1674" s="13">
        <f t="shared" si="2039"/>
        <v>1.6326149722113521E-7</v>
      </c>
      <c r="AI1674" s="13">
        <f t="shared" si="2040"/>
        <v>4.917859291997942E-7</v>
      </c>
      <c r="AJ1674" s="13">
        <f t="shared" si="2041"/>
        <v>7.4069331800662778E-7</v>
      </c>
      <c r="AK1674" s="13">
        <f t="shared" si="2042"/>
        <v>7.4372006024702816E-7</v>
      </c>
      <c r="AL1674" s="13">
        <f t="shared" si="2043"/>
        <v>6.5317373402089642E-9</v>
      </c>
      <c r="AM1674" s="13">
        <f t="shared" si="2044"/>
        <v>9.2265027112368808E-2</v>
      </c>
      <c r="AN1674" s="13">
        <f t="shared" si="2045"/>
        <v>8.930415851503521E-3</v>
      </c>
      <c r="AO1674" s="13">
        <f t="shared" si="2046"/>
        <v>4.3219153441344395E-4</v>
      </c>
      <c r="AP1674" s="13">
        <f t="shared" si="2047"/>
        <v>1.3944070505757336E-5</v>
      </c>
      <c r="AQ1674" s="13">
        <f t="shared" si="2048"/>
        <v>3.3741481516999533E-7</v>
      </c>
      <c r="AR1674" s="13">
        <f t="shared" si="2049"/>
        <v>3.1604457471153119E-9</v>
      </c>
      <c r="AS1674" s="13">
        <f t="shared" si="2050"/>
        <v>9.5200814330730811E-9</v>
      </c>
      <c r="AT1674" s="13">
        <f t="shared" si="2051"/>
        <v>1.4338475921484625E-8</v>
      </c>
      <c r="AU1674" s="13">
        <f t="shared" si="2052"/>
        <v>1.4397068148091067E-8</v>
      </c>
      <c r="AV1674" s="13">
        <f t="shared" si="2053"/>
        <v>1.0841924852881264E-8</v>
      </c>
      <c r="AW1674" s="13">
        <f t="shared" si="2054"/>
        <v>5.2899687206517285E-11</v>
      </c>
      <c r="AX1674" s="13">
        <f t="shared" si="2055"/>
        <v>4.6321027782034473E-2</v>
      </c>
      <c r="AY1674" s="13">
        <f t="shared" si="2056"/>
        <v>4.4834543890483582E-3</v>
      </c>
      <c r="AZ1674" s="13">
        <f t="shared" si="2057"/>
        <v>2.1697881309180777E-4</v>
      </c>
      <c r="BA1674" s="13">
        <f t="shared" si="2058"/>
        <v>7.0005255242074807E-6</v>
      </c>
      <c r="BB1674" s="13">
        <f t="shared" si="2059"/>
        <v>1.6939680740053828E-7</v>
      </c>
      <c r="BC1674" s="13">
        <f t="shared" si="2060"/>
        <v>3.279214197079138E-9</v>
      </c>
      <c r="BD1674" s="13">
        <f t="shared" si="2061"/>
        <v>5.0983736165964477E-11</v>
      </c>
      <c r="BE1674" s="13">
        <f t="shared" si="2062"/>
        <v>1.5357622275443724E-10</v>
      </c>
      <c r="BF1674" s="13">
        <f t="shared" si="2063"/>
        <v>2.3130568656976672E-10</v>
      </c>
      <c r="BG1674" s="13">
        <f t="shared" si="2064"/>
        <v>2.3225088571624971E-10</v>
      </c>
      <c r="BH1674" s="13">
        <f t="shared" si="2065"/>
        <v>1.748999604676155E-10</v>
      </c>
      <c r="BI1674" s="13">
        <f t="shared" si="2066"/>
        <v>1.0536879918364316E-10</v>
      </c>
      <c r="BJ1674" s="14">
        <f t="shared" si="2067"/>
        <v>0.90201013246972206</v>
      </c>
      <c r="BK1674" s="14">
        <f t="shared" si="2068"/>
        <v>6.3123032385717232E-2</v>
      </c>
      <c r="BL1674" s="14">
        <f t="shared" si="2069"/>
        <v>5.2132406518346931E-3</v>
      </c>
      <c r="BM1674" s="14">
        <f t="shared" si="2070"/>
        <v>0.56666237906184569</v>
      </c>
      <c r="BN1674" s="14">
        <f t="shared" si="2071"/>
        <v>0.39920731908577783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1.29113924050633</v>
      </c>
      <c r="F1675" s="10">
        <f>VLOOKUP(B1675,home!$B$2:$E$405,3,FALSE)</f>
        <v>1.1599999999999999</v>
      </c>
      <c r="G1675" s="10">
        <f>VLOOKUP(C1675,away!$B$2:$E$405,4,FALSE)</f>
        <v>1.74</v>
      </c>
      <c r="H1675" s="10">
        <f>VLOOKUP(A1675,away!$A$2:$E$405,3,FALSE)</f>
        <v>1.17721518987342</v>
      </c>
      <c r="I1675" s="10">
        <f>VLOOKUP(C1675,away!$B$2:$E$405,3,FALSE)</f>
        <v>0.77</v>
      </c>
      <c r="J1675" s="10">
        <f>VLOOKUP(B1675,home!$B$2:$E$405,4,FALSE)</f>
        <v>1.06</v>
      </c>
      <c r="K1675" s="12">
        <f t="shared" si="2016"/>
        <v>2.6060354430379764</v>
      </c>
      <c r="L1675" s="12">
        <f t="shared" si="2017"/>
        <v>0.96084303797468551</v>
      </c>
      <c r="M1675" s="13">
        <f t="shared" si="2018"/>
        <v>2.8243880028650244E-2</v>
      </c>
      <c r="N1675" s="13">
        <f t="shared" si="2019"/>
        <v>7.3604552403574997E-2</v>
      </c>
      <c r="O1675" s="13">
        <f t="shared" si="2020"/>
        <v>2.7137935490920841E-2</v>
      </c>
      <c r="P1675" s="13">
        <f t="shared" si="2021"/>
        <v>7.0722421740217922E-2</v>
      </c>
      <c r="Q1675" s="13">
        <f t="shared" si="2022"/>
        <v>9.590803616633127E-2</v>
      </c>
      <c r="R1675" s="13">
        <f t="shared" si="2023"/>
        <v>1.3037648190728711E-2</v>
      </c>
      <c r="S1675" s="13">
        <f t="shared" si="2024"/>
        <v>4.4272077098893886E-2</v>
      </c>
      <c r="T1675" s="13">
        <f t="shared" si="2025"/>
        <v>9.2152568836243731E-2</v>
      </c>
      <c r="U1675" s="13">
        <f t="shared" si="2026"/>
        <v>3.3976573278898976E-2</v>
      </c>
      <c r="V1675" s="13">
        <f t="shared" si="2027"/>
        <v>1.2317431460578917E-2</v>
      </c>
      <c r="W1675" s="13">
        <f t="shared" si="2028"/>
        <v>8.3313247173875796E-2</v>
      </c>
      <c r="X1675" s="13">
        <f t="shared" si="2029"/>
        <v>8.0050953518082682E-2</v>
      </c>
      <c r="Y1675" s="13">
        <f t="shared" si="2030"/>
        <v>3.8458200685542461E-2</v>
      </c>
      <c r="Z1675" s="13">
        <f t="shared" si="2031"/>
        <v>4.1757111652083127E-3</v>
      </c>
      <c r="AA1675" s="13">
        <f t="shared" si="2032"/>
        <v>1.0882051296422271E-2</v>
      </c>
      <c r="AB1675" s="13">
        <f t="shared" si="2033"/>
        <v>1.41795056857169E-2</v>
      </c>
      <c r="AC1675" s="13">
        <f t="shared" si="2034"/>
        <v>1.9276711043853545E-3</v>
      </c>
      <c r="AD1675" s="13">
        <f t="shared" si="2035"/>
        <v>5.4279318752425969E-2</v>
      </c>
      <c r="AE1675" s="13">
        <f t="shared" si="2036"/>
        <v>5.2153905529277275E-2</v>
      </c>
      <c r="AF1675" s="13">
        <f t="shared" si="2037"/>
        <v>2.5055858515497766E-2</v>
      </c>
      <c r="AG1675" s="13">
        <f t="shared" si="2038"/>
        <v>8.0249157383649235E-3</v>
      </c>
      <c r="AH1675" s="13">
        <f t="shared" si="2039"/>
        <v>1.003050750420892E-3</v>
      </c>
      <c r="AI1675" s="13">
        <f t="shared" si="2040"/>
        <v>2.6139858067626845E-3</v>
      </c>
      <c r="AJ1675" s="13">
        <f t="shared" si="2041"/>
        <v>3.4060698300108876E-3</v>
      </c>
      <c r="AK1675" s="13">
        <f t="shared" si="2042"/>
        <v>2.958779566156903E-3</v>
      </c>
      <c r="AL1675" s="13">
        <f t="shared" si="2043"/>
        <v>1.9307484479112879E-4</v>
      </c>
      <c r="AM1675" s="13">
        <f t="shared" si="2044"/>
        <v>2.8290765698555577E-2</v>
      </c>
      <c r="AN1675" s="13">
        <f t="shared" si="2045"/>
        <v>2.7182985260430163E-2</v>
      </c>
      <c r="AO1675" s="13">
        <f t="shared" si="2046"/>
        <v>1.305929106942641E-2</v>
      </c>
      <c r="AP1675" s="13">
        <f t="shared" si="2047"/>
        <v>4.1826429683144506E-3</v>
      </c>
      <c r="AQ1675" s="13">
        <f t="shared" si="2048"/>
        <v>1.004715844109678E-3</v>
      </c>
      <c r="AR1675" s="13">
        <f t="shared" si="2049"/>
        <v>1.9275486605543969E-4</v>
      </c>
      <c r="AS1675" s="13">
        <f t="shared" si="2050"/>
        <v>5.0232601275851363E-4</v>
      </c>
      <c r="AT1675" s="13">
        <f t="shared" si="2051"/>
        <v>6.5453969660431665E-4</v>
      </c>
      <c r="AU1675" s="13">
        <f t="shared" si="2052"/>
        <v>5.6858454940872437E-4</v>
      </c>
      <c r="AV1675" s="13">
        <f t="shared" si="2053"/>
        <v>3.7043787203072838E-4</v>
      </c>
      <c r="AW1675" s="13">
        <f t="shared" si="2054"/>
        <v>1.3429379889745774E-5</v>
      </c>
      <c r="AX1675" s="13">
        <f t="shared" si="2055"/>
        <v>1.2287789686853146E-2</v>
      </c>
      <c r="AY1675" s="13">
        <f t="shared" si="2056"/>
        <v>1.1806637172709984E-2</v>
      </c>
      <c r="AZ1675" s="13">
        <f t="shared" si="2057"/>
        <v>5.6721625646457569E-3</v>
      </c>
      <c r="BA1675" s="13">
        <f t="shared" si="2058"/>
        <v>1.8166859701668377E-3</v>
      </c>
      <c r="BB1675" s="13">
        <f t="shared" si="2059"/>
        <v>4.3638751665527319E-4</v>
      </c>
      <c r="BC1675" s="13">
        <f t="shared" si="2060"/>
        <v>8.3859981447456316E-5</v>
      </c>
      <c r="BD1675" s="13">
        <f t="shared" si="2061"/>
        <v>3.0867861847518693E-5</v>
      </c>
      <c r="BE1675" s="13">
        <f t="shared" si="2062"/>
        <v>8.0442742025433434E-5</v>
      </c>
      <c r="BF1675" s="13">
        <f t="shared" si="2063"/>
        <v>1.0481831842672004E-4</v>
      </c>
      <c r="BG1675" s="13">
        <f t="shared" si="2064"/>
        <v>9.1053417633224346E-5</v>
      </c>
      <c r="BH1675" s="13">
        <f t="shared" si="2065"/>
        <v>5.9322108390480441E-5</v>
      </c>
      <c r="BI1675" s="13">
        <f t="shared" si="2066"/>
        <v>3.0919103404266493E-5</v>
      </c>
      <c r="BJ1675" s="14">
        <f t="shared" si="2067"/>
        <v>0.70882548105253163</v>
      </c>
      <c r="BK1675" s="14">
        <f t="shared" si="2068"/>
        <v>0.16948319345022747</v>
      </c>
      <c r="BL1675" s="14">
        <f t="shared" si="2069"/>
        <v>0.11188166644462441</v>
      </c>
      <c r="BM1675" s="14">
        <f t="shared" si="2070"/>
        <v>0.67391837029934754</v>
      </c>
      <c r="BN1675" s="14">
        <f t="shared" si="2071"/>
        <v>0.30865447402042401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1.29113924050633</v>
      </c>
      <c r="F1676" s="10">
        <f>VLOOKUP(B1676,home!$B$2:$E$405,3,FALSE)</f>
        <v>0.77</v>
      </c>
      <c r="G1676" s="10">
        <f>VLOOKUP(C1676,away!$B$2:$E$405,4,FALSE)</f>
        <v>0.77</v>
      </c>
      <c r="H1676" s="10">
        <f>VLOOKUP(A1676,away!$A$2:$E$405,3,FALSE)</f>
        <v>1.17721518987342</v>
      </c>
      <c r="I1676" s="10">
        <f>VLOOKUP(C1676,away!$B$2:$E$405,3,FALSE)</f>
        <v>0.77</v>
      </c>
      <c r="J1676" s="10">
        <f>VLOOKUP(B1676,home!$B$2:$E$405,4,FALSE)</f>
        <v>0.85</v>
      </c>
      <c r="K1676" s="12">
        <f t="shared" si="2016"/>
        <v>0.76551645569620308</v>
      </c>
      <c r="L1676" s="12">
        <f t="shared" si="2017"/>
        <v>0.77048734177215339</v>
      </c>
      <c r="M1676" s="13">
        <f t="shared" si="2018"/>
        <v>0.21523952580367731</v>
      </c>
      <c r="N1676" s="13">
        <f t="shared" si="2019"/>
        <v>0.1647693989189625</v>
      </c>
      <c r="O1676" s="13">
        <f t="shared" si="2020"/>
        <v>0.16583933008077417</v>
      </c>
      <c r="P1676" s="13">
        <f t="shared" si="2021"/>
        <v>0.12695273617846695</v>
      </c>
      <c r="Q1676" s="13">
        <f t="shared" si="2022"/>
        <v>6.3066843133818981E-2</v>
      </c>
      <c r="R1676" s="13">
        <f t="shared" si="2023"/>
        <v>6.3888552297605192E-2</v>
      </c>
      <c r="S1676" s="13">
        <f t="shared" si="2024"/>
        <v>1.8719839168736072E-2</v>
      </c>
      <c r="T1676" s="13">
        <f t="shared" si="2025"/>
        <v>4.8592204320137583E-2</v>
      </c>
      <c r="U1676" s="13">
        <f t="shared" si="2026"/>
        <v>4.8907738114424233E-2</v>
      </c>
      <c r="V1676" s="13">
        <f t="shared" si="2027"/>
        <v>1.226816597007554E-3</v>
      </c>
      <c r="W1676" s="13">
        <f t="shared" si="2028"/>
        <v>1.6092902075916508E-2</v>
      </c>
      <c r="X1676" s="13">
        <f t="shared" si="2029"/>
        <v>1.2399377341872481E-2</v>
      </c>
      <c r="Y1676" s="13">
        <f t="shared" si="2030"/>
        <v>4.7767816438845983E-3</v>
      </c>
      <c r="Z1676" s="13">
        <f t="shared" si="2031"/>
        <v>1.6408440276484349E-2</v>
      </c>
      <c r="AA1676" s="13">
        <f t="shared" si="2032"/>
        <v>1.2560931043957124E-2</v>
      </c>
      <c r="AB1676" s="13">
        <f t="shared" si="2033"/>
        <v>4.8077997065072327E-3</v>
      </c>
      <c r="AC1676" s="13">
        <f t="shared" si="2034"/>
        <v>4.522511699399836E-5</v>
      </c>
      <c r="AD1676" s="13">
        <f t="shared" si="2035"/>
        <v>3.079845339755419E-3</v>
      </c>
      <c r="AE1676" s="13">
        <f t="shared" si="2036"/>
        <v>2.3729818488975075E-3</v>
      </c>
      <c r="AF1676" s="13">
        <f t="shared" si="2037"/>
        <v>9.1417623841530502E-4</v>
      </c>
      <c r="AG1676" s="13">
        <f t="shared" si="2038"/>
        <v>2.3478707328262498E-4</v>
      </c>
      <c r="AH1676" s="13">
        <f t="shared" si="2039"/>
        <v>3.1606238828138901E-3</v>
      </c>
      <c r="AI1676" s="13">
        <f t="shared" si="2040"/>
        <v>2.4195095925604601E-3</v>
      </c>
      <c r="AJ1676" s="13">
        <f t="shared" si="2041"/>
        <v>9.2608720390992413E-4</v>
      </c>
      <c r="AK1676" s="13">
        <f t="shared" si="2042"/>
        <v>2.3631166466757731E-4</v>
      </c>
      <c r="AL1676" s="13">
        <f t="shared" si="2043"/>
        <v>1.0669884771287275E-6</v>
      </c>
      <c r="AM1676" s="13">
        <f t="shared" si="2044"/>
        <v>4.7153445771640733E-4</v>
      </c>
      <c r="AN1676" s="13">
        <f t="shared" si="2045"/>
        <v>3.633113308798886E-4</v>
      </c>
      <c r="AO1676" s="13">
        <f t="shared" si="2046"/>
        <v>1.3996339078267429E-4</v>
      </c>
      <c r="AP1676" s="13">
        <f t="shared" si="2047"/>
        <v>3.5946673636519956E-5</v>
      </c>
      <c r="AQ1676" s="13">
        <f t="shared" si="2048"/>
        <v>6.9241142539383501E-6</v>
      </c>
      <c r="AR1676" s="13">
        <f t="shared" si="2049"/>
        <v>4.8704413876217136E-4</v>
      </c>
      <c r="AS1676" s="13">
        <f t="shared" si="2050"/>
        <v>3.7284030287282707E-4</v>
      </c>
      <c r="AT1676" s="13">
        <f t="shared" si="2051"/>
        <v>1.4270769359795275E-4</v>
      </c>
      <c r="AU1676" s="13">
        <f t="shared" si="2052"/>
        <v>3.6415029267894839E-5</v>
      </c>
      <c r="AV1676" s="13">
        <f t="shared" si="2053"/>
        <v>6.9690760348080898E-6</v>
      </c>
      <c r="AW1676" s="13">
        <f t="shared" si="2054"/>
        <v>1.7481442558858771E-8</v>
      </c>
      <c r="AX1676" s="13">
        <f t="shared" si="2055"/>
        <v>6.0161231134949202E-5</v>
      </c>
      <c r="AY1676" s="13">
        <f t="shared" si="2056"/>
        <v>4.6353467054907128E-5</v>
      </c>
      <c r="AZ1676" s="13">
        <f t="shared" si="2057"/>
        <v>1.7857379806529236E-5</v>
      </c>
      <c r="BA1676" s="13">
        <f t="shared" si="2058"/>
        <v>4.5862950327161488E-6</v>
      </c>
      <c r="BB1676" s="13">
        <f t="shared" si="2059"/>
        <v>8.8342056708507403E-7</v>
      </c>
      <c r="BC1676" s="13">
        <f t="shared" si="2060"/>
        <v>1.3613287288004543E-7</v>
      </c>
      <c r="BD1676" s="13">
        <f t="shared" si="2061"/>
        <v>6.2543557300095504E-5</v>
      </c>
      <c r="BE1676" s="13">
        <f t="shared" si="2062"/>
        <v>4.7878122311001494E-5</v>
      </c>
      <c r="BF1676" s="13">
        <f t="shared" si="2063"/>
        <v>1.8325745248453587E-5</v>
      </c>
      <c r="BG1676" s="13">
        <f t="shared" si="2064"/>
        <v>4.6762198501959077E-6</v>
      </c>
      <c r="BH1676" s="13">
        <f t="shared" si="2065"/>
        <v>8.9493081144455027E-7</v>
      </c>
      <c r="BI1676" s="13">
        <f t="shared" si="2066"/>
        <v>1.3701685257407182E-7</v>
      </c>
      <c r="BJ1676" s="14">
        <f t="shared" si="2067"/>
        <v>0.31744695582868204</v>
      </c>
      <c r="BK1676" s="14">
        <f t="shared" si="2068"/>
        <v>0.36223156332041395</v>
      </c>
      <c r="BL1676" s="14">
        <f t="shared" si="2069"/>
        <v>0.3039273154201293</v>
      </c>
      <c r="BM1676" s="14">
        <f t="shared" si="2070"/>
        <v>0.20021155244679209</v>
      </c>
      <c r="BN1676" s="14">
        <f t="shared" si="2071"/>
        <v>0.79975638641330504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1.29113924050633</v>
      </c>
      <c r="F1677" s="10">
        <f>VLOOKUP(B1677,home!$B$2:$E$405,3,FALSE)</f>
        <v>0.57999999999999996</v>
      </c>
      <c r="G1677" s="10">
        <f>VLOOKUP(C1677,away!$B$2:$E$405,4,FALSE)</f>
        <v>1.39</v>
      </c>
      <c r="H1677" s="10">
        <f>VLOOKUP(A1677,away!$A$2:$E$405,3,FALSE)</f>
        <v>1.17721518987342</v>
      </c>
      <c r="I1677" s="10">
        <f>VLOOKUP(C1677,away!$B$2:$E$405,3,FALSE)</f>
        <v>0.46</v>
      </c>
      <c r="J1677" s="10">
        <f>VLOOKUP(B1677,home!$B$2:$E$405,4,FALSE)</f>
        <v>1.06</v>
      </c>
      <c r="K1677" s="12">
        <f t="shared" si="2016"/>
        <v>1.0409164556962032</v>
      </c>
      <c r="L1677" s="12">
        <f t="shared" si="2017"/>
        <v>0.57401012658227957</v>
      </c>
      <c r="M1677" s="13">
        <f t="shared" si="2018"/>
        <v>0.19890527307671402</v>
      </c>
      <c r="N1677" s="13">
        <f t="shared" si="2019"/>
        <v>0.2070437718702986</v>
      </c>
      <c r="O1677" s="13">
        <f t="shared" si="2020"/>
        <v>0.11417364097664749</v>
      </c>
      <c r="P1677" s="13">
        <f t="shared" si="2021"/>
        <v>0.1188452216993427</v>
      </c>
      <c r="Q1677" s="13">
        <f t="shared" si="2022"/>
        <v>0.10775763459460221</v>
      </c>
      <c r="R1677" s="13">
        <f t="shared" si="2023"/>
        <v>3.2768413054682581E-2</v>
      </c>
      <c r="S1677" s="13">
        <f t="shared" si="2024"/>
        <v>1.7752403571672126E-2</v>
      </c>
      <c r="T1677" s="13">
        <f t="shared" si="2025"/>
        <v>6.1853973473854629E-2</v>
      </c>
      <c r="U1677" s="13">
        <f t="shared" si="2026"/>
        <v>3.410918037566938E-2</v>
      </c>
      <c r="V1677" s="13">
        <f t="shared" si="2027"/>
        <v>1.178555615129906E-3</v>
      </c>
      <c r="W1677" s="13">
        <f t="shared" si="2028"/>
        <v>3.7388898358806641E-2</v>
      </c>
      <c r="X1677" s="13">
        <f t="shared" si="2029"/>
        <v>2.1461606279710582E-2</v>
      </c>
      <c r="Y1677" s="13">
        <f t="shared" si="2030"/>
        <v>6.1595896686378578E-3</v>
      </c>
      <c r="Z1677" s="13">
        <f t="shared" si="2031"/>
        <v>6.2698003084729233E-3</v>
      </c>
      <c r="AA1677" s="13">
        <f t="shared" si="2032"/>
        <v>6.5263383150185959E-3</v>
      </c>
      <c r="AB1677" s="13">
        <f t="shared" si="2033"/>
        <v>3.3966864737717431E-3</v>
      </c>
      <c r="AC1677" s="13">
        <f t="shared" si="2034"/>
        <v>4.4011434814720243E-5</v>
      </c>
      <c r="AD1677" s="13">
        <f t="shared" si="2035"/>
        <v>9.7296798905086475E-3</v>
      </c>
      <c r="AE1677" s="13">
        <f t="shared" si="2036"/>
        <v>5.5849347855559282E-3</v>
      </c>
      <c r="AF1677" s="13">
        <f t="shared" si="2037"/>
        <v>1.6029045616053671E-3</v>
      </c>
      <c r="AG1677" s="13">
        <f t="shared" si="2038"/>
        <v>3.0669448343547003E-4</v>
      </c>
      <c r="AH1677" s="13">
        <f t="shared" si="2039"/>
        <v>8.9973221717803943E-4</v>
      </c>
      <c r="AI1677" s="13">
        <f t="shared" si="2040"/>
        <v>9.3654607058065126E-4</v>
      </c>
      <c r="AJ1677" s="13">
        <f t="shared" si="2041"/>
        <v>4.8743310819250872E-4</v>
      </c>
      <c r="AK1677" s="13">
        <f t="shared" si="2042"/>
        <v>1.6912571445624341E-4</v>
      </c>
      <c r="AL1677" s="13">
        <f t="shared" si="2043"/>
        <v>1.0518672827430325E-6</v>
      </c>
      <c r="AM1677" s="13">
        <f t="shared" si="2044"/>
        <v>2.0255567813373771E-3</v>
      </c>
      <c r="AN1677" s="13">
        <f t="shared" si="2045"/>
        <v>1.1626901044550625E-3</v>
      </c>
      <c r="AO1677" s="13">
        <f t="shared" si="2046"/>
        <v>3.3369794701710714E-4</v>
      </c>
      <c r="AP1677" s="13">
        <f t="shared" si="2047"/>
        <v>6.3848666935845488E-5</v>
      </c>
      <c r="AQ1677" s="13">
        <f t="shared" si="2048"/>
        <v>9.1624453474886177E-6</v>
      </c>
      <c r="AR1677" s="13">
        <f t="shared" si="2049"/>
        <v>1.0329108077450432E-4</v>
      </c>
      <c r="AS1677" s="13">
        <f t="shared" si="2050"/>
        <v>1.0751738570482727E-4</v>
      </c>
      <c r="AT1677" s="13">
        <f t="shared" si="2051"/>
        <v>5.5958308026795201E-5</v>
      </c>
      <c r="AU1677" s="13">
        <f t="shared" si="2052"/>
        <v>1.9415974552669358E-5</v>
      </c>
      <c r="AV1677" s="13">
        <f t="shared" si="2053"/>
        <v>5.0526018538130648E-6</v>
      </c>
      <c r="AW1677" s="13">
        <f t="shared" si="2054"/>
        <v>1.7457975302375746E-8</v>
      </c>
      <c r="AX1677" s="13">
        <f t="shared" si="2055"/>
        <v>3.5140589760685191E-4</v>
      </c>
      <c r="AY1677" s="13">
        <f t="shared" si="2056"/>
        <v>2.0171054376706861E-4</v>
      </c>
      <c r="AZ1677" s="13">
        <f t="shared" si="2057"/>
        <v>5.7891947380357742E-5</v>
      </c>
      <c r="BA1677" s="13">
        <f t="shared" si="2058"/>
        <v>1.1076854681297937E-5</v>
      </c>
      <c r="BB1677" s="13">
        <f t="shared" si="2059"/>
        <v>1.589556689436336E-6</v>
      </c>
      <c r="BC1677" s="13">
        <f t="shared" si="2060"/>
        <v>1.8248432730261218E-7</v>
      </c>
      <c r="BD1677" s="13">
        <f t="shared" si="2061"/>
        <v>9.8816877250322745E-6</v>
      </c>
      <c r="BE1677" s="13">
        <f t="shared" si="2062"/>
        <v>1.0286011363037272E-5</v>
      </c>
      <c r="BF1677" s="13">
        <f t="shared" si="2063"/>
        <v>5.3534392456318131E-6</v>
      </c>
      <c r="BG1677" s="13">
        <f t="shared" si="2064"/>
        <v>1.857494335116008E-6</v>
      </c>
      <c r="BH1677" s="13">
        <f t="shared" si="2065"/>
        <v>4.8337410494618258E-7</v>
      </c>
      <c r="BI1677" s="13">
        <f t="shared" si="2066"/>
        <v>1.00630412019181E-7</v>
      </c>
      <c r="BJ1677" s="14">
        <f t="shared" si="2067"/>
        <v>0.46310850119656122</v>
      </c>
      <c r="BK1677" s="14">
        <f t="shared" si="2068"/>
        <v>0.33692822780872322</v>
      </c>
      <c r="BL1677" s="14">
        <f t="shared" si="2069"/>
        <v>0.19378629429429564</v>
      </c>
      <c r="BM1677" s="14">
        <f t="shared" si="2070"/>
        <v>0.22039717524997365</v>
      </c>
      <c r="BN1677" s="14">
        <f t="shared" si="2071"/>
        <v>0.7794939552722876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1.29113924050633</v>
      </c>
      <c r="F1678" s="10">
        <f>VLOOKUP(B1678,home!$B$2:$E$405,3,FALSE)</f>
        <v>2.3199999999999998</v>
      </c>
      <c r="G1678" s="10">
        <f>VLOOKUP(C1678,away!$B$2:$E$405,4,FALSE)</f>
        <v>1.1599999999999999</v>
      </c>
      <c r="H1678" s="10">
        <f>VLOOKUP(A1678,away!$A$2:$E$405,3,FALSE)</f>
        <v>1.17721518987342</v>
      </c>
      <c r="I1678" s="10">
        <f>VLOOKUP(C1678,away!$B$2:$E$405,3,FALSE)</f>
        <v>0.57999999999999996</v>
      </c>
      <c r="J1678" s="10">
        <f>VLOOKUP(B1678,home!$B$2:$E$405,4,FALSE)</f>
        <v>0.21</v>
      </c>
      <c r="K1678" s="12">
        <f t="shared" si="2016"/>
        <v>3.4747139240506351</v>
      </c>
      <c r="L1678" s="12">
        <f t="shared" si="2017"/>
        <v>0.14338481012658255</v>
      </c>
      <c r="M1678" s="13">
        <f t="shared" si="2018"/>
        <v>2.6833645917955711E-2</v>
      </c>
      <c r="N1678" s="13">
        <f t="shared" si="2019"/>
        <v>9.3239243104165204E-2</v>
      </c>
      <c r="O1678" s="13">
        <f t="shared" si="2020"/>
        <v>3.8475372249500268E-3</v>
      </c>
      <c r="P1678" s="13">
        <f t="shared" si="2021"/>
        <v>1.3369091168837E-2</v>
      </c>
      <c r="Q1678" s="13">
        <f t="shared" si="2022"/>
        <v>0.16198984814099249</v>
      </c>
      <c r="R1678" s="13">
        <f t="shared" si="2023"/>
        <v>2.7583919722720896E-4</v>
      </c>
      <c r="S1678" s="13">
        <f t="shared" si="2024"/>
        <v>1.6651911487089112E-3</v>
      </c>
      <c r="T1678" s="13">
        <f t="shared" si="2025"/>
        <v>2.3226883618130151E-2</v>
      </c>
      <c r="U1678" s="13">
        <f t="shared" si="2026"/>
        <v>9.5846229940433237E-4</v>
      </c>
      <c r="V1678" s="13">
        <f t="shared" si="2027"/>
        <v>9.2181502898332776E-5</v>
      </c>
      <c r="W1678" s="13">
        <f t="shared" si="2028"/>
        <v>0.18762279363011816</v>
      </c>
      <c r="X1678" s="13">
        <f t="shared" si="2029"/>
        <v>2.6902258640073475E-2</v>
      </c>
      <c r="Y1678" s="13">
        <f t="shared" si="2030"/>
        <v>1.928687623541575E-3</v>
      </c>
      <c r="Z1678" s="13">
        <f t="shared" si="2031"/>
        <v>1.3183716973297431E-5</v>
      </c>
      <c r="AA1678" s="13">
        <f t="shared" si="2032"/>
        <v>4.5809644937859284E-5</v>
      </c>
      <c r="AB1678" s="13">
        <f t="shared" si="2033"/>
        <v>7.9587705560697672E-5</v>
      </c>
      <c r="AC1678" s="13">
        <f t="shared" si="2034"/>
        <v>2.8704236653496822E-6</v>
      </c>
      <c r="AD1678" s="13">
        <f t="shared" si="2035"/>
        <v>0.16298388337396261</v>
      </c>
      <c r="AE1678" s="13">
        <f t="shared" si="2036"/>
        <v>2.3369413171268706E-2</v>
      </c>
      <c r="AF1678" s="13">
        <f t="shared" si="2037"/>
        <v>1.6754094351660103E-3</v>
      </c>
      <c r="AG1678" s="13">
        <f t="shared" si="2038"/>
        <v>8.0076087915187727E-5</v>
      </c>
      <c r="AH1678" s="13">
        <f t="shared" si="2039"/>
        <v>4.7258618874471413E-7</v>
      </c>
      <c r="AI1678" s="13">
        <f t="shared" si="2040"/>
        <v>1.64210181034528E-6</v>
      </c>
      <c r="AJ1678" s="13">
        <f t="shared" si="2041"/>
        <v>2.8529170125577497E-6</v>
      </c>
      <c r="AK1678" s="13">
        <f t="shared" si="2042"/>
        <v>3.3043568225651174E-6</v>
      </c>
      <c r="AL1678" s="13">
        <f t="shared" si="2043"/>
        <v>5.7204236491126408E-8</v>
      </c>
      <c r="AM1678" s="13">
        <f t="shared" si="2044"/>
        <v>0.11326447379107053</v>
      </c>
      <c r="AN1678" s="13">
        <f t="shared" si="2045"/>
        <v>1.6240405068619936E-2</v>
      </c>
      <c r="AO1678" s="13">
        <f t="shared" si="2046"/>
        <v>1.1643136985714292E-3</v>
      </c>
      <c r="AP1678" s="13">
        <f t="shared" si="2047"/>
        <v>5.5648299532481121E-5</v>
      </c>
      <c r="AQ1678" s="13">
        <f t="shared" si="2048"/>
        <v>1.9947802155830003E-6</v>
      </c>
      <c r="AR1678" s="13">
        <f t="shared" si="2049"/>
        <v>1.3552336188321236E-8</v>
      </c>
      <c r="AS1678" s="13">
        <f t="shared" si="2050"/>
        <v>4.7090491256975113E-8</v>
      </c>
      <c r="AT1678" s="13">
        <f t="shared" si="2051"/>
        <v>8.181299283049806E-8</v>
      </c>
      <c r="AU1678" s="13">
        <f t="shared" si="2052"/>
        <v>9.4758915118795449E-8</v>
      </c>
      <c r="AV1678" s="13">
        <f t="shared" si="2053"/>
        <v>8.2315030447802704E-8</v>
      </c>
      <c r="AW1678" s="13">
        <f t="shared" si="2054"/>
        <v>7.9167675374568516E-10</v>
      </c>
      <c r="AX1678" s="13">
        <f t="shared" si="2055"/>
        <v>6.5593607363683498E-2</v>
      </c>
      <c r="AY1678" s="13">
        <f t="shared" si="2056"/>
        <v>9.405126937359367E-3</v>
      </c>
      <c r="AZ1678" s="13">
        <f t="shared" si="2057"/>
        <v>6.7427617006483984E-4</v>
      </c>
      <c r="BA1678" s="13">
        <f t="shared" si="2058"/>
        <v>3.22269868725421E-5</v>
      </c>
      <c r="BB1678" s="13">
        <f t="shared" si="2059"/>
        <v>1.1552150984178298E-6</v>
      </c>
      <c r="BC1678" s="13">
        <f t="shared" si="2060"/>
        <v>3.3128059508400398E-8</v>
      </c>
      <c r="BD1678" s="13">
        <f t="shared" si="2061"/>
        <v>3.2386652518900846E-10</v>
      </c>
      <c r="BE1678" s="13">
        <f t="shared" si="2062"/>
        <v>1.1253435246081435E-9</v>
      </c>
      <c r="BF1678" s="13">
        <f t="shared" si="2063"/>
        <v>1.9551234071480672E-9</v>
      </c>
      <c r="BG1678" s="13">
        <f t="shared" si="2064"/>
        <v>2.2644981753515692E-9</v>
      </c>
      <c r="BH1678" s="13">
        <f t="shared" si="2065"/>
        <v>1.9671208352203388E-9</v>
      </c>
      <c r="BI1678" s="13">
        <f t="shared" si="2066"/>
        <v>1.3670364312860453E-9</v>
      </c>
      <c r="BJ1678" s="14">
        <f t="shared" si="2067"/>
        <v>0.88945175826448175</v>
      </c>
      <c r="BK1678" s="14">
        <f t="shared" si="2068"/>
        <v>5.136816430366116E-2</v>
      </c>
      <c r="BL1678" s="14">
        <f t="shared" si="2069"/>
        <v>5.2158365666690812E-3</v>
      </c>
      <c r="BM1678" s="14">
        <f t="shared" si="2070"/>
        <v>0.63708861195197508</v>
      </c>
      <c r="BN1678" s="14">
        <f t="shared" si="2071"/>
        <v>0.29955520475412767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1.29113924050633</v>
      </c>
      <c r="F1679" s="10">
        <f>VLOOKUP(B1679,home!$B$2:$E$405,3,FALSE)</f>
        <v>1.36</v>
      </c>
      <c r="G1679" s="10">
        <f>VLOOKUP(C1679,away!$B$2:$E$405,4,FALSE)</f>
        <v>0.19</v>
      </c>
      <c r="H1679" s="10">
        <f>VLOOKUP(A1679,away!$A$2:$E$405,3,FALSE)</f>
        <v>1.17721518987342</v>
      </c>
      <c r="I1679" s="10">
        <f>VLOOKUP(C1679,away!$B$2:$E$405,3,FALSE)</f>
        <v>1.1599999999999999</v>
      </c>
      <c r="J1679" s="10">
        <f>VLOOKUP(B1679,home!$B$2:$E$405,4,FALSE)</f>
        <v>0.64</v>
      </c>
      <c r="K1679" s="12">
        <f t="shared" si="2016"/>
        <v>0.33363037974683568</v>
      </c>
      <c r="L1679" s="12">
        <f t="shared" si="2017"/>
        <v>0.87396455696202691</v>
      </c>
      <c r="M1679" s="13">
        <f t="shared" si="2018"/>
        <v>0.29891532588763159</v>
      </c>
      <c r="N1679" s="13">
        <f t="shared" si="2019"/>
        <v>9.9727233688039665E-2</v>
      </c>
      <c r="O1679" s="13">
        <f t="shared" si="2020"/>
        <v>0.26124140035854387</v>
      </c>
      <c r="P1679" s="13">
        <f t="shared" si="2021"/>
        <v>8.7158067607216116E-2</v>
      </c>
      <c r="Q1679" s="13">
        <f t="shared" si="2022"/>
        <v>1.6636017423221048E-2</v>
      </c>
      <c r="R1679" s="13">
        <f t="shared" si="2023"/>
        <v>0.11415786236224713</v>
      </c>
      <c r="S1679" s="13">
        <f t="shared" si="2024"/>
        <v>6.353411895547759E-3</v>
      </c>
      <c r="T1679" s="13">
        <f t="shared" si="2025"/>
        <v>1.4539289596897943E-2</v>
      </c>
      <c r="U1679" s="13">
        <f t="shared" si="2026"/>
        <v>3.8086530971003507E-2</v>
      </c>
      <c r="V1679" s="13">
        <f t="shared" si="2027"/>
        <v>2.0583722232830917E-4</v>
      </c>
      <c r="W1679" s="13">
        <f t="shared" si="2028"/>
        <v>1.8500936034614045E-3</v>
      </c>
      <c r="X1679" s="13">
        <f t="shared" si="2029"/>
        <v>1.6169162364874264E-3</v>
      </c>
      <c r="Y1679" s="13">
        <f t="shared" si="2030"/>
        <v>7.0656374113322077E-4</v>
      </c>
      <c r="Z1679" s="13">
        <f t="shared" si="2031"/>
        <v>3.325664186771779E-2</v>
      </c>
      <c r="AA1679" s="13">
        <f t="shared" si="2032"/>
        <v>1.10954260554312E-2</v>
      </c>
      <c r="AB1679" s="13">
        <f t="shared" si="2033"/>
        <v>1.8508856041632227E-3</v>
      </c>
      <c r="AC1679" s="13">
        <f t="shared" si="2034"/>
        <v>3.7511405793802647E-6</v>
      </c>
      <c r="AD1679" s="13">
        <f t="shared" si="2035"/>
        <v>1.5431185787250496E-4</v>
      </c>
      <c r="AE1679" s="13">
        <f t="shared" si="2036"/>
        <v>1.3486309449953107E-4</v>
      </c>
      <c r="AF1679" s="13">
        <f t="shared" si="2037"/>
        <v>5.8932782317405312E-5</v>
      </c>
      <c r="AG1679" s="13">
        <f t="shared" si="2038"/>
        <v>1.7168387662856903E-5</v>
      </c>
      <c r="AH1679" s="13">
        <f t="shared" si="2039"/>
        <v>7.2662815689911913E-3</v>
      </c>
      <c r="AI1679" s="13">
        <f t="shared" si="2040"/>
        <v>2.4242522792099642E-3</v>
      </c>
      <c r="AJ1679" s="13">
        <f t="shared" si="2041"/>
        <v>4.0440210425747602E-4</v>
      </c>
      <c r="AK1679" s="13">
        <f t="shared" si="2042"/>
        <v>4.4973609204613728E-5</v>
      </c>
      <c r="AL1679" s="13">
        <f t="shared" si="2043"/>
        <v>4.375047191052377E-8</v>
      </c>
      <c r="AM1679" s="13">
        <f t="shared" si="2044"/>
        <v>1.0296624748288714E-5</v>
      </c>
      <c r="AN1679" s="13">
        <f t="shared" si="2045"/>
        <v>8.9988850863423883E-6</v>
      </c>
      <c r="AO1679" s="13">
        <f t="shared" si="2046"/>
        <v>3.9323533088187084E-6</v>
      </c>
      <c r="AP1679" s="13">
        <f t="shared" si="2047"/>
        <v>1.1455791391199677E-6</v>
      </c>
      <c r="AQ1679" s="13">
        <f t="shared" si="2048"/>
        <v>2.5029889119648063E-7</v>
      </c>
      <c r="AR1679" s="13">
        <f t="shared" si="2049"/>
        <v>1.2700945104409461E-3</v>
      </c>
      <c r="AS1679" s="13">
        <f t="shared" si="2050"/>
        <v>4.2374211383278419E-4</v>
      </c>
      <c r="AT1679" s="13">
        <f t="shared" si="2051"/>
        <v>7.0686621176379316E-5</v>
      </c>
      <c r="AU1679" s="13">
        <f t="shared" si="2052"/>
        <v>7.8610680886987178E-6</v>
      </c>
      <c r="AV1679" s="13">
        <f t="shared" si="2053"/>
        <v>6.5567278291207097E-7</v>
      </c>
      <c r="AW1679" s="13">
        <f t="shared" si="2054"/>
        <v>3.5435588632013732E-10</v>
      </c>
      <c r="AX1679" s="13">
        <f t="shared" si="2055"/>
        <v>5.7254447081370483E-7</v>
      </c>
      <c r="AY1679" s="13">
        <f t="shared" si="2056"/>
        <v>5.003835747757577E-7</v>
      </c>
      <c r="AZ1679" s="13">
        <f t="shared" si="2057"/>
        <v>2.1865875461998516E-7</v>
      </c>
      <c r="BA1679" s="13">
        <f t="shared" si="2058"/>
        <v>6.3700000535774632E-8</v>
      </c>
      <c r="BB1679" s="13">
        <f t="shared" si="2059"/>
        <v>1.3917885686682284E-8</v>
      </c>
      <c r="BC1679" s="13">
        <f t="shared" si="2060"/>
        <v>2.4327477596018844E-9</v>
      </c>
      <c r="BD1679" s="13">
        <f t="shared" si="2061"/>
        <v>1.8500293101957058E-4</v>
      </c>
      <c r="BE1679" s="13">
        <f t="shared" si="2062"/>
        <v>6.172259813033697E-5</v>
      </c>
      <c r="BF1679" s="13">
        <f t="shared" si="2063"/>
        <v>1.0296266926592826E-5</v>
      </c>
      <c r="BG1679" s="13">
        <f t="shared" si="2064"/>
        <v>1.1450491482313167E-6</v>
      </c>
      <c r="BH1679" s="13">
        <f t="shared" si="2065"/>
        <v>9.5505795538301196E-8</v>
      </c>
      <c r="BI1679" s="13">
        <f t="shared" si="2066"/>
        <v>6.3727269666934155E-9</v>
      </c>
      <c r="BJ1679" s="14">
        <f t="shared" si="2067"/>
        <v>0.13546738579020101</v>
      </c>
      <c r="BK1679" s="14">
        <f t="shared" si="2068"/>
        <v>0.39263693788734988</v>
      </c>
      <c r="BL1679" s="14">
        <f t="shared" si="2069"/>
        <v>0.4386033236231211</v>
      </c>
      <c r="BM1679" s="14">
        <f t="shared" si="2070"/>
        <v>0.12212788181227141</v>
      </c>
      <c r="BN1679" s="14">
        <f t="shared" si="2071"/>
        <v>0.87783590732689942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1.29113924050633</v>
      </c>
      <c r="F1680" s="10">
        <f>VLOOKUP(B1680,home!$B$2:$E$405,3,FALSE)</f>
        <v>0.77</v>
      </c>
      <c r="G1680" s="10">
        <f>VLOOKUP(C1680,away!$B$2:$E$405,4,FALSE)</f>
        <v>1.55</v>
      </c>
      <c r="H1680" s="10">
        <f>VLOOKUP(A1680,away!$A$2:$E$405,3,FALSE)</f>
        <v>1.17721518987342</v>
      </c>
      <c r="I1680" s="10">
        <f>VLOOKUP(C1680,away!$B$2:$E$405,3,FALSE)</f>
        <v>0.39</v>
      </c>
      <c r="J1680" s="10">
        <f>VLOOKUP(B1680,home!$B$2:$E$405,4,FALSE)</f>
        <v>0.85</v>
      </c>
      <c r="K1680" s="12">
        <f t="shared" si="2016"/>
        <v>1.540974683544305</v>
      </c>
      <c r="L1680" s="12">
        <f t="shared" si="2017"/>
        <v>0.39024683544303873</v>
      </c>
      <c r="M1680" s="13">
        <f t="shared" si="2018"/>
        <v>0.14497100544755886</v>
      </c>
      <c r="N1680" s="13">
        <f t="shared" si="2019"/>
        <v>0.22339664924265171</v>
      </c>
      <c r="O1680" s="13">
        <f t="shared" si="2020"/>
        <v>5.6574476106905365E-2</v>
      </c>
      <c r="P1680" s="13">
        <f t="shared" si="2021"/>
        <v>8.7179835415523335E-2</v>
      </c>
      <c r="Q1680" s="13">
        <f t="shared" si="2022"/>
        <v>0.17212429043577668</v>
      </c>
      <c r="R1680" s="13">
        <f t="shared" si="2023"/>
        <v>1.103900513378381E-2</v>
      </c>
      <c r="S1680" s="13">
        <f t="shared" si="2024"/>
        <v>1.3106627217652574E-2</v>
      </c>
      <c r="T1680" s="13">
        <f t="shared" si="2025"/>
        <v>6.7170959645440342E-2</v>
      </c>
      <c r="U1680" s="13">
        <f t="shared" si="2026"/>
        <v>1.7010827442676464E-2</v>
      </c>
      <c r="V1680" s="13">
        <f t="shared" si="2027"/>
        <v>8.7575642389087682E-4</v>
      </c>
      <c r="W1680" s="13">
        <f t="shared" si="2028"/>
        <v>8.8413057994853037E-2</v>
      </c>
      <c r="X1680" s="13">
        <f t="shared" si="2029"/>
        <v>3.4502916094333251E-2</v>
      </c>
      <c r="Y1680" s="13">
        <f t="shared" si="2030"/>
        <v>6.7323269096851183E-3</v>
      </c>
      <c r="Z1680" s="13">
        <f t="shared" si="2031"/>
        <v>1.4359789399661972E-3</v>
      </c>
      <c r="AA1680" s="13">
        <f t="shared" si="2032"/>
        <v>2.2128071925906967E-3</v>
      </c>
      <c r="AB1680" s="13">
        <f t="shared" si="2033"/>
        <v>1.7049399316735059E-3</v>
      </c>
      <c r="AC1680" s="13">
        <f t="shared" si="2034"/>
        <v>3.2915332217289383E-5</v>
      </c>
      <c r="AD1680" s="13">
        <f t="shared" si="2035"/>
        <v>3.4060571016200726E-2</v>
      </c>
      <c r="AE1680" s="13">
        <f t="shared" si="2036"/>
        <v>1.3292030052455217E-2</v>
      </c>
      <c r="AF1680" s="13">
        <f t="shared" si="2037"/>
        <v>2.5935863322922078E-3</v>
      </c>
      <c r="AG1680" s="13">
        <f t="shared" si="2038"/>
        <v>3.3737961954178393E-4</v>
      </c>
      <c r="AH1680" s="13">
        <f t="shared" si="2039"/>
        <v>1.4009655927116438E-4</v>
      </c>
      <c r="AI1680" s="13">
        <f t="shared" si="2040"/>
        <v>2.1588525108852849E-4</v>
      </c>
      <c r="AJ1680" s="13">
        <f t="shared" si="2041"/>
        <v>1.6633685323901406E-4</v>
      </c>
      <c r="AK1680" s="13">
        <f t="shared" si="2042"/>
        <v>8.5440293260581748E-5</v>
      </c>
      <c r="AL1680" s="13">
        <f t="shared" si="2043"/>
        <v>7.9175921736669778E-7</v>
      </c>
      <c r="AM1680" s="13">
        <f t="shared" si="2044"/>
        <v>1.0497295528605647E-2</v>
      </c>
      <c r="AN1680" s="13">
        <f t="shared" si="2045"/>
        <v>4.0965363607487143E-3</v>
      </c>
      <c r="AO1680" s="13">
        <f t="shared" si="2046"/>
        <v>7.9933017552976391E-4</v>
      </c>
      <c r="AP1680" s="13">
        <f t="shared" si="2047"/>
        <v>1.039786904915397E-4</v>
      </c>
      <c r="AQ1680" s="13">
        <f t="shared" si="2048"/>
        <v>1.0144338729458634E-5</v>
      </c>
      <c r="AR1680" s="13">
        <f t="shared" si="2049"/>
        <v>1.0934447782406004E-5</v>
      </c>
      <c r="AS1680" s="13">
        <f t="shared" si="2050"/>
        <v>1.6849707211224818E-5</v>
      </c>
      <c r="AT1680" s="13">
        <f t="shared" si="2051"/>
        <v>1.2982486118815681E-5</v>
      </c>
      <c r="AU1680" s="13">
        <f t="shared" si="2052"/>
        <v>6.6685608128534438E-6</v>
      </c>
      <c r="AV1680" s="13">
        <f t="shared" si="2053"/>
        <v>2.5690208470706961E-6</v>
      </c>
      <c r="AW1680" s="13">
        <f t="shared" si="2054"/>
        <v>1.3225908719098478E-8</v>
      </c>
      <c r="AX1680" s="13">
        <f t="shared" si="2055"/>
        <v>2.6960111092106903E-3</v>
      </c>
      <c r="AY1680" s="13">
        <f t="shared" si="2056"/>
        <v>1.0521098036887484E-3</v>
      </c>
      <c r="AZ1680" s="13">
        <f t="shared" si="2057"/>
        <v>2.0529126071406535E-4</v>
      </c>
      <c r="BA1680" s="13">
        <f t="shared" si="2058"/>
        <v>2.670475494592528E-5</v>
      </c>
      <c r="BB1680" s="13">
        <f t="shared" si="2059"/>
        <v>2.6053615272322937E-6</v>
      </c>
      <c r="BC1680" s="13">
        <f t="shared" si="2060"/>
        <v>2.0334681823748901E-7</v>
      </c>
      <c r="BD1680" s="13">
        <f t="shared" si="2061"/>
        <v>7.1118894073351579E-7</v>
      </c>
      <c r="BE1680" s="13">
        <f t="shared" si="2062"/>
        <v>1.0959241528870389E-6</v>
      </c>
      <c r="BF1680" s="13">
        <f t="shared" si="2063"/>
        <v>8.4439568734183279E-7</v>
      </c>
      <c r="BG1680" s="13">
        <f t="shared" si="2064"/>
        <v>4.3373079236258566E-7</v>
      </c>
      <c r="BH1680" s="13">
        <f t="shared" si="2065"/>
        <v>1.6709204262608897E-7</v>
      </c>
      <c r="BI1680" s="13">
        <f t="shared" si="2066"/>
        <v>5.1496921501701796E-8</v>
      </c>
      <c r="BJ1680" s="14">
        <f t="shared" si="2067"/>
        <v>0.66211397807424022</v>
      </c>
      <c r="BK1680" s="14">
        <f t="shared" si="2068"/>
        <v>0.24721904139974901</v>
      </c>
      <c r="BL1680" s="14">
        <f t="shared" si="2069"/>
        <v>8.920312281579898E-2</v>
      </c>
      <c r="BM1680" s="14">
        <f t="shared" si="2070"/>
        <v>0.30363476286977431</v>
      </c>
      <c r="BN1680" s="14">
        <f t="shared" si="2071"/>
        <v>0.69528526178219985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1.29113924050633</v>
      </c>
      <c r="F1681" s="10">
        <f>VLOOKUP(B1681,home!$B$2:$E$405,3,FALSE)</f>
        <v>0.97</v>
      </c>
      <c r="G1681" s="10">
        <f>VLOOKUP(C1681,away!$B$2:$E$405,4,FALSE)</f>
        <v>0.57999999999999996</v>
      </c>
      <c r="H1681" s="10">
        <f>VLOOKUP(A1681,away!$A$2:$E$405,3,FALSE)</f>
        <v>1.17721518987342</v>
      </c>
      <c r="I1681" s="10">
        <f>VLOOKUP(C1681,away!$B$2:$E$405,3,FALSE)</f>
        <v>1.1599999999999999</v>
      </c>
      <c r="J1681" s="10">
        <f>VLOOKUP(B1681,home!$B$2:$E$405,4,FALSE)</f>
        <v>1.49</v>
      </c>
      <c r="K1681" s="12">
        <f t="shared" si="2016"/>
        <v>0.72639493670886124</v>
      </c>
      <c r="L1681" s="12">
        <f t="shared" si="2017"/>
        <v>2.0346987341772191</v>
      </c>
      <c r="M1681" s="13">
        <f t="shared" si="2018"/>
        <v>6.3222585833610373E-2</v>
      </c>
      <c r="N1681" s="13">
        <f t="shared" si="2019"/>
        <v>4.5924566235175955E-2</v>
      </c>
      <c r="O1681" s="13">
        <f t="shared" si="2020"/>
        <v>0.1286389153670576</v>
      </c>
      <c r="P1681" s="13">
        <f t="shared" si="2021"/>
        <v>9.3442656786350359E-2</v>
      </c>
      <c r="Q1681" s="13">
        <f t="shared" si="2022"/>
        <v>1.6679686191891269E-2</v>
      </c>
      <c r="R1681" s="13">
        <f t="shared" si="2023"/>
        <v>0.13087071913164131</v>
      </c>
      <c r="S1681" s="13">
        <f t="shared" si="2024"/>
        <v>3.4526941567493669E-2</v>
      </c>
      <c r="T1681" s="13">
        <f t="shared" si="2025"/>
        <v>3.3938136381114405E-2</v>
      </c>
      <c r="U1681" s="13">
        <f t="shared" si="2026"/>
        <v>9.5063827740671736E-2</v>
      </c>
      <c r="V1681" s="13">
        <f t="shared" si="2027"/>
        <v>5.6700713452567117E-3</v>
      </c>
      <c r="W1681" s="13">
        <f t="shared" si="2028"/>
        <v>4.0386798652275084E-3</v>
      </c>
      <c r="X1681" s="13">
        <f t="shared" si="2029"/>
        <v>8.2174968095254323E-3</v>
      </c>
      <c r="Y1681" s="13">
        <f t="shared" si="2030"/>
        <v>8.3600651782233699E-3</v>
      </c>
      <c r="Z1681" s="13">
        <f t="shared" si="2031"/>
        <v>8.8760828852670962E-2</v>
      </c>
      <c r="AA1681" s="13">
        <f t="shared" si="2032"/>
        <v>6.4475416656661982E-2</v>
      </c>
      <c r="AB1681" s="13">
        <f t="shared" si="2033"/>
        <v>2.3417308100796719E-2</v>
      </c>
      <c r="AC1681" s="13">
        <f t="shared" si="2034"/>
        <v>5.2377101838192741E-4</v>
      </c>
      <c r="AD1681" s="13">
        <f t="shared" si="2035"/>
        <v>7.3341915127232195E-4</v>
      </c>
      <c r="AE1681" s="13">
        <f t="shared" si="2036"/>
        <v>1.4922870187151238E-3</v>
      </c>
      <c r="AF1681" s="13">
        <f t="shared" si="2037"/>
        <v>1.5181772540043797E-3</v>
      </c>
      <c r="AG1681" s="13">
        <f t="shared" si="2038"/>
        <v>1.029677778993119E-3</v>
      </c>
      <c r="AH1681" s="13">
        <f t="shared" si="2039"/>
        <v>4.5150386527762591E-2</v>
      </c>
      <c r="AI1681" s="13">
        <f t="shared" si="2040"/>
        <v>3.2797012164214732E-2</v>
      </c>
      <c r="AJ1681" s="13">
        <f t="shared" si="2041"/>
        <v>1.1911791787632256E-2</v>
      </c>
      <c r="AK1681" s="13">
        <f t="shared" si="2042"/>
        <v>2.8842217472220882E-3</v>
      </c>
      <c r="AL1681" s="13">
        <f t="shared" si="2043"/>
        <v>3.096523488242449E-5</v>
      </c>
      <c r="AM1681" s="13">
        <f t="shared" si="2044"/>
        <v>1.0655039159390504E-4</v>
      </c>
      <c r="AN1681" s="13">
        <f t="shared" si="2045"/>
        <v>2.1679794690220559E-4</v>
      </c>
      <c r="AO1681" s="13">
        <f t="shared" si="2046"/>
        <v>2.205592540670689E-4</v>
      </c>
      <c r="AP1681" s="13">
        <f t="shared" si="2047"/>
        <v>1.4959054502044556E-4</v>
      </c>
      <c r="AQ1681" s="13">
        <f t="shared" si="2048"/>
        <v>7.6092923149495217E-5</v>
      </c>
      <c r="AR1681" s="13">
        <f t="shared" si="2049"/>
        <v>1.8373486863130159E-2</v>
      </c>
      <c r="AS1681" s="13">
        <f t="shared" si="2050"/>
        <v>1.3346407827064526E-2</v>
      </c>
      <c r="AT1681" s="13">
        <f t="shared" si="2051"/>
        <v>4.8473815344155929E-3</v>
      </c>
      <c r="AU1681" s="13">
        <f t="shared" si="2052"/>
        <v>1.1737044676318391E-3</v>
      </c>
      <c r="AV1681" s="13">
        <f t="shared" si="2053"/>
        <v>2.1314324562008433E-4</v>
      </c>
      <c r="AW1681" s="13">
        <f t="shared" si="2054"/>
        <v>1.2712904983399881E-6</v>
      </c>
      <c r="AX1681" s="13">
        <f t="shared" si="2055"/>
        <v>1.2899610826359833E-5</v>
      </c>
      <c r="AY1681" s="13">
        <f t="shared" si="2056"/>
        <v>2.6246821819773101E-5</v>
      </c>
      <c r="AZ1681" s="13">
        <f t="shared" si="2057"/>
        <v>2.6702187566433681E-5</v>
      </c>
      <c r="BA1681" s="13">
        <f t="shared" si="2058"/>
        <v>1.8110302413728426E-5</v>
      </c>
      <c r="BB1681" s="13">
        <f t="shared" si="2059"/>
        <v>9.2122523491949655E-6</v>
      </c>
      <c r="BC1681" s="13">
        <f t="shared" si="2060"/>
        <v>3.7488316387656252E-6</v>
      </c>
      <c r="BD1681" s="13">
        <f t="shared" si="2061"/>
        <v>6.2307517438054509E-3</v>
      </c>
      <c r="BE1681" s="13">
        <f t="shared" si="2062"/>
        <v>4.5259865185901874E-3</v>
      </c>
      <c r="BF1681" s="13">
        <f t="shared" si="2063"/>
        <v>1.6438268453582391E-3</v>
      </c>
      <c r="BG1681" s="13">
        <f t="shared" si="2064"/>
        <v>3.9802249909810832E-4</v>
      </c>
      <c r="BH1681" s="13">
        <f t="shared" si="2065"/>
        <v>7.2280382010268286E-5</v>
      </c>
      <c r="BI1681" s="13">
        <f t="shared" si="2066"/>
        <v>1.0500820703128232E-5</v>
      </c>
      <c r="BJ1681" s="14">
        <f t="shared" si="2067"/>
        <v>0.12279870293149028</v>
      </c>
      <c r="BK1681" s="14">
        <f t="shared" si="2068"/>
        <v>0.19744323860779525</v>
      </c>
      <c r="BL1681" s="14">
        <f t="shared" si="2069"/>
        <v>0.58604509197108856</v>
      </c>
      <c r="BM1681" s="14">
        <f t="shared" si="2070"/>
        <v>0.51624375728599659</v>
      </c>
      <c r="BN1681" s="14">
        <f t="shared" si="2071"/>
        <v>0.47877912954572688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1.29113924050633</v>
      </c>
      <c r="F1682" s="10">
        <f>VLOOKUP(B1682,home!$B$2:$E$405,3,FALSE)</f>
        <v>0.57999999999999996</v>
      </c>
      <c r="G1682" s="10">
        <f>VLOOKUP(C1682,away!$B$2:$E$405,4,FALSE)</f>
        <v>1.36</v>
      </c>
      <c r="H1682" s="10">
        <f>VLOOKUP(A1682,away!$A$2:$E$405,3,FALSE)</f>
        <v>1.17721518987342</v>
      </c>
      <c r="I1682" s="10">
        <f>VLOOKUP(C1682,away!$B$2:$E$405,3,FALSE)</f>
        <v>0.97</v>
      </c>
      <c r="J1682" s="10">
        <f>VLOOKUP(B1682,home!$B$2:$E$405,4,FALSE)</f>
        <v>1.27</v>
      </c>
      <c r="K1682" s="12">
        <f t="shared" si="2016"/>
        <v>1.0184506329113931</v>
      </c>
      <c r="L1682" s="12">
        <f t="shared" si="2017"/>
        <v>1.4502113924050659</v>
      </c>
      <c r="M1682" s="13">
        <f t="shared" si="2018"/>
        <v>8.4698107146200408E-2</v>
      </c>
      <c r="N1682" s="13">
        <f t="shared" si="2019"/>
        <v>8.6260840829444782E-2</v>
      </c>
      <c r="O1682" s="13">
        <f t="shared" si="2020"/>
        <v>0.12283015989856476</v>
      </c>
      <c r="P1682" s="13">
        <f t="shared" si="2021"/>
        <v>0.1250964540893009</v>
      </c>
      <c r="Q1682" s="13">
        <f t="shared" si="2022"/>
        <v>4.3926203969108492E-2</v>
      </c>
      <c r="R1682" s="13">
        <f t="shared" si="2023"/>
        <v>8.9064848607917246E-2</v>
      </c>
      <c r="S1682" s="13">
        <f t="shared" si="2024"/>
        <v>4.6190887119543479E-2</v>
      </c>
      <c r="T1682" s="13">
        <f t="shared" si="2025"/>
        <v>6.3702281421109772E-2</v>
      </c>
      <c r="U1682" s="13">
        <f t="shared" si="2026"/>
        <v>9.0708151434890735E-2</v>
      </c>
      <c r="V1682" s="13">
        <f t="shared" si="2027"/>
        <v>7.5802772203894756E-3</v>
      </c>
      <c r="W1682" s="13">
        <f t="shared" si="2028"/>
        <v>1.4912223411244499E-2</v>
      </c>
      <c r="X1682" s="13">
        <f t="shared" si="2029"/>
        <v>2.1625876277076309E-2</v>
      </c>
      <c r="Y1682" s="13">
        <f t="shared" si="2030"/>
        <v>1.5681046073879257E-2</v>
      </c>
      <c r="Z1682" s="13">
        <f t="shared" si="2031"/>
        <v>4.3054286038011348E-2</v>
      </c>
      <c r="AA1682" s="13">
        <f t="shared" si="2032"/>
        <v>4.3848664864960814E-2</v>
      </c>
      <c r="AB1682" s="13">
        <f t="shared" si="2033"/>
        <v>2.2328850242019454E-2</v>
      </c>
      <c r="AC1682" s="13">
        <f t="shared" si="2034"/>
        <v>6.9973951694087932E-4</v>
      </c>
      <c r="AD1682" s="13">
        <f t="shared" si="2035"/>
        <v>3.796840842824513E-3</v>
      </c>
      <c r="AE1682" s="13">
        <f t="shared" si="2036"/>
        <v>5.5062218454129614E-3</v>
      </c>
      <c r="AF1682" s="13">
        <f t="shared" si="2037"/>
        <v>3.9925928246637614E-3</v>
      </c>
      <c r="AG1682" s="13">
        <f t="shared" si="2038"/>
        <v>1.9300345331873692E-3</v>
      </c>
      <c r="AH1682" s="13">
        <f t="shared" si="2039"/>
        <v>1.5609454026047614E-2</v>
      </c>
      <c r="AI1682" s="13">
        <f t="shared" si="2040"/>
        <v>1.5897458332229487E-2</v>
      </c>
      <c r="AJ1682" s="13">
        <f t="shared" si="2041"/>
        <v>8.0953882500708098E-3</v>
      </c>
      <c r="AK1682" s="13">
        <f t="shared" si="2042"/>
        <v>2.7482510956493575E-3</v>
      </c>
      <c r="AL1682" s="13">
        <f t="shared" si="2043"/>
        <v>4.1339734879490091E-5</v>
      </c>
      <c r="AM1682" s="13">
        <f t="shared" si="2044"/>
        <v>7.7337899188769082E-4</v>
      </c>
      <c r="AN1682" s="13">
        <f t="shared" si="2045"/>
        <v>1.1215630246822744E-3</v>
      </c>
      <c r="AO1682" s="13">
        <f t="shared" si="2046"/>
        <v>8.1325173784725928E-4</v>
      </c>
      <c r="AP1682" s="13">
        <f t="shared" si="2047"/>
        <v>3.931289783731044E-4</v>
      </c>
      <c r="AQ1682" s="13">
        <f t="shared" si="2048"/>
        <v>1.4253003078031027E-4</v>
      </c>
      <c r="AR1682" s="13">
        <f t="shared" si="2049"/>
        <v>4.5274016115594701E-3</v>
      </c>
      <c r="AS1682" s="13">
        <f t="shared" si="2050"/>
        <v>4.6109350367368029E-3</v>
      </c>
      <c r="AT1682" s="13">
        <f t="shared" si="2051"/>
        <v>2.3480048532389577E-3</v>
      </c>
      <c r="AU1682" s="13">
        <f t="shared" si="2052"/>
        <v>7.9710900962007974E-4</v>
      </c>
      <c r="AV1682" s="13">
        <f t="shared" si="2053"/>
        <v>2.0295404383673595E-4</v>
      </c>
      <c r="AW1682" s="13">
        <f t="shared" si="2054"/>
        <v>1.696041525425437E-6</v>
      </c>
      <c r="AX1682" s="13">
        <f t="shared" si="2055"/>
        <v>1.3127472062806559E-4</v>
      </c>
      <c r="AY1682" s="13">
        <f t="shared" si="2056"/>
        <v>1.9037609538961303E-4</v>
      </c>
      <c r="AZ1682" s="13">
        <f t="shared" si="2057"/>
        <v>1.3804279118780519E-4</v>
      </c>
      <c r="BA1682" s="13">
        <f t="shared" si="2058"/>
        <v>6.6730409473316236E-5</v>
      </c>
      <c r="BB1682" s="13">
        <f t="shared" si="2059"/>
        <v>2.4193300009514546E-5</v>
      </c>
      <c r="BC1682" s="13">
        <f t="shared" si="2060"/>
        <v>7.0170798587343095E-6</v>
      </c>
      <c r="BD1682" s="13">
        <f t="shared" si="2061"/>
        <v>1.0942815658460993E-3</v>
      </c>
      <c r="BE1682" s="13">
        <f t="shared" si="2062"/>
        <v>1.11447175331923E-3</v>
      </c>
      <c r="BF1682" s="13">
        <f t="shared" si="2063"/>
        <v>5.6751723126492E-4</v>
      </c>
      <c r="BG1682" s="13">
        <f t="shared" si="2064"/>
        <v>1.9266276112329307E-4</v>
      </c>
      <c r="BH1682" s="13">
        <f t="shared" si="2065"/>
        <v>4.9054377751118588E-5</v>
      </c>
      <c r="BI1682" s="13">
        <f t="shared" si="2066"/>
        <v>9.9918924135402617E-6</v>
      </c>
      <c r="BJ1682" s="14">
        <f t="shared" si="2067"/>
        <v>0.26513564918806926</v>
      </c>
      <c r="BK1682" s="14">
        <f t="shared" si="2068"/>
        <v>0.26449718092264418</v>
      </c>
      <c r="BL1682" s="14">
        <f t="shared" si="2069"/>
        <v>0.42664561088906061</v>
      </c>
      <c r="BM1682" s="14">
        <f t="shared" si="2070"/>
        <v>0.44726743244338468</v>
      </c>
      <c r="BN1682" s="14">
        <f t="shared" si="2071"/>
        <v>0.55187661454053671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1.29113924050633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1.17721518987342</v>
      </c>
      <c r="I1683" s="10">
        <f>VLOOKUP(C1683,away!$B$2:$E$405,3,FALSE)</f>
        <v>0.77</v>
      </c>
      <c r="J1683" s="10">
        <f>VLOOKUP(B1683,home!$B$2:$E$405,4,FALSE)</f>
        <v>1.06</v>
      </c>
      <c r="K1683" s="12">
        <f t="shared" si="2016"/>
        <v>0.43433924050632938</v>
      </c>
      <c r="L1683" s="12">
        <f t="shared" si="2017"/>
        <v>0.96084303797468551</v>
      </c>
      <c r="M1683" s="13">
        <f t="shared" si="2018"/>
        <v>0.24778786585474571</v>
      </c>
      <c r="N1683" s="13">
        <f t="shared" si="2019"/>
        <v>0.10762399346203447</v>
      </c>
      <c r="O1683" s="13">
        <f t="shared" si="2020"/>
        <v>0.23808524580113768</v>
      </c>
      <c r="P1683" s="13">
        <f t="shared" si="2021"/>
        <v>0.10340976483702886</v>
      </c>
      <c r="Q1683" s="13">
        <f t="shared" si="2022"/>
        <v>2.3372661790279105E-2</v>
      </c>
      <c r="R1683" s="13">
        <f t="shared" si="2023"/>
        <v>0.11438127543625745</v>
      </c>
      <c r="S1683" s="13">
        <f t="shared" si="2024"/>
        <v>1.0789046738388552E-2</v>
      </c>
      <c r="T1683" s="13">
        <f t="shared" si="2025"/>
        <v>2.2457459360126622E-2</v>
      </c>
      <c r="U1683" s="13">
        <f t="shared" si="2026"/>
        <v>4.9680276301129318E-2</v>
      </c>
      <c r="V1683" s="13">
        <f t="shared" si="2027"/>
        <v>5.0029029745705402E-4</v>
      </c>
      <c r="W1683" s="13">
        <f t="shared" si="2028"/>
        <v>3.3838880568670443E-3</v>
      </c>
      <c r="X1683" s="13">
        <f t="shared" si="2029"/>
        <v>3.2513852807263856E-3</v>
      </c>
      <c r="Y1683" s="13">
        <f t="shared" si="2030"/>
        <v>1.5620354553796583E-3</v>
      </c>
      <c r="Z1683" s="13">
        <f t="shared" si="2031"/>
        <v>3.6634150725864296E-2</v>
      </c>
      <c r="AA1683" s="13">
        <f t="shared" si="2032"/>
        <v>1.591164920286629E-2</v>
      </c>
      <c r="AB1683" s="13">
        <f t="shared" si="2033"/>
        <v>3.4555268149880428E-3</v>
      </c>
      <c r="AC1683" s="13">
        <f t="shared" si="2034"/>
        <v>1.3049191753150754E-5</v>
      </c>
      <c r="AD1683" s="13">
        <f t="shared" si="2035"/>
        <v>3.6743884214451757E-4</v>
      </c>
      <c r="AE1683" s="13">
        <f t="shared" si="2036"/>
        <v>3.530510533560391E-4</v>
      </c>
      <c r="AF1683" s="13">
        <f t="shared" si="2037"/>
        <v>1.696133233333897E-4</v>
      </c>
      <c r="AG1683" s="13">
        <f t="shared" si="2038"/>
        <v>5.4323926957545595E-5</v>
      </c>
      <c r="AH1683" s="13">
        <f t="shared" si="2039"/>
        <v>8.7999171692654931E-3</v>
      </c>
      <c r="AI1683" s="13">
        <f t="shared" si="2040"/>
        <v>3.8221493398173812E-3</v>
      </c>
      <c r="AJ1683" s="13">
        <f t="shared" si="2041"/>
        <v>8.3005472067902491E-4</v>
      </c>
      <c r="AK1683" s="13">
        <f t="shared" si="2042"/>
        <v>1.201751123194737E-4</v>
      </c>
      <c r="AL1683" s="13">
        <f t="shared" si="2043"/>
        <v>2.1783372577213273E-7</v>
      </c>
      <c r="AM1683" s="13">
        <f t="shared" si="2044"/>
        <v>3.1918621525914971E-5</v>
      </c>
      <c r="AN1683" s="13">
        <f t="shared" si="2045"/>
        <v>3.0668785274924322E-5</v>
      </c>
      <c r="AO1683" s="13">
        <f t="shared" si="2046"/>
        <v>1.4733944407275796E-5</v>
      </c>
      <c r="AP1683" s="13">
        <f t="shared" si="2047"/>
        <v>4.7190026352123346E-6</v>
      </c>
      <c r="AQ1683" s="13">
        <f t="shared" si="2048"/>
        <v>1.1335552070569914E-6</v>
      </c>
      <c r="AR1683" s="13">
        <f t="shared" si="2049"/>
        <v>1.691067829368531E-3</v>
      </c>
      <c r="AS1683" s="13">
        <f t="shared" si="2050"/>
        <v>7.3449711665261451E-4</v>
      </c>
      <c r="AT1683" s="13">
        <f t="shared" si="2051"/>
        <v>1.5951045990049274E-4</v>
      </c>
      <c r="AU1683" s="13">
        <f t="shared" si="2052"/>
        <v>2.3093884001998444E-5</v>
      </c>
      <c r="AV1683" s="13">
        <f t="shared" si="2053"/>
        <v>2.5076450094423177E-6</v>
      </c>
      <c r="AW1683" s="13">
        <f t="shared" si="2054"/>
        <v>2.525248571659162E-9</v>
      </c>
      <c r="AX1683" s="13">
        <f t="shared" si="2055"/>
        <v>2.3105849719291466E-6</v>
      </c>
      <c r="AY1683" s="13">
        <f t="shared" si="2056"/>
        <v>2.2201094839270542E-6</v>
      </c>
      <c r="AZ1683" s="13">
        <f t="shared" si="2057"/>
        <v>1.0665883705864412E-6</v>
      </c>
      <c r="BA1683" s="13">
        <f t="shared" si="2058"/>
        <v>3.416080034209153E-7</v>
      </c>
      <c r="BB1683" s="13">
        <f t="shared" si="2059"/>
        <v>8.2057917950854738E-8</v>
      </c>
      <c r="BC1683" s="13">
        <f t="shared" si="2060"/>
        <v>1.5768955834755356E-8</v>
      </c>
      <c r="BD1683" s="13">
        <f t="shared" si="2061"/>
        <v>2.708084584319526E-4</v>
      </c>
      <c r="BE1683" s="13">
        <f t="shared" si="2062"/>
        <v>1.1762274015802412E-4</v>
      </c>
      <c r="BF1683" s="13">
        <f t="shared" si="2063"/>
        <v>2.5544085813254768E-5</v>
      </c>
      <c r="BG1683" s="13">
        <f t="shared" si="2064"/>
        <v>3.69826627718586E-6</v>
      </c>
      <c r="BH1683" s="13">
        <f t="shared" si="2065"/>
        <v>4.0157554150576904E-7</v>
      </c>
      <c r="BI1683" s="13">
        <f t="shared" si="2066"/>
        <v>3.4884003140706745E-8</v>
      </c>
      <c r="BJ1683" s="14">
        <f t="shared" si="2067"/>
        <v>0.16268506117795878</v>
      </c>
      <c r="BK1683" s="14">
        <f t="shared" si="2068"/>
        <v>0.36250245486258303</v>
      </c>
      <c r="BL1683" s="14">
        <f t="shared" si="2069"/>
        <v>0.43811505684361829</v>
      </c>
      <c r="BM1683" s="14">
        <f t="shared" si="2070"/>
        <v>0.16527369884430576</v>
      </c>
      <c r="BN1683" s="14">
        <f t="shared" si="2071"/>
        <v>0.83466080718148328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1.3684210526315801</v>
      </c>
      <c r="F1684" s="10">
        <f>VLOOKUP(B1684,home!$B$2:$E$405,3,FALSE)</f>
        <v>1.02</v>
      </c>
      <c r="G1684" s="10">
        <f>VLOOKUP(C1684,away!$B$2:$E$405,4,FALSE)</f>
        <v>0.91</v>
      </c>
      <c r="H1684" s="10">
        <f>VLOOKUP(A1684,away!$A$2:$E$405,3,FALSE)</f>
        <v>1.0105263157894699</v>
      </c>
      <c r="I1684" s="10">
        <f>VLOOKUP(C1684,away!$B$2:$E$405,3,FALSE)</f>
        <v>0.37</v>
      </c>
      <c r="J1684" s="10">
        <f>VLOOKUP(B1684,home!$B$2:$E$405,4,FALSE)</f>
        <v>0.79</v>
      </c>
      <c r="K1684" s="12">
        <f t="shared" si="2016"/>
        <v>1.2701684210526327</v>
      </c>
      <c r="L1684" s="12">
        <f t="shared" si="2017"/>
        <v>0.29537684210526211</v>
      </c>
      <c r="M1684" s="13">
        <f t="shared" si="2018"/>
        <v>0.208974036259472</v>
      </c>
      <c r="N1684" s="13">
        <f t="shared" si="2019"/>
        <v>0.26543222167668917</v>
      </c>
      <c r="O1684" s="13">
        <f t="shared" si="2020"/>
        <v>6.1726090912313382E-2</v>
      </c>
      <c r="P1684" s="13">
        <f t="shared" si="2021"/>
        <v>7.8402531431844349E-2</v>
      </c>
      <c r="Q1684" s="13">
        <f t="shared" si="2022"/>
        <v>0.16857181295178639</v>
      </c>
      <c r="R1684" s="13">
        <f t="shared" si="2023"/>
        <v>9.1162289045907223E-3</v>
      </c>
      <c r="S1684" s="13">
        <f t="shared" si="2024"/>
        <v>7.3537328427836259E-3</v>
      </c>
      <c r="T1684" s="13">
        <f t="shared" si="2025"/>
        <v>4.9792209777657581E-2</v>
      </c>
      <c r="U1684" s="13">
        <f t="shared" si="2026"/>
        <v>1.1579146073698369E-2</v>
      </c>
      <c r="V1684" s="13">
        <f t="shared" si="2027"/>
        <v>3.0655125109091229E-4</v>
      </c>
      <c r="W1684" s="13">
        <f t="shared" si="2028"/>
        <v>7.1371531163650082E-2</v>
      </c>
      <c r="X1684" s="13">
        <f t="shared" si="2029"/>
        <v>2.1081497491336264E-2</v>
      </c>
      <c r="Y1684" s="13">
        <f t="shared" si="2030"/>
        <v>3.1134930779204554E-3</v>
      </c>
      <c r="Z1684" s="13">
        <f t="shared" si="2031"/>
        <v>8.9757430191557343E-4</v>
      </c>
      <c r="AA1684" s="13">
        <f t="shared" si="2032"/>
        <v>1.140070533841523E-3</v>
      </c>
      <c r="AB1684" s="13">
        <f t="shared" si="2033"/>
        <v>7.2404079492905977E-4</v>
      </c>
      <c r="AC1684" s="13">
        <f t="shared" si="2034"/>
        <v>7.1882117897663848E-6</v>
      </c>
      <c r="AD1684" s="13">
        <f t="shared" si="2035"/>
        <v>2.2663466261560558E-2</v>
      </c>
      <c r="AE1684" s="13">
        <f t="shared" si="2036"/>
        <v>6.694263095498908E-3</v>
      </c>
      <c r="AF1684" s="13">
        <f t="shared" si="2037"/>
        <v>9.8866514668513204E-4</v>
      </c>
      <c r="AG1684" s="13">
        <f t="shared" si="2038"/>
        <v>9.7342929642463342E-5</v>
      </c>
      <c r="AH1684" s="13">
        <f t="shared" si="2039"/>
        <v>6.6280665713664311E-5</v>
      </c>
      <c r="AI1684" s="13">
        <f t="shared" si="2040"/>
        <v>8.4187608515842369E-5</v>
      </c>
      <c r="AJ1684" s="13">
        <f t="shared" si="2041"/>
        <v>5.3466220890382346E-5</v>
      </c>
      <c r="AK1684" s="13">
        <f t="shared" si="2042"/>
        <v>2.2637035122662744E-5</v>
      </c>
      <c r="AL1684" s="13">
        <f t="shared" si="2043"/>
        <v>1.0787445385533978E-7</v>
      </c>
      <c r="AM1684" s="13">
        <f t="shared" si="2044"/>
        <v>5.7572838314051905E-3</v>
      </c>
      <c r="AN1684" s="13">
        <f t="shared" si="2045"/>
        <v>1.7005683172241495E-3</v>
      </c>
      <c r="AO1684" s="13">
        <f t="shared" si="2046"/>
        <v>2.5115424966296447E-4</v>
      </c>
      <c r="AP1684" s="13">
        <f t="shared" si="2047"/>
        <v>2.472838304892101E-5</v>
      </c>
      <c r="AQ1684" s="13">
        <f t="shared" si="2048"/>
        <v>1.8260479238398957E-6</v>
      </c>
      <c r="AR1684" s="13">
        <f t="shared" si="2049"/>
        <v>3.9155547462273388E-6</v>
      </c>
      <c r="AS1684" s="13">
        <f t="shared" si="2050"/>
        <v>4.9734139895607218E-6</v>
      </c>
      <c r="AT1684" s="13">
        <f t="shared" si="2051"/>
        <v>3.1585366971807085E-6</v>
      </c>
      <c r="AU1684" s="13">
        <f t="shared" si="2052"/>
        <v>1.3372911898316062E-6</v>
      </c>
      <c r="AV1684" s="13">
        <f t="shared" si="2053"/>
        <v>4.2464625976900206E-7</v>
      </c>
      <c r="AW1684" s="13">
        <f t="shared" si="2054"/>
        <v>1.1242266171851284E-9</v>
      </c>
      <c r="AX1684" s="13">
        <f t="shared" si="2055"/>
        <v>1.2187866856146301E-3</v>
      </c>
      <c r="AY1684" s="13">
        <f t="shared" si="2056"/>
        <v>3.6000136239678829E-4</v>
      </c>
      <c r="AZ1684" s="13">
        <f t="shared" si="2057"/>
        <v>5.3168032789177694E-5</v>
      </c>
      <c r="BA1684" s="13">
        <f t="shared" si="2058"/>
        <v>5.2348685420721131E-6</v>
      </c>
      <c r="BB1684" s="13">
        <f t="shared" si="2059"/>
        <v>3.8656473469835962E-7</v>
      </c>
      <c r="BC1684" s="13">
        <f t="shared" si="2060"/>
        <v>2.2836454120891993E-8</v>
      </c>
      <c r="BD1684" s="13">
        <f t="shared" si="2061"/>
        <v>1.9276069933848353E-7</v>
      </c>
      <c r="BE1684" s="13">
        <f t="shared" si="2062"/>
        <v>2.4483855311976295E-7</v>
      </c>
      <c r="BF1684" s="13">
        <f t="shared" si="2063"/>
        <v>1.5549309921447024E-7</v>
      </c>
      <c r="BG1684" s="13">
        <f t="shared" si="2064"/>
        <v>6.583414143794134E-8</v>
      </c>
      <c r="BH1684" s="13">
        <f t="shared" si="2065"/>
        <v>2.0905111870396422E-8</v>
      </c>
      <c r="BI1684" s="13">
        <f t="shared" si="2066"/>
        <v>5.3106025872700083E-9</v>
      </c>
      <c r="BJ1684" s="14">
        <f t="shared" si="2067"/>
        <v>0.61917966475222364</v>
      </c>
      <c r="BK1684" s="14">
        <f t="shared" si="2068"/>
        <v>0.29540414923383129</v>
      </c>
      <c r="BL1684" s="14">
        <f t="shared" si="2069"/>
        <v>8.452664333470572E-2</v>
      </c>
      <c r="BM1684" s="14">
        <f t="shared" si="2070"/>
        <v>0.20742510924780996</v>
      </c>
      <c r="BN1684" s="14">
        <f t="shared" si="2071"/>
        <v>0.79222292213669609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1.3684210526315801</v>
      </c>
      <c r="F1685" s="10">
        <f>VLOOKUP(B1685,home!$B$2:$E$405,3,FALSE)</f>
        <v>1.02</v>
      </c>
      <c r="G1685" s="10">
        <f>VLOOKUP(C1685,away!$B$2:$E$405,4,FALSE)</f>
        <v>0.73</v>
      </c>
      <c r="H1685" s="10">
        <f>VLOOKUP(A1685,away!$A$2:$E$405,3,FALSE)</f>
        <v>1.0105263157894699</v>
      </c>
      <c r="I1685" s="10">
        <f>VLOOKUP(C1685,away!$B$2:$E$405,3,FALSE)</f>
        <v>0.24</v>
      </c>
      <c r="J1685" s="10">
        <f>VLOOKUP(B1685,home!$B$2:$E$405,4,FALSE)</f>
        <v>0.79</v>
      </c>
      <c r="K1685" s="12">
        <f t="shared" si="2016"/>
        <v>1.0189263157894746</v>
      </c>
      <c r="L1685" s="12">
        <f t="shared" si="2017"/>
        <v>0.1915957894736835</v>
      </c>
      <c r="M1685" s="13">
        <f t="shared" si="2018"/>
        <v>0.2980416296971457</v>
      </c>
      <c r="N1685" s="13">
        <f t="shared" si="2019"/>
        <v>0.30368245969920349</v>
      </c>
      <c r="O1685" s="13">
        <f t="shared" si="2020"/>
        <v>5.7103521337847865E-2</v>
      </c>
      <c r="P1685" s="13">
        <f t="shared" si="2021"/>
        <v>5.8184280615378968E-2</v>
      </c>
      <c r="Q1685" s="13">
        <f t="shared" si="2022"/>
        <v>0.15471502491559749</v>
      </c>
      <c r="R1685" s="13">
        <f t="shared" si="2023"/>
        <v>5.4703971262261468E-3</v>
      </c>
      <c r="S1685" s="13">
        <f t="shared" si="2024"/>
        <v>2.8397127895935558E-3</v>
      </c>
      <c r="T1685" s="13">
        <f t="shared" si="2025"/>
        <v>2.9642747342144515E-2</v>
      </c>
      <c r="U1685" s="13">
        <f t="shared" si="2026"/>
        <v>5.5739315897309367E-3</v>
      </c>
      <c r="V1685" s="13">
        <f t="shared" si="2027"/>
        <v>6.159715413085333E-5</v>
      </c>
      <c r="W1685" s="13">
        <f t="shared" si="2028"/>
        <v>5.2547736778175515E-2</v>
      </c>
      <c r="X1685" s="13">
        <f t="shared" si="2029"/>
        <v>1.0067925113069852E-2</v>
      </c>
      <c r="Y1685" s="13">
        <f t="shared" si="2030"/>
        <v>9.6448603020027129E-4</v>
      </c>
      <c r="Z1685" s="13">
        <f t="shared" si="2031"/>
        <v>3.493683520446228E-4</v>
      </c>
      <c r="AA1685" s="13">
        <f t="shared" si="2032"/>
        <v>3.5598060780226765E-4</v>
      </c>
      <c r="AB1685" s="13">
        <f t="shared" si="2033"/>
        <v>1.8135900460023122E-4</v>
      </c>
      <c r="AC1685" s="13">
        <f t="shared" si="2034"/>
        <v>7.5156994525818778E-7</v>
      </c>
      <c r="AD1685" s="13">
        <f t="shared" si="2035"/>
        <v>1.338556795961536E-2</v>
      </c>
      <c r="AE1685" s="13">
        <f t="shared" si="2036"/>
        <v>2.564618460776148E-3</v>
      </c>
      <c r="AF1685" s="13">
        <f t="shared" si="2037"/>
        <v>2.4568504934559449E-4</v>
      </c>
      <c r="AG1685" s="13">
        <f t="shared" si="2038"/>
        <v>1.5690740330416695E-5</v>
      </c>
      <c r="AH1685" s="13">
        <f t="shared" si="2039"/>
        <v>1.6734376306777317E-5</v>
      </c>
      <c r="AI1685" s="13">
        <f t="shared" si="2040"/>
        <v>1.7051096397299282E-5</v>
      </c>
      <c r="AJ1685" s="13">
        <f t="shared" si="2041"/>
        <v>8.6869054161356692E-6</v>
      </c>
      <c r="AK1685" s="13">
        <f t="shared" si="2042"/>
        <v>2.9504388437582509E-6</v>
      </c>
      <c r="AL1685" s="13">
        <f t="shared" si="2043"/>
        <v>5.8689192702943041E-9</v>
      </c>
      <c r="AM1685" s="13">
        <f t="shared" si="2044"/>
        <v>2.7277814891681039E-3</v>
      </c>
      <c r="AN1685" s="13">
        <f t="shared" si="2045"/>
        <v>5.2263144792886291E-4</v>
      </c>
      <c r="AO1685" s="13">
        <f t="shared" si="2046"/>
        <v>5.0066992434852395E-5</v>
      </c>
      <c r="AP1685" s="13">
        <f t="shared" si="2047"/>
        <v>3.197541647376163E-6</v>
      </c>
      <c r="AQ1685" s="13">
        <f t="shared" si="2048"/>
        <v>1.5315887907600452E-7</v>
      </c>
      <c r="AR1685" s="13">
        <f t="shared" si="2049"/>
        <v>6.4124720796934083E-7</v>
      </c>
      <c r="AS1685" s="13">
        <f t="shared" si="2050"/>
        <v>6.533836551264875E-7</v>
      </c>
      <c r="AT1685" s="13">
        <f t="shared" si="2051"/>
        <v>3.3287490025754622E-7</v>
      </c>
      <c r="AU1685" s="13">
        <f t="shared" si="2052"/>
        <v>1.1305833191273682E-7</v>
      </c>
      <c r="AV1685" s="13">
        <f t="shared" si="2053"/>
        <v>2.8799527401287121E-8</v>
      </c>
      <c r="AW1685" s="13">
        <f t="shared" si="2054"/>
        <v>3.1826169727326148E-11</v>
      </c>
      <c r="AX1685" s="13">
        <f t="shared" si="2055"/>
        <v>4.632347238394636E-4</v>
      </c>
      <c r="AY1685" s="13">
        <f t="shared" si="2056"/>
        <v>8.875382262564578E-5</v>
      </c>
      <c r="AZ1685" s="13">
        <f t="shared" si="2057"/>
        <v>8.5024293573839386E-6</v>
      </c>
      <c r="BA1685" s="13">
        <f t="shared" si="2058"/>
        <v>5.4300988839073324E-7</v>
      </c>
      <c r="BB1685" s="13">
        <f t="shared" si="2059"/>
        <v>2.6009602064559814E-8</v>
      </c>
      <c r="BC1685" s="13">
        <f t="shared" si="2060"/>
        <v>9.9666604829113731E-10</v>
      </c>
      <c r="BD1685" s="13">
        <f t="shared" si="2061"/>
        <v>2.0476710843113533E-8</v>
      </c>
      <c r="BE1685" s="13">
        <f t="shared" si="2062"/>
        <v>2.0864259538860058E-8</v>
      </c>
      <c r="BF1685" s="13">
        <f t="shared" si="2063"/>
        <v>1.0629571551803038E-8</v>
      </c>
      <c r="BG1685" s="13">
        <f t="shared" si="2064"/>
        <v>3.6102500598997605E-9</v>
      </c>
      <c r="BH1685" s="13">
        <f t="shared" si="2065"/>
        <v>9.196446981530979E-10</v>
      </c>
      <c r="BI1685" s="13">
        <f t="shared" si="2066"/>
        <v>1.8741003682489198E-10</v>
      </c>
      <c r="BJ1685" s="14">
        <f t="shared" si="2067"/>
        <v>0.57169683371049573</v>
      </c>
      <c r="BK1685" s="14">
        <f t="shared" si="2068"/>
        <v>0.35921673151773925</v>
      </c>
      <c r="BL1685" s="14">
        <f t="shared" si="2069"/>
        <v>6.8732438534640811E-2</v>
      </c>
      <c r="BM1685" s="14">
        <f t="shared" si="2070"/>
        <v>0.12270930493272147</v>
      </c>
      <c r="BN1685" s="14">
        <f t="shared" si="2071"/>
        <v>0.87719731339139961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1.3684210526315801</v>
      </c>
      <c r="F1686" s="10">
        <f>VLOOKUP(B1686,home!$B$2:$E$405,3,FALSE)</f>
        <v>0.73</v>
      </c>
      <c r="G1686" s="10">
        <f>VLOOKUP(C1686,away!$B$2:$E$405,4,FALSE)</f>
        <v>1.46</v>
      </c>
      <c r="H1686" s="10">
        <f>VLOOKUP(A1686,away!$A$2:$E$405,3,FALSE)</f>
        <v>1.0105263157894699</v>
      </c>
      <c r="I1686" s="10">
        <f>VLOOKUP(C1686,away!$B$2:$E$405,3,FALSE)</f>
        <v>0.61</v>
      </c>
      <c r="J1686" s="10">
        <f>VLOOKUP(B1686,home!$B$2:$E$405,4,FALSE)</f>
        <v>0.79</v>
      </c>
      <c r="K1686" s="12">
        <f t="shared" si="2016"/>
        <v>1.458463157894738</v>
      </c>
      <c r="L1686" s="12">
        <f t="shared" si="2017"/>
        <v>0.48697263157894555</v>
      </c>
      <c r="M1686" s="13">
        <f t="shared" si="2018"/>
        <v>0.14292492458684686</v>
      </c>
      <c r="N1686" s="13">
        <f t="shared" si="2019"/>
        <v>0.20845073685479992</v>
      </c>
      <c r="O1686" s="13">
        <f t="shared" si="2020"/>
        <v>6.9600526644279154E-2</v>
      </c>
      <c r="P1686" s="13">
        <f t="shared" si="2021"/>
        <v>0.1015098038807522</v>
      </c>
      <c r="Q1686" s="13">
        <f t="shared" si="2022"/>
        <v>0.1520088599693683</v>
      </c>
      <c r="R1686" s="13">
        <f t="shared" si="2023"/>
        <v>1.6946775809622568E-2</v>
      </c>
      <c r="S1686" s="13">
        <f t="shared" si="2024"/>
        <v>1.8023868673877654E-2</v>
      </c>
      <c r="T1686" s="13">
        <f t="shared" si="2025"/>
        <v>7.4024154562598712E-2</v>
      </c>
      <c r="U1686" s="13">
        <f t="shared" si="2026"/>
        <v>2.4716248163436282E-2</v>
      </c>
      <c r="V1686" s="13">
        <f t="shared" si="2027"/>
        <v>1.4223468716154284E-3</v>
      </c>
      <c r="W1686" s="13">
        <f t="shared" si="2028"/>
        <v>7.3899773979634639E-2</v>
      </c>
      <c r="X1686" s="13">
        <f t="shared" si="2029"/>
        <v>3.5987167407951964E-2</v>
      </c>
      <c r="Y1686" s="13">
        <f t="shared" si="2030"/>
        <v>8.7623828078612145E-3</v>
      </c>
      <c r="Z1686" s="13">
        <f t="shared" si="2031"/>
        <v>2.7508720042634383E-3</v>
      </c>
      <c r="AA1686" s="13">
        <f t="shared" si="2032"/>
        <v>4.0120454703022812E-3</v>
      </c>
      <c r="AB1686" s="13">
        <f t="shared" si="2033"/>
        <v>2.9257102531171728E-3</v>
      </c>
      <c r="AC1686" s="13">
        <f t="shared" si="2034"/>
        <v>6.3137234637979201E-5</v>
      </c>
      <c r="AD1686" s="13">
        <f t="shared" si="2035"/>
        <v>2.6945024431511349E-2</v>
      </c>
      <c r="AE1686" s="13">
        <f t="shared" si="2036"/>
        <v>1.3121489455372063E-2</v>
      </c>
      <c r="AF1686" s="13">
        <f t="shared" si="2037"/>
        <v>3.1949031251589594E-3</v>
      </c>
      <c r="AG1686" s="13">
        <f t="shared" si="2038"/>
        <v>5.1861012749948511E-4</v>
      </c>
      <c r="AH1686" s="13">
        <f t="shared" si="2039"/>
        <v>3.3489984476325381E-4</v>
      </c>
      <c r="AI1686" s="13">
        <f t="shared" si="2040"/>
        <v>4.8843908517187261E-4</v>
      </c>
      <c r="AJ1686" s="13">
        <f t="shared" si="2041"/>
        <v>3.5618520529949325E-4</v>
      </c>
      <c r="AK1686" s="13">
        <f t="shared" si="2042"/>
        <v>1.7316099977216146E-4</v>
      </c>
      <c r="AL1686" s="13">
        <f t="shared" si="2043"/>
        <v>1.7936824732847523E-6</v>
      </c>
      <c r="AM1686" s="13">
        <f t="shared" si="2044"/>
        <v>7.8596650843865776E-3</v>
      </c>
      <c r="AN1686" s="13">
        <f t="shared" si="2045"/>
        <v>3.8274417894728868E-3</v>
      </c>
      <c r="AO1686" s="13">
        <f t="shared" si="2046"/>
        <v>9.3192970021742003E-4</v>
      </c>
      <c r="AP1686" s="13">
        <f t="shared" si="2047"/>
        <v>1.5127475285381826E-4</v>
      </c>
      <c r="AQ1686" s="13">
        <f t="shared" si="2048"/>
        <v>1.8416666122169625E-5</v>
      </c>
      <c r="AR1686" s="13">
        <f t="shared" si="2049"/>
        <v>3.2617411743948428E-5</v>
      </c>
      <c r="AS1686" s="13">
        <f t="shared" si="2050"/>
        <v>4.7571293334431929E-5</v>
      </c>
      <c r="AT1686" s="13">
        <f t="shared" si="2051"/>
        <v>3.4690489350836255E-5</v>
      </c>
      <c r="AU1686" s="13">
        <f t="shared" si="2052"/>
        <v>1.686493354917814E-5</v>
      </c>
      <c r="AV1686" s="13">
        <f t="shared" si="2053"/>
        <v>6.1492210604548204E-6</v>
      </c>
      <c r="AW1686" s="13">
        <f t="shared" si="2054"/>
        <v>3.5386945787137696E-8</v>
      </c>
      <c r="AX1686" s="13">
        <f t="shared" si="2055"/>
        <v>1.9105053264949115E-3</v>
      </c>
      <c r="AY1686" s="13">
        <f t="shared" si="2056"/>
        <v>9.3036380648881965E-4</v>
      </c>
      <c r="AZ1686" s="13">
        <f t="shared" si="2057"/>
        <v>2.2653085558583267E-4</v>
      </c>
      <c r="BA1686" s="13">
        <f t="shared" si="2058"/>
        <v>3.6771442292820997E-5</v>
      </c>
      <c r="BB1686" s="13">
        <f t="shared" si="2059"/>
        <v>4.4766715050720953E-6</v>
      </c>
      <c r="BC1686" s="13">
        <f t="shared" si="2060"/>
        <v>4.3600330070788761E-7</v>
      </c>
      <c r="BD1686" s="13">
        <f t="shared" si="2061"/>
        <v>2.6472978053740926E-6</v>
      </c>
      <c r="BE1686" s="13">
        <f t="shared" si="2062"/>
        <v>3.8609863171137084E-6</v>
      </c>
      <c r="BF1686" s="13">
        <f t="shared" si="2063"/>
        <v>2.8155531483230174E-6</v>
      </c>
      <c r="BG1686" s="13">
        <f t="shared" si="2064"/>
        <v>1.3687935119745531E-6</v>
      </c>
      <c r="BH1686" s="13">
        <f t="shared" si="2065"/>
        <v>4.9908372699505922E-7</v>
      </c>
      <c r="BI1686" s="13">
        <f t="shared" si="2066"/>
        <v>1.4557904570541779E-7</v>
      </c>
      <c r="BJ1686" s="14">
        <f t="shared" si="2067"/>
        <v>0.61281091482047756</v>
      </c>
      <c r="BK1686" s="14">
        <f t="shared" si="2068"/>
        <v>0.26487623873669219</v>
      </c>
      <c r="BL1686" s="14">
        <f t="shared" si="2069"/>
        <v>0.1197032221183586</v>
      </c>
      <c r="BM1686" s="14">
        <f t="shared" si="2070"/>
        <v>0.30776929151457977</v>
      </c>
      <c r="BN1686" s="14">
        <f t="shared" si="2071"/>
        <v>0.69144162774566909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1.3684210526315801</v>
      </c>
      <c r="F1687" s="10">
        <f>VLOOKUP(B1687,home!$B$2:$E$405,3,FALSE)</f>
        <v>0.37</v>
      </c>
      <c r="G1687" s="10">
        <f>VLOOKUP(C1687,away!$B$2:$E$405,4,FALSE)</f>
        <v>1.32</v>
      </c>
      <c r="H1687" s="10">
        <f>VLOOKUP(A1687,away!$A$2:$E$405,3,FALSE)</f>
        <v>1.0105263157894699</v>
      </c>
      <c r="I1687" s="10">
        <f>VLOOKUP(C1687,away!$B$2:$E$405,3,FALSE)</f>
        <v>1.46</v>
      </c>
      <c r="J1687" s="10">
        <f>VLOOKUP(B1687,home!$B$2:$E$405,4,FALSE)</f>
        <v>1.24</v>
      </c>
      <c r="K1687" s="12">
        <f t="shared" si="2016"/>
        <v>0.66833684210526367</v>
      </c>
      <c r="L1687" s="12">
        <f t="shared" si="2017"/>
        <v>1.8294568421052564</v>
      </c>
      <c r="M1687" s="13">
        <f t="shared" si="2018"/>
        <v>8.2266303987338224E-2</v>
      </c>
      <c r="N1687" s="13">
        <f t="shared" si="2019"/>
        <v>5.4981601818569287E-2</v>
      </c>
      <c r="O1687" s="13">
        <f t="shared" si="2020"/>
        <v>0.15050265270434685</v>
      </c>
      <c r="P1687" s="13">
        <f t="shared" si="2021"/>
        <v>0.10058646763688837</v>
      </c>
      <c r="Q1687" s="13">
        <f t="shared" si="2022"/>
        <v>1.8373115066655808E-2</v>
      </c>
      <c r="R1687" s="13">
        <f t="shared" si="2023"/>
        <v>0.1376690538724793</v>
      </c>
      <c r="S1687" s="13">
        <f t="shared" si="2024"/>
        <v>3.0746602744010549E-2</v>
      </c>
      <c r="T1687" s="13">
        <f t="shared" si="2025"/>
        <v>3.3612821069480638E-2</v>
      </c>
      <c r="U1687" s="13">
        <f t="shared" si="2026"/>
        <v>9.2009300720752224E-2</v>
      </c>
      <c r="V1687" s="13">
        <f t="shared" si="2027"/>
        <v>4.1770742791749473E-3</v>
      </c>
      <c r="W1687" s="13">
        <f t="shared" si="2028"/>
        <v>4.0931432344284615E-3</v>
      </c>
      <c r="X1687" s="13">
        <f t="shared" si="2029"/>
        <v>7.4882288959419877E-3</v>
      </c>
      <c r="Y1687" s="13">
        <f t="shared" si="2030"/>
        <v>6.8496957944656819E-3</v>
      </c>
      <c r="Z1687" s="13">
        <f t="shared" si="2031"/>
        <v>8.395319751772147E-2</v>
      </c>
      <c r="AA1687" s="13">
        <f t="shared" si="2032"/>
        <v>5.6109014913633418E-2</v>
      </c>
      <c r="AB1687" s="13">
        <f t="shared" si="2033"/>
        <v>1.8749860920507452E-2</v>
      </c>
      <c r="AC1687" s="13">
        <f t="shared" si="2034"/>
        <v>3.1920507427908823E-4</v>
      </c>
      <c r="AD1687" s="13">
        <f t="shared" si="2035"/>
        <v>6.8389960589561056E-4</v>
      </c>
      <c r="AE1687" s="13">
        <f t="shared" si="2036"/>
        <v>1.251164813318813E-3</v>
      </c>
      <c r="AF1687" s="13">
        <f t="shared" si="2037"/>
        <v>1.1444760141637244E-3</v>
      </c>
      <c r="AG1687" s="13">
        <f t="shared" si="2038"/>
        <v>6.9792315824572602E-4</v>
      </c>
      <c r="AH1687" s="13">
        <f t="shared" si="2039"/>
        <v>3.8397187903852388E-2</v>
      </c>
      <c r="AI1687" s="13">
        <f t="shared" si="2040"/>
        <v>2.5662255309383129E-2</v>
      </c>
      <c r="AJ1687" s="13">
        <f t="shared" si="2041"/>
        <v>8.575515337386078E-3</v>
      </c>
      <c r="AK1687" s="13">
        <f t="shared" si="2042"/>
        <v>1.910444280004622E-3</v>
      </c>
      <c r="AL1687" s="13">
        <f t="shared" si="2043"/>
        <v>1.5611597612770282E-5</v>
      </c>
      <c r="AM1687" s="13">
        <f t="shared" si="2044"/>
        <v>9.1415060584261354E-5</v>
      </c>
      <c r="AN1687" s="13">
        <f t="shared" si="2045"/>
        <v>1.6723990805734347E-4</v>
      </c>
      <c r="AO1687" s="13">
        <f t="shared" si="2046"/>
        <v>1.5297909703428054E-4</v>
      </c>
      <c r="AP1687" s="13">
        <f t="shared" si="2047"/>
        <v>9.3289551922816173E-5</v>
      </c>
      <c r="AQ1687" s="13">
        <f t="shared" si="2048"/>
        <v>4.2667302265532397E-5</v>
      </c>
      <c r="AR1687" s="13">
        <f t="shared" si="2049"/>
        <v>1.4049199625660794E-2</v>
      </c>
      <c r="AS1687" s="13">
        <f t="shared" si="2050"/>
        <v>9.389597711920588E-3</v>
      </c>
      <c r="AT1687" s="13">
        <f t="shared" si="2051"/>
        <v>3.1377070417119074E-3</v>
      </c>
      <c r="AU1687" s="13">
        <f t="shared" si="2052"/>
        <v>6.9901507190306162E-4</v>
      </c>
      <c r="AV1687" s="13">
        <f t="shared" si="2053"/>
        <v>1.1679438143491899E-4</v>
      </c>
      <c r="AW1687" s="13">
        <f t="shared" si="2054"/>
        <v>5.3022770831026875E-7</v>
      </c>
      <c r="AX1687" s="13">
        <f t="shared" si="2055"/>
        <v>1.0182675485291098E-5</v>
      </c>
      <c r="AY1687" s="13">
        <f t="shared" si="2056"/>
        <v>1.8628765337503261E-5</v>
      </c>
      <c r="AZ1687" s="13">
        <f t="shared" si="2057"/>
        <v>1.7040261103334293E-5</v>
      </c>
      <c r="BA1687" s="13">
        <f t="shared" si="2058"/>
        <v>1.039147408891833E-5</v>
      </c>
      <c r="BB1687" s="13">
        <f t="shared" si="2059"/>
        <v>4.75268834288278E-6</v>
      </c>
      <c r="BC1687" s="13">
        <f t="shared" si="2060"/>
        <v>1.7389676414561599E-6</v>
      </c>
      <c r="BD1687" s="13">
        <f t="shared" si="2061"/>
        <v>4.2837340635446253E-3</v>
      </c>
      <c r="BE1687" s="13">
        <f t="shared" si="2062"/>
        <v>2.8629772964481634E-3</v>
      </c>
      <c r="BF1687" s="13">
        <f t="shared" si="2063"/>
        <v>9.5671660266361544E-4</v>
      </c>
      <c r="BG1687" s="13">
        <f t="shared" si="2064"/>
        <v>2.1313631767129235E-4</v>
      </c>
      <c r="BH1687" s="13">
        <f t="shared" si="2065"/>
        <v>3.5611713372593949E-5</v>
      </c>
      <c r="BI1687" s="13">
        <f t="shared" si="2066"/>
        <v>4.7601240114794464E-6</v>
      </c>
      <c r="BJ1687" s="14">
        <f t="shared" si="2067"/>
        <v>0.12978639522302934</v>
      </c>
      <c r="BK1687" s="14">
        <f t="shared" si="2068"/>
        <v>0.21812989408464145</v>
      </c>
      <c r="BL1687" s="14">
        <f t="shared" si="2069"/>
        <v>0.56533453591268856</v>
      </c>
      <c r="BM1687" s="14">
        <f t="shared" si="2070"/>
        <v>0.4528067291141738</v>
      </c>
      <c r="BN1687" s="14">
        <f t="shared" si="2071"/>
        <v>0.54437919508627775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1.3684210526315801</v>
      </c>
      <c r="F1688" s="10">
        <f>VLOOKUP(B1688,home!$B$2:$E$405,3,FALSE)</f>
        <v>0.37</v>
      </c>
      <c r="G1688" s="10">
        <f>VLOOKUP(C1688,away!$B$2:$E$405,4,FALSE)</f>
        <v>1.17</v>
      </c>
      <c r="H1688" s="10">
        <f>VLOOKUP(A1688,away!$A$2:$E$405,3,FALSE)</f>
        <v>1.0105263157894699</v>
      </c>
      <c r="I1688" s="10">
        <f>VLOOKUP(C1688,away!$B$2:$E$405,3,FALSE)</f>
        <v>1.02</v>
      </c>
      <c r="J1688" s="10">
        <f>VLOOKUP(B1688,home!$B$2:$E$405,4,FALSE)</f>
        <v>1.32</v>
      </c>
      <c r="K1688" s="12">
        <f t="shared" si="2016"/>
        <v>0.59238947368421091</v>
      </c>
      <c r="L1688" s="12">
        <f t="shared" si="2017"/>
        <v>1.3605726315789424</v>
      </c>
      <c r="M1688" s="13">
        <f t="shared" si="2018"/>
        <v>0.1418532643555962</v>
      </c>
      <c r="N1688" s="13">
        <f t="shared" si="2019"/>
        <v>8.4032380611998858E-2</v>
      </c>
      <c r="O1688" s="13">
        <f t="shared" si="2020"/>
        <v>0.19300166918235689</v>
      </c>
      <c r="P1688" s="13">
        <f t="shared" si="2021"/>
        <v>0.11433215722711057</v>
      </c>
      <c r="Q1688" s="13">
        <f t="shared" si="2022"/>
        <v>2.4889948861586644E-2</v>
      </c>
      <c r="R1688" s="13">
        <f t="shared" si="2023"/>
        <v>0.1312963944692839</v>
      </c>
      <c r="S1688" s="13">
        <f t="shared" si="2024"/>
        <v>2.3037612556162941E-2</v>
      </c>
      <c r="T1688" s="13">
        <f t="shared" si="2025"/>
        <v>3.3864583222474237E-2</v>
      </c>
      <c r="U1688" s="13">
        <f t="shared" si="2026"/>
        <v>7.7778602016293621E-2</v>
      </c>
      <c r="V1688" s="13">
        <f t="shared" si="2027"/>
        <v>2.0631177912172581E-3</v>
      </c>
      <c r="W1688" s="13">
        <f t="shared" si="2028"/>
        <v>4.9148479020474124E-3</v>
      </c>
      <c r="X1688" s="13">
        <f t="shared" si="2029"/>
        <v>6.6870075438988912E-3</v>
      </c>
      <c r="Y1688" s="13">
        <f t="shared" si="2030"/>
        <v>4.5490797256953781E-3</v>
      </c>
      <c r="Z1688" s="13">
        <f t="shared" si="2031"/>
        <v>5.9546093646633505E-2</v>
      </c>
      <c r="AA1688" s="13">
        <f t="shared" si="2032"/>
        <v>3.5274479075279946E-2</v>
      </c>
      <c r="AB1688" s="13">
        <f t="shared" si="2033"/>
        <v>1.04481150469449E-2</v>
      </c>
      <c r="AC1688" s="13">
        <f t="shared" si="2034"/>
        <v>1.039281281061135E-4</v>
      </c>
      <c r="AD1688" s="13">
        <f t="shared" si="2035"/>
        <v>7.2787604048295371E-4</v>
      </c>
      <c r="AE1688" s="13">
        <f t="shared" si="2036"/>
        <v>9.9032821986315303E-4</v>
      </c>
      <c r="AF1688" s="13">
        <f t="shared" si="2037"/>
        <v>6.7370673611304979E-4</v>
      </c>
      <c r="AG1688" s="13">
        <f t="shared" si="2038"/>
        <v>3.0554231562193078E-4</v>
      </c>
      <c r="AH1688" s="13">
        <f t="shared" si="2039"/>
        <v>2.0254196333261566E-2</v>
      </c>
      <c r="AI1688" s="13">
        <f t="shared" si="2040"/>
        <v>1.1998372705757491E-2</v>
      </c>
      <c r="AJ1688" s="13">
        <f t="shared" si="2041"/>
        <v>3.5538548461153405E-3</v>
      </c>
      <c r="AK1688" s="13">
        <f t="shared" si="2042"/>
        <v>7.0175540061344973E-4</v>
      </c>
      <c r="AL1688" s="13">
        <f t="shared" si="2043"/>
        <v>3.3505967273790678E-6</v>
      </c>
      <c r="AM1688" s="13">
        <f t="shared" si="2044"/>
        <v>8.6237220905808871E-5</v>
      </c>
      <c r="AN1688" s="13">
        <f t="shared" si="2045"/>
        <v>1.1733200258787095E-4</v>
      </c>
      <c r="AO1688" s="13">
        <f t="shared" si="2046"/>
        <v>7.9819355764703426E-5</v>
      </c>
      <c r="AP1688" s="13">
        <f t="shared" si="2047"/>
        <v>3.6200010307906125E-5</v>
      </c>
      <c r="AQ1688" s="13">
        <f t="shared" si="2048"/>
        <v>1.2313185821953166E-5</v>
      </c>
      <c r="AR1688" s="13">
        <f t="shared" si="2049"/>
        <v>5.5114610411324504E-3</v>
      </c>
      <c r="AS1688" s="13">
        <f t="shared" si="2050"/>
        <v>3.2649315053874845E-3</v>
      </c>
      <c r="AT1688" s="13">
        <f t="shared" si="2051"/>
        <v>9.6705552804574513E-4</v>
      </c>
      <c r="AU1688" s="13">
        <f t="shared" si="2052"/>
        <v>1.9095783842747521E-4</v>
      </c>
      <c r="AV1688" s="13">
        <f t="shared" si="2053"/>
        <v>2.8280353350481657E-5</v>
      </c>
      <c r="AW1688" s="13">
        <f t="shared" si="2054"/>
        <v>7.5015105217584855E-8</v>
      </c>
      <c r="AX1688" s="13">
        <f t="shared" si="2055"/>
        <v>8.5143369840635227E-6</v>
      </c>
      <c r="AY1688" s="13">
        <f t="shared" si="2056"/>
        <v>1.1584373876557222E-5</v>
      </c>
      <c r="AZ1688" s="13">
        <f t="shared" si="2057"/>
        <v>7.8806910252109067E-6</v>
      </c>
      <c r="BA1688" s="13">
        <f t="shared" si="2058"/>
        <v>3.5740841756105859E-6</v>
      </c>
      <c r="BB1688" s="13">
        <f t="shared" si="2059"/>
        <v>1.2157002780737872E-6</v>
      </c>
      <c r="BC1688" s="13">
        <f t="shared" si="2060"/>
        <v>3.3080970531002086E-7</v>
      </c>
      <c r="BD1688" s="13">
        <f t="shared" si="2061"/>
        <v>1.2497905087630649E-3</v>
      </c>
      <c r="BE1688" s="13">
        <f t="shared" si="2062"/>
        <v>7.4036274170167398E-4</v>
      </c>
      <c r="BF1688" s="13">
        <f t="shared" si="2063"/>
        <v>2.1929154744602703E-4</v>
      </c>
      <c r="BG1688" s="13">
        <f t="shared" si="2064"/>
        <v>4.3302001458316039E-5</v>
      </c>
      <c r="BH1688" s="13">
        <f t="shared" si="2065"/>
        <v>6.4129124633411925E-6</v>
      </c>
      <c r="BI1688" s="13">
        <f t="shared" si="2066"/>
        <v>7.5978836778832113E-7</v>
      </c>
      <c r="BJ1688" s="14">
        <f t="shared" si="2067"/>
        <v>0.16200030295121562</v>
      </c>
      <c r="BK1688" s="14">
        <f t="shared" si="2068"/>
        <v>0.281405015028797</v>
      </c>
      <c r="BL1688" s="14">
        <f t="shared" si="2069"/>
        <v>0.496530044842451</v>
      </c>
      <c r="BM1688" s="14">
        <f t="shared" si="2070"/>
        <v>0.31006413240239267</v>
      </c>
      <c r="BN1688" s="14">
        <f t="shared" si="2071"/>
        <v>0.68940581470793305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1.3684210526315801</v>
      </c>
      <c r="F1689" s="10">
        <f>VLOOKUP(B1689,home!$B$2:$E$405,3,FALSE)</f>
        <v>0.91</v>
      </c>
      <c r="G1689" s="10">
        <f>VLOOKUP(C1689,away!$B$2:$E$405,4,FALSE)</f>
        <v>0.28999999999999998</v>
      </c>
      <c r="H1689" s="10">
        <f>VLOOKUP(A1689,away!$A$2:$E$405,3,FALSE)</f>
        <v>1.0105263157894699</v>
      </c>
      <c r="I1689" s="10">
        <f>VLOOKUP(C1689,away!$B$2:$E$405,3,FALSE)</f>
        <v>0.44</v>
      </c>
      <c r="J1689" s="10">
        <f>VLOOKUP(B1689,home!$B$2:$E$405,4,FALSE)</f>
        <v>1.48</v>
      </c>
      <c r="K1689" s="12">
        <f t="shared" si="2016"/>
        <v>0.36112631578947396</v>
      </c>
      <c r="L1689" s="12">
        <f t="shared" si="2017"/>
        <v>0.65805473684210281</v>
      </c>
      <c r="M1689" s="13">
        <f t="shared" si="2018"/>
        <v>0.36089036940438418</v>
      </c>
      <c r="N1689" s="13">
        <f t="shared" si="2019"/>
        <v>0.13032700950690754</v>
      </c>
      <c r="O1689" s="13">
        <f t="shared" si="2020"/>
        <v>0.2374856170672513</v>
      </c>
      <c r="P1689" s="13">
        <f t="shared" si="2021"/>
        <v>8.5762305944486278E-2</v>
      </c>
      <c r="Q1689" s="13">
        <f t="shared" si="2022"/>
        <v>2.3532256395544637E-2</v>
      </c>
      <c r="R1689" s="13">
        <f t="shared" si="2023"/>
        <v>7.8139267621487207E-2</v>
      </c>
      <c r="S1689" s="13">
        <f t="shared" si="2024"/>
        <v>5.0951575218359879E-3</v>
      </c>
      <c r="T1689" s="13">
        <f t="shared" si="2025"/>
        <v>1.5485512789671014E-2</v>
      </c>
      <c r="U1689" s="13">
        <f t="shared" si="2026"/>
        <v>2.8218145834635409E-2</v>
      </c>
      <c r="V1689" s="13">
        <f t="shared" si="2027"/>
        <v>1.3453530344477704E-4</v>
      </c>
      <c r="W1689" s="13">
        <f t="shared" si="2028"/>
        <v>2.8327056847787728E-3</v>
      </c>
      <c r="X1689" s="13">
        <f t="shared" si="2029"/>
        <v>1.8640753939482241E-3</v>
      </c>
      <c r="Y1689" s="13">
        <f t="shared" si="2030"/>
        <v>6.1333182140921869E-4</v>
      </c>
      <c r="Z1689" s="13">
        <f t="shared" si="2031"/>
        <v>1.7139971730564141E-2</v>
      </c>
      <c r="AA1689" s="13">
        <f t="shared" si="2032"/>
        <v>6.1896948437943616E-3</v>
      </c>
      <c r="AB1689" s="13">
        <f t="shared" si="2033"/>
        <v>1.1176308474002807E-3</v>
      </c>
      <c r="AC1689" s="13">
        <f t="shared" si="2034"/>
        <v>1.9981930165883464E-6</v>
      </c>
      <c r="AD1689" s="13">
        <f t="shared" si="2035"/>
        <v>2.5574114191501433E-4</v>
      </c>
      <c r="AE1689" s="13">
        <f t="shared" si="2036"/>
        <v>1.6829166984258363E-4</v>
      </c>
      <c r="AF1689" s="13">
        <f t="shared" si="2037"/>
        <v>5.5372565255489697E-5</v>
      </c>
      <c r="AG1689" s="13">
        <f t="shared" si="2038"/>
        <v>1.2146059619157815E-5</v>
      </c>
      <c r="AH1689" s="13">
        <f t="shared" si="2039"/>
        <v>2.8197598966593659E-3</v>
      </c>
      <c r="AI1689" s="13">
        <f t="shared" si="2040"/>
        <v>1.0182895028915046E-3</v>
      </c>
      <c r="AJ1689" s="13">
        <f t="shared" si="2041"/>
        <v>1.8386556829315197E-4</v>
      </c>
      <c r="AK1689" s="13">
        <f t="shared" si="2042"/>
        <v>2.2132898426081293E-5</v>
      </c>
      <c r="AL1689" s="13">
        <f t="shared" si="2043"/>
        <v>1.8994094090969004E-8</v>
      </c>
      <c r="AM1689" s="13">
        <f t="shared" si="2044"/>
        <v>1.8470971275112439E-5</v>
      </c>
      <c r="AN1689" s="13">
        <f t="shared" si="2045"/>
        <v>1.2154910141662156E-5</v>
      </c>
      <c r="AO1689" s="13">
        <f t="shared" si="2046"/>
        <v>3.9992980973054479E-6</v>
      </c>
      <c r="AP1689" s="13">
        <f t="shared" si="2047"/>
        <v>8.7725235232515308E-7</v>
      </c>
      <c r="AQ1689" s="13">
        <f t="shared" si="2048"/>
        <v>1.4432001646336105E-7</v>
      </c>
      <c r="AR1689" s="13">
        <f t="shared" si="2049"/>
        <v>3.7111127135081896E-4</v>
      </c>
      <c r="AS1689" s="13">
        <f t="shared" si="2050"/>
        <v>1.3401804617086901E-4</v>
      </c>
      <c r="AT1689" s="13">
        <f t="shared" si="2051"/>
        <v>2.4198721631494772E-5</v>
      </c>
      <c r="AU1689" s="13">
        <f t="shared" si="2052"/>
        <v>2.9129317298655846E-6</v>
      </c>
      <c r="AV1689" s="13">
        <f t="shared" si="2053"/>
        <v>2.6298407593815448E-7</v>
      </c>
      <c r="AW1689" s="13">
        <f t="shared" si="2054"/>
        <v>1.2538259127591968E-10</v>
      </c>
      <c r="AX1689" s="13">
        <f t="shared" si="2055"/>
        <v>1.111725634272425E-6</v>
      </c>
      <c r="AY1689" s="13">
        <f t="shared" si="2056"/>
        <v>7.3157631970176042E-7</v>
      </c>
      <c r="AZ1689" s="13">
        <f t="shared" si="2057"/>
        <v>2.4070863127062798E-7</v>
      </c>
      <c r="BA1689" s="13">
        <f t="shared" si="2058"/>
        <v>5.2799818335471956E-8</v>
      </c>
      <c r="BB1689" s="13">
        <f t="shared" si="2059"/>
        <v>8.6862926400149562E-9</v>
      </c>
      <c r="BC1689" s="13">
        <f t="shared" si="2060"/>
        <v>1.1432112034717078E-9</v>
      </c>
      <c r="BD1689" s="13">
        <f t="shared" si="2061"/>
        <v>4.0701921667983547E-5</v>
      </c>
      <c r="BE1689" s="13">
        <f t="shared" si="2062"/>
        <v>1.4698535017510659E-5</v>
      </c>
      <c r="BF1689" s="13">
        <f t="shared" si="2063"/>
        <v>2.6540138991880977E-6</v>
      </c>
      <c r="BG1689" s="13">
        <f t="shared" si="2064"/>
        <v>3.1947808715595131E-7</v>
      </c>
      <c r="BH1689" s="13">
        <f t="shared" si="2065"/>
        <v>2.8842986147524292E-8</v>
      </c>
      <c r="BI1689" s="13">
        <f t="shared" si="2066"/>
        <v>2.0831922647644572E-9</v>
      </c>
      <c r="BJ1689" s="14">
        <f t="shared" si="2067"/>
        <v>0.17518423642068187</v>
      </c>
      <c r="BK1689" s="14">
        <f t="shared" si="2068"/>
        <v>0.45188511693758154</v>
      </c>
      <c r="BL1689" s="14">
        <f t="shared" si="2069"/>
        <v>0.35578531291064797</v>
      </c>
      <c r="BM1689" s="14">
        <f t="shared" si="2070"/>
        <v>8.3857080608477366E-2</v>
      </c>
      <c r="BN1689" s="14">
        <f t="shared" si="2071"/>
        <v>0.91613682594006107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1.3684210526315801</v>
      </c>
      <c r="F1690" s="10">
        <f>VLOOKUP(B1690,home!$B$2:$E$405,3,FALSE)</f>
        <v>0.88</v>
      </c>
      <c r="G1690" s="10">
        <f>VLOOKUP(C1690,away!$B$2:$E$405,4,FALSE)</f>
        <v>0.97</v>
      </c>
      <c r="H1690" s="10">
        <f>VLOOKUP(A1690,away!$A$2:$E$405,3,FALSE)</f>
        <v>1.0105263157894699</v>
      </c>
      <c r="I1690" s="10">
        <f>VLOOKUP(C1690,away!$B$2:$E$405,3,FALSE)</f>
        <v>1.58</v>
      </c>
      <c r="J1690" s="10">
        <f>VLOOKUP(B1690,home!$B$2:$E$405,4,FALSE)</f>
        <v>0.59</v>
      </c>
      <c r="K1690" s="12">
        <f t="shared" si="2016"/>
        <v>1.1680842105263167</v>
      </c>
      <c r="L1690" s="12">
        <f t="shared" si="2017"/>
        <v>0.94201263157894388</v>
      </c>
      <c r="M1690" s="13">
        <f t="shared" si="2018"/>
        <v>0.12122622606196505</v>
      </c>
      <c r="N1690" s="13">
        <f t="shared" si="2019"/>
        <v>0.14160244056467525</v>
      </c>
      <c r="O1690" s="13">
        <f t="shared" si="2020"/>
        <v>0.11419663622901566</v>
      </c>
      <c r="P1690" s="13">
        <f t="shared" si="2021"/>
        <v>0.13339128767433073</v>
      </c>
      <c r="Q1690" s="13">
        <f t="shared" si="2022"/>
        <v>8.2701787497794221E-2</v>
      </c>
      <c r="R1690" s="13">
        <f t="shared" si="2023"/>
        <v>5.3787336905779193E-2</v>
      </c>
      <c r="S1690" s="13">
        <f t="shared" si="2024"/>
        <v>3.6694278551410588E-2</v>
      </c>
      <c r="T1690" s="13">
        <f t="shared" si="2025"/>
        <v>7.7906128477079742E-2</v>
      </c>
      <c r="U1690" s="13">
        <f t="shared" si="2026"/>
        <v>6.2828138965900102E-2</v>
      </c>
      <c r="V1690" s="13">
        <f t="shared" si="2027"/>
        <v>4.4862835976243274E-3</v>
      </c>
      <c r="W1690" s="13">
        <f t="shared" si="2028"/>
        <v>3.2200884052825382E-2</v>
      </c>
      <c r="X1690" s="13">
        <f t="shared" si="2029"/>
        <v>3.0333639525770492E-2</v>
      </c>
      <c r="Y1690" s="13">
        <f t="shared" si="2030"/>
        <v>1.4287335797519061E-2</v>
      </c>
      <c r="Z1690" s="13">
        <f t="shared" si="2031"/>
        <v>1.6889450261412104E-2</v>
      </c>
      <c r="AA1690" s="13">
        <f t="shared" si="2032"/>
        <v>1.9728300174825051E-2</v>
      </c>
      <c r="AB1690" s="13">
        <f t="shared" si="2033"/>
        <v>1.1522157967368362E-2</v>
      </c>
      <c r="AC1690" s="13">
        <f t="shared" si="2034"/>
        <v>3.0853015752004486E-4</v>
      </c>
      <c r="AD1690" s="13">
        <f t="shared" si="2035"/>
        <v>9.4033360567735078E-3</v>
      </c>
      <c r="AE1690" s="13">
        <f t="shared" si="2036"/>
        <v>8.8580613444623809E-3</v>
      </c>
      <c r="AF1690" s="13">
        <f t="shared" si="2037"/>
        <v>4.1722028388923625E-3</v>
      </c>
      <c r="AG1690" s="13">
        <f t="shared" si="2038"/>
        <v>1.3100892585820451E-3</v>
      </c>
      <c r="AH1690" s="13">
        <f t="shared" si="2039"/>
        <v>3.9775188716686238E-3</v>
      </c>
      <c r="AI1690" s="13">
        <f t="shared" si="2040"/>
        <v>4.6460769910665707E-3</v>
      </c>
      <c r="AJ1690" s="13">
        <f t="shared" si="2041"/>
        <v>2.7135045870772413E-3</v>
      </c>
      <c r="AK1690" s="13">
        <f t="shared" si="2042"/>
        <v>1.0565339544518859E-3</v>
      </c>
      <c r="AL1690" s="13">
        <f t="shared" si="2043"/>
        <v>1.3579647353511201E-5</v>
      </c>
      <c r="AM1690" s="13">
        <f t="shared" si="2044"/>
        <v>2.1967776748379841E-3</v>
      </c>
      <c r="AN1690" s="13">
        <f t="shared" si="2045"/>
        <v>2.069392318468003E-3</v>
      </c>
      <c r="AO1690" s="13">
        <f t="shared" si="2046"/>
        <v>9.746968518446476E-4</v>
      </c>
      <c r="AP1690" s="13">
        <f t="shared" si="2047"/>
        <v>3.0605891546596291E-4</v>
      </c>
      <c r="AQ1690" s="13">
        <f t="shared" si="2048"/>
        <v>7.2077841094072301E-5</v>
      </c>
      <c r="AR1690" s="13">
        <f t="shared" si="2049"/>
        <v>7.493746038910946E-4</v>
      </c>
      <c r="AS1690" s="13">
        <f t="shared" si="2050"/>
        <v>8.7533264257460056E-4</v>
      </c>
      <c r="AT1690" s="13">
        <f t="shared" si="2051"/>
        <v>5.112311193748336E-4</v>
      </c>
      <c r="AU1690" s="13">
        <f t="shared" si="2052"/>
        <v>1.9905366615714586E-4</v>
      </c>
      <c r="AV1690" s="13">
        <f t="shared" si="2053"/>
        <v>5.812786112138473E-5</v>
      </c>
      <c r="AW1690" s="13">
        <f t="shared" si="2054"/>
        <v>4.1506572406257321E-7</v>
      </c>
      <c r="AX1690" s="13">
        <f t="shared" si="2055"/>
        <v>4.2767021933582777E-4</v>
      </c>
      <c r="AY1690" s="13">
        <f t="shared" si="2056"/>
        <v>4.0287074876448731E-4</v>
      </c>
      <c r="AZ1690" s="13">
        <f t="shared" si="2057"/>
        <v>1.8975466711490708E-4</v>
      </c>
      <c r="BA1690" s="13">
        <f t="shared" si="2058"/>
        <v>5.9583764441100049E-5</v>
      </c>
      <c r="BB1690" s="13">
        <f t="shared" si="2059"/>
        <v>1.4032164685135136E-5</v>
      </c>
      <c r="BC1690" s="13">
        <f t="shared" si="2060"/>
        <v>2.6436952763586549E-6</v>
      </c>
      <c r="BD1690" s="13">
        <f t="shared" si="2061"/>
        <v>1.1765339044164641E-4</v>
      </c>
      <c r="BE1690" s="13">
        <f t="shared" si="2062"/>
        <v>1.3742906768977504E-4</v>
      </c>
      <c r="BF1690" s="13">
        <f t="shared" si="2063"/>
        <v>8.0264362017889342E-5</v>
      </c>
      <c r="BG1690" s="13">
        <f t="shared" si="2064"/>
        <v>3.1251844647021578E-5</v>
      </c>
      <c r="BH1690" s="13">
        <f t="shared" si="2065"/>
        <v>9.1261965705018315E-6</v>
      </c>
      <c r="BI1690" s="13">
        <f t="shared" si="2066"/>
        <v>2.1320332232325203E-6</v>
      </c>
      <c r="BJ1690" s="14">
        <f t="shared" si="2067"/>
        <v>0.40949146427570299</v>
      </c>
      <c r="BK1690" s="14">
        <f t="shared" si="2068"/>
        <v>0.2965230564389687</v>
      </c>
      <c r="BL1690" s="14">
        <f t="shared" si="2069"/>
        <v>0.27722718143486186</v>
      </c>
      <c r="BM1690" s="14">
        <f t="shared" si="2070"/>
        <v>0.35282298179434513</v>
      </c>
      <c r="BN1690" s="14">
        <f t="shared" si="2071"/>
        <v>0.64690571493356008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1.3684210526315801</v>
      </c>
      <c r="F1691" s="10">
        <f>VLOOKUP(B1691,home!$B$2:$E$405,3,FALSE)</f>
        <v>0.49</v>
      </c>
      <c r="G1691" s="10">
        <f>VLOOKUP(C1691,away!$B$2:$E$405,4,FALSE)</f>
        <v>1.22</v>
      </c>
      <c r="H1691" s="10">
        <f>VLOOKUP(A1691,away!$A$2:$E$405,3,FALSE)</f>
        <v>1.0105263157894699</v>
      </c>
      <c r="I1691" s="10">
        <f>VLOOKUP(C1691,away!$B$2:$E$405,3,FALSE)</f>
        <v>0.61</v>
      </c>
      <c r="J1691" s="10">
        <f>VLOOKUP(B1691,home!$B$2:$E$405,4,FALSE)</f>
        <v>1.32</v>
      </c>
      <c r="K1691" s="12">
        <f t="shared" si="2016"/>
        <v>0.81804210526315846</v>
      </c>
      <c r="L1691" s="12">
        <f t="shared" si="2017"/>
        <v>0.81367578947368124</v>
      </c>
      <c r="M1691" s="13">
        <f t="shared" si="2018"/>
        <v>0.195593276687232</v>
      </c>
      <c r="N1691" s="13">
        <f t="shared" si="2019"/>
        <v>0.16000353583654273</v>
      </c>
      <c r="O1691" s="13">
        <f t="shared" si="2020"/>
        <v>0.15914951382422765</v>
      </c>
      <c r="P1691" s="13">
        <f t="shared" si="2021"/>
        <v>0.13019100334037934</v>
      </c>
      <c r="Q1691" s="13">
        <f t="shared" si="2022"/>
        <v>6.5444814652637295E-2</v>
      </c>
      <c r="R1691" s="13">
        <f t="shared" si="2023"/>
        <v>6.4748053152640497E-2</v>
      </c>
      <c r="S1691" s="13">
        <f t="shared" si="2024"/>
        <v>2.1664468275510398E-2</v>
      </c>
      <c r="T1691" s="13">
        <f t="shared" si="2025"/>
        <v>5.3250861229443391E-2</v>
      </c>
      <c r="U1691" s="13">
        <f t="shared" si="2026"/>
        <v>5.2966633712676917E-2</v>
      </c>
      <c r="V1691" s="13">
        <f t="shared" si="2027"/>
        <v>1.602258471931433E-3</v>
      </c>
      <c r="W1691" s="13">
        <f t="shared" si="2028"/>
        <v>1.7845537985666876E-2</v>
      </c>
      <c r="X1691" s="13">
        <f t="shared" si="2029"/>
        <v>1.4520482209070061E-2</v>
      </c>
      <c r="Y1691" s="13">
        <f t="shared" si="2030"/>
        <v>5.9074824125018126E-3</v>
      </c>
      <c r="Z1691" s="13">
        <f t="shared" si="2031"/>
        <v>1.756130775528621E-2</v>
      </c>
      <c r="AA1691" s="13">
        <f t="shared" si="2032"/>
        <v>1.4365889167308563E-2</v>
      </c>
      <c r="AB1691" s="13">
        <f t="shared" si="2033"/>
        <v>5.875951109201148E-3</v>
      </c>
      <c r="AC1691" s="13">
        <f t="shared" si="2034"/>
        <v>6.6656060986742911E-5</v>
      </c>
      <c r="AD1691" s="13">
        <f t="shared" si="2035"/>
        <v>3.6496003658371477E-3</v>
      </c>
      <c r="AE1691" s="13">
        <f t="shared" si="2036"/>
        <v>2.9695914589359771E-3</v>
      </c>
      <c r="AF1691" s="13">
        <f t="shared" si="2037"/>
        <v>1.2081423373820159E-3</v>
      </c>
      <c r="AG1691" s="13">
        <f t="shared" si="2038"/>
        <v>3.2767872338863011E-4</v>
      </c>
      <c r="AH1691" s="13">
        <f t="shared" si="2039"/>
        <v>3.5723027379931968E-3</v>
      </c>
      <c r="AI1691" s="13">
        <f t="shared" si="2040"/>
        <v>2.9222940524253E-3</v>
      </c>
      <c r="AJ1691" s="13">
        <f t="shared" si="2041"/>
        <v>1.1952797894219994E-3</v>
      </c>
      <c r="AK1691" s="13">
        <f t="shared" si="2042"/>
        <v>3.2592973177242573E-4</v>
      </c>
      <c r="AL1691" s="13">
        <f t="shared" si="2043"/>
        <v>1.7747071076391585E-6</v>
      </c>
      <c r="AM1691" s="13">
        <f t="shared" si="2044"/>
        <v>5.9710535332772299E-4</v>
      </c>
      <c r="AN1691" s="13">
        <f t="shared" si="2045"/>
        <v>4.8585016976789637E-4</v>
      </c>
      <c r="AO1691" s="13">
        <f t="shared" si="2046"/>
        <v>1.9766226022590756E-4</v>
      </c>
      <c r="AP1691" s="13">
        <f t="shared" si="2047"/>
        <v>5.3610998546155853E-5</v>
      </c>
      <c r="AQ1691" s="13">
        <f t="shared" si="2048"/>
        <v>1.0905492891628936E-5</v>
      </c>
      <c r="AR1691" s="13">
        <f t="shared" si="2049"/>
        <v>5.8133925011512148E-4</v>
      </c>
      <c r="AS1691" s="13">
        <f t="shared" si="2050"/>
        <v>4.7555998403627983E-4</v>
      </c>
      <c r="AT1691" s="13">
        <f t="shared" si="2051"/>
        <v>1.9451404525997615E-4</v>
      </c>
      <c r="AU1691" s="13">
        <f t="shared" si="2052"/>
        <v>5.3040226362574735E-5</v>
      </c>
      <c r="AV1691" s="13">
        <f t="shared" si="2053"/>
        <v>1.0847284609318776E-5</v>
      </c>
      <c r="AW1691" s="13">
        <f t="shared" si="2054"/>
        <v>3.2813400521190237E-8</v>
      </c>
      <c r="AX1691" s="13">
        <f t="shared" si="2055"/>
        <v>8.1409553383352061E-5</v>
      </c>
      <c r="AY1691" s="13">
        <f t="shared" si="2056"/>
        <v>6.6240982619898781E-5</v>
      </c>
      <c r="AZ1691" s="13">
        <f t="shared" si="2057"/>
        <v>2.6949341914379268E-5</v>
      </c>
      <c r="BA1691" s="13">
        <f t="shared" si="2058"/>
        <v>7.3093423526595735E-6</v>
      </c>
      <c r="BB1691" s="13">
        <f t="shared" si="2059"/>
        <v>1.4868587273334233E-6</v>
      </c>
      <c r="BC1691" s="13">
        <f t="shared" si="2060"/>
        <v>2.4196418975977122E-7</v>
      </c>
      <c r="BD1691" s="13">
        <f t="shared" si="2061"/>
        <v>7.8836945548243207E-5</v>
      </c>
      <c r="BE1691" s="13">
        <f t="shared" si="2062"/>
        <v>6.4491940908801857E-5</v>
      </c>
      <c r="BF1691" s="13">
        <f t="shared" si="2063"/>
        <v>2.6378561556771736E-5</v>
      </c>
      <c r="BG1691" s="13">
        <f t="shared" si="2064"/>
        <v>7.1929246765717916E-6</v>
      </c>
      <c r="BH1691" s="13">
        <f t="shared" si="2065"/>
        <v>1.4710288113555275E-6</v>
      </c>
      <c r="BI1691" s="13">
        <f t="shared" si="2066"/>
        <v>2.4067270114880754E-7</v>
      </c>
      <c r="BJ1691" s="14">
        <f t="shared" si="2067"/>
        <v>0.32665649952935272</v>
      </c>
      <c r="BK1691" s="14">
        <f t="shared" si="2068"/>
        <v>0.34918567852576748</v>
      </c>
      <c r="BL1691" s="14">
        <f t="shared" si="2069"/>
        <v>0.30661576014225383</v>
      </c>
      <c r="BM1691" s="14">
        <f t="shared" si="2070"/>
        <v>0.2248228402897812</v>
      </c>
      <c r="BN1691" s="14">
        <f t="shared" si="2071"/>
        <v>0.77513019749365952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1.3684210526315801</v>
      </c>
      <c r="F1692" s="10">
        <f>VLOOKUP(B1692,home!$B$2:$E$405,3,FALSE)</f>
        <v>1.28</v>
      </c>
      <c r="G1692" s="10">
        <f>VLOOKUP(C1692,away!$B$2:$E$405,4,FALSE)</f>
        <v>0.73</v>
      </c>
      <c r="H1692" s="10">
        <f>VLOOKUP(A1692,away!$A$2:$E$405,3,FALSE)</f>
        <v>1.0105263157894699</v>
      </c>
      <c r="I1692" s="10">
        <f>VLOOKUP(C1692,away!$B$2:$E$405,3,FALSE)</f>
        <v>1.02</v>
      </c>
      <c r="J1692" s="10">
        <f>VLOOKUP(B1692,home!$B$2:$E$405,4,FALSE)</f>
        <v>0.74</v>
      </c>
      <c r="K1692" s="12">
        <f t="shared" si="2016"/>
        <v>1.2786526315789484</v>
      </c>
      <c r="L1692" s="12">
        <f t="shared" si="2017"/>
        <v>0.76274526315789193</v>
      </c>
      <c r="M1692" s="13">
        <f t="shared" si="2018"/>
        <v>0.12984707141385524</v>
      </c>
      <c r="N1692" s="13">
        <f t="shared" si="2019"/>
        <v>0.16602929956614562</v>
      </c>
      <c r="O1692" s="13">
        <f t="shared" si="2020"/>
        <v>9.9040238655842591E-2</v>
      </c>
      <c r="P1692" s="13">
        <f t="shared" si="2021"/>
        <v>0.12663806178950021</v>
      </c>
      <c r="Q1692" s="13">
        <f t="shared" si="2022"/>
        <v>0.10614690040473085</v>
      </c>
      <c r="R1692" s="13">
        <f t="shared" si="2023"/>
        <v>3.777123644838553E-2</v>
      </c>
      <c r="S1692" s="13">
        <f t="shared" si="2024"/>
        <v>3.087708971634542E-2</v>
      </c>
      <c r="T1692" s="13">
        <f t="shared" si="2025"/>
        <v>8.096304548260097E-2</v>
      </c>
      <c r="U1692" s="13">
        <f t="shared" si="2026"/>
        <v>4.8296290882718848E-2</v>
      </c>
      <c r="V1692" s="13">
        <f t="shared" si="2027"/>
        <v>3.3460000742939417E-3</v>
      </c>
      <c r="W1692" s="13">
        <f t="shared" si="2028"/>
        <v>4.5241671178819207E-2</v>
      </c>
      <c r="X1692" s="13">
        <f t="shared" si="2029"/>
        <v>3.4507870388991266E-2</v>
      </c>
      <c r="Y1692" s="13">
        <f t="shared" si="2030"/>
        <v>1.3160357340434784E-2</v>
      </c>
      <c r="Z1692" s="13">
        <f t="shared" si="2031"/>
        <v>9.6032772282075955E-3</v>
      </c>
      <c r="AA1692" s="13">
        <f t="shared" si="2032"/>
        <v>1.2279255699629831E-2</v>
      </c>
      <c r="AB1692" s="13">
        <f t="shared" si="2033"/>
        <v>7.8504513070812437E-3</v>
      </c>
      <c r="AC1692" s="13">
        <f t="shared" si="2034"/>
        <v>2.0395673904225549E-4</v>
      </c>
      <c r="AD1692" s="13">
        <f t="shared" si="2035"/>
        <v>1.4462095477456662E-2</v>
      </c>
      <c r="AE1692" s="13">
        <f t="shared" si="2036"/>
        <v>1.103089482076724E-2</v>
      </c>
      <c r="AF1692" s="13">
        <f t="shared" si="2037"/>
        <v>4.2068813864665671E-3</v>
      </c>
      <c r="AG1692" s="13">
        <f t="shared" si="2038"/>
        <v>1.0695929500648266E-3</v>
      </c>
      <c r="AH1692" s="13">
        <f t="shared" si="2039"/>
        <v>1.8312135541518483E-3</v>
      </c>
      <c r="AI1692" s="13">
        <f t="shared" si="2040"/>
        <v>2.3414860299992997E-3</v>
      </c>
      <c r="AJ1692" s="13">
        <f t="shared" si="2041"/>
        <v>1.4969736370319749E-3</v>
      </c>
      <c r="AK1692" s="13">
        <f t="shared" si="2042"/>
        <v>6.3803642679841456E-4</v>
      </c>
      <c r="AL1692" s="13">
        <f t="shared" si="2043"/>
        <v>7.9566480290943576E-6</v>
      </c>
      <c r="AM1692" s="13">
        <f t="shared" si="2044"/>
        <v>3.6983992880791944E-3</v>
      </c>
      <c r="AN1692" s="13">
        <f t="shared" si="2045"/>
        <v>2.820936538248925E-3</v>
      </c>
      <c r="AO1692" s="13">
        <f t="shared" si="2046"/>
        <v>1.0758279911091944E-3</v>
      </c>
      <c r="AP1692" s="13">
        <f t="shared" si="2047"/>
        <v>2.7352756806373627E-4</v>
      </c>
      <c r="AQ1692" s="13">
        <f t="shared" si="2048"/>
        <v>5.2157964220928174E-5</v>
      </c>
      <c r="AR1692" s="13">
        <f t="shared" si="2049"/>
        <v>2.7934989285197012E-4</v>
      </c>
      <c r="AS1692" s="13">
        <f t="shared" si="2050"/>
        <v>3.571914756264688E-4</v>
      </c>
      <c r="AT1692" s="13">
        <f t="shared" si="2051"/>
        <v>2.2836191014367614E-4</v>
      </c>
      <c r="AU1692" s="13">
        <f t="shared" si="2052"/>
        <v>9.7331852452535596E-5</v>
      </c>
      <c r="AV1692" s="13">
        <f t="shared" si="2053"/>
        <v>3.1113407318722145E-5</v>
      </c>
      <c r="AW1692" s="13">
        <f t="shared" si="2054"/>
        <v>2.1555581452991531E-7</v>
      </c>
      <c r="AX1692" s="13">
        <f t="shared" si="2055"/>
        <v>7.8816133038869471E-4</v>
      </c>
      <c r="AY1692" s="13">
        <f t="shared" si="2056"/>
        <v>6.0116632135819904E-4</v>
      </c>
      <c r="AZ1692" s="13">
        <f t="shared" si="2057"/>
        <v>2.2926838199301066E-4</v>
      </c>
      <c r="BA1692" s="13">
        <f t="shared" si="2058"/>
        <v>5.8291124119014344E-5</v>
      </c>
      <c r="BB1692" s="13">
        <f t="shared" si="2059"/>
        <v>1.1115319701481733E-5</v>
      </c>
      <c r="BC1692" s="13">
        <f t="shared" si="2060"/>
        <v>1.6956314901581578E-6</v>
      </c>
      <c r="BD1692" s="13">
        <f t="shared" si="2061"/>
        <v>3.5512134589417459E-5</v>
      </c>
      <c r="BE1692" s="13">
        <f t="shared" si="2062"/>
        <v>4.5407684345744428E-5</v>
      </c>
      <c r="BF1692" s="13">
        <f t="shared" si="2063"/>
        <v>2.9030327541296174E-5</v>
      </c>
      <c r="BG1692" s="13">
        <f t="shared" si="2064"/>
        <v>1.2373234902092389E-5</v>
      </c>
      <c r="BH1692" s="13">
        <f t="shared" si="2065"/>
        <v>3.9552673421762324E-6</v>
      </c>
      <c r="BI1692" s="13">
        <f t="shared" si="2066"/>
        <v>1.0114825991343825E-6</v>
      </c>
      <c r="BJ1692" s="14">
        <f t="shared" si="2067"/>
        <v>0.48642915645525059</v>
      </c>
      <c r="BK1692" s="14">
        <f t="shared" si="2068"/>
        <v>0.29152130270242432</v>
      </c>
      <c r="BL1692" s="14">
        <f t="shared" si="2069"/>
        <v>0.21266582131135275</v>
      </c>
      <c r="BM1692" s="14">
        <f t="shared" si="2070"/>
        <v>0.33414579865323163</v>
      </c>
      <c r="BN1692" s="14">
        <f t="shared" si="2071"/>
        <v>0.66547280827846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1.3684210526315801</v>
      </c>
      <c r="F1693" s="10">
        <f>VLOOKUP(B1693,home!$B$2:$E$405,3,FALSE)</f>
        <v>0.73</v>
      </c>
      <c r="G1693" s="10">
        <f>VLOOKUP(C1693,away!$B$2:$E$405,4,FALSE)</f>
        <v>1.1000000000000001</v>
      </c>
      <c r="H1693" s="10">
        <f>VLOOKUP(A1693,away!$A$2:$E$405,3,FALSE)</f>
        <v>1.0105263157894699</v>
      </c>
      <c r="I1693" s="10">
        <f>VLOOKUP(C1693,away!$B$2:$E$405,3,FALSE)</f>
        <v>0.73</v>
      </c>
      <c r="J1693" s="10">
        <f>VLOOKUP(B1693,home!$B$2:$E$405,4,FALSE)</f>
        <v>0.79</v>
      </c>
      <c r="K1693" s="12">
        <f t="shared" si="2016"/>
        <v>1.098842105263159</v>
      </c>
      <c r="L1693" s="12">
        <f t="shared" si="2017"/>
        <v>0.5827705263157873</v>
      </c>
      <c r="M1693" s="13">
        <f t="shared" si="2018"/>
        <v>0.18607366569021311</v>
      </c>
      <c r="N1693" s="13">
        <f t="shared" si="2019"/>
        <v>0.20446557854106698</v>
      </c>
      <c r="O1693" s="13">
        <f t="shared" si="2020"/>
        <v>0.10843824808779333</v>
      </c>
      <c r="P1693" s="13">
        <f t="shared" si="2021"/>
        <v>0.11915651281983954</v>
      </c>
      <c r="Q1693" s="13">
        <f t="shared" si="2022"/>
        <v>0.1123376933889579</v>
      </c>
      <c r="R1693" s="13">
        <f t="shared" si="2023"/>
        <v>3.1597307455442612E-2</v>
      </c>
      <c r="S1693" s="13">
        <f t="shared" si="2024"/>
        <v>1.9076147200516196E-2</v>
      </c>
      <c r="T1693" s="13">
        <f t="shared" si="2025"/>
        <v>6.5467096701384522E-2</v>
      </c>
      <c r="U1693" s="13">
        <f t="shared" si="2026"/>
        <v>3.4720451844985865E-2</v>
      </c>
      <c r="V1693" s="13">
        <f t="shared" si="2027"/>
        <v>1.3573161826466945E-3</v>
      </c>
      <c r="W1693" s="13">
        <f t="shared" si="2028"/>
        <v>4.1147129167976589E-2</v>
      </c>
      <c r="X1693" s="13">
        <f t="shared" si="2029"/>
        <v>2.3979334121605397E-2</v>
      </c>
      <c r="Y1693" s="13">
        <f t="shared" si="2030"/>
        <v>6.9872245833750455E-3</v>
      </c>
      <c r="Z1693" s="13">
        <f t="shared" si="2031"/>
        <v>6.1379931653233475E-3</v>
      </c>
      <c r="AA1693" s="13">
        <f t="shared" si="2032"/>
        <v>6.7446853318747875E-3</v>
      </c>
      <c r="AB1693" s="13">
        <f t="shared" si="2033"/>
        <v>3.705672114707419E-3</v>
      </c>
      <c r="AC1693" s="13">
        <f t="shared" si="2034"/>
        <v>5.4324272096145132E-5</v>
      </c>
      <c r="AD1693" s="13">
        <f t="shared" si="2035"/>
        <v>1.1303549510118633E-2</v>
      </c>
      <c r="AE1693" s="13">
        <f t="shared" si="2036"/>
        <v>6.5873754972483939E-3</v>
      </c>
      <c r="AF1693" s="13">
        <f t="shared" si="2037"/>
        <v>1.9194641427855836E-3</v>
      </c>
      <c r="AG1693" s="13">
        <f t="shared" si="2038"/>
        <v>3.7286904291181203E-4</v>
      </c>
      <c r="AH1693" s="13">
        <f t="shared" si="2039"/>
        <v>8.9426037686954785E-4</v>
      </c>
      <c r="AI1693" s="13">
        <f t="shared" si="2040"/>
        <v>9.8265095517275996E-4</v>
      </c>
      <c r="AJ1693" s="13">
        <f t="shared" si="2041"/>
        <v>5.3988912216044462E-4</v>
      </c>
      <c r="AK1693" s="13">
        <f t="shared" si="2042"/>
        <v>1.977509665344873E-4</v>
      </c>
      <c r="AL1693" s="13">
        <f t="shared" si="2043"/>
        <v>1.3915114318711975E-6</v>
      </c>
      <c r="AM1693" s="13">
        <f t="shared" si="2044"/>
        <v>2.4841632281290219E-3</v>
      </c>
      <c r="AN1693" s="13">
        <f t="shared" si="2045"/>
        <v>1.4476971119110752E-3</v>
      </c>
      <c r="AO1693" s="13">
        <f t="shared" si="2046"/>
        <v>4.2183760392713117E-4</v>
      </c>
      <c r="AP1693" s="13">
        <f t="shared" si="2047"/>
        <v>8.1944840820134967E-5</v>
      </c>
      <c r="AQ1693" s="13">
        <f t="shared" si="2048"/>
        <v>1.1938759503403364E-5</v>
      </c>
      <c r="AR1693" s="13">
        <f t="shared" si="2049"/>
        <v>1.0422971809832419E-4</v>
      </c>
      <c r="AS1693" s="13">
        <f t="shared" si="2050"/>
        <v>1.1453200286614812E-4</v>
      </c>
      <c r="AT1693" s="13">
        <f t="shared" si="2051"/>
        <v>6.2926293574722163E-5</v>
      </c>
      <c r="AU1693" s="13">
        <f t="shared" si="2052"/>
        <v>2.3048686969351772E-5</v>
      </c>
      <c r="AV1693" s="13">
        <f t="shared" si="2053"/>
        <v>6.3317169282385095E-6</v>
      </c>
      <c r="AW1693" s="13">
        <f t="shared" si="2054"/>
        <v>2.4752390576614169E-8</v>
      </c>
      <c r="AX1693" s="13">
        <f t="shared" si="2055"/>
        <v>4.5495052523576973E-4</v>
      </c>
      <c r="AY1693" s="13">
        <f t="shared" si="2056"/>
        <v>2.6513175703929333E-4</v>
      </c>
      <c r="AZ1693" s="13">
        <f t="shared" si="2057"/>
        <v>7.7255486796409204E-5</v>
      </c>
      <c r="BA1693" s="13">
        <f t="shared" si="2058"/>
        <v>1.500740690037525E-5</v>
      </c>
      <c r="BB1693" s="13">
        <f t="shared" si="2059"/>
        <v>2.1864686044917151E-6</v>
      </c>
      <c r="BC1693" s="13">
        <f t="shared" si="2060"/>
        <v>2.5484189188251648E-7</v>
      </c>
      <c r="BD1693" s="13">
        <f t="shared" si="2061"/>
        <v>1.0123667945651083E-5</v>
      </c>
      <c r="BE1693" s="13">
        <f t="shared" si="2062"/>
        <v>1.1124312598384395E-5</v>
      </c>
      <c r="BF1693" s="13">
        <f t="shared" si="2063"/>
        <v>6.1119315376070942E-6</v>
      </c>
      <c r="BG1693" s="13">
        <f t="shared" si="2064"/>
        <v>2.2386825726694925E-6</v>
      </c>
      <c r="BH1693" s="13">
        <f t="shared" si="2065"/>
        <v>6.1498966779202243E-7</v>
      </c>
      <c r="BI1693" s="13">
        <f t="shared" si="2066"/>
        <v>1.3515530825433538E-7</v>
      </c>
      <c r="BJ1693" s="14">
        <f t="shared" si="2067"/>
        <v>0.47982968272818982</v>
      </c>
      <c r="BK1693" s="14">
        <f t="shared" si="2068"/>
        <v>0.32598448943378278</v>
      </c>
      <c r="BL1693" s="14">
        <f t="shared" si="2069"/>
        <v>0.18816233341360836</v>
      </c>
      <c r="BM1693" s="14">
        <f t="shared" si="2070"/>
        <v>0.23778038575294225</v>
      </c>
      <c r="BN1693" s="14">
        <f t="shared" si="2071"/>
        <v>0.76206900598331351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1.30534351145038</v>
      </c>
      <c r="F1694" s="10">
        <f>VLOOKUP(B1694,home!$B$2:$E$405,3,FALSE)</f>
        <v>0.77</v>
      </c>
      <c r="G1694" s="10">
        <f>VLOOKUP(C1694,away!$B$2:$E$405,4,FALSE)</f>
        <v>0.77</v>
      </c>
      <c r="H1694" s="10">
        <f>VLOOKUP(A1694,away!$A$2:$E$405,3,FALSE)</f>
        <v>1.0381679389313001</v>
      </c>
      <c r="I1694" s="10">
        <f>VLOOKUP(C1694,away!$B$2:$E$405,3,FALSE)</f>
        <v>1.53</v>
      </c>
      <c r="J1694" s="10">
        <f>VLOOKUP(B1694,home!$B$2:$E$405,4,FALSE)</f>
        <v>1.1200000000000001</v>
      </c>
      <c r="K1694" s="12">
        <f t="shared" si="2016"/>
        <v>0.77393816793893033</v>
      </c>
      <c r="L1694" s="12">
        <f t="shared" si="2017"/>
        <v>1.7790045801526762</v>
      </c>
      <c r="M1694" s="13">
        <f t="shared" si="2018"/>
        <v>7.785222908064128E-2</v>
      </c>
      <c r="N1694" s="13">
        <f t="shared" si="2019"/>
        <v>6.0252811544633425E-2</v>
      </c>
      <c r="O1694" s="13">
        <f t="shared" si="2020"/>
        <v>0.13849947210955621</v>
      </c>
      <c r="P1694" s="13">
        <f t="shared" si="2021"/>
        <v>0.1071900277049789</v>
      </c>
      <c r="Q1694" s="13">
        <f t="shared" si="2022"/>
        <v>2.3315975290011611E-2</v>
      </c>
      <c r="R1694" s="13">
        <f t="shared" si="2023"/>
        <v>0.12319559761581417</v>
      </c>
      <c r="S1694" s="13">
        <f t="shared" si="2024"/>
        <v>3.6895867257355039E-2</v>
      </c>
      <c r="T1694" s="13">
        <f t="shared" si="2025"/>
        <v>4.1479226831657272E-2</v>
      </c>
      <c r="U1694" s="13">
        <f t="shared" si="2026"/>
        <v>9.5345775116924866E-2</v>
      </c>
      <c r="V1694" s="13">
        <f t="shared" si="2027"/>
        <v>5.6444099006801455E-3</v>
      </c>
      <c r="W1694" s="13">
        <f t="shared" si="2028"/>
        <v>6.0150410665536528E-3</v>
      </c>
      <c r="X1694" s="13">
        <f t="shared" si="2029"/>
        <v>1.0700785607205388E-2</v>
      </c>
      <c r="Y1694" s="13">
        <f t="shared" si="2030"/>
        <v>9.5183733032251101E-3</v>
      </c>
      <c r="Z1694" s="13">
        <f t="shared" si="2031"/>
        <v>7.3055177471059871E-2</v>
      </c>
      <c r="AA1694" s="13">
        <f t="shared" si="2032"/>
        <v>5.6540190210405489E-2</v>
      </c>
      <c r="AB1694" s="13">
        <f t="shared" si="2033"/>
        <v>2.1879305613179932E-2</v>
      </c>
      <c r="AC1694" s="13">
        <f t="shared" si="2034"/>
        <v>4.8571542264822486E-4</v>
      </c>
      <c r="AD1694" s="13">
        <f t="shared" si="2035"/>
        <v>1.1638174657814906E-3</v>
      </c>
      <c r="AE1694" s="13">
        <f t="shared" si="2036"/>
        <v>2.0704366020869525E-3</v>
      </c>
      <c r="AF1694" s="13">
        <f t="shared" si="2037"/>
        <v>1.8416580990142162E-3</v>
      </c>
      <c r="AG1694" s="13">
        <f t="shared" si="2038"/>
        <v>1.0921060644071875E-3</v>
      </c>
      <c r="AH1694" s="13">
        <f t="shared" si="2039"/>
        <v>3.2491373831220513E-2</v>
      </c>
      <c r="AI1694" s="13">
        <f t="shared" si="2040"/>
        <v>2.5146314336753708E-2</v>
      </c>
      <c r="AJ1694" s="13">
        <f t="shared" si="2041"/>
        <v>9.7308462241018114E-3</v>
      </c>
      <c r="AK1694" s="13">
        <f t="shared" si="2042"/>
        <v>2.5103577663922716E-3</v>
      </c>
      <c r="AL1694" s="13">
        <f t="shared" si="2043"/>
        <v>2.6750088070808997E-5</v>
      </c>
      <c r="AM1694" s="13">
        <f t="shared" si="2044"/>
        <v>1.8014455145645117E-4</v>
      </c>
      <c r="AN1694" s="13">
        <f t="shared" si="2045"/>
        <v>3.2047798213057603E-4</v>
      </c>
      <c r="AO1694" s="13">
        <f t="shared" si="2046"/>
        <v>2.8506589902419117E-4</v>
      </c>
      <c r="AP1694" s="13">
        <f t="shared" si="2047"/>
        <v>1.6904451333645887E-4</v>
      </c>
      <c r="AQ1694" s="13">
        <f t="shared" si="2048"/>
        <v>7.5182740868810094E-5</v>
      </c>
      <c r="AR1694" s="13">
        <f t="shared" si="2049"/>
        <v>1.1560460572238824E-2</v>
      </c>
      <c r="AS1694" s="13">
        <f t="shared" si="2050"/>
        <v>8.9470816758087535E-3</v>
      </c>
      <c r="AT1694" s="13">
        <f t="shared" si="2051"/>
        <v>3.4622440002877002E-3</v>
      </c>
      <c r="AU1694" s="13">
        <f t="shared" si="2052"/>
        <v>8.9318759284673886E-4</v>
      </c>
      <c r="AV1694" s="13">
        <f t="shared" si="2053"/>
        <v>1.7281799230839704E-4</v>
      </c>
      <c r="AW1694" s="13">
        <f t="shared" si="2054"/>
        <v>1.0230716417218852E-6</v>
      </c>
      <c r="AX1694" s="13">
        <f t="shared" si="2055"/>
        <v>2.3236790686397692E-5</v>
      </c>
      <c r="AY1694" s="13">
        <f t="shared" si="2056"/>
        <v>4.133835705915054E-5</v>
      </c>
      <c r="AZ1694" s="13">
        <f t="shared" si="2057"/>
        <v>3.6770563272107771E-5</v>
      </c>
      <c r="BA1694" s="13">
        <f t="shared" si="2058"/>
        <v>2.1805000158624506E-5</v>
      </c>
      <c r="BB1694" s="13">
        <f t="shared" si="2059"/>
        <v>9.6977987881057038E-6</v>
      </c>
      <c r="BC1694" s="13">
        <f t="shared" si="2060"/>
        <v>3.4504856922878248E-6</v>
      </c>
      <c r="BD1694" s="13">
        <f t="shared" si="2061"/>
        <v>3.4276853844478791E-3</v>
      </c>
      <c r="BE1694" s="13">
        <f t="shared" si="2062"/>
        <v>2.6528165467106395E-3</v>
      </c>
      <c r="BF1694" s="13">
        <f t="shared" si="2063"/>
        <v>1.0265579890196561E-3</v>
      </c>
      <c r="BG1694" s="13">
        <f t="shared" si="2064"/>
        <v>2.6483080310164847E-4</v>
      </c>
      <c r="BH1694" s="13">
        <f t="shared" si="2065"/>
        <v>5.1240666641571336E-5</v>
      </c>
      <c r="BI1694" s="13">
        <f t="shared" si="2066"/>
        <v>7.9314215329094378E-6</v>
      </c>
      <c r="BJ1694" s="14">
        <f t="shared" si="2067"/>
        <v>0.15861644655704946</v>
      </c>
      <c r="BK1694" s="14">
        <f t="shared" si="2068"/>
        <v>0.22813633781143361</v>
      </c>
      <c r="BL1694" s="14">
        <f t="shared" si="2069"/>
        <v>0.5378060874692937</v>
      </c>
      <c r="BM1694" s="14">
        <f t="shared" si="2070"/>
        <v>0.46726762067778355</v>
      </c>
      <c r="BN1694" s="14">
        <f t="shared" si="2071"/>
        <v>0.53030611334563549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1.30534351145038</v>
      </c>
      <c r="F1695" s="10">
        <f>VLOOKUP(B1695,home!$B$2:$E$405,3,FALSE)</f>
        <v>1.64</v>
      </c>
      <c r="G1695" s="10">
        <f>VLOOKUP(C1695,away!$B$2:$E$405,4,FALSE)</f>
        <v>1.53</v>
      </c>
      <c r="H1695" s="10">
        <f>VLOOKUP(A1695,away!$A$2:$E$405,3,FALSE)</f>
        <v>1.0381679389313001</v>
      </c>
      <c r="I1695" s="10">
        <f>VLOOKUP(C1695,away!$B$2:$E$405,3,FALSE)</f>
        <v>0.77</v>
      </c>
      <c r="J1695" s="10">
        <f>VLOOKUP(B1695,home!$B$2:$E$405,4,FALSE)</f>
        <v>0.83</v>
      </c>
      <c r="K1695" s="12">
        <f t="shared" si="2016"/>
        <v>3.2753679389312933</v>
      </c>
      <c r="L1695" s="12">
        <f t="shared" si="2017"/>
        <v>0.66349312977099395</v>
      </c>
      <c r="M1695" s="13">
        <f t="shared" si="2018"/>
        <v>1.9470377544400536E-2</v>
      </c>
      <c r="N1695" s="13">
        <f t="shared" si="2019"/>
        <v>6.3772650367817318E-2</v>
      </c>
      <c r="O1695" s="13">
        <f t="shared" si="2020"/>
        <v>1.2918461734757192E-2</v>
      </c>
      <c r="P1695" s="13">
        <f t="shared" si="2021"/>
        <v>4.2312715386334451E-2</v>
      </c>
      <c r="Q1695" s="13">
        <f t="shared" si="2022"/>
        <v>0.10443944719771191</v>
      </c>
      <c r="R1695" s="13">
        <f t="shared" si="2023"/>
        <v>4.2856553041104367E-3</v>
      </c>
      <c r="S1695" s="13">
        <f t="shared" si="2024"/>
        <v>2.2988330340310132E-2</v>
      </c>
      <c r="T1695" s="13">
        <f t="shared" si="2025"/>
        <v>6.929485569276235E-2</v>
      </c>
      <c r="U1695" s="13">
        <f t="shared" si="2026"/>
        <v>1.4037097980394167E-2</v>
      </c>
      <c r="V1695" s="13">
        <f t="shared" si="2027"/>
        <v>5.5508749505266148E-3</v>
      </c>
      <c r="W1695" s="13">
        <f t="shared" si="2028"/>
        <v>0.11402587230369778</v>
      </c>
      <c r="X1695" s="13">
        <f t="shared" si="2029"/>
        <v>7.565538288964814E-2</v>
      </c>
      <c r="Y1695" s="13">
        <f t="shared" si="2030"/>
        <v>2.5098413388737775E-2</v>
      </c>
      <c r="Z1695" s="13">
        <f t="shared" si="2031"/>
        <v>9.478342836146315E-4</v>
      </c>
      <c r="AA1695" s="13">
        <f t="shared" si="2032"/>
        <v>3.104506023971275E-3</v>
      </c>
      <c r="AB1695" s="13">
        <f t="shared" si="2033"/>
        <v>5.0841997485672899E-3</v>
      </c>
      <c r="AC1695" s="13">
        <f t="shared" si="2034"/>
        <v>7.5394208263026424E-4</v>
      </c>
      <c r="AD1695" s="13">
        <f t="shared" si="2035"/>
        <v>9.3369171588051358E-2</v>
      </c>
      <c r="AE1695" s="13">
        <f t="shared" si="2036"/>
        <v>6.1949803881081171E-2</v>
      </c>
      <c r="AF1695" s="13">
        <f t="shared" si="2037"/>
        <v>2.0551634632878908E-2</v>
      </c>
      <c r="AG1695" s="13">
        <f t="shared" si="2038"/>
        <v>4.5452894614929264E-3</v>
      </c>
      <c r="AH1695" s="13">
        <f t="shared" si="2039"/>
        <v>1.5722038383492992E-4</v>
      </c>
      <c r="AI1695" s="13">
        <f t="shared" si="2040"/>
        <v>5.1495460455940132E-4</v>
      </c>
      <c r="AJ1695" s="13">
        <f t="shared" si="2041"/>
        <v>8.433329008894528E-4</v>
      </c>
      <c r="AK1695" s="13">
        <f t="shared" si="2042"/>
        <v>9.2074184847307857E-4</v>
      </c>
      <c r="AL1695" s="13">
        <f t="shared" si="2043"/>
        <v>6.5538198604246569E-5</v>
      </c>
      <c r="AM1695" s="13">
        <f t="shared" si="2044"/>
        <v>6.1163678220815608E-2</v>
      </c>
      <c r="AN1695" s="13">
        <f t="shared" si="2045"/>
        <v>4.0581680291034934E-2</v>
      </c>
      <c r="AO1695" s="13">
        <f t="shared" si="2046"/>
        <v>1.3462833033832314E-2</v>
      </c>
      <c r="AP1695" s="13">
        <f t="shared" si="2047"/>
        <v>2.9774990750672426E-3</v>
      </c>
      <c r="AQ1695" s="13">
        <f t="shared" si="2048"/>
        <v>4.9388754505165109E-4</v>
      </c>
      <c r="AR1695" s="13">
        <f t="shared" si="2049"/>
        <v>2.0862928906886938E-5</v>
      </c>
      <c r="AS1695" s="13">
        <f t="shared" si="2050"/>
        <v>6.8333768453820377E-5</v>
      </c>
      <c r="AT1695" s="13">
        <f t="shared" si="2051"/>
        <v>1.1190911716999894E-4</v>
      </c>
      <c r="AU1695" s="13">
        <f t="shared" si="2052"/>
        <v>1.2218117815090669E-4</v>
      </c>
      <c r="AV1695" s="13">
        <f t="shared" si="2053"/>
        <v>1.0004707841408311E-4</v>
      </c>
      <c r="AW1695" s="13">
        <f t="shared" si="2054"/>
        <v>3.9562936884658754E-6</v>
      </c>
      <c r="AX1695" s="13">
        <f t="shared" si="2055"/>
        <v>3.3388925111928265E-2</v>
      </c>
      <c r="AY1695" s="13">
        <f t="shared" si="2056"/>
        <v>2.215332242220262E-2</v>
      </c>
      <c r="AZ1695" s="13">
        <f t="shared" si="2057"/>
        <v>7.3492886143665765E-3</v>
      </c>
      <c r="BA1695" s="13">
        <f t="shared" si="2058"/>
        <v>1.6254008347788037E-3</v>
      </c>
      <c r="BB1695" s="13">
        <f t="shared" si="2059"/>
        <v>2.6961057174994366E-4</v>
      </c>
      <c r="BC1695" s="13">
        <f t="shared" si="2060"/>
        <v>3.5776952413943465E-5</v>
      </c>
      <c r="BD1695" s="13">
        <f t="shared" si="2061"/>
        <v>2.3070683327700247E-6</v>
      </c>
      <c r="BE1695" s="13">
        <f t="shared" si="2062"/>
        <v>7.5564976500786116E-6</v>
      </c>
      <c r="BF1695" s="13">
        <f t="shared" si="2063"/>
        <v>1.2375155066838572E-5</v>
      </c>
      <c r="BG1695" s="13">
        <f t="shared" si="2064"/>
        <v>1.3511062048408737E-5</v>
      </c>
      <c r="BH1695" s="13">
        <f t="shared" si="2065"/>
        <v>1.1063424863567336E-5</v>
      </c>
      <c r="BI1695" s="13">
        <f t="shared" si="2066"/>
        <v>7.2473574185807535E-6</v>
      </c>
      <c r="BJ1695" s="14">
        <f t="shared" si="2067"/>
        <v>0.81620442407712135</v>
      </c>
      <c r="BK1695" s="14">
        <f t="shared" si="2068"/>
        <v>0.11329510092500887</v>
      </c>
      <c r="BL1695" s="14">
        <f t="shared" si="2069"/>
        <v>4.2343565166033159E-2</v>
      </c>
      <c r="BM1695" s="14">
        <f t="shared" si="2070"/>
        <v>0.70344225078813194</v>
      </c>
      <c r="BN1695" s="14">
        <f t="shared" si="2071"/>
        <v>0.24719930753513183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1.30534351145038</v>
      </c>
      <c r="F1696" s="10">
        <f>VLOOKUP(B1696,home!$B$2:$E$405,3,FALSE)</f>
        <v>1.02</v>
      </c>
      <c r="G1696" s="10" t="e">
        <f>VLOOKUP(C1696,away!$B$2:$E$405,4,FALSE)</f>
        <v>#N/A</v>
      </c>
      <c r="H1696" s="10">
        <f>VLOOKUP(A1696,away!$A$2:$E$405,3,FALSE)</f>
        <v>1.0381679389313001</v>
      </c>
      <c r="I1696" s="10" t="e">
        <f>VLOOKUP(C1696,away!$B$2:$E$405,3,FALSE)</f>
        <v>#N/A</v>
      </c>
      <c r="J1696" s="10">
        <f>VLOOKUP(B1696,home!$B$2:$E$405,4,FALSE)</f>
        <v>0.48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1.30534351145038</v>
      </c>
      <c r="F1697" s="10">
        <f>VLOOKUP(B1697,home!$B$2:$E$405,3,FALSE)</f>
        <v>0.77</v>
      </c>
      <c r="G1697" s="10">
        <f>VLOOKUP(C1697,away!$B$2:$E$405,4,FALSE)</f>
        <v>0.51</v>
      </c>
      <c r="H1697" s="10">
        <f>VLOOKUP(A1697,away!$A$2:$E$405,3,FALSE)</f>
        <v>1.0381679389313001</v>
      </c>
      <c r="I1697" s="10">
        <f>VLOOKUP(C1697,away!$B$2:$E$405,3,FALSE)</f>
        <v>0.38</v>
      </c>
      <c r="J1697" s="10">
        <f>VLOOKUP(B1697,home!$B$2:$E$405,4,FALSE)</f>
        <v>0.16</v>
      </c>
      <c r="K1697" s="12">
        <f t="shared" si="2016"/>
        <v>0.51260839694656424</v>
      </c>
      <c r="L1697" s="12">
        <f t="shared" si="2017"/>
        <v>6.3120610687023057E-2</v>
      </c>
      <c r="M1697" s="13">
        <f t="shared" si="2018"/>
        <v>0.56229480215116079</v>
      </c>
      <c r="N1697" s="13">
        <f t="shared" si="2019"/>
        <v>0.28823703714209198</v>
      </c>
      <c r="O1697" s="13">
        <f t="shared" si="2020"/>
        <v>3.5492391297920069E-2</v>
      </c>
      <c r="P1697" s="13">
        <f t="shared" si="2021"/>
        <v>1.8193697807026992E-2</v>
      </c>
      <c r="Q1697" s="13">
        <f t="shared" si="2022"/>
        <v>7.3876362775017523E-2</v>
      </c>
      <c r="R1697" s="13">
        <f t="shared" si="2023"/>
        <v>1.1201507067337487E-3</v>
      </c>
      <c r="S1697" s="13">
        <f t="shared" si="2024"/>
        <v>1.4716952683320095E-4</v>
      </c>
      <c r="T1697" s="13">
        <f t="shared" si="2025"/>
        <v>4.6631211336951627E-3</v>
      </c>
      <c r="U1697" s="13">
        <f t="shared" si="2026"/>
        <v>5.7419865811734778E-4</v>
      </c>
      <c r="V1697" s="13">
        <f t="shared" si="2027"/>
        <v>5.2909333667893387E-7</v>
      </c>
      <c r="W1697" s="13">
        <f t="shared" si="2028"/>
        <v>1.262321463144819E-2</v>
      </c>
      <c r="X1697" s="13">
        <f t="shared" si="2029"/>
        <v>7.9678501637037429E-4</v>
      </c>
      <c r="Y1697" s="13">
        <f t="shared" si="2030"/>
        <v>2.5146778409783838E-5</v>
      </c>
      <c r="Z1697" s="13">
        <f t="shared" si="2031"/>
        <v>2.3568198890178217E-5</v>
      </c>
      <c r="AA1697" s="13">
        <f t="shared" si="2032"/>
        <v>1.2081256652012048E-5</v>
      </c>
      <c r="AB1697" s="13">
        <f t="shared" si="2033"/>
        <v>3.0964768027439556E-6</v>
      </c>
      <c r="AC1697" s="13">
        <f t="shared" si="2034"/>
        <v>1.0699641276272559E-9</v>
      </c>
      <c r="AD1697" s="13">
        <f t="shared" si="2035"/>
        <v>1.6176914541347674E-3</v>
      </c>
      <c r="AE1697" s="13">
        <f t="shared" si="2036"/>
        <v>1.0210967248816487E-4</v>
      </c>
      <c r="AF1697" s="13">
        <f t="shared" si="2037"/>
        <v>3.2226124422524407E-6</v>
      </c>
      <c r="AG1697" s="13">
        <f t="shared" si="2038"/>
        <v>6.7804421787524259E-8</v>
      </c>
      <c r="AH1697" s="13">
        <f t="shared" si="2039"/>
        <v>3.7190977668531703E-7</v>
      </c>
      <c r="AI1697" s="13">
        <f t="shared" si="2040"/>
        <v>1.9064407443541501E-7</v>
      </c>
      <c r="AJ1697" s="13">
        <f t="shared" si="2041"/>
        <v>4.8862876691849774E-8</v>
      </c>
      <c r="AK1697" s="13">
        <f t="shared" si="2042"/>
        <v>8.3491736304022508E-9</v>
      </c>
      <c r="AL1697" s="13">
        <f t="shared" si="2043"/>
        <v>1.3847970088243072E-12</v>
      </c>
      <c r="AM1697" s="13">
        <f t="shared" si="2044"/>
        <v>1.6584844461163599E-4</v>
      </c>
      <c r="AN1697" s="13">
        <f t="shared" si="2045"/>
        <v>1.0468455105379381E-5</v>
      </c>
      <c r="AO1697" s="13">
        <f t="shared" si="2046"/>
        <v>3.3038763960061533E-7</v>
      </c>
      <c r="AP1697" s="13">
        <f t="shared" si="2047"/>
        <v>6.9514231916783039E-9</v>
      </c>
      <c r="AQ1697" s="13">
        <f t="shared" si="2048"/>
        <v>1.0969451925066737E-10</v>
      </c>
      <c r="AR1697" s="13">
        <f t="shared" si="2049"/>
        <v>4.6950344449703194E-9</v>
      </c>
      <c r="AS1697" s="13">
        <f t="shared" si="2050"/>
        <v>2.4067140804451371E-9</v>
      </c>
      <c r="AT1697" s="13">
        <f t="shared" si="2051"/>
        <v>6.1685092334285302E-10</v>
      </c>
      <c r="AU1697" s="13">
        <f t="shared" si="2052"/>
        <v>1.0540098765659596E-10</v>
      </c>
      <c r="AV1697" s="13">
        <f t="shared" si="2053"/>
        <v>1.3507357829808063E-11</v>
      </c>
      <c r="AW1697" s="13">
        <f t="shared" si="2054"/>
        <v>1.2446307428375969E-15</v>
      </c>
      <c r="AX1697" s="13">
        <f t="shared" si="2055"/>
        <v>1.4169217554741951E-5</v>
      </c>
      <c r="AY1697" s="13">
        <f t="shared" si="2056"/>
        <v>8.9436966501259944E-7</v>
      </c>
      <c r="AZ1697" s="13">
        <f t="shared" si="2057"/>
        <v>2.8226579717771752E-8</v>
      </c>
      <c r="BA1697" s="13">
        <f t="shared" si="2058"/>
        <v>5.9389298313056371E-10</v>
      </c>
      <c r="BB1697" s="13">
        <f t="shared" si="2059"/>
        <v>9.3717219444847647E-12</v>
      </c>
      <c r="BC1697" s="13">
        <f t="shared" si="2060"/>
        <v>1.1830976246497081E-13</v>
      </c>
      <c r="BD1697" s="13">
        <f t="shared" si="2061"/>
        <v>4.9392240227189056E-11</v>
      </c>
      <c r="BE1697" s="13">
        <f t="shared" si="2062"/>
        <v>2.531887708445898E-11</v>
      </c>
      <c r="BF1697" s="13">
        <f t="shared" si="2063"/>
        <v>6.4893344973758086E-12</v>
      </c>
      <c r="BG1697" s="13">
        <f t="shared" si="2064"/>
        <v>1.1088291179832839E-12</v>
      </c>
      <c r="BH1697" s="13">
        <f t="shared" si="2065"/>
        <v>1.4209877916427095E-13</v>
      </c>
      <c r="BI1697" s="13">
        <f t="shared" si="2066"/>
        <v>1.4568205479092159E-14</v>
      </c>
      <c r="BJ1697" s="14">
        <f t="shared" si="2067"/>
        <v>0.38213650578617675</v>
      </c>
      <c r="BK1697" s="14">
        <f t="shared" si="2068"/>
        <v>0.58063709401937158</v>
      </c>
      <c r="BL1697" s="14">
        <f t="shared" si="2069"/>
        <v>3.72025460821011E-2</v>
      </c>
      <c r="BM1697" s="14">
        <f t="shared" si="2070"/>
        <v>2.0784377836924824E-2</v>
      </c>
      <c r="BN1697" s="14">
        <f t="shared" si="2071"/>
        <v>0.9792144418799511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1.30534351145038</v>
      </c>
      <c r="F1698" s="10">
        <f>VLOOKUP(B1698,home!$B$2:$E$405,3,FALSE)</f>
        <v>0.51</v>
      </c>
      <c r="G1698" s="10">
        <f>VLOOKUP(C1698,away!$B$2:$E$405,4,FALSE)</f>
        <v>1.02</v>
      </c>
      <c r="H1698" s="10">
        <f>VLOOKUP(A1698,away!$A$2:$E$405,3,FALSE)</f>
        <v>1.0381679389313001</v>
      </c>
      <c r="I1698" s="10">
        <f>VLOOKUP(C1698,away!$B$2:$E$405,3,FALSE)</f>
        <v>0.77</v>
      </c>
      <c r="J1698" s="10">
        <f>VLOOKUP(B1698,home!$B$2:$E$405,4,FALSE)</f>
        <v>1.1200000000000001</v>
      </c>
      <c r="K1698" s="12">
        <f t="shared" si="2016"/>
        <v>0.67903969465648772</v>
      </c>
      <c r="L1698" s="12">
        <f t="shared" si="2017"/>
        <v>0.89531603053435338</v>
      </c>
      <c r="M1698" s="13">
        <f t="shared" si="2018"/>
        <v>0.20714096540526455</v>
      </c>
      <c r="N1698" s="13">
        <f t="shared" si="2019"/>
        <v>0.14065693789964093</v>
      </c>
      <c r="O1698" s="13">
        <f t="shared" si="2020"/>
        <v>0.18545662690769527</v>
      </c>
      <c r="P1698" s="13">
        <f t="shared" si="2021"/>
        <v>0.12593241130742355</v>
      </c>
      <c r="Q1698" s="13">
        <f t="shared" si="2022"/>
        <v>4.7755822081344358E-2</v>
      </c>
      <c r="R1698" s="13">
        <f t="shared" si="2023"/>
        <v>8.3021145519644124E-2</v>
      </c>
      <c r="S1698" s="13">
        <f t="shared" si="2024"/>
        <v>1.9140313682851837E-2</v>
      </c>
      <c r="T1698" s="13">
        <f t="shared" si="2025"/>
        <v>4.2756553060774055E-2</v>
      </c>
      <c r="U1698" s="13">
        <f t="shared" si="2026"/>
        <v>5.6374653303690979E-2</v>
      </c>
      <c r="V1698" s="13">
        <f t="shared" si="2027"/>
        <v>1.2929390864848242E-3</v>
      </c>
      <c r="W1698" s="13">
        <f t="shared" si="2028"/>
        <v>1.0809366281395212E-2</v>
      </c>
      <c r="X1698" s="13">
        <f t="shared" si="2029"/>
        <v>9.6777989116506452E-3</v>
      </c>
      <c r="Y1698" s="13">
        <f t="shared" si="2030"/>
        <v>4.3323442529443696E-3</v>
      </c>
      <c r="Z1698" s="13">
        <f t="shared" si="2031"/>
        <v>2.4776720819020902E-2</v>
      </c>
      <c r="AA1698" s="13">
        <f t="shared" si="2032"/>
        <v>1.6824376939536995E-2</v>
      </c>
      <c r="AB1698" s="13">
        <f t="shared" si="2033"/>
        <v>5.7122098899044273E-3</v>
      </c>
      <c r="AC1698" s="13">
        <f t="shared" si="2034"/>
        <v>4.9128058915124997E-5</v>
      </c>
      <c r="AD1698" s="13">
        <f t="shared" si="2035"/>
        <v>1.8349971947871843E-3</v>
      </c>
      <c r="AE1698" s="13">
        <f t="shared" si="2036"/>
        <v>1.6429024044785354E-3</v>
      </c>
      <c r="AF1698" s="13">
        <f t="shared" si="2037"/>
        <v>7.354584296665334E-4</v>
      </c>
      <c r="AG1698" s="13">
        <f t="shared" si="2038"/>
        <v>2.1948924062402324E-4</v>
      </c>
      <c r="AH1698" s="13">
        <f t="shared" si="2039"/>
        <v>5.5457488333359155E-3</v>
      </c>
      <c r="AI1698" s="13">
        <f t="shared" si="2040"/>
        <v>3.7657835944299931E-3</v>
      </c>
      <c r="AJ1698" s="13">
        <f t="shared" si="2041"/>
        <v>1.2785582710520766E-3</v>
      </c>
      <c r="AK1698" s="13">
        <f t="shared" si="2042"/>
        <v>2.8939727265857637E-4</v>
      </c>
      <c r="AL1698" s="13">
        <f t="shared" si="2043"/>
        <v>1.194706205975348E-6</v>
      </c>
      <c r="AM1698" s="13">
        <f t="shared" si="2044"/>
        <v>2.4920718696876029E-4</v>
      </c>
      <c r="AN1698" s="13">
        <f t="shared" si="2045"/>
        <v>2.231191894175029E-4</v>
      </c>
      <c r="AO1698" s="13">
        <f t="shared" si="2046"/>
        <v>9.9881093502660585E-5</v>
      </c>
      <c r="AP1698" s="13">
        <f t="shared" si="2047"/>
        <v>2.9808381386744231E-5</v>
      </c>
      <c r="AQ1698" s="13">
        <f t="shared" si="2048"/>
        <v>6.6719804249584855E-6</v>
      </c>
      <c r="AR1698" s="13">
        <f t="shared" si="2049"/>
        <v>9.9303956636056677E-4</v>
      </c>
      <c r="AS1698" s="13">
        <f t="shared" si="2050"/>
        <v>6.7431328392329032E-4</v>
      </c>
      <c r="AT1698" s="13">
        <f t="shared" si="2051"/>
        <v>2.2894274320904226E-4</v>
      </c>
      <c r="AU1698" s="13">
        <f t="shared" si="2052"/>
        <v>5.1820403480828923E-5</v>
      </c>
      <c r="AV1698" s="13">
        <f t="shared" si="2053"/>
        <v>8.7970277391495146E-6</v>
      </c>
      <c r="AW1698" s="13">
        <f t="shared" si="2054"/>
        <v>2.0175771099762916E-8</v>
      </c>
      <c r="AX1698" s="13">
        <f t="shared" si="2055"/>
        <v>2.82035953575782E-5</v>
      </c>
      <c r="AY1698" s="13">
        <f t="shared" si="2056"/>
        <v>2.5251131042344028E-5</v>
      </c>
      <c r="AZ1698" s="13">
        <f t="shared" si="2057"/>
        <v>1.1303871205667121E-5</v>
      </c>
      <c r="BA1698" s="13">
        <f t="shared" si="2058"/>
        <v>3.3735123658431546E-6</v>
      </c>
      <c r="BB1698" s="13">
        <f t="shared" si="2059"/>
        <v>7.5508992508631198E-7</v>
      </c>
      <c r="BC1698" s="13">
        <f t="shared" si="2060"/>
        <v>1.3520882288495185E-7</v>
      </c>
      <c r="BD1698" s="13">
        <f t="shared" si="2061"/>
        <v>1.4818070711958303E-4</v>
      </c>
      <c r="BE1698" s="13">
        <f t="shared" si="2062"/>
        <v>1.0062058211646409E-4</v>
      </c>
      <c r="BF1698" s="13">
        <f t="shared" si="2063"/>
        <v>3.4162684678260908E-5</v>
      </c>
      <c r="BG1698" s="13">
        <f t="shared" si="2064"/>
        <v>7.7326063241907213E-6</v>
      </c>
      <c r="BH1698" s="13">
        <f t="shared" si="2065"/>
        <v>1.3126866593193231E-6</v>
      </c>
      <c r="BI1698" s="13">
        <f t="shared" si="2066"/>
        <v>1.7827326966476765E-7</v>
      </c>
      <c r="BJ1698" s="14">
        <f t="shared" si="2067"/>
        <v>0.26109937999772587</v>
      </c>
      <c r="BK1698" s="14">
        <f t="shared" si="2068"/>
        <v>0.35358220337818819</v>
      </c>
      <c r="BL1698" s="14">
        <f t="shared" si="2069"/>
        <v>0.36051760109682868</v>
      </c>
      <c r="BM1698" s="14">
        <f t="shared" si="2070"/>
        <v>0.20998676521547971</v>
      </c>
      <c r="BN1698" s="14">
        <f t="shared" si="2071"/>
        <v>0.78996390912101266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1.30534351145038</v>
      </c>
      <c r="F1699" s="10">
        <f>VLOOKUP(B1699,home!$B$2:$E$405,3,FALSE)</f>
        <v>0.26</v>
      </c>
      <c r="G1699" s="10">
        <f>VLOOKUP(C1699,away!$B$2:$E$405,4,FALSE)</f>
        <v>0.77</v>
      </c>
      <c r="H1699" s="10">
        <f>VLOOKUP(A1699,away!$A$2:$E$405,3,FALSE)</f>
        <v>1.0381679389313001</v>
      </c>
      <c r="I1699" s="10">
        <f>VLOOKUP(C1699,away!$B$2:$E$405,3,FALSE)</f>
        <v>0.89</v>
      </c>
      <c r="J1699" s="10">
        <f>VLOOKUP(B1699,home!$B$2:$E$405,4,FALSE)</f>
        <v>0.48</v>
      </c>
      <c r="K1699" s="12">
        <f t="shared" si="2016"/>
        <v>0.26132977099236609</v>
      </c>
      <c r="L1699" s="12">
        <f t="shared" si="2017"/>
        <v>0.44350534351145138</v>
      </c>
      <c r="M1699" s="13">
        <f t="shared" si="2018"/>
        <v>0.49419005231066604</v>
      </c>
      <c r="N1699" s="13">
        <f t="shared" si="2019"/>
        <v>0.12914657319705178</v>
      </c>
      <c r="O1699" s="13">
        <f t="shared" si="2020"/>
        <v>0.21917592890998408</v>
      </c>
      <c r="P1699" s="13">
        <f t="shared" si="2021"/>
        <v>5.7277195309085253E-2</v>
      </c>
      <c r="Q1699" s="13">
        <f t="shared" si="2022"/>
        <v>1.6874922199017192E-2</v>
      </c>
      <c r="R1699" s="13">
        <f t="shared" si="2023"/>
        <v>4.8602847820331967E-2</v>
      </c>
      <c r="S1699" s="13">
        <f t="shared" si="2024"/>
        <v>1.6596231991800306E-3</v>
      </c>
      <c r="T1699" s="13">
        <f t="shared" si="2025"/>
        <v>7.4841181666041355E-3</v>
      </c>
      <c r="U1699" s="13">
        <f t="shared" si="2026"/>
        <v>1.2701371090464174E-2</v>
      </c>
      <c r="V1699" s="13">
        <f t="shared" si="2027"/>
        <v>2.1372470789878353E-5</v>
      </c>
      <c r="W1699" s="13">
        <f t="shared" si="2028"/>
        <v>1.4699731845943854E-3</v>
      </c>
      <c r="X1699" s="13">
        <f t="shared" si="2029"/>
        <v>6.5194096218615502E-4</v>
      </c>
      <c r="Y1699" s="13">
        <f t="shared" si="2030"/>
        <v>1.4456965019177842E-4</v>
      </c>
      <c r="Z1699" s="13">
        <f t="shared" si="2031"/>
        <v>7.185207572730376E-3</v>
      </c>
      <c r="AA1699" s="13">
        <f t="shared" si="2032"/>
        <v>1.8777086495142437E-3</v>
      </c>
      <c r="AB1699" s="13">
        <f t="shared" si="2033"/>
        <v>2.4535058568397113E-4</v>
      </c>
      <c r="AC1699" s="13">
        <f t="shared" si="2034"/>
        <v>1.548183712351459E-7</v>
      </c>
      <c r="AD1699" s="13">
        <f t="shared" si="2035"/>
        <v>9.603693892374248E-5</v>
      </c>
      <c r="AE1699" s="13">
        <f t="shared" si="2036"/>
        <v>4.2592895587162687E-5</v>
      </c>
      <c r="AF1699" s="13">
        <f t="shared" si="2037"/>
        <v>9.4450883942659841E-6</v>
      </c>
      <c r="AG1699" s="13">
        <f t="shared" si="2038"/>
        <v>1.3963157242649862E-6</v>
      </c>
      <c r="AH1699" s="13">
        <f t="shared" si="2039"/>
        <v>7.9666948818621656E-4</v>
      </c>
      <c r="AI1699" s="13">
        <f t="shared" si="2040"/>
        <v>2.081934549043095E-4</v>
      </c>
      <c r="AJ1699" s="13">
        <f t="shared" si="2041"/>
        <v>2.7203573946126343E-5</v>
      </c>
      <c r="AK1699" s="13">
        <f t="shared" si="2042"/>
        <v>2.3697012498383641E-6</v>
      </c>
      <c r="AL1699" s="13">
        <f t="shared" si="2043"/>
        <v>7.1774508978545352E-10</v>
      </c>
      <c r="AM1699" s="13">
        <f t="shared" si="2044"/>
        <v>5.0194622511498955E-6</v>
      </c>
      <c r="AN1699" s="13">
        <f t="shared" si="2045"/>
        <v>2.2261583299389977E-6</v>
      </c>
      <c r="AO1699" s="13">
        <f t="shared" si="2046"/>
        <v>4.9365655741523704E-7</v>
      </c>
      <c r="AP1699" s="13">
        <f t="shared" si="2047"/>
        <v>7.2979773691041751E-8</v>
      </c>
      <c r="AQ1699" s="13">
        <f t="shared" si="2048"/>
        <v>8.0917299000583614E-9</v>
      </c>
      <c r="AR1699" s="13">
        <f t="shared" si="2049"/>
        <v>7.0665435004624067E-5</v>
      </c>
      <c r="AS1699" s="13">
        <f t="shared" si="2050"/>
        <v>1.8466981946834339E-5</v>
      </c>
      <c r="AT1699" s="13">
        <f t="shared" si="2051"/>
        <v>2.4129860815431881E-6</v>
      </c>
      <c r="AU1699" s="13">
        <f t="shared" si="2052"/>
        <v>2.10195033365816E-7</v>
      </c>
      <c r="AV1699" s="13">
        <f t="shared" si="2053"/>
        <v>1.3732554983305364E-8</v>
      </c>
      <c r="AW1699" s="13">
        <f t="shared" si="2054"/>
        <v>2.3107633668891258E-12</v>
      </c>
      <c r="AX1699" s="13">
        <f t="shared" si="2055"/>
        <v>2.1862248676630454E-7</v>
      </c>
      <c r="AY1699" s="13">
        <f t="shared" si="2056"/>
        <v>9.696024109261763E-8</v>
      </c>
      <c r="AZ1699" s="13">
        <f t="shared" si="2057"/>
        <v>2.1501192516367263E-8</v>
      </c>
      <c r="BA1699" s="13">
        <f t="shared" si="2058"/>
        <v>3.1786312576257704E-9</v>
      </c>
      <c r="BB1699" s="13">
        <f t="shared" si="2059"/>
        <v>3.5243498695238842E-10</v>
      </c>
      <c r="BC1699" s="13">
        <f t="shared" si="2060"/>
        <v>3.1261359990754603E-11</v>
      </c>
      <c r="BD1699" s="13">
        <f t="shared" si="2061"/>
        <v>5.2234163376853201E-6</v>
      </c>
      <c r="BE1699" s="13">
        <f t="shared" si="2062"/>
        <v>1.3650341953250884E-6</v>
      </c>
      <c r="BF1699" s="13">
        <f t="shared" si="2063"/>
        <v>1.7836203683052699E-7</v>
      </c>
      <c r="BG1699" s="13">
        <f t="shared" si="2064"/>
        <v>1.5537103412884525E-8</v>
      </c>
      <c r="BH1699" s="13">
        <f t="shared" si="2065"/>
        <v>1.015076919193456E-9</v>
      </c>
      <c r="BI1699" s="13">
        <f t="shared" si="2066"/>
        <v>5.3053963766492485E-11</v>
      </c>
      <c r="BJ1699" s="14">
        <f t="shared" si="2067"/>
        <v>0.15592972959316487</v>
      </c>
      <c r="BK1699" s="14">
        <f t="shared" si="2068"/>
        <v>0.55314849578607861</v>
      </c>
      <c r="BL1699" s="14">
        <f t="shared" si="2069"/>
        <v>0.28373619602269046</v>
      </c>
      <c r="BM1699" s="14">
        <f t="shared" si="2070"/>
        <v>3.4732012270597704E-2</v>
      </c>
      <c r="BN1699" s="14">
        <f t="shared" si="2071"/>
        <v>0.96526751974613634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1.30534351145038</v>
      </c>
      <c r="F1700" s="10">
        <f>VLOOKUP(B1700,home!$B$2:$E$405,3,FALSE)</f>
        <v>0.77</v>
      </c>
      <c r="G1700" s="10" t="e">
        <f>VLOOKUP(C1700,away!$B$2:$E$405,4,FALSE)</f>
        <v>#N/A</v>
      </c>
      <c r="H1700" s="10">
        <f>VLOOKUP(A1700,away!$A$2:$E$405,3,FALSE)</f>
        <v>1.0381679389313001</v>
      </c>
      <c r="I1700" s="10" t="e">
        <f>VLOOKUP(C1700,away!$B$2:$E$405,3,FALSE)</f>
        <v>#N/A</v>
      </c>
      <c r="J1700" s="10">
        <f>VLOOKUP(B1700,home!$B$2:$E$405,4,FALSE)</f>
        <v>2.41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1.30534351145038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1.0381679389313001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1.30534351145038</v>
      </c>
      <c r="F1702" s="10">
        <f>VLOOKUP(B1702,home!$B$2:$E$405,3,FALSE)</f>
        <v>0.77</v>
      </c>
      <c r="G1702" s="10">
        <f>VLOOKUP(C1702,away!$B$2:$E$405,4,FALSE)</f>
        <v>0.88</v>
      </c>
      <c r="H1702" s="10">
        <f>VLOOKUP(A1702,away!$A$2:$E$405,3,FALSE)</f>
        <v>1.0381679389313001</v>
      </c>
      <c r="I1702" s="10">
        <f>VLOOKUP(C1702,away!$B$2:$E$405,3,FALSE)</f>
        <v>1.0900000000000001</v>
      </c>
      <c r="J1702" s="10">
        <f>VLOOKUP(B1702,home!$B$2:$E$405,4,FALSE)</f>
        <v>0.64</v>
      </c>
      <c r="K1702" s="12">
        <f t="shared" si="2016"/>
        <v>0.88450076335877748</v>
      </c>
      <c r="L1702" s="12">
        <f t="shared" si="2017"/>
        <v>0.72422595419847502</v>
      </c>
      <c r="M1702" s="13">
        <f t="shared" si="2018"/>
        <v>0.20014228956717767</v>
      </c>
      <c r="N1702" s="13">
        <f t="shared" si="2019"/>
        <v>0.17702600790254214</v>
      </c>
      <c r="O1702" s="13">
        <f t="shared" si="2020"/>
        <v>0.14494824063725675</v>
      </c>
      <c r="P1702" s="13">
        <f t="shared" si="2021"/>
        <v>0.12820682949116538</v>
      </c>
      <c r="Q1702" s="13">
        <f t="shared" si="2022"/>
        <v>7.8289819562077742E-2</v>
      </c>
      <c r="R1702" s="13">
        <f t="shared" si="2023"/>
        <v>5.2487638942453715E-2</v>
      </c>
      <c r="S1702" s="13">
        <f t="shared" si="2024"/>
        <v>2.0531631725262733E-2</v>
      </c>
      <c r="T1702" s="13">
        <f t="shared" si="2025"/>
        <v>5.6699519276372193E-2</v>
      </c>
      <c r="U1702" s="13">
        <f t="shared" si="2026"/>
        <v>4.6425356711500207E-2</v>
      </c>
      <c r="V1702" s="13">
        <f t="shared" si="2027"/>
        <v>1.4613466657306064E-3</v>
      </c>
      <c r="W1702" s="13">
        <f t="shared" si="2028"/>
        <v>2.3082468388626241E-2</v>
      </c>
      <c r="X1702" s="13">
        <f t="shared" si="2029"/>
        <v>1.6716922694008974E-2</v>
      </c>
      <c r="Y1702" s="13">
        <f t="shared" si="2030"/>
        <v>6.0534146446653949E-3</v>
      </c>
      <c r="Z1702" s="13">
        <f t="shared" si="2031"/>
        <v>1.2670970132241196E-2</v>
      </c>
      <c r="AA1702" s="13">
        <f t="shared" si="2032"/>
        <v>1.1207482754463607E-2</v>
      </c>
      <c r="AB1702" s="13">
        <f t="shared" si="2033"/>
        <v>4.9565135258266965E-3</v>
      </c>
      <c r="AC1702" s="13">
        <f t="shared" si="2034"/>
        <v>5.8506695163593016E-5</v>
      </c>
      <c r="AD1702" s="13">
        <f t="shared" si="2035"/>
        <v>5.104115227486189E-3</v>
      </c>
      <c r="AE1702" s="13">
        <f t="shared" si="2036"/>
        <v>3.6965327209651519E-3</v>
      </c>
      <c r="AF1702" s="13">
        <f t="shared" si="2037"/>
        <v>1.338562468533436E-3</v>
      </c>
      <c r="AG1702" s="13">
        <f t="shared" si="2038"/>
        <v>3.2314056034263132E-4</v>
      </c>
      <c r="AH1702" s="13">
        <f t="shared" si="2039"/>
        <v>2.2941613586606891E-3</v>
      </c>
      <c r="AI1702" s="13">
        <f t="shared" si="2040"/>
        <v>2.0291874730035894E-3</v>
      </c>
      <c r="AJ1702" s="13">
        <f t="shared" si="2041"/>
        <v>8.9740893443487164E-4</v>
      </c>
      <c r="AK1702" s="13">
        <f t="shared" si="2042"/>
        <v>2.6458629585087703E-4</v>
      </c>
      <c r="AL1702" s="13">
        <f t="shared" si="2043"/>
        <v>1.4991250289285153E-6</v>
      </c>
      <c r="AM1702" s="13">
        <f t="shared" si="2044"/>
        <v>9.0291876299653916E-4</v>
      </c>
      <c r="AN1702" s="13">
        <f t="shared" si="2045"/>
        <v>6.5391720269487538E-4</v>
      </c>
      <c r="AO1702" s="13">
        <f t="shared" si="2046"/>
        <v>2.367919050442468E-4</v>
      </c>
      <c r="AP1702" s="13">
        <f t="shared" si="2047"/>
        <v>5.7163614459048124E-5</v>
      </c>
      <c r="AQ1702" s="13">
        <f t="shared" si="2048"/>
        <v>1.0349843306759466E-5</v>
      </c>
      <c r="AR1702" s="13">
        <f t="shared" si="2049"/>
        <v>3.3229823981226154E-4</v>
      </c>
      <c r="AS1702" s="13">
        <f t="shared" si="2050"/>
        <v>2.9391804677672345E-4</v>
      </c>
      <c r="AT1702" s="13">
        <f t="shared" si="2051"/>
        <v>1.2998536836946636E-4</v>
      </c>
      <c r="AU1702" s="13">
        <f t="shared" si="2052"/>
        <v>3.8324052516088294E-5</v>
      </c>
      <c r="AV1702" s="13">
        <f t="shared" si="2053"/>
        <v>8.4744134263704921E-6</v>
      </c>
      <c r="AW1702" s="13">
        <f t="shared" si="2054"/>
        <v>2.6675197956166686E-8</v>
      </c>
      <c r="AX1702" s="13">
        <f t="shared" si="2055"/>
        <v>1.3310538918690027E-4</v>
      </c>
      <c r="AY1702" s="13">
        <f t="shared" si="2056"/>
        <v>9.6398377492842236E-5</v>
      </c>
      <c r="AZ1702" s="13">
        <f t="shared" si="2057"/>
        <v>3.4907103461469226E-5</v>
      </c>
      <c r="BA1702" s="13">
        <f t="shared" si="2058"/>
        <v>8.4268767708958152E-6</v>
      </c>
      <c r="BB1702" s="13">
        <f t="shared" si="2059"/>
        <v>1.5257407175787463E-6</v>
      </c>
      <c r="BC1702" s="13">
        <f t="shared" si="2060"/>
        <v>2.2099620540958676E-7</v>
      </c>
      <c r="BD1702" s="13">
        <f t="shared" si="2061"/>
        <v>4.0109834967751459E-5</v>
      </c>
      <c r="BE1702" s="13">
        <f t="shared" si="2062"/>
        <v>3.5477179647170748E-5</v>
      </c>
      <c r="BF1702" s="13">
        <f t="shared" si="2063"/>
        <v>1.5689796239869504E-5</v>
      </c>
      <c r="BG1702" s="13">
        <f t="shared" si="2064"/>
        <v>4.625878917036085E-6</v>
      </c>
      <c r="BH1702" s="13">
        <f t="shared" si="2065"/>
        <v>1.0228983583309228E-6</v>
      </c>
      <c r="BI1702" s="13">
        <f t="shared" si="2066"/>
        <v>1.8095087575642836E-7</v>
      </c>
      <c r="BJ1702" s="14">
        <f t="shared" si="2067"/>
        <v>0.37046622925795675</v>
      </c>
      <c r="BK1702" s="14">
        <f t="shared" si="2068"/>
        <v>0.35049850164702184</v>
      </c>
      <c r="BL1702" s="14">
        <f t="shared" si="2069"/>
        <v>0.26641068329335782</v>
      </c>
      <c r="BM1702" s="14">
        <f t="shared" si="2070"/>
        <v>0.21884918652560909</v>
      </c>
      <c r="BN1702" s="14">
        <f t="shared" si="2071"/>
        <v>0.78110082610267328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1.30534351145038</v>
      </c>
      <c r="F1703" s="10">
        <f>VLOOKUP(B1703,home!$B$2:$E$405,3,FALSE)</f>
        <v>1.28</v>
      </c>
      <c r="G1703" s="10" t="e">
        <f>VLOOKUP(C1703,away!$B$2:$E$405,4,FALSE)</f>
        <v>#N/A</v>
      </c>
      <c r="H1703" s="10">
        <f>VLOOKUP(A1703,away!$A$2:$E$405,3,FALSE)</f>
        <v>1.0381679389313001</v>
      </c>
      <c r="I1703" s="10" t="e">
        <f>VLOOKUP(C1703,away!$B$2:$E$405,3,FALSE)</f>
        <v>#N/A</v>
      </c>
      <c r="J1703" s="10">
        <f>VLOOKUP(B1703,home!$B$2:$E$405,4,FALSE)</f>
        <v>0.96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1.30534351145038</v>
      </c>
      <c r="F1704" s="10">
        <f>VLOOKUP(B1704,home!$B$2:$E$405,3,FALSE)</f>
        <v>1.2</v>
      </c>
      <c r="G1704" s="10">
        <f>VLOOKUP(C1704,away!$B$2:$E$405,4,FALSE)</f>
        <v>0.88</v>
      </c>
      <c r="H1704" s="10">
        <f>VLOOKUP(A1704,away!$A$2:$E$405,3,FALSE)</f>
        <v>1.0381679389313001</v>
      </c>
      <c r="I1704" s="10">
        <f>VLOOKUP(C1704,away!$B$2:$E$405,3,FALSE)</f>
        <v>0.98</v>
      </c>
      <c r="J1704" s="10">
        <f>VLOOKUP(B1704,home!$B$2:$E$405,4,FALSE)</f>
        <v>0.69</v>
      </c>
      <c r="K1704" s="12">
        <f t="shared" si="2016"/>
        <v>1.3784427480916013</v>
      </c>
      <c r="L1704" s="12">
        <f t="shared" si="2017"/>
        <v>0.7020091603053451</v>
      </c>
      <c r="M1704" s="13">
        <f t="shared" si="2018"/>
        <v>0.12487376794143505</v>
      </c>
      <c r="N1704" s="13">
        <f t="shared" si="2019"/>
        <v>0.17213133984574464</v>
      </c>
      <c r="O1704" s="13">
        <f t="shared" si="2020"/>
        <v>8.7662528976731352E-2</v>
      </c>
      <c r="P1704" s="13">
        <f t="shared" si="2021"/>
        <v>0.12083777734734519</v>
      </c>
      <c r="Q1704" s="13">
        <f t="shared" si="2022"/>
        <v>0.11863659856482882</v>
      </c>
      <c r="R1704" s="13">
        <f t="shared" si="2023"/>
        <v>3.0769949178599074E-2</v>
      </c>
      <c r="S1704" s="13">
        <f t="shared" si="2024"/>
        <v>2.9233058061270922E-2</v>
      </c>
      <c r="T1704" s="13">
        <f t="shared" si="2025"/>
        <v>8.3283978939977799E-2</v>
      </c>
      <c r="U1704" s="13">
        <f t="shared" si="2026"/>
        <v>4.2414613304387012E-2</v>
      </c>
      <c r="V1704" s="13">
        <f t="shared" si="2027"/>
        <v>3.1431365711888505E-3</v>
      </c>
      <c r="W1704" s="13">
        <f t="shared" si="2028"/>
        <v>5.4511252983314239E-2</v>
      </c>
      <c r="X1704" s="13">
        <f t="shared" si="2029"/>
        <v>3.826739893400867E-2</v>
      </c>
      <c r="Y1704" s="13">
        <f t="shared" si="2030"/>
        <v>1.3432032296366539E-2</v>
      </c>
      <c r="Z1704" s="13">
        <f t="shared" si="2031"/>
        <v>7.200262061835494E-3</v>
      </c>
      <c r="AA1704" s="13">
        <f t="shared" si="2032"/>
        <v>9.9251490234962166E-3</v>
      </c>
      <c r="AB1704" s="13">
        <f t="shared" si="2033"/>
        <v>6.840624847583401E-3</v>
      </c>
      <c r="AC1704" s="13">
        <f t="shared" si="2034"/>
        <v>1.9009678905287797E-4</v>
      </c>
      <c r="AD1704" s="13">
        <f t="shared" si="2035"/>
        <v>1.8785160341059044E-2</v>
      </c>
      <c r="AE1704" s="13">
        <f t="shared" si="2036"/>
        <v>1.3187354637228131E-2</v>
      </c>
      <c r="AF1704" s="13">
        <f t="shared" si="2037"/>
        <v>4.6288218777646587E-3</v>
      </c>
      <c r="AG1704" s="13">
        <f t="shared" si="2038"/>
        <v>1.083158453204193E-3</v>
      </c>
      <c r="AH1704" s="13">
        <f t="shared" si="2039"/>
        <v>1.2636624810018918E-3</v>
      </c>
      <c r="AI1704" s="13">
        <f t="shared" si="2040"/>
        <v>1.7418863829724985E-3</v>
      </c>
      <c r="AJ1704" s="13">
        <f t="shared" si="2041"/>
        <v>1.2005453263039755E-3</v>
      </c>
      <c r="AK1704" s="13">
        <f t="shared" si="2042"/>
        <v>5.5162766626632657E-4</v>
      </c>
      <c r="AL1704" s="13">
        <f t="shared" si="2043"/>
        <v>7.3581101455319542E-6</v>
      </c>
      <c r="AM1704" s="13">
        <f t="shared" si="2044"/>
        <v>5.1788536087741541E-3</v>
      </c>
      <c r="AN1704" s="13">
        <f t="shared" si="2045"/>
        <v>3.6356026732398505E-3</v>
      </c>
      <c r="AO1704" s="13">
        <f t="shared" si="2046"/>
        <v>1.2761131899224874E-3</v>
      </c>
      <c r="AP1704" s="13">
        <f t="shared" si="2047"/>
        <v>2.9861438297068695E-4</v>
      </c>
      <c r="AQ1704" s="13">
        <f t="shared" si="2048"/>
        <v>5.2407508061087668E-5</v>
      </c>
      <c r="AR1704" s="13">
        <f t="shared" si="2049"/>
        <v>1.7742052743950149E-4</v>
      </c>
      <c r="AS1704" s="13">
        <f t="shared" si="2050"/>
        <v>2.4456403941156777E-4</v>
      </c>
      <c r="AT1704" s="13">
        <f t="shared" si="2051"/>
        <v>1.6855876328543211E-4</v>
      </c>
      <c r="AU1704" s="13">
        <f t="shared" si="2052"/>
        <v>7.7449534959364238E-5</v>
      </c>
      <c r="AV1704" s="13">
        <f t="shared" si="2053"/>
        <v>2.6689937451950646E-5</v>
      </c>
      <c r="AW1704" s="13">
        <f t="shared" si="2054"/>
        <v>1.9778588545870821E-7</v>
      </c>
      <c r="AX1704" s="13">
        <f t="shared" si="2055"/>
        <v>1.1897922000737918E-3</v>
      </c>
      <c r="AY1704" s="13">
        <f t="shared" si="2056"/>
        <v>8.3524502331165185E-4</v>
      </c>
      <c r="AZ1704" s="13">
        <f t="shared" si="2057"/>
        <v>2.9317482873211548E-4</v>
      </c>
      <c r="BA1704" s="13">
        <f t="shared" si="2058"/>
        <v>6.8603805113631925E-5</v>
      </c>
      <c r="BB1704" s="13">
        <f t="shared" si="2059"/>
        <v>1.2040124905393071E-5</v>
      </c>
      <c r="BC1704" s="13">
        <f t="shared" si="2060"/>
        <v>1.6904555949612928E-6</v>
      </c>
      <c r="BD1704" s="13">
        <f t="shared" si="2061"/>
        <v>2.075847258145597E-5</v>
      </c>
      <c r="BE1704" s="13">
        <f t="shared" si="2062"/>
        <v>2.8614365991366321E-5</v>
      </c>
      <c r="BF1704" s="13">
        <f t="shared" si="2063"/>
        <v>1.9721632646018932E-5</v>
      </c>
      <c r="BG1704" s="13">
        <f t="shared" si="2064"/>
        <v>9.0617138338104552E-6</v>
      </c>
      <c r="BH1704" s="13">
        <f t="shared" si="2065"/>
        <v>3.1227634298743406E-6</v>
      </c>
      <c r="BI1704" s="13">
        <f t="shared" si="2066"/>
        <v>8.6091012078318758E-7</v>
      </c>
      <c r="BJ1704" s="14">
        <f t="shared" si="2067"/>
        <v>0.53078923467419659</v>
      </c>
      <c r="BK1704" s="14">
        <f t="shared" si="2068"/>
        <v>0.27912043984375007</v>
      </c>
      <c r="BL1704" s="14">
        <f t="shared" si="2069"/>
        <v>0.18314740984849281</v>
      </c>
      <c r="BM1704" s="14">
        <f t="shared" si="2070"/>
        <v>0.34451033733616482</v>
      </c>
      <c r="BN1704" s="14">
        <f t="shared" si="2071"/>
        <v>0.65491196185468414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1.5858585858585901</v>
      </c>
      <c r="F1705" s="10">
        <f>VLOOKUP(B1705,home!$B$2:$E$405,3,FALSE)</f>
        <v>1.01</v>
      </c>
      <c r="G1705" s="10">
        <f>VLOOKUP(C1705,away!$B$2:$E$405,4,FALSE)</f>
        <v>1.39</v>
      </c>
      <c r="H1705" s="10">
        <f>VLOOKUP(A1705,away!$A$2:$E$405,3,FALSE)</f>
        <v>1.1313131313131299</v>
      </c>
      <c r="I1705" s="10">
        <f>VLOOKUP(C1705,away!$B$2:$E$405,3,FALSE)</f>
        <v>1.1399999999999999</v>
      </c>
      <c r="J1705" s="10">
        <f>VLOOKUP(B1705,home!$B$2:$E$405,4,FALSE)</f>
        <v>0.35</v>
      </c>
      <c r="K1705" s="12">
        <f t="shared" si="2016"/>
        <v>2.2263868686868746</v>
      </c>
      <c r="L1705" s="12">
        <f t="shared" si="2017"/>
        <v>0.45139393939393879</v>
      </c>
      <c r="M1705" s="13">
        <f t="shared" si="2018"/>
        <v>6.8715477907238046E-2</v>
      </c>
      <c r="N1705" s="13">
        <f t="shared" si="2019"/>
        <v>0.15298723768821781</v>
      </c>
      <c r="O1705" s="13">
        <f t="shared" si="2020"/>
        <v>3.1017750269885347E-2</v>
      </c>
      <c r="P1705" s="13">
        <f t="shared" si="2021"/>
        <v>6.9057511897081494E-2</v>
      </c>
      <c r="Q1705" s="13">
        <f t="shared" si="2022"/>
        <v>0.170304388532863</v>
      </c>
      <c r="R1705" s="13">
        <f t="shared" si="2023"/>
        <v>7.0006122427304779E-3</v>
      </c>
      <c r="S1705" s="13">
        <f t="shared" si="2024"/>
        <v>1.7350312093635405E-2</v>
      </c>
      <c r="T1705" s="13">
        <f t="shared" si="2025"/>
        <v>7.6874368835924967E-2</v>
      </c>
      <c r="U1705" s="13">
        <f t="shared" si="2026"/>
        <v>1.5586071169983708E-2</v>
      </c>
      <c r="V1705" s="13">
        <f t="shared" si="2027"/>
        <v>1.9374082170504812E-3</v>
      </c>
      <c r="W1705" s="13">
        <f t="shared" si="2028"/>
        <v>0.12638781810310457</v>
      </c>
      <c r="X1705" s="13">
        <f t="shared" si="2029"/>
        <v>5.7050695104964938E-2</v>
      </c>
      <c r="Y1705" s="13">
        <f t="shared" si="2030"/>
        <v>1.2876169004296311E-2</v>
      </c>
      <c r="Z1705" s="13">
        <f t="shared" si="2031"/>
        <v>1.0533446461385159E-3</v>
      </c>
      <c r="AA1705" s="13">
        <f t="shared" si="2032"/>
        <v>2.3451526883644146E-3</v>
      </c>
      <c r="AB1705" s="13">
        <f t="shared" si="2033"/>
        <v>2.6106085752201284E-3</v>
      </c>
      <c r="AC1705" s="13">
        <f t="shared" si="2034"/>
        <v>1.2169073390848651E-4</v>
      </c>
      <c r="AD1705" s="13">
        <f t="shared" si="2035"/>
        <v>7.0347044646684287E-2</v>
      </c>
      <c r="AE1705" s="13">
        <f t="shared" si="2036"/>
        <v>3.1754229607788113E-2</v>
      </c>
      <c r="AF1705" s="13">
        <f t="shared" si="2037"/>
        <v>7.166833397539563E-3</v>
      </c>
      <c r="AG1705" s="13">
        <f t="shared" si="2038"/>
        <v>1.0783550534318102E-3</v>
      </c>
      <c r="AH1705" s="13">
        <f t="shared" si="2039"/>
        <v>1.1886834733999478E-4</v>
      </c>
      <c r="AI1705" s="13">
        <f t="shared" si="2040"/>
        <v>2.6464692762027476E-4</v>
      </c>
      <c r="AJ1705" s="13">
        <f t="shared" si="2041"/>
        <v>2.9460322224605283E-4</v>
      </c>
      <c r="AK1705" s="13">
        <f t="shared" si="2042"/>
        <v>2.1863358182715094E-4</v>
      </c>
      <c r="AL1705" s="13">
        <f t="shared" si="2043"/>
        <v>4.8918581726197681E-6</v>
      </c>
      <c r="AM1705" s="13">
        <f t="shared" si="2044"/>
        <v>3.1323947290461444E-2</v>
      </c>
      <c r="AN1705" s="13">
        <f t="shared" si="2045"/>
        <v>1.4139439964809486E-2</v>
      </c>
      <c r="AO1705" s="13">
        <f t="shared" si="2046"/>
        <v>3.1912287532697248E-3</v>
      </c>
      <c r="AP1705" s="13">
        <f t="shared" si="2047"/>
        <v>4.8016710614854307E-4</v>
      </c>
      <c r="AQ1705" s="13">
        <f t="shared" si="2048"/>
        <v>5.41861304029446E-5</v>
      </c>
      <c r="AR1705" s="13">
        <f t="shared" si="2049"/>
        <v>1.0731290315009455E-5</v>
      </c>
      <c r="AS1705" s="13">
        <f t="shared" si="2050"/>
        <v>2.3892003841403684E-5</v>
      </c>
      <c r="AT1705" s="13">
        <f t="shared" si="2051"/>
        <v>2.6596421809558776E-5</v>
      </c>
      <c r="AU1705" s="13">
        <f t="shared" si="2052"/>
        <v>1.973797475695295E-5</v>
      </c>
      <c r="AV1705" s="13">
        <f t="shared" si="2053"/>
        <v>1.0986091953338261E-5</v>
      </c>
      <c r="AW1705" s="13">
        <f t="shared" si="2054"/>
        <v>1.3656132191068366E-7</v>
      </c>
      <c r="AX1705" s="13">
        <f t="shared" si="2055"/>
        <v>1.1623204153820526E-2</v>
      </c>
      <c r="AY1705" s="13">
        <f t="shared" si="2056"/>
        <v>5.2466439113730392E-3</v>
      </c>
      <c r="AZ1705" s="13">
        <f t="shared" si="2057"/>
        <v>1.1841516318759498E-3</v>
      </c>
      <c r="BA1705" s="13">
        <f t="shared" si="2058"/>
        <v>1.7817295665074879E-4</v>
      </c>
      <c r="BB1705" s="13">
        <f t="shared" si="2059"/>
        <v>2.0106548199011742E-5</v>
      </c>
      <c r="BC1705" s="13">
        <f t="shared" si="2060"/>
        <v>1.8151947998332033E-6</v>
      </c>
      <c r="BD1705" s="13">
        <f t="shared" si="2061"/>
        <v>8.0733990167869022E-7</v>
      </c>
      <c r="BE1705" s="13">
        <f t="shared" si="2062"/>
        <v>1.7974509556643883E-6</v>
      </c>
      <c r="BF1705" s="13">
        <f t="shared" si="2063"/>
        <v>2.0009106023999345E-6</v>
      </c>
      <c r="BG1705" s="13">
        <f t="shared" si="2064"/>
        <v>1.4849336968665194E-6</v>
      </c>
      <c r="BH1705" s="13">
        <f t="shared" si="2065"/>
        <v>8.2650922089356844E-7</v>
      </c>
      <c r="BI1705" s="13">
        <f t="shared" si="2066"/>
        <v>3.6802585524921207E-7</v>
      </c>
      <c r="BJ1705" s="14">
        <f t="shared" si="2067"/>
        <v>0.77427020361662668</v>
      </c>
      <c r="BK1705" s="14">
        <f t="shared" si="2068"/>
        <v>0.16243393661845959</v>
      </c>
      <c r="BL1705" s="14">
        <f t="shared" si="2069"/>
        <v>5.9556175978126576E-2</v>
      </c>
      <c r="BM1705" s="14">
        <f t="shared" si="2070"/>
        <v>0.49298417497128405</v>
      </c>
      <c r="BN1705" s="14">
        <f t="shared" si="2071"/>
        <v>0.49908297853801614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1.5858585858585901</v>
      </c>
      <c r="F1706" s="10">
        <f>VLOOKUP(B1706,home!$B$2:$E$405,3,FALSE)</f>
        <v>1.39</v>
      </c>
      <c r="G1706" s="10">
        <f>VLOOKUP(C1706,away!$B$2:$E$405,4,FALSE)</f>
        <v>1.1399999999999999</v>
      </c>
      <c r="H1706" s="10">
        <f>VLOOKUP(A1706,away!$A$2:$E$405,3,FALSE)</f>
        <v>1.1313131313131299</v>
      </c>
      <c r="I1706" s="10">
        <f>VLOOKUP(C1706,away!$B$2:$E$405,3,FALSE)</f>
        <v>0.63</v>
      </c>
      <c r="J1706" s="10">
        <f>VLOOKUP(B1706,home!$B$2:$E$405,4,FALSE)</f>
        <v>0.71</v>
      </c>
      <c r="K1706" s="12">
        <f t="shared" si="2016"/>
        <v>2.5129515151515216</v>
      </c>
      <c r="L1706" s="12">
        <f t="shared" si="2017"/>
        <v>0.50603636363636306</v>
      </c>
      <c r="M1706" s="13">
        <f t="shared" si="2018"/>
        <v>4.8850636114453394E-2</v>
      </c>
      <c r="N1706" s="13">
        <f t="shared" si="2019"/>
        <v>0.12275928003993128</v>
      </c>
      <c r="O1706" s="13">
        <f t="shared" si="2020"/>
        <v>2.4720198260681187E-2</v>
      </c>
      <c r="P1706" s="13">
        <f t="shared" si="2021"/>
        <v>6.2120659674024796E-2</v>
      </c>
      <c r="Q1706" s="13">
        <f t="shared" si="2022"/>
        <v>0.15424405938762767</v>
      </c>
      <c r="R1706" s="13">
        <f t="shared" si="2023"/>
        <v>6.2546596181025267E-3</v>
      </c>
      <c r="S1706" s="13">
        <f t="shared" si="2024"/>
        <v>1.9748854187357546E-2</v>
      </c>
      <c r="T1706" s="13">
        <f t="shared" si="2025"/>
        <v>7.8053102925026333E-2</v>
      </c>
      <c r="U1706" s="13">
        <f t="shared" si="2026"/>
        <v>1.5717656364067779E-2</v>
      </c>
      <c r="V1706" s="13">
        <f t="shared" si="2027"/>
        <v>2.7903920728903089E-3</v>
      </c>
      <c r="W1706" s="13">
        <f t="shared" si="2028"/>
        <v>0.12920261424708676</v>
      </c>
      <c r="X1706" s="13">
        <f t="shared" si="2029"/>
        <v>6.5381221085907534E-2</v>
      </c>
      <c r="Y1706" s="13">
        <f t="shared" si="2030"/>
        <v>1.6542637684208873E-2</v>
      </c>
      <c r="Z1706" s="13">
        <f t="shared" si="2031"/>
        <v>1.0550284029759356E-3</v>
      </c>
      <c r="AA1706" s="13">
        <f t="shared" si="2032"/>
        <v>2.6512352237862669E-3</v>
      </c>
      <c r="AB1706" s="13">
        <f t="shared" si="2033"/>
        <v>3.3312127863183924E-3</v>
      </c>
      <c r="AC1706" s="13">
        <f t="shared" si="2034"/>
        <v>2.2177423123901404E-4</v>
      </c>
      <c r="AD1706" s="13">
        <f t="shared" si="2035"/>
        <v>8.1169976308438571E-2</v>
      </c>
      <c r="AE1706" s="13">
        <f t="shared" si="2036"/>
        <v>4.1074959647571997E-2</v>
      </c>
      <c r="AF1706" s="13">
        <f t="shared" si="2037"/>
        <v>1.0392711608283841E-2</v>
      </c>
      <c r="AG1706" s="13">
        <f t="shared" si="2038"/>
        <v>1.7530299968591245E-3</v>
      </c>
      <c r="AH1706" s="13">
        <f t="shared" si="2039"/>
        <v>1.3347068414375544E-4</v>
      </c>
      <c r="AI1706" s="13">
        <f t="shared" si="2040"/>
        <v>3.3540535794736038E-4</v>
      </c>
      <c r="AJ1706" s="13">
        <f t="shared" si="2041"/>
        <v>4.2142870122187891E-4</v>
      </c>
      <c r="AK1706" s="13">
        <f t="shared" si="2042"/>
        <v>3.5300996442128621E-4</v>
      </c>
      <c r="AL1706" s="13">
        <f t="shared" si="2043"/>
        <v>1.1280722331630921E-5</v>
      </c>
      <c r="AM1706" s="13">
        <f t="shared" si="2044"/>
        <v>4.0795242989820721E-2</v>
      </c>
      <c r="AN1706" s="13">
        <f t="shared" si="2045"/>
        <v>2.0643876416230708E-2</v>
      </c>
      <c r="AO1706" s="13">
        <f t="shared" si="2046"/>
        <v>5.2232760765139304E-3</v>
      </c>
      <c r="AP1706" s="13">
        <f t="shared" si="2047"/>
        <v>8.8105587734263989E-4</v>
      </c>
      <c r="AQ1706" s="13">
        <f t="shared" si="2048"/>
        <v>1.1146157808272872E-4</v>
      </c>
      <c r="AR1706" s="13">
        <f t="shared" si="2049"/>
        <v>1.350820393123272E-5</v>
      </c>
      <c r="AS1706" s="13">
        <f t="shared" si="2050"/>
        <v>3.3945461535967005E-5</v>
      </c>
      <c r="AT1706" s="13">
        <f t="shared" si="2051"/>
        <v>4.2651649499662998E-5</v>
      </c>
      <c r="AU1706" s="13">
        <f t="shared" si="2052"/>
        <v>3.5727175744629927E-5</v>
      </c>
      <c r="AV1706" s="13">
        <f t="shared" si="2053"/>
        <v>2.2445165104888121E-5</v>
      </c>
      <c r="AW1706" s="13">
        <f t="shared" si="2054"/>
        <v>3.984742338977113E-7</v>
      </c>
      <c r="AX1706" s="13">
        <f t="shared" si="2055"/>
        <v>1.708607794704076E-2</v>
      </c>
      <c r="AY1706" s="13">
        <f t="shared" si="2056"/>
        <v>8.6461767531279612E-3</v>
      </c>
      <c r="AZ1706" s="13">
        <f t="shared" si="2057"/>
        <v>2.187639921755065E-3</v>
      </c>
      <c r="BA1706" s="13">
        <f t="shared" si="2058"/>
        <v>3.6900845031689032E-4</v>
      </c>
      <c r="BB1706" s="13">
        <f t="shared" si="2059"/>
        <v>4.6682923587362173E-5</v>
      </c>
      <c r="BC1706" s="13">
        <f t="shared" si="2060"/>
        <v>4.7246513792125923E-6</v>
      </c>
      <c r="BD1706" s="13">
        <f t="shared" si="2061"/>
        <v>1.1392737327699051E-6</v>
      </c>
      <c r="BE1706" s="13">
        <f t="shared" si="2062"/>
        <v>2.8629396529364623E-6</v>
      </c>
      <c r="BF1706" s="13">
        <f t="shared" si="2063"/>
        <v>3.597214269317028E-6</v>
      </c>
      <c r="BG1706" s="13">
        <f t="shared" si="2064"/>
        <v>3.0132083494682999E-6</v>
      </c>
      <c r="BH1706" s="13">
        <f t="shared" si="2065"/>
        <v>1.8930116218158954E-6</v>
      </c>
      <c r="BI1706" s="13">
        <f t="shared" si="2066"/>
        <v>9.5140928464833767E-7</v>
      </c>
      <c r="BJ1706" s="14">
        <f t="shared" si="2067"/>
        <v>0.79656881651613987</v>
      </c>
      <c r="BK1706" s="14">
        <f t="shared" si="2068"/>
        <v>0.14238977375542466</v>
      </c>
      <c r="BL1706" s="14">
        <f t="shared" si="2069"/>
        <v>5.4080011673417777E-2</v>
      </c>
      <c r="BM1706" s="14">
        <f t="shared" si="2070"/>
        <v>0.5664983589742435</v>
      </c>
      <c r="BN1706" s="14">
        <f t="shared" si="2071"/>
        <v>0.41894949309482082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1.5858585858585901</v>
      </c>
      <c r="F1707" s="10">
        <f>VLOOKUP(B1707,home!$B$2:$E$405,3,FALSE)</f>
        <v>1.51</v>
      </c>
      <c r="G1707" s="10">
        <f>VLOOKUP(C1707,away!$B$2:$E$405,4,FALSE)</f>
        <v>0.79</v>
      </c>
      <c r="H1707" s="10">
        <f>VLOOKUP(A1707,away!$A$2:$E$405,3,FALSE)</f>
        <v>1.1313131313131299</v>
      </c>
      <c r="I1707" s="10">
        <f>VLOOKUP(C1707,away!$B$2:$E$405,3,FALSE)</f>
        <v>0.63</v>
      </c>
      <c r="J1707" s="10">
        <f>VLOOKUP(B1707,home!$B$2:$E$405,4,FALSE)</f>
        <v>0.71</v>
      </c>
      <c r="K1707" s="12">
        <f t="shared" si="2016"/>
        <v>1.8917707070707122</v>
      </c>
      <c r="L1707" s="12">
        <f t="shared" si="2017"/>
        <v>0.50603636363636306</v>
      </c>
      <c r="M1707" s="13">
        <f t="shared" si="2018"/>
        <v>9.0917109634655838E-2</v>
      </c>
      <c r="N1707" s="13">
        <f t="shared" si="2019"/>
        <v>0.17199432477837834</v>
      </c>
      <c r="O1707" s="13">
        <f t="shared" si="2020"/>
        <v>4.6007363551849791E-2</v>
      </c>
      <c r="P1707" s="13">
        <f t="shared" si="2021"/>
        <v>8.7035382676942191E-2</v>
      </c>
      <c r="Q1707" s="13">
        <f t="shared" si="2022"/>
        <v>0.16268691269907126</v>
      </c>
      <c r="R1707" s="13">
        <f t="shared" si="2023"/>
        <v>1.1640699476137106E-2</v>
      </c>
      <c r="S1707" s="13">
        <f t="shared" si="2024"/>
        <v>2.0829846736664912E-2</v>
      </c>
      <c r="T1707" s="13">
        <f t="shared" si="2025"/>
        <v>8.2325493713464482E-2</v>
      </c>
      <c r="U1707" s="13">
        <f t="shared" si="2026"/>
        <v>2.2021534278769562E-2</v>
      </c>
      <c r="V1707" s="13">
        <f t="shared" si="2027"/>
        <v>2.2156124030789466E-3</v>
      </c>
      <c r="W1707" s="13">
        <f t="shared" si="2028"/>
        <v>0.10258877862262443</v>
      </c>
      <c r="X1707" s="13">
        <f t="shared" si="2029"/>
        <v>5.1913652484088732E-2</v>
      </c>
      <c r="Y1707" s="13">
        <f t="shared" si="2030"/>
        <v>1.3135097963065051E-2</v>
      </c>
      <c r="Z1707" s="13">
        <f t="shared" si="2031"/>
        <v>1.963539077696046E-3</v>
      </c>
      <c r="AA1707" s="13">
        <f t="shared" si="2032"/>
        <v>3.7145657093740235E-3</v>
      </c>
      <c r="AB1707" s="13">
        <f t="shared" si="2033"/>
        <v>3.5135532992415595E-3</v>
      </c>
      <c r="AC1707" s="13">
        <f t="shared" si="2034"/>
        <v>1.3256352004359823E-4</v>
      </c>
      <c r="AD1707" s="13">
        <f t="shared" si="2035"/>
        <v>4.8518611568110735E-2</v>
      </c>
      <c r="AE1707" s="13">
        <f t="shared" si="2036"/>
        <v>2.4552181766611936E-2</v>
      </c>
      <c r="AF1707" s="13">
        <f t="shared" si="2037"/>
        <v>6.2121483902576593E-3</v>
      </c>
      <c r="AG1707" s="13">
        <f t="shared" si="2038"/>
        <v>1.0478576605918242E-3</v>
      </c>
      <c r="AH1707" s="13">
        <f t="shared" si="2039"/>
        <v>2.4840554368380126E-4</v>
      </c>
      <c r="AI1707" s="13">
        <f t="shared" si="2040"/>
        <v>4.6992633101498947E-4</v>
      </c>
      <c r="AJ1707" s="13">
        <f t="shared" si="2041"/>
        <v>4.4449643374768611E-4</v>
      </c>
      <c r="AK1707" s="13">
        <f t="shared" si="2042"/>
        <v>2.8029511092042341E-4</v>
      </c>
      <c r="AL1707" s="13">
        <f t="shared" si="2043"/>
        <v>5.0761475996588942E-6</v>
      </c>
      <c r="AM1707" s="13">
        <f t="shared" si="2044"/>
        <v>1.8357217622458812E-2</v>
      </c>
      <c r="AN1707" s="13">
        <f t="shared" si="2045"/>
        <v>9.2894196521504189E-3</v>
      </c>
      <c r="AO1707" s="13">
        <f t="shared" si="2046"/>
        <v>2.3503920705331832E-3</v>
      </c>
      <c r="AP1707" s="13">
        <f t="shared" si="2047"/>
        <v>3.9646128549745144E-4</v>
      </c>
      <c r="AQ1707" s="13">
        <f t="shared" si="2048"/>
        <v>5.0155956808932062E-5</v>
      </c>
      <c r="AR1707" s="13">
        <f t="shared" si="2049"/>
        <v>2.5140447606572914E-5</v>
      </c>
      <c r="AS1707" s="13">
        <f t="shared" si="2050"/>
        <v>4.7559962344760639E-5</v>
      </c>
      <c r="AT1707" s="13">
        <f t="shared" si="2051"/>
        <v>4.4986271796602144E-5</v>
      </c>
      <c r="AU1707" s="13">
        <f t="shared" si="2052"/>
        <v>2.8367903735044429E-5</v>
      </c>
      <c r="AV1707" s="13">
        <f t="shared" si="2053"/>
        <v>1.3416392326739721E-5</v>
      </c>
      <c r="AW1707" s="13">
        <f t="shared" si="2054"/>
        <v>1.3498389743150355E-7</v>
      </c>
      <c r="AX1707" s="13">
        <f t="shared" si="2055"/>
        <v>5.7879410935816385E-3</v>
      </c>
      <c r="AY1707" s="13">
        <f t="shared" si="2056"/>
        <v>2.9289086639375274E-3</v>
      </c>
      <c r="AZ1707" s="13">
        <f t="shared" si="2057"/>
        <v>7.4106714486099233E-4</v>
      </c>
      <c r="BA1707" s="13">
        <f t="shared" si="2058"/>
        <v>1.2500230773194616E-4</v>
      </c>
      <c r="BB1707" s="13">
        <f t="shared" si="2059"/>
        <v>1.5813928312706913E-5</v>
      </c>
      <c r="BC1707" s="13">
        <f t="shared" si="2060"/>
        <v>1.600484555633667E-6</v>
      </c>
      <c r="BD1707" s="13">
        <f t="shared" si="2061"/>
        <v>2.1203301145034442E-6</v>
      </c>
      <c r="BE1707" s="13">
        <f t="shared" si="2062"/>
        <v>4.0111783999375053E-6</v>
      </c>
      <c r="BF1707" s="13">
        <f t="shared" si="2063"/>
        <v>3.7941148989182712E-6</v>
      </c>
      <c r="BG1707" s="13">
        <f t="shared" si="2064"/>
        <v>2.3925318083447142E-6</v>
      </c>
      <c r="BH1707" s="13">
        <f t="shared" si="2065"/>
        <v>1.1315303976903621E-6</v>
      </c>
      <c r="BI1707" s="13">
        <f t="shared" si="2066"/>
        <v>4.2811921210214E-7</v>
      </c>
      <c r="BJ1707" s="14">
        <f t="shared" si="2067"/>
        <v>0.70501903985669367</v>
      </c>
      <c r="BK1707" s="14">
        <f t="shared" si="2068"/>
        <v>0.20406449978292265</v>
      </c>
      <c r="BL1707" s="14">
        <f t="shared" si="2069"/>
        <v>8.8514188517380146E-2</v>
      </c>
      <c r="BM1707" s="14">
        <f t="shared" si="2070"/>
        <v>0.42635070073761783</v>
      </c>
      <c r="BN1707" s="14">
        <f t="shared" si="2071"/>
        <v>0.57028179281703451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1.5858585858585901</v>
      </c>
      <c r="F1708" s="10">
        <f>VLOOKUP(B1708,home!$B$2:$E$405,3,FALSE)</f>
        <v>0.84</v>
      </c>
      <c r="G1708" s="10" t="e">
        <f>VLOOKUP(C1708,away!$B$2:$E$405,4,FALSE)</f>
        <v>#N/A</v>
      </c>
      <c r="H1708" s="10">
        <f>VLOOKUP(A1708,away!$A$2:$E$405,3,FALSE)</f>
        <v>1.1313131313131299</v>
      </c>
      <c r="I1708" s="10" t="e">
        <f>VLOOKUP(C1708,away!$B$2:$E$405,3,FALSE)</f>
        <v>#N/A</v>
      </c>
      <c r="J1708" s="10">
        <f>VLOOKUP(B1708,home!$B$2:$E$405,4,FALSE)</f>
        <v>1.92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1.5858585858585901</v>
      </c>
      <c r="F1709" s="10">
        <f>VLOOKUP(B1709,home!$B$2:$E$405,3,FALSE)</f>
        <v>0.95</v>
      </c>
      <c r="G1709" s="10">
        <f>VLOOKUP(C1709,away!$B$2:$E$405,4,FALSE)</f>
        <v>1.26</v>
      </c>
      <c r="H1709" s="10">
        <f>VLOOKUP(A1709,away!$A$2:$E$405,3,FALSE)</f>
        <v>1.1313131313131299</v>
      </c>
      <c r="I1709" s="10">
        <f>VLOOKUP(C1709,away!$B$2:$E$405,3,FALSE)</f>
        <v>0.88</v>
      </c>
      <c r="J1709" s="10">
        <f>VLOOKUP(B1709,home!$B$2:$E$405,4,FALSE)</f>
        <v>1.47</v>
      </c>
      <c r="K1709" s="12">
        <f t="shared" si="2016"/>
        <v>1.8982727272727322</v>
      </c>
      <c r="L1709" s="12">
        <f t="shared" si="2017"/>
        <v>1.4634666666666647</v>
      </c>
      <c r="M1709" s="13">
        <f t="shared" si="2018"/>
        <v>3.4674893161005561E-2</v>
      </c>
      <c r="N1709" s="13">
        <f t="shared" si="2019"/>
        <v>6.5822404008632637E-2</v>
      </c>
      <c r="O1709" s="13">
        <f t="shared" si="2020"/>
        <v>5.0745550311359536E-2</v>
      </c>
      <c r="P1709" s="13">
        <f t="shared" si="2021"/>
        <v>9.6328894186500119E-2</v>
      </c>
      <c r="Q1709" s="13">
        <f t="shared" si="2022"/>
        <v>6.2474437186557354E-2</v>
      </c>
      <c r="R1709" s="13">
        <f t="shared" si="2023"/>
        <v>3.7132210681165442E-2</v>
      </c>
      <c r="S1709" s="13">
        <f t="shared" si="2024"/>
        <v>6.6901834506797681E-2</v>
      </c>
      <c r="T1709" s="13">
        <f t="shared" si="2025"/>
        <v>9.1429256341287013E-2</v>
      </c>
      <c r="U1709" s="13">
        <f t="shared" si="2026"/>
        <v>7.0487062839401607E-2</v>
      </c>
      <c r="V1709" s="13">
        <f t="shared" si="2027"/>
        <v>2.0650803793601093E-2</v>
      </c>
      <c r="W1709" s="13">
        <f t="shared" si="2028"/>
        <v>3.9531173420985076E-2</v>
      </c>
      <c r="X1709" s="13">
        <f t="shared" si="2029"/>
        <v>5.7852554595830885E-2</v>
      </c>
      <c r="Y1709" s="13">
        <f t="shared" si="2030"/>
        <v>4.2332642616255939E-2</v>
      </c>
      <c r="Z1709" s="13">
        <f t="shared" si="2031"/>
        <v>1.8113917530509841E-2</v>
      </c>
      <c r="AA1709" s="13">
        <f t="shared" si="2032"/>
        <v>3.4385155632234272E-2</v>
      </c>
      <c r="AB1709" s="13">
        <f t="shared" si="2033"/>
        <v>3.2636201579849353E-2</v>
      </c>
      <c r="AC1709" s="13">
        <f t="shared" si="2034"/>
        <v>3.5855717785906785E-3</v>
      </c>
      <c r="AD1709" s="13">
        <f t="shared" si="2035"/>
        <v>1.8760237095536179E-2</v>
      </c>
      <c r="AE1709" s="13">
        <f t="shared" si="2036"/>
        <v>2.7454981648080645E-2</v>
      </c>
      <c r="AF1709" s="13">
        <f t="shared" si="2037"/>
        <v>2.0089725237955519E-2</v>
      </c>
      <c r="AG1709" s="13">
        <f t="shared" si="2038"/>
        <v>9.8002144094133121E-3</v>
      </c>
      <c r="AH1709" s="13">
        <f t="shared" si="2039"/>
        <v>6.6272786271625245E-3</v>
      </c>
      <c r="AI1709" s="13">
        <f t="shared" si="2040"/>
        <v>1.2580382273980093E-2</v>
      </c>
      <c r="AJ1709" s="13">
        <f t="shared" si="2041"/>
        <v>1.1940498284680866E-2</v>
      </c>
      <c r="AK1709" s="13">
        <f t="shared" si="2042"/>
        <v>7.555440747952176E-3</v>
      </c>
      <c r="AL1709" s="13">
        <f t="shared" si="2043"/>
        <v>3.9843717799411496E-4</v>
      </c>
      <c r="AM1709" s="13">
        <f t="shared" si="2044"/>
        <v>7.122409287125305E-3</v>
      </c>
      <c r="AN1709" s="13">
        <f t="shared" si="2045"/>
        <v>1.0423408578064966E-2</v>
      </c>
      <c r="AO1709" s="13">
        <f t="shared" si="2046"/>
        <v>7.6271555035227296E-3</v>
      </c>
      <c r="AP1709" s="13">
        <f t="shared" si="2047"/>
        <v>3.7206959469629057E-3</v>
      </c>
      <c r="AQ1709" s="13">
        <f t="shared" si="2048"/>
        <v>1.3612786237954932E-3</v>
      </c>
      <c r="AR1709" s="13">
        <f t="shared" si="2049"/>
        <v>1.9397602723129537E-3</v>
      </c>
      <c r="AS1709" s="13">
        <f t="shared" si="2050"/>
        <v>3.6821940223788082E-3</v>
      </c>
      <c r="AT1709" s="13">
        <f t="shared" si="2051"/>
        <v>3.4949042446041864E-3</v>
      </c>
      <c r="AU1709" s="13">
        <f t="shared" si="2052"/>
        <v>2.2114271373206125E-3</v>
      </c>
      <c r="AV1709" s="13">
        <f t="shared" si="2053"/>
        <v>1.049472955781633E-3</v>
      </c>
      <c r="AW1709" s="13">
        <f t="shared" si="2054"/>
        <v>3.0746720353372946E-5</v>
      </c>
      <c r="AX1709" s="13">
        <f t="shared" si="2055"/>
        <v>2.253379217037331E-3</v>
      </c>
      <c r="AY1709" s="13">
        <f t="shared" si="2056"/>
        <v>3.297745371493562E-3</v>
      </c>
      <c r="AZ1709" s="13">
        <f t="shared" si="2057"/>
        <v>2.4130702131675529E-3</v>
      </c>
      <c r="BA1709" s="13">
        <f t="shared" si="2058"/>
        <v>1.1771492737656457E-3</v>
      </c>
      <c r="BB1709" s="13">
        <f t="shared" si="2059"/>
        <v>4.3067968096172364E-4</v>
      </c>
      <c r="BC1709" s="13">
        <f t="shared" si="2060"/>
        <v>1.2605707141962326E-4</v>
      </c>
      <c r="BD1709" s="13">
        <f t="shared" si="2061"/>
        <v>4.7312908330904323E-4</v>
      </c>
      <c r="BE1709" s="13">
        <f t="shared" si="2062"/>
        <v>8.9812803532510524E-4</v>
      </c>
      <c r="BF1709" s="13">
        <f t="shared" si="2063"/>
        <v>8.5244597752834426E-4</v>
      </c>
      <c r="BG1709" s="13">
        <f t="shared" si="2064"/>
        <v>5.393916502051334E-4</v>
      </c>
      <c r="BH1709" s="13">
        <f t="shared" si="2065"/>
        <v>2.5597811472575962E-4</v>
      </c>
      <c r="BI1709" s="13">
        <f t="shared" si="2066"/>
        <v>9.7183254792519976E-5</v>
      </c>
      <c r="BJ1709" s="14">
        <f t="shared" si="2067"/>
        <v>0.47550065532785146</v>
      </c>
      <c r="BK1709" s="14">
        <f t="shared" si="2068"/>
        <v>0.22583817997598279</v>
      </c>
      <c r="BL1709" s="14">
        <f t="shared" si="2069"/>
        <v>0.27958379572606995</v>
      </c>
      <c r="BM1709" s="14">
        <f t="shared" si="2070"/>
        <v>0.64859116037405329</v>
      </c>
      <c r="BN1709" s="14">
        <f t="shared" si="2071"/>
        <v>0.34717838953522068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1.5858585858585901</v>
      </c>
      <c r="F1710" s="10">
        <f>VLOOKUP(B1710,home!$B$2:$E$405,3,FALSE)</f>
        <v>1.1000000000000001</v>
      </c>
      <c r="G1710" s="10">
        <f>VLOOKUP(C1710,away!$B$2:$E$405,4,FALSE)</f>
        <v>0.42</v>
      </c>
      <c r="H1710" s="10">
        <f>VLOOKUP(A1710,away!$A$2:$E$405,3,FALSE)</f>
        <v>1.1313131313131299</v>
      </c>
      <c r="I1710" s="10">
        <f>VLOOKUP(C1710,away!$B$2:$E$405,3,FALSE)</f>
        <v>1.26</v>
      </c>
      <c r="J1710" s="10">
        <f>VLOOKUP(B1710,home!$B$2:$E$405,4,FALSE)</f>
        <v>0.66</v>
      </c>
      <c r="K1710" s="12">
        <f t="shared" si="2016"/>
        <v>0.73266666666666858</v>
      </c>
      <c r="L1710" s="12">
        <f t="shared" si="2017"/>
        <v>0.94079999999999897</v>
      </c>
      <c r="M1710" s="13">
        <f t="shared" si="2018"/>
        <v>0.18759560566091882</v>
      </c>
      <c r="N1710" s="13">
        <f t="shared" si="2019"/>
        <v>0.13744504708090025</v>
      </c>
      <c r="O1710" s="13">
        <f t="shared" si="2020"/>
        <v>0.17648994580579225</v>
      </c>
      <c r="P1710" s="13">
        <f t="shared" si="2021"/>
        <v>0.12930830029371082</v>
      </c>
      <c r="Q1710" s="13">
        <f t="shared" si="2022"/>
        <v>5.0350702247303231E-2</v>
      </c>
      <c r="R1710" s="13">
        <f t="shared" si="2023"/>
        <v>8.302087050704457E-2</v>
      </c>
      <c r="S1710" s="13">
        <f t="shared" si="2024"/>
        <v>2.2282820093173207E-2</v>
      </c>
      <c r="T1710" s="13">
        <f t="shared" si="2025"/>
        <v>4.7369940674262832E-2</v>
      </c>
      <c r="U1710" s="13">
        <f t="shared" si="2026"/>
        <v>6.0826624458161484E-2</v>
      </c>
      <c r="V1710" s="13">
        <f t="shared" si="2027"/>
        <v>1.7065986059910724E-3</v>
      </c>
      <c r="W1710" s="13">
        <f t="shared" si="2028"/>
        <v>1.2296760393285869E-2</v>
      </c>
      <c r="X1710" s="13">
        <f t="shared" si="2029"/>
        <v>1.1568792178003334E-2</v>
      </c>
      <c r="Y1710" s="13">
        <f t="shared" si="2030"/>
        <v>5.4419598405327611E-3</v>
      </c>
      <c r="Z1710" s="13">
        <f t="shared" si="2031"/>
        <v>2.6035344991009152E-2</v>
      </c>
      <c r="AA1710" s="13">
        <f t="shared" si="2032"/>
        <v>1.9075229430079423E-2</v>
      </c>
      <c r="AB1710" s="13">
        <f t="shared" si="2033"/>
        <v>6.9878923812191117E-3</v>
      </c>
      <c r="AC1710" s="13">
        <f t="shared" si="2034"/>
        <v>7.352163322498028E-5</v>
      </c>
      <c r="AD1710" s="13">
        <f t="shared" si="2035"/>
        <v>2.2523566120368674E-3</v>
      </c>
      <c r="AE1710" s="13">
        <f t="shared" si="2036"/>
        <v>2.1190171006042827E-3</v>
      </c>
      <c r="AF1710" s="13">
        <f t="shared" si="2037"/>
        <v>9.9678564412425332E-4</v>
      </c>
      <c r="AG1710" s="13">
        <f t="shared" si="2038"/>
        <v>3.1259197799736552E-4</v>
      </c>
      <c r="AH1710" s="13">
        <f t="shared" si="2039"/>
        <v>6.1235131418853452E-3</v>
      </c>
      <c r="AI1710" s="13">
        <f t="shared" si="2040"/>
        <v>4.486493961954675E-3</v>
      </c>
      <c r="AJ1710" s="13">
        <f t="shared" si="2041"/>
        <v>1.6435522880627329E-3</v>
      </c>
      <c r="AK1710" s="13">
        <f t="shared" si="2042"/>
        <v>4.0139199212909971E-4</v>
      </c>
      <c r="AL1710" s="13">
        <f t="shared" si="2043"/>
        <v>2.0271172970487921E-6</v>
      </c>
      <c r="AM1710" s="13">
        <f t="shared" si="2044"/>
        <v>3.300453222171366E-4</v>
      </c>
      <c r="AN1710" s="13">
        <f t="shared" si="2045"/>
        <v>3.1050663914188183E-4</v>
      </c>
      <c r="AO1710" s="13">
        <f t="shared" si="2046"/>
        <v>1.4606232305234103E-4</v>
      </c>
      <c r="AP1710" s="13">
        <f t="shared" si="2047"/>
        <v>4.5805144509214104E-5</v>
      </c>
      <c r="AQ1710" s="13">
        <f t="shared" si="2048"/>
        <v>1.0773369988567143E-5</v>
      </c>
      <c r="AR1710" s="13">
        <f t="shared" si="2049"/>
        <v>1.1522002327771458E-3</v>
      </c>
      <c r="AS1710" s="13">
        <f t="shared" si="2050"/>
        <v>8.4417870388139101E-4</v>
      </c>
      <c r="AT1710" s="13">
        <f t="shared" si="2051"/>
        <v>3.0925079852188361E-4</v>
      </c>
      <c r="AU1710" s="13">
        <f t="shared" si="2052"/>
        <v>7.5525917239011354E-5</v>
      </c>
      <c r="AV1710" s="13">
        <f t="shared" si="2053"/>
        <v>1.383383050761228E-5</v>
      </c>
      <c r="AW1710" s="13">
        <f t="shared" si="2054"/>
        <v>3.8813259933644294E-8</v>
      </c>
      <c r="AX1710" s="13">
        <f t="shared" si="2055"/>
        <v>4.0302201012959324E-5</v>
      </c>
      <c r="AY1710" s="13">
        <f t="shared" si="2056"/>
        <v>3.7916310712992093E-5</v>
      </c>
      <c r="AZ1710" s="13">
        <f t="shared" si="2057"/>
        <v>1.7835832559391458E-5</v>
      </c>
      <c r="BA1710" s="13">
        <f t="shared" si="2058"/>
        <v>5.5933170906251563E-6</v>
      </c>
      <c r="BB1710" s="13">
        <f t="shared" si="2059"/>
        <v>1.315548179715035E-6</v>
      </c>
      <c r="BC1710" s="13">
        <f t="shared" si="2060"/>
        <v>2.475335454951808E-7</v>
      </c>
      <c r="BD1710" s="13">
        <f t="shared" si="2061"/>
        <v>1.8066499649945617E-4</v>
      </c>
      <c r="BE1710" s="13">
        <f t="shared" si="2062"/>
        <v>1.3236722076860193E-4</v>
      </c>
      <c r="BF1710" s="13">
        <f t="shared" si="2063"/>
        <v>4.8490525208231281E-5</v>
      </c>
      <c r="BG1710" s="13">
        <f t="shared" si="2064"/>
        <v>1.1842463823076963E-5</v>
      </c>
      <c r="BH1710" s="13">
        <f t="shared" si="2065"/>
        <v>2.1691446235936023E-6</v>
      </c>
      <c r="BI1710" s="13">
        <f t="shared" si="2066"/>
        <v>3.1785199217725014E-7</v>
      </c>
      <c r="BJ1710" s="14">
        <f t="shared" si="2067"/>
        <v>0.27110035729106141</v>
      </c>
      <c r="BK1710" s="14">
        <f t="shared" si="2068"/>
        <v>0.34100678971502901</v>
      </c>
      <c r="BL1710" s="14">
        <f t="shared" si="2069"/>
        <v>0.36182635565217081</v>
      </c>
      <c r="BM1710" s="14">
        <f t="shared" si="2070"/>
        <v>0.2357204985561473</v>
      </c>
      <c r="BN1710" s="14">
        <f t="shared" si="2071"/>
        <v>0.76421047159566979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1.5858585858585901</v>
      </c>
      <c r="F1711" s="10">
        <f>VLOOKUP(B1711,home!$B$2:$E$405,3,FALSE)</f>
        <v>1.26</v>
      </c>
      <c r="G1711" s="10">
        <f>VLOOKUP(C1711,away!$B$2:$E$405,4,FALSE)</f>
        <v>0.84</v>
      </c>
      <c r="H1711" s="10">
        <f>VLOOKUP(A1711,away!$A$2:$E$405,3,FALSE)</f>
        <v>1.1313131313131299</v>
      </c>
      <c r="I1711" s="10">
        <f>VLOOKUP(C1711,away!$B$2:$E$405,3,FALSE)</f>
        <v>0.63</v>
      </c>
      <c r="J1711" s="10">
        <f>VLOOKUP(B1711,home!$B$2:$E$405,4,FALSE)</f>
        <v>0.88</v>
      </c>
      <c r="K1711" s="12">
        <f t="shared" si="2016"/>
        <v>1.6784727272727318</v>
      </c>
      <c r="L1711" s="12">
        <f t="shared" si="2017"/>
        <v>0.6271999999999992</v>
      </c>
      <c r="M1711" s="13">
        <f t="shared" si="2018"/>
        <v>9.9691712756183284E-2</v>
      </c>
      <c r="N1711" s="13">
        <f t="shared" si="2019"/>
        <v>0.16732982099636073</v>
      </c>
      <c r="O1711" s="13">
        <f t="shared" si="2020"/>
        <v>6.2526642240678068E-2</v>
      </c>
      <c r="P1711" s="13">
        <f t="shared" si="2021"/>
        <v>0.1049492637289173</v>
      </c>
      <c r="Q1711" s="13">
        <f t="shared" si="2022"/>
        <v>0.14042927050090984</v>
      </c>
      <c r="R1711" s="13">
        <f t="shared" si="2023"/>
        <v>1.9608355006676615E-2</v>
      </c>
      <c r="S1711" s="13">
        <f t="shared" si="2024"/>
        <v>2.7621021980482236E-2</v>
      </c>
      <c r="T1711" s="13">
        <f t="shared" si="2025"/>
        <v>8.8077238458170518E-2</v>
      </c>
      <c r="U1711" s="13">
        <f t="shared" si="2026"/>
        <v>3.2912089105388419E-2</v>
      </c>
      <c r="V1711" s="13">
        <f t="shared" si="2027"/>
        <v>3.2308557832367805E-3</v>
      </c>
      <c r="W1711" s="13">
        <f t="shared" si="2028"/>
        <v>7.8568900215527426E-2</v>
      </c>
      <c r="X1711" s="13">
        <f t="shared" si="2029"/>
        <v>4.9278414215178729E-2</v>
      </c>
      <c r="Y1711" s="13">
        <f t="shared" si="2030"/>
        <v>1.5453710697880027E-2</v>
      </c>
      <c r="Z1711" s="13">
        <f t="shared" si="2031"/>
        <v>4.0994534200625189E-3</v>
      </c>
      <c r="AA1711" s="13">
        <f t="shared" si="2032"/>
        <v>6.880820762299864E-3</v>
      </c>
      <c r="AB1711" s="13">
        <f t="shared" si="2033"/>
        <v>5.7746349953861457E-3</v>
      </c>
      <c r="AC1711" s="13">
        <f t="shared" si="2034"/>
        <v>2.1257781006224085E-4</v>
      </c>
      <c r="AD1711" s="13">
        <f t="shared" si="2035"/>
        <v>3.2968939055893848E-2</v>
      </c>
      <c r="AE1711" s="13">
        <f t="shared" si="2036"/>
        <v>2.067811857585659E-2</v>
      </c>
      <c r="AF1711" s="13">
        <f t="shared" si="2037"/>
        <v>6.4846579853886175E-3</v>
      </c>
      <c r="AG1711" s="13">
        <f t="shared" si="2038"/>
        <v>1.3557258294785786E-3</v>
      </c>
      <c r="AH1711" s="13">
        <f t="shared" si="2039"/>
        <v>6.4279429626580206E-4</v>
      </c>
      <c r="AI1711" s="13">
        <f t="shared" si="2040"/>
        <v>1.0789126955286171E-3</v>
      </c>
      <c r="AJ1711" s="13">
        <f t="shared" si="2041"/>
        <v>9.0546276727654644E-4</v>
      </c>
      <c r="AK1711" s="13">
        <f t="shared" si="2042"/>
        <v>5.0659818681152646E-4</v>
      </c>
      <c r="AL1711" s="13">
        <f t="shared" si="2043"/>
        <v>8.9515503483027777E-6</v>
      </c>
      <c r="AM1711" s="13">
        <f t="shared" si="2044"/>
        <v>1.1067493010486928E-2</v>
      </c>
      <c r="AN1711" s="13">
        <f t="shared" si="2045"/>
        <v>6.941531616177392E-3</v>
      </c>
      <c r="AO1711" s="13">
        <f t="shared" si="2046"/>
        <v>2.1768643148332269E-3</v>
      </c>
      <c r="AP1711" s="13">
        <f t="shared" si="2047"/>
        <v>4.5510976608779946E-4</v>
      </c>
      <c r="AQ1711" s="13">
        <f t="shared" si="2048"/>
        <v>7.136121132256685E-5</v>
      </c>
      <c r="AR1711" s="13">
        <f t="shared" si="2049"/>
        <v>8.0632116523582148E-5</v>
      </c>
      <c r="AS1711" s="13">
        <f t="shared" si="2050"/>
        <v>1.3533880852710961E-4</v>
      </c>
      <c r="AT1711" s="13">
        <f t="shared" si="2051"/>
        <v>1.1358124952716988E-4</v>
      </c>
      <c r="AU1711" s="13">
        <f t="shared" si="2052"/>
        <v>6.3547676553637827E-5</v>
      </c>
      <c r="AV1711" s="13">
        <f t="shared" si="2053"/>
        <v>2.6665760494207467E-5</v>
      </c>
      <c r="AW1711" s="13">
        <f t="shared" si="2054"/>
        <v>2.61767723802777E-7</v>
      </c>
      <c r="AX1711" s="13">
        <f t="shared" si="2055"/>
        <v>3.0960808628973146E-3</v>
      </c>
      <c r="AY1711" s="13">
        <f t="shared" si="2056"/>
        <v>1.9418619172091929E-3</v>
      </c>
      <c r="AZ1711" s="13">
        <f t="shared" si="2057"/>
        <v>6.0896789723680208E-4</v>
      </c>
      <c r="BA1711" s="13">
        <f t="shared" si="2058"/>
        <v>1.2731488838230726E-4</v>
      </c>
      <c r="BB1711" s="13">
        <f t="shared" si="2059"/>
        <v>1.996297449834575E-5</v>
      </c>
      <c r="BC1711" s="13">
        <f t="shared" si="2060"/>
        <v>2.5041555210724887E-6</v>
      </c>
      <c r="BD1711" s="13">
        <f t="shared" si="2061"/>
        <v>8.4287439139317708E-6</v>
      </c>
      <c r="BE1711" s="13">
        <f t="shared" si="2062"/>
        <v>1.4147416784700499E-5</v>
      </c>
      <c r="BF1711" s="13">
        <f t="shared" si="2063"/>
        <v>1.1873026617240136E-5</v>
      </c>
      <c r="BG1711" s="13">
        <f t="shared" si="2064"/>
        <v>6.6428504557402618E-6</v>
      </c>
      <c r="BH1711" s="13">
        <f t="shared" si="2065"/>
        <v>2.7874608303278153E-6</v>
      </c>
      <c r="BI1711" s="13">
        <f t="shared" si="2066"/>
        <v>9.3573539640924869E-7</v>
      </c>
      <c r="BJ1711" s="14">
        <f t="shared" si="2067"/>
        <v>0.62713384914529802</v>
      </c>
      <c r="BK1711" s="14">
        <f t="shared" si="2068"/>
        <v>0.23765624552643935</v>
      </c>
      <c r="BL1711" s="14">
        <f t="shared" si="2069"/>
        <v>0.1313008909019357</v>
      </c>
      <c r="BM1711" s="14">
        <f t="shared" si="2070"/>
        <v>0.40371377361452421</v>
      </c>
      <c r="BN1711" s="14">
        <f t="shared" si="2071"/>
        <v>0.59453506522972577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1.5858585858585901</v>
      </c>
      <c r="F1712" s="10">
        <f>VLOOKUP(B1712,home!$B$2:$E$405,3,FALSE)</f>
        <v>1.01</v>
      </c>
      <c r="G1712" s="10">
        <f>VLOOKUP(C1712,away!$B$2:$E$405,4,FALSE)</f>
        <v>1.1399999999999999</v>
      </c>
      <c r="H1712" s="10">
        <f>VLOOKUP(A1712,away!$A$2:$E$405,3,FALSE)</f>
        <v>1.1313131313131299</v>
      </c>
      <c r="I1712" s="10">
        <f>VLOOKUP(C1712,away!$B$2:$E$405,3,FALSE)</f>
        <v>0.38</v>
      </c>
      <c r="J1712" s="10">
        <f>VLOOKUP(B1712,home!$B$2:$E$405,4,FALSE)</f>
        <v>0.88</v>
      </c>
      <c r="K1712" s="12">
        <f t="shared" si="2016"/>
        <v>1.8259575757575806</v>
      </c>
      <c r="L1712" s="12">
        <f t="shared" si="2017"/>
        <v>0.37831111111111065</v>
      </c>
      <c r="M1712" s="13">
        <f t="shared" si="2018"/>
        <v>0.11033118245059437</v>
      </c>
      <c r="N1712" s="13">
        <f t="shared" si="2019"/>
        <v>0.20146005843795461</v>
      </c>
      <c r="O1712" s="13">
        <f t="shared" si="2020"/>
        <v>4.1739512223087027E-2</v>
      </c>
      <c r="P1712" s="13">
        <f t="shared" si="2021"/>
        <v>7.6214578552171897E-2</v>
      </c>
      <c r="Q1712" s="13">
        <f t="shared" si="2022"/>
        <v>0.18392875995867411</v>
      </c>
      <c r="R1712" s="13">
        <f t="shared" si="2023"/>
        <v>7.89526062317592E-3</v>
      </c>
      <c r="S1712" s="13">
        <f t="shared" si="2024"/>
        <v>1.3161877392382396E-2</v>
      </c>
      <c r="T1712" s="13">
        <f t="shared" si="2025"/>
        <v>6.9582293545254761E-2</v>
      </c>
      <c r="U1712" s="13">
        <f t="shared" si="2026"/>
        <v>1.4416410947468587E-2</v>
      </c>
      <c r="V1712" s="13">
        <f t="shared" si="2027"/>
        <v>1.0102180203024227E-3</v>
      </c>
      <c r="W1712" s="13">
        <f t="shared" si="2028"/>
        <v>0.11194870421541282</v>
      </c>
      <c r="X1712" s="13">
        <f t="shared" si="2029"/>
        <v>4.2351438679181896E-2</v>
      </c>
      <c r="Y1712" s="13">
        <f t="shared" si="2030"/>
        <v>8.0110099119376863E-3</v>
      </c>
      <c r="Z1712" s="13">
        <f t="shared" si="2031"/>
        <v>9.9562160628849437E-4</v>
      </c>
      <c r="AA1712" s="13">
        <f t="shared" si="2032"/>
        <v>1.8179628145904075E-3</v>
      </c>
      <c r="AB1712" s="13">
        <f t="shared" si="2033"/>
        <v>1.6597614868734643E-3</v>
      </c>
      <c r="AC1712" s="13">
        <f t="shared" si="2034"/>
        <v>4.3614902737059258E-5</v>
      </c>
      <c r="AD1712" s="13">
        <f t="shared" si="2035"/>
        <v>5.1103396139594442E-2</v>
      </c>
      <c r="AE1712" s="13">
        <f t="shared" si="2036"/>
        <v>1.9332982575121217E-2</v>
      </c>
      <c r="AF1712" s="13">
        <f t="shared" si="2037"/>
        <v>3.6569410595429248E-3</v>
      </c>
      <c r="AG1712" s="13">
        <f t="shared" si="2038"/>
        <v>4.6115381183450886E-4</v>
      </c>
      <c r="AH1712" s="13">
        <f t="shared" si="2039"/>
        <v>9.4163679030307229E-5</v>
      </c>
      <c r="AI1712" s="13">
        <f t="shared" si="2040"/>
        <v>1.7193888308659471E-4</v>
      </c>
      <c r="AJ1712" s="13">
        <f t="shared" si="2041"/>
        <v>1.569765530696323E-4</v>
      </c>
      <c r="AK1712" s="13">
        <f t="shared" si="2042"/>
        <v>9.5544175431268977E-5</v>
      </c>
      <c r="AL1712" s="13">
        <f t="shared" si="2043"/>
        <v>1.205132169117265E-6</v>
      </c>
      <c r="AM1712" s="13">
        <f t="shared" si="2044"/>
        <v>1.8662526665606617E-2</v>
      </c>
      <c r="AN1712" s="13">
        <f t="shared" si="2045"/>
        <v>7.0602411990063705E-3</v>
      </c>
      <c r="AO1712" s="13">
        <f t="shared" si="2046"/>
        <v>1.3354838463542702E-3</v>
      </c>
      <c r="AP1712" s="13">
        <f t="shared" si="2047"/>
        <v>1.684094592617413E-4</v>
      </c>
      <c r="AQ1712" s="13">
        <f t="shared" si="2048"/>
        <v>1.5927792413732662E-5</v>
      </c>
      <c r="AR1712" s="13">
        <f t="shared" si="2049"/>
        <v>7.1246332080531053E-6</v>
      </c>
      <c r="AS1712" s="13">
        <f t="shared" si="2050"/>
        <v>1.3009277980738602E-5</v>
      </c>
      <c r="AT1712" s="13">
        <f t="shared" si="2051"/>
        <v>1.1877194842032968E-5</v>
      </c>
      <c r="AU1712" s="13">
        <f t="shared" si="2052"/>
        <v>7.2290846335196518E-6</v>
      </c>
      <c r="AV1712" s="13">
        <f t="shared" si="2053"/>
        <v>3.3000004630919825E-6</v>
      </c>
      <c r="AW1712" s="13">
        <f t="shared" si="2054"/>
        <v>2.3124479088238185E-8</v>
      </c>
      <c r="AX1712" s="13">
        <f t="shared" si="2055"/>
        <v>5.6794969913070391E-3</v>
      </c>
      <c r="AY1712" s="13">
        <f t="shared" si="2056"/>
        <v>2.1486168173335757E-3</v>
      </c>
      <c r="AZ1712" s="13">
        <f t="shared" si="2057"/>
        <v>4.0642280775874171E-4</v>
      </c>
      <c r="BA1712" s="13">
        <f t="shared" si="2058"/>
        <v>5.1251421328035646E-5</v>
      </c>
      <c r="BB1712" s="13">
        <f t="shared" si="2059"/>
        <v>4.8472455371582082E-6</v>
      </c>
      <c r="BC1712" s="13">
        <f t="shared" si="2060"/>
        <v>3.6675336899813893E-7</v>
      </c>
      <c r="BD1712" s="13">
        <f t="shared" si="2061"/>
        <v>4.4922131753294784E-7</v>
      </c>
      <c r="BE1712" s="13">
        <f t="shared" si="2062"/>
        <v>8.2025906794108777E-7</v>
      </c>
      <c r="BF1712" s="13">
        <f t="shared" si="2063"/>
        <v>7.4887912959544069E-7</v>
      </c>
      <c r="BG1712" s="13">
        <f t="shared" si="2064"/>
        <v>4.5580717333717922E-7</v>
      </c>
      <c r="BH1712" s="13">
        <f t="shared" si="2065"/>
        <v>2.0807114030991794E-7</v>
      </c>
      <c r="BI1712" s="13">
        <f t="shared" si="2066"/>
        <v>7.5985814989082559E-8</v>
      </c>
      <c r="BJ1712" s="14">
        <f t="shared" si="2067"/>
        <v>0.72737032933378543</v>
      </c>
      <c r="BK1712" s="14">
        <f t="shared" si="2068"/>
        <v>0.20291129326769083</v>
      </c>
      <c r="BL1712" s="14">
        <f t="shared" si="2069"/>
        <v>6.809282980058437E-2</v>
      </c>
      <c r="BM1712" s="14">
        <f t="shared" si="2070"/>
        <v>0.37565212806983678</v>
      </c>
      <c r="BN1712" s="14">
        <f t="shared" si="2071"/>
        <v>0.6215693522456579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1.5858585858585901</v>
      </c>
      <c r="F1713" s="10">
        <f>VLOOKUP(B1713,home!$B$2:$E$405,3,FALSE)</f>
        <v>0.25</v>
      </c>
      <c r="G1713" s="10">
        <f>VLOOKUP(C1713,away!$B$2:$E$405,4,FALSE)</f>
        <v>0.76</v>
      </c>
      <c r="H1713" s="10">
        <f>VLOOKUP(A1713,away!$A$2:$E$405,3,FALSE)</f>
        <v>1.1313131313131299</v>
      </c>
      <c r="I1713" s="10">
        <f>VLOOKUP(C1713,away!$B$2:$E$405,3,FALSE)</f>
        <v>0.38</v>
      </c>
      <c r="J1713" s="10">
        <f>VLOOKUP(B1713,home!$B$2:$E$405,4,FALSE)</f>
        <v>1.06</v>
      </c>
      <c r="K1713" s="12">
        <f t="shared" si="2016"/>
        <v>0.30131313131313214</v>
      </c>
      <c r="L1713" s="12">
        <f t="shared" si="2017"/>
        <v>0.45569292929292876</v>
      </c>
      <c r="M1713" s="13">
        <f t="shared" si="2018"/>
        <v>0.4690686900467782</v>
      </c>
      <c r="N1713" s="13">
        <f t="shared" si="2019"/>
        <v>0.14133655579894375</v>
      </c>
      <c r="O1713" s="13">
        <f t="shared" si="2020"/>
        <v>0.21375128540701324</v>
      </c>
      <c r="P1713" s="13">
        <f t="shared" si="2021"/>
        <v>6.440606912819416E-2</v>
      </c>
      <c r="Q1713" s="13">
        <f t="shared" si="2022"/>
        <v>2.129328009839648E-2</v>
      </c>
      <c r="R1713" s="13">
        <f t="shared" si="2023"/>
        <v>4.8702474693625354E-2</v>
      </c>
      <c r="S1713" s="13">
        <f t="shared" si="2024"/>
        <v>2.2108391737530207E-3</v>
      </c>
      <c r="T1713" s="13">
        <f t="shared" si="2025"/>
        <v>9.7031971822931148E-3</v>
      </c>
      <c r="U1713" s="13">
        <f t="shared" si="2026"/>
        <v>1.467469515263483E-2</v>
      </c>
      <c r="V1713" s="13">
        <f t="shared" si="2027"/>
        <v>3.3729118446704981E-5</v>
      </c>
      <c r="W1713" s="13">
        <f t="shared" si="2028"/>
        <v>2.1386483007918146E-3</v>
      </c>
      <c r="X1713" s="13">
        <f t="shared" si="2029"/>
        <v>9.7456690891516661E-4</v>
      </c>
      <c r="Y1713" s="13">
        <f t="shared" si="2030"/>
        <v>2.2205162475775358E-4</v>
      </c>
      <c r="Z1713" s="13">
        <f t="shared" si="2031"/>
        <v>7.3977911189842902E-3</v>
      </c>
      <c r="AA1713" s="13">
        <f t="shared" si="2032"/>
        <v>2.2290516068616362E-3</v>
      </c>
      <c r="AB1713" s="13">
        <f t="shared" si="2033"/>
        <v>3.3582125976102414E-4</v>
      </c>
      <c r="AC1713" s="13">
        <f t="shared" si="2034"/>
        <v>2.8945120144542281E-7</v>
      </c>
      <c r="AD1713" s="13">
        <f t="shared" si="2035"/>
        <v>1.6110070407227269E-4</v>
      </c>
      <c r="AE1713" s="13">
        <f t="shared" si="2036"/>
        <v>7.3412451749847201E-5</v>
      </c>
      <c r="AF1713" s="13">
        <f t="shared" si="2037"/>
        <v>1.6726767592231834E-5</v>
      </c>
      <c r="AG1713" s="13">
        <f t="shared" si="2038"/>
        <v>2.5407565739020509E-6</v>
      </c>
      <c r="AH1713" s="13">
        <f t="shared" si="2039"/>
        <v>8.4278027632679121E-4</v>
      </c>
      <c r="AI1713" s="13">
        <f t="shared" si="2040"/>
        <v>2.5394076406897218E-4</v>
      </c>
      <c r="AJ1713" s="13">
        <f t="shared" si="2041"/>
        <v>3.8257843394835663E-5</v>
      </c>
      <c r="AK1713" s="13">
        <f t="shared" si="2042"/>
        <v>3.8425301968617882E-6</v>
      </c>
      <c r="AL1713" s="13">
        <f t="shared" si="2043"/>
        <v>1.5897385167766059E-9</v>
      </c>
      <c r="AM1713" s="13">
        <f t="shared" si="2044"/>
        <v>9.7083515201533506E-6</v>
      </c>
      <c r="AN1713" s="13">
        <f t="shared" si="2045"/>
        <v>4.4240271428241392E-6</v>
      </c>
      <c r="AO1713" s="13">
        <f t="shared" si="2046"/>
        <v>1.0079989439924789E-6</v>
      </c>
      <c r="AP1713" s="13">
        <f t="shared" si="2047"/>
        <v>1.5311266383737052E-7</v>
      </c>
      <c r="AQ1713" s="13">
        <f t="shared" si="2048"/>
        <v>1.7443089573973713E-8</v>
      </c>
      <c r="AR1713" s="13">
        <f t="shared" si="2049"/>
        <v>7.6809802573931917E-5</v>
      </c>
      <c r="AS1713" s="13">
        <f t="shared" si="2050"/>
        <v>2.3143802129094901E-5</v>
      </c>
      <c r="AT1713" s="13">
        <f t="shared" si="2051"/>
        <v>3.4867657450045591E-6</v>
      </c>
      <c r="AU1713" s="13">
        <f t="shared" si="2052"/>
        <v>3.5020276826089666E-7</v>
      </c>
      <c r="AV1713" s="13">
        <f t="shared" si="2053"/>
        <v>2.6380173174804477E-8</v>
      </c>
      <c r="AW1713" s="13">
        <f t="shared" si="2054"/>
        <v>6.0633626552563132E-12</v>
      </c>
      <c r="AX1713" s="13">
        <f t="shared" si="2055"/>
        <v>4.8754229940433521E-7</v>
      </c>
      <c r="AY1713" s="13">
        <f t="shared" si="2056"/>
        <v>2.2216957856977163E-7</v>
      </c>
      <c r="AZ1713" s="13">
        <f t="shared" si="2057"/>
        <v>5.062055302911736E-8</v>
      </c>
      <c r="BA1713" s="13">
        <f t="shared" si="2058"/>
        <v>7.6891426974221754E-9</v>
      </c>
      <c r="BB1713" s="13">
        <f t="shared" si="2059"/>
        <v>8.7597198988491084E-10</v>
      </c>
      <c r="BC1713" s="13">
        <f t="shared" si="2060"/>
        <v>7.9834848409842187E-11</v>
      </c>
      <c r="BD1713" s="13">
        <f t="shared" si="2061"/>
        <v>5.833613988887759E-6</v>
      </c>
      <c r="BE1713" s="13">
        <f t="shared" si="2062"/>
        <v>1.7577444978638617E-6</v>
      </c>
      <c r="BF1713" s="13">
        <f t="shared" si="2063"/>
        <v>2.6481574934989459E-7</v>
      </c>
      <c r="BG1713" s="13">
        <f t="shared" si="2064"/>
        <v>2.6597487552550101E-8</v>
      </c>
      <c r="BH1713" s="13">
        <f t="shared" si="2065"/>
        <v>2.0035430648802311E-9</v>
      </c>
      <c r="BI1713" s="13">
        <f t="shared" si="2066"/>
        <v>1.2073876691995449E-10</v>
      </c>
      <c r="BJ1713" s="14">
        <f t="shared" si="2067"/>
        <v>0.17593816050482722</v>
      </c>
      <c r="BK1713" s="14">
        <f t="shared" si="2068"/>
        <v>0.53571984067769063</v>
      </c>
      <c r="BL1713" s="14">
        <f t="shared" si="2069"/>
        <v>0.28094385138327838</v>
      </c>
      <c r="BM1713" s="14">
        <f t="shared" si="2070"/>
        <v>4.1441066348314279E-2</v>
      </c>
      <c r="BN1713" s="14">
        <f t="shared" si="2071"/>
        <v>0.95855835517295118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1.5858585858585901</v>
      </c>
      <c r="F1714" s="10">
        <f>VLOOKUP(B1714,home!$B$2:$E$405,3,FALSE)</f>
        <v>0.63</v>
      </c>
      <c r="G1714" s="10">
        <f>VLOOKUP(C1714,away!$B$2:$E$405,4,FALSE)</f>
        <v>1.1399999999999999</v>
      </c>
      <c r="H1714" s="10">
        <f>VLOOKUP(A1714,away!$A$2:$E$405,3,FALSE)</f>
        <v>1.1313131313131299</v>
      </c>
      <c r="I1714" s="10">
        <f>VLOOKUP(C1714,away!$B$2:$E$405,3,FALSE)</f>
        <v>1.1399999999999999</v>
      </c>
      <c r="J1714" s="10">
        <f>VLOOKUP(B1714,home!$B$2:$E$405,4,FALSE)</f>
        <v>1.41</v>
      </c>
      <c r="K1714" s="12">
        <f t="shared" si="2016"/>
        <v>1.1389636363636393</v>
      </c>
      <c r="L1714" s="12">
        <f t="shared" si="2017"/>
        <v>1.8184727272727248</v>
      </c>
      <c r="M1714" s="13">
        <f t="shared" si="2018"/>
        <v>5.1951932461679312E-2</v>
      </c>
      <c r="N1714" s="13">
        <f t="shared" si="2019"/>
        <v>5.9171361912672464E-2</v>
      </c>
      <c r="O1714" s="13">
        <f t="shared" si="2020"/>
        <v>9.447317231067838E-2</v>
      </c>
      <c r="P1714" s="13">
        <f t="shared" si="2021"/>
        <v>0.10760150787377894</v>
      </c>
      <c r="Q1714" s="13">
        <f t="shared" si="2022"/>
        <v>3.3697014766323197E-2</v>
      </c>
      <c r="R1714" s="13">
        <f t="shared" si="2023"/>
        <v>8.5898443652952711E-2</v>
      </c>
      <c r="S1714" s="13">
        <f t="shared" si="2024"/>
        <v>5.571536970858168E-2</v>
      </c>
      <c r="T1714" s="13">
        <f t="shared" si="2025"/>
        <v>6.1277102343065021E-2</v>
      </c>
      <c r="U1714" s="13">
        <f t="shared" si="2026"/>
        <v>9.7835203740944204E-2</v>
      </c>
      <c r="V1714" s="13">
        <f t="shared" si="2027"/>
        <v>1.2821804713019027E-2</v>
      </c>
      <c r="W1714" s="13">
        <f t="shared" si="2028"/>
        <v>1.2793224824283569E-2</v>
      </c>
      <c r="X1714" s="13">
        <f t="shared" si="2029"/>
        <v>2.3264130436828068E-2</v>
      </c>
      <c r="Y1714" s="13">
        <f t="shared" si="2030"/>
        <v>2.1152593361543577E-2</v>
      </c>
      <c r="Z1714" s="13">
        <f t="shared" si="2031"/>
        <v>5.2067992366022463E-2</v>
      </c>
      <c r="AA1714" s="13">
        <f t="shared" si="2032"/>
        <v>5.9303549923359157E-2</v>
      </c>
      <c r="AB1714" s="13">
        <f t="shared" si="2033"/>
        <v>3.3772293434990892E-2</v>
      </c>
      <c r="AC1714" s="13">
        <f t="shared" si="2034"/>
        <v>1.6597620331563522E-3</v>
      </c>
      <c r="AD1714" s="13">
        <f t="shared" si="2035"/>
        <v>3.6427544666708988E-3</v>
      </c>
      <c r="AE1714" s="13">
        <f t="shared" si="2036"/>
        <v>6.6242496497919291E-3</v>
      </c>
      <c r="AF1714" s="13">
        <f t="shared" si="2037"/>
        <v>6.0230086633962631E-3</v>
      </c>
      <c r="AG1714" s="13">
        <f t="shared" si="2038"/>
        <v>3.6508923301711497E-3</v>
      </c>
      <c r="AH1714" s="13">
        <f t="shared" si="2039"/>
        <v>2.3671056020364085E-2</v>
      </c>
      <c r="AI1714" s="13">
        <f t="shared" si="2040"/>
        <v>2.6960472041521296E-2</v>
      </c>
      <c r="AJ1714" s="13">
        <f t="shared" si="2041"/>
        <v>1.5353498637245666E-2</v>
      </c>
      <c r="AK1714" s="13">
        <f t="shared" si="2042"/>
        <v>5.8290255462605002E-3</v>
      </c>
      <c r="AL1714" s="13">
        <f t="shared" si="2043"/>
        <v>1.3750625935695913E-4</v>
      </c>
      <c r="AM1714" s="13">
        <f t="shared" si="2044"/>
        <v>8.2979297474787507E-4</v>
      </c>
      <c r="AN1714" s="13">
        <f t="shared" si="2045"/>
        <v>1.5089558938615156E-3</v>
      </c>
      <c r="AO1714" s="13">
        <f t="shared" si="2046"/>
        <v>1.3719975698223016E-3</v>
      </c>
      <c r="AP1714" s="13">
        <f t="shared" si="2047"/>
        <v>8.316467208687704E-4</v>
      </c>
      <c r="AQ1714" s="13">
        <f t="shared" si="2048"/>
        <v>3.7808172015641307E-4</v>
      </c>
      <c r="AR1714" s="13">
        <f t="shared" si="2049"/>
        <v>8.6090339597553866E-3</v>
      </c>
      <c r="AS1714" s="13">
        <f t="shared" si="2050"/>
        <v>9.8053766243810566E-3</v>
      </c>
      <c r="AT1714" s="13">
        <f t="shared" si="2051"/>
        <v>5.5839837080100384E-3</v>
      </c>
      <c r="AU1714" s="13">
        <f t="shared" si="2052"/>
        <v>2.1199847964901435E-3</v>
      </c>
      <c r="AV1714" s="13">
        <f t="shared" si="2053"/>
        <v>6.0364639821151097E-4</v>
      </c>
      <c r="AW1714" s="13">
        <f t="shared" si="2054"/>
        <v>7.9110953293248556E-6</v>
      </c>
      <c r="AX1714" s="13">
        <f t="shared" si="2055"/>
        <v>1.5751733732464004E-4</v>
      </c>
      <c r="AY1714" s="13">
        <f t="shared" si="2056"/>
        <v>2.8644098199747596E-4</v>
      </c>
      <c r="AZ1714" s="13">
        <f t="shared" si="2057"/>
        <v>2.6044255686781385E-4</v>
      </c>
      <c r="BA1714" s="13">
        <f t="shared" si="2058"/>
        <v>1.5786922889509839E-4</v>
      </c>
      <c r="BB1714" s="13">
        <f t="shared" si="2059"/>
        <v>7.1770221805327942E-5</v>
      </c>
      <c r="BC1714" s="13">
        <f t="shared" si="2060"/>
        <v>2.610243819666062E-5</v>
      </c>
      <c r="BD1714" s="13">
        <f t="shared" si="2061"/>
        <v>2.6092155773299775E-3</v>
      </c>
      <c r="BE1714" s="13">
        <f t="shared" si="2062"/>
        <v>2.9718016620124041E-3</v>
      </c>
      <c r="BF1714" s="13">
        <f t="shared" si="2063"/>
        <v>1.6923870137585777E-3</v>
      </c>
      <c r="BG1714" s="13">
        <f t="shared" si="2064"/>
        <v>6.4252242244168989E-4</v>
      </c>
      <c r="BH1714" s="13">
        <f t="shared" si="2065"/>
        <v>1.8295241867734039E-4</v>
      </c>
      <c r="BI1714" s="13">
        <f t="shared" si="2066"/>
        <v>4.1675230411653309E-5</v>
      </c>
      <c r="BJ1714" s="14">
        <f t="shared" si="2067"/>
        <v>0.23717695039929004</v>
      </c>
      <c r="BK1714" s="14">
        <f t="shared" si="2068"/>
        <v>0.23017432403156976</v>
      </c>
      <c r="BL1714" s="14">
        <f t="shared" si="2069"/>
        <v>0.47795929511979668</v>
      </c>
      <c r="BM1714" s="14">
        <f t="shared" si="2070"/>
        <v>0.56430659905192571</v>
      </c>
      <c r="BN1714" s="14">
        <f t="shared" si="2071"/>
        <v>0.43279343297808504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1.57692307692308</v>
      </c>
      <c r="F1715" s="10">
        <f>VLOOKUP(B1715,home!$B$2:$E$405,3,FALSE)</f>
        <v>1.52</v>
      </c>
      <c r="G1715" s="10">
        <f>VLOOKUP(C1715,away!$B$2:$E$405,4,FALSE)</f>
        <v>0.74</v>
      </c>
      <c r="H1715" s="10">
        <f>VLOOKUP(A1715,away!$A$2:$E$405,3,FALSE)</f>
        <v>1.31538461538462</v>
      </c>
      <c r="I1715" s="10">
        <f>VLOOKUP(C1715,away!$B$2:$E$405,3,FALSE)</f>
        <v>0.95</v>
      </c>
      <c r="J1715" s="10">
        <f>VLOOKUP(B1715,home!$B$2:$E$405,4,FALSE)</f>
        <v>0.91</v>
      </c>
      <c r="K1715" s="12">
        <f t="shared" si="2016"/>
        <v>1.7737230769230805</v>
      </c>
      <c r="L1715" s="12">
        <f t="shared" si="2017"/>
        <v>1.1371500000000041</v>
      </c>
      <c r="M1715" s="13">
        <f t="shared" si="2018"/>
        <v>5.4428189122956987E-2</v>
      </c>
      <c r="N1715" s="13">
        <f t="shared" si="2019"/>
        <v>9.6540535082522611E-2</v>
      </c>
      <c r="O1715" s="13">
        <f t="shared" si="2020"/>
        <v>6.1893015261170761E-2</v>
      </c>
      <c r="P1715" s="13">
        <f t="shared" si="2021"/>
        <v>0.10978106946909098</v>
      </c>
      <c r="Q1715" s="13">
        <f t="shared" si="2022"/>
        <v>8.5618087467186327E-2</v>
      </c>
      <c r="R1715" s="13">
        <f t="shared" si="2023"/>
        <v>3.5190821152120307E-2</v>
      </c>
      <c r="S1715" s="13">
        <f t="shared" si="2024"/>
        <v>5.535680778645493E-2</v>
      </c>
      <c r="T1715" s="13">
        <f t="shared" si="2025"/>
        <v>9.7360608163311282E-2</v>
      </c>
      <c r="U1715" s="13">
        <f t="shared" si="2026"/>
        <v>6.2418771573388647E-2</v>
      </c>
      <c r="V1715" s="13">
        <f t="shared" si="2027"/>
        <v>1.2406009253491937E-2</v>
      </c>
      <c r="W1715" s="13">
        <f t="shared" si="2028"/>
        <v>5.0620925847522369E-2</v>
      </c>
      <c r="X1715" s="13">
        <f t="shared" si="2029"/>
        <v>5.7563585827510269E-2</v>
      </c>
      <c r="Y1715" s="13">
        <f t="shared" si="2030"/>
        <v>3.272921581187678E-2</v>
      </c>
      <c r="Z1715" s="13">
        <f t="shared" si="2031"/>
        <v>1.3339080757711249E-2</v>
      </c>
      <c r="AA1715" s="13">
        <f t="shared" si="2032"/>
        <v>2.365983536489305E-2</v>
      </c>
      <c r="AB1715" s="13">
        <f t="shared" si="2033"/>
        <v>2.0982997991455817E-2</v>
      </c>
      <c r="AC1715" s="13">
        <f t="shared" si="2034"/>
        <v>1.56392416507632E-3</v>
      </c>
      <c r="AD1715" s="13">
        <f t="shared" si="2035"/>
        <v>2.2446876087740628E-2</v>
      </c>
      <c r="AE1715" s="13">
        <f t="shared" si="2036"/>
        <v>2.5525465143174348E-2</v>
      </c>
      <c r="AF1715" s="13">
        <f t="shared" si="2037"/>
        <v>1.4513141343780411E-2</v>
      </c>
      <c r="AG1715" s="13">
        <f t="shared" si="2038"/>
        <v>5.5012062263599844E-3</v>
      </c>
      <c r="AH1715" s="13">
        <f t="shared" si="2039"/>
        <v>3.7921339209078513E-3</v>
      </c>
      <c r="AI1715" s="13">
        <f t="shared" si="2040"/>
        <v>6.7261954462970591E-3</v>
      </c>
      <c r="AJ1715" s="13">
        <f t="shared" si="2041"/>
        <v>5.9652040414960176E-3</v>
      </c>
      <c r="AK1715" s="13">
        <f t="shared" si="2042"/>
        <v>3.5268733556521026E-3</v>
      </c>
      <c r="AL1715" s="13">
        <f t="shared" si="2043"/>
        <v>1.261767258306357E-4</v>
      </c>
      <c r="AM1715" s="13">
        <f t="shared" si="2044"/>
        <v>7.9629084243316786E-3</v>
      </c>
      <c r="AN1715" s="13">
        <f t="shared" si="2045"/>
        <v>9.055021314728802E-3</v>
      </c>
      <c r="AO1715" s="13">
        <f t="shared" si="2046"/>
        <v>5.1484587440219481E-3</v>
      </c>
      <c r="AP1715" s="13">
        <f t="shared" si="2047"/>
        <v>1.9515232869215266E-3</v>
      </c>
      <c r="AQ1715" s="13">
        <f t="shared" si="2048"/>
        <v>5.5479367643070554E-4</v>
      </c>
      <c r="AR1715" s="13">
        <f t="shared" si="2049"/>
        <v>8.6244501763207493E-4</v>
      </c>
      <c r="AS1715" s="13">
        <f t="shared" si="2050"/>
        <v>1.5297386303513441E-3</v>
      </c>
      <c r="AT1715" s="13">
        <f t="shared" si="2051"/>
        <v>1.356666355157443E-3</v>
      </c>
      <c r="AU1715" s="13">
        <f t="shared" si="2052"/>
        <v>8.021168072759598E-4</v>
      </c>
      <c r="AV1715" s="13">
        <f t="shared" si="2053"/>
        <v>3.5568327286330842E-4</v>
      </c>
      <c r="AW1715" s="13">
        <f t="shared" si="2054"/>
        <v>7.0693636917644143E-6</v>
      </c>
      <c r="AX1715" s="13">
        <f t="shared" si="2055"/>
        <v>2.3539990719437173E-3</v>
      </c>
      <c r="AY1715" s="13">
        <f t="shared" si="2056"/>
        <v>2.6768500446608078E-3</v>
      </c>
      <c r="AZ1715" s="13">
        <f t="shared" si="2057"/>
        <v>1.5219900141430246E-3</v>
      </c>
      <c r="BA1715" s="13">
        <f t="shared" si="2058"/>
        <v>5.7691031486091558E-4</v>
      </c>
      <c r="BB1715" s="13">
        <f t="shared" si="2059"/>
        <v>1.6400839113602317E-4</v>
      </c>
      <c r="BC1715" s="13">
        <f t="shared" si="2060"/>
        <v>3.7300428396065846E-5</v>
      </c>
      <c r="BD1715" s="13">
        <f t="shared" si="2061"/>
        <v>1.634548919667198E-4</v>
      </c>
      <c r="BE1715" s="13">
        <f t="shared" si="2062"/>
        <v>2.8992371391733999E-4</v>
      </c>
      <c r="BF1715" s="13">
        <f t="shared" si="2063"/>
        <v>2.5712219096121568E-4</v>
      </c>
      <c r="BG1715" s="13">
        <f t="shared" si="2064"/>
        <v>1.5202118789897704E-4</v>
      </c>
      <c r="BH1715" s="13">
        <f t="shared" si="2065"/>
        <v>6.7410872289418871E-5</v>
      </c>
      <c r="BI1715" s="13">
        <f t="shared" si="2066"/>
        <v>2.3913643963051353E-5</v>
      </c>
      <c r="BJ1715" s="14">
        <f t="shared" si="2067"/>
        <v>0.52042341071256015</v>
      </c>
      <c r="BK1715" s="14">
        <f t="shared" si="2068"/>
        <v>0.23633902656756259</v>
      </c>
      <c r="BL1715" s="14">
        <f t="shared" si="2069"/>
        <v>0.23001634469165855</v>
      </c>
      <c r="BM1715" s="14">
        <f t="shared" si="2070"/>
        <v>0.55399636449347534</v>
      </c>
      <c r="BN1715" s="14">
        <f t="shared" si="2071"/>
        <v>0.44345171755504803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1.57692307692308</v>
      </c>
      <c r="F1716" s="10">
        <f>VLOOKUP(B1716,home!$B$2:$E$405,3,FALSE)</f>
        <v>0.95</v>
      </c>
      <c r="G1716" s="10">
        <f>VLOOKUP(C1716,away!$B$2:$E$405,4,FALSE)</f>
        <v>1.27</v>
      </c>
      <c r="H1716" s="10">
        <f>VLOOKUP(A1716,away!$A$2:$E$405,3,FALSE)</f>
        <v>1.31538461538462</v>
      </c>
      <c r="I1716" s="10">
        <f>VLOOKUP(C1716,away!$B$2:$E$405,3,FALSE)</f>
        <v>0.85</v>
      </c>
      <c r="J1716" s="10">
        <f>VLOOKUP(B1716,home!$B$2:$E$405,4,FALSE)</f>
        <v>0.38</v>
      </c>
      <c r="K1716" s="12">
        <f t="shared" si="2016"/>
        <v>1.9025576923076961</v>
      </c>
      <c r="L1716" s="12">
        <f t="shared" si="2017"/>
        <v>0.42486923076923228</v>
      </c>
      <c r="M1716" s="13">
        <f t="shared" si="2018"/>
        <v>9.7546418891694145E-2</v>
      </c>
      <c r="N1716" s="13">
        <f t="shared" si="2019"/>
        <v>0.18558768961946145</v>
      </c>
      <c r="O1716" s="13">
        <f t="shared" si="2020"/>
        <v>4.1444471958807398E-2</v>
      </c>
      <c r="P1716" s="13">
        <f t="shared" si="2021"/>
        <v>7.8850498928859633E-2</v>
      </c>
      <c r="Q1716" s="13">
        <f t="shared" si="2022"/>
        <v>0.17654564324155986</v>
      </c>
      <c r="R1716" s="13">
        <f t="shared" si="2023"/>
        <v>8.8042404603877571E-3</v>
      </c>
      <c r="S1716" s="13">
        <f t="shared" si="2024"/>
        <v>1.5934468051136966E-2</v>
      </c>
      <c r="T1716" s="13">
        <f t="shared" si="2025"/>
        <v>7.5008811639700843E-2</v>
      </c>
      <c r="U1716" s="13">
        <f t="shared" si="2026"/>
        <v>1.6750575412837379E-2</v>
      </c>
      <c r="V1716" s="13">
        <f t="shared" si="2027"/>
        <v>1.4311599547210333E-3</v>
      </c>
      <c r="W1716" s="13">
        <f t="shared" si="2028"/>
        <v>0.11196275719754663</v>
      </c>
      <c r="X1716" s="13">
        <f t="shared" si="2029"/>
        <v>4.7569530525323964E-2</v>
      </c>
      <c r="Y1716" s="13">
        <f t="shared" si="2030"/>
        <v>1.0105414921173951E-2</v>
      </c>
      <c r="Z1716" s="13">
        <f t="shared" si="2031"/>
        <v>1.2468836239707664E-3</v>
      </c>
      <c r="AA1716" s="13">
        <f t="shared" si="2032"/>
        <v>2.3722680301980783E-3</v>
      </c>
      <c r="AB1716" s="13">
        <f t="shared" si="2033"/>
        <v>2.2566883945344908E-3</v>
      </c>
      <c r="AC1716" s="13">
        <f t="shared" si="2034"/>
        <v>7.2303830934360342E-5</v>
      </c>
      <c r="AD1716" s="13">
        <f t="shared" si="2035"/>
        <v>5.3253901239542788E-2</v>
      </c>
      <c r="AE1716" s="13">
        <f t="shared" si="2036"/>
        <v>2.2625944055105211E-2</v>
      </c>
      <c r="AF1716" s="13">
        <f t="shared" si="2037"/>
        <v>4.8065337230601161E-3</v>
      </c>
      <c r="AG1716" s="13">
        <f t="shared" si="2038"/>
        <v>6.8071609519430886E-4</v>
      </c>
      <c r="AH1716" s="13">
        <f t="shared" si="2039"/>
        <v>1.32440621543803E-4</v>
      </c>
      <c r="AI1716" s="13">
        <f t="shared" si="2040"/>
        <v>2.519759232921748E-4</v>
      </c>
      <c r="AJ1716" s="13">
        <f t="shared" si="2041"/>
        <v>2.3969936556793065E-4</v>
      </c>
      <c r="AK1716" s="13">
        <f t="shared" si="2042"/>
        <v>1.5201395726751363E-4</v>
      </c>
      <c r="AL1716" s="13">
        <f t="shared" si="2043"/>
        <v>2.3378380091932527E-6</v>
      </c>
      <c r="AM1716" s="13">
        <f t="shared" si="2044"/>
        <v>2.0263723889737299E-2</v>
      </c>
      <c r="AN1716" s="13">
        <f t="shared" si="2045"/>
        <v>8.6094327815528018E-3</v>
      </c>
      <c r="AO1716" s="13">
        <f t="shared" si="2046"/>
        <v>1.8289415416288752E-3</v>
      </c>
      <c r="AP1716" s="13">
        <f t="shared" si="2047"/>
        <v>2.5902032863791809E-4</v>
      </c>
      <c r="AQ1716" s="13">
        <f t="shared" si="2048"/>
        <v>2.7512441945496492E-5</v>
      </c>
      <c r="AR1716" s="13">
        <f t="shared" si="2049"/>
        <v>1.1253988999582927E-5</v>
      </c>
      <c r="AS1716" s="13">
        <f t="shared" si="2050"/>
        <v>2.1411363340302692E-5</v>
      </c>
      <c r="AT1716" s="13">
        <f t="shared" si="2051"/>
        <v>2.0368177012943954E-5</v>
      </c>
      <c r="AU1716" s="13">
        <f t="shared" si="2052"/>
        <v>1.2917210618087102E-5</v>
      </c>
      <c r="AV1716" s="13">
        <f t="shared" si="2053"/>
        <v>6.1439346061500647E-6</v>
      </c>
      <c r="AW1716" s="13">
        <f t="shared" si="2054"/>
        <v>5.2493439514966912E-8</v>
      </c>
      <c r="AX1716" s="13">
        <f t="shared" si="2055"/>
        <v>6.4254839602031549E-3</v>
      </c>
      <c r="AY1716" s="13">
        <f t="shared" si="2056"/>
        <v>2.729990427491555E-3</v>
      </c>
      <c r="AZ1716" s="13">
        <f t="shared" si="2057"/>
        <v>5.7994446646785218E-4</v>
      </c>
      <c r="BA1716" s="13">
        <f t="shared" si="2058"/>
        <v>8.2133519785689745E-5</v>
      </c>
      <c r="BB1716" s="13">
        <f t="shared" si="2059"/>
        <v>8.7240013429288773E-6</v>
      </c>
      <c r="BC1716" s="13">
        <f t="shared" si="2060"/>
        <v>7.4131194795998885E-7</v>
      </c>
      <c r="BD1716" s="13">
        <f t="shared" si="2061"/>
        <v>7.9691227488969958E-7</v>
      </c>
      <c r="BE1716" s="13">
        <f t="shared" si="2062"/>
        <v>1.5161715786858233E-6</v>
      </c>
      <c r="BF1716" s="13">
        <f t="shared" si="2063"/>
        <v>1.4423019499435086E-6</v>
      </c>
      <c r="BG1716" s="13">
        <f t="shared" si="2064"/>
        <v>9.146875564984706E-7</v>
      </c>
      <c r="BH1716" s="13">
        <f t="shared" si="2065"/>
        <v>4.3506146166857378E-7</v>
      </c>
      <c r="BI1716" s="13">
        <f t="shared" si="2066"/>
        <v>1.6554590610483501E-7</v>
      </c>
      <c r="BJ1716" s="14">
        <f t="shared" si="2067"/>
        <v>0.72896259092841065</v>
      </c>
      <c r="BK1716" s="14">
        <f t="shared" si="2068"/>
        <v>0.19656717792284689</v>
      </c>
      <c r="BL1716" s="14">
        <f t="shared" si="2069"/>
        <v>7.2481739479741389E-2</v>
      </c>
      <c r="BM1716" s="14">
        <f t="shared" si="2070"/>
        <v>0.40774949092014734</v>
      </c>
      <c r="BN1716" s="14">
        <f t="shared" si="2071"/>
        <v>0.58877896310077027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1.57692307692308</v>
      </c>
      <c r="F1717" s="10">
        <f>VLOOKUP(B1717,home!$B$2:$E$405,3,FALSE)</f>
        <v>1.59</v>
      </c>
      <c r="G1717" s="10">
        <f>VLOOKUP(C1717,away!$B$2:$E$405,4,FALSE)</f>
        <v>1.69</v>
      </c>
      <c r="H1717" s="10">
        <f>VLOOKUP(A1717,away!$A$2:$E$405,3,FALSE)</f>
        <v>1.31538461538462</v>
      </c>
      <c r="I1717" s="10">
        <f>VLOOKUP(C1717,away!$B$2:$E$405,3,FALSE)</f>
        <v>0.74</v>
      </c>
      <c r="J1717" s="10">
        <f>VLOOKUP(B1717,home!$B$2:$E$405,4,FALSE)</f>
        <v>0.51</v>
      </c>
      <c r="K1717" s="12">
        <f t="shared" si="2016"/>
        <v>4.2373500000000082</v>
      </c>
      <c r="L1717" s="12">
        <f t="shared" si="2017"/>
        <v>0.49642615384615563</v>
      </c>
      <c r="M1717" s="13">
        <f t="shared" si="2018"/>
        <v>8.7932037778422189E-3</v>
      </c>
      <c r="N1717" s="13">
        <f t="shared" si="2019"/>
        <v>3.7259882028039794E-2</v>
      </c>
      <c r="O1717" s="13">
        <f t="shared" si="2020"/>
        <v>4.3651763314196974E-3</v>
      </c>
      <c r="P1717" s="13">
        <f t="shared" si="2021"/>
        <v>1.8496779927941288E-2</v>
      </c>
      <c r="Q1717" s="13">
        <f t="shared" si="2022"/>
        <v>7.8941580555757382E-2</v>
      </c>
      <c r="R1717" s="13">
        <f t="shared" si="2023"/>
        <v>1.0834938485334762E-3</v>
      </c>
      <c r="S1717" s="13">
        <f t="shared" si="2024"/>
        <v>9.7271391732334025E-3</v>
      </c>
      <c r="T1717" s="13">
        <f t="shared" si="2025"/>
        <v>3.9188665213831096E-2</v>
      </c>
      <c r="U1717" s="13">
        <f t="shared" si="2026"/>
        <v>4.5911426590833334E-3</v>
      </c>
      <c r="V1717" s="13">
        <f t="shared" si="2027"/>
        <v>2.2734824803513848E-3</v>
      </c>
      <c r="W1717" s="13">
        <f t="shared" si="2028"/>
        <v>0.11150103545597971</v>
      </c>
      <c r="X1717" s="13">
        <f t="shared" si="2029"/>
        <v>5.5352030181275831E-2</v>
      </c>
      <c r="Y1717" s="13">
        <f t="shared" si="2030"/>
        <v>1.3739097725233544E-2</v>
      </c>
      <c r="Z1717" s="13">
        <f t="shared" si="2031"/>
        <v>1.7929156131448089E-4</v>
      </c>
      <c r="AA1717" s="13">
        <f t="shared" si="2032"/>
        <v>7.5972109733591698E-4</v>
      </c>
      <c r="AB1717" s="13">
        <f t="shared" si="2033"/>
        <v>1.6096020958981775E-3</v>
      </c>
      <c r="AC1717" s="13">
        <f t="shared" si="2034"/>
        <v>2.9889635629063723E-4</v>
      </c>
      <c r="AD1717" s="13">
        <f t="shared" si="2035"/>
        <v>0.11811722814734917</v>
      </c>
      <c r="AE1717" s="13">
        <f t="shared" si="2036"/>
        <v>5.8636481272157412E-2</v>
      </c>
      <c r="AF1717" s="13">
        <f t="shared" si="2037"/>
        <v>1.4554341436504621E-2</v>
      </c>
      <c r="AG1717" s="13">
        <f t="shared" si="2038"/>
        <v>2.4083852470292402E-3</v>
      </c>
      <c r="AH1717" s="13">
        <f t="shared" si="2039"/>
        <v>2.2251255050104982E-5</v>
      </c>
      <c r="AI1717" s="13">
        <f t="shared" si="2040"/>
        <v>9.4286355586562512E-5</v>
      </c>
      <c r="AJ1717" s="13">
        <f t="shared" si="2041"/>
        <v>1.9976214442236076E-4</v>
      </c>
      <c r="AK1717" s="13">
        <f t="shared" si="2042"/>
        <v>2.8215404088936395E-4</v>
      </c>
      <c r="AL1717" s="13">
        <f t="shared" si="2043"/>
        <v>2.5149514389751255E-5</v>
      </c>
      <c r="AM1717" s="13">
        <f t="shared" si="2044"/>
        <v>0.10010080733803416</v>
      </c>
      <c r="AN1717" s="13">
        <f t="shared" si="2045"/>
        <v>4.9692658783715322E-2</v>
      </c>
      <c r="AO1717" s="13">
        <f t="shared" si="2046"/>
        <v>1.2334367737194591E-2</v>
      </c>
      <c r="AP1717" s="13">
        <f t="shared" si="2047"/>
        <v>2.0410342452998735E-3</v>
      </c>
      <c r="AQ1717" s="13">
        <f t="shared" si="2048"/>
        <v>2.5330569506562675E-4</v>
      </c>
      <c r="AR1717" s="13">
        <f t="shared" si="2049"/>
        <v>2.2092209925546934E-6</v>
      </c>
      <c r="AS1717" s="13">
        <f t="shared" si="2050"/>
        <v>9.3612425728016473E-6</v>
      </c>
      <c r="AT1717" s="13">
        <f t="shared" si="2051"/>
        <v>1.9833430607930574E-5</v>
      </c>
      <c r="AU1717" s="13">
        <f t="shared" si="2052"/>
        <v>2.801372906217159E-5</v>
      </c>
      <c r="AV1717" s="13">
        <f t="shared" si="2053"/>
        <v>2.9675993710398258E-5</v>
      </c>
      <c r="AW1717" s="13">
        <f t="shared" si="2054"/>
        <v>1.469522007862829E-6</v>
      </c>
      <c r="AX1717" s="13">
        <f t="shared" si="2055"/>
        <v>7.0693692662303326E-2</v>
      </c>
      <c r="AY1717" s="13">
        <f t="shared" si="2056"/>
        <v>3.5094197949529428E-2</v>
      </c>
      <c r="AZ1717" s="13">
        <f t="shared" si="2057"/>
        <v>8.7108388552002685E-3</v>
      </c>
      <c r="BA1717" s="13">
        <f t="shared" si="2058"/>
        <v>1.4414294098869062E-3</v>
      </c>
      <c r="BB1717" s="13">
        <f t="shared" si="2059"/>
        <v>1.7889081449772265E-4</v>
      </c>
      <c r="BC1717" s="13">
        <f t="shared" si="2060"/>
        <v>1.7761215799902116E-5</v>
      </c>
      <c r="BD1717" s="13">
        <f t="shared" si="2061"/>
        <v>1.8278584672168539E-7</v>
      </c>
      <c r="BE1717" s="13">
        <f t="shared" si="2062"/>
        <v>7.7452760760613502E-7</v>
      </c>
      <c r="BF1717" s="13">
        <f t="shared" si="2063"/>
        <v>1.6409722790449317E-6</v>
      </c>
      <c r="BG1717" s="13">
        <f t="shared" si="2064"/>
        <v>2.317791295537018E-6</v>
      </c>
      <c r="BH1717" s="13">
        <f t="shared" si="2065"/>
        <v>2.4553232365359508E-6</v>
      </c>
      <c r="BI1717" s="13">
        <f t="shared" si="2066"/>
        <v>2.0808127832671258E-6</v>
      </c>
      <c r="BJ1717" s="14">
        <f t="shared" si="2067"/>
        <v>0.81025771196968477</v>
      </c>
      <c r="BK1717" s="14">
        <f t="shared" si="2068"/>
        <v>7.4708849179578096E-2</v>
      </c>
      <c r="BL1717" s="14">
        <f t="shared" si="2069"/>
        <v>1.3106135658213565E-2</v>
      </c>
      <c r="BM1717" s="14">
        <f t="shared" si="2070"/>
        <v>0.71421914347173565</v>
      </c>
      <c r="BN1717" s="14">
        <f t="shared" si="2071"/>
        <v>0.14894011646953387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1.57692307692308</v>
      </c>
      <c r="F1718" s="10">
        <f>VLOOKUP(B1718,home!$B$2:$E$405,3,FALSE)</f>
        <v>0.21</v>
      </c>
      <c r="G1718" s="10">
        <f>VLOOKUP(C1718,away!$B$2:$E$405,4,FALSE)</f>
        <v>1.06</v>
      </c>
      <c r="H1718" s="10">
        <f>VLOOKUP(A1718,away!$A$2:$E$405,3,FALSE)</f>
        <v>1.31538461538462</v>
      </c>
      <c r="I1718" s="10">
        <f>VLOOKUP(C1718,away!$B$2:$E$405,3,FALSE)</f>
        <v>0.95</v>
      </c>
      <c r="J1718" s="10">
        <f>VLOOKUP(B1718,home!$B$2:$E$405,4,FALSE)</f>
        <v>0.76</v>
      </c>
      <c r="K1718" s="12">
        <f t="shared" si="2016"/>
        <v>0.3510230769230776</v>
      </c>
      <c r="L1718" s="12">
        <f t="shared" si="2017"/>
        <v>0.94970769230769569</v>
      </c>
      <c r="M1718" s="13">
        <f t="shared" si="2018"/>
        <v>0.27233270793674724</v>
      </c>
      <c r="N1718" s="13">
        <f t="shared" si="2019"/>
        <v>9.5595065086750849E-2</v>
      </c>
      <c r="O1718" s="13">
        <f t="shared" si="2020"/>
        <v>0.25863646759451386</v>
      </c>
      <c r="P1718" s="13">
        <f t="shared" si="2021"/>
        <v>9.0787368659542123E-2</v>
      </c>
      <c r="Q1718" s="13">
        <f t="shared" si="2022"/>
        <v>1.6778036942706576E-2</v>
      </c>
      <c r="R1718" s="13">
        <f t="shared" si="2023"/>
        <v>0.12281452139289994</v>
      </c>
      <c r="S1718" s="13">
        <f t="shared" si="2024"/>
        <v>7.5664307553887358E-3</v>
      </c>
      <c r="T1718" s="13">
        <f t="shared" si="2025"/>
        <v>1.5934230746311125E-2</v>
      </c>
      <c r="U1718" s="13">
        <f t="shared" si="2026"/>
        <v>4.3110731190170885E-2</v>
      </c>
      <c r="V1718" s="13">
        <f t="shared" si="2027"/>
        <v>2.8026842755472672E-4</v>
      </c>
      <c r="W1718" s="13">
        <f t="shared" si="2028"/>
        <v>1.9631593841193096E-3</v>
      </c>
      <c r="X1718" s="13">
        <f t="shared" si="2029"/>
        <v>1.8644275683241465E-3</v>
      </c>
      <c r="Y1718" s="13">
        <f t="shared" si="2030"/>
        <v>8.8533060169398699E-4</v>
      </c>
      <c r="Z1718" s="13">
        <f t="shared" si="2031"/>
        <v>3.8879298564641708E-2</v>
      </c>
      <c r="AA1718" s="13">
        <f t="shared" si="2032"/>
        <v>1.3647531010771529E-2</v>
      </c>
      <c r="AB1718" s="13">
        <f t="shared" si="2033"/>
        <v>2.3952991639020703E-3</v>
      </c>
      <c r="AC1718" s="13">
        <f t="shared" si="2034"/>
        <v>5.8395558801990807E-6</v>
      </c>
      <c r="AD1718" s="13">
        <f t="shared" si="2035"/>
        <v>1.7227856187599345E-4</v>
      </c>
      <c r="AE1718" s="13">
        <f t="shared" si="2036"/>
        <v>1.636142754333383E-4</v>
      </c>
      <c r="AF1718" s="13">
        <f t="shared" si="2037"/>
        <v>7.769286797519572E-5</v>
      </c>
      <c r="AG1718" s="13">
        <f t="shared" si="2038"/>
        <v>2.4595171451163197E-5</v>
      </c>
      <c r="AH1718" s="13">
        <f t="shared" si="2039"/>
        <v>9.2309922295919465E-3</v>
      </c>
      <c r="AI1718" s="13">
        <f t="shared" si="2040"/>
        <v>3.2402912954843858E-3</v>
      </c>
      <c r="AJ1718" s="13">
        <f t="shared" si="2041"/>
        <v>5.6870851033399708E-4</v>
      </c>
      <c r="AK1718" s="13">
        <f t="shared" si="2042"/>
        <v>6.654327038992653E-5</v>
      </c>
      <c r="AL1718" s="13">
        <f t="shared" si="2043"/>
        <v>7.7869150058430287E-8</v>
      </c>
      <c r="AM1718" s="13">
        <f t="shared" si="2044"/>
        <v>1.2094750175518806E-5</v>
      </c>
      <c r="AN1718" s="13">
        <f t="shared" si="2045"/>
        <v>1.1486477278230062E-5</v>
      </c>
      <c r="AO1718" s="13">
        <f t="shared" si="2046"/>
        <v>5.4543979143263276E-6</v>
      </c>
      <c r="AP1718" s="13">
        <f t="shared" si="2047"/>
        <v>1.7266945520475883E-6</v>
      </c>
      <c r="AQ1718" s="13">
        <f t="shared" si="2048"/>
        <v>4.0996377458634636E-7</v>
      </c>
      <c r="AR1718" s="13">
        <f t="shared" si="2049"/>
        <v>1.753348865615208E-3</v>
      </c>
      <c r="AS1718" s="13">
        <f t="shared" si="2050"/>
        <v>6.1546591372783812E-4</v>
      </c>
      <c r="AT1718" s="13">
        <f t="shared" si="2051"/>
        <v>1.0802136938900956E-4</v>
      </c>
      <c r="AU1718" s="13">
        <f t="shared" si="2052"/>
        <v>1.263933115212483E-5</v>
      </c>
      <c r="AV1718" s="13">
        <f t="shared" si="2053"/>
        <v>1.1091742278171408E-6</v>
      </c>
      <c r="AW1718" s="13">
        <f t="shared" si="2054"/>
        <v>7.2108848106342204E-10</v>
      </c>
      <c r="AX1718" s="13">
        <f t="shared" si="2055"/>
        <v>7.0758940353775761E-7</v>
      </c>
      <c r="AY1718" s="13">
        <f t="shared" si="2056"/>
        <v>6.7200309953522254E-7</v>
      </c>
      <c r="AZ1718" s="13">
        <f t="shared" si="2057"/>
        <v>3.1910325644160751E-7</v>
      </c>
      <c r="BA1718" s="13">
        <f t="shared" si="2058"/>
        <v>1.0101827242767662E-7</v>
      </c>
      <c r="BB1718" s="13">
        <f t="shared" si="2059"/>
        <v>2.3984457597049723E-8</v>
      </c>
      <c r="BC1718" s="13">
        <f t="shared" si="2060"/>
        <v>4.5556447751491755E-9</v>
      </c>
      <c r="BD1718" s="13">
        <f t="shared" si="2061"/>
        <v>2.7752815082895575E-4</v>
      </c>
      <c r="BE1718" s="13">
        <f t="shared" si="2062"/>
        <v>9.7418785436752009E-5</v>
      </c>
      <c r="BF1718" s="13">
        <f t="shared" si="2063"/>
        <v>1.7098120907058895E-5</v>
      </c>
      <c r="BG1718" s="13">
        <f t="shared" si="2064"/>
        <v>2.0006116701328725E-6</v>
      </c>
      <c r="BH1718" s="13">
        <f t="shared" si="2065"/>
        <v>1.7556521604456443E-7</v>
      </c>
      <c r="BI1718" s="13">
        <f t="shared" si="2066"/>
        <v>1.2325488467325575E-8</v>
      </c>
      <c r="BJ1718" s="14">
        <f t="shared" si="2067"/>
        <v>0.1334914317444707</v>
      </c>
      <c r="BK1718" s="14">
        <f t="shared" si="2068"/>
        <v>0.37097336520736263</v>
      </c>
      <c r="BL1718" s="14">
        <f t="shared" si="2069"/>
        <v>0.45659590387171789</v>
      </c>
      <c r="BM1718" s="14">
        <f t="shared" si="2070"/>
        <v>0.14299516049302133</v>
      </c>
      <c r="BN1718" s="14">
        <f t="shared" si="2071"/>
        <v>0.85694416761316061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1.57692307692308</v>
      </c>
      <c r="F1719" s="10">
        <f>VLOOKUP(B1719,home!$B$2:$E$405,3,FALSE)</f>
        <v>1.48</v>
      </c>
      <c r="G1719" s="10">
        <f>VLOOKUP(C1719,away!$B$2:$E$405,4,FALSE)</f>
        <v>0.63</v>
      </c>
      <c r="H1719" s="10">
        <f>VLOOKUP(A1719,away!$A$2:$E$405,3,FALSE)</f>
        <v>1.31538461538462</v>
      </c>
      <c r="I1719" s="10">
        <f>VLOOKUP(C1719,away!$B$2:$E$405,3,FALSE)</f>
        <v>1.1599999999999999</v>
      </c>
      <c r="J1719" s="10">
        <f>VLOOKUP(B1719,home!$B$2:$E$405,4,FALSE)</f>
        <v>0.63</v>
      </c>
      <c r="K1719" s="12">
        <f t="shared" si="2016"/>
        <v>1.4703230769230797</v>
      </c>
      <c r="L1719" s="12">
        <f t="shared" si="2017"/>
        <v>0.96128307692308024</v>
      </c>
      <c r="M1719" s="13">
        <f t="shared" si="2018"/>
        <v>8.7895545379981982E-2</v>
      </c>
      <c r="N1719" s="13">
        <f t="shared" si="2019"/>
        <v>0.12923484873092728</v>
      </c>
      <c r="O1719" s="13">
        <f t="shared" si="2020"/>
        <v>8.4492500310701296E-2</v>
      </c>
      <c r="P1719" s="13">
        <f t="shared" si="2021"/>
        <v>0.1242312730337546</v>
      </c>
      <c r="Q1719" s="13">
        <f t="shared" si="2022"/>
        <v>9.5008490215872904E-2</v>
      </c>
      <c r="R1719" s="13">
        <f t="shared" si="2023"/>
        <v>4.0610605337797624E-2</v>
      </c>
      <c r="S1719" s="13">
        <f t="shared" si="2024"/>
        <v>4.3897017570307409E-2</v>
      </c>
      <c r="T1719" s="13">
        <f t="shared" si="2025"/>
        <v>9.1330053808530653E-2</v>
      </c>
      <c r="U1719" s="13">
        <f t="shared" si="2026"/>
        <v>5.9710710195979448E-2</v>
      </c>
      <c r="V1719" s="13">
        <f t="shared" si="2027"/>
        <v>6.8937665998491217E-3</v>
      </c>
      <c r="W1719" s="13">
        <f t="shared" si="2028"/>
        <v>4.6564391889339508E-2</v>
      </c>
      <c r="X1719" s="13">
        <f t="shared" si="2029"/>
        <v>4.4761561910436398E-2</v>
      </c>
      <c r="Y1719" s="13">
        <f t="shared" si="2030"/>
        <v>2.1514265980573623E-2</v>
      </c>
      <c r="Z1719" s="13">
        <f t="shared" si="2031"/>
        <v>1.301276255160899E-2</v>
      </c>
      <c r="AA1719" s="13">
        <f t="shared" si="2032"/>
        <v>1.9132965074151156E-2</v>
      </c>
      <c r="AB1719" s="13">
        <f t="shared" si="2033"/>
        <v>1.4065820039243877E-2</v>
      </c>
      <c r="AC1719" s="13">
        <f t="shared" si="2034"/>
        <v>6.0897668149337931E-4</v>
      </c>
      <c r="AD1719" s="13">
        <f t="shared" si="2035"/>
        <v>1.7116174989446439E-2</v>
      </c>
      <c r="AE1719" s="13">
        <f t="shared" si="2036"/>
        <v>1.6453489359008942E-2</v>
      </c>
      <c r="AF1719" s="13">
        <f t="shared" si="2037"/>
        <v>7.9082304385746371E-3</v>
      </c>
      <c r="AG1719" s="13">
        <f t="shared" si="2038"/>
        <v>2.5340160296699298E-3</v>
      </c>
      <c r="AH1719" s="13">
        <f t="shared" si="2039"/>
        <v>3.1272371062200308E-3</v>
      </c>
      <c r="AI1719" s="13">
        <f t="shared" si="2040"/>
        <v>4.5980488842854638E-3</v>
      </c>
      <c r="AJ1719" s="13">
        <f t="shared" si="2041"/>
        <v>3.3803086916926687E-3</v>
      </c>
      <c r="AK1719" s="13">
        <f t="shared" si="2042"/>
        <v>1.6567152921731312E-3</v>
      </c>
      <c r="AL1719" s="13">
        <f t="shared" si="2043"/>
        <v>3.4429025071854822E-5</v>
      </c>
      <c r="AM1719" s="13">
        <f t="shared" si="2044"/>
        <v>5.033261415127349E-3</v>
      </c>
      <c r="AN1719" s="13">
        <f t="shared" si="2045"/>
        <v>4.8383890200918338E-3</v>
      </c>
      <c r="AO1719" s="13">
        <f t="shared" si="2046"/>
        <v>2.3255307422923627E-3</v>
      </c>
      <c r="AP1719" s="13">
        <f t="shared" si="2047"/>
        <v>7.4516444914333915E-4</v>
      </c>
      <c r="AQ1719" s="13">
        <f t="shared" si="2048"/>
        <v>1.7907849362155029E-4</v>
      </c>
      <c r="AR1719" s="13">
        <f t="shared" si="2049"/>
        <v>6.0123202154704425E-4</v>
      </c>
      <c r="AS1719" s="13">
        <f t="shared" si="2050"/>
        <v>8.8400531586573352E-4</v>
      </c>
      <c r="AT1719" s="13">
        <f t="shared" si="2051"/>
        <v>6.4988670802003216E-4</v>
      </c>
      <c r="AU1719" s="13">
        <f t="shared" si="2052"/>
        <v>3.1851447472914152E-4</v>
      </c>
      <c r="AV1719" s="13">
        <f t="shared" si="2053"/>
        <v>1.1707979563207248E-4</v>
      </c>
      <c r="AW1719" s="13">
        <f t="shared" si="2054"/>
        <v>1.3517186146278478E-6</v>
      </c>
      <c r="AX1719" s="13">
        <f t="shared" si="2055"/>
        <v>1.2334200684747108E-3</v>
      </c>
      <c r="AY1719" s="13">
        <f t="shared" si="2056"/>
        <v>1.1856658385620462E-3</v>
      </c>
      <c r="AZ1719" s="13">
        <f t="shared" si="2057"/>
        <v>5.6988025274775386E-4</v>
      </c>
      <c r="BA1719" s="13">
        <f t="shared" si="2058"/>
        <v>1.8260541427968786E-4</v>
      </c>
      <c r="BB1719" s="13">
        <f t="shared" si="2059"/>
        <v>4.388387362539803E-5</v>
      </c>
      <c r="BC1719" s="13">
        <f t="shared" si="2060"/>
        <v>8.4369650131852468E-6</v>
      </c>
      <c r="BD1719" s="13">
        <f t="shared" si="2061"/>
        <v>9.6325694602904366E-5</v>
      </c>
      <c r="BE1719" s="13">
        <f t="shared" si="2062"/>
        <v>1.4162989167529523E-4</v>
      </c>
      <c r="BF1719" s="13">
        <f t="shared" si="2063"/>
        <v>1.041208490561513E-4</v>
      </c>
      <c r="BG1719" s="13">
        <f t="shared" si="2064"/>
        <v>5.103042905202796E-5</v>
      </c>
      <c r="BH1719" s="13">
        <f t="shared" si="2065"/>
        <v>1.8757804365120666E-5</v>
      </c>
      <c r="BI1719" s="13">
        <f t="shared" si="2066"/>
        <v>5.5160065260890769E-6</v>
      </c>
      <c r="BJ1719" s="14">
        <f t="shared" si="2067"/>
        <v>0.48877083988535941</v>
      </c>
      <c r="BK1719" s="14">
        <f t="shared" si="2068"/>
        <v>0.26474667412902042</v>
      </c>
      <c r="BL1719" s="14">
        <f t="shared" si="2069"/>
        <v>0.23376300992331631</v>
      </c>
      <c r="BM1719" s="14">
        <f t="shared" si="2070"/>
        <v>0.43763570936032198</v>
      </c>
      <c r="BN1719" s="14">
        <f t="shared" si="2071"/>
        <v>0.56147326300903566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1.57692307692308</v>
      </c>
      <c r="F1720" s="10">
        <f>VLOOKUP(B1720,home!$B$2:$E$405,3,FALSE)</f>
        <v>0.21</v>
      </c>
      <c r="G1720" s="10">
        <f>VLOOKUP(C1720,away!$B$2:$E$405,4,FALSE)</f>
        <v>1.37</v>
      </c>
      <c r="H1720" s="10">
        <f>VLOOKUP(A1720,away!$A$2:$E$405,3,FALSE)</f>
        <v>1.31538461538462</v>
      </c>
      <c r="I1720" s="10">
        <f>VLOOKUP(C1720,away!$B$2:$E$405,3,FALSE)</f>
        <v>0.95</v>
      </c>
      <c r="J1720" s="10">
        <f>VLOOKUP(B1720,home!$B$2:$E$405,4,FALSE)</f>
        <v>1.01</v>
      </c>
      <c r="K1720" s="12">
        <f t="shared" si="2016"/>
        <v>0.45368076923077016</v>
      </c>
      <c r="L1720" s="12">
        <f t="shared" si="2017"/>
        <v>1.2621115384615429</v>
      </c>
      <c r="M1720" s="13">
        <f t="shared" si="2018"/>
        <v>0.17982119054418463</v>
      </c>
      <c r="N1720" s="13">
        <f t="shared" si="2019"/>
        <v>8.1581416050078584E-2</v>
      </c>
      <c r="O1720" s="13">
        <f t="shared" si="2020"/>
        <v>0.22695439944570714</v>
      </c>
      <c r="P1720" s="13">
        <f t="shared" si="2021"/>
        <v>0.10296484652083589</v>
      </c>
      <c r="Q1720" s="13">
        <f t="shared" si="2022"/>
        <v>1.8505959794267571E-2</v>
      </c>
      <c r="R1720" s="13">
        <f t="shared" si="2023"/>
        <v>0.14322088312251852</v>
      </c>
      <c r="S1720" s="13">
        <f t="shared" si="2024"/>
        <v>1.4739307957776933E-2</v>
      </c>
      <c r="T1720" s="13">
        <f t="shared" si="2025"/>
        <v>2.3356585386650506E-2</v>
      </c>
      <c r="U1720" s="13">
        <f t="shared" si="2026"/>
        <v>6.4976560424934424E-2</v>
      </c>
      <c r="V1720" s="13">
        <f t="shared" si="2027"/>
        <v>9.3774053924413692E-4</v>
      </c>
      <c r="W1720" s="13">
        <f t="shared" si="2028"/>
        <v>2.7985993582723395E-3</v>
      </c>
      <c r="X1720" s="13">
        <f t="shared" si="2029"/>
        <v>3.5321445416065895E-3</v>
      </c>
      <c r="Y1720" s="13">
        <f t="shared" si="2030"/>
        <v>2.2289801907378172E-3</v>
      </c>
      <c r="Z1720" s="13">
        <f t="shared" si="2031"/>
        <v>6.0253576379194235E-2</v>
      </c>
      <c r="AA1720" s="13">
        <f t="shared" si="2032"/>
        <v>2.7335888880617804E-2</v>
      </c>
      <c r="AB1720" s="13">
        <f t="shared" si="2033"/>
        <v>6.20088354748277E-3</v>
      </c>
      <c r="AC1720" s="13">
        <f t="shared" si="2034"/>
        <v>3.3559139501106801E-5</v>
      </c>
      <c r="AD1720" s="13">
        <f t="shared" si="2035"/>
        <v>3.174176774074336E-4</v>
      </c>
      <c r="AE1720" s="13">
        <f t="shared" si="2036"/>
        <v>4.0061651316758581E-4</v>
      </c>
      <c r="AF1720" s="13">
        <f t="shared" si="2037"/>
        <v>2.5281136188352036E-4</v>
      </c>
      <c r="AG1720" s="13">
        <f t="shared" si="2038"/>
        <v>1.0635871229578929E-4</v>
      </c>
      <c r="AH1720" s="13">
        <f t="shared" si="2039"/>
        <v>1.9011683495438726E-2</v>
      </c>
      <c r="AI1720" s="13">
        <f t="shared" si="2040"/>
        <v>8.6252351925825786E-3</v>
      </c>
      <c r="AJ1720" s="13">
        <f t="shared" si="2041"/>
        <v>1.9565516684835866E-3</v>
      </c>
      <c r="AK1720" s="13">
        <f t="shared" si="2042"/>
        <v>2.9588328866579357E-4</v>
      </c>
      <c r="AL1720" s="13">
        <f t="shared" si="2043"/>
        <v>7.6863280409740998E-7</v>
      </c>
      <c r="AM1720" s="13">
        <f t="shared" si="2044"/>
        <v>2.8801259210729792E-5</v>
      </c>
      <c r="AN1720" s="13">
        <f t="shared" si="2045"/>
        <v>3.6350401572083863E-5</v>
      </c>
      <c r="AO1720" s="13">
        <f t="shared" si="2046"/>
        <v>2.2939130625918832E-5</v>
      </c>
      <c r="AP1720" s="13">
        <f t="shared" si="2047"/>
        <v>9.6505804817495727E-6</v>
      </c>
      <c r="AQ1720" s="13">
        <f t="shared" si="2048"/>
        <v>3.0450272447169721E-6</v>
      </c>
      <c r="AR1720" s="13">
        <f t="shared" si="2049"/>
        <v>4.7989730210344179E-3</v>
      </c>
      <c r="AS1720" s="13">
        <f t="shared" si="2050"/>
        <v>2.1772017717006076E-3</v>
      </c>
      <c r="AT1720" s="13">
        <f t="shared" si="2051"/>
        <v>4.9387728727786359E-4</v>
      </c>
      <c r="AU1720" s="13">
        <f t="shared" si="2052"/>
        <v>7.4687542532609087E-5</v>
      </c>
      <c r="AV1720" s="13">
        <f t="shared" si="2053"/>
        <v>8.471075437037487E-6</v>
      </c>
      <c r="AW1720" s="13">
        <f t="shared" si="2054"/>
        <v>1.2225440676384204E-8</v>
      </c>
      <c r="AX1720" s="13">
        <f t="shared" si="2055"/>
        <v>2.1777629055897816E-6</v>
      </c>
      <c r="AY1720" s="13">
        <f t="shared" si="2056"/>
        <v>2.7485796911783995E-6</v>
      </c>
      <c r="AZ1720" s="13">
        <f t="shared" si="2057"/>
        <v>1.7345070713086613E-6</v>
      </c>
      <c r="BA1720" s="13">
        <f t="shared" si="2058"/>
        <v>7.297137960806001E-7</v>
      </c>
      <c r="BB1720" s="13">
        <f t="shared" si="2059"/>
        <v>2.3024505045197464E-7</v>
      </c>
      <c r="BC1720" s="13">
        <f t="shared" si="2060"/>
        <v>5.8118986969819447E-8</v>
      </c>
      <c r="BD1720" s="13">
        <f t="shared" si="2061"/>
        <v>1.0094732037688652E-3</v>
      </c>
      <c r="BE1720" s="13">
        <f t="shared" si="2062"/>
        <v>4.5797857960370872E-4</v>
      </c>
      <c r="BF1720" s="13">
        <f t="shared" si="2063"/>
        <v>1.0388803714291302E-4</v>
      </c>
      <c r="BG1720" s="13">
        <f t="shared" si="2064"/>
        <v>1.5710668201623871E-5</v>
      </c>
      <c r="BH1720" s="13">
        <f t="shared" si="2065"/>
        <v>1.781907008710529E-6</v>
      </c>
      <c r="BI1720" s="13">
        <f t="shared" si="2066"/>
        <v>1.6168338848189873E-7</v>
      </c>
      <c r="BJ1720" s="14">
        <f t="shared" si="2067"/>
        <v>0.13318935491300443</v>
      </c>
      <c r="BK1720" s="14">
        <f t="shared" si="2068"/>
        <v>0.29850016191403794</v>
      </c>
      <c r="BL1720" s="14">
        <f t="shared" si="2069"/>
        <v>0.50772017384352808</v>
      </c>
      <c r="BM1720" s="14">
        <f t="shared" si="2070"/>
        <v>0.24661183521792202</v>
      </c>
      <c r="BN1720" s="14">
        <f t="shared" si="2071"/>
        <v>0.75304869547759234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1.57692307692308</v>
      </c>
      <c r="F1721" s="10">
        <f>VLOOKUP(B1721,home!$B$2:$E$405,3,FALSE)</f>
        <v>0.63</v>
      </c>
      <c r="G1721" s="10">
        <f>VLOOKUP(C1721,away!$B$2:$E$405,4,FALSE)</f>
        <v>1.01</v>
      </c>
      <c r="H1721" s="10">
        <f>VLOOKUP(A1721,away!$A$2:$E$405,3,FALSE)</f>
        <v>1.31538461538462</v>
      </c>
      <c r="I1721" s="10">
        <f>VLOOKUP(C1721,away!$B$2:$E$405,3,FALSE)</f>
        <v>0.38</v>
      </c>
      <c r="J1721" s="10">
        <f>VLOOKUP(B1721,home!$B$2:$E$405,4,FALSE)</f>
        <v>1.52</v>
      </c>
      <c r="K1721" s="12">
        <f t="shared" si="2016"/>
        <v>1.0033961538461558</v>
      </c>
      <c r="L1721" s="12">
        <f t="shared" si="2017"/>
        <v>0.75976615384615653</v>
      </c>
      <c r="M1721" s="13">
        <f t="shared" si="2018"/>
        <v>0.17150166436135289</v>
      </c>
      <c r="N1721" s="13">
        <f t="shared" si="2019"/>
        <v>0.17208411039839583</v>
      </c>
      <c r="O1721" s="13">
        <f t="shared" si="2020"/>
        <v>0.13030115991003954</v>
      </c>
      <c r="P1721" s="13">
        <f t="shared" si="2021"/>
        <v>0.13074368269542658</v>
      </c>
      <c r="Q1721" s="13">
        <f t="shared" si="2022"/>
        <v>8.6334267255893812E-2</v>
      </c>
      <c r="R1721" s="13">
        <f t="shared" si="2023"/>
        <v>4.9499205553271863E-2</v>
      </c>
      <c r="S1721" s="13">
        <f t="shared" si="2024"/>
        <v>2.4917995152434241E-2</v>
      </c>
      <c r="T1721" s="13">
        <f t="shared" si="2025"/>
        <v>6.5593854178136596E-2</v>
      </c>
      <c r="U1721" s="13">
        <f t="shared" si="2026"/>
        <v>4.9667312470593264E-2</v>
      </c>
      <c r="V1721" s="13">
        <f t="shared" si="2027"/>
        <v>2.1106827568297785E-3</v>
      </c>
      <c r="W1721" s="13">
        <f t="shared" si="2028"/>
        <v>2.8875823903229989E-2</v>
      </c>
      <c r="X1721" s="13">
        <f t="shared" si="2029"/>
        <v>2.1938873666095957E-2</v>
      </c>
      <c r="Y1721" s="13">
        <f t="shared" si="2030"/>
        <v>8.3342068325032263E-3</v>
      </c>
      <c r="Z1721" s="13">
        <f t="shared" si="2031"/>
        <v>1.2535940340549894E-2</v>
      </c>
      <c r="AA1721" s="13">
        <f t="shared" si="2032"/>
        <v>1.2578514322552633E-2</v>
      </c>
      <c r="AB1721" s="13">
        <f t="shared" si="2033"/>
        <v>6.3106164461740472E-3</v>
      </c>
      <c r="AC1721" s="13">
        <f t="shared" si="2034"/>
        <v>1.0056696740279806E-4</v>
      </c>
      <c r="AD1721" s="13">
        <f t="shared" si="2035"/>
        <v>7.243472660909963E-3</v>
      </c>
      <c r="AE1721" s="13">
        <f t="shared" si="2036"/>
        <v>5.5033453640693474E-3</v>
      </c>
      <c r="AF1721" s="13">
        <f t="shared" si="2037"/>
        <v>2.0906277702730219E-3</v>
      </c>
      <c r="AG1721" s="13">
        <f t="shared" si="2038"/>
        <v>5.2946274004810002E-4</v>
      </c>
      <c r="AH1721" s="13">
        <f t="shared" si="2039"/>
        <v>2.3810957943461173E-3</v>
      </c>
      <c r="AI1721" s="13">
        <f t="shared" si="2040"/>
        <v>2.3891823619861512E-3</v>
      </c>
      <c r="AJ1721" s="13">
        <f t="shared" si="2041"/>
        <v>1.1986481964269889E-3</v>
      </c>
      <c r="AK1721" s="13">
        <f t="shared" si="2042"/>
        <v>4.0090633003649073E-4</v>
      </c>
      <c r="AL1721" s="13">
        <f t="shared" si="2043"/>
        <v>3.0666747695343538E-6</v>
      </c>
      <c r="AM1721" s="13">
        <f t="shared" si="2044"/>
        <v>1.4536145216893681E-3</v>
      </c>
      <c r="AN1721" s="13">
        <f t="shared" si="2045"/>
        <v>1.1044071143188517E-3</v>
      </c>
      <c r="AO1721" s="13">
        <f t="shared" si="2046"/>
        <v>4.1954557276318308E-4</v>
      </c>
      <c r="AP1721" s="13">
        <f t="shared" si="2047"/>
        <v>1.0625217539382217E-4</v>
      </c>
      <c r="AQ1721" s="13">
        <f t="shared" si="2048"/>
        <v>2.018170165918787E-5</v>
      </c>
      <c r="AR1721" s="13">
        <f t="shared" si="2049"/>
        <v>3.6181519872192182E-4</v>
      </c>
      <c r="AS1721" s="13">
        <f t="shared" si="2050"/>
        <v>3.6304397880065892E-4</v>
      </c>
      <c r="AT1721" s="13">
        <f t="shared" si="2051"/>
        <v>1.8213846600279319E-4</v>
      </c>
      <c r="AU1721" s="13">
        <f t="shared" si="2052"/>
        <v>6.0919012084880511E-5</v>
      </c>
      <c r="AV1721" s="13">
        <f t="shared" si="2053"/>
        <v>1.5281475605519142E-5</v>
      </c>
      <c r="AW1721" s="13">
        <f t="shared" si="2054"/>
        <v>6.4940793965006838E-8</v>
      </c>
      <c r="AX1721" s="13">
        <f t="shared" si="2055"/>
        <v>2.430918700396717E-4</v>
      </c>
      <c r="AY1721" s="13">
        <f t="shared" si="2056"/>
        <v>1.8469297513131109E-4</v>
      </c>
      <c r="AZ1721" s="13">
        <f t="shared" si="2057"/>
        <v>7.016173567896002E-5</v>
      </c>
      <c r="BA1721" s="13">
        <f t="shared" si="2058"/>
        <v>1.7768837354658041E-5</v>
      </c>
      <c r="BB1721" s="13">
        <f t="shared" si="2059"/>
        <v>3.3750403038166127E-6</v>
      </c>
      <c r="BC1721" s="13">
        <f t="shared" si="2060"/>
        <v>5.1284827814130245E-7</v>
      </c>
      <c r="BD1721" s="13">
        <f t="shared" si="2061"/>
        <v>4.58158236560062E-5</v>
      </c>
      <c r="BE1721" s="13">
        <f t="shared" si="2062"/>
        <v>4.5971421241730338E-5</v>
      </c>
      <c r="BF1721" s="13">
        <f t="shared" si="2063"/>
        <v>2.3063773630396841E-5</v>
      </c>
      <c r="BG1721" s="13">
        <f t="shared" si="2064"/>
        <v>7.7140339179728608E-6</v>
      </c>
      <c r="BH1721" s="13">
        <f t="shared" si="2065"/>
        <v>1.9350579909831899E-6</v>
      </c>
      <c r="BI1721" s="13">
        <f t="shared" si="2066"/>
        <v>3.8832594912436054E-7</v>
      </c>
      <c r="BJ1721" s="14">
        <f t="shared" si="2067"/>
        <v>0.40215164916216689</v>
      </c>
      <c r="BK1721" s="14">
        <f t="shared" si="2068"/>
        <v>0.32956235158334712</v>
      </c>
      <c r="BL1721" s="14">
        <f t="shared" si="2069"/>
        <v>0.25583472795302908</v>
      </c>
      <c r="BM1721" s="14">
        <f t="shared" si="2070"/>
        <v>0.25943595083037507</v>
      </c>
      <c r="BN1721" s="14">
        <f t="shared" si="2071"/>
        <v>0.74046409017438042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1.57692307692308</v>
      </c>
      <c r="F1722" s="10">
        <f>VLOOKUP(B1722,home!$B$2:$E$405,3,FALSE)</f>
        <v>0.53</v>
      </c>
      <c r="G1722" s="10">
        <f>VLOOKUP(C1722,away!$B$2:$E$405,4,FALSE)</f>
        <v>0.76</v>
      </c>
      <c r="H1722" s="10">
        <f>VLOOKUP(A1722,away!$A$2:$E$405,3,FALSE)</f>
        <v>1.31538461538462</v>
      </c>
      <c r="I1722" s="10">
        <f>VLOOKUP(C1722,away!$B$2:$E$405,3,FALSE)</f>
        <v>0.51</v>
      </c>
      <c r="J1722" s="10">
        <f>VLOOKUP(B1722,home!$B$2:$E$405,4,FALSE)</f>
        <v>0.76</v>
      </c>
      <c r="K1722" s="12">
        <f t="shared" si="2016"/>
        <v>0.63518461538461668</v>
      </c>
      <c r="L1722" s="12">
        <f t="shared" si="2017"/>
        <v>0.50984307692307873</v>
      </c>
      <c r="M1722" s="13">
        <f t="shared" si="2018"/>
        <v>0.31821510555778765</v>
      </c>
      <c r="N1722" s="13">
        <f t="shared" si="2019"/>
        <v>0.20212533943329858</v>
      </c>
      <c r="O1722" s="13">
        <f t="shared" si="2020"/>
        <v>0.16223976854098474</v>
      </c>
      <c r="P1722" s="13">
        <f t="shared" si="2021"/>
        <v>0.10305220498079463</v>
      </c>
      <c r="Q1722" s="13">
        <f t="shared" si="2022"/>
        <v>6.4193452993712416E-2</v>
      </c>
      <c r="R1722" s="13">
        <f t="shared" si="2023"/>
        <v>4.1358411396111877E-2</v>
      </c>
      <c r="S1722" s="13">
        <f t="shared" si="2024"/>
        <v>8.3432219007868319E-3</v>
      </c>
      <c r="T1722" s="13">
        <f t="shared" si="2025"/>
        <v>3.2728587592631357E-2</v>
      </c>
      <c r="U1722" s="13">
        <f t="shared" si="2026"/>
        <v>2.6270226635558076E-2</v>
      </c>
      <c r="V1722" s="13">
        <f t="shared" si="2027"/>
        <v>3.0021181636904581E-4</v>
      </c>
      <c r="W1722" s="13">
        <f t="shared" si="2028"/>
        <v>1.3591564583340566E-2</v>
      </c>
      <c r="X1722" s="13">
        <f t="shared" si="2029"/>
        <v>6.9295651073690958E-3</v>
      </c>
      <c r="Y1722" s="13">
        <f t="shared" si="2030"/>
        <v>1.7664953980399318E-3</v>
      </c>
      <c r="Z1722" s="13">
        <f t="shared" si="2031"/>
        <v>7.0287665742814007E-3</v>
      </c>
      <c r="AA1722" s="13">
        <f t="shared" si="2032"/>
        <v>4.4645643931131825E-3</v>
      </c>
      <c r="AB1722" s="13">
        <f t="shared" si="2033"/>
        <v>1.4179113084497254E-3</v>
      </c>
      <c r="AC1722" s="13">
        <f t="shared" si="2034"/>
        <v>6.0763711986366857E-6</v>
      </c>
      <c r="AD1722" s="13">
        <f t="shared" si="2035"/>
        <v>2.1582881805860881E-3</v>
      </c>
      <c r="AE1722" s="13">
        <f t="shared" si="2036"/>
        <v>1.1003882868767245E-3</v>
      </c>
      <c r="AF1722" s="13">
        <f t="shared" si="2037"/>
        <v>2.8051267499567233E-4</v>
      </c>
      <c r="AG1722" s="13">
        <f t="shared" si="2038"/>
        <v>4.7672481778572373E-5</v>
      </c>
      <c r="AH1722" s="13">
        <f t="shared" si="2039"/>
        <v>8.9589199430142917E-4</v>
      </c>
      <c r="AI1722" s="13">
        <f t="shared" si="2040"/>
        <v>5.6905681182651061E-4</v>
      </c>
      <c r="AJ1722" s="13">
        <f t="shared" si="2041"/>
        <v>1.8072806607600912E-4</v>
      </c>
      <c r="AK1722" s="13">
        <f t="shared" si="2042"/>
        <v>3.8265229046565155E-5</v>
      </c>
      <c r="AL1722" s="13">
        <f t="shared" si="2043"/>
        <v>7.8711970533729496E-8</v>
      </c>
      <c r="AM1722" s="13">
        <f t="shared" si="2044"/>
        <v>2.7418228957494783E-4</v>
      </c>
      <c r="AN1722" s="13">
        <f t="shared" si="2045"/>
        <v>1.3978994215470595E-4</v>
      </c>
      <c r="AO1722" s="13">
        <f t="shared" si="2046"/>
        <v>3.5635467115527235E-5</v>
      </c>
      <c r="AP1722" s="13">
        <f t="shared" si="2047"/>
        <v>6.0561654005905306E-6</v>
      </c>
      <c r="AQ1722" s="13">
        <f t="shared" si="2048"/>
        <v>7.7192350054804142E-7</v>
      </c>
      <c r="AR1722" s="13">
        <f t="shared" si="2049"/>
        <v>9.1352866193078841E-5</v>
      </c>
      <c r="AS1722" s="13">
        <f t="shared" si="2050"/>
        <v>5.8025935177133141E-5</v>
      </c>
      <c r="AT1722" s="13">
        <f t="shared" si="2051"/>
        <v>1.8428590658910004E-5</v>
      </c>
      <c r="AU1722" s="13">
        <f t="shared" si="2052"/>
        <v>3.9018524232534312E-6</v>
      </c>
      <c r="AV1722" s="13">
        <f t="shared" si="2053"/>
        <v>6.1959915768794108E-7</v>
      </c>
      <c r="AW1722" s="13">
        <f t="shared" si="2054"/>
        <v>7.0806769629635475E-10</v>
      </c>
      <c r="AX1722" s="13">
        <f t="shared" si="2055"/>
        <v>2.9026062024822788E-5</v>
      </c>
      <c r="AY1722" s="13">
        <f t="shared" si="2056"/>
        <v>1.4798736773695777E-5</v>
      </c>
      <c r="AZ1722" s="13">
        <f t="shared" si="2057"/>
        <v>3.7725167456378848E-6</v>
      </c>
      <c r="BA1722" s="13">
        <f t="shared" si="2058"/>
        <v>6.4113051511328614E-7</v>
      </c>
      <c r="BB1722" s="13">
        <f t="shared" si="2059"/>
        <v>8.1718988633659063E-8</v>
      </c>
      <c r="BC1722" s="13">
        <f t="shared" si="2060"/>
        <v>8.3327721216053713E-9</v>
      </c>
      <c r="BD1722" s="13">
        <f t="shared" si="2061"/>
        <v>7.7626043976035946E-6</v>
      </c>
      <c r="BE1722" s="13">
        <f t="shared" si="2062"/>
        <v>4.9306868886747735E-6</v>
      </c>
      <c r="BF1722" s="13">
        <f t="shared" si="2063"/>
        <v>1.5659482274824289E-6</v>
      </c>
      <c r="BG1722" s="13">
        <f t="shared" si="2064"/>
        <v>3.3155540752854967E-7</v>
      </c>
      <c r="BH1722" s="13">
        <f t="shared" si="2065"/>
        <v>5.2649723502427902E-8</v>
      </c>
      <c r="BI1722" s="13">
        <f t="shared" si="2066"/>
        <v>6.6884588745992181E-9</v>
      </c>
      <c r="BJ1722" s="14">
        <f t="shared" si="2067"/>
        <v>0.32542663101819541</v>
      </c>
      <c r="BK1722" s="14">
        <f t="shared" si="2068"/>
        <v>0.42993169807568105</v>
      </c>
      <c r="BL1722" s="14">
        <f t="shared" si="2069"/>
        <v>0.23762180335218178</v>
      </c>
      <c r="BM1722" s="14">
        <f t="shared" si="2070"/>
        <v>0.10880981808894373</v>
      </c>
      <c r="BN1722" s="14">
        <f t="shared" si="2071"/>
        <v>0.89118428290268981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1.57692307692308</v>
      </c>
      <c r="F1723" s="10">
        <f>VLOOKUP(B1723,home!$B$2:$E$405,3,FALSE)</f>
        <v>0.95</v>
      </c>
      <c r="G1723" s="10">
        <f>VLOOKUP(C1723,away!$B$2:$E$405,4,FALSE)</f>
        <v>0.63</v>
      </c>
      <c r="H1723" s="10">
        <f>VLOOKUP(A1723,away!$A$2:$E$405,3,FALSE)</f>
        <v>1.31538461538462</v>
      </c>
      <c r="I1723" s="10">
        <f>VLOOKUP(C1723,away!$B$2:$E$405,3,FALSE)</f>
        <v>0.74</v>
      </c>
      <c r="J1723" s="10">
        <f>VLOOKUP(B1723,home!$B$2:$E$405,4,FALSE)</f>
        <v>0.95</v>
      </c>
      <c r="K1723" s="12">
        <f t="shared" si="2016"/>
        <v>0.94378846153846341</v>
      </c>
      <c r="L1723" s="12">
        <f t="shared" si="2017"/>
        <v>0.92471538461538783</v>
      </c>
      <c r="M1723" s="13">
        <f t="shared" si="2018"/>
        <v>0.15435442711168479</v>
      </c>
      <c r="N1723" s="13">
        <f t="shared" si="2019"/>
        <v>0.14567792729538787</v>
      </c>
      <c r="O1723" s="13">
        <f t="shared" si="2020"/>
        <v>0.14273391343366942</v>
      </c>
      <c r="P1723" s="13">
        <f t="shared" si="2021"/>
        <v>0.13471062056892708</v>
      </c>
      <c r="Q1723" s="13">
        <f t="shared" si="2022"/>
        <v>6.8744573441113108E-2</v>
      </c>
      <c r="R1723" s="13">
        <f t="shared" si="2023"/>
        <v>6.5994122829237542E-2</v>
      </c>
      <c r="S1723" s="13">
        <f t="shared" si="2024"/>
        <v>2.9391692278665608E-2</v>
      </c>
      <c r="T1723" s="13">
        <f t="shared" si="2025"/>
        <v>6.3569164669819683E-2</v>
      </c>
      <c r="U1723" s="13">
        <f t="shared" si="2026"/>
        <v>6.2284491655586485E-2</v>
      </c>
      <c r="V1723" s="13">
        <f t="shared" si="2027"/>
        <v>2.8501310483344373E-3</v>
      </c>
      <c r="W1723" s="13">
        <f t="shared" si="2028"/>
        <v>2.1626778402368686E-2</v>
      </c>
      <c r="X1723" s="13">
        <f t="shared" si="2029"/>
        <v>1.9998614708338122E-2</v>
      </c>
      <c r="Y1723" s="13">
        <f t="shared" si="2030"/>
        <v>9.2465133458979193E-3</v>
      </c>
      <c r="Z1723" s="13">
        <f t="shared" si="2031"/>
        <v>2.0341926891464517E-2</v>
      </c>
      <c r="AA1723" s="13">
        <f t="shared" si="2032"/>
        <v>1.9198475885623192E-2</v>
      </c>
      <c r="AB1723" s="13">
        <f t="shared" si="2033"/>
        <v>9.0596500099877995E-3</v>
      </c>
      <c r="AC1723" s="13">
        <f t="shared" si="2034"/>
        <v>1.5546319654071724E-4</v>
      </c>
      <c r="AD1723" s="13">
        <f t="shared" si="2035"/>
        <v>5.1027759791012015E-3</v>
      </c>
      <c r="AE1723" s="13">
        <f t="shared" si="2036"/>
        <v>4.7186154521207304E-3</v>
      </c>
      <c r="AF1723" s="13">
        <f t="shared" si="2037"/>
        <v>2.1816881513299661E-3</v>
      </c>
      <c r="AG1723" s="13">
        <f t="shared" si="2038"/>
        <v>6.7248019932264144E-4</v>
      </c>
      <c r="AH1723" s="13">
        <f t="shared" si="2039"/>
        <v>4.7026231873146772E-3</v>
      </c>
      <c r="AI1723" s="13">
        <f t="shared" si="2040"/>
        <v>4.4382815031508245E-3</v>
      </c>
      <c r="AJ1723" s="13">
        <f t="shared" si="2041"/>
        <v>2.0943994358666672E-3</v>
      </c>
      <c r="AK1723" s="13">
        <f t="shared" si="2042"/>
        <v>6.5889000714120926E-4</v>
      </c>
      <c r="AL1723" s="13">
        <f t="shared" si="2043"/>
        <v>5.4271313297611893E-6</v>
      </c>
      <c r="AM1723" s="13">
        <f t="shared" si="2044"/>
        <v>9.6318821817827007E-4</v>
      </c>
      <c r="AN1723" s="13">
        <f t="shared" si="2045"/>
        <v>8.9067496362972912E-4</v>
      </c>
      <c r="AO1723" s="13">
        <f t="shared" si="2046"/>
        <v>4.1181042078008068E-4</v>
      </c>
      <c r="AP1723" s="13">
        <f t="shared" si="2047"/>
        <v>1.2693581054675903E-4</v>
      </c>
      <c r="AQ1723" s="13">
        <f t="shared" si="2048"/>
        <v>2.9344874217803063E-5</v>
      </c>
      <c r="AR1723" s="13">
        <f t="shared" si="2049"/>
        <v>8.6971760187178667E-4</v>
      </c>
      <c r="AS1723" s="13">
        <f t="shared" si="2050"/>
        <v>8.2082943744349541E-4</v>
      </c>
      <c r="AT1723" s="13">
        <f t="shared" si="2051"/>
        <v>3.8734467597513939E-4</v>
      </c>
      <c r="AU1723" s="13">
        <f t="shared" si="2052"/>
        <v>1.2185714527456383E-4</v>
      </c>
      <c r="AV1723" s="13">
        <f t="shared" si="2053"/>
        <v>2.8751841916537401E-5</v>
      </c>
      <c r="AW1723" s="13">
        <f t="shared" si="2054"/>
        <v>1.3156809209628781E-7</v>
      </c>
      <c r="AX1723" s="13">
        <f t="shared" si="2055"/>
        <v>1.5150765443440719E-4</v>
      </c>
      <c r="AY1723" s="13">
        <f t="shared" si="2056"/>
        <v>1.401014589424881E-4</v>
      </c>
      <c r="AZ1723" s="13">
        <f t="shared" si="2057"/>
        <v>6.4776987245589916E-5</v>
      </c>
      <c r="BA1723" s="13">
        <f t="shared" si="2058"/>
        <v>1.9966758891677254E-5</v>
      </c>
      <c r="BB1723" s="13">
        <f t="shared" si="2059"/>
        <v>4.615892282010011E-6</v>
      </c>
      <c r="BC1723" s="13">
        <f t="shared" si="2060"/>
        <v>8.5367732138041772E-7</v>
      </c>
      <c r="BD1723" s="13">
        <f t="shared" si="2061"/>
        <v>1.3404020778694031E-4</v>
      </c>
      <c r="BE1723" s="13">
        <f t="shared" si="2062"/>
        <v>1.2650560149153235E-4</v>
      </c>
      <c r="BF1723" s="13">
        <f t="shared" si="2063"/>
        <v>5.9697263503845616E-5</v>
      </c>
      <c r="BG1723" s="13">
        <f t="shared" si="2064"/>
        <v>1.8780529493450241E-5</v>
      </c>
      <c r="BH1723" s="13">
        <f t="shared" si="2065"/>
        <v>4.4312117593752847E-6</v>
      </c>
      <c r="BI1723" s="13">
        <f t="shared" si="2066"/>
        <v>8.3642530582638964E-7</v>
      </c>
      <c r="BJ1723" s="14">
        <f t="shared" si="2067"/>
        <v>0.34434290836127013</v>
      </c>
      <c r="BK1723" s="14">
        <f t="shared" si="2068"/>
        <v>0.32160786279442488</v>
      </c>
      <c r="BL1723" s="14">
        <f t="shared" si="2069"/>
        <v>0.31373763988940029</v>
      </c>
      <c r="BM1723" s="14">
        <f t="shared" si="2070"/>
        <v>0.28767478336568952</v>
      </c>
      <c r="BN1723" s="14">
        <f t="shared" si="2071"/>
        <v>0.71221558468001978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1.57692307692308</v>
      </c>
      <c r="F1724" s="10">
        <f>VLOOKUP(B1724,home!$B$2:$E$405,3,FALSE)</f>
        <v>0.63</v>
      </c>
      <c r="G1724" s="10">
        <f>VLOOKUP(C1724,away!$B$2:$E$405,4,FALSE)</f>
        <v>0.36</v>
      </c>
      <c r="H1724" s="10">
        <f>VLOOKUP(A1724,away!$A$2:$E$405,3,FALSE)</f>
        <v>1.31538461538462</v>
      </c>
      <c r="I1724" s="10">
        <f>VLOOKUP(C1724,away!$B$2:$E$405,3,FALSE)</f>
        <v>1.0900000000000001</v>
      </c>
      <c r="J1724" s="10">
        <f>VLOOKUP(B1724,home!$B$2:$E$405,4,FALSE)</f>
        <v>0.38</v>
      </c>
      <c r="K1724" s="12">
        <f t="shared" si="2016"/>
        <v>0.3576461538461545</v>
      </c>
      <c r="L1724" s="12">
        <f t="shared" si="2017"/>
        <v>0.54483230769230973</v>
      </c>
      <c r="M1724" s="13">
        <f t="shared" si="2018"/>
        <v>0.40556324017749867</v>
      </c>
      <c r="N1724" s="13">
        <f t="shared" si="2019"/>
        <v>0.14504813299086658</v>
      </c>
      <c r="O1724" s="13">
        <f t="shared" si="2020"/>
        <v>0.22096395606107708</v>
      </c>
      <c r="P1724" s="13">
        <f t="shared" si="2021"/>
        <v>7.9026909023874894E-2</v>
      </c>
      <c r="Q1724" s="13">
        <f t="shared" si="2022"/>
        <v>2.5937953443374472E-2</v>
      </c>
      <c r="R1724" s="13">
        <f t="shared" si="2023"/>
        <v>6.0194151048789363E-2</v>
      </c>
      <c r="S1724" s="13">
        <f t="shared" si="2024"/>
        <v>3.8497401460340082E-3</v>
      </c>
      <c r="T1724" s="13">
        <f t="shared" si="2025"/>
        <v>1.4131835031369406E-2</v>
      </c>
      <c r="U1724" s="13">
        <f t="shared" si="2026"/>
        <v>2.1528206606633984E-2</v>
      </c>
      <c r="V1724" s="13">
        <f t="shared" si="2027"/>
        <v>8.3349945115296901E-5</v>
      </c>
      <c r="W1724" s="13">
        <f t="shared" si="2028"/>
        <v>3.0922030958878332E-3</v>
      </c>
      <c r="X1724" s="13">
        <f t="shared" si="2029"/>
        <v>1.6847321485858728E-3</v>
      </c>
      <c r="Y1724" s="13">
        <f t="shared" si="2030"/>
        <v>4.5894825217873209E-4</v>
      </c>
      <c r="Z1724" s="13">
        <f t="shared" si="2031"/>
        <v>1.0931906075163792E-2</v>
      </c>
      <c r="AA1724" s="13">
        <f t="shared" si="2032"/>
        <v>3.9097541619897399E-3</v>
      </c>
      <c r="AB1724" s="13">
        <f t="shared" si="2033"/>
        <v>6.991542692598127E-4</v>
      </c>
      <c r="AC1724" s="13">
        <f t="shared" si="2034"/>
        <v>1.0150834501927368E-6</v>
      </c>
      <c r="AD1724" s="13">
        <f t="shared" si="2035"/>
        <v>2.7647863603886386E-4</v>
      </c>
      <c r="AE1724" s="13">
        <f t="shared" si="2036"/>
        <v>1.506344933006764E-4</v>
      </c>
      <c r="AF1724" s="13">
        <f t="shared" si="2037"/>
        <v>4.1035269301534641E-5</v>
      </c>
      <c r="AG1724" s="13">
        <f t="shared" si="2038"/>
        <v>7.4524468234435032E-6</v>
      </c>
      <c r="AH1724" s="13">
        <f t="shared" si="2039"/>
        <v>1.4890139036017672E-3</v>
      </c>
      <c r="AI1724" s="13">
        <f t="shared" si="2040"/>
        <v>5.3254009564662069E-4</v>
      </c>
      <c r="AJ1724" s="13">
        <f t="shared" si="2041"/>
        <v>9.5230458488438562E-5</v>
      </c>
      <c r="AK1724" s="13">
        <f t="shared" si="2042"/>
        <v>1.1352935735798643E-5</v>
      </c>
      <c r="AL1724" s="13">
        <f t="shared" si="2043"/>
        <v>7.9118519158604147E-9</v>
      </c>
      <c r="AM1724" s="13">
        <f t="shared" si="2044"/>
        <v>1.9776304159986102E-5</v>
      </c>
      <c r="AN1724" s="13">
        <f t="shared" si="2045"/>
        <v>1.0774769433110252E-5</v>
      </c>
      <c r="AO1724" s="13">
        <f t="shared" si="2046"/>
        <v>2.9352212475470088E-6</v>
      </c>
      <c r="AP1724" s="13">
        <f t="shared" si="2047"/>
        <v>5.3306778862951231E-7</v>
      </c>
      <c r="AQ1724" s="13">
        <f t="shared" si="2048"/>
        <v>7.2608138358863397E-8</v>
      </c>
      <c r="AR1724" s="13">
        <f t="shared" si="2049"/>
        <v>1.6225257625705709E-4</v>
      </c>
      <c r="AS1724" s="13">
        <f t="shared" si="2050"/>
        <v>5.8029009849966359E-5</v>
      </c>
      <c r="AT1724" s="13">
        <f t="shared" si="2051"/>
        <v>1.0376926092170541E-5</v>
      </c>
      <c r="AU1724" s="13">
        <f t="shared" si="2052"/>
        <v>1.2370892352035333E-6</v>
      </c>
      <c r="AV1724" s="13">
        <f t="shared" si="2053"/>
        <v>1.1061005173375614E-7</v>
      </c>
      <c r="AW1724" s="13">
        <f t="shared" si="2054"/>
        <v>4.282447632385573E-11</v>
      </c>
      <c r="AX1724" s="13">
        <f t="shared" si="2055"/>
        <v>1.1788198533517878E-6</v>
      </c>
      <c r="AY1724" s="13">
        <f t="shared" si="2056"/>
        <v>6.422591410551647E-7</v>
      </c>
      <c r="AZ1724" s="13">
        <f t="shared" si="2057"/>
        <v>1.7496176497878299E-7</v>
      </c>
      <c r="BA1724" s="13">
        <f t="shared" si="2058"/>
        <v>3.1774940723769959E-8</v>
      </c>
      <c r="BB1724" s="13">
        <f t="shared" si="2059"/>
        <v>4.3280035703294842E-9</v>
      </c>
      <c r="BC1724" s="13">
        <f t="shared" si="2060"/>
        <v>4.7160723458463382E-10</v>
      </c>
      <c r="BD1724" s="13">
        <f t="shared" si="2061"/>
        <v>1.4733407591859138E-5</v>
      </c>
      <c r="BE1724" s="13">
        <f t="shared" si="2062"/>
        <v>5.2693465582761541E-6</v>
      </c>
      <c r="BF1724" s="13">
        <f t="shared" si="2063"/>
        <v>9.4228076492496904E-7</v>
      </c>
      <c r="BG1724" s="13">
        <f t="shared" si="2064"/>
        <v>1.123343638062092E-7</v>
      </c>
      <c r="BH1724" s="13">
        <f t="shared" si="2065"/>
        <v>1.0043988290011349E-8</v>
      </c>
      <c r="BI1724" s="13">
        <f t="shared" si="2066"/>
        <v>7.1843875623967489E-10</v>
      </c>
      <c r="BJ1724" s="14">
        <f t="shared" si="2067"/>
        <v>0.19086553039380599</v>
      </c>
      <c r="BK1724" s="14">
        <f t="shared" si="2068"/>
        <v>0.48852490454696595</v>
      </c>
      <c r="BL1724" s="14">
        <f t="shared" si="2069"/>
        <v>0.30967643388441463</v>
      </c>
      <c r="BM1724" s="14">
        <f t="shared" si="2070"/>
        <v>6.3263789938552806E-2</v>
      </c>
      <c r="BN1724" s="14">
        <f t="shared" si="2071"/>
        <v>0.93673434274548106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1.57692307692308</v>
      </c>
      <c r="F1725" s="15">
        <f>VLOOKUP(B1725,home!$B$2:$E$405,3,FALSE)</f>
        <v>0.32</v>
      </c>
      <c r="G1725" s="15">
        <f>VLOOKUP(C1725,away!$B$2:$E$405,4,FALSE)</f>
        <v>0.89</v>
      </c>
      <c r="H1725" s="15">
        <f>VLOOKUP(A1725,away!$A$2:$E$405,3,FALSE)</f>
        <v>1.31538461538462</v>
      </c>
      <c r="I1725" s="15">
        <f>VLOOKUP(C1725,away!$B$2:$E$405,3,FALSE)</f>
        <v>0.38</v>
      </c>
      <c r="J1725" s="15">
        <f>VLOOKUP(B1725,home!$B$2:$E$405,4,FALSE)</f>
        <v>0.89</v>
      </c>
      <c r="K1725" s="20">
        <f t="shared" si="2016"/>
        <v>0.44910769230769315</v>
      </c>
      <c r="L1725" s="20">
        <f t="shared" si="2017"/>
        <v>0.44486307692307847</v>
      </c>
      <c r="M1725" s="21">
        <f t="shared" si="2018"/>
        <v>0.40902836665045739</v>
      </c>
      <c r="N1725" s="21">
        <f t="shared" si="2019"/>
        <v>0.18369778583477192</v>
      </c>
      <c r="O1725" s="21">
        <f t="shared" si="2020"/>
        <v>0.18196161773694355</v>
      </c>
      <c r="P1725" s="21">
        <f t="shared" si="2021"/>
        <v>8.1720362230413332E-2</v>
      </c>
      <c r="Q1725" s="21">
        <f t="shared" si="2022"/>
        <v>4.1250044339143629E-2</v>
      </c>
      <c r="R1725" s="21">
        <f t="shared" si="2023"/>
        <v>4.0474002574178845E-2</v>
      </c>
      <c r="S1725" s="21">
        <f t="shared" si="2024"/>
        <v>4.0817570048735496E-3</v>
      </c>
      <c r="T1725" s="21">
        <f t="shared" si="2025"/>
        <v>1.835062164792485E-2</v>
      </c>
      <c r="U1725" s="21">
        <f t="shared" si="2026"/>
        <v>1.8177185894545096E-2</v>
      </c>
      <c r="V1725" s="21">
        <f t="shared" si="2027"/>
        <v>9.0611118709428345E-5</v>
      </c>
      <c r="W1725" s="21">
        <f t="shared" si="2028"/>
        <v>6.1752374069142741E-3</v>
      </c>
      <c r="X1725" s="21">
        <f t="shared" si="2029"/>
        <v>2.7471351135703761E-3</v>
      </c>
      <c r="Y1725" s="21">
        <f t="shared" si="2030"/>
        <v>6.1104948967317387E-4</v>
      </c>
      <c r="Z1725" s="21">
        <f t="shared" si="2031"/>
        <v>6.0017964401806014E-3</v>
      </c>
      <c r="AA1725" s="21">
        <f t="shared" si="2032"/>
        <v>2.695452948950038E-3</v>
      </c>
      <c r="AB1725" s="21">
        <f t="shared" si="2033"/>
        <v>6.0527432681345894E-4</v>
      </c>
      <c r="AC1725" s="21">
        <f t="shared" si="2034"/>
        <v>1.1314578105663126E-6</v>
      </c>
      <c r="AD1725" s="21">
        <f t="shared" si="2035"/>
        <v>6.9333665531785295E-4</v>
      </c>
      <c r="AE1725" s="21">
        <f t="shared" si="2036"/>
        <v>3.0843987782825592E-4</v>
      </c>
      <c r="AF1725" s="21">
        <f t="shared" si="2037"/>
        <v>6.8606756548228158E-5</v>
      </c>
      <c r="AG1725" s="21">
        <f t="shared" si="2038"/>
        <v>1.0173537605252449E-5</v>
      </c>
      <c r="AH1725" s="21">
        <f t="shared" si="2039"/>
        <v>6.6749440786118019E-4</v>
      </c>
      <c r="AI1725" s="21">
        <f t="shared" si="2040"/>
        <v>2.9977687314282478E-4</v>
      </c>
      <c r="AJ1725" s="21">
        <f t="shared" si="2041"/>
        <v>6.7316049852195062E-5</v>
      </c>
      <c r="AK1725" s="21">
        <f t="shared" si="2042"/>
        <v>1.0077385268129653E-5</v>
      </c>
      <c r="AL1725" s="21">
        <f t="shared" si="2043"/>
        <v>9.0422229524169505E-9</v>
      </c>
      <c r="AM1725" s="21">
        <f t="shared" si="2044"/>
        <v>6.2276565052427074E-5</v>
      </c>
      <c r="AN1725" s="21">
        <f t="shared" si="2045"/>
        <v>2.7704544349422964E-5</v>
      </c>
      <c r="AO1725" s="21">
        <f t="shared" si="2046"/>
        <v>6.1623644220180922E-6</v>
      </c>
      <c r="AP1725" s="21">
        <f t="shared" si="2047"/>
        <v>9.1380279930009237E-7</v>
      </c>
      <c r="AQ1725" s="21">
        <f t="shared" si="2048"/>
        <v>1.0162928124939034E-7</v>
      </c>
      <c r="AR1725" s="21">
        <f t="shared" si="2049"/>
        <v>5.9388723222014639E-5</v>
      </c>
      <c r="AS1725" s="21">
        <f t="shared" si="2050"/>
        <v>2.6671932435339304E-5</v>
      </c>
      <c r="AT1725" s="21">
        <f t="shared" si="2051"/>
        <v>5.9892850127109722E-6</v>
      </c>
      <c r="AU1725" s="21">
        <f t="shared" si="2052"/>
        <v>8.9661132354389268E-7</v>
      </c>
      <c r="AV1725" s="21">
        <f t="shared" si="2053"/>
        <v>1.0066876060343599E-7</v>
      </c>
      <c r="AW1725" s="21">
        <f t="shared" si="2054"/>
        <v>5.0182184801808866E-11</v>
      </c>
      <c r="AX1725" s="21">
        <f t="shared" si="2055"/>
        <v>4.6614807359242445E-6</v>
      </c>
      <c r="AY1725" s="21">
        <f t="shared" si="2056"/>
        <v>2.0737206632009156E-6</v>
      </c>
      <c r="AZ1725" s="21">
        <f t="shared" si="2057"/>
        <v>4.61260877455263E-7</v>
      </c>
      <c r="BA1725" s="21">
        <f t="shared" si="2058"/>
        <v>6.8399311069662457E-8</v>
      </c>
      <c r="BB1725" s="21">
        <f t="shared" si="2059"/>
        <v>7.6070819954672037E-9</v>
      </c>
      <c r="BC1725" s="21">
        <f t="shared" si="2060"/>
        <v>6.7682198058193901E-10</v>
      </c>
      <c r="BD1725" s="21">
        <f t="shared" si="2061"/>
        <v>4.403308357846415E-6</v>
      </c>
      <c r="BE1725" s="21">
        <f t="shared" si="2062"/>
        <v>1.9775596551115816E-6</v>
      </c>
      <c r="BF1725" s="21">
        <f t="shared" si="2063"/>
        <v>4.4406862655398001E-7</v>
      </c>
      <c r="BG1725" s="21">
        <f t="shared" si="2064"/>
        <v>6.6478212032634932E-8</v>
      </c>
      <c r="BH1725" s="21">
        <f t="shared" si="2065"/>
        <v>7.4639690986795467E-9</v>
      </c>
      <c r="BI1725" s="21">
        <f t="shared" si="2066"/>
        <v>6.7042518747278064E-10</v>
      </c>
      <c r="BJ1725" s="22">
        <f t="shared" si="2067"/>
        <v>0.25401686271069385</v>
      </c>
      <c r="BK1725" s="22">
        <f t="shared" si="2068"/>
        <v>0.49492431122515046</v>
      </c>
      <c r="BL1725" s="22">
        <f t="shared" si="2069"/>
        <v>0.2450581449675554</v>
      </c>
      <c r="BM1725" s="22">
        <f t="shared" si="2070"/>
        <v>6.1866862307190539E-2</v>
      </c>
      <c r="BN1725" s="22">
        <f t="shared" si="2071"/>
        <v>0.93813217936590865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1.4226190476190499</v>
      </c>
      <c r="F1726" s="10">
        <f>VLOOKUP(B1726,home!$B$2:$E$405,3,FALSE)</f>
        <v>0.5</v>
      </c>
      <c r="G1726" s="10">
        <f>VLOOKUP(C1726,away!$B$2:$E$405,4,FALSE)</f>
        <v>0.7</v>
      </c>
      <c r="H1726" s="10">
        <f>VLOOKUP(A1726,away!$A$2:$E$405,3,FALSE)</f>
        <v>1.11904761904762</v>
      </c>
      <c r="I1726" s="10">
        <f>VLOOKUP(C1726,away!$B$2:$E$405,3,FALSE)</f>
        <v>1.1000000000000001</v>
      </c>
      <c r="J1726" s="10">
        <f>VLOOKUP(B1726,home!$B$2:$E$405,4,FALSE)</f>
        <v>1.53</v>
      </c>
      <c r="K1726" s="12">
        <f t="shared" ref="K1726:K1753" si="2072">E1726*F1726*G1726</f>
        <v>0.49791666666666745</v>
      </c>
      <c r="L1726" s="12">
        <f t="shared" ref="L1726:L1753" si="2073">H1726*I1726*J1726</f>
        <v>1.8833571428571447</v>
      </c>
      <c r="M1726" s="13">
        <f t="shared" ref="M1726:M1753" si="2074">_xlfn.POISSON.DIST(0,K1726,FALSE) * _xlfn.POISSON.DIST(0,L1726,FALSE)</f>
        <v>9.2432760757258051E-2</v>
      </c>
      <c r="N1726" s="13">
        <f t="shared" ref="N1726:N1753" si="2075">_xlfn.POISSON.DIST(1,K1726,FALSE) * _xlfn.POISSON.DIST(0,L1726,FALSE)</f>
        <v>4.6023812127051471E-2</v>
      </c>
      <c r="O1726" s="13">
        <f t="shared" ref="O1726:O1753" si="2076">_xlfn.POISSON.DIST(0,K1726,FALSE) * _xlfn.POISSON.DIST(1,L1726,FALSE)</f>
        <v>0.17408390020618755</v>
      </c>
      <c r="P1726" s="13">
        <f t="shared" ref="P1726:P1753" si="2077">_xlfn.POISSON.DIST(1,K1726,FALSE) * _xlfn.POISSON.DIST(1,L1726,FALSE)</f>
        <v>8.6679275310997672E-2</v>
      </c>
      <c r="Q1726" s="13">
        <f t="shared" ref="Q1726:Q1753" si="2078">_xlfn.POISSON.DIST(2,K1726,FALSE) * _xlfn.POISSON.DIST(0,L1726,FALSE)</f>
        <v>1.1458011560797208E-2</v>
      </c>
      <c r="R1726" s="13">
        <f t="shared" ref="R1726:R1753" si="2079">_xlfn.POISSON.DIST(0,K1726,FALSE) * _xlfn.POISSON.DIST(2,L1726,FALSE)</f>
        <v>0.16393107845487687</v>
      </c>
      <c r="S1726" s="13">
        <f t="shared" ref="S1726:S1753" si="2080">_xlfn.POISSON.DIST(2,K1726,FALSE) * _xlfn.POISSON.DIST(2,L1726,FALSE)</f>
        <v>2.0320979020010961E-2</v>
      </c>
      <c r="T1726" s="13">
        <f t="shared" ref="T1726:T1753" si="2081">_xlfn.POISSON.DIST(2,K1726,FALSE) * _xlfn.POISSON.DIST(1,L1726,FALSE)</f>
        <v>2.1579527915967164E-2</v>
      </c>
      <c r="U1726" s="13">
        <f t="shared" ref="U1726:U1753" si="2082">_xlfn.POISSON.DIST(1,K1726,FALSE) * _xlfn.POISSON.DIST(2,L1726,FALSE)</f>
        <v>8.162401614732423E-2</v>
      </c>
      <c r="V1726" s="13">
        <f t="shared" ref="V1726:V1753" si="2083">_xlfn.POISSON.DIST(3,K1726,FALSE) * _xlfn.POISSON.DIST(3,L1726,FALSE)</f>
        <v>2.117344207393033E-3</v>
      </c>
      <c r="W1726" s="13">
        <f t="shared" ref="W1726:W1753" si="2084">_xlfn.POISSON.DIST(3,K1726,FALSE) * _xlfn.POISSON.DIST(0,L1726,FALSE)</f>
        <v>1.9017116409934288E-3</v>
      </c>
      <c r="X1726" s="13">
        <f t="shared" ref="X1726:X1753" si="2085">_xlfn.POISSON.DIST(3,K1726,FALSE) * _xlfn.POISSON.DIST(1,L1726,FALSE)</f>
        <v>3.5816022027195561E-3</v>
      </c>
      <c r="Y1726" s="13">
        <f t="shared" ref="Y1726:Y1753" si="2086">_xlfn.POISSON.DIST(3,K1726,FALSE) * _xlfn.POISSON.DIST(2,L1726,FALSE)</f>
        <v>3.3727180456823804E-3</v>
      </c>
      <c r="Z1726" s="13">
        <f t="shared" ref="Z1726:Z1753" si="2087">_xlfn.POISSON.DIST(0,K1726,FALSE) * _xlfn.POISSON.DIST(3,L1726,FALSE)</f>
        <v>0.10291358918142242</v>
      </c>
      <c r="AA1726" s="13">
        <f t="shared" ref="AA1726:AA1753" si="2088">_xlfn.POISSON.DIST(1,K1726,FALSE) * _xlfn.POISSON.DIST(3,L1726,FALSE)</f>
        <v>5.1242391279916651E-2</v>
      </c>
      <c r="AB1726" s="13">
        <f t="shared" ref="AB1726:AB1753" si="2089">_xlfn.POISSON.DIST(2,K1726,FALSE) * _xlfn.POISSON.DIST(3,L1726,FALSE)</f>
        <v>1.2757220329062605E-2</v>
      </c>
      <c r="AC1726" s="13">
        <f t="shared" ref="AC1726:AC1753" si="2090">_xlfn.POISSON.DIST(4,K1726,FALSE) * _xlfn.POISSON.DIST(4,L1726,FALSE)</f>
        <v>1.2409687050970425E-4</v>
      </c>
      <c r="AD1726" s="13">
        <f t="shared" ref="AD1726:AD1753" si="2091">_xlfn.POISSON.DIST(4,K1726,FALSE) * _xlfn.POISSON.DIST(0,L1726,FALSE)</f>
        <v>2.3672348031116149E-4</v>
      </c>
      <c r="AE1726" s="13">
        <f t="shared" ref="AE1726:AE1753" si="2092">_xlfn.POISSON.DIST(4,K1726,FALSE) * _xlfn.POISSON.DIST(1,L1726,FALSE)</f>
        <v>4.4583485752602863E-4</v>
      </c>
      <c r="AF1726" s="13">
        <f t="shared" ref="AF1726:AF1753" si="2093">_xlfn.POISSON.DIST(4,K1726,FALSE) * _xlfn.POISSON.DIST(2,L1726,FALSE)</f>
        <v>4.1983313172817187E-4</v>
      </c>
      <c r="AG1726" s="13">
        <f t="shared" ref="AG1726:AG1753" si="2094">_xlfn.POISSON.DIST(4,K1726,FALSE) * _xlfn.POISSON.DIST(3,L1726,FALSE)</f>
        <v>2.6356524248277892E-4</v>
      </c>
      <c r="AH1726" s="13">
        <f t="shared" ref="AH1726:AH1753" si="2095">_xlfn.POISSON.DIST(0,K1726,FALSE) * _xlfn.POISSON.DIST(4,L1726,FALSE)</f>
        <v>4.8455760820474418E-2</v>
      </c>
      <c r="AI1726" s="13">
        <f t="shared" ref="AI1726:AI1753" si="2096">_xlfn.POISSON.DIST(1,K1726,FALSE) * _xlfn.POISSON.DIST(4,L1726,FALSE)</f>
        <v>2.4126930908527921E-2</v>
      </c>
      <c r="AJ1726" s="13">
        <f t="shared" ref="AJ1726:AJ1753" si="2097">_xlfn.POISSON.DIST(2,K1726,FALSE) * _xlfn.POISSON.DIST(4,L1726,FALSE)</f>
        <v>6.0066005074356074E-3</v>
      </c>
      <c r="AK1726" s="13">
        <f t="shared" ref="AK1726:AK1753" si="2098">_xlfn.POISSON.DIST(3,K1726,FALSE) * _xlfn.POISSON.DIST(4,L1726,FALSE)</f>
        <v>9.96928834220217E-4</v>
      </c>
      <c r="AL1726" s="13">
        <f t="shared" ref="AL1726:AL1753" si="2099">_xlfn.POISSON.DIST(5,K1726,FALSE) * _xlfn.POISSON.DIST(5,L1726,FALSE)</f>
        <v>4.6548979889900138E-6</v>
      </c>
      <c r="AM1726" s="13">
        <f t="shared" ref="AM1726:AM1753" si="2100">_xlfn.POISSON.DIST(5,K1726,FALSE) * _xlfn.POISSON.DIST(0,L1726,FALSE)</f>
        <v>2.3573713247653216E-5</v>
      </c>
      <c r="AN1726" s="13">
        <f t="shared" ref="AN1726:AN1753" si="2101">_xlfn.POISSON.DIST(5,K1726,FALSE) * _xlfn.POISSON.DIST(1,L1726,FALSE)</f>
        <v>4.4397721228633784E-5</v>
      </c>
      <c r="AO1726" s="13">
        <f t="shared" ref="AO1726:AO1753" si="2102">_xlfn.POISSON.DIST(5,K1726,FALSE) * _xlfn.POISSON.DIST(2,L1726,FALSE)</f>
        <v>4.1808382701263871E-5</v>
      </c>
      <c r="AP1726" s="13">
        <f t="shared" ref="AP1726:AP1753" si="2103">_xlfn.POISSON.DIST(5,K1726,FALSE) * _xlfn.POISSON.DIST(3,L1726,FALSE)</f>
        <v>2.6246705397243461E-5</v>
      </c>
      <c r="AQ1726" s="13">
        <f t="shared" ref="AQ1726:AQ1753" si="2104">_xlfn.POISSON.DIST(5,K1726,FALSE) * _xlfn.POISSON.DIST(4,L1726,FALSE)</f>
        <v>1.235798002159141E-5</v>
      </c>
      <c r="AR1726" s="13">
        <f t="shared" ref="AR1726:AR1753" si="2105">_xlfn.POISSON.DIST(0,K1726,FALSE) * _xlfn.POISSON.DIST(5,L1726,FALSE)</f>
        <v>1.8251900650763573E-2</v>
      </c>
      <c r="AS1726" s="13">
        <f t="shared" ref="AS1726:AS1753" si="2106">_xlfn.POISSON.DIST(1,K1726,FALSE) * _xlfn.POISSON.DIST(5,L1726,FALSE)</f>
        <v>9.0879255323593738E-3</v>
      </c>
      <c r="AT1726" s="13">
        <f t="shared" ref="AT1726:AT1753" si="2107">_xlfn.POISSON.DIST(2,K1726,FALSE) * _xlfn.POISSON.DIST(5,L1726,FALSE)</f>
        <v>2.2625147939936397E-3</v>
      </c>
      <c r="AU1726" s="13">
        <f t="shared" ref="AU1726:AU1753" si="2108">_xlfn.POISSON.DIST(3,K1726,FALSE) * _xlfn.POISSON.DIST(5,L1726,FALSE)</f>
        <v>3.7551460816977834E-4</v>
      </c>
      <c r="AV1726" s="13">
        <f t="shared" ref="AV1726:AV1753" si="2109">_xlfn.POISSON.DIST(4,K1726,FALSE) * _xlfn.POISSON.DIST(5,L1726,FALSE)</f>
        <v>4.6743745496133924E-5</v>
      </c>
      <c r="AW1726" s="13">
        <f t="shared" ref="AW1726:AW1753" si="2110">_xlfn.POISSON.DIST(6,K1726,FALSE) * _xlfn.POISSON.DIST(6,L1726,FALSE)</f>
        <v>1.2125426244581788E-7</v>
      </c>
      <c r="AX1726" s="13">
        <f t="shared" ref="AX1726:AX1753" si="2111">_xlfn.POISSON.DIST(6,K1726,FALSE) * _xlfn.POISSON.DIST(0,L1726,FALSE)</f>
        <v>1.9562907868712234E-6</v>
      </c>
      <c r="AY1726" s="13">
        <f t="shared" ref="AY1726:AY1753" si="2112">_xlfn.POISSON.DIST(6,K1726,FALSE) * _xlfn.POISSON.DIST(1,L1726,FALSE)</f>
        <v>3.6843942269595429E-6</v>
      </c>
      <c r="AZ1726" s="13">
        <f t="shared" ref="AZ1726:AZ1753" si="2113">_xlfn.POISSON.DIST(6,K1726,FALSE) * _xlfn.POISSON.DIST(2,L1726,FALSE)</f>
        <v>3.4695150922229426E-6</v>
      </c>
      <c r="BA1726" s="13">
        <f t="shared" ref="BA1726:BA1753" si="2114">_xlfn.POISSON.DIST(6,K1726,FALSE) * _xlfn.POISSON.DIST(3,L1726,FALSE)</f>
        <v>2.1781120103962472E-6</v>
      </c>
      <c r="BB1726" s="13">
        <f t="shared" ref="BB1726:BB1753" si="2115">_xlfn.POISSON.DIST(6,K1726,FALSE) * _xlfn.POISSON.DIST(4,L1726,FALSE)</f>
        <v>1.0255407031806769E-6</v>
      </c>
      <c r="BC1726" s="13">
        <f t="shared" ref="BC1726:BC1753" si="2116">_xlfn.POISSON.DIST(6,K1726,FALSE) * _xlfn.POISSON.DIST(5,L1726,FALSE)</f>
        <v>3.862918817252133E-7</v>
      </c>
      <c r="BD1726" s="13">
        <f t="shared" ref="BD1726:BD1753" si="2117">_xlfn.POISSON.DIST(0,K1726,FALSE) * _xlfn.POISSON.DIST(6,L1726,FALSE)</f>
        <v>5.7291412435557529E-3</v>
      </c>
      <c r="BE1726" s="13">
        <f t="shared" ref="BE1726:BE1753" si="2118">_xlfn.POISSON.DIST(1,K1726,FALSE) * _xlfn.POISSON.DIST(6,L1726,FALSE)</f>
        <v>2.8526349108538062E-3</v>
      </c>
      <c r="BF1726" s="13">
        <f t="shared" ref="BF1726:BF1753" si="2119">_xlfn.POISSON.DIST(2,K1726,FALSE) * _xlfn.POISSON.DIST(6,L1726,FALSE)</f>
        <v>7.1018723301464668E-4</v>
      </c>
      <c r="BG1726" s="13">
        <f t="shared" ref="BG1726:BG1753" si="2120">_xlfn.POISSON.DIST(3,K1726,FALSE) * _xlfn.POISSON.DIST(6,L1726,FALSE)</f>
        <v>1.1787135325729226E-4</v>
      </c>
      <c r="BH1726" s="13">
        <f t="shared" ref="BH1726:BH1753" si="2121">_xlfn.POISSON.DIST(4,K1726,FALSE) * _xlfn.POISSON.DIST(6,L1726,FALSE)</f>
        <v>1.4672527827340044E-5</v>
      </c>
      <c r="BI1726" s="13">
        <f t="shared" ref="BI1726:BI1753" si="2122">_xlfn.POISSON.DIST(5,K1726,FALSE) * _xlfn.POISSON.DIST(6,L1726,FALSE)</f>
        <v>1.4611392294726158E-6</v>
      </c>
      <c r="BJ1726" s="14">
        <f t="shared" ref="BJ1726:BJ1753" si="2123">SUM(N1726,Q1726,T1726,W1726,X1726,Y1726,AD1726,AE1726,AF1726,AG1726,AM1726,AN1726,AO1726,AP1726,AQ1726,AX1726,AY1726,AZ1726,BA1726,BB1726,BC1726)</f>
        <v>8.9444424852557117E-2</v>
      </c>
      <c r="BK1726" s="14">
        <f t="shared" ref="BK1726:BK1753" si="2124">SUM(M1726,P1726,S1726,V1726,AC1726,AL1726,AY1726)</f>
        <v>0.20168279545838536</v>
      </c>
      <c r="BL1726" s="14">
        <f t="shared" ref="BL1726:BL1753" si="2125">SUM(O1726,R1726,U1726,AA1726,AB1726,AH1726,AI1726,AJ1726,AK1726,AR1726,AS1726,AT1726,AU1726,AV1726,BD1726,BE1726,BF1726,BG1726,BH1726,BI1726)</f>
        <v>0.60267539522654689</v>
      </c>
      <c r="BM1726" s="14">
        <f t="shared" ref="BM1726:BM1753" si="2126">SUM(S1726:BI1726)</f>
        <v>0.42210380316177837</v>
      </c>
      <c r="BN1726" s="14">
        <f t="shared" ref="BN1726:BN1753" si="2127">SUM(M1726:R1726)</f>
        <v>0.57460883841716881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1.4226190476190499</v>
      </c>
      <c r="F1727" s="10">
        <f>VLOOKUP(B1727,home!$B$2:$E$405,3,FALSE)</f>
        <v>1.1000000000000001</v>
      </c>
      <c r="G1727" s="10">
        <f>VLOOKUP(C1727,away!$B$2:$E$405,4,FALSE)</f>
        <v>0.9</v>
      </c>
      <c r="H1727" s="10">
        <f>VLOOKUP(A1727,away!$A$2:$E$405,3,FALSE)</f>
        <v>1.11904761904762</v>
      </c>
      <c r="I1727" s="10">
        <f>VLOOKUP(C1727,away!$B$2:$E$405,3,FALSE)</f>
        <v>0.7</v>
      </c>
      <c r="J1727" s="10">
        <f>VLOOKUP(B1727,home!$B$2:$E$405,4,FALSE)</f>
        <v>1.1499999999999999</v>
      </c>
      <c r="K1727" s="12">
        <f t="shared" si="2072"/>
        <v>1.4083928571428597</v>
      </c>
      <c r="L1727" s="12">
        <f t="shared" si="2073"/>
        <v>0.90083333333333393</v>
      </c>
      <c r="M1727" s="13">
        <f t="shared" si="2074"/>
        <v>9.9338090586998898E-2</v>
      </c>
      <c r="N1727" s="13">
        <f t="shared" si="2075"/>
        <v>0.13990705722493957</v>
      </c>
      <c r="O1727" s="13">
        <f t="shared" si="2076"/>
        <v>8.9487063270454886E-2</v>
      </c>
      <c r="P1727" s="13">
        <f t="shared" si="2077"/>
        <v>0.1260329407167998</v>
      </c>
      <c r="Q1727" s="13">
        <f t="shared" si="2078"/>
        <v>9.8522050029741126E-2</v>
      </c>
      <c r="R1727" s="13">
        <f t="shared" si="2079"/>
        <v>4.0306464748067414E-2</v>
      </c>
      <c r="S1727" s="13">
        <f t="shared" si="2080"/>
        <v>3.9975356008612656E-2</v>
      </c>
      <c r="T1727" s="13">
        <f t="shared" si="2081"/>
        <v>8.8751946735125181E-2</v>
      </c>
      <c r="U1727" s="13">
        <f t="shared" si="2082"/>
        <v>5.6767337047858607E-2</v>
      </c>
      <c r="V1727" s="13">
        <f t="shared" si="2083"/>
        <v>5.6353136425258436E-3</v>
      </c>
      <c r="W1727" s="13">
        <f t="shared" si="2084"/>
        <v>4.6252583844319614E-2</v>
      </c>
      <c r="X1727" s="13">
        <f t="shared" si="2085"/>
        <v>4.166586927975794E-2</v>
      </c>
      <c r="Y1727" s="13">
        <f t="shared" si="2086"/>
        <v>1.876700195475765E-2</v>
      </c>
      <c r="Z1727" s="13">
        <f t="shared" si="2087"/>
        <v>1.2103135664628031E-2</v>
      </c>
      <c r="AA1727" s="13">
        <f t="shared" si="2088"/>
        <v>1.7045969819093114E-2</v>
      </c>
      <c r="AB1727" s="13">
        <f t="shared" si="2089"/>
        <v>1.2003711068141755E-2</v>
      </c>
      <c r="AC1727" s="13">
        <f t="shared" si="2090"/>
        <v>4.4685474249616942E-4</v>
      </c>
      <c r="AD1727" s="13">
        <f t="shared" si="2091"/>
        <v>1.628545217768524E-2</v>
      </c>
      <c r="AE1727" s="13">
        <f t="shared" si="2092"/>
        <v>1.4670478170064796E-2</v>
      </c>
      <c r="AF1727" s="13">
        <f t="shared" si="2093"/>
        <v>6.6078278757666893E-3</v>
      </c>
      <c r="AG1727" s="13">
        <f t="shared" si="2094"/>
        <v>1.9841838704732768E-3</v>
      </c>
      <c r="AH1727" s="13">
        <f t="shared" si="2095"/>
        <v>2.7257270111381055E-3</v>
      </c>
      <c r="AI1727" s="13">
        <f t="shared" si="2096"/>
        <v>3.8388944530082631E-3</v>
      </c>
      <c r="AJ1727" s="13">
        <f t="shared" si="2097"/>
        <v>2.7033357634710922E-3</v>
      </c>
      <c r="AK1727" s="13">
        <f t="shared" si="2098"/>
        <v>1.2691195932438414E-3</v>
      </c>
      <c r="AL1727" s="13">
        <f t="shared" si="2099"/>
        <v>2.267747122468303E-5</v>
      </c>
      <c r="AM1727" s="13">
        <f t="shared" si="2100"/>
        <v>4.5872629044787037E-3</v>
      </c>
      <c r="AN1727" s="13">
        <f t="shared" si="2101"/>
        <v>4.1323593331179008E-3</v>
      </c>
      <c r="AO1727" s="13">
        <f t="shared" si="2102"/>
        <v>1.8612835162918557E-3</v>
      </c>
      <c r="AP1727" s="13">
        <f t="shared" si="2103"/>
        <v>5.5890207808652716E-4</v>
      </c>
      <c r="AQ1727" s="13">
        <f t="shared" si="2104"/>
        <v>1.2586940550240335E-4</v>
      </c>
      <c r="AR1727" s="13">
        <f t="shared" si="2105"/>
        <v>4.9108514984004916E-4</v>
      </c>
      <c r="AS1727" s="13">
        <f t="shared" si="2106"/>
        <v>6.916408172836561E-4</v>
      </c>
      <c r="AT1727" s="13">
        <f t="shared" si="2107"/>
        <v>4.8705099338537563E-4</v>
      </c>
      <c r="AU1727" s="13">
        <f t="shared" si="2108"/>
        <v>2.2865304671609903E-4</v>
      </c>
      <c r="AV1727" s="13">
        <f t="shared" si="2109"/>
        <v>8.050832943972662E-5</v>
      </c>
      <c r="AW1727" s="13">
        <f t="shared" si="2110"/>
        <v>7.9920903608031859E-7</v>
      </c>
      <c r="AX1727" s="13">
        <f t="shared" si="2111"/>
        <v>1.0767780514173697E-3</v>
      </c>
      <c r="AY1727" s="13">
        <f t="shared" si="2112"/>
        <v>9.6999756131848107E-4</v>
      </c>
      <c r="AZ1727" s="13">
        <f t="shared" si="2113"/>
        <v>4.3690306824386606E-4</v>
      </c>
      <c r="BA1727" s="13">
        <f t="shared" si="2114"/>
        <v>1.3119228243656101E-4</v>
      </c>
      <c r="BB1727" s="13">
        <f t="shared" si="2115"/>
        <v>2.9545595273733859E-5</v>
      </c>
      <c r="BC1727" s="13">
        <f t="shared" si="2116"/>
        <v>5.3231314151510557E-6</v>
      </c>
      <c r="BD1727" s="13">
        <f t="shared" si="2117"/>
        <v>7.3730978746818523E-5</v>
      </c>
      <c r="BE1727" s="13">
        <f t="shared" si="2118"/>
        <v>1.038421838171712E-4</v>
      </c>
      <c r="BF1727" s="13">
        <f t="shared" si="2119"/>
        <v>7.3125294979109907E-5</v>
      </c>
      <c r="BG1727" s="13">
        <f t="shared" si="2120"/>
        <v>3.4329714375014326E-5</v>
      </c>
      <c r="BH1727" s="13">
        <f t="shared" si="2121"/>
        <v>1.2087431128381181E-5</v>
      </c>
      <c r="BI1727" s="13">
        <f t="shared" si="2122"/>
        <v>3.4047703324836617E-6</v>
      </c>
      <c r="BJ1727" s="14">
        <f t="shared" si="2123"/>
        <v>0.48732986809021367</v>
      </c>
      <c r="BK1727" s="14">
        <f t="shared" si="2124"/>
        <v>0.27242123072997654</v>
      </c>
      <c r="BL1727" s="14">
        <f t="shared" si="2125"/>
        <v>0.2284270814845209</v>
      </c>
      <c r="BM1727" s="14">
        <f t="shared" si="2126"/>
        <v>0.40571845104005499</v>
      </c>
      <c r="BN1727" s="14">
        <f t="shared" si="2127"/>
        <v>0.59359366657700174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1.4226190476190499</v>
      </c>
      <c r="F1728" s="10">
        <f>VLOOKUP(B1728,home!$B$2:$E$405,3,FALSE)</f>
        <v>0.5</v>
      </c>
      <c r="G1728" s="10">
        <f>VLOOKUP(C1728,away!$B$2:$E$405,4,FALSE)</f>
        <v>1.1000000000000001</v>
      </c>
      <c r="H1728" s="10">
        <f>VLOOKUP(A1728,away!$A$2:$E$405,3,FALSE)</f>
        <v>1.11904761904762</v>
      </c>
      <c r="I1728" s="10">
        <f>VLOOKUP(C1728,away!$B$2:$E$405,3,FALSE)</f>
        <v>1.1000000000000001</v>
      </c>
      <c r="J1728" s="10">
        <f>VLOOKUP(B1728,home!$B$2:$E$405,4,FALSE)</f>
        <v>1.28</v>
      </c>
      <c r="K1728" s="12">
        <f t="shared" si="2072"/>
        <v>0.78244047619047752</v>
      </c>
      <c r="L1728" s="12">
        <f t="shared" si="2073"/>
        <v>1.5756190476190493</v>
      </c>
      <c r="M1728" s="13">
        <f t="shared" si="2074"/>
        <v>9.4603621273567112E-2</v>
      </c>
      <c r="N1728" s="13">
        <f t="shared" si="2075"/>
        <v>7.4021702478633433E-2</v>
      </c>
      <c r="O1728" s="13">
        <f t="shared" si="2076"/>
        <v>0.14905926765237101</v>
      </c>
      <c r="P1728" s="13">
        <f t="shared" si="2077"/>
        <v>0.11663000436252502</v>
      </c>
      <c r="Q1728" s="13">
        <f t="shared" si="2078"/>
        <v>2.8958788067905892E-2</v>
      </c>
      <c r="R1728" s="13">
        <f t="shared" si="2079"/>
        <v>0.11743031066861091</v>
      </c>
      <c r="S1728" s="13">
        <f t="shared" si="2080"/>
        <v>3.5946187192633539E-2</v>
      </c>
      <c r="T1728" s="13">
        <f t="shared" si="2081"/>
        <v>4.5628018075755762E-2</v>
      </c>
      <c r="U1728" s="13">
        <f t="shared" si="2082"/>
        <v>9.1882228198743629E-2</v>
      </c>
      <c r="V1728" s="13">
        <f t="shared" si="2083"/>
        <v>4.9239411447636475E-3</v>
      </c>
      <c r="W1728" s="13">
        <f t="shared" si="2084"/>
        <v>7.5528426419171363E-3</v>
      </c>
      <c r="X1728" s="13">
        <f t="shared" si="2085"/>
        <v>1.1900402730274021E-2</v>
      </c>
      <c r="Y1728" s="13">
        <f t="shared" si="2086"/>
        <v>9.3752506080787452E-3</v>
      </c>
      <c r="Z1728" s="13">
        <f t="shared" si="2087"/>
        <v>6.16751447524286E-2</v>
      </c>
      <c r="AA1728" s="13">
        <f t="shared" si="2088"/>
        <v>4.8257129629206856E-2</v>
      </c>
      <c r="AB1728" s="13">
        <f t="shared" si="2089"/>
        <v>1.8879165743331105E-2</v>
      </c>
      <c r="AC1728" s="13">
        <f t="shared" si="2090"/>
        <v>3.7939831838859162E-4</v>
      </c>
      <c r="AD1728" s="13">
        <f t="shared" si="2091"/>
        <v>1.4774124483333468E-3</v>
      </c>
      <c r="AE1728" s="13">
        <f t="shared" si="2092"/>
        <v>2.3278391947835152E-3</v>
      </c>
      <c r="AF1728" s="13">
        <f t="shared" si="2093"/>
        <v>1.8338938875475488E-3</v>
      </c>
      <c r="AG1728" s="13">
        <f t="shared" si="2094"/>
        <v>9.6317271351068813E-4</v>
      </c>
      <c r="AH1728" s="13">
        <f t="shared" si="2095"/>
        <v>2.4294133209147147E-2</v>
      </c>
      <c r="AI1728" s="13">
        <f t="shared" si="2096"/>
        <v>1.9008713156799986E-2</v>
      </c>
      <c r="AJ1728" s="13">
        <f t="shared" si="2097"/>
        <v>7.4365932870873869E-3</v>
      </c>
      <c r="AK1728" s="13">
        <f t="shared" si="2098"/>
        <v>1.9395638642611881E-3</v>
      </c>
      <c r="AL1728" s="13">
        <f t="shared" si="2099"/>
        <v>1.8709316591947258E-5</v>
      </c>
      <c r="AM1728" s="13">
        <f t="shared" si="2100"/>
        <v>2.3119745992073674E-4</v>
      </c>
      <c r="AN1728" s="13">
        <f t="shared" si="2101"/>
        <v>3.6427912161225446E-4</v>
      </c>
      <c r="AO1728" s="13">
        <f t="shared" si="2102"/>
        <v>2.8698256133110218E-4</v>
      </c>
      <c r="AP1728" s="13">
        <f t="shared" si="2103"/>
        <v>1.507250633225955E-4</v>
      </c>
      <c r="AQ1728" s="13">
        <f t="shared" si="2104"/>
        <v>5.9371320181167229E-5</v>
      </c>
      <c r="AR1728" s="13">
        <f t="shared" si="2105"/>
        <v>7.6556598059453439E-3</v>
      </c>
      <c r="AS1728" s="13">
        <f t="shared" si="2106"/>
        <v>5.9900981041161724E-3</v>
      </c>
      <c r="AT1728" s="13">
        <f t="shared" si="2107"/>
        <v>2.3434476065061671E-3</v>
      </c>
      <c r="AU1728" s="13">
        <f t="shared" si="2108"/>
        <v>6.1120275372070687E-4</v>
      </c>
      <c r="AV1728" s="13">
        <f t="shared" si="2109"/>
        <v>1.1955744341754023E-4</v>
      </c>
      <c r="AW1728" s="13">
        <f t="shared" si="2110"/>
        <v>6.4070476559734499E-7</v>
      </c>
      <c r="AX1728" s="13">
        <f t="shared" si="2111"/>
        <v>3.0149708439068333E-5</v>
      </c>
      <c r="AY1728" s="13">
        <f t="shared" si="2112"/>
        <v>4.7504454896756857E-5</v>
      </c>
      <c r="AZ1728" s="13">
        <f t="shared" si="2113"/>
        <v>3.7424461991045063E-5</v>
      </c>
      <c r="BA1728" s="13">
        <f t="shared" si="2114"/>
        <v>1.9655565053328577E-5</v>
      </c>
      <c r="BB1728" s="13">
        <f t="shared" si="2115"/>
        <v>7.7424206724349626E-6</v>
      </c>
      <c r="BC1728" s="13">
        <f t="shared" si="2116"/>
        <v>2.4398210972336012E-6</v>
      </c>
      <c r="BD1728" s="13">
        <f t="shared" si="2117"/>
        <v>2.0104005687231726E-3</v>
      </c>
      <c r="BE1728" s="13">
        <f t="shared" si="2118"/>
        <v>1.573018778325366E-3</v>
      </c>
      <c r="BF1728" s="13">
        <f t="shared" si="2119"/>
        <v>6.1539678098473114E-4</v>
      </c>
      <c r="BG1728" s="13">
        <f t="shared" si="2120"/>
        <v>1.6050378345326005E-4</v>
      </c>
      <c r="BH1728" s="13">
        <f t="shared" si="2121"/>
        <v>3.1396164188885512E-5</v>
      </c>
      <c r="BI1728" s="13">
        <f t="shared" si="2122"/>
        <v>4.9131259317012016E-6</v>
      </c>
      <c r="BJ1728" s="14">
        <f t="shared" si="2123"/>
        <v>0.18527679480525777</v>
      </c>
      <c r="BK1728" s="14">
        <f t="shared" si="2124"/>
        <v>0.25254936606336659</v>
      </c>
      <c r="BL1728" s="14">
        <f t="shared" si="2125"/>
        <v>0.49930270032487228</v>
      </c>
      <c r="BM1728" s="14">
        <f t="shared" si="2126"/>
        <v>0.41805344769218067</v>
      </c>
      <c r="BN1728" s="14">
        <f t="shared" si="2127"/>
        <v>0.58070369450361337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1.4226190476190499</v>
      </c>
      <c r="F1729" s="10">
        <f>VLOOKUP(B1729,home!$B$2:$E$405,3,FALSE)</f>
        <v>1.21</v>
      </c>
      <c r="G1729" s="10">
        <f>VLOOKUP(C1729,away!$B$2:$E$405,4,FALSE)</f>
        <v>1.1000000000000001</v>
      </c>
      <c r="H1729" s="10">
        <f>VLOOKUP(A1729,away!$A$2:$E$405,3,FALSE)</f>
        <v>1.11904761904762</v>
      </c>
      <c r="I1729" s="10">
        <f>VLOOKUP(C1729,away!$B$2:$E$405,3,FALSE)</f>
        <v>0.7</v>
      </c>
      <c r="J1729" s="10">
        <f>VLOOKUP(B1729,home!$B$2:$E$405,4,FALSE)</f>
        <v>0.89</v>
      </c>
      <c r="K1729" s="12">
        <f t="shared" si="2072"/>
        <v>1.8935059523809556</v>
      </c>
      <c r="L1729" s="12">
        <f t="shared" si="2073"/>
        <v>0.69716666666666716</v>
      </c>
      <c r="M1729" s="13">
        <f t="shared" si="2074"/>
        <v>7.4969597143755576E-2</v>
      </c>
      <c r="N1729" s="13">
        <f t="shared" si="2075"/>
        <v>0.14195537843930345</v>
      </c>
      <c r="O1729" s="13">
        <f t="shared" si="2076"/>
        <v>5.2266304142054951E-2</v>
      </c>
      <c r="P1729" s="13">
        <f t="shared" si="2077"/>
        <v>9.8966558001934435E-2</v>
      </c>
      <c r="Q1729" s="13">
        <f t="shared" si="2078"/>
        <v>0.13439667702365618</v>
      </c>
      <c r="R1729" s="13">
        <f t="shared" si="2079"/>
        <v>1.8219162518851337E-2</v>
      </c>
      <c r="S1729" s="13">
        <f t="shared" si="2080"/>
        <v>3.2661171914694163E-2</v>
      </c>
      <c r="T1729" s="13">
        <f t="shared" si="2081"/>
        <v>9.3696883331659014E-2</v>
      </c>
      <c r="U1729" s="13">
        <f t="shared" si="2082"/>
        <v>3.4498092676841008E-2</v>
      </c>
      <c r="V1729" s="13">
        <f t="shared" si="2083"/>
        <v>4.7906290429062812E-3</v>
      </c>
      <c r="W1729" s="13">
        <f t="shared" si="2084"/>
        <v>8.4826969308171241E-2</v>
      </c>
      <c r="X1729" s="13">
        <f t="shared" si="2085"/>
        <v>5.9138535436013419E-2</v>
      </c>
      <c r="Y1729" s="13">
        <f t="shared" si="2086"/>
        <v>2.0614707810737026E-2</v>
      </c>
      <c r="Z1729" s="13">
        <f t="shared" si="2087"/>
        <v>4.2339309342419558E-3</v>
      </c>
      <c r="AA1729" s="13">
        <f t="shared" si="2088"/>
        <v>8.0169734259570025E-3</v>
      </c>
      <c r="AB1729" s="13">
        <f t="shared" si="2089"/>
        <v>7.5900934510647663E-3</v>
      </c>
      <c r="AC1729" s="13">
        <f t="shared" si="2090"/>
        <v>3.9525361371775292E-4</v>
      </c>
      <c r="AD1729" s="13">
        <f t="shared" si="2091"/>
        <v>4.0155092826864733E-2</v>
      </c>
      <c r="AE1729" s="13">
        <f t="shared" si="2092"/>
        <v>2.7994792215795879E-2</v>
      </c>
      <c r="AF1729" s="13">
        <f t="shared" si="2093"/>
        <v>9.7585179865561887E-3</v>
      </c>
      <c r="AG1729" s="13">
        <f t="shared" si="2094"/>
        <v>2.2677711520980317E-3</v>
      </c>
      <c r="AH1729" s="13">
        <f t="shared" si="2095"/>
        <v>7.3793887908058789E-4</v>
      </c>
      <c r="AI1729" s="13">
        <f t="shared" si="2096"/>
        <v>1.3972916600324232E-3</v>
      </c>
      <c r="AJ1729" s="13">
        <f t="shared" si="2097"/>
        <v>1.3228900377418305E-3</v>
      </c>
      <c r="AK1729" s="13">
        <f t="shared" si="2098"/>
        <v>8.3496672026987426E-4</v>
      </c>
      <c r="AL1729" s="13">
        <f t="shared" si="2099"/>
        <v>2.0870801593059039E-5</v>
      </c>
      <c r="AM1729" s="13">
        <f t="shared" si="2100"/>
        <v>1.5206781457215634E-2</v>
      </c>
      <c r="AN1729" s="13">
        <f t="shared" si="2101"/>
        <v>1.0601661139255505E-2</v>
      </c>
      <c r="AO1729" s="13">
        <f t="shared" si="2102"/>
        <v>3.6955623787921507E-3</v>
      </c>
      <c r="AP1729" s="13">
        <f t="shared" si="2103"/>
        <v>8.5880763502708772E-4</v>
      </c>
      <c r="AQ1729" s="13">
        <f t="shared" si="2104"/>
        <v>1.4968301405492957E-4</v>
      </c>
      <c r="AR1729" s="13">
        <f t="shared" si="2105"/>
        <v>1.0289327770647009E-4</v>
      </c>
      <c r="AS1729" s="13">
        <f t="shared" si="2106"/>
        <v>1.9482903379718777E-4</v>
      </c>
      <c r="AT1729" s="13">
        <f t="shared" si="2107"/>
        <v>1.8445496759580279E-4</v>
      </c>
      <c r="AU1729" s="13">
        <f t="shared" si="2108"/>
        <v>1.1642219302962961E-4</v>
      </c>
      <c r="AV1729" s="13">
        <f t="shared" si="2109"/>
        <v>5.5111528872712085E-5</v>
      </c>
      <c r="AW1729" s="13">
        <f t="shared" si="2110"/>
        <v>7.6531445749701155E-7</v>
      </c>
      <c r="AX1729" s="13">
        <f t="shared" si="2111"/>
        <v>4.7990218676323545E-3</v>
      </c>
      <c r="AY1729" s="13">
        <f t="shared" si="2112"/>
        <v>3.3457180787176913E-3</v>
      </c>
      <c r="AZ1729" s="13">
        <f t="shared" si="2113"/>
        <v>1.1662615602730094E-3</v>
      </c>
      <c r="BA1729" s="13">
        <f t="shared" si="2114"/>
        <v>2.710262281456668E-4</v>
      </c>
      <c r="BB1729" s="13">
        <f t="shared" si="2115"/>
        <v>4.7237613013888534E-5</v>
      </c>
      <c r="BC1729" s="13">
        <f t="shared" si="2116"/>
        <v>6.5864978412365327E-6</v>
      </c>
      <c r="BD1729" s="13">
        <f t="shared" si="2117"/>
        <v>1.1955627240171234E-5</v>
      </c>
      <c r="BE1729" s="13">
        <f t="shared" si="2118"/>
        <v>2.2638051343712125E-5</v>
      </c>
      <c r="BF1729" s="13">
        <f t="shared" si="2119"/>
        <v>2.1432642484812308E-5</v>
      </c>
      <c r="BG1729" s="13">
        <f t="shared" si="2120"/>
        <v>1.3527612040081686E-5</v>
      </c>
      <c r="BH1729" s="13">
        <f t="shared" si="2121"/>
        <v>6.4036534798487403E-6</v>
      </c>
      <c r="BI1729" s="13">
        <f t="shared" si="2122"/>
        <v>2.4250711962157211E-6</v>
      </c>
      <c r="BJ1729" s="14">
        <f t="shared" si="2123"/>
        <v>0.65495367300082441</v>
      </c>
      <c r="BK1729" s="14">
        <f t="shared" si="2124"/>
        <v>0.21514979859731895</v>
      </c>
      <c r="BL1729" s="14">
        <f t="shared" si="2125"/>
        <v>0.12561580717068041</v>
      </c>
      <c r="BM1729" s="14">
        <f t="shared" si="2126"/>
        <v>0.47583457966924969</v>
      </c>
      <c r="BN1729" s="14">
        <f t="shared" si="2127"/>
        <v>0.52077367726955592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1.4226190476190499</v>
      </c>
      <c r="F1730" s="10">
        <f>VLOOKUP(B1730,home!$B$2:$E$405,3,FALSE)</f>
        <v>0.9</v>
      </c>
      <c r="G1730" s="10">
        <f>VLOOKUP(C1730,away!$B$2:$E$405,4,FALSE)</f>
        <v>1.1000000000000001</v>
      </c>
      <c r="H1730" s="10">
        <f>VLOOKUP(A1730,away!$A$2:$E$405,3,FALSE)</f>
        <v>1.11904761904762</v>
      </c>
      <c r="I1730" s="10">
        <f>VLOOKUP(C1730,away!$B$2:$E$405,3,FALSE)</f>
        <v>0.7</v>
      </c>
      <c r="J1730" s="10">
        <f>VLOOKUP(B1730,home!$B$2:$E$405,4,FALSE)</f>
        <v>1.02</v>
      </c>
      <c r="K1730" s="12">
        <f t="shared" si="2072"/>
        <v>1.4083928571428597</v>
      </c>
      <c r="L1730" s="12">
        <f t="shared" si="2073"/>
        <v>0.7990000000000006</v>
      </c>
      <c r="M1730" s="13">
        <f t="shared" si="2074"/>
        <v>0.10998702693021727</v>
      </c>
      <c r="N1730" s="13">
        <f t="shared" si="2075"/>
        <v>0.15490494310689731</v>
      </c>
      <c r="O1730" s="13">
        <f t="shared" si="2076"/>
        <v>8.7879634517243663E-2</v>
      </c>
      <c r="P1730" s="13">
        <f t="shared" si="2077"/>
        <v>0.12376904954241105</v>
      </c>
      <c r="Q1730" s="13">
        <f t="shared" si="2078"/>
        <v>0.10908350770393765</v>
      </c>
      <c r="R1730" s="13">
        <f t="shared" si="2079"/>
        <v>3.5107913989638868E-2</v>
      </c>
      <c r="S1730" s="13">
        <f t="shared" si="2080"/>
        <v>3.4819510200850799E-2</v>
      </c>
      <c r="T1730" s="13">
        <f t="shared" si="2081"/>
        <v>8.7157722655446246E-2</v>
      </c>
      <c r="U1730" s="13">
        <f t="shared" si="2082"/>
        <v>4.9445735292193246E-2</v>
      </c>
      <c r="V1730" s="13">
        <f t="shared" si="2083"/>
        <v>4.3536222239352112E-3</v>
      </c>
      <c r="W1730" s="13">
        <f t="shared" si="2084"/>
        <v>5.121081102743795E-2</v>
      </c>
      <c r="X1730" s="13">
        <f t="shared" si="2085"/>
        <v>4.091743801092295E-2</v>
      </c>
      <c r="Y1730" s="13">
        <f t="shared" si="2086"/>
        <v>1.634651648536373E-2</v>
      </c>
      <c r="Z1730" s="13">
        <f t="shared" si="2087"/>
        <v>9.3504077592404932E-3</v>
      </c>
      <c r="AA1730" s="13">
        <f t="shared" si="2088"/>
        <v>1.3169047499487481E-2</v>
      </c>
      <c r="AB1730" s="13">
        <f t="shared" si="2089"/>
        <v>9.2735962168266056E-3</v>
      </c>
      <c r="AC1730" s="13">
        <f t="shared" si="2090"/>
        <v>3.0619729649175776E-4</v>
      </c>
      <c r="AD1730" s="13">
        <f t="shared" si="2091"/>
        <v>1.8031235114884098E-2</v>
      </c>
      <c r="AE1730" s="13">
        <f t="shared" si="2092"/>
        <v>1.4406956856792406E-2</v>
      </c>
      <c r="AF1730" s="13">
        <f t="shared" si="2093"/>
        <v>5.7555792642885704E-3</v>
      </c>
      <c r="AG1730" s="13">
        <f t="shared" si="2094"/>
        <v>1.5329026107221905E-3</v>
      </c>
      <c r="AH1730" s="13">
        <f t="shared" si="2095"/>
        <v>1.8677439499082897E-3</v>
      </c>
      <c r="AI1730" s="13">
        <f t="shared" si="2096"/>
        <v>2.6305172380226257E-3</v>
      </c>
      <c r="AJ1730" s="13">
        <f t="shared" si="2097"/>
        <v>1.8524008443111153E-3</v>
      </c>
      <c r="AK1730" s="13">
        <f t="shared" si="2098"/>
        <v>8.6963603923105885E-4</v>
      </c>
      <c r="AL1730" s="13">
        <f t="shared" si="2099"/>
        <v>1.3782624884764065E-5</v>
      </c>
      <c r="AM1730" s="13">
        <f t="shared" si="2100"/>
        <v>5.0790125482532544E-3</v>
      </c>
      <c r="AN1730" s="13">
        <f t="shared" si="2101"/>
        <v>4.0581310260543527E-3</v>
      </c>
      <c r="AO1730" s="13">
        <f t="shared" si="2102"/>
        <v>1.6212233449087151E-3</v>
      </c>
      <c r="AP1730" s="13">
        <f t="shared" si="2103"/>
        <v>4.3178581752735485E-4</v>
      </c>
      <c r="AQ1730" s="13">
        <f t="shared" si="2104"/>
        <v>8.6249217051089186E-5</v>
      </c>
      <c r="AR1730" s="13">
        <f t="shared" si="2105"/>
        <v>2.9846548319534499E-4</v>
      </c>
      <c r="AS1730" s="13">
        <f t="shared" si="2106"/>
        <v>4.2035665463601601E-4</v>
      </c>
      <c r="AT1730" s="13">
        <f t="shared" si="2107"/>
        <v>2.9601365492091652E-4</v>
      </c>
      <c r="AU1730" s="13">
        <f t="shared" si="2108"/>
        <v>1.3896783906912336E-4</v>
      </c>
      <c r="AV1730" s="13">
        <f t="shared" si="2109"/>
        <v>4.8930327979382938E-5</v>
      </c>
      <c r="AW1730" s="13">
        <f t="shared" si="2110"/>
        <v>4.3082413894068188E-7</v>
      </c>
      <c r="AX1730" s="13">
        <f t="shared" si="2111"/>
        <v>1.1922074990498069E-3</v>
      </c>
      <c r="AY1730" s="13">
        <f t="shared" si="2112"/>
        <v>9.5257379174079637E-4</v>
      </c>
      <c r="AZ1730" s="13">
        <f t="shared" si="2113"/>
        <v>3.8055322980044842E-4</v>
      </c>
      <c r="BA1730" s="13">
        <f t="shared" si="2114"/>
        <v>1.0135401020351953E-4</v>
      </c>
      <c r="BB1730" s="13">
        <f t="shared" si="2115"/>
        <v>2.0245463538153035E-5</v>
      </c>
      <c r="BC1730" s="13">
        <f t="shared" si="2116"/>
        <v>3.2352250733968584E-6</v>
      </c>
      <c r="BD1730" s="13">
        <f t="shared" si="2117"/>
        <v>3.9745653512180128E-5</v>
      </c>
      <c r="BE1730" s="13">
        <f t="shared" si="2118"/>
        <v>5.5977494509029499E-5</v>
      </c>
      <c r="BF1730" s="13">
        <f t="shared" si="2119"/>
        <v>3.9419151713635405E-5</v>
      </c>
      <c r="BG1730" s="13">
        <f t="shared" si="2120"/>
        <v>1.8505883902704935E-5</v>
      </c>
      <c r="BH1730" s="13">
        <f t="shared" si="2121"/>
        <v>6.5158886759211647E-6</v>
      </c>
      <c r="BI1730" s="13">
        <f t="shared" si="2122"/>
        <v>1.8353862138210823E-6</v>
      </c>
      <c r="BJ1730" s="14">
        <f t="shared" si="2123"/>
        <v>0.513274184009894</v>
      </c>
      <c r="BK1730" s="14">
        <f t="shared" si="2124"/>
        <v>0.27420176261053164</v>
      </c>
      <c r="BL1730" s="14">
        <f t="shared" si="2125"/>
        <v>0.20346095900519104</v>
      </c>
      <c r="BM1730" s="14">
        <f t="shared" si="2126"/>
        <v>0.37860309462690944</v>
      </c>
      <c r="BN1730" s="14">
        <f t="shared" si="2127"/>
        <v>0.62073207579034584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1.4226190476190499</v>
      </c>
      <c r="F1731" s="10">
        <f>VLOOKUP(B1731,home!$B$2:$E$405,3,FALSE)</f>
        <v>1.21</v>
      </c>
      <c r="G1731" s="10">
        <f>VLOOKUP(C1731,away!$B$2:$E$405,4,FALSE)</f>
        <v>0.7</v>
      </c>
      <c r="H1731" s="10">
        <f>VLOOKUP(A1731,away!$A$2:$E$405,3,FALSE)</f>
        <v>1.11904761904762</v>
      </c>
      <c r="I1731" s="10">
        <f>VLOOKUP(C1731,away!$B$2:$E$405,3,FALSE)</f>
        <v>0.7</v>
      </c>
      <c r="J1731" s="10">
        <f>VLOOKUP(B1731,home!$B$2:$E$405,4,FALSE)</f>
        <v>0.89</v>
      </c>
      <c r="K1731" s="12">
        <f t="shared" si="2072"/>
        <v>1.2049583333333351</v>
      </c>
      <c r="L1731" s="12">
        <f t="shared" si="2073"/>
        <v>0.69716666666666716</v>
      </c>
      <c r="M1731" s="13">
        <f t="shared" si="2074"/>
        <v>0.14925112336560903</v>
      </c>
      <c r="N1731" s="13">
        <f t="shared" si="2075"/>
        <v>0.17984138485875226</v>
      </c>
      <c r="O1731" s="13">
        <f t="shared" si="2076"/>
        <v>0.10405290817305715</v>
      </c>
      <c r="P1731" s="13">
        <f t="shared" si="2077"/>
        <v>0.12537941881069353</v>
      </c>
      <c r="Q1731" s="13">
        <f t="shared" si="2078"/>
        <v>0.10835068768188054</v>
      </c>
      <c r="R1731" s="13">
        <f t="shared" si="2079"/>
        <v>3.6271109573991538E-2</v>
      </c>
      <c r="S1731" s="13">
        <f t="shared" si="2080"/>
        <v>2.6331457859113092E-2</v>
      </c>
      <c r="T1731" s="13">
        <f t="shared" si="2081"/>
        <v>7.5538487762217749E-2</v>
      </c>
      <c r="U1731" s="13">
        <f t="shared" si="2082"/>
        <v>4.3705175740427614E-2</v>
      </c>
      <c r="V1731" s="13">
        <f t="shared" si="2083"/>
        <v>2.4577688695750308E-3</v>
      </c>
      <c r="W1731" s="13">
        <f t="shared" si="2084"/>
        <v>4.3519354681559819E-2</v>
      </c>
      <c r="X1731" s="13">
        <f t="shared" si="2085"/>
        <v>3.034024343882747E-2</v>
      </c>
      <c r="Y1731" s="13">
        <f t="shared" si="2086"/>
        <v>1.0576103192051284E-2</v>
      </c>
      <c r="Z1731" s="13">
        <f t="shared" si="2087"/>
        <v>8.4290028526670391E-3</v>
      </c>
      <c r="AA1731" s="13">
        <f t="shared" si="2088"/>
        <v>1.0156597229011605E-2</v>
      </c>
      <c r="AB1731" s="13">
        <f t="shared" si="2089"/>
        <v>6.1191382347038975E-3</v>
      </c>
      <c r="AC1731" s="13">
        <f t="shared" si="2090"/>
        <v>1.2904158838534843E-4</v>
      </c>
      <c r="AD1731" s="13">
        <f t="shared" si="2091"/>
        <v>1.3109752271208648E-2</v>
      </c>
      <c r="AE1731" s="13">
        <f t="shared" si="2092"/>
        <v>9.1396822917443003E-3</v>
      </c>
      <c r="AF1731" s="13">
        <f t="shared" si="2093"/>
        <v>3.1859409188638699E-3</v>
      </c>
      <c r="AG1731" s="13">
        <f t="shared" si="2094"/>
        <v>7.4037727020042103E-4</v>
      </c>
      <c r="AH1731" s="13">
        <f t="shared" si="2095"/>
        <v>1.4691049555294268E-3</v>
      </c>
      <c r="AI1731" s="13">
        <f t="shared" si="2096"/>
        <v>1.7702102587064817E-3</v>
      </c>
      <c r="AJ1731" s="13">
        <f t="shared" si="2097"/>
        <v>1.0665148014902673E-3</v>
      </c>
      <c r="AK1731" s="13">
        <f t="shared" si="2098"/>
        <v>4.2836863255968165E-4</v>
      </c>
      <c r="AL1731" s="13">
        <f t="shared" si="2099"/>
        <v>4.3360904733777838E-6</v>
      </c>
      <c r="AM1731" s="13">
        <f t="shared" si="2100"/>
        <v>3.1593410494256966E-3</v>
      </c>
      <c r="AN1731" s="13">
        <f t="shared" si="2101"/>
        <v>2.2025872682912826E-3</v>
      </c>
      <c r="AO1731" s="13">
        <f t="shared" si="2102"/>
        <v>7.6778521193853692E-4</v>
      </c>
      <c r="AP1731" s="13">
        <f t="shared" si="2103"/>
        <v>1.784247523077168E-4</v>
      </c>
      <c r="AQ1731" s="13">
        <f t="shared" si="2104"/>
        <v>3.1097947454299156E-5</v>
      </c>
      <c r="AR1731" s="13">
        <f t="shared" si="2105"/>
        <v>2.0484220096598666E-4</v>
      </c>
      <c r="AS1731" s="13">
        <f t="shared" si="2106"/>
        <v>2.4682631707230739E-4</v>
      </c>
      <c r="AT1731" s="13">
        <f t="shared" si="2107"/>
        <v>1.4870771382112646E-4</v>
      </c>
      <c r="AU1731" s="13">
        <f t="shared" si="2108"/>
        <v>5.9728866333238344E-5</v>
      </c>
      <c r="AV1731" s="13">
        <f t="shared" si="2109"/>
        <v>1.7992698807197106E-5</v>
      </c>
      <c r="AW1731" s="13">
        <f t="shared" si="2110"/>
        <v>1.0118228392584441E-7</v>
      </c>
      <c r="AX1731" s="13">
        <f t="shared" si="2111"/>
        <v>6.3447905422459505E-4</v>
      </c>
      <c r="AY1731" s="13">
        <f t="shared" si="2112"/>
        <v>4.4233764730358037E-4</v>
      </c>
      <c r="AZ1731" s="13">
        <f t="shared" si="2113"/>
        <v>1.5419153155590652E-4</v>
      </c>
      <c r="BA1731" s="13">
        <f t="shared" si="2114"/>
        <v>3.5832398694353192E-5</v>
      </c>
      <c r="BB1731" s="13">
        <f t="shared" si="2115"/>
        <v>6.245288489103312E-6</v>
      </c>
      <c r="BC1731" s="13">
        <f t="shared" si="2116"/>
        <v>8.7080139166397277E-7</v>
      </c>
      <c r="BD1731" s="13">
        <f t="shared" si="2117"/>
        <v>2.3801525740020062E-5</v>
      </c>
      <c r="BE1731" s="13">
        <f t="shared" si="2118"/>
        <v>2.8679846786485052E-5</v>
      </c>
      <c r="BF1731" s="13">
        <f t="shared" si="2119"/>
        <v>1.7279010192049223E-5</v>
      </c>
      <c r="BG1731" s="13">
        <f t="shared" si="2120"/>
        <v>6.9401624408871113E-6</v>
      </c>
      <c r="BH1731" s="13">
        <f t="shared" si="2121"/>
        <v>2.0906516419584859E-6</v>
      </c>
      <c r="BI1731" s="13">
        <f t="shared" si="2122"/>
        <v>5.0382962361497974E-7</v>
      </c>
      <c r="BJ1731" s="14">
        <f t="shared" si="2123"/>
        <v>0.48195520731838304</v>
      </c>
      <c r="BK1731" s="14">
        <f t="shared" si="2124"/>
        <v>0.30399548423115302</v>
      </c>
      <c r="BL1731" s="14">
        <f t="shared" si="2125"/>
        <v>0.20579652042290253</v>
      </c>
      <c r="BM1731" s="14">
        <f t="shared" si="2126"/>
        <v>0.29658734589610208</v>
      </c>
      <c r="BN1731" s="14">
        <f t="shared" si="2127"/>
        <v>0.70314663246398401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</v>
      </c>
      <c r="F1732" s="10">
        <f>VLOOKUP(B1732,home!$B$2:$E$405,3,FALSE)</f>
        <v>1</v>
      </c>
      <c r="G1732" s="10">
        <f>VLOOKUP(C1732,away!$B$2:$E$405,4,FALSE)</f>
        <v>1</v>
      </c>
      <c r="H1732" s="10">
        <f>VLOOKUP(A1732,away!$A$2:$E$405,3,FALSE)</f>
        <v>1.2619047619047601</v>
      </c>
      <c r="I1732" s="10">
        <f>VLOOKUP(C1732,away!$B$2:$E$405,3,FALSE)</f>
        <v>0.57999999999999996</v>
      </c>
      <c r="J1732" s="10">
        <f>VLOOKUP(B1732,home!$B$2:$E$405,4,FALSE)</f>
        <v>1.0900000000000001</v>
      </c>
      <c r="K1732" s="12">
        <f t="shared" si="2072"/>
        <v>1.5</v>
      </c>
      <c r="L1732" s="12">
        <f t="shared" si="2073"/>
        <v>0.79777619047618942</v>
      </c>
      <c r="M1732" s="13">
        <f t="shared" si="2074"/>
        <v>0.10048204838466211</v>
      </c>
      <c r="N1732" s="13">
        <f t="shared" si="2075"/>
        <v>0.15072307257699316</v>
      </c>
      <c r="O1732" s="13">
        <f t="shared" si="2076"/>
        <v>8.0162185771559882E-2</v>
      </c>
      <c r="P1732" s="13">
        <f t="shared" si="2077"/>
        <v>0.12024327865733982</v>
      </c>
      <c r="Q1732" s="13">
        <f t="shared" si="2078"/>
        <v>0.11304230443274489</v>
      </c>
      <c r="R1732" s="13">
        <f t="shared" si="2079"/>
        <v>3.1975741592539811E-2</v>
      </c>
      <c r="S1732" s="13">
        <f t="shared" si="2080"/>
        <v>3.5972709291607292E-2</v>
      </c>
      <c r="T1732" s="13">
        <f t="shared" si="2081"/>
        <v>9.018245899300488E-2</v>
      </c>
      <c r="U1732" s="13">
        <f t="shared" si="2082"/>
        <v>4.7963612388809723E-2</v>
      </c>
      <c r="V1732" s="13">
        <f t="shared" si="2083"/>
        <v>4.7830284966276504E-3</v>
      </c>
      <c r="W1732" s="13">
        <f t="shared" si="2084"/>
        <v>5.652115221637246E-2</v>
      </c>
      <c r="X1732" s="13">
        <f t="shared" si="2085"/>
        <v>4.5091229496502447E-2</v>
      </c>
      <c r="Y1732" s="13">
        <f t="shared" si="2086"/>
        <v>1.7986354645803653E-2</v>
      </c>
      <c r="Z1732" s="13">
        <f t="shared" si="2087"/>
        <v>8.5031617717824855E-3</v>
      </c>
      <c r="AA1732" s="13">
        <f t="shared" si="2088"/>
        <v>1.2754742657673729E-2</v>
      </c>
      <c r="AB1732" s="13">
        <f t="shared" si="2089"/>
        <v>9.5660569932552973E-3</v>
      </c>
      <c r="AC1732" s="13">
        <f t="shared" si="2090"/>
        <v>3.5772996121674958E-4</v>
      </c>
      <c r="AD1732" s="13">
        <f t="shared" si="2091"/>
        <v>2.1195432081139675E-2</v>
      </c>
      <c r="AE1732" s="13">
        <f t="shared" si="2092"/>
        <v>1.6909211061188419E-2</v>
      </c>
      <c r="AF1732" s="13">
        <f t="shared" si="2093"/>
        <v>6.7448829921763704E-3</v>
      </c>
      <c r="AG1732" s="13">
        <f t="shared" si="2094"/>
        <v>1.7936356862353691E-3</v>
      </c>
      <c r="AH1732" s="13">
        <f t="shared" si="2095"/>
        <v>1.695905001323849E-3</v>
      </c>
      <c r="AI1732" s="13">
        <f t="shared" si="2096"/>
        <v>2.5438575019857738E-3</v>
      </c>
      <c r="AJ1732" s="13">
        <f t="shared" si="2097"/>
        <v>1.9078931264893304E-3</v>
      </c>
      <c r="AK1732" s="13">
        <f t="shared" si="2098"/>
        <v>9.5394656324466543E-4</v>
      </c>
      <c r="AL1732" s="13">
        <f t="shared" si="2099"/>
        <v>1.7123306740721597E-5</v>
      </c>
      <c r="AM1732" s="13">
        <f t="shared" si="2100"/>
        <v>6.3586296243418961E-3</v>
      </c>
      <c r="AN1732" s="13">
        <f t="shared" si="2101"/>
        <v>5.0727633183565209E-3</v>
      </c>
      <c r="AO1732" s="13">
        <f t="shared" si="2102"/>
        <v>2.023464897652909E-3</v>
      </c>
      <c r="AP1732" s="13">
        <f t="shared" si="2103"/>
        <v>5.3809070587061019E-4</v>
      </c>
      <c r="AQ1732" s="13">
        <f t="shared" si="2104"/>
        <v>1.0731898836502477E-4</v>
      </c>
      <c r="AR1732" s="13">
        <f t="shared" si="2105"/>
        <v>2.7059052627313154E-4</v>
      </c>
      <c r="AS1732" s="13">
        <f t="shared" si="2106"/>
        <v>4.0588578940969731E-4</v>
      </c>
      <c r="AT1732" s="13">
        <f t="shared" si="2107"/>
        <v>3.04414342057273E-4</v>
      </c>
      <c r="AU1732" s="13">
        <f t="shared" si="2108"/>
        <v>1.5220717102863653E-4</v>
      </c>
      <c r="AV1732" s="13">
        <f t="shared" si="2109"/>
        <v>5.7077689135738711E-5</v>
      </c>
      <c r="AW1732" s="13">
        <f t="shared" si="2110"/>
        <v>5.6919026749867248E-7</v>
      </c>
      <c r="AX1732" s="13">
        <f t="shared" si="2111"/>
        <v>1.589657406085476E-3</v>
      </c>
      <c r="AY1732" s="13">
        <f t="shared" si="2112"/>
        <v>1.268190829589132E-3</v>
      </c>
      <c r="AZ1732" s="13">
        <f t="shared" si="2113"/>
        <v>5.0586622441322791E-4</v>
      </c>
      <c r="BA1732" s="13">
        <f t="shared" si="2114"/>
        <v>1.3452267646765271E-4</v>
      </c>
      <c r="BB1732" s="13">
        <f t="shared" si="2115"/>
        <v>2.6829747091256226E-5</v>
      </c>
      <c r="BC1732" s="13">
        <f t="shared" si="2116"/>
        <v>4.2808266851804043E-6</v>
      </c>
      <c r="BD1732" s="13">
        <f t="shared" si="2117"/>
        <v>3.5978446538187665E-5</v>
      </c>
      <c r="BE1732" s="13">
        <f t="shared" si="2118"/>
        <v>5.3967669807281498E-5</v>
      </c>
      <c r="BF1732" s="13">
        <f t="shared" si="2119"/>
        <v>4.0475752355461129E-5</v>
      </c>
      <c r="BG1732" s="13">
        <f t="shared" si="2120"/>
        <v>2.0237876177730568E-5</v>
      </c>
      <c r="BH1732" s="13">
        <f t="shared" si="2121"/>
        <v>7.5892035666489642E-6</v>
      </c>
      <c r="BI1732" s="13">
        <f t="shared" si="2122"/>
        <v>2.276761069994687E-6</v>
      </c>
      <c r="BJ1732" s="14">
        <f t="shared" si="2123"/>
        <v>0.5378193494270801</v>
      </c>
      <c r="BK1732" s="14">
        <f t="shared" si="2124"/>
        <v>0.26312410892778343</v>
      </c>
      <c r="BL1732" s="14">
        <f t="shared" si="2125"/>
        <v>0.19087464282430183</v>
      </c>
      <c r="BM1732" s="14">
        <f t="shared" si="2126"/>
        <v>0.40242500989578672</v>
      </c>
      <c r="BN1732" s="14">
        <f t="shared" si="2127"/>
        <v>0.59662863141583966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</v>
      </c>
      <c r="F1733" s="10">
        <f>VLOOKUP(B1733,home!$B$2:$E$405,3,FALSE)</f>
        <v>0.92</v>
      </c>
      <c r="G1733" s="10">
        <f>VLOOKUP(C1733,away!$B$2:$E$405,4,FALSE)</f>
        <v>0.83</v>
      </c>
      <c r="H1733" s="10">
        <f>VLOOKUP(A1733,away!$A$2:$E$405,3,FALSE)</f>
        <v>1.2619047619047601</v>
      </c>
      <c r="I1733" s="10">
        <f>VLOOKUP(C1733,away!$B$2:$E$405,3,FALSE)</f>
        <v>0.67</v>
      </c>
      <c r="J1733" s="10">
        <f>VLOOKUP(B1733,home!$B$2:$E$405,4,FALSE)</f>
        <v>1.29</v>
      </c>
      <c r="K1733" s="12">
        <f t="shared" si="2072"/>
        <v>1.1454</v>
      </c>
      <c r="L1733" s="12">
        <f t="shared" si="2073"/>
        <v>1.0906642857142841</v>
      </c>
      <c r="M1733" s="13">
        <f t="shared" si="2074"/>
        <v>0.10687832023149091</v>
      </c>
      <c r="N1733" s="13">
        <f t="shared" si="2075"/>
        <v>0.12241842799314966</v>
      </c>
      <c r="O1733" s="13">
        <f t="shared" si="2076"/>
        <v>0.11656836679362155</v>
      </c>
      <c r="P1733" s="13">
        <f t="shared" si="2077"/>
        <v>0.13351740732541409</v>
      </c>
      <c r="Q1733" s="13">
        <f t="shared" si="2078"/>
        <v>7.010903371167683E-2</v>
      </c>
      <c r="R1733" s="13">
        <f t="shared" si="2079"/>
        <v>6.3568477252922959E-2</v>
      </c>
      <c r="S1733" s="13">
        <f t="shared" si="2080"/>
        <v>4.1699050893316686E-2</v>
      </c>
      <c r="T1733" s="13">
        <f t="shared" si="2081"/>
        <v>7.6465419175264671E-2</v>
      </c>
      <c r="U1733" s="13">
        <f t="shared" si="2082"/>
        <v>7.2811333845497941E-2</v>
      </c>
      <c r="V1733" s="13">
        <f t="shared" si="2083"/>
        <v>5.7880454366207373E-3</v>
      </c>
      <c r="W1733" s="13">
        <f t="shared" si="2084"/>
        <v>2.6767629071118213E-2</v>
      </c>
      <c r="X1733" s="13">
        <f t="shared" si="2085"/>
        <v>2.9194497041116048E-2</v>
      </c>
      <c r="Y1733" s="13">
        <f t="shared" si="2086"/>
        <v>1.592069763106831E-2</v>
      </c>
      <c r="Z1733" s="13">
        <f t="shared" si="2087"/>
        <v>2.3110622612334646E-2</v>
      </c>
      <c r="AA1733" s="13">
        <f t="shared" si="2088"/>
        <v>2.6470907140168098E-2</v>
      </c>
      <c r="AB1733" s="13">
        <f t="shared" si="2089"/>
        <v>1.5159888519174275E-2</v>
      </c>
      <c r="AC1733" s="13">
        <f t="shared" si="2090"/>
        <v>4.5191860385334411E-4</v>
      </c>
      <c r="AD1733" s="13">
        <f t="shared" si="2091"/>
        <v>7.6649105845147053E-3</v>
      </c>
      <c r="AE1733" s="13">
        <f t="shared" si="2092"/>
        <v>8.3598442277235865E-3</v>
      </c>
      <c r="AF1733" s="13">
        <f t="shared" si="2093"/>
        <v>4.5588917666564135E-3</v>
      </c>
      <c r="AG1733" s="13">
        <f t="shared" si="2094"/>
        <v>1.6574068107763492E-3</v>
      </c>
      <c r="AH1733" s="13">
        <f t="shared" si="2095"/>
        <v>6.3014826759735867E-3</v>
      </c>
      <c r="AI1733" s="13">
        <f t="shared" si="2096"/>
        <v>7.2177182570601446E-3</v>
      </c>
      <c r="AJ1733" s="13">
        <f t="shared" si="2097"/>
        <v>4.1335872458183459E-3</v>
      </c>
      <c r="AK1733" s="13">
        <f t="shared" si="2098"/>
        <v>1.5782036104534443E-3</v>
      </c>
      <c r="AL1733" s="13">
        <f t="shared" si="2099"/>
        <v>2.2582316105990188E-5</v>
      </c>
      <c r="AM1733" s="13">
        <f t="shared" si="2100"/>
        <v>1.7558777167006265E-3</v>
      </c>
      <c r="AN1733" s="13">
        <f t="shared" si="2101"/>
        <v>1.9150731156869166E-3</v>
      </c>
      <c r="AO1733" s="13">
        <f t="shared" si="2102"/>
        <v>1.0443509259056498E-3</v>
      </c>
      <c r="AP1733" s="13">
        <f t="shared" si="2103"/>
        <v>3.7967875221264563E-4</v>
      </c>
      <c r="AQ1733" s="13">
        <f t="shared" si="2104"/>
        <v>1.0352551377072393E-4</v>
      </c>
      <c r="AR1733" s="13">
        <f t="shared" si="2105"/>
        <v>1.3745604203463338E-3</v>
      </c>
      <c r="AS1733" s="13">
        <f t="shared" si="2106"/>
        <v>1.5744215054646904E-3</v>
      </c>
      <c r="AT1733" s="13">
        <f t="shared" si="2107"/>
        <v>9.0167119617962847E-4</v>
      </c>
      <c r="AU1733" s="13">
        <f t="shared" si="2108"/>
        <v>3.4425806270138213E-4</v>
      </c>
      <c r="AV1733" s="13">
        <f t="shared" si="2109"/>
        <v>9.8578296254540841E-5</v>
      </c>
      <c r="AW1733" s="13">
        <f t="shared" si="2110"/>
        <v>7.8363577159110232E-7</v>
      </c>
      <c r="AX1733" s="13">
        <f t="shared" si="2111"/>
        <v>3.3519705611814965E-4</v>
      </c>
      <c r="AY1733" s="13">
        <f t="shared" si="2112"/>
        <v>3.6558745778463248E-4</v>
      </c>
      <c r="AZ1733" s="13">
        <f t="shared" si="2113"/>
        <v>1.9936659175538859E-4</v>
      </c>
      <c r="BA1733" s="13">
        <f t="shared" si="2114"/>
        <v>7.2480673797394057E-5</v>
      </c>
      <c r="BB1733" s="13">
        <f t="shared" si="2115"/>
        <v>1.9763020578831205E-5</v>
      </c>
      <c r="BC1733" s="13">
        <f t="shared" si="2116"/>
        <v>4.3109641446335275E-6</v>
      </c>
      <c r="BD1733" s="13">
        <f t="shared" si="2117"/>
        <v>2.4986399317135995E-4</v>
      </c>
      <c r="BE1733" s="13">
        <f t="shared" si="2118"/>
        <v>2.8619421777847562E-4</v>
      </c>
      <c r="BF1733" s="13">
        <f t="shared" si="2119"/>
        <v>1.6390342852173304E-4</v>
      </c>
      <c r="BG1733" s="13">
        <f t="shared" si="2120"/>
        <v>6.2578329009597665E-5</v>
      </c>
      <c r="BH1733" s="13">
        <f t="shared" si="2121"/>
        <v>1.7919304511898304E-5</v>
      </c>
      <c r="BI1733" s="13">
        <f t="shared" si="2122"/>
        <v>4.1049542775856586E-6</v>
      </c>
      <c r="BJ1733" s="14">
        <f t="shared" si="2123"/>
        <v>0.36931196980152037</v>
      </c>
      <c r="BK1733" s="14">
        <f t="shared" si="2124"/>
        <v>0.28872291226458641</v>
      </c>
      <c r="BL1733" s="14">
        <f t="shared" si="2125"/>
        <v>0.31888801904890751</v>
      </c>
      <c r="BM1733" s="14">
        <f t="shared" si="2126"/>
        <v>0.38660868659705994</v>
      </c>
      <c r="BN1733" s="14">
        <f t="shared" si="2127"/>
        <v>0.61306003330827596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</v>
      </c>
      <c r="F1734" s="10">
        <f>VLOOKUP(B1734,home!$B$2:$E$405,3,FALSE)</f>
        <v>0.76</v>
      </c>
      <c r="G1734" s="10">
        <f>VLOOKUP(C1734,away!$B$2:$E$405,4,FALSE)</f>
        <v>1</v>
      </c>
      <c r="H1734" s="10">
        <f>VLOOKUP(A1734,away!$A$2:$E$405,3,FALSE)</f>
        <v>1.2619047619047601</v>
      </c>
      <c r="I1734" s="10">
        <f>VLOOKUP(C1734,away!$B$2:$E$405,3,FALSE)</f>
        <v>1.08</v>
      </c>
      <c r="J1734" s="10">
        <f>VLOOKUP(B1734,home!$B$2:$E$405,4,FALSE)</f>
        <v>1.47</v>
      </c>
      <c r="K1734" s="12">
        <f t="shared" si="2072"/>
        <v>1.1400000000000001</v>
      </c>
      <c r="L1734" s="12">
        <f t="shared" si="2073"/>
        <v>2.0033999999999974</v>
      </c>
      <c r="M1734" s="13">
        <f t="shared" si="2074"/>
        <v>4.3135886280380856E-2</v>
      </c>
      <c r="N1734" s="13">
        <f t="shared" si="2075"/>
        <v>4.9174910359634179E-2</v>
      </c>
      <c r="O1734" s="13">
        <f t="shared" si="2076"/>
        <v>8.6418434574114869E-2</v>
      </c>
      <c r="P1734" s="13">
        <f t="shared" si="2077"/>
        <v>9.8517015414490969E-2</v>
      </c>
      <c r="Q1734" s="13">
        <f t="shared" si="2078"/>
        <v>2.8029698904991487E-2</v>
      </c>
      <c r="R1734" s="13">
        <f t="shared" si="2079"/>
        <v>8.6565345912890779E-2</v>
      </c>
      <c r="S1734" s="13">
        <f t="shared" si="2080"/>
        <v>5.6250161774196436E-2</v>
      </c>
      <c r="T1734" s="13">
        <f t="shared" si="2081"/>
        <v>5.6154698786259859E-2</v>
      </c>
      <c r="U1734" s="13">
        <f t="shared" si="2082"/>
        <v>9.8684494340695497E-2</v>
      </c>
      <c r="V1734" s="13">
        <f t="shared" si="2083"/>
        <v>1.427426605246717E-2</v>
      </c>
      <c r="W1734" s="13">
        <f t="shared" si="2084"/>
        <v>1.0651285583896766E-2</v>
      </c>
      <c r="X1734" s="13">
        <f t="shared" si="2085"/>
        <v>2.1338785538778746E-2</v>
      </c>
      <c r="Y1734" s="13">
        <f t="shared" si="2086"/>
        <v>2.1375061474194646E-2</v>
      </c>
      <c r="Z1734" s="13">
        <f t="shared" si="2087"/>
        <v>5.7808338000628394E-2</v>
      </c>
      <c r="AA1734" s="13">
        <f t="shared" si="2088"/>
        <v>6.5901505320716383E-2</v>
      </c>
      <c r="AB1734" s="13">
        <f t="shared" si="2089"/>
        <v>3.7563858032808338E-2</v>
      </c>
      <c r="AC1734" s="13">
        <f t="shared" si="2090"/>
        <v>2.0375408534277794E-3</v>
      </c>
      <c r="AD1734" s="13">
        <f t="shared" si="2091"/>
        <v>3.0356163914105785E-3</v>
      </c>
      <c r="AE1734" s="13">
        <f t="shared" si="2092"/>
        <v>6.0815538785519438E-3</v>
      </c>
      <c r="AF1734" s="13">
        <f t="shared" si="2093"/>
        <v>6.0918925201454751E-3</v>
      </c>
      <c r="AG1734" s="13">
        <f t="shared" si="2094"/>
        <v>4.0681658249531434E-3</v>
      </c>
      <c r="AH1734" s="13">
        <f t="shared" si="2095"/>
        <v>2.8953306087614695E-2</v>
      </c>
      <c r="AI1734" s="13">
        <f t="shared" si="2096"/>
        <v>3.3006768939880755E-2</v>
      </c>
      <c r="AJ1734" s="13">
        <f t="shared" si="2097"/>
        <v>1.8813858295732032E-2</v>
      </c>
      <c r="AK1734" s="13">
        <f t="shared" si="2098"/>
        <v>7.1492661523781731E-3</v>
      </c>
      <c r="AL1734" s="13">
        <f t="shared" si="2099"/>
        <v>1.8613962616652869E-4</v>
      </c>
      <c r="AM1734" s="13">
        <f t="shared" si="2100"/>
        <v>6.9212053724161161E-4</v>
      </c>
      <c r="AN1734" s="13">
        <f t="shared" si="2101"/>
        <v>1.3865942843098425E-3</v>
      </c>
      <c r="AO1734" s="13">
        <f t="shared" si="2102"/>
        <v>1.3889514945931677E-3</v>
      </c>
      <c r="AP1734" s="13">
        <f t="shared" si="2103"/>
        <v>9.2754180808931632E-4</v>
      </c>
      <c r="AQ1734" s="13">
        <f t="shared" si="2104"/>
        <v>4.6455931458153348E-4</v>
      </c>
      <c r="AR1734" s="13">
        <f t="shared" si="2105"/>
        <v>1.1601010683185446E-2</v>
      </c>
      <c r="AS1734" s="13">
        <f t="shared" si="2106"/>
        <v>1.3225152178831408E-2</v>
      </c>
      <c r="AT1734" s="13">
        <f t="shared" si="2107"/>
        <v>7.5383367419339046E-3</v>
      </c>
      <c r="AU1734" s="13">
        <f t="shared" si="2108"/>
        <v>2.8645679619348835E-3</v>
      </c>
      <c r="AV1734" s="13">
        <f t="shared" si="2109"/>
        <v>8.1640186915144192E-4</v>
      </c>
      <c r="AW1734" s="13">
        <f t="shared" si="2110"/>
        <v>1.1808884023630711E-5</v>
      </c>
      <c r="AX1734" s="13">
        <f t="shared" si="2111"/>
        <v>1.3150290207590605E-4</v>
      </c>
      <c r="AY1734" s="13">
        <f t="shared" si="2112"/>
        <v>2.6345291401886983E-4</v>
      </c>
      <c r="AZ1734" s="13">
        <f t="shared" si="2113"/>
        <v>2.6390078397270161E-4</v>
      </c>
      <c r="BA1734" s="13">
        <f t="shared" si="2114"/>
        <v>1.7623294353696993E-4</v>
      </c>
      <c r="BB1734" s="13">
        <f t="shared" si="2115"/>
        <v>8.8266269770491277E-5</v>
      </c>
      <c r="BC1734" s="13">
        <f t="shared" si="2116"/>
        <v>3.5366528971640416E-5</v>
      </c>
      <c r="BD1734" s="13">
        <f t="shared" si="2117"/>
        <v>3.8735774671156123E-3</v>
      </c>
      <c r="BE1734" s="13">
        <f t="shared" si="2118"/>
        <v>4.4158783125117984E-3</v>
      </c>
      <c r="BF1734" s="13">
        <f t="shared" si="2119"/>
        <v>2.5170506381317257E-3</v>
      </c>
      <c r="BG1734" s="13">
        <f t="shared" si="2120"/>
        <v>9.5647924249005569E-4</v>
      </c>
      <c r="BH1734" s="13">
        <f t="shared" si="2121"/>
        <v>2.7259658410966591E-4</v>
      </c>
      <c r="BI1734" s="13">
        <f t="shared" si="2122"/>
        <v>6.2152021177003805E-5</v>
      </c>
      <c r="BJ1734" s="14">
        <f t="shared" si="2123"/>
        <v>0.21182015904397891</v>
      </c>
      <c r="BK1734" s="14">
        <f t="shared" si="2124"/>
        <v>0.21466446291514862</v>
      </c>
      <c r="BL1734" s="14">
        <f t="shared" si="2125"/>
        <v>0.51120004135740438</v>
      </c>
      <c r="BM1734" s="14">
        <f t="shared" si="2126"/>
        <v>0.60340006584066197</v>
      </c>
      <c r="BN1734" s="14">
        <f t="shared" si="2127"/>
        <v>0.39184129144650315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</v>
      </c>
      <c r="F1735" s="10">
        <f>VLOOKUP(B1735,home!$B$2:$E$405,3,FALSE)</f>
        <v>1.58</v>
      </c>
      <c r="G1735" s="10">
        <f>VLOOKUP(C1735,away!$B$2:$E$405,4,FALSE)</f>
        <v>1.52</v>
      </c>
      <c r="H1735" s="10">
        <f>VLOOKUP(A1735,away!$A$2:$E$405,3,FALSE)</f>
        <v>1.2619047619047601</v>
      </c>
      <c r="I1735" s="10">
        <f>VLOOKUP(C1735,away!$B$2:$E$405,3,FALSE)</f>
        <v>0.19</v>
      </c>
      <c r="J1735" s="10">
        <f>VLOOKUP(B1735,home!$B$2:$E$405,4,FALSE)</f>
        <v>1.39</v>
      </c>
      <c r="K1735" s="12">
        <f t="shared" si="2072"/>
        <v>3.6024000000000003</v>
      </c>
      <c r="L1735" s="12">
        <f t="shared" si="2073"/>
        <v>0.33326904761904713</v>
      </c>
      <c r="M1735" s="13">
        <f t="shared" si="2074"/>
        <v>1.9532626697470707E-2</v>
      </c>
      <c r="N1735" s="13">
        <f t="shared" si="2075"/>
        <v>7.0364334414968477E-2</v>
      </c>
      <c r="O1735" s="13">
        <f t="shared" si="2076"/>
        <v>6.5096198969644354E-3</v>
      </c>
      <c r="P1735" s="13">
        <f t="shared" si="2077"/>
        <v>2.3450254716824683E-2</v>
      </c>
      <c r="Q1735" s="13">
        <f t="shared" si="2078"/>
        <v>0.12674023914824128</v>
      </c>
      <c r="R1735" s="13">
        <f t="shared" si="2079"/>
        <v>1.0847274117116686E-3</v>
      </c>
      <c r="S1735" s="13">
        <f t="shared" si="2080"/>
        <v>7.0384087967437503E-3</v>
      </c>
      <c r="T1735" s="13">
        <f t="shared" si="2081"/>
        <v>4.2238598795944639E-2</v>
      </c>
      <c r="U1735" s="13">
        <f t="shared" si="2082"/>
        <v>3.9076220279501148E-3</v>
      </c>
      <c r="V1735" s="13">
        <f t="shared" si="2083"/>
        <v>9.3889903425677665E-4</v>
      </c>
      <c r="W1735" s="13">
        <f t="shared" si="2084"/>
        <v>0.15218967916920811</v>
      </c>
      <c r="X1735" s="13">
        <f t="shared" si="2085"/>
        <v>5.0720109434170317E-2</v>
      </c>
      <c r="Y1735" s="13">
        <f t="shared" si="2086"/>
        <v>8.4517212831298951E-3</v>
      </c>
      <c r="Z1735" s="13">
        <f t="shared" si="2087"/>
        <v>1.2050202380914056E-4</v>
      </c>
      <c r="AA1735" s="13">
        <f t="shared" si="2088"/>
        <v>4.3409649057004799E-4</v>
      </c>
      <c r="AB1735" s="13">
        <f t="shared" si="2089"/>
        <v>7.8189459881477076E-4</v>
      </c>
      <c r="AC1735" s="13">
        <f t="shared" si="2090"/>
        <v>7.0450782963413374E-5</v>
      </c>
      <c r="AD1735" s="13">
        <f t="shared" si="2091"/>
        <v>0.13706202505978884</v>
      </c>
      <c r="AE1735" s="13">
        <f t="shared" si="2092"/>
        <v>4.5678530556413792E-2</v>
      </c>
      <c r="AF1735" s="13">
        <f t="shared" si="2093"/>
        <v>7.6116201875867841E-3</v>
      </c>
      <c r="AG1735" s="13">
        <f t="shared" si="2094"/>
        <v>8.4557247025165321E-4</v>
      </c>
      <c r="AH1735" s="13">
        <f t="shared" si="2095"/>
        <v>1.0039898677760004E-5</v>
      </c>
      <c r="AI1735" s="13">
        <f t="shared" si="2096"/>
        <v>3.6167730996762641E-5</v>
      </c>
      <c r="AJ1735" s="13">
        <f t="shared" si="2097"/>
        <v>6.514531707136889E-5</v>
      </c>
      <c r="AK1735" s="13">
        <f t="shared" si="2098"/>
        <v>7.8226496739299765E-5</v>
      </c>
      <c r="AL1735" s="13">
        <f t="shared" si="2099"/>
        <v>3.3832393995544025E-6</v>
      </c>
      <c r="AM1735" s="13">
        <f t="shared" si="2100"/>
        <v>9.8750447815076636E-2</v>
      </c>
      <c r="AN1735" s="13">
        <f t="shared" si="2101"/>
        <v>3.2910467695285002E-2</v>
      </c>
      <c r="AO1735" s="13">
        <f t="shared" si="2102"/>
        <v>5.4840201127525244E-3</v>
      </c>
      <c r="AP1735" s="13">
        <f t="shared" si="2103"/>
        <v>6.0921805336691095E-4</v>
      </c>
      <c r="AQ1735" s="13">
        <f t="shared" si="2104"/>
        <v>5.0758380109480056E-5</v>
      </c>
      <c r="AR1735" s="13">
        <f t="shared" si="2105"/>
        <v>6.691974941057618E-7</v>
      </c>
      <c r="AS1735" s="13">
        <f t="shared" si="2106"/>
        <v>2.4107170527665967E-6</v>
      </c>
      <c r="AT1735" s="13">
        <f t="shared" si="2107"/>
        <v>4.3421835554431959E-6</v>
      </c>
      <c r="AU1735" s="13">
        <f t="shared" si="2108"/>
        <v>5.2140940133761885E-6</v>
      </c>
      <c r="AV1735" s="13">
        <f t="shared" si="2109"/>
        <v>4.695813068446596E-6</v>
      </c>
      <c r="AW1735" s="13">
        <f t="shared" si="2110"/>
        <v>1.1282806585384356E-7</v>
      </c>
      <c r="AX1735" s="13">
        <f t="shared" si="2111"/>
        <v>5.9289768868172006E-2</v>
      </c>
      <c r="AY1735" s="13">
        <f t="shared" si="2112"/>
        <v>1.9759444804249113E-2</v>
      </c>
      <c r="AZ1735" s="13">
        <f t="shared" si="2113"/>
        <v>3.2926056756966155E-3</v>
      </c>
      <c r="BA1735" s="13">
        <f t="shared" si="2114"/>
        <v>3.6577451924149325E-4</v>
      </c>
      <c r="BB1735" s="13">
        <f t="shared" si="2115"/>
        <v>3.0475331417731819E-5</v>
      </c>
      <c r="BC1735" s="13">
        <f t="shared" si="2116"/>
        <v>2.0312969354924632E-6</v>
      </c>
      <c r="BD1735" s="13">
        <f t="shared" si="2117"/>
        <v>3.7170468588279984E-8</v>
      </c>
      <c r="BE1735" s="13">
        <f t="shared" si="2118"/>
        <v>1.3390289604241981E-7</v>
      </c>
      <c r="BF1735" s="13">
        <f t="shared" si="2119"/>
        <v>2.4118589635160665E-7</v>
      </c>
      <c r="BG1735" s="13">
        <f t="shared" si="2120"/>
        <v>2.8961602433900927E-7</v>
      </c>
      <c r="BH1735" s="13">
        <f t="shared" si="2121"/>
        <v>2.6082819151971177E-7</v>
      </c>
      <c r="BI1735" s="13">
        <f t="shared" si="2122"/>
        <v>1.879214954261219E-7</v>
      </c>
      <c r="BJ1735" s="14">
        <f t="shared" si="2123"/>
        <v>0.86244744307200683</v>
      </c>
      <c r="BK1735" s="14">
        <f t="shared" si="2124"/>
        <v>7.0793468071908006E-2</v>
      </c>
      <c r="BL1735" s="14">
        <f t="shared" si="2125"/>
        <v>1.2926022499652636E-2</v>
      </c>
      <c r="BM1735" s="14">
        <f t="shared" si="2126"/>
        <v>0.67884630140501212</v>
      </c>
      <c r="BN1735" s="14">
        <f t="shared" si="2127"/>
        <v>0.24768180228618125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</v>
      </c>
      <c r="F1736" s="10">
        <f>VLOOKUP(B1736,home!$B$2:$E$405,3,FALSE)</f>
        <v>0.95</v>
      </c>
      <c r="G1736" s="10">
        <f>VLOOKUP(C1736,away!$B$2:$E$405,4,FALSE)</f>
        <v>1.24</v>
      </c>
      <c r="H1736" s="10">
        <f>VLOOKUP(A1736,away!$A$2:$E$405,3,FALSE)</f>
        <v>1.2619047619047601</v>
      </c>
      <c r="I1736" s="10">
        <f>VLOOKUP(C1736,away!$B$2:$E$405,3,FALSE)</f>
        <v>1.1399999999999999</v>
      </c>
      <c r="J1736" s="10">
        <f>VLOOKUP(B1736,home!$B$2:$E$405,4,FALSE)</f>
        <v>1.02</v>
      </c>
      <c r="K1736" s="12">
        <f t="shared" si="2072"/>
        <v>1.7669999999999997</v>
      </c>
      <c r="L1736" s="12">
        <f t="shared" si="2073"/>
        <v>1.4673428571428548</v>
      </c>
      <c r="M1736" s="13">
        <f t="shared" si="2074"/>
        <v>3.9386078718091404E-2</v>
      </c>
      <c r="N1736" s="13">
        <f t="shared" si="2075"/>
        <v>6.9595201094867484E-2</v>
      </c>
      <c r="O1736" s="13">
        <f t="shared" si="2076"/>
        <v>5.7792881277857623E-2</v>
      </c>
      <c r="P1736" s="13">
        <f t="shared" si="2077"/>
        <v>0.10212002121797439</v>
      </c>
      <c r="Q1736" s="13">
        <f t="shared" si="2078"/>
        <v>6.1487360167315437E-2</v>
      </c>
      <c r="R1736" s="13">
        <f t="shared" si="2079"/>
        <v>4.2400985768384719E-2</v>
      </c>
      <c r="S1736" s="13">
        <f t="shared" si="2080"/>
        <v>6.6194065726892057E-2</v>
      </c>
      <c r="T1736" s="13">
        <f t="shared" si="2081"/>
        <v>9.0223038746080383E-2</v>
      </c>
      <c r="U1736" s="13">
        <f t="shared" si="2082"/>
        <v>7.4922541852735766E-2</v>
      </c>
      <c r="V1736" s="13">
        <f t="shared" si="2083"/>
        <v>1.906973681097807E-2</v>
      </c>
      <c r="W1736" s="13">
        <f t="shared" si="2084"/>
        <v>3.6216055138548787E-2</v>
      </c>
      <c r="X1736" s="13">
        <f t="shared" si="2085"/>
        <v>5.3141369821441339E-2</v>
      </c>
      <c r="Y1736" s="13">
        <f t="shared" si="2086"/>
        <v>3.8988304713139417E-2</v>
      </c>
      <c r="Z1736" s="13">
        <f t="shared" si="2087"/>
        <v>2.0738927867685046E-2</v>
      </c>
      <c r="AA1736" s="13">
        <f t="shared" si="2088"/>
        <v>3.6645685542199463E-2</v>
      </c>
      <c r="AB1736" s="13">
        <f t="shared" si="2089"/>
        <v>3.2376463176533234E-2</v>
      </c>
      <c r="AC1736" s="13">
        <f t="shared" si="2090"/>
        <v>3.0902446866076317E-3</v>
      </c>
      <c r="AD1736" s="13">
        <f t="shared" si="2091"/>
        <v>1.5998442357453926E-2</v>
      </c>
      <c r="AE1736" s="13">
        <f t="shared" si="2092"/>
        <v>2.3475200118621711E-2</v>
      </c>
      <c r="AF1736" s="13">
        <f t="shared" si="2093"/>
        <v>1.7223083607029337E-2</v>
      </c>
      <c r="AG1736" s="13">
        <f t="shared" si="2094"/>
        <v>8.4240562362495625E-3</v>
      </c>
      <c r="AH1736" s="13">
        <f t="shared" si="2095"/>
        <v>7.6077794178621436E-3</v>
      </c>
      <c r="AI1736" s="13">
        <f t="shared" si="2096"/>
        <v>1.3442946231362404E-2</v>
      </c>
      <c r="AJ1736" s="13">
        <f t="shared" si="2097"/>
        <v>1.1876842995408686E-2</v>
      </c>
      <c r="AK1736" s="13">
        <f t="shared" si="2098"/>
        <v>6.9954605242957147E-3</v>
      </c>
      <c r="AL1736" s="13">
        <f t="shared" si="2099"/>
        <v>3.2049481769826316E-4</v>
      </c>
      <c r="AM1736" s="13">
        <f t="shared" si="2100"/>
        <v>5.653849529124213E-3</v>
      </c>
      <c r="AN1736" s="13">
        <f t="shared" si="2101"/>
        <v>8.2961357219209064E-3</v>
      </c>
      <c r="AO1736" s="13">
        <f t="shared" si="2102"/>
        <v>6.086637746724164E-3</v>
      </c>
      <c r="AP1736" s="13">
        <f t="shared" si="2103"/>
        <v>2.9770614738905935E-3</v>
      </c>
      <c r="AQ1736" s="13">
        <f t="shared" si="2104"/>
        <v>1.0920924722471364E-3</v>
      </c>
      <c r="AR1736" s="13">
        <f t="shared" si="2105"/>
        <v>2.2326441575036874E-3</v>
      </c>
      <c r="AS1736" s="13">
        <f t="shared" si="2106"/>
        <v>3.945082226309014E-3</v>
      </c>
      <c r="AT1736" s="13">
        <f t="shared" si="2107"/>
        <v>3.4854801469440143E-3</v>
      </c>
      <c r="AU1736" s="13">
        <f t="shared" si="2108"/>
        <v>2.0529478065500241E-3</v>
      </c>
      <c r="AV1736" s="13">
        <f t="shared" si="2109"/>
        <v>9.0688969354347311E-4</v>
      </c>
      <c r="AW1736" s="13">
        <f t="shared" si="2110"/>
        <v>2.3082702941999917E-5</v>
      </c>
      <c r="AX1736" s="13">
        <f t="shared" si="2111"/>
        <v>1.6650586863270801E-3</v>
      </c>
      <c r="AY1736" s="13">
        <f t="shared" si="2112"/>
        <v>2.4432119701057061E-3</v>
      </c>
      <c r="AZ1736" s="13">
        <f t="shared" si="2113"/>
        <v>1.7925148164102654E-3</v>
      </c>
      <c r="BA1736" s="13">
        <f t="shared" si="2114"/>
        <v>8.7674460406077931E-4</v>
      </c>
      <c r="BB1736" s="13">
        <f t="shared" si="2115"/>
        <v>3.2162123307678152E-4</v>
      </c>
      <c r="BC1736" s="13">
        <f t="shared" si="2116"/>
        <v>9.4385723812138466E-5</v>
      </c>
      <c r="BD1736" s="13">
        <f t="shared" si="2117"/>
        <v>5.4600907617579318E-4</v>
      </c>
      <c r="BE1736" s="13">
        <f t="shared" si="2118"/>
        <v>9.647980376026262E-4</v>
      </c>
      <c r="BF1736" s="13">
        <f t="shared" si="2119"/>
        <v>8.5239906622192041E-4</v>
      </c>
      <c r="BG1736" s="13">
        <f t="shared" si="2120"/>
        <v>5.0206305000471106E-4</v>
      </c>
      <c r="BH1736" s="13">
        <f t="shared" si="2121"/>
        <v>2.2178635233958109E-4</v>
      </c>
      <c r="BI1736" s="13">
        <f t="shared" si="2122"/>
        <v>7.8379296916807902E-5</v>
      </c>
      <c r="BJ1736" s="14">
        <f t="shared" si="2123"/>
        <v>0.44607142597844723</v>
      </c>
      <c r="BK1736" s="14">
        <f t="shared" si="2124"/>
        <v>0.23262385394834753</v>
      </c>
      <c r="BL1736" s="14">
        <f t="shared" si="2125"/>
        <v>0.29985006569675143</v>
      </c>
      <c r="BM1736" s="14">
        <f t="shared" si="2126"/>
        <v>0.62408161597957612</v>
      </c>
      <c r="BN1736" s="14">
        <f t="shared" si="2127"/>
        <v>0.3727825282444911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</v>
      </c>
      <c r="F1737" s="10">
        <f>VLOOKUP(B1737,home!$B$2:$E$405,3,FALSE)</f>
        <v>1.1399999999999999</v>
      </c>
      <c r="G1737" s="10">
        <f>VLOOKUP(C1737,away!$B$2:$E$405,4,FALSE)</f>
        <v>0.95</v>
      </c>
      <c r="H1737" s="10">
        <f>VLOOKUP(A1737,away!$A$2:$E$405,3,FALSE)</f>
        <v>1.2619047619047601</v>
      </c>
      <c r="I1737" s="10">
        <f>VLOOKUP(C1737,away!$B$2:$E$405,3,FALSE)</f>
        <v>0.95</v>
      </c>
      <c r="J1737" s="10">
        <f>VLOOKUP(B1737,home!$B$2:$E$405,4,FALSE)</f>
        <v>1.02</v>
      </c>
      <c r="K1737" s="12">
        <f t="shared" si="2072"/>
        <v>1.6244999999999998</v>
      </c>
      <c r="L1737" s="12">
        <f t="shared" si="2073"/>
        <v>1.2227857142857124</v>
      </c>
      <c r="M1737" s="13">
        <f t="shared" si="2074"/>
        <v>5.8001540161149064E-2</v>
      </c>
      <c r="N1737" s="13">
        <f t="shared" si="2075"/>
        <v>9.422350199178664E-2</v>
      </c>
      <c r="O1737" s="13">
        <f t="shared" si="2076"/>
        <v>7.0923454715622086E-2</v>
      </c>
      <c r="P1737" s="13">
        <f t="shared" si="2077"/>
        <v>0.11521515218552808</v>
      </c>
      <c r="Q1737" s="13">
        <f t="shared" si="2078"/>
        <v>7.6533039492828719E-2</v>
      </c>
      <c r="R1737" s="13">
        <f t="shared" si="2079"/>
        <v>4.3362093617026171E-2</v>
      </c>
      <c r="S1737" s="13">
        <f t="shared" si="2080"/>
        <v>5.7216287947927741E-2</v>
      </c>
      <c r="T1737" s="13">
        <f t="shared" si="2081"/>
        <v>9.3583507362695204E-2</v>
      </c>
      <c r="U1737" s="13">
        <f t="shared" si="2082"/>
        <v>7.0441721080859013E-2</v>
      </c>
      <c r="V1737" s="13">
        <f t="shared" si="2083"/>
        <v>1.2628368344656677E-2</v>
      </c>
      <c r="W1737" s="13">
        <f t="shared" si="2084"/>
        <v>4.1442640885366748E-2</v>
      </c>
      <c r="X1737" s="13">
        <f t="shared" si="2085"/>
        <v>5.0675469236899452E-2</v>
      </c>
      <c r="Y1737" s="13">
        <f t="shared" si="2086"/>
        <v>3.098261992380287E-2</v>
      </c>
      <c r="Z1737" s="13">
        <f t="shared" si="2087"/>
        <v>1.7674182872139756E-2</v>
      </c>
      <c r="AA1737" s="13">
        <f t="shared" si="2088"/>
        <v>2.8711710075791031E-2</v>
      </c>
      <c r="AB1737" s="13">
        <f t="shared" si="2089"/>
        <v>2.332108650906127E-2</v>
      </c>
      <c r="AC1737" s="13">
        <f t="shared" si="2090"/>
        <v>1.5678240791559899E-3</v>
      </c>
      <c r="AD1737" s="13">
        <f t="shared" si="2091"/>
        <v>1.6830892529569562E-2</v>
      </c>
      <c r="AE1737" s="13">
        <f t="shared" si="2092"/>
        <v>2.0580574943835778E-2</v>
      </c>
      <c r="AF1737" s="13">
        <f t="shared" si="2093"/>
        <v>1.2582816516554433E-2</v>
      </c>
      <c r="AG1737" s="13">
        <f t="shared" si="2094"/>
        <v>5.1286960939736894E-3</v>
      </c>
      <c r="AH1737" s="13">
        <f t="shared" si="2095"/>
        <v>5.4029345819314274E-3</v>
      </c>
      <c r="AI1737" s="13">
        <f t="shared" si="2096"/>
        <v>8.7770672283476025E-3</v>
      </c>
      <c r="AJ1737" s="13">
        <f t="shared" si="2097"/>
        <v>7.129172856225342E-3</v>
      </c>
      <c r="AK1737" s="13">
        <f t="shared" si="2098"/>
        <v>3.8604471016460223E-3</v>
      </c>
      <c r="AL1737" s="13">
        <f t="shared" si="2099"/>
        <v>1.2457399536510105E-4</v>
      </c>
      <c r="AM1737" s="13">
        <f t="shared" si="2100"/>
        <v>5.4683569828571452E-3</v>
      </c>
      <c r="AN1737" s="13">
        <f t="shared" si="2101"/>
        <v>6.6866287992522373E-3</v>
      </c>
      <c r="AO1737" s="13">
        <f t="shared" si="2102"/>
        <v>4.0881570862285315E-3</v>
      </c>
      <c r="AP1737" s="13">
        <f t="shared" si="2103"/>
        <v>1.6663133609320503E-3</v>
      </c>
      <c r="AQ1737" s="13">
        <f t="shared" si="2104"/>
        <v>5.0938604331778059E-4</v>
      </c>
      <c r="AR1737" s="13">
        <f t="shared" si="2105"/>
        <v>1.3213262444011994E-3</v>
      </c>
      <c r="AS1737" s="13">
        <f t="shared" si="2106"/>
        <v>2.1464944840297482E-3</v>
      </c>
      <c r="AT1737" s="13">
        <f t="shared" si="2107"/>
        <v>1.7434901446531632E-3</v>
      </c>
      <c r="AU1737" s="13">
        <f t="shared" si="2108"/>
        <v>9.4409991332968792E-4</v>
      </c>
      <c r="AV1737" s="13">
        <f t="shared" si="2109"/>
        <v>3.8342257730101923E-4</v>
      </c>
      <c r="AW1737" s="13">
        <f t="shared" si="2110"/>
        <v>6.8737694984153158E-6</v>
      </c>
      <c r="AX1737" s="13">
        <f t="shared" si="2111"/>
        <v>1.480557653108575E-3</v>
      </c>
      <c r="AY1737" s="13">
        <f t="shared" si="2112"/>
        <v>1.8104047473975467E-3</v>
      </c>
      <c r="AZ1737" s="13">
        <f t="shared" si="2113"/>
        <v>1.1068685310963769E-3</v>
      </c>
      <c r="BA1737" s="13">
        <f t="shared" si="2114"/>
        <v>4.5115434247235348E-4</v>
      </c>
      <c r="BB1737" s="13">
        <f t="shared" si="2115"/>
        <v>1.3791627122828937E-4</v>
      </c>
      <c r="BC1737" s="13">
        <f t="shared" si="2116"/>
        <v>3.3728409245101172E-5</v>
      </c>
      <c r="BD1737" s="13">
        <f t="shared" si="2117"/>
        <v>2.6928314259409662E-4</v>
      </c>
      <c r="BE1737" s="13">
        <f t="shared" si="2118"/>
        <v>4.374504651441099E-4</v>
      </c>
      <c r="BF1737" s="13">
        <f t="shared" si="2119"/>
        <v>3.5531914031330334E-4</v>
      </c>
      <c r="BG1737" s="13">
        <f t="shared" si="2120"/>
        <v>1.9240531447965376E-4</v>
      </c>
      <c r="BH1737" s="13">
        <f t="shared" si="2121"/>
        <v>7.8140608343049323E-5</v>
      </c>
      <c r="BI1737" s="13">
        <f t="shared" si="2122"/>
        <v>2.5387883650656705E-5</v>
      </c>
      <c r="BJ1737" s="14">
        <f t="shared" si="2123"/>
        <v>0.46600323120444898</v>
      </c>
      <c r="BK1737" s="14">
        <f t="shared" si="2124"/>
        <v>0.24656415146118019</v>
      </c>
      <c r="BL1737" s="14">
        <f t="shared" si="2125"/>
        <v>0.26982650768474953</v>
      </c>
      <c r="BM1737" s="14">
        <f t="shared" si="2126"/>
        <v>0.54000576008067869</v>
      </c>
      <c r="BN1737" s="14">
        <f t="shared" si="2127"/>
        <v>0.45825878216394078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</v>
      </c>
      <c r="F1738" s="10">
        <f>VLOOKUP(B1738,home!$B$2:$E$405,3,FALSE)</f>
        <v>1.25</v>
      </c>
      <c r="G1738" s="10">
        <f>VLOOKUP(C1738,away!$B$2:$E$405,4,FALSE)</f>
        <v>1.42</v>
      </c>
      <c r="H1738" s="10">
        <f>VLOOKUP(A1738,away!$A$2:$E$405,3,FALSE)</f>
        <v>1.2619047619047601</v>
      </c>
      <c r="I1738" s="10">
        <f>VLOOKUP(C1738,away!$B$2:$E$405,3,FALSE)</f>
        <v>0.83</v>
      </c>
      <c r="J1738" s="10">
        <f>VLOOKUP(B1738,home!$B$2:$E$405,4,FALSE)</f>
        <v>0.69</v>
      </c>
      <c r="K1738" s="12">
        <f t="shared" si="2072"/>
        <v>2.6624999999999996</v>
      </c>
      <c r="L1738" s="12">
        <f t="shared" si="2073"/>
        <v>0.72269285714285592</v>
      </c>
      <c r="M1738" s="13">
        <f t="shared" si="2074"/>
        <v>3.3871109430344791E-2</v>
      </c>
      <c r="N1738" s="13">
        <f t="shared" si="2075"/>
        <v>9.0181828858292984E-2</v>
      </c>
      <c r="O1738" s="13">
        <f t="shared" si="2076"/>
        <v>2.447840884881421E-2</v>
      </c>
      <c r="P1738" s="13">
        <f t="shared" si="2077"/>
        <v>6.5173763559967818E-2</v>
      </c>
      <c r="Q1738" s="13">
        <f t="shared" si="2078"/>
        <v>0.12005455966760256</v>
      </c>
      <c r="R1738" s="13">
        <f t="shared" si="2079"/>
        <v>8.8451856146302514E-3</v>
      </c>
      <c r="S1738" s="13">
        <f t="shared" si="2080"/>
        <v>3.1351345792981239E-2</v>
      </c>
      <c r="T1738" s="13">
        <f t="shared" si="2081"/>
        <v>8.6762572739207178E-2</v>
      </c>
      <c r="U1738" s="13">
        <f t="shared" si="2082"/>
        <v>2.3550306698953041E-2</v>
      </c>
      <c r="V1738" s="13">
        <f t="shared" si="2083"/>
        <v>6.7028122929776324E-3</v>
      </c>
      <c r="W1738" s="13">
        <f t="shared" si="2084"/>
        <v>0.10654842170499723</v>
      </c>
      <c r="X1738" s="13">
        <f t="shared" si="2085"/>
        <v>7.7001783306046331E-2</v>
      </c>
      <c r="Y1738" s="13">
        <f t="shared" si="2086"/>
        <v>2.7824319391270839E-2</v>
      </c>
      <c r="Z1738" s="13">
        <f t="shared" si="2087"/>
        <v>2.1307841545986756E-3</v>
      </c>
      <c r="AA1738" s="13">
        <f t="shared" si="2088"/>
        <v>5.6732128116189721E-3</v>
      </c>
      <c r="AB1738" s="13">
        <f t="shared" si="2089"/>
        <v>7.5524645554677578E-3</v>
      </c>
      <c r="AC1738" s="13">
        <f t="shared" si="2090"/>
        <v>8.0608428339891251E-4</v>
      </c>
      <c r="AD1738" s="13">
        <f t="shared" si="2091"/>
        <v>7.0921293197388796E-2</v>
      </c>
      <c r="AE1738" s="13">
        <f t="shared" si="2092"/>
        <v>5.1254312013087104E-2</v>
      </c>
      <c r="AF1738" s="13">
        <f t="shared" si="2093"/>
        <v>1.8520562594814657E-2</v>
      </c>
      <c r="AG1738" s="13">
        <f t="shared" si="2094"/>
        <v>4.4615594325132374E-3</v>
      </c>
      <c r="AH1738" s="13">
        <f t="shared" si="2095"/>
        <v>3.8497562216041034E-4</v>
      </c>
      <c r="AI1738" s="13">
        <f t="shared" si="2096"/>
        <v>1.0249975940020922E-3</v>
      </c>
      <c r="AJ1738" s="13">
        <f t="shared" si="2097"/>
        <v>1.3645280470152856E-3</v>
      </c>
      <c r="AK1738" s="13">
        <f t="shared" si="2098"/>
        <v>1.2110186417260654E-3</v>
      </c>
      <c r="AL1738" s="13">
        <f t="shared" si="2099"/>
        <v>6.2041719186889971E-5</v>
      </c>
      <c r="AM1738" s="13">
        <f t="shared" si="2100"/>
        <v>3.7765588627609509E-2</v>
      </c>
      <c r="AN1738" s="13">
        <f t="shared" si="2101"/>
        <v>2.7292921146968865E-2</v>
      </c>
      <c r="AO1738" s="13">
        <f t="shared" si="2102"/>
        <v>9.8621995817387981E-3</v>
      </c>
      <c r="AP1738" s="13">
        <f t="shared" si="2103"/>
        <v>2.3757803978132976E-3</v>
      </c>
      <c r="AQ1738" s="13">
        <f t="shared" si="2104"/>
        <v>4.2923988090992063E-4</v>
      </c>
      <c r="AR1738" s="13">
        <f t="shared" si="2105"/>
        <v>5.5643826461891113E-5</v>
      </c>
      <c r="AS1738" s="13">
        <f t="shared" si="2106"/>
        <v>1.4815168795478506E-4</v>
      </c>
      <c r="AT1738" s="13">
        <f t="shared" si="2107"/>
        <v>1.9722693458980764E-4</v>
      </c>
      <c r="AU1738" s="13">
        <f t="shared" si="2108"/>
        <v>1.750389044484542E-4</v>
      </c>
      <c r="AV1738" s="13">
        <f t="shared" si="2109"/>
        <v>1.1651027077350236E-4</v>
      </c>
      <c r="AW1738" s="13">
        <f t="shared" si="2110"/>
        <v>3.316077727486673E-6</v>
      </c>
      <c r="AX1738" s="13">
        <f t="shared" si="2111"/>
        <v>1.6758479953501725E-2</v>
      </c>
      <c r="AY1738" s="13">
        <f t="shared" si="2112"/>
        <v>1.2111233758967438E-2</v>
      </c>
      <c r="AZ1738" s="13">
        <f t="shared" si="2113"/>
        <v>4.3763510643965936E-3</v>
      </c>
      <c r="BA1738" s="13">
        <f t="shared" si="2114"/>
        <v>1.0542525515296513E-3</v>
      </c>
      <c r="BB1738" s="13">
        <f t="shared" si="2115"/>
        <v>1.9047519715377736E-4</v>
      </c>
      <c r="BC1738" s="13">
        <f t="shared" si="2116"/>
        <v>2.7531012889182436E-5</v>
      </c>
      <c r="BD1738" s="13">
        <f t="shared" si="2117"/>
        <v>6.7022326546842206E-6</v>
      </c>
      <c r="BE1738" s="13">
        <f t="shared" si="2118"/>
        <v>1.7844694443096734E-5</v>
      </c>
      <c r="BF1738" s="13">
        <f t="shared" si="2119"/>
        <v>2.3755749477372534E-5</v>
      </c>
      <c r="BG1738" s="13">
        <f t="shared" si="2120"/>
        <v>2.1083227661168113E-5</v>
      </c>
      <c r="BH1738" s="13">
        <f t="shared" si="2121"/>
        <v>1.4033523411965028E-5</v>
      </c>
      <c r="BI1738" s="13">
        <f t="shared" si="2122"/>
        <v>7.4728512168713734E-6</v>
      </c>
      <c r="BJ1738" s="14">
        <f t="shared" si="2123"/>
        <v>0.76577526607869972</v>
      </c>
      <c r="BK1738" s="14">
        <f t="shared" si="2124"/>
        <v>0.15007839083782473</v>
      </c>
      <c r="BL1738" s="14">
        <f t="shared" si="2125"/>
        <v>7.4868562337481709E-2</v>
      </c>
      <c r="BM1738" s="14">
        <f t="shared" si="2126"/>
        <v>0.63814022974771223</v>
      </c>
      <c r="BN1738" s="14">
        <f t="shared" si="2127"/>
        <v>0.34260485597965268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</v>
      </c>
      <c r="F1739" s="10">
        <f>VLOOKUP(B1739,home!$B$2:$E$405,3,FALSE)</f>
        <v>1.17</v>
      </c>
      <c r="G1739" s="10">
        <f>VLOOKUP(C1739,away!$B$2:$E$405,4,FALSE)</f>
        <v>1.08</v>
      </c>
      <c r="H1739" s="10">
        <f>VLOOKUP(A1739,away!$A$2:$E$405,3,FALSE)</f>
        <v>1.2619047619047601</v>
      </c>
      <c r="I1739" s="10">
        <f>VLOOKUP(C1739,away!$B$2:$E$405,3,FALSE)</f>
        <v>0.33</v>
      </c>
      <c r="J1739" s="10">
        <f>VLOOKUP(B1739,home!$B$2:$E$405,4,FALSE)</f>
        <v>0.5</v>
      </c>
      <c r="K1739" s="12">
        <f t="shared" si="2072"/>
        <v>1.8954</v>
      </c>
      <c r="L1739" s="12">
        <f t="shared" si="2073"/>
        <v>0.20821428571428544</v>
      </c>
      <c r="M1739" s="13">
        <f t="shared" si="2074"/>
        <v>0.1220146345989024</v>
      </c>
      <c r="N1739" s="13">
        <f t="shared" si="2075"/>
        <v>0.2312665384187596</v>
      </c>
      <c r="O1739" s="13">
        <f t="shared" si="2076"/>
        <v>2.5405189989700001E-2</v>
      </c>
      <c r="P1739" s="13">
        <f t="shared" si="2077"/>
        <v>4.8152997106477385E-2</v>
      </c>
      <c r="Q1739" s="13">
        <f t="shared" si="2078"/>
        <v>0.21917129845945851</v>
      </c>
      <c r="R1739" s="13">
        <f t="shared" si="2079"/>
        <v>2.6448617435705494E-3</v>
      </c>
      <c r="S1739" s="13">
        <f t="shared" si="2080"/>
        <v>4.750887338143283E-3</v>
      </c>
      <c r="T1739" s="13">
        <f t="shared" si="2081"/>
        <v>4.5634595357808623E-2</v>
      </c>
      <c r="U1739" s="13">
        <f t="shared" si="2082"/>
        <v>5.0130709487636194E-3</v>
      </c>
      <c r="V1739" s="13">
        <f t="shared" si="2083"/>
        <v>2.0832607042848726E-4</v>
      </c>
      <c r="W1739" s="13">
        <f t="shared" si="2084"/>
        <v>0.13847242636668591</v>
      </c>
      <c r="X1739" s="13">
        <f t="shared" si="2085"/>
        <v>2.8831937347063491E-2</v>
      </c>
      <c r="Y1739" s="13">
        <f t="shared" si="2086"/>
        <v>3.0016106202389267E-3</v>
      </c>
      <c r="Z1739" s="13">
        <f t="shared" si="2087"/>
        <v>1.8356599958352729E-4</v>
      </c>
      <c r="AA1739" s="13">
        <f t="shared" si="2088"/>
        <v>3.4793099561061764E-4</v>
      </c>
      <c r="AB1739" s="13">
        <f t="shared" si="2089"/>
        <v>3.2973420454018236E-4</v>
      </c>
      <c r="AC1739" s="13">
        <f t="shared" si="2090"/>
        <v>5.1384843606687427E-6</v>
      </c>
      <c r="AD1739" s="13">
        <f t="shared" si="2091"/>
        <v>6.5615159233854095E-2</v>
      </c>
      <c r="AE1739" s="13">
        <f t="shared" si="2092"/>
        <v>1.366201351190603E-2</v>
      </c>
      <c r="AF1739" s="13">
        <f t="shared" si="2093"/>
        <v>1.4223131924002148E-3</v>
      </c>
      <c r="AG1739" s="13">
        <f t="shared" si="2094"/>
        <v>9.8715308472538643E-5</v>
      </c>
      <c r="AH1739" s="13">
        <f t="shared" si="2095"/>
        <v>9.555265871178232E-6</v>
      </c>
      <c r="AI1739" s="13">
        <f t="shared" si="2096"/>
        <v>1.8111050932231221E-5</v>
      </c>
      <c r="AJ1739" s="13">
        <f t="shared" si="2097"/>
        <v>1.7163842968475532E-5</v>
      </c>
      <c r="AK1739" s="13">
        <f t="shared" si="2098"/>
        <v>1.0844115987482842E-5</v>
      </c>
      <c r="AL1739" s="13">
        <f t="shared" si="2099"/>
        <v>8.1115981985061619E-8</v>
      </c>
      <c r="AM1739" s="13">
        <f t="shared" si="2100"/>
        <v>2.4873394562369391E-2</v>
      </c>
      <c r="AN1739" s="13">
        <f t="shared" si="2101"/>
        <v>5.1789960820933347E-3</v>
      </c>
      <c r="AO1739" s="13">
        <f t="shared" si="2102"/>
        <v>5.3917048497507307E-4</v>
      </c>
      <c r="AP1739" s="13">
        <f t="shared" si="2103"/>
        <v>3.7420999135769925E-5</v>
      </c>
      <c r="AQ1739" s="13">
        <f t="shared" si="2104"/>
        <v>1.9478966514423056E-6</v>
      </c>
      <c r="AR1739" s="13">
        <f t="shared" si="2105"/>
        <v>3.9790857163549298E-7</v>
      </c>
      <c r="AS1739" s="13">
        <f t="shared" si="2106"/>
        <v>7.5419590667791339E-7</v>
      </c>
      <c r="AT1739" s="13">
        <f t="shared" si="2107"/>
        <v>7.1475146075865863E-7</v>
      </c>
      <c r="AU1739" s="13">
        <f t="shared" si="2108"/>
        <v>4.5157997290732055E-7</v>
      </c>
      <c r="AV1739" s="13">
        <f t="shared" si="2109"/>
        <v>2.1398117016213378E-7</v>
      </c>
      <c r="AW1739" s="13">
        <f t="shared" si="2110"/>
        <v>8.8923250401155911E-10</v>
      </c>
      <c r="AX1739" s="13">
        <f t="shared" si="2111"/>
        <v>7.857505342252491E-3</v>
      </c>
      <c r="AY1739" s="13">
        <f t="shared" si="2112"/>
        <v>1.6360448623332846E-3</v>
      </c>
      <c r="AZ1739" s="13">
        <f t="shared" si="2113"/>
        <v>1.7032395620362561E-4</v>
      </c>
      <c r="BA1739" s="13">
        <f t="shared" si="2114"/>
        <v>1.1821293626989721E-5</v>
      </c>
      <c r="BB1739" s="13">
        <f t="shared" si="2115"/>
        <v>6.1534055219062444E-7</v>
      </c>
      <c r="BC1739" s="13">
        <f t="shared" si="2116"/>
        <v>2.5624538709080967E-8</v>
      </c>
      <c r="BD1739" s="13">
        <f t="shared" si="2117"/>
        <v>1.3808374837112633E-8</v>
      </c>
      <c r="BE1739" s="13">
        <f t="shared" si="2118"/>
        <v>2.6172393666263286E-8</v>
      </c>
      <c r="BF1739" s="13">
        <f t="shared" si="2119"/>
        <v>2.4803577477517718E-8</v>
      </c>
      <c r="BG1739" s="13">
        <f t="shared" si="2120"/>
        <v>1.5670900250295698E-8</v>
      </c>
      <c r="BH1739" s="13">
        <f t="shared" si="2121"/>
        <v>7.4256560836026128E-9</v>
      </c>
      <c r="BI1739" s="13">
        <f t="shared" si="2122"/>
        <v>2.8149177081720768E-9</v>
      </c>
      <c r="BJ1739" s="14">
        <f t="shared" si="2123"/>
        <v>0.78748387426138011</v>
      </c>
      <c r="BK1739" s="14">
        <f t="shared" si="2124"/>
        <v>0.1767681095766275</v>
      </c>
      <c r="BL1739" s="14">
        <f t="shared" si="2125"/>
        <v>3.3799085270846511E-2</v>
      </c>
      <c r="BM1739" s="14">
        <f t="shared" si="2126"/>
        <v>0.34794307081846848</v>
      </c>
      <c r="BN1739" s="14">
        <f t="shared" si="2127"/>
        <v>0.64865552031686846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</v>
      </c>
      <c r="F1740" s="10">
        <f>VLOOKUP(B1740,home!$B$2:$E$405,3,FALSE)</f>
        <v>1.17</v>
      </c>
      <c r="G1740" s="10">
        <f>VLOOKUP(C1740,away!$B$2:$E$405,4,FALSE)</f>
        <v>1.1399999999999999</v>
      </c>
      <c r="H1740" s="10">
        <f>VLOOKUP(A1740,away!$A$2:$E$405,3,FALSE)</f>
        <v>1.2619047619047601</v>
      </c>
      <c r="I1740" s="10">
        <f>VLOOKUP(C1740,away!$B$2:$E$405,3,FALSE)</f>
        <v>0.95</v>
      </c>
      <c r="J1740" s="10">
        <f>VLOOKUP(B1740,home!$B$2:$E$405,4,FALSE)</f>
        <v>0.79</v>
      </c>
      <c r="K1740" s="12">
        <f t="shared" si="2072"/>
        <v>2.0006999999999997</v>
      </c>
      <c r="L1740" s="12">
        <f t="shared" si="2073"/>
        <v>0.94705952380952241</v>
      </c>
      <c r="M1740" s="13">
        <f t="shared" si="2074"/>
        <v>5.2457103277277921E-2</v>
      </c>
      <c r="N1740" s="13">
        <f t="shared" si="2075"/>
        <v>0.10495092652684991</v>
      </c>
      <c r="O1740" s="13">
        <f t="shared" si="2076"/>
        <v>4.9679999250205761E-2</v>
      </c>
      <c r="P1740" s="13">
        <f t="shared" si="2077"/>
        <v>9.9394774499886637E-2</v>
      </c>
      <c r="Q1740" s="13">
        <f t="shared" si="2078"/>
        <v>0.10498765935113431</v>
      </c>
      <c r="R1740" s="13">
        <f t="shared" si="2079"/>
        <v>2.3524958216378643E-2</v>
      </c>
      <c r="S1740" s="13">
        <f t="shared" si="2080"/>
        <v>4.7082857137874974E-2</v>
      </c>
      <c r="T1740" s="13">
        <f t="shared" si="2081"/>
        <v>9.9429562670961605E-2</v>
      </c>
      <c r="U1740" s="13">
        <f t="shared" si="2082"/>
        <v>4.7066383903508743E-2</v>
      </c>
      <c r="V1740" s="13">
        <f t="shared" si="2083"/>
        <v>9.9124166343286368E-3</v>
      </c>
      <c r="W1740" s="13">
        <f t="shared" si="2084"/>
        <v>7.0016270021271476E-2</v>
      </c>
      <c r="X1740" s="13">
        <f t="shared" si="2085"/>
        <v>6.6309575345264299E-2</v>
      </c>
      <c r="Y1740" s="13">
        <f t="shared" si="2086"/>
        <v>3.1399557425248817E-2</v>
      </c>
      <c r="Z1740" s="13">
        <f t="shared" si="2087"/>
        <v>7.4265119086808261E-3</v>
      </c>
      <c r="AA1740" s="13">
        <f t="shared" si="2088"/>
        <v>1.4858222375697725E-2</v>
      </c>
      <c r="AB1740" s="13">
        <f t="shared" si="2089"/>
        <v>1.4863422753529219E-2</v>
      </c>
      <c r="AC1740" s="13">
        <f t="shared" si="2090"/>
        <v>1.173866781813874E-3</v>
      </c>
      <c r="AD1740" s="13">
        <f t="shared" si="2091"/>
        <v>3.5020387857889461E-2</v>
      </c>
      <c r="AE1740" s="13">
        <f t="shared" si="2092"/>
        <v>3.3166391848317572E-2</v>
      </c>
      <c r="AF1740" s="13">
        <f t="shared" si="2093"/>
        <v>1.5705273635173829E-2</v>
      </c>
      <c r="AG1740" s="13">
        <f t="shared" si="2094"/>
        <v>4.9579429900753263E-3</v>
      </c>
      <c r="AH1740" s="13">
        <f t="shared" si="2095"/>
        <v>1.7583372079502519E-3</v>
      </c>
      <c r="AI1740" s="13">
        <f t="shared" si="2096"/>
        <v>3.5179052519460682E-3</v>
      </c>
      <c r="AJ1740" s="13">
        <f t="shared" si="2097"/>
        <v>3.5191365187842495E-3</v>
      </c>
      <c r="AK1740" s="13">
        <f t="shared" si="2098"/>
        <v>2.346912144377216E-3</v>
      </c>
      <c r="AL1740" s="13">
        <f t="shared" si="2099"/>
        <v>8.8968865440068303E-5</v>
      </c>
      <c r="AM1740" s="13">
        <f t="shared" si="2100"/>
        <v>1.4013057997455879E-2</v>
      </c>
      <c r="AN1740" s="13">
        <f t="shared" si="2101"/>
        <v>1.3271200034185783E-2</v>
      </c>
      <c r="AO1740" s="13">
        <f t="shared" si="2102"/>
        <v>6.2843081923784514E-3</v>
      </c>
      <c r="AP1740" s="13">
        <f t="shared" si="2103"/>
        <v>1.9838713080487396E-3</v>
      </c>
      <c r="AQ1740" s="13">
        <f t="shared" si="2104"/>
        <v>4.6971105407500325E-4</v>
      </c>
      <c r="AR1740" s="13">
        <f t="shared" si="2105"/>
        <v>3.3304999977158624E-4</v>
      </c>
      <c r="AS1740" s="13">
        <f t="shared" si="2106"/>
        <v>6.6633313454301244E-4</v>
      </c>
      <c r="AT1740" s="13">
        <f t="shared" si="2107"/>
        <v>6.6656635114010251E-4</v>
      </c>
      <c r="AU1740" s="13">
        <f t="shared" si="2108"/>
        <v>4.4453309957533441E-4</v>
      </c>
      <c r="AV1740" s="13">
        <f t="shared" si="2109"/>
        <v>2.223443430800929E-4</v>
      </c>
      <c r="AW1740" s="13">
        <f t="shared" si="2110"/>
        <v>4.6826834400840368E-6</v>
      </c>
      <c r="AX1740" s="13">
        <f t="shared" si="2111"/>
        <v>4.6726541892516613E-3</v>
      </c>
      <c r="AY1740" s="13">
        <f t="shared" si="2112"/>
        <v>4.4252816513992484E-3</v>
      </c>
      <c r="AZ1740" s="13">
        <f t="shared" si="2113"/>
        <v>2.0955025667485938E-3</v>
      </c>
      <c r="BA1740" s="13">
        <f t="shared" si="2114"/>
        <v>6.6152188766885204E-4</v>
      </c>
      <c r="BB1740" s="13">
        <f t="shared" si="2115"/>
        <v>1.5662515098130978E-4</v>
      </c>
      <c r="BC1740" s="13">
        <f t="shared" si="2116"/>
        <v>2.9666668180990769E-5</v>
      </c>
      <c r="BD1740" s="13">
        <f t="shared" si="2117"/>
        <v>5.2569695698073325E-5</v>
      </c>
      <c r="BE1740" s="13">
        <f t="shared" si="2118"/>
        <v>1.0517619018313528E-4</v>
      </c>
      <c r="BF1740" s="13">
        <f t="shared" si="2119"/>
        <v>1.0521300184969937E-4</v>
      </c>
      <c r="BG1740" s="13">
        <f t="shared" si="2120"/>
        <v>7.0166550933564522E-5</v>
      </c>
      <c r="BH1740" s="13">
        <f t="shared" si="2121"/>
        <v>3.5095554613195635E-5</v>
      </c>
      <c r="BI1740" s="13">
        <f t="shared" si="2122"/>
        <v>1.4043135222924091E-5</v>
      </c>
      <c r="BJ1740" s="14">
        <f t="shared" si="2123"/>
        <v>0.6140069483725612</v>
      </c>
      <c r="BK1740" s="14">
        <f t="shared" si="2124"/>
        <v>0.21453526884802135</v>
      </c>
      <c r="BL1740" s="14">
        <f t="shared" si="2125"/>
        <v>0.16385036867898858</v>
      </c>
      <c r="BM1740" s="14">
        <f t="shared" si="2126"/>
        <v>0.56040307771855979</v>
      </c>
      <c r="BN1740" s="14">
        <f t="shared" si="2127"/>
        <v>0.43499542112173317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</v>
      </c>
      <c r="F1741" s="10">
        <f>VLOOKUP(B1741,home!$B$2:$E$405,3,FALSE)</f>
        <v>0.92</v>
      </c>
      <c r="G1741" s="10">
        <f>VLOOKUP(C1741,away!$B$2:$E$405,4,FALSE)</f>
        <v>0.57999999999999996</v>
      </c>
      <c r="H1741" s="10">
        <f>VLOOKUP(A1741,away!$A$2:$E$405,3,FALSE)</f>
        <v>1.2619047619047601</v>
      </c>
      <c r="I1741" s="10">
        <f>VLOOKUP(C1741,away!$B$2:$E$405,3,FALSE)</f>
        <v>0.75</v>
      </c>
      <c r="J1741" s="10">
        <f>VLOOKUP(B1741,home!$B$2:$E$405,4,FALSE)</f>
        <v>0.99</v>
      </c>
      <c r="K1741" s="12">
        <f t="shared" si="2072"/>
        <v>0.8004</v>
      </c>
      <c r="L1741" s="12">
        <f t="shared" si="2073"/>
        <v>0.93696428571428436</v>
      </c>
      <c r="M1741" s="13">
        <f t="shared" si="2074"/>
        <v>0.17598363244954474</v>
      </c>
      <c r="N1741" s="13">
        <f t="shared" si="2075"/>
        <v>0.1408572994126156</v>
      </c>
      <c r="O1741" s="13">
        <f t="shared" si="2076"/>
        <v>0.16489037847549284</v>
      </c>
      <c r="P1741" s="13">
        <f t="shared" si="2077"/>
        <v>0.13197825893178447</v>
      </c>
      <c r="Q1741" s="13">
        <f t="shared" si="2078"/>
        <v>5.6371091224928754E-2</v>
      </c>
      <c r="R1741" s="13">
        <f t="shared" si="2079"/>
        <v>7.7248197844724073E-2</v>
      </c>
      <c r="S1741" s="13">
        <f t="shared" si="2080"/>
        <v>2.4744148913477836E-2</v>
      </c>
      <c r="T1741" s="13">
        <f t="shared" si="2081"/>
        <v>5.2817699224500136E-2</v>
      </c>
      <c r="U1741" s="13">
        <f t="shared" si="2082"/>
        <v>6.1829457554917144E-2</v>
      </c>
      <c r="V1741" s="13">
        <f t="shared" si="2083"/>
        <v>2.0618645337094062E-3</v>
      </c>
      <c r="W1741" s="13">
        <f t="shared" si="2084"/>
        <v>1.5039807138810996E-2</v>
      </c>
      <c r="X1741" s="13">
        <f t="shared" si="2085"/>
        <v>1.4091762153096639E-2</v>
      </c>
      <c r="Y1741" s="13">
        <f t="shared" si="2086"/>
        <v>6.6017389301158882E-3</v>
      </c>
      <c r="Z1741" s="13">
        <f t="shared" si="2087"/>
        <v>2.4126267505432543E-2</v>
      </c>
      <c r="AA1741" s="13">
        <f t="shared" si="2088"/>
        <v>1.9310664511348209E-2</v>
      </c>
      <c r="AB1741" s="13">
        <f t="shared" si="2089"/>
        <v>7.728127937441551E-3</v>
      </c>
      <c r="AC1741" s="13">
        <f t="shared" si="2090"/>
        <v>9.6642968839084114E-5</v>
      </c>
      <c r="AD1741" s="13">
        <f t="shared" si="2091"/>
        <v>3.0094654084760796E-3</v>
      </c>
      <c r="AE1741" s="13">
        <f t="shared" si="2092"/>
        <v>2.8197616068346368E-3</v>
      </c>
      <c r="AF1741" s="13">
        <f t="shared" si="2093"/>
        <v>1.321007959916189E-3</v>
      </c>
      <c r="AG1741" s="13">
        <f t="shared" si="2094"/>
        <v>4.1257909319525213E-4</v>
      </c>
      <c r="AH1741" s="13">
        <f t="shared" si="2095"/>
        <v>5.6513627500448362E-3</v>
      </c>
      <c r="AI1741" s="13">
        <f t="shared" si="2096"/>
        <v>4.5233507451358868E-3</v>
      </c>
      <c r="AJ1741" s="13">
        <f t="shared" si="2097"/>
        <v>1.8102449682033818E-3</v>
      </c>
      <c r="AK1741" s="13">
        <f t="shared" si="2098"/>
        <v>4.8297335751666231E-4</v>
      </c>
      <c r="AL1741" s="13">
        <f t="shared" si="2099"/>
        <v>2.8990811447281329E-6</v>
      </c>
      <c r="AM1741" s="13">
        <f t="shared" si="2100"/>
        <v>4.8175522258885094E-4</v>
      </c>
      <c r="AN1741" s="13">
        <f t="shared" si="2101"/>
        <v>4.5138743802208879E-4</v>
      </c>
      <c r="AO1741" s="13">
        <f t="shared" si="2102"/>
        <v>2.114669542233836E-4</v>
      </c>
      <c r="AP1741" s="13">
        <f t="shared" si="2103"/>
        <v>6.6045661238695982E-5</v>
      </c>
      <c r="AQ1741" s="13">
        <f t="shared" si="2104"/>
        <v>1.5470606451760588E-5</v>
      </c>
      <c r="AR1741" s="13">
        <f t="shared" si="2105"/>
        <v>1.059025012481615E-3</v>
      </c>
      <c r="AS1741" s="13">
        <f t="shared" si="2106"/>
        <v>8.4764361999028473E-4</v>
      </c>
      <c r="AT1741" s="13">
        <f t="shared" si="2107"/>
        <v>3.3922697672011189E-4</v>
      </c>
      <c r="AU1741" s="13">
        <f t="shared" si="2108"/>
        <v>9.050575738892587E-5</v>
      </c>
      <c r="AV1741" s="13">
        <f t="shared" si="2109"/>
        <v>1.8110202053524063E-5</v>
      </c>
      <c r="AW1741" s="13">
        <f t="shared" si="2110"/>
        <v>6.0393192483220939E-8</v>
      </c>
      <c r="AX1741" s="13">
        <f t="shared" si="2111"/>
        <v>6.4266146693352707E-5</v>
      </c>
      <c r="AY1741" s="13">
        <f t="shared" si="2112"/>
        <v>6.0215084232146627E-5</v>
      </c>
      <c r="AZ1741" s="13">
        <f t="shared" si="2113"/>
        <v>2.8209691693399366E-5</v>
      </c>
      <c r="BA1741" s="13">
        <f t="shared" si="2114"/>
        <v>8.8104912092420409E-6</v>
      </c>
      <c r="BB1741" s="13">
        <f t="shared" si="2115"/>
        <v>2.0637789006648622E-6</v>
      </c>
      <c r="BC1741" s="13">
        <f t="shared" si="2116"/>
        <v>3.867374247067328E-7</v>
      </c>
      <c r="BD1741" s="13">
        <f t="shared" si="2117"/>
        <v>1.6537810239556619E-4</v>
      </c>
      <c r="BE1741" s="13">
        <f t="shared" si="2118"/>
        <v>1.3236863315741119E-4</v>
      </c>
      <c r="BF1741" s="13">
        <f t="shared" si="2119"/>
        <v>5.2973926989595947E-5</v>
      </c>
      <c r="BG1741" s="13">
        <f t="shared" si="2120"/>
        <v>1.4133443720824201E-5</v>
      </c>
      <c r="BH1741" s="13">
        <f t="shared" si="2121"/>
        <v>2.8281020885369224E-6</v>
      </c>
      <c r="BI1741" s="13">
        <f t="shared" si="2122"/>
        <v>4.5272258233299061E-7</v>
      </c>
      <c r="BJ1741" s="14">
        <f t="shared" si="2123"/>
        <v>0.29473228996516843</v>
      </c>
      <c r="BK1741" s="14">
        <f t="shared" si="2124"/>
        <v>0.33492766196273238</v>
      </c>
      <c r="BL1741" s="14">
        <f t="shared" si="2125"/>
        <v>0.3461974046443933</v>
      </c>
      <c r="BM1741" s="14">
        <f t="shared" si="2126"/>
        <v>0.25259461104759662</v>
      </c>
      <c r="BN1741" s="14">
        <f t="shared" si="2127"/>
        <v>0.74732885833909046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</v>
      </c>
      <c r="F1742" s="10">
        <f>VLOOKUP(B1742,home!$B$2:$E$405,3,FALSE)</f>
        <v>1.33</v>
      </c>
      <c r="G1742" s="10">
        <f>VLOOKUP(C1742,away!$B$2:$E$405,4,FALSE)</f>
        <v>1.52</v>
      </c>
      <c r="H1742" s="10">
        <f>VLOOKUP(A1742,away!$A$2:$E$405,3,FALSE)</f>
        <v>1.2619047619047601</v>
      </c>
      <c r="I1742" s="10">
        <f>VLOOKUP(C1742,away!$B$2:$E$405,3,FALSE)</f>
        <v>0.76</v>
      </c>
      <c r="J1742" s="10">
        <f>VLOOKUP(B1742,home!$B$2:$E$405,4,FALSE)</f>
        <v>0.45</v>
      </c>
      <c r="K1742" s="12">
        <f t="shared" si="2072"/>
        <v>3.0324</v>
      </c>
      <c r="L1742" s="12">
        <f t="shared" si="2073"/>
        <v>0.431571428571428</v>
      </c>
      <c r="M1742" s="13">
        <f t="shared" si="2074"/>
        <v>3.1305188494654079E-2</v>
      </c>
      <c r="N1742" s="13">
        <f t="shared" si="2075"/>
        <v>9.4929853591189023E-2</v>
      </c>
      <c r="O1742" s="13">
        <f t="shared" si="2076"/>
        <v>1.3510424920335693E-2</v>
      </c>
      <c r="P1742" s="13">
        <f t="shared" si="2077"/>
        <v>4.0969012528425955E-2</v>
      </c>
      <c r="Q1742" s="13">
        <f t="shared" si="2078"/>
        <v>0.14393264401496084</v>
      </c>
      <c r="R1742" s="13">
        <f t="shared" si="2079"/>
        <v>2.9153566917381477E-3</v>
      </c>
      <c r="S1742" s="13">
        <f t="shared" si="2080"/>
        <v>1.3404007995678974E-2</v>
      </c>
      <c r="T1742" s="13">
        <f t="shared" si="2081"/>
        <v>6.2117216795599443E-2</v>
      </c>
      <c r="U1742" s="13">
        <f t="shared" si="2082"/>
        <v>8.8405276320267581E-3</v>
      </c>
      <c r="V1742" s="13">
        <f t="shared" si="2083"/>
        <v>1.9490875258580734E-3</v>
      </c>
      <c r="W1742" s="13">
        <f t="shared" si="2084"/>
        <v>0.14548711657032237</v>
      </c>
      <c r="X1742" s="13">
        <f t="shared" si="2085"/>
        <v>6.2788082736991907E-2</v>
      </c>
      <c r="Y1742" s="13">
        <f t="shared" si="2086"/>
        <v>1.3548771282032303E-2</v>
      </c>
      <c r="Z1742" s="13">
        <f t="shared" si="2087"/>
        <v>4.1939488408290158E-4</v>
      </c>
      <c r="AA1742" s="13">
        <f t="shared" si="2088"/>
        <v>1.2717730464929906E-3</v>
      </c>
      <c r="AB1742" s="13">
        <f t="shared" si="2089"/>
        <v>1.928262293092673E-3</v>
      </c>
      <c r="AC1742" s="13">
        <f t="shared" si="2090"/>
        <v>1.5942283672783656E-4</v>
      </c>
      <c r="AD1742" s="13">
        <f t="shared" si="2091"/>
        <v>0.11029378307196142</v>
      </c>
      <c r="AE1742" s="13">
        <f t="shared" si="2092"/>
        <v>4.7599645522913576E-2</v>
      </c>
      <c r="AF1742" s="13">
        <f t="shared" si="2093"/>
        <v>1.0271323508908692E-2</v>
      </c>
      <c r="AG1742" s="13">
        <f t="shared" si="2094"/>
        <v>1.4776032533530058E-3</v>
      </c>
      <c r="AH1742" s="13">
        <f t="shared" si="2095"/>
        <v>4.5249712314801558E-5</v>
      </c>
      <c r="AI1742" s="13">
        <f t="shared" si="2096"/>
        <v>1.3721522762340425E-4</v>
      </c>
      <c r="AJ1742" s="13">
        <f t="shared" si="2097"/>
        <v>2.0804572812260555E-4</v>
      </c>
      <c r="AK1742" s="13">
        <f t="shared" si="2098"/>
        <v>2.1029262198632965E-4</v>
      </c>
      <c r="AL1742" s="13">
        <f t="shared" si="2099"/>
        <v>8.3454488016710662E-6</v>
      </c>
      <c r="AM1742" s="13">
        <f t="shared" si="2100"/>
        <v>6.6890973557483163E-2</v>
      </c>
      <c r="AN1742" s="13">
        <f t="shared" si="2101"/>
        <v>2.8868233016736626E-2</v>
      </c>
      <c r="AO1742" s="13">
        <f t="shared" si="2102"/>
        <v>6.229352281682944E-3</v>
      </c>
      <c r="AP1742" s="13">
        <f t="shared" si="2103"/>
        <v>8.9613682109353102E-4</v>
      </c>
      <c r="AQ1742" s="13">
        <f t="shared" si="2104"/>
        <v>9.668676201869832E-5</v>
      </c>
      <c r="AR1742" s="13">
        <f t="shared" si="2105"/>
        <v>3.9056965972290106E-6</v>
      </c>
      <c r="AS1742" s="13">
        <f t="shared" si="2106"/>
        <v>1.184363436143725E-5</v>
      </c>
      <c r="AT1742" s="13">
        <f t="shared" si="2107"/>
        <v>1.7957318418811162E-5</v>
      </c>
      <c r="AU1742" s="13">
        <f t="shared" si="2108"/>
        <v>1.815125745773432E-5</v>
      </c>
      <c r="AV1742" s="13">
        <f t="shared" si="2109"/>
        <v>1.3760468278708392E-5</v>
      </c>
      <c r="AW1742" s="13">
        <f t="shared" si="2110"/>
        <v>3.0337959665250725E-7</v>
      </c>
      <c r="AX1742" s="13">
        <f t="shared" si="2111"/>
        <v>3.3806698035951988E-2</v>
      </c>
      <c r="AY1742" s="13">
        <f t="shared" si="2112"/>
        <v>1.4590004966658689E-2</v>
      </c>
      <c r="AZ1742" s="13">
        <f t="shared" si="2113"/>
        <v>3.1483146431625594E-3</v>
      </c>
      <c r="BA1742" s="13">
        <f t="shared" si="2114"/>
        <v>4.5290754938067046E-4</v>
      </c>
      <c r="BB1742" s="13">
        <f t="shared" si="2115"/>
        <v>4.8865489524250123E-5</v>
      </c>
      <c r="BC1742" s="13">
        <f t="shared" si="2116"/>
        <v>4.2177898243645554E-6</v>
      </c>
      <c r="BD1742" s="13">
        <f t="shared" si="2117"/>
        <v>2.8093117667211481E-7</v>
      </c>
      <c r="BE1742" s="13">
        <f t="shared" si="2118"/>
        <v>8.5189570014052088E-7</v>
      </c>
      <c r="BF1742" s="13">
        <f t="shared" si="2119"/>
        <v>1.2916442605530582E-6</v>
      </c>
      <c r="BG1742" s="13">
        <f t="shared" si="2120"/>
        <v>1.3055940185670309E-6</v>
      </c>
      <c r="BH1742" s="13">
        <f t="shared" si="2121"/>
        <v>9.8977082547566636E-7</v>
      </c>
      <c r="BI1742" s="13">
        <f t="shared" si="2122"/>
        <v>6.0027621023448221E-7</v>
      </c>
      <c r="BJ1742" s="14">
        <f t="shared" si="2123"/>
        <v>0.84747843126175026</v>
      </c>
      <c r="BK1742" s="14">
        <f t="shared" si="2124"/>
        <v>0.10238506979680527</v>
      </c>
      <c r="BL1742" s="14">
        <f t="shared" si="2125"/>
        <v>2.9138086361038967E-2</v>
      </c>
      <c r="BM1742" s="14">
        <f t="shared" si="2126"/>
        <v>0.63726880047531143</v>
      </c>
      <c r="BN1742" s="14">
        <f t="shared" si="2127"/>
        <v>0.32756248024130374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</v>
      </c>
      <c r="F1743" s="10">
        <f>VLOOKUP(B1743,home!$B$2:$E$405,3,FALSE)</f>
        <v>0.86</v>
      </c>
      <c r="G1743" s="10">
        <f>VLOOKUP(C1743,away!$B$2:$E$405,4,FALSE)</f>
        <v>0.75</v>
      </c>
      <c r="H1743" s="10">
        <f>VLOOKUP(A1743,away!$A$2:$E$405,3,FALSE)</f>
        <v>1.2619047619047601</v>
      </c>
      <c r="I1743" s="10">
        <f>VLOOKUP(C1743,away!$B$2:$E$405,3,FALSE)</f>
        <v>0.67</v>
      </c>
      <c r="J1743" s="10">
        <f>VLOOKUP(B1743,home!$B$2:$E$405,4,FALSE)</f>
        <v>0.68</v>
      </c>
      <c r="K1743" s="12">
        <f t="shared" si="2072"/>
        <v>0.96750000000000003</v>
      </c>
      <c r="L1743" s="12">
        <f t="shared" si="2073"/>
        <v>0.57492380952380873</v>
      </c>
      <c r="M1743" s="13">
        <f t="shared" si="2074"/>
        <v>0.21386211169182834</v>
      </c>
      <c r="N1743" s="13">
        <f t="shared" si="2075"/>
        <v>0.20691159306184392</v>
      </c>
      <c r="O1743" s="13">
        <f t="shared" si="2076"/>
        <v>0.12295441996667224</v>
      </c>
      <c r="P1743" s="13">
        <f t="shared" si="2077"/>
        <v>0.1189584013177554</v>
      </c>
      <c r="Q1743" s="13">
        <f t="shared" si="2078"/>
        <v>0.10009348314366699</v>
      </c>
      <c r="R1743" s="13">
        <f t="shared" si="2079"/>
        <v>3.5344711762514726E-2</v>
      </c>
      <c r="S1743" s="13">
        <f t="shared" si="2080"/>
        <v>1.6542319174875211E-2</v>
      </c>
      <c r="T1743" s="13">
        <f t="shared" si="2081"/>
        <v>5.7546126637464168E-2</v>
      </c>
      <c r="U1743" s="13">
        <f t="shared" si="2082"/>
        <v>3.4196008630232998E-2</v>
      </c>
      <c r="V1743" s="13">
        <f t="shared" si="2083"/>
        <v>1.0223866145256358E-3</v>
      </c>
      <c r="W1743" s="13">
        <f t="shared" si="2084"/>
        <v>3.2280148313832607E-2</v>
      </c>
      <c r="X1743" s="13">
        <f t="shared" si="2085"/>
        <v>1.8558625840582196E-2</v>
      </c>
      <c r="Y1743" s="13">
        <f t="shared" si="2086"/>
        <v>5.3348979338972563E-3</v>
      </c>
      <c r="Z1743" s="13">
        <f t="shared" si="2087"/>
        <v>6.7735054443419807E-3</v>
      </c>
      <c r="AA1743" s="13">
        <f t="shared" si="2088"/>
        <v>6.5533665174008658E-3</v>
      </c>
      <c r="AB1743" s="13">
        <f t="shared" si="2089"/>
        <v>3.1701910527926688E-3</v>
      </c>
      <c r="AC1743" s="13">
        <f t="shared" si="2090"/>
        <v>3.5543193062142392E-5</v>
      </c>
      <c r="AD1743" s="13">
        <f t="shared" si="2091"/>
        <v>7.8077608734082619E-3</v>
      </c>
      <c r="AE1743" s="13">
        <f t="shared" si="2092"/>
        <v>4.4888676251908189E-3</v>
      </c>
      <c r="AF1743" s="13">
        <f t="shared" si="2093"/>
        <v>1.2903784377613988E-3</v>
      </c>
      <c r="AG1743" s="13">
        <f t="shared" si="2094"/>
        <v>2.4728976238838813E-4</v>
      </c>
      <c r="AH1743" s="13">
        <f t="shared" si="2095"/>
        <v>9.7356238847283731E-4</v>
      </c>
      <c r="AI1743" s="13">
        <f t="shared" si="2096"/>
        <v>9.4192161084747012E-4</v>
      </c>
      <c r="AJ1743" s="13">
        <f t="shared" si="2097"/>
        <v>4.5565457924746363E-4</v>
      </c>
      <c r="AK1743" s="13">
        <f t="shared" si="2098"/>
        <v>1.4694860180730705E-4</v>
      </c>
      <c r="AL1743" s="13">
        <f t="shared" si="2099"/>
        <v>7.908201019717797E-7</v>
      </c>
      <c r="AM1743" s="13">
        <f t="shared" si="2100"/>
        <v>1.5108017290044991E-3</v>
      </c>
      <c r="AN1743" s="13">
        <f t="shared" si="2101"/>
        <v>8.685958854744236E-4</v>
      </c>
      <c r="AO1743" s="13">
        <f t="shared" si="2102"/>
        <v>2.4968822770683074E-4</v>
      </c>
      <c r="AP1743" s="13">
        <f t="shared" si="2103"/>
        <v>4.7850569022153118E-5</v>
      </c>
      <c r="AQ1743" s="13">
        <f t="shared" si="2104"/>
        <v>6.877607857524554E-6</v>
      </c>
      <c r="AR1743" s="13">
        <f t="shared" si="2105"/>
        <v>1.119448394379804E-4</v>
      </c>
      <c r="AS1743" s="13">
        <f t="shared" si="2106"/>
        <v>1.0830663215624604E-4</v>
      </c>
      <c r="AT1743" s="13">
        <f t="shared" si="2107"/>
        <v>5.2393333305584018E-5</v>
      </c>
      <c r="AU1743" s="13">
        <f t="shared" si="2108"/>
        <v>1.689684999105085E-5</v>
      </c>
      <c r="AV1743" s="13">
        <f t="shared" si="2109"/>
        <v>4.0869255915854234E-6</v>
      </c>
      <c r="AW1743" s="13">
        <f t="shared" si="2110"/>
        <v>1.2219022589978595E-8</v>
      </c>
      <c r="AX1743" s="13">
        <f t="shared" si="2111"/>
        <v>2.436167788019754E-4</v>
      </c>
      <c r="AY1743" s="13">
        <f t="shared" si="2112"/>
        <v>1.4006108653275077E-4</v>
      </c>
      <c r="AZ1743" s="13">
        <f t="shared" si="2113"/>
        <v>4.0262226717726442E-5</v>
      </c>
      <c r="BA1743" s="13">
        <f t="shared" si="2114"/>
        <v>7.7159042548221891E-6</v>
      </c>
      <c r="BB1743" s="13">
        <f t="shared" si="2115"/>
        <v>1.1090142670258342E-6</v>
      </c>
      <c r="BC1743" s="13">
        <f t="shared" si="2116"/>
        <v>1.2751974144294945E-7</v>
      </c>
      <c r="BD1743" s="13">
        <f t="shared" si="2117"/>
        <v>1.0726625591035796E-5</v>
      </c>
      <c r="BE1743" s="13">
        <f t="shared" si="2118"/>
        <v>1.0378010259327131E-5</v>
      </c>
      <c r="BF1743" s="13">
        <f t="shared" si="2119"/>
        <v>5.0203624629495E-6</v>
      </c>
      <c r="BG1743" s="13">
        <f t="shared" si="2120"/>
        <v>1.6190668943012141E-6</v>
      </c>
      <c r="BH1743" s="13">
        <f t="shared" si="2121"/>
        <v>3.916118050591061E-7</v>
      </c>
      <c r="BI1743" s="13">
        <f t="shared" si="2122"/>
        <v>7.5776884278937049E-8</v>
      </c>
      <c r="BJ1743" s="14">
        <f t="shared" si="2123"/>
        <v>0.43767587817941717</v>
      </c>
      <c r="BK1743" s="14">
        <f t="shared" si="2124"/>
        <v>0.3505616138986814</v>
      </c>
      <c r="BL1743" s="14">
        <f t="shared" si="2125"/>
        <v>0.20505862514436801</v>
      </c>
      <c r="BM1743" s="14">
        <f t="shared" si="2126"/>
        <v>0.20180485285501681</v>
      </c>
      <c r="BN1743" s="14">
        <f t="shared" si="2127"/>
        <v>0.79812472094428155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1.57692307692308</v>
      </c>
      <c r="F1744" s="10">
        <f>VLOOKUP(B1744,home!$B$2:$E$405,3,FALSE)</f>
        <v>1.52</v>
      </c>
      <c r="G1744" s="10">
        <f>VLOOKUP(C1744,away!$B$2:$E$405,4,FALSE)</f>
        <v>1.52</v>
      </c>
      <c r="H1744" s="10">
        <f>VLOOKUP(A1744,away!$A$2:$E$405,3,FALSE)</f>
        <v>1.31538461538462</v>
      </c>
      <c r="I1744" s="10">
        <f>VLOOKUP(C1744,away!$B$2:$E$405,3,FALSE)</f>
        <v>1.1399999999999999</v>
      </c>
      <c r="J1744" s="10">
        <f>VLOOKUP(B1744,home!$B$2:$E$405,4,FALSE)</f>
        <v>0.91</v>
      </c>
      <c r="K1744" s="12">
        <f t="shared" si="2072"/>
        <v>3.6433230769230844</v>
      </c>
      <c r="L1744" s="12">
        <f t="shared" si="2073"/>
        <v>1.3645800000000048</v>
      </c>
      <c r="M1744" s="13">
        <f t="shared" si="2074"/>
        <v>6.6849063538677927E-3</v>
      </c>
      <c r="N1744" s="13">
        <f t="shared" si="2075"/>
        <v>2.4355273586116284E-2</v>
      </c>
      <c r="O1744" s="13">
        <f t="shared" si="2076"/>
        <v>9.1220895123609435E-3</v>
      </c>
      <c r="P1744" s="13">
        <f t="shared" si="2077"/>
        <v>3.3234719230142672E-2</v>
      </c>
      <c r="Q1744" s="13">
        <f t="shared" si="2078"/>
        <v>4.4367065150536351E-2</v>
      </c>
      <c r="R1744" s="13">
        <f t="shared" si="2079"/>
        <v>6.2239104533887719E-3</v>
      </c>
      <c r="S1744" s="13">
        <f t="shared" si="2080"/>
        <v>4.1307480757278685E-2</v>
      </c>
      <c r="T1744" s="13">
        <f t="shared" si="2081"/>
        <v>6.0542409763119101E-2</v>
      </c>
      <c r="U1744" s="13">
        <f t="shared" si="2082"/>
        <v>2.2675716583534129E-2</v>
      </c>
      <c r="V1744" s="13">
        <f t="shared" si="2083"/>
        <v>2.2818279010468467E-2</v>
      </c>
      <c r="W1744" s="13">
        <f t="shared" si="2084"/>
        <v>5.3881184106099697E-2</v>
      </c>
      <c r="X1744" s="13">
        <f t="shared" si="2085"/>
        <v>7.3525186207501772E-2</v>
      </c>
      <c r="Y1744" s="13">
        <f t="shared" si="2086"/>
        <v>5.0165499297516569E-2</v>
      </c>
      <c r="Z1744" s="13">
        <f t="shared" si="2087"/>
        <v>2.8310079088284265E-3</v>
      </c>
      <c r="AA1744" s="13">
        <f t="shared" si="2088"/>
        <v>1.0314276445186369E-2</v>
      </c>
      <c r="AB1744" s="13">
        <f t="shared" si="2089"/>
        <v>1.878912069725585E-2</v>
      </c>
      <c r="AC1744" s="13">
        <f t="shared" si="2090"/>
        <v>7.0902180232973811E-3</v>
      </c>
      <c r="AD1744" s="13">
        <f t="shared" si="2091"/>
        <v>4.9076640366423584E-2</v>
      </c>
      <c r="AE1744" s="13">
        <f t="shared" si="2092"/>
        <v>6.6969001911214521E-2</v>
      </c>
      <c r="AF1744" s="13">
        <f t="shared" si="2093"/>
        <v>4.5692280314002728E-2</v>
      </c>
      <c r="AG1744" s="13">
        <f t="shared" si="2094"/>
        <v>2.0783590623627352E-2</v>
      </c>
      <c r="AH1744" s="13">
        <f t="shared" si="2095"/>
        <v>9.6578419305727733E-4</v>
      </c>
      <c r="AI1744" s="13">
        <f t="shared" si="2096"/>
        <v>3.5186638378931177E-3</v>
      </c>
      <c r="AJ1744" s="13">
        <f t="shared" si="2097"/>
        <v>6.4098145802653711E-3</v>
      </c>
      <c r="AK1744" s="13">
        <f t="shared" si="2098"/>
        <v>7.784341793026295E-3</v>
      </c>
      <c r="AL1744" s="13">
        <f t="shared" si="2099"/>
        <v>1.4099907631372989E-3</v>
      </c>
      <c r="AM1744" s="13">
        <f t="shared" si="2100"/>
        <v>3.5760411276969196E-2</v>
      </c>
      <c r="AN1744" s="13">
        <f t="shared" si="2101"/>
        <v>4.8797942020326793E-2</v>
      </c>
      <c r="AO1744" s="13">
        <f t="shared" si="2102"/>
        <v>3.3294347861048894E-2</v>
      </c>
      <c r="AP1744" s="13">
        <f t="shared" si="2103"/>
        <v>1.5144267068076754E-2</v>
      </c>
      <c r="AQ1744" s="13">
        <f t="shared" si="2104"/>
        <v>5.1663909889390642E-3</v>
      </c>
      <c r="AR1744" s="13">
        <f t="shared" si="2105"/>
        <v>2.6357795883242088E-4</v>
      </c>
      <c r="AS1744" s="13">
        <f t="shared" si="2106"/>
        <v>9.602996599824416E-4</v>
      </c>
      <c r="AT1744" s="13">
        <f t="shared" si="2107"/>
        <v>1.7493409559877107E-3</v>
      </c>
      <c r="AU1744" s="13">
        <f t="shared" si="2108"/>
        <v>2.1244714247855723E-3</v>
      </c>
      <c r="AV1744" s="13">
        <f t="shared" si="2109"/>
        <v>1.9350339420462351E-3</v>
      </c>
      <c r="AW1744" s="13">
        <f t="shared" si="2110"/>
        <v>1.9471995172315717E-4</v>
      </c>
      <c r="AX1744" s="13">
        <f t="shared" si="2111"/>
        <v>2.1714455274273736E-2</v>
      </c>
      <c r="AY1744" s="13">
        <f t="shared" si="2112"/>
        <v>2.9631111378168554E-2</v>
      </c>
      <c r="AZ1744" s="13">
        <f t="shared" si="2113"/>
        <v>2.0217010982210699E-2</v>
      </c>
      <c r="BA1744" s="13">
        <f t="shared" si="2114"/>
        <v>9.195909615368392E-3</v>
      </c>
      <c r="BB1744" s="13">
        <f t="shared" si="2115"/>
        <v>3.1371385857348619E-3</v>
      </c>
      <c r="BC1744" s="13">
        <f t="shared" si="2116"/>
        <v>8.5617531426441878E-4</v>
      </c>
      <c r="BD1744" s="13">
        <f t="shared" si="2117"/>
        <v>5.9945535177257609E-5</v>
      </c>
      <c r="BE1744" s="13">
        <f t="shared" si="2118"/>
        <v>2.1840095166980716E-4</v>
      </c>
      <c r="BF1744" s="13">
        <f t="shared" si="2119"/>
        <v>3.978526136202859E-4</v>
      </c>
      <c r="BG1744" s="13">
        <f t="shared" si="2120"/>
        <v>4.8316853613898376E-4</v>
      </c>
      <c r="BH1744" s="13">
        <f t="shared" si="2121"/>
        <v>4.4008476943957622E-4</v>
      </c>
      <c r="BI1744" s="13">
        <f t="shared" si="2122"/>
        <v>3.2067419926031654E-4</v>
      </c>
      <c r="BJ1744" s="14">
        <f t="shared" si="2123"/>
        <v>0.7122732916915393</v>
      </c>
      <c r="BK1744" s="14">
        <f t="shared" si="2124"/>
        <v>0.14217670551636086</v>
      </c>
      <c r="BL1744" s="14">
        <f t="shared" si="2125"/>
        <v>9.4756568642908739E-2</v>
      </c>
      <c r="BM1744" s="14">
        <f t="shared" si="2126"/>
        <v>0.79861321804677898</v>
      </c>
      <c r="BN1744" s="14">
        <f t="shared" si="2127"/>
        <v>0.12398796428641282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1.57692307692308</v>
      </c>
      <c r="F1745" s="10">
        <f>VLOOKUP(B1745,home!$B$2:$E$405,3,FALSE)</f>
        <v>1.59</v>
      </c>
      <c r="G1745" s="10">
        <f>VLOOKUP(C1745,away!$B$2:$E$405,4,FALSE)</f>
        <v>0.74</v>
      </c>
      <c r="H1745" s="10">
        <f>VLOOKUP(A1745,away!$A$2:$E$405,3,FALSE)</f>
        <v>1.31538461538462</v>
      </c>
      <c r="I1745" s="10">
        <f>VLOOKUP(C1745,away!$B$2:$E$405,3,FALSE)</f>
        <v>0.95</v>
      </c>
      <c r="J1745" s="10">
        <f>VLOOKUP(B1745,home!$B$2:$E$405,4,FALSE)</f>
        <v>0.51</v>
      </c>
      <c r="K1745" s="12">
        <f t="shared" si="2072"/>
        <v>1.8554076923076961</v>
      </c>
      <c r="L1745" s="12">
        <f t="shared" si="2073"/>
        <v>0.63730384615384839</v>
      </c>
      <c r="M1745" s="13">
        <f t="shared" si="2074"/>
        <v>8.2685457531968987E-2</v>
      </c>
      <c r="N1745" s="13">
        <f t="shared" si="2075"/>
        <v>0.1534152339467966</v>
      </c>
      <c r="O1745" s="13">
        <f t="shared" si="2076"/>
        <v>5.2695760106114521E-2</v>
      </c>
      <c r="P1745" s="13">
        <f t="shared" si="2077"/>
        <v>9.7772118652885903E-2</v>
      </c>
      <c r="Q1745" s="13">
        <f t="shared" si="2078"/>
        <v>0.14232390259103561</v>
      </c>
      <c r="R1745" s="13">
        <f t="shared" si="2079"/>
        <v>1.6791605295813652E-2</v>
      </c>
      <c r="S1745" s="13">
        <f t="shared" si="2080"/>
        <v>2.8902867176425848E-2</v>
      </c>
      <c r="T1745" s="13">
        <f t="shared" si="2081"/>
        <v>9.0703570520892646E-2</v>
      </c>
      <c r="U1745" s="13">
        <f t="shared" si="2082"/>
        <v>3.1155273632047301E-2</v>
      </c>
      <c r="V1745" s="13">
        <f t="shared" si="2083"/>
        <v>3.7973821963789359E-3</v>
      </c>
      <c r="W1745" s="13">
        <f t="shared" si="2084"/>
        <v>8.802295455555291E-2</v>
      </c>
      <c r="X1745" s="13">
        <f t="shared" si="2085"/>
        <v>5.6097367488079281E-2</v>
      </c>
      <c r="Y1745" s="13">
        <f t="shared" si="2086"/>
        <v>1.7875534029629384E-2</v>
      </c>
      <c r="Z1745" s="13">
        <f t="shared" si="2087"/>
        <v>3.5671182127064572E-3</v>
      </c>
      <c r="AA1745" s="13">
        <f t="shared" si="2088"/>
        <v>6.6184585712264418E-3</v>
      </c>
      <c r="AB1745" s="13">
        <f t="shared" si="2089"/>
        <v>6.1399694721366721E-3</v>
      </c>
      <c r="AC1745" s="13">
        <f t="shared" si="2090"/>
        <v>2.8064041863949386E-4</v>
      </c>
      <c r="AD1745" s="13">
        <f t="shared" si="2091"/>
        <v>4.082961674550592E-2</v>
      </c>
      <c r="AE1745" s="13">
        <f t="shared" si="2092"/>
        <v>2.6020871788898493E-2</v>
      </c>
      <c r="AF1745" s="13">
        <f t="shared" si="2093"/>
        <v>8.2916008356705879E-3</v>
      </c>
      <c r="AG1745" s="13">
        <f t="shared" si="2094"/>
        <v>1.7614230344484433E-3</v>
      </c>
      <c r="AH1745" s="13">
        <f t="shared" si="2095"/>
        <v>5.6833453916081656E-4</v>
      </c>
      <c r="AI1745" s="13">
        <f t="shared" si="2096"/>
        <v>1.0544922757631287E-3</v>
      </c>
      <c r="AJ1745" s="13">
        <f t="shared" si="2097"/>
        <v>9.7825653996497881E-4</v>
      </c>
      <c r="AK1745" s="13">
        <f t="shared" si="2098"/>
        <v>6.0502156976711095E-4</v>
      </c>
      <c r="AL1745" s="13">
        <f t="shared" si="2099"/>
        <v>1.3273825472590445E-5</v>
      </c>
      <c r="AM1745" s="13">
        <f t="shared" si="2100"/>
        <v>1.5151116996717342E-2</v>
      </c>
      <c r="AN1745" s="13">
        <f t="shared" si="2101"/>
        <v>9.6558651355349058E-3</v>
      </c>
      <c r="AO1745" s="13">
        <f t="shared" si="2102"/>
        <v>3.0768599944096223E-3</v>
      </c>
      <c r="AP1745" s="13">
        <f t="shared" si="2103"/>
        <v>6.536315695047204E-4</v>
      </c>
      <c r="AQ1745" s="13">
        <f t="shared" si="2104"/>
        <v>1.0414047830323368E-4</v>
      </c>
      <c r="AR1745" s="13">
        <f t="shared" si="2105"/>
        <v>7.2440357541852683E-5</v>
      </c>
      <c r="AS1745" s="13">
        <f t="shared" si="2106"/>
        <v>1.3440639661667329E-4</v>
      </c>
      <c r="AT1745" s="13">
        <f t="shared" si="2107"/>
        <v>1.2468933108896737E-4</v>
      </c>
      <c r="AU1745" s="13">
        <f t="shared" si="2108"/>
        <v>7.7116514683723753E-5</v>
      </c>
      <c r="AV1745" s="13">
        <f t="shared" si="2109"/>
        <v>3.577064363703512E-5</v>
      </c>
      <c r="AW1745" s="13">
        <f t="shared" si="2110"/>
        <v>4.3599297796110025E-7</v>
      </c>
      <c r="AX1745" s="13">
        <f t="shared" si="2111"/>
        <v>4.6852498371272085E-3</v>
      </c>
      <c r="AY1745" s="13">
        <f t="shared" si="2112"/>
        <v>2.9859277413928614E-3</v>
      </c>
      <c r="AZ1745" s="13">
        <f t="shared" si="2113"/>
        <v>9.5147161696357199E-4</v>
      </c>
      <c r="BA1745" s="13">
        <f t="shared" si="2114"/>
        <v>2.0212550699903525E-4</v>
      </c>
      <c r="BB1745" s="13">
        <f t="shared" si="2115"/>
        <v>3.2203840754070439E-5</v>
      </c>
      <c r="BC1745" s="13">
        <f t="shared" si="2116"/>
        <v>4.1047263146990277E-6</v>
      </c>
      <c r="BD1745" s="13">
        <f t="shared" si="2117"/>
        <v>7.6944197463637734E-6</v>
      </c>
      <c r="BE1745" s="13">
        <f t="shared" si="2118"/>
        <v>1.4276285585247577E-5</v>
      </c>
      <c r="BF1745" s="13">
        <f t="shared" si="2119"/>
        <v>1.3244165046224918E-5</v>
      </c>
      <c r="BG1745" s="13">
        <f t="shared" si="2120"/>
        <v>8.1911085683194771E-6</v>
      </c>
      <c r="BH1745" s="13">
        <f t="shared" si="2121"/>
        <v>3.7994614615468598E-6</v>
      </c>
      <c r="BI1745" s="13">
        <f t="shared" si="2122"/>
        <v>1.4099100044761353E-6</v>
      </c>
      <c r="BJ1745" s="14">
        <f t="shared" si="2123"/>
        <v>0.66284477298053124</v>
      </c>
      <c r="BK1745" s="14">
        <f t="shared" si="2124"/>
        <v>0.2164376675431646</v>
      </c>
      <c r="BL1745" s="14">
        <f t="shared" si="2125"/>
        <v>0.11710021059597506</v>
      </c>
      <c r="BM1745" s="14">
        <f t="shared" si="2126"/>
        <v>0.45128019945934711</v>
      </c>
      <c r="BN1745" s="14">
        <f t="shared" si="2127"/>
        <v>0.54568407812461528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1.57692307692308</v>
      </c>
      <c r="F1746" s="10">
        <f>VLOOKUP(B1746,home!$B$2:$E$405,3,FALSE)</f>
        <v>0.95</v>
      </c>
      <c r="G1746" s="10">
        <f>VLOOKUP(C1746,away!$B$2:$E$405,4,FALSE)</f>
        <v>0.36</v>
      </c>
      <c r="H1746" s="10">
        <f>VLOOKUP(A1746,away!$A$2:$E$405,3,FALSE)</f>
        <v>1.31538461538462</v>
      </c>
      <c r="I1746" s="10">
        <f>VLOOKUP(C1746,away!$B$2:$E$405,3,FALSE)</f>
        <v>1.0900000000000001</v>
      </c>
      <c r="J1746" s="10">
        <f>VLOOKUP(B1746,home!$B$2:$E$405,4,FALSE)</f>
        <v>0.95</v>
      </c>
      <c r="K1746" s="12">
        <f t="shared" si="2072"/>
        <v>0.53930769230769338</v>
      </c>
      <c r="L1746" s="12">
        <f t="shared" si="2073"/>
        <v>1.3620807692307741</v>
      </c>
      <c r="M1746" s="13">
        <f t="shared" si="2074"/>
        <v>0.14936109305187542</v>
      </c>
      <c r="N1746" s="13">
        <f t="shared" si="2075"/>
        <v>8.0551586414361581E-2</v>
      </c>
      <c r="O1746" s="13">
        <f t="shared" si="2076"/>
        <v>0.20344187251724771</v>
      </c>
      <c r="P1746" s="13">
        <f t="shared" si="2077"/>
        <v>0.1097177667860328</v>
      </c>
      <c r="Q1746" s="13">
        <f t="shared" si="2078"/>
        <v>2.1721045090426546E-2</v>
      </c>
      <c r="R1746" s="13">
        <f t="shared" si="2079"/>
        <v>0.13855213110602096</v>
      </c>
      <c r="S1746" s="13">
        <f t="shared" si="2080"/>
        <v>2.0149136737258117E-2</v>
      </c>
      <c r="T1746" s="13">
        <f t="shared" si="2081"/>
        <v>2.9585817805264519E-2</v>
      </c>
      <c r="U1746" s="13">
        <f t="shared" si="2082"/>
        <v>7.4722230091101127E-2</v>
      </c>
      <c r="V1746" s="13">
        <f t="shared" si="2083"/>
        <v>1.6445739652416679E-3</v>
      </c>
      <c r="W1746" s="13">
        <f t="shared" si="2084"/>
        <v>3.9047755674097651E-3</v>
      </c>
      <c r="X1746" s="13">
        <f t="shared" si="2085"/>
        <v>5.3186197085310248E-3</v>
      </c>
      <c r="Y1746" s="13">
        <f t="shared" si="2086"/>
        <v>3.622194811920948E-3</v>
      </c>
      <c r="Z1746" s="13">
        <f t="shared" si="2087"/>
        <v>6.2906397771817363E-2</v>
      </c>
      <c r="AA1746" s="13">
        <f t="shared" si="2088"/>
        <v>3.3925904213708641E-2</v>
      </c>
      <c r="AB1746" s="13">
        <f t="shared" si="2089"/>
        <v>9.1482505554735284E-3</v>
      </c>
      <c r="AC1746" s="13">
        <f t="shared" si="2090"/>
        <v>7.5504511873658342E-5</v>
      </c>
      <c r="AD1746" s="13">
        <f t="shared" si="2091"/>
        <v>5.2646887505980607E-4</v>
      </c>
      <c r="AE1746" s="13">
        <f t="shared" si="2092"/>
        <v>7.1709313031752091E-4</v>
      </c>
      <c r="AF1746" s="13">
        <f t="shared" si="2093"/>
        <v>4.8836938127649649E-4</v>
      </c>
      <c r="AG1746" s="13">
        <f t="shared" si="2094"/>
        <v>2.2173284750594914E-4</v>
      </c>
      <c r="AH1746" s="13">
        <f t="shared" si="2095"/>
        <v>2.1420898666643529E-2</v>
      </c>
      <c r="AI1746" s="13">
        <f t="shared" si="2096"/>
        <v>1.1552455427064465E-2</v>
      </c>
      <c r="AJ1746" s="13">
        <f t="shared" si="2097"/>
        <v>3.1151640384288123E-3</v>
      </c>
      <c r="AK1746" s="13">
        <f t="shared" si="2098"/>
        <v>5.6001064290831925E-4</v>
      </c>
      <c r="AL1746" s="13">
        <f t="shared" si="2099"/>
        <v>2.2185660953003504E-6</v>
      </c>
      <c r="AM1746" s="13">
        <f t="shared" si="2100"/>
        <v>5.6785742816066299E-5</v>
      </c>
      <c r="AN1746" s="13">
        <f t="shared" si="2101"/>
        <v>7.7346768256248495E-5</v>
      </c>
      <c r="AO1746" s="13">
        <f t="shared" si="2102"/>
        <v>5.2676272801992695E-5</v>
      </c>
      <c r="AP1746" s="13">
        <f t="shared" si="2103"/>
        <v>2.3916446059449437E-5</v>
      </c>
      <c r="AQ1746" s="13">
        <f t="shared" si="2104"/>
        <v>8.1440328114803075E-6</v>
      </c>
      <c r="AR1746" s="13">
        <f t="shared" si="2105"/>
        <v>5.8353988266952508E-3</v>
      </c>
      <c r="AS1746" s="13">
        <f t="shared" si="2106"/>
        <v>3.1470754749200369E-3</v>
      </c>
      <c r="AT1746" s="13">
        <f t="shared" si="2107"/>
        <v>8.4862100594863159E-4</v>
      </c>
      <c r="AU1746" s="13">
        <f t="shared" si="2108"/>
        <v>1.5255594545399666E-4</v>
      </c>
      <c r="AV1746" s="13">
        <f t="shared" si="2109"/>
        <v>2.0568648722653318E-5</v>
      </c>
      <c r="AW1746" s="13">
        <f t="shared" si="2110"/>
        <v>4.5269880393338816E-8</v>
      </c>
      <c r="AX1746" s="13">
        <f t="shared" si="2111"/>
        <v>5.1041646523518129E-6</v>
      </c>
      <c r="AY1746" s="13">
        <f t="shared" si="2112"/>
        <v>6.9522845159558836E-6</v>
      </c>
      <c r="AZ1746" s="13">
        <f t="shared" si="2113"/>
        <v>4.7347865207021964E-6</v>
      </c>
      <c r="BA1746" s="13">
        <f t="shared" si="2114"/>
        <v>2.1497205554205159E-6</v>
      </c>
      <c r="BB1746" s="13">
        <f t="shared" si="2115"/>
        <v>7.3202325693959641E-7</v>
      </c>
      <c r="BC1746" s="13">
        <f t="shared" si="2116"/>
        <v>1.9941496018142025E-7</v>
      </c>
      <c r="BD1746" s="13">
        <f t="shared" si="2117"/>
        <v>1.3247140871055698E-3</v>
      </c>
      <c r="BE1746" s="13">
        <f t="shared" si="2118"/>
        <v>7.144284972843975E-4</v>
      </c>
      <c r="BF1746" s="13">
        <f t="shared" si="2119"/>
        <v>1.9264839209465079E-4</v>
      </c>
      <c r="BG1746" s="13">
        <f t="shared" si="2120"/>
        <v>3.4632253255784606E-5</v>
      </c>
      <c r="BH1746" s="13">
        <f t="shared" si="2121"/>
        <v>4.6693601456981985E-6</v>
      </c>
      <c r="BI1746" s="13">
        <f t="shared" si="2122"/>
        <v>5.0364436894600233E-7</v>
      </c>
      <c r="BJ1746" s="14">
        <f t="shared" si="2123"/>
        <v>0.14689644528928095</v>
      </c>
      <c r="BK1746" s="14">
        <f t="shared" si="2124"/>
        <v>0.28095724590289289</v>
      </c>
      <c r="BL1746" s="14">
        <f t="shared" si="2125"/>
        <v>0.50871473339459283</v>
      </c>
      <c r="BM1746" s="14">
        <f t="shared" si="2126"/>
        <v>0.29612242037798325</v>
      </c>
      <c r="BN1746" s="14">
        <f t="shared" si="2127"/>
        <v>0.70334549496596499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1.4226190476190499</v>
      </c>
      <c r="F1747" s="10">
        <f>VLOOKUP(B1747,home!$B$2:$E$405,3,FALSE)</f>
        <v>0.5</v>
      </c>
      <c r="G1747" s="10">
        <f>VLOOKUP(C1747,away!$B$2:$E$405,4,FALSE)</f>
        <v>0.6</v>
      </c>
      <c r="H1747" s="10">
        <f>VLOOKUP(A1747,away!$A$2:$E$405,3,FALSE)</f>
        <v>1.11904761904762</v>
      </c>
      <c r="I1747" s="10">
        <f>VLOOKUP(C1747,away!$B$2:$E$405,3,FALSE)</f>
        <v>1.21</v>
      </c>
      <c r="J1747" s="10">
        <f>VLOOKUP(B1747,home!$B$2:$E$405,4,FALSE)</f>
        <v>1.1499999999999999</v>
      </c>
      <c r="K1747" s="12">
        <f t="shared" si="2072"/>
        <v>0.42678571428571493</v>
      </c>
      <c r="L1747" s="12">
        <f t="shared" si="2073"/>
        <v>1.557154761904763</v>
      </c>
      <c r="M1747" s="13">
        <f t="shared" si="2074"/>
        <v>0.13752624928691892</v>
      </c>
      <c r="N1747" s="13">
        <f t="shared" si="2075"/>
        <v>5.8694238534952974E-2</v>
      </c>
      <c r="O1747" s="13">
        <f t="shared" si="2076"/>
        <v>0.21414965396402727</v>
      </c>
      <c r="P1747" s="13">
        <f t="shared" si="2077"/>
        <v>9.1396013031076057E-2</v>
      </c>
      <c r="Q1747" s="13">
        <f t="shared" si="2078"/>
        <v>1.2524931258798019E-2</v>
      </c>
      <c r="R1747" s="13">
        <f t="shared" si="2079"/>
        <v>0.16673207671517118</v>
      </c>
      <c r="S1747" s="13">
        <f t="shared" si="2080"/>
        <v>1.5184794250713202E-2</v>
      </c>
      <c r="T1747" s="13">
        <f t="shared" si="2081"/>
        <v>1.950325635216715E-2</v>
      </c>
      <c r="U1747" s="13">
        <f t="shared" si="2082"/>
        <v>7.1158868455224941E-2</v>
      </c>
      <c r="V1747" s="13">
        <f t="shared" si="2083"/>
        <v>1.1212644538837455E-3</v>
      </c>
      <c r="W1747" s="13">
        <f t="shared" si="2084"/>
        <v>1.7818205778885306E-3</v>
      </c>
      <c r="X1747" s="13">
        <f t="shared" si="2085"/>
        <v>2.7745703977190219E-3</v>
      </c>
      <c r="Y1747" s="13">
        <f t="shared" si="2086"/>
        <v>2.1602177535240841E-3</v>
      </c>
      <c r="Z1747" s="13">
        <f t="shared" si="2087"/>
        <v>8.6542549073099675E-2</v>
      </c>
      <c r="AA1747" s="13">
        <f t="shared" si="2088"/>
        <v>3.6935123622269382E-2</v>
      </c>
      <c r="AB1747" s="13">
        <f t="shared" si="2089"/>
        <v>7.881691558680709E-3</v>
      </c>
      <c r="AC1747" s="13">
        <f t="shared" si="2090"/>
        <v>4.6572518505467559E-5</v>
      </c>
      <c r="AD1747" s="13">
        <f t="shared" si="2091"/>
        <v>1.9011389201578546E-4</v>
      </c>
      <c r="AE1747" s="13">
        <f t="shared" si="2092"/>
        <v>2.960367522566282E-4</v>
      </c>
      <c r="AF1747" s="13">
        <f t="shared" si="2093"/>
        <v>2.3048751923761466E-4</v>
      </c>
      <c r="AG1747" s="13">
        <f t="shared" si="2094"/>
        <v>1.196349127134891E-4</v>
      </c>
      <c r="AH1747" s="13">
        <f t="shared" si="2095"/>
        <v>3.3690035599138454E-2</v>
      </c>
      <c r="AI1747" s="13">
        <f t="shared" si="2096"/>
        <v>1.4378425907489469E-2</v>
      </c>
      <c r="AJ1747" s="13">
        <f t="shared" si="2097"/>
        <v>3.0682533856160607E-3</v>
      </c>
      <c r="AK1747" s="13">
        <f t="shared" si="2098"/>
        <v>4.364955709299046E-4</v>
      </c>
      <c r="AL1747" s="13">
        <f t="shared" si="2099"/>
        <v>1.2380305666114351E-6</v>
      </c>
      <c r="AM1747" s="13">
        <f t="shared" si="2100"/>
        <v>1.6227578639918857E-5</v>
      </c>
      <c r="AN1747" s="13">
        <f t="shared" si="2101"/>
        <v>2.5268851353333665E-5</v>
      </c>
      <c r="AO1747" s="13">
        <f t="shared" si="2102"/>
        <v>1.967375610635357E-5</v>
      </c>
      <c r="AP1747" s="13">
        <f t="shared" si="2103"/>
        <v>1.0211694335187123E-5</v>
      </c>
      <c r="AQ1747" s="13">
        <f t="shared" si="2104"/>
        <v>3.9752971152881315E-6</v>
      </c>
      <c r="AR1747" s="13">
        <f t="shared" si="2105"/>
        <v>1.0492119872387878E-2</v>
      </c>
      <c r="AS1747" s="13">
        <f t="shared" si="2106"/>
        <v>4.4778868741084041E-3</v>
      </c>
      <c r="AT1747" s="13">
        <f t="shared" si="2107"/>
        <v>9.5554907402849122E-4</v>
      </c>
      <c r="AU1747" s="13">
        <f t="shared" si="2108"/>
        <v>1.3593823136476773E-4</v>
      </c>
      <c r="AV1747" s="13">
        <f t="shared" si="2109"/>
        <v>1.450412379293729E-5</v>
      </c>
      <c r="AW1747" s="13">
        <f t="shared" si="2110"/>
        <v>2.2854436554149495E-8</v>
      </c>
      <c r="AX1747" s="13">
        <f t="shared" si="2111"/>
        <v>1.1542831234942297E-6</v>
      </c>
      <c r="AY1747" s="13">
        <f t="shared" si="2112"/>
        <v>1.7973974623353431E-6</v>
      </c>
      <c r="AZ1747" s="13">
        <f t="shared" si="2113"/>
        <v>1.3994130087555086E-6</v>
      </c>
      <c r="BA1747" s="13">
        <f t="shared" si="2114"/>
        <v>7.2636754348503726E-7</v>
      </c>
      <c r="BB1747" s="13">
        <f t="shared" si="2115"/>
        <v>2.8276666980769777E-7</v>
      </c>
      <c r="BC1747" s="13">
        <f t="shared" si="2116"/>
        <v>8.80622932798016E-8</v>
      </c>
      <c r="BD1747" s="13">
        <f t="shared" si="2117"/>
        <v>2.7229757369607319E-3</v>
      </c>
      <c r="BE1747" s="13">
        <f t="shared" si="2118"/>
        <v>1.1621271448814569E-3</v>
      </c>
      <c r="BF1747" s="13">
        <f t="shared" si="2119"/>
        <v>2.4798963180952554E-4</v>
      </c>
      <c r="BG1747" s="13">
        <f t="shared" si="2120"/>
        <v>3.5279477382426611E-5</v>
      </c>
      <c r="BH1747" s="13">
        <f t="shared" si="2121"/>
        <v>3.7641942385714156E-6</v>
      </c>
      <c r="BI1747" s="13">
        <f t="shared" si="2122"/>
        <v>3.2130086536377499E-7</v>
      </c>
      <c r="BJ1747" s="14">
        <f t="shared" si="2123"/>
        <v>9.8356113418924557E-2</v>
      </c>
      <c r="BK1747" s="14">
        <f t="shared" si="2124"/>
        <v>0.24527792896912634</v>
      </c>
      <c r="BL1747" s="14">
        <f t="shared" si="2125"/>
        <v>0.56867908044036808</v>
      </c>
      <c r="BM1747" s="14">
        <f t="shared" si="2126"/>
        <v>0.31783073456754823</v>
      </c>
      <c r="BN1747" s="14">
        <f t="shared" si="2127"/>
        <v>0.68102316279094444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1.4226190476190499</v>
      </c>
      <c r="F1748" s="10">
        <f>VLOOKUP(B1748,home!$B$2:$E$405,3,FALSE)</f>
        <v>0.7</v>
      </c>
      <c r="G1748" s="10">
        <f>VLOOKUP(C1748,away!$B$2:$E$405,4,FALSE)</f>
        <v>1.31</v>
      </c>
      <c r="H1748" s="10">
        <f>VLOOKUP(A1748,away!$A$2:$E$405,3,FALSE)</f>
        <v>1.11904761904762</v>
      </c>
      <c r="I1748" s="10">
        <f>VLOOKUP(C1748,away!$B$2:$E$405,3,FALSE)</f>
        <v>0.6</v>
      </c>
      <c r="J1748" s="10">
        <f>VLOOKUP(B1748,home!$B$2:$E$405,4,FALSE)</f>
        <v>0.64</v>
      </c>
      <c r="K1748" s="12">
        <f t="shared" si="2072"/>
        <v>1.3045416666666687</v>
      </c>
      <c r="L1748" s="12">
        <f t="shared" si="2073"/>
        <v>0.42971428571428605</v>
      </c>
      <c r="M1748" s="13">
        <f t="shared" si="2074"/>
        <v>0.17653149927565501</v>
      </c>
      <c r="N1748" s="13">
        <f t="shared" si="2075"/>
        <v>0.23029269628422883</v>
      </c>
      <c r="O1748" s="13">
        <f t="shared" si="2076"/>
        <v>7.58581071173101E-2</v>
      </c>
      <c r="P1748" s="13">
        <f t="shared" si="2077"/>
        <v>9.8960061488994416E-2</v>
      </c>
      <c r="Q1748" s="13">
        <f t="shared" si="2078"/>
        <v>0.1502132089158944</v>
      </c>
      <c r="R1748" s="13">
        <f t="shared" si="2079"/>
        <v>1.6298656157776353E-2</v>
      </c>
      <c r="S1748" s="13">
        <f t="shared" si="2080"/>
        <v>1.3868762529759033E-2</v>
      </c>
      <c r="T1748" s="13">
        <f t="shared" si="2081"/>
        <v>6.4548761774144398E-2</v>
      </c>
      <c r="U1748" s="13">
        <f t="shared" si="2082"/>
        <v>2.1262276068492528E-2</v>
      </c>
      <c r="V1748" s="13">
        <f t="shared" si="2083"/>
        <v>8.6383928228904341E-4</v>
      </c>
      <c r="W1748" s="13">
        <f t="shared" si="2084"/>
        <v>6.5319796638163133E-2</v>
      </c>
      <c r="X1748" s="13">
        <f t="shared" si="2085"/>
        <v>2.8068849755370696E-2</v>
      </c>
      <c r="Y1748" s="13">
        <f t="shared" si="2086"/>
        <v>6.0307928617253656E-3</v>
      </c>
      <c r="Z1748" s="13">
        <f t="shared" si="2087"/>
        <v>2.3345884629805383E-3</v>
      </c>
      <c r="AA1748" s="13">
        <f t="shared" si="2088"/>
        <v>3.0455679244774077E-3</v>
      </c>
      <c r="AB1748" s="13">
        <f t="shared" si="2089"/>
        <v>1.9865351280721525E-3</v>
      </c>
      <c r="AC1748" s="13">
        <f t="shared" si="2090"/>
        <v>3.0265699337900533E-5</v>
      </c>
      <c r="AD1748" s="13">
        <f t="shared" si="2091"/>
        <v>2.1303099093169294E-2</v>
      </c>
      <c r="AE1748" s="13">
        <f t="shared" si="2092"/>
        <v>9.1542460103218974E-3</v>
      </c>
      <c r="AF1748" s="13">
        <f t="shared" si="2093"/>
        <v>1.9668551427891633E-3</v>
      </c>
      <c r="AG1748" s="13">
        <f t="shared" si="2094"/>
        <v>2.817285842623718E-4</v>
      </c>
      <c r="AH1748" s="13">
        <f t="shared" si="2095"/>
        <v>2.5080150345162369E-4</v>
      </c>
      <c r="AI1748" s="13">
        <f t="shared" si="2096"/>
        <v>3.2718101131528748E-4</v>
      </c>
      <c r="AJ1748" s="13">
        <f t="shared" si="2097"/>
        <v>2.1341063090146565E-4</v>
      </c>
      <c r="AK1748" s="13">
        <f t="shared" si="2098"/>
        <v>9.2801020040194433E-5</v>
      </c>
      <c r="AL1748" s="13">
        <f t="shared" si="2099"/>
        <v>6.7865405998941735E-7</v>
      </c>
      <c r="AM1748" s="13">
        <f t="shared" si="2100"/>
        <v>5.5581560792336508E-3</v>
      </c>
      <c r="AN1748" s="13">
        <f t="shared" si="2101"/>
        <v>2.3884190694764048E-3</v>
      </c>
      <c r="AO1748" s="13">
        <f t="shared" si="2102"/>
        <v>5.1316889721321653E-4</v>
      </c>
      <c r="AP1748" s="13">
        <f t="shared" si="2103"/>
        <v>7.3505335372255054E-5</v>
      </c>
      <c r="AQ1748" s="13">
        <f t="shared" si="2104"/>
        <v>7.8965731714194068E-6</v>
      </c>
      <c r="AR1748" s="13">
        <f t="shared" si="2105"/>
        <v>2.155459778235672E-5</v>
      </c>
      <c r="AS1748" s="13">
        <f t="shared" si="2106"/>
        <v>2.8118870915325318E-5</v>
      </c>
      <c r="AT1748" s="13">
        <f t="shared" si="2107"/>
        <v>1.8341119364331705E-5</v>
      </c>
      <c r="AU1748" s="13">
        <f t="shared" si="2108"/>
        <v>7.9755848080258653E-6</v>
      </c>
      <c r="AV1748" s="13">
        <f t="shared" si="2109"/>
        <v>2.6011206745258552E-6</v>
      </c>
      <c r="AW1748" s="13">
        <f t="shared" si="2110"/>
        <v>1.0567778394897457E-8</v>
      </c>
      <c r="AX1748" s="13">
        <f t="shared" si="2111"/>
        <v>1.2084743658661579E-3</v>
      </c>
      <c r="AY1748" s="13">
        <f t="shared" si="2112"/>
        <v>5.1929869893220081E-4</v>
      </c>
      <c r="AZ1748" s="13">
        <f t="shared" si="2113"/>
        <v>1.1157503474200436E-4</v>
      </c>
      <c r="BA1748" s="13">
        <f t="shared" si="2114"/>
        <v>1.5981795452569016E-5</v>
      </c>
      <c r="BB1748" s="13">
        <f t="shared" si="2115"/>
        <v>1.7169014543331298E-6</v>
      </c>
      <c r="BC1748" s="13">
        <f t="shared" si="2116"/>
        <v>1.4755541641811606E-7</v>
      </c>
      <c r="BD1748" s="13">
        <f t="shared" si="2117"/>
        <v>1.5437197649840243E-6</v>
      </c>
      <c r="BE1748" s="13">
        <f t="shared" si="2118"/>
        <v>2.0138467550785373E-6</v>
      </c>
      <c r="BF1748" s="13">
        <f t="shared" si="2119"/>
        <v>1.3135735011407088E-6</v>
      </c>
      <c r="BG1748" s="13">
        <f t="shared" si="2120"/>
        <v>5.7120378815575719E-7</v>
      </c>
      <c r="BH1748" s="13">
        <f t="shared" si="2121"/>
        <v>1.862897854517565E-7</v>
      </c>
      <c r="BI1748" s="13">
        <f t="shared" si="2122"/>
        <v>4.8604557439242089E-8</v>
      </c>
      <c r="BJ1748" s="14">
        <f t="shared" si="2123"/>
        <v>0.58757837536640012</v>
      </c>
      <c r="BK1748" s="14">
        <f t="shared" si="2124"/>
        <v>0.29077440562902762</v>
      </c>
      <c r="BL1748" s="14">
        <f t="shared" si="2125"/>
        <v>0.11941960509353393</v>
      </c>
      <c r="BM1748" s="14">
        <f t="shared" si="2126"/>
        <v>0.2514334571809293</v>
      </c>
      <c r="BN1748" s="14">
        <f t="shared" si="2127"/>
        <v>0.74815422923985908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1.4226190476190499</v>
      </c>
      <c r="F1749" s="10">
        <f>VLOOKUP(B1749,home!$B$2:$E$405,3,FALSE)</f>
        <v>1.61</v>
      </c>
      <c r="G1749" s="10">
        <f>VLOOKUP(C1749,away!$B$2:$E$405,4,FALSE)</f>
        <v>1.31</v>
      </c>
      <c r="H1749" s="10">
        <f>VLOOKUP(A1749,away!$A$2:$E$405,3,FALSE)</f>
        <v>1.11904761904762</v>
      </c>
      <c r="I1749" s="10">
        <f>VLOOKUP(C1749,away!$B$2:$E$405,3,FALSE)</f>
        <v>0.8</v>
      </c>
      <c r="J1749" s="10">
        <f>VLOOKUP(B1749,home!$B$2:$E$405,4,FALSE)</f>
        <v>0.64</v>
      </c>
      <c r="K1749" s="12">
        <f t="shared" si="2072"/>
        <v>3.0004458333333384</v>
      </c>
      <c r="L1749" s="12">
        <f t="shared" si="2073"/>
        <v>0.57295238095238143</v>
      </c>
      <c r="M1749" s="13">
        <f t="shared" si="2074"/>
        <v>2.8060336442037162E-2</v>
      </c>
      <c r="N1749" s="13">
        <f t="shared" si="2075"/>
        <v>8.4193519559442029E-2</v>
      </c>
      <c r="O1749" s="13">
        <f t="shared" si="2076"/>
        <v>1.6077236574790068E-2</v>
      </c>
      <c r="P1749" s="13">
        <f t="shared" si="2077"/>
        <v>4.8238877492343207E-2</v>
      </c>
      <c r="Q1749" s="13">
        <f t="shared" si="2078"/>
        <v>0.1263090474778984</v>
      </c>
      <c r="R1749" s="13">
        <f t="shared" si="2079"/>
        <v>4.6057454873303389E-3</v>
      </c>
      <c r="S1749" s="13">
        <f t="shared" si="2080"/>
        <v>2.073201533531184E-2</v>
      </c>
      <c r="T1749" s="13">
        <f t="shared" si="2081"/>
        <v>7.2369069488289278E-2</v>
      </c>
      <c r="U1749" s="13">
        <f t="shared" si="2082"/>
        <v>1.3819289856854142E-2</v>
      </c>
      <c r="V1749" s="13">
        <f t="shared" si="2083"/>
        <v>3.9600742730275893E-3</v>
      </c>
      <c r="W1749" s="13">
        <f t="shared" si="2084"/>
        <v>0.12632781840578772</v>
      </c>
      <c r="X1749" s="13">
        <f t="shared" si="2085"/>
        <v>7.2379824336116144E-2</v>
      </c>
      <c r="Y1749" s="13">
        <f t="shared" si="2086"/>
        <v>2.0735096343146429E-2</v>
      </c>
      <c r="Z1749" s="13">
        <f t="shared" si="2087"/>
        <v>8.7962428100886838E-4</v>
      </c>
      <c r="AA1749" s="13">
        <f t="shared" si="2088"/>
        <v>2.6392650088518923E-3</v>
      </c>
      <c r="AB1749" s="13">
        <f t="shared" si="2089"/>
        <v>3.9594858494360697E-3</v>
      </c>
      <c r="AC1749" s="13">
        <f t="shared" si="2090"/>
        <v>4.2548834480245386E-4</v>
      </c>
      <c r="AD1749" s="13">
        <f t="shared" si="2091"/>
        <v>9.4759944092434087E-2</v>
      </c>
      <c r="AE1749" s="13">
        <f t="shared" si="2092"/>
        <v>5.4292935586674661E-2</v>
      </c>
      <c r="AF1749" s="13">
        <f t="shared" si="2093"/>
        <v>1.5553633356639762E-2</v>
      </c>
      <c r="AG1749" s="13">
        <f t="shared" si="2094"/>
        <v>2.9704970880490449E-3</v>
      </c>
      <c r="AH1749" s="13">
        <f t="shared" si="2095"/>
        <v>1.2599570653688938E-4</v>
      </c>
      <c r="AI1749" s="13">
        <f t="shared" si="2096"/>
        <v>3.7804329269649979E-4</v>
      </c>
      <c r="AJ1749" s="13">
        <f t="shared" si="2097"/>
        <v>5.6714921119541432E-4</v>
      </c>
      <c r="AK1749" s="13">
        <f t="shared" si="2098"/>
        <v>5.6723349586985689E-4</v>
      </c>
      <c r="AL1749" s="13">
        <f t="shared" si="2099"/>
        <v>2.9258494717970474E-5</v>
      </c>
      <c r="AM1749" s="13">
        <f t="shared" si="2100"/>
        <v>5.6864415883808798E-2</v>
      </c>
      <c r="AN1749" s="13">
        <f t="shared" si="2101"/>
        <v>3.2580602472094669E-2</v>
      </c>
      <c r="AO1749" s="13">
        <f t="shared" si="2102"/>
        <v>9.3335668796248415E-3</v>
      </c>
      <c r="AP1749" s="13">
        <f t="shared" si="2103"/>
        <v>1.7825631221531147E-3</v>
      </c>
      <c r="AQ1749" s="13">
        <f t="shared" si="2104"/>
        <v>2.5533094625888436E-4</v>
      </c>
      <c r="AR1749" s="13">
        <f t="shared" si="2105"/>
        <v>1.4437908010017664E-5</v>
      </c>
      <c r="AS1749" s="13">
        <f t="shared" si="2106"/>
        <v>4.3320160930707527E-5</v>
      </c>
      <c r="AT1749" s="13">
        <f t="shared" si="2107"/>
        <v>6.4989898181935549E-5</v>
      </c>
      <c r="AU1749" s="13">
        <f t="shared" si="2108"/>
        <v>6.4999556402915473E-5</v>
      </c>
      <c r="AV1749" s="13">
        <f t="shared" si="2109"/>
        <v>4.8756912044410764E-5</v>
      </c>
      <c r="AW1749" s="13">
        <f t="shared" si="2110"/>
        <v>1.3971846239521126E-6</v>
      </c>
      <c r="AX1749" s="13">
        <f t="shared" si="2111"/>
        <v>2.8436433283918025E-2</v>
      </c>
      <c r="AY1749" s="13">
        <f t="shared" si="2112"/>
        <v>1.6292722155814381E-2</v>
      </c>
      <c r="AZ1749" s="13">
        <f t="shared" si="2113"/>
        <v>4.6674769756847329E-3</v>
      </c>
      <c r="BA1749" s="13">
        <f t="shared" si="2114"/>
        <v>8.9141401541966304E-4</v>
      </c>
      <c r="BB1749" s="13">
        <f t="shared" si="2115"/>
        <v>1.2768444563725464E-4</v>
      </c>
      <c r="BC1749" s="13">
        <f t="shared" si="2116"/>
        <v>1.4631421427689996E-5</v>
      </c>
      <c r="BD1749" s="13">
        <f t="shared" si="2117"/>
        <v>1.3787056283851801E-6</v>
      </c>
      <c r="BE1749" s="13">
        <f t="shared" si="2118"/>
        <v>4.1367315580815354E-6</v>
      </c>
      <c r="BF1749" s="13">
        <f t="shared" si="2119"/>
        <v>6.2060194835321366E-6</v>
      </c>
      <c r="BG1749" s="13">
        <f t="shared" si="2120"/>
        <v>6.2069417669831722E-6</v>
      </c>
      <c r="BH1749" s="13">
        <f t="shared" si="2121"/>
        <v>4.6558981406218325E-6</v>
      </c>
      <c r="BI1749" s="13">
        <f t="shared" si="2122"/>
        <v>2.7939540352906433E-6</v>
      </c>
      <c r="BJ1749" s="14">
        <f t="shared" si="2123"/>
        <v>0.82113822733631947</v>
      </c>
      <c r="BK1749" s="14">
        <f t="shared" si="2124"/>
        <v>0.11773877253805461</v>
      </c>
      <c r="BL1749" s="14">
        <f t="shared" si="2125"/>
        <v>4.3001327169744051E-2</v>
      </c>
      <c r="BM1749" s="14">
        <f t="shared" si="2126"/>
        <v>0.65898186332009523</v>
      </c>
      <c r="BN1749" s="14">
        <f t="shared" si="2127"/>
        <v>0.3074847630338412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1.4226190476190499</v>
      </c>
      <c r="F1750" s="10">
        <f>VLOOKUP(B1750,home!$B$2:$E$405,3,FALSE)</f>
        <v>1.21</v>
      </c>
      <c r="G1750" s="10">
        <f>VLOOKUP(C1750,away!$B$2:$E$405,4,FALSE)</f>
        <v>1.31</v>
      </c>
      <c r="H1750" s="10">
        <f>VLOOKUP(A1750,away!$A$2:$E$405,3,FALSE)</f>
        <v>1.11904761904762</v>
      </c>
      <c r="I1750" s="10">
        <f>VLOOKUP(C1750,away!$B$2:$E$405,3,FALSE)</f>
        <v>0.5</v>
      </c>
      <c r="J1750" s="10">
        <f>VLOOKUP(B1750,home!$B$2:$E$405,4,FALSE)</f>
        <v>1.02</v>
      </c>
      <c r="K1750" s="12">
        <f t="shared" si="2072"/>
        <v>2.2549934523809561</v>
      </c>
      <c r="L1750" s="12">
        <f t="shared" si="2073"/>
        <v>0.57071428571428617</v>
      </c>
      <c r="M1750" s="13">
        <f t="shared" si="2074"/>
        <v>5.9266696683771131E-2</v>
      </c>
      <c r="N1750" s="13">
        <f t="shared" si="2075"/>
        <v>0.13364601296615203</v>
      </c>
      <c r="O1750" s="13">
        <f t="shared" si="2076"/>
        <v>3.3824350464523693E-2</v>
      </c>
      <c r="P1750" s="13">
        <f t="shared" si="2077"/>
        <v>7.6273688828539687E-2</v>
      </c>
      <c r="Q1750" s="13">
        <f t="shared" si="2078"/>
        <v>0.15068544208774662</v>
      </c>
      <c r="R1750" s="13">
        <f t="shared" si="2079"/>
        <v>9.6520200075551621E-3</v>
      </c>
      <c r="S1750" s="13">
        <f t="shared" si="2080"/>
        <v>2.4540239008739716E-2</v>
      </c>
      <c r="T1750" s="13">
        <f t="shared" si="2081"/>
        <v>8.5998334448649738E-2</v>
      </c>
      <c r="U1750" s="13">
        <f t="shared" si="2082"/>
        <v>2.176524191928688E-2</v>
      </c>
      <c r="V1750" s="13">
        <f t="shared" si="2083"/>
        <v>3.5091368689978493E-3</v>
      </c>
      <c r="W1750" s="13">
        <f t="shared" si="2084"/>
        <v>0.1132648950923328</v>
      </c>
      <c r="X1750" s="13">
        <f t="shared" si="2085"/>
        <v>6.4641893699124264E-2</v>
      </c>
      <c r="Y1750" s="13">
        <f t="shared" si="2086"/>
        <v>1.8446026094857262E-2</v>
      </c>
      <c r="Z1750" s="13">
        <f t="shared" si="2087"/>
        <v>1.8361819014372815E-3</v>
      </c>
      <c r="AA1750" s="13">
        <f t="shared" si="2088"/>
        <v>4.140578165121484E-3</v>
      </c>
      <c r="AB1750" s="13">
        <f t="shared" si="2089"/>
        <v>4.6684883257102506E-3</v>
      </c>
      <c r="AC1750" s="13">
        <f t="shared" si="2090"/>
        <v>2.82256761152496E-4</v>
      </c>
      <c r="AD1750" s="13">
        <f t="shared" si="2091"/>
        <v>6.3852899204456567E-2</v>
      </c>
      <c r="AE1750" s="13">
        <f t="shared" si="2092"/>
        <v>3.6441761760257742E-2</v>
      </c>
      <c r="AF1750" s="13">
        <f t="shared" si="2093"/>
        <v>1.0398917016587843E-2</v>
      </c>
      <c r="AG1750" s="13">
        <f t="shared" si="2094"/>
        <v>1.9782701657746894E-3</v>
      </c>
      <c r="AH1750" s="13">
        <f t="shared" si="2095"/>
        <v>2.619838105800694E-4</v>
      </c>
      <c r="AI1750" s="13">
        <f t="shared" si="2096"/>
        <v>5.9077177748786925E-4</v>
      </c>
      <c r="AJ1750" s="13">
        <f t="shared" si="2097"/>
        <v>6.6609324504330214E-4</v>
      </c>
      <c r="AK1750" s="13">
        <f t="shared" si="2098"/>
        <v>5.0067863541594345E-4</v>
      </c>
      <c r="AL1750" s="13">
        <f t="shared" si="2099"/>
        <v>1.4530092328086247E-5</v>
      </c>
      <c r="AM1750" s="13">
        <f t="shared" si="2100"/>
        <v>2.8797573924318146E-2</v>
      </c>
      <c r="AN1750" s="13">
        <f t="shared" si="2101"/>
        <v>1.6435186832521584E-2</v>
      </c>
      <c r="AO1750" s="13">
        <f t="shared" si="2102"/>
        <v>4.6898979568516987E-3</v>
      </c>
      <c r="AP1750" s="13">
        <f t="shared" si="2103"/>
        <v>8.9219725417250266E-4</v>
      </c>
      <c r="AQ1750" s="13">
        <f t="shared" si="2104"/>
        <v>1.272974296578268E-4</v>
      </c>
      <c r="AR1750" s="13">
        <f t="shared" si="2105"/>
        <v>2.9903580664782246E-5</v>
      </c>
      <c r="AS1750" s="13">
        <f t="shared" si="2106"/>
        <v>6.7432378601829724E-5</v>
      </c>
      <c r="AT1750" s="13">
        <f t="shared" si="2107"/>
        <v>7.6029786112799869E-5</v>
      </c>
      <c r="AU1750" s="13">
        <f t="shared" si="2108"/>
        <v>5.7148889956762753E-5</v>
      </c>
      <c r="AV1750" s="13">
        <f t="shared" si="2109"/>
        <v>3.2217593165834938E-5</v>
      </c>
      <c r="AW1750" s="13">
        <f t="shared" si="2110"/>
        <v>5.1943343624598971E-7</v>
      </c>
      <c r="AX1750" s="13">
        <f t="shared" si="2111"/>
        <v>1.0823056773965663E-2</v>
      </c>
      <c r="AY1750" s="13">
        <f t="shared" si="2112"/>
        <v>6.1768731159989798E-3</v>
      </c>
      <c r="AZ1750" s="13">
        <f t="shared" si="2113"/>
        <v>1.7626148641725675E-3</v>
      </c>
      <c r="BA1750" s="13">
        <f t="shared" si="2114"/>
        <v>3.3531649439854353E-4</v>
      </c>
      <c r="BB1750" s="13">
        <f t="shared" si="2115"/>
        <v>4.7842478397220791E-5</v>
      </c>
      <c r="BC1750" s="13">
        <f t="shared" si="2116"/>
        <v>5.4608771770542086E-6</v>
      </c>
      <c r="BD1750" s="13">
        <f t="shared" si="2117"/>
        <v>2.8444001132334551E-6</v>
      </c>
      <c r="BE1750" s="13">
        <f t="shared" si="2118"/>
        <v>6.4141036312930915E-6</v>
      </c>
      <c r="BF1750" s="13">
        <f t="shared" si="2119"/>
        <v>7.2318808457294191E-6</v>
      </c>
      <c r="BG1750" s="13">
        <f t="shared" si="2120"/>
        <v>5.4359479851730308E-6</v>
      </c>
      <c r="BH1750" s="13">
        <f t="shared" si="2121"/>
        <v>3.0645067785121579E-6</v>
      </c>
      <c r="BI1750" s="13">
        <f t="shared" si="2122"/>
        <v>1.3820885440643946E-6</v>
      </c>
      <c r="BJ1750" s="14">
        <f t="shared" si="2123"/>
        <v>0.74944777053757128</v>
      </c>
      <c r="BK1750" s="14">
        <f t="shared" si="2124"/>
        <v>0.17006342135952793</v>
      </c>
      <c r="BL1750" s="14">
        <f t="shared" si="2125"/>
        <v>7.6359311507124689E-2</v>
      </c>
      <c r="BM1750" s="14">
        <f t="shared" si="2126"/>
        <v>0.52818212058481029</v>
      </c>
      <c r="BN1750" s="14">
        <f t="shared" si="2127"/>
        <v>0.46334821103828827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1.4226190476190499</v>
      </c>
      <c r="F1751" s="10">
        <f>VLOOKUP(B1751,home!$B$2:$E$405,3,FALSE)</f>
        <v>0.8</v>
      </c>
      <c r="G1751" s="10">
        <f>VLOOKUP(C1751,away!$B$2:$E$405,4,FALSE)</f>
        <v>1.21</v>
      </c>
      <c r="H1751" s="10">
        <f>VLOOKUP(A1751,away!$A$2:$E$405,3,FALSE)</f>
        <v>1.11904761904762</v>
      </c>
      <c r="I1751" s="10">
        <f>VLOOKUP(C1751,away!$B$2:$E$405,3,FALSE)</f>
        <v>1.1000000000000001</v>
      </c>
      <c r="J1751" s="10">
        <f>VLOOKUP(B1751,home!$B$2:$E$405,4,FALSE)</f>
        <v>1.02</v>
      </c>
      <c r="K1751" s="12">
        <f t="shared" si="2072"/>
        <v>1.3770952380952404</v>
      </c>
      <c r="L1751" s="12">
        <f t="shared" si="2073"/>
        <v>1.2555714285714299</v>
      </c>
      <c r="M1751" s="13">
        <f t="shared" si="2074"/>
        <v>7.1886509057454223E-2</v>
      </c>
      <c r="N1751" s="13">
        <f t="shared" si="2075"/>
        <v>9.8994569306310592E-2</v>
      </c>
      <c r="O1751" s="13">
        <f t="shared" si="2076"/>
        <v>9.0258646872280843E-2</v>
      </c>
      <c r="P1751" s="13">
        <f t="shared" si="2077"/>
        <v>0.12429475280473783</v>
      </c>
      <c r="Q1751" s="13">
        <f t="shared" si="2078"/>
        <v>6.8162474994504785E-2</v>
      </c>
      <c r="R1751" s="13">
        <f t="shared" si="2079"/>
        <v>5.6663089097176961E-2</v>
      </c>
      <c r="S1751" s="13">
        <f t="shared" si="2080"/>
        <v>5.3727694449744914E-2</v>
      </c>
      <c r="T1751" s="13">
        <f t="shared" si="2081"/>
        <v>8.5582856103814733E-2</v>
      </c>
      <c r="U1751" s="13">
        <f t="shared" si="2082"/>
        <v>7.8030470171488731E-2</v>
      </c>
      <c r="V1751" s="13">
        <f t="shared" si="2083"/>
        <v>1.0321934436747875E-2</v>
      </c>
      <c r="W1751" s="13">
        <f t="shared" si="2084"/>
        <v>3.1288739910572801E-2</v>
      </c>
      <c r="X1751" s="13">
        <f t="shared" si="2085"/>
        <v>3.9285247867717803E-2</v>
      </c>
      <c r="Y1751" s="13">
        <f t="shared" si="2086"/>
        <v>2.466271739352659E-2</v>
      </c>
      <c r="Z1751" s="13">
        <f t="shared" si="2087"/>
        <v>2.3714851908337557E-2</v>
      </c>
      <c r="AA1751" s="13">
        <f t="shared" si="2088"/>
        <v>3.2657609635105472E-2</v>
      </c>
      <c r="AB1751" s="13">
        <f t="shared" si="2089"/>
        <v>2.2486319358038496E-2</v>
      </c>
      <c r="AC1751" s="13">
        <f t="shared" si="2090"/>
        <v>1.1154407708970306E-3</v>
      </c>
      <c r="AD1751" s="13">
        <f t="shared" si="2091"/>
        <v>1.0771893684212585E-2</v>
      </c>
      <c r="AE1751" s="13">
        <f t="shared" si="2092"/>
        <v>1.352488194150636E-2</v>
      </c>
      <c r="AF1751" s="13">
        <f t="shared" si="2093"/>
        <v>8.490727670278541E-3</v>
      </c>
      <c r="AG1751" s="13">
        <f t="shared" si="2094"/>
        <v>3.5535716901941975E-3</v>
      </c>
      <c r="AH1751" s="13">
        <f t="shared" si="2095"/>
        <v>7.4439226222278261E-3</v>
      </c>
      <c r="AI1751" s="13">
        <f t="shared" si="2096"/>
        <v>1.0250990395819375E-2</v>
      </c>
      <c r="AJ1751" s="13">
        <f t="shared" si="2097"/>
        <v>7.0582950299214525E-3</v>
      </c>
      <c r="AK1751" s="13">
        <f t="shared" si="2098"/>
        <v>3.2399814915920438E-3</v>
      </c>
      <c r="AL1751" s="13">
        <f t="shared" si="2099"/>
        <v>7.7145732463466176E-5</v>
      </c>
      <c r="AM1751" s="13">
        <f t="shared" si="2100"/>
        <v>2.9667846995594703E-3</v>
      </c>
      <c r="AN1751" s="13">
        <f t="shared" si="2101"/>
        <v>3.7250101034897445E-3</v>
      </c>
      <c r="AO1751" s="13">
        <f t="shared" si="2102"/>
        <v>2.3385081285408151E-3</v>
      </c>
      <c r="AP1751" s="13">
        <f t="shared" si="2103"/>
        <v>9.7872133055929705E-4</v>
      </c>
      <c r="AQ1751" s="13">
        <f t="shared" si="2104"/>
        <v>3.0721363479591703E-4</v>
      </c>
      <c r="AR1751" s="13">
        <f t="shared" si="2105"/>
        <v>1.8692753121931542E-3</v>
      </c>
      <c r="AS1751" s="13">
        <f t="shared" si="2106"/>
        <v>2.5741701311101867E-3</v>
      </c>
      <c r="AT1751" s="13">
        <f t="shared" si="2107"/>
        <v>1.7724387147994194E-3</v>
      </c>
      <c r="AU1751" s="13">
        <f t="shared" si="2108"/>
        <v>8.1360563798864251E-4</v>
      </c>
      <c r="AV1751" s="13">
        <f t="shared" si="2109"/>
        <v>2.8010311244040022E-4</v>
      </c>
      <c r="AW1751" s="13">
        <f t="shared" si="2110"/>
        <v>3.7052268886561619E-6</v>
      </c>
      <c r="AX1751" s="13">
        <f t="shared" si="2111"/>
        <v>6.8092418036952581E-4</v>
      </c>
      <c r="AY1751" s="13">
        <f t="shared" si="2112"/>
        <v>8.5494894589539555E-4</v>
      </c>
      <c r="AZ1751" s="13">
        <f t="shared" si="2113"/>
        <v>5.3672473467676011E-4</v>
      </c>
      <c r="BA1751" s="13">
        <f t="shared" si="2114"/>
        <v>2.2463208062257375E-4</v>
      </c>
      <c r="BB1751" s="13">
        <f t="shared" si="2115"/>
        <v>7.0510405592564431E-5</v>
      </c>
      <c r="BC1751" s="13">
        <f t="shared" si="2116"/>
        <v>1.7706170135801402E-5</v>
      </c>
      <c r="BD1751" s="13">
        <f t="shared" si="2117"/>
        <v>3.9116811235394435E-4</v>
      </c>
      <c r="BE1751" s="13">
        <f t="shared" si="2118"/>
        <v>5.3867574481732074E-4</v>
      </c>
      <c r="BF1751" s="13">
        <f t="shared" si="2119"/>
        <v>3.7090390153266965E-4</v>
      </c>
      <c r="BG1751" s="13">
        <f t="shared" si="2120"/>
        <v>1.7025666553052837E-4</v>
      </c>
      <c r="BH1751" s="13">
        <f t="shared" si="2121"/>
        <v>5.8614910839016229E-5</v>
      </c>
      <c r="BI1751" s="13">
        <f t="shared" si="2122"/>
        <v>1.6143662919557272E-5</v>
      </c>
      <c r="BJ1751" s="14">
        <f t="shared" si="2123"/>
        <v>0.3970193649768769</v>
      </c>
      <c r="BK1751" s="14">
        <f t="shared" si="2124"/>
        <v>0.26227842619794073</v>
      </c>
      <c r="BL1751" s="14">
        <f t="shared" si="2125"/>
        <v>0.31694468058017616</v>
      </c>
      <c r="BM1751" s="14">
        <f t="shared" si="2126"/>
        <v>0.48884603781185937</v>
      </c>
      <c r="BN1751" s="14">
        <f t="shared" si="2127"/>
        <v>0.51026004213246523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1.4226190476190499</v>
      </c>
      <c r="F1752" s="10">
        <f>VLOOKUP(B1752,home!$B$2:$E$405,3,FALSE)</f>
        <v>1.1000000000000001</v>
      </c>
      <c r="G1752" s="10">
        <f>VLOOKUP(C1752,away!$B$2:$E$405,4,FALSE)</f>
        <v>0.1</v>
      </c>
      <c r="H1752" s="10">
        <f>VLOOKUP(A1752,away!$A$2:$E$405,3,FALSE)</f>
        <v>1.11904761904762</v>
      </c>
      <c r="I1752" s="10">
        <f>VLOOKUP(C1752,away!$B$2:$E$405,3,FALSE)</f>
        <v>0.8</v>
      </c>
      <c r="J1752" s="10">
        <f>VLOOKUP(B1752,home!$B$2:$E$405,4,FALSE)</f>
        <v>1.02</v>
      </c>
      <c r="K1752" s="12">
        <f t="shared" si="2072"/>
        <v>0.15648809523809551</v>
      </c>
      <c r="L1752" s="12">
        <f t="shared" si="2073"/>
        <v>0.91314285714285803</v>
      </c>
      <c r="M1752" s="13">
        <f t="shared" si="2074"/>
        <v>0.34313512725646533</v>
      </c>
      <c r="N1752" s="13">
        <f t="shared" si="2075"/>
        <v>5.3696562473645765E-2</v>
      </c>
      <c r="O1752" s="13">
        <f t="shared" si="2076"/>
        <v>0.3133313904890469</v>
      </c>
      <c r="P1752" s="13">
        <f t="shared" si="2077"/>
        <v>4.9032632475934868E-2</v>
      </c>
      <c r="Q1752" s="13">
        <f t="shared" si="2078"/>
        <v>4.201436391167112E-3</v>
      </c>
      <c r="R1752" s="13">
        <f t="shared" si="2079"/>
        <v>0.14305816057185641</v>
      </c>
      <c r="S1752" s="13">
        <f t="shared" si="2080"/>
        <v>1.7516415957926402E-3</v>
      </c>
      <c r="T1752" s="13">
        <f t="shared" si="2081"/>
        <v>3.8365116303343146E-3</v>
      </c>
      <c r="U1752" s="13">
        <f t="shared" si="2082"/>
        <v>2.2386899056155429E-2</v>
      </c>
      <c r="V1752" s="13">
        <f t="shared" si="2083"/>
        <v>2.7811394848947485E-5</v>
      </c>
      <c r="W1752" s="13">
        <f t="shared" si="2084"/>
        <v>2.1915825937258643E-4</v>
      </c>
      <c r="X1752" s="13">
        <f t="shared" si="2085"/>
        <v>2.0012279912993909E-4</v>
      </c>
      <c r="Y1752" s="13">
        <f t="shared" si="2086"/>
        <v>9.1370352288469434E-5</v>
      </c>
      <c r="Z1752" s="13">
        <f t="shared" si="2087"/>
        <v>4.3544179160728912E-2</v>
      </c>
      <c r="AA1752" s="13">
        <f t="shared" si="2088"/>
        <v>6.8141456555688394E-3</v>
      </c>
      <c r="AB1752" s="13">
        <f t="shared" si="2089"/>
        <v>5.3316633715745556E-4</v>
      </c>
      <c r="AC1752" s="13">
        <f t="shared" si="2090"/>
        <v>2.4838354374680533E-7</v>
      </c>
      <c r="AD1752" s="13">
        <f t="shared" si="2091"/>
        <v>8.5739146412281367E-6</v>
      </c>
      <c r="AE1752" s="13">
        <f t="shared" si="2092"/>
        <v>7.8292089123900431E-6</v>
      </c>
      <c r="AF1752" s="13">
        <f t="shared" si="2093"/>
        <v>3.5745930977140859E-6</v>
      </c>
      <c r="AG1752" s="13">
        <f t="shared" si="2094"/>
        <v>1.0880380514565934E-6</v>
      </c>
      <c r="AH1752" s="13">
        <f t="shared" si="2095"/>
        <v>9.9405140426921217E-3</v>
      </c>
      <c r="AI1752" s="13">
        <f t="shared" si="2096"/>
        <v>1.5555721082284306E-3</v>
      </c>
      <c r="AJ1752" s="13">
        <f t="shared" si="2097"/>
        <v>1.2171425811108781E-4</v>
      </c>
      <c r="AK1752" s="13">
        <f t="shared" si="2098"/>
        <v>6.348944138374016E-6</v>
      </c>
      <c r="AL1752" s="13">
        <f t="shared" si="2099"/>
        <v>1.419720459515026E-9</v>
      </c>
      <c r="AM1752" s="13">
        <f t="shared" si="2100"/>
        <v>2.6834311418796185E-7</v>
      </c>
      <c r="AN1752" s="13">
        <f t="shared" si="2101"/>
        <v>2.450355979842077E-7</v>
      </c>
      <c r="AO1752" s="13">
        <f t="shared" si="2102"/>
        <v>1.1187625302250408E-7</v>
      </c>
      <c r="AP1752" s="13">
        <f t="shared" si="2103"/>
        <v>3.4053000443802232E-8</v>
      </c>
      <c r="AQ1752" s="13">
        <f t="shared" si="2104"/>
        <v>7.7738135298851429E-9</v>
      </c>
      <c r="AR1752" s="13">
        <f t="shared" si="2105"/>
        <v>1.815421878882518E-3</v>
      </c>
      <c r="AS1752" s="13">
        <f t="shared" si="2106"/>
        <v>2.8409191187988978E-4</v>
      </c>
      <c r="AT1752" s="13">
        <f t="shared" si="2107"/>
        <v>2.2228501081316412E-5</v>
      </c>
      <c r="AU1752" s="13">
        <f t="shared" si="2108"/>
        <v>1.1594985980710505E-6</v>
      </c>
      <c r="AV1752" s="13">
        <f t="shared" si="2109"/>
        <v>4.5361931760845201E-8</v>
      </c>
      <c r="AW1752" s="13">
        <f t="shared" si="2110"/>
        <v>5.6353432074148603E-12</v>
      </c>
      <c r="AX1752" s="13">
        <f t="shared" si="2111"/>
        <v>6.9987504682554851E-9</v>
      </c>
      <c r="AY1752" s="13">
        <f t="shared" si="2112"/>
        <v>6.390858999012729E-9</v>
      </c>
      <c r="AZ1752" s="13">
        <f t="shared" si="2113"/>
        <v>2.9178836229778145E-9</v>
      </c>
      <c r="BA1752" s="13">
        <f t="shared" si="2114"/>
        <v>8.8814819609877193E-10</v>
      </c>
      <c r="BB1752" s="13">
        <f t="shared" si="2115"/>
        <v>2.0275154533797693E-10</v>
      </c>
      <c r="BC1752" s="13">
        <f t="shared" si="2116"/>
        <v>3.7028225080010011E-11</v>
      </c>
      <c r="BD1752" s="13">
        <f t="shared" si="2117"/>
        <v>2.7628992023373956E-4</v>
      </c>
      <c r="BE1752" s="13">
        <f t="shared" si="2118"/>
        <v>4.323608335086325E-5</v>
      </c>
      <c r="BF1752" s="13">
        <f t="shared" si="2119"/>
        <v>3.3829661645660612E-6</v>
      </c>
      <c r="BG1752" s="13">
        <f t="shared" si="2120"/>
        <v>1.7646464378262283E-7</v>
      </c>
      <c r="BH1752" s="13">
        <f t="shared" si="2121"/>
        <v>6.9036539956029211E-9</v>
      </c>
      <c r="BI1752" s="13">
        <f t="shared" si="2122"/>
        <v>2.1606793279095357E-10</v>
      </c>
      <c r="BJ1752" s="14">
        <f t="shared" si="2123"/>
        <v>6.2266912177841208E-2</v>
      </c>
      <c r="BK1752" s="14">
        <f t="shared" si="2124"/>
        <v>0.39394746891716498</v>
      </c>
      <c r="BL1752" s="14">
        <f t="shared" si="2125"/>
        <v>0.50019395116944343</v>
      </c>
      <c r="BM1752" s="14">
        <f t="shared" si="2126"/>
        <v>9.3497195381838552E-2</v>
      </c>
      <c r="BN1752" s="14">
        <f t="shared" si="2127"/>
        <v>0.90645530965811627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1.28</v>
      </c>
      <c r="F1753" s="15">
        <f>VLOOKUP(B1753,home!$B$2:$E$405,3,FALSE)</f>
        <v>1.43</v>
      </c>
      <c r="G1753" s="15">
        <f>VLOOKUP(C1753,away!$B$2:$E$405,4,FALSE)</f>
        <v>1.0900000000000001</v>
      </c>
      <c r="H1753" s="15">
        <f>VLOOKUP(A1753,away!$A$2:$E$405,3,FALSE)</f>
        <v>1.26</v>
      </c>
      <c r="I1753" s="15">
        <f>VLOOKUP(C1753,away!$B$2:$E$405,3,FALSE)</f>
        <v>0.63</v>
      </c>
      <c r="J1753" s="15">
        <f>VLOOKUP(B1753,home!$B$2:$E$405,4,FALSE)</f>
        <v>1.32</v>
      </c>
      <c r="K1753" s="20">
        <f t="shared" si="2072"/>
        <v>1.9951360000000002</v>
      </c>
      <c r="L1753" s="20">
        <f t="shared" si="2073"/>
        <v>1.0478160000000001</v>
      </c>
      <c r="M1753" s="21">
        <f t="shared" si="2074"/>
        <v>4.7693889119358068E-2</v>
      </c>
      <c r="N1753" s="21">
        <f t="shared" si="2075"/>
        <v>9.5155795162039591E-2</v>
      </c>
      <c r="O1753" s="21">
        <f t="shared" si="2076"/>
        <v>4.9974420121489303E-2</v>
      </c>
      <c r="P1753" s="21">
        <f t="shared" si="2077"/>
        <v>9.9705764663507682E-2</v>
      </c>
      <c r="Q1753" s="21">
        <f t="shared" si="2078"/>
        <v>9.4924376268205546E-2</v>
      </c>
      <c r="R1753" s="21">
        <f t="shared" si="2079"/>
        <v>2.6181998497009216E-2</v>
      </c>
      <c r="S1753" s="21">
        <f t="shared" si="2080"/>
        <v>5.2109608225992907E-2</v>
      </c>
      <c r="T1753" s="21">
        <f t="shared" si="2081"/>
        <v>9.9463280243846069E-2</v>
      </c>
      <c r="U1753" s="21">
        <f t="shared" si="2082"/>
        <v>5.2236647753328987E-2</v>
      </c>
      <c r="V1753" s="21">
        <f t="shared" si="2083"/>
        <v>1.2104109097093307E-2</v>
      </c>
      <c r="W1753" s="21">
        <f t="shared" si="2084"/>
        <v>6.3129013456747513E-2</v>
      </c>
      <c r="X1753" s="21">
        <f t="shared" si="2085"/>
        <v>6.6147590364195361E-2</v>
      </c>
      <c r="Y1753" s="21">
        <f t="shared" si="2086"/>
        <v>3.4655251772524868E-2</v>
      </c>
      <c r="Z1753" s="21">
        <f t="shared" si="2087"/>
        <v>9.144638979047404E-3</v>
      </c>
      <c r="AA1753" s="21">
        <f t="shared" si="2088"/>
        <v>1.8244798434100724E-2</v>
      </c>
      <c r="AB1753" s="21">
        <f t="shared" si="2089"/>
        <v>1.8200427084308999E-2</v>
      </c>
      <c r="AC1753" s="21">
        <f t="shared" si="2090"/>
        <v>1.5815043019399755E-3</v>
      </c>
      <c r="AD1753" s="21">
        <f t="shared" si="2091"/>
        <v>3.1487741848010356E-2</v>
      </c>
      <c r="AE1753" s="21">
        <f t="shared" si="2092"/>
        <v>3.2993359712214822E-2</v>
      </c>
      <c r="AF1753" s="21">
        <f t="shared" si="2093"/>
        <v>1.7285485100107044E-2</v>
      </c>
      <c r="AG1753" s="21">
        <f t="shared" si="2094"/>
        <v>6.0373359518845881E-3</v>
      </c>
      <c r="AH1753" s="21">
        <f t="shared" si="2095"/>
        <v>2.3954747591173838E-3</v>
      </c>
      <c r="AI1753" s="21">
        <f t="shared" si="2096"/>
        <v>4.7792979290064213E-3</v>
      </c>
      <c r="AJ1753" s="21">
        <f t="shared" si="2097"/>
        <v>4.767674676443079E-3</v>
      </c>
      <c r="AK1753" s="21">
        <f t="shared" si="2098"/>
        <v>3.1707197944199801E-3</v>
      </c>
      <c r="AL1753" s="21">
        <f t="shared" si="2099"/>
        <v>1.3224763059177796E-4</v>
      </c>
      <c r="AM1753" s="21">
        <f t="shared" si="2100"/>
        <v>1.2564465463934391E-2</v>
      </c>
      <c r="AN1753" s="21">
        <f t="shared" si="2101"/>
        <v>1.316524794455788E-2</v>
      </c>
      <c r="AO1753" s="21">
        <f t="shared" si="2102"/>
        <v>6.8973787201374297E-3</v>
      </c>
      <c r="AP1753" s="21">
        <f t="shared" si="2103"/>
        <v>2.4090612603398405E-3</v>
      </c>
      <c r="AQ1753" s="21">
        <f t="shared" si="2104"/>
        <v>6.3106323339106262E-4</v>
      </c>
      <c r="AR1753" s="21">
        <f t="shared" si="2105"/>
        <v>5.0200335603986827E-4</v>
      </c>
      <c r="AS1753" s="21">
        <f t="shared" si="2106"/>
        <v>1.0015649677559586E-3</v>
      </c>
      <c r="AT1753" s="21">
        <f t="shared" si="2107"/>
        <v>9.9912916175437646E-4</v>
      </c>
      <c r="AU1753" s="21">
        <f t="shared" si="2108"/>
        <v>6.6446618642199335E-4</v>
      </c>
      <c r="AV1753" s="21">
        <f t="shared" si="2109"/>
        <v>3.3142510232830755E-4</v>
      </c>
      <c r="AW1753" s="21">
        <f t="shared" si="2110"/>
        <v>7.6796765654654564E-6</v>
      </c>
      <c r="AX1753" s="21">
        <f t="shared" si="2111"/>
        <v>4.1779695613087036E-3</v>
      </c>
      <c r="AY1753" s="21">
        <f t="shared" si="2112"/>
        <v>4.3777433538522408E-3</v>
      </c>
      <c r="AZ1753" s="21">
        <f t="shared" si="2113"/>
        <v>2.2935347650300197E-3</v>
      </c>
      <c r="BA1753" s="21">
        <f t="shared" si="2114"/>
        <v>8.010674744515652E-4</v>
      </c>
      <c r="BB1753" s="21">
        <f t="shared" si="2115"/>
        <v>2.0984282920248531E-4</v>
      </c>
      <c r="BC1753" s="21">
        <f t="shared" si="2116"/>
        <v>4.397533478472628E-5</v>
      </c>
      <c r="BD1753" s="21">
        <f t="shared" si="2117"/>
        <v>8.76678580853784E-5</v>
      </c>
      <c r="BE1753" s="21">
        <f t="shared" si="2118"/>
        <v>1.7490929970902954E-4</v>
      </c>
      <c r="BF1753" s="21">
        <f t="shared" si="2119"/>
        <v>1.7448392029213724E-4</v>
      </c>
      <c r="BG1753" s="21">
        <f t="shared" si="2120"/>
        <v>1.1603971693199118E-4</v>
      </c>
      <c r="BH1753" s="21">
        <f t="shared" si="2121"/>
        <v>5.7878754170206297E-5</v>
      </c>
      <c r="BI1753" s="21">
        <f t="shared" si="2122"/>
        <v>2.3095197216025728E-5</v>
      </c>
      <c r="BJ1753" s="22">
        <f t="shared" si="2123"/>
        <v>0.58885057982076594</v>
      </c>
      <c r="BK1753" s="22">
        <f t="shared" si="2124"/>
        <v>0.21770486639233597</v>
      </c>
      <c r="BL1753" s="22">
        <f t="shared" si="2125"/>
        <v>0.1840841225699294</v>
      </c>
      <c r="BM1753" s="22">
        <f t="shared" si="2126"/>
        <v>0.58177790025318243</v>
      </c>
      <c r="BN1753" s="22">
        <f t="shared" si="2127"/>
        <v>0.41363624383160941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1.57692307692308</v>
      </c>
      <c r="F1754" s="10">
        <f>VLOOKUP(B1754,home!$B$2:$E$405,3,FALSE)</f>
        <v>1.52</v>
      </c>
      <c r="G1754" s="10">
        <f>VLOOKUP(C1754,away!$B$2:$E$405,4,FALSE)</f>
        <v>0.74</v>
      </c>
      <c r="H1754" s="10">
        <f>VLOOKUP(A1754,away!$A$2:$E$405,3,FALSE)</f>
        <v>1.31538461538462</v>
      </c>
      <c r="I1754" s="10">
        <f>VLOOKUP(C1754,away!$B$2:$E$405,3,FALSE)</f>
        <v>0.95</v>
      </c>
      <c r="J1754" s="10">
        <f>VLOOKUP(B1754,home!$B$2:$E$405,4,FALSE)</f>
        <v>0.91</v>
      </c>
      <c r="K1754" s="12">
        <f t="shared" ref="K1754:K1764" si="2128">E1754*F1754*G1754</f>
        <v>1.7737230769230805</v>
      </c>
      <c r="L1754" s="12">
        <f t="shared" ref="L1754:L1764" si="2129">H1754*I1754*J1754</f>
        <v>1.1371500000000041</v>
      </c>
      <c r="M1754" s="13">
        <f t="shared" ref="M1754:M1764" si="2130">_xlfn.POISSON.DIST(0,K1754,FALSE) * _xlfn.POISSON.DIST(0,L1754,FALSE)</f>
        <v>5.4428189122956987E-2</v>
      </c>
      <c r="N1754" s="13">
        <f t="shared" ref="N1754:N1764" si="2131">_xlfn.POISSON.DIST(1,K1754,FALSE) * _xlfn.POISSON.DIST(0,L1754,FALSE)</f>
        <v>9.6540535082522611E-2</v>
      </c>
      <c r="O1754" s="13">
        <f t="shared" ref="O1754:O1764" si="2132">_xlfn.POISSON.DIST(0,K1754,FALSE) * _xlfn.POISSON.DIST(1,L1754,FALSE)</f>
        <v>6.1893015261170761E-2</v>
      </c>
      <c r="P1754" s="13">
        <f t="shared" ref="P1754:P1764" si="2133">_xlfn.POISSON.DIST(1,K1754,FALSE) * _xlfn.POISSON.DIST(1,L1754,FALSE)</f>
        <v>0.10978106946909098</v>
      </c>
      <c r="Q1754" s="13">
        <f t="shared" ref="Q1754:Q1764" si="2134">_xlfn.POISSON.DIST(2,K1754,FALSE) * _xlfn.POISSON.DIST(0,L1754,FALSE)</f>
        <v>8.5618087467186327E-2</v>
      </c>
      <c r="R1754" s="13">
        <f t="shared" ref="R1754:R1764" si="2135">_xlfn.POISSON.DIST(0,K1754,FALSE) * _xlfn.POISSON.DIST(2,L1754,FALSE)</f>
        <v>3.5190821152120307E-2</v>
      </c>
      <c r="S1754" s="13">
        <f t="shared" ref="S1754:S1764" si="2136">_xlfn.POISSON.DIST(2,K1754,FALSE) * _xlfn.POISSON.DIST(2,L1754,FALSE)</f>
        <v>5.535680778645493E-2</v>
      </c>
      <c r="T1754" s="13">
        <f t="shared" ref="T1754:T1764" si="2137">_xlfn.POISSON.DIST(2,K1754,FALSE) * _xlfn.POISSON.DIST(1,L1754,FALSE)</f>
        <v>9.7360608163311282E-2</v>
      </c>
      <c r="U1754" s="13">
        <f t="shared" ref="U1754:U1764" si="2138">_xlfn.POISSON.DIST(1,K1754,FALSE) * _xlfn.POISSON.DIST(2,L1754,FALSE)</f>
        <v>6.2418771573388647E-2</v>
      </c>
      <c r="V1754" s="13">
        <f t="shared" ref="V1754:V1764" si="2139">_xlfn.POISSON.DIST(3,K1754,FALSE) * _xlfn.POISSON.DIST(3,L1754,FALSE)</f>
        <v>1.2406009253491937E-2</v>
      </c>
      <c r="W1754" s="13">
        <f t="shared" ref="W1754:W1764" si="2140">_xlfn.POISSON.DIST(3,K1754,FALSE) * _xlfn.POISSON.DIST(0,L1754,FALSE)</f>
        <v>5.0620925847522369E-2</v>
      </c>
      <c r="X1754" s="13">
        <f t="shared" ref="X1754:X1764" si="2141">_xlfn.POISSON.DIST(3,K1754,FALSE) * _xlfn.POISSON.DIST(1,L1754,FALSE)</f>
        <v>5.7563585827510269E-2</v>
      </c>
      <c r="Y1754" s="13">
        <f t="shared" ref="Y1754:Y1764" si="2142">_xlfn.POISSON.DIST(3,K1754,FALSE) * _xlfn.POISSON.DIST(2,L1754,FALSE)</f>
        <v>3.272921581187678E-2</v>
      </c>
      <c r="Z1754" s="13">
        <f t="shared" ref="Z1754:Z1764" si="2143">_xlfn.POISSON.DIST(0,K1754,FALSE) * _xlfn.POISSON.DIST(3,L1754,FALSE)</f>
        <v>1.3339080757711249E-2</v>
      </c>
      <c r="AA1754" s="13">
        <f t="shared" ref="AA1754:AA1764" si="2144">_xlfn.POISSON.DIST(1,K1754,FALSE) * _xlfn.POISSON.DIST(3,L1754,FALSE)</f>
        <v>2.365983536489305E-2</v>
      </c>
      <c r="AB1754" s="13">
        <f t="shared" ref="AB1754:AB1764" si="2145">_xlfn.POISSON.DIST(2,K1754,FALSE) * _xlfn.POISSON.DIST(3,L1754,FALSE)</f>
        <v>2.0982997991455817E-2</v>
      </c>
      <c r="AC1754" s="13">
        <f t="shared" ref="AC1754:AC1764" si="2146">_xlfn.POISSON.DIST(4,K1754,FALSE) * _xlfn.POISSON.DIST(4,L1754,FALSE)</f>
        <v>1.56392416507632E-3</v>
      </c>
      <c r="AD1754" s="13">
        <f t="shared" ref="AD1754:AD1764" si="2147">_xlfn.POISSON.DIST(4,K1754,FALSE) * _xlfn.POISSON.DIST(0,L1754,FALSE)</f>
        <v>2.2446876087740628E-2</v>
      </c>
      <c r="AE1754" s="13">
        <f t="shared" ref="AE1754:AE1764" si="2148">_xlfn.POISSON.DIST(4,K1754,FALSE) * _xlfn.POISSON.DIST(1,L1754,FALSE)</f>
        <v>2.5525465143174348E-2</v>
      </c>
      <c r="AF1754" s="13">
        <f t="shared" ref="AF1754:AF1764" si="2149">_xlfn.POISSON.DIST(4,K1754,FALSE) * _xlfn.POISSON.DIST(2,L1754,FALSE)</f>
        <v>1.4513141343780411E-2</v>
      </c>
      <c r="AG1754" s="13">
        <f t="shared" ref="AG1754:AG1764" si="2150">_xlfn.POISSON.DIST(4,K1754,FALSE) * _xlfn.POISSON.DIST(3,L1754,FALSE)</f>
        <v>5.5012062263599844E-3</v>
      </c>
      <c r="AH1754" s="13">
        <f t="shared" ref="AH1754:AH1764" si="2151">_xlfn.POISSON.DIST(0,K1754,FALSE) * _xlfn.POISSON.DIST(4,L1754,FALSE)</f>
        <v>3.7921339209078513E-3</v>
      </c>
      <c r="AI1754" s="13">
        <f t="shared" ref="AI1754:AI1764" si="2152">_xlfn.POISSON.DIST(1,K1754,FALSE) * _xlfn.POISSON.DIST(4,L1754,FALSE)</f>
        <v>6.7261954462970591E-3</v>
      </c>
      <c r="AJ1754" s="13">
        <f t="shared" ref="AJ1754:AJ1764" si="2153">_xlfn.POISSON.DIST(2,K1754,FALSE) * _xlfn.POISSON.DIST(4,L1754,FALSE)</f>
        <v>5.9652040414960176E-3</v>
      </c>
      <c r="AK1754" s="13">
        <f t="shared" ref="AK1754:AK1764" si="2154">_xlfn.POISSON.DIST(3,K1754,FALSE) * _xlfn.POISSON.DIST(4,L1754,FALSE)</f>
        <v>3.5268733556521026E-3</v>
      </c>
      <c r="AL1754" s="13">
        <f t="shared" ref="AL1754:AL1764" si="2155">_xlfn.POISSON.DIST(5,K1754,FALSE) * _xlfn.POISSON.DIST(5,L1754,FALSE)</f>
        <v>1.261767258306357E-4</v>
      </c>
      <c r="AM1754" s="13">
        <f t="shared" ref="AM1754:AM1764" si="2156">_xlfn.POISSON.DIST(5,K1754,FALSE) * _xlfn.POISSON.DIST(0,L1754,FALSE)</f>
        <v>7.9629084243316786E-3</v>
      </c>
      <c r="AN1754" s="13">
        <f t="shared" ref="AN1754:AN1764" si="2157">_xlfn.POISSON.DIST(5,K1754,FALSE) * _xlfn.POISSON.DIST(1,L1754,FALSE)</f>
        <v>9.055021314728802E-3</v>
      </c>
      <c r="AO1754" s="13">
        <f t="shared" ref="AO1754:AO1764" si="2158">_xlfn.POISSON.DIST(5,K1754,FALSE) * _xlfn.POISSON.DIST(2,L1754,FALSE)</f>
        <v>5.1484587440219481E-3</v>
      </c>
      <c r="AP1754" s="13">
        <f t="shared" ref="AP1754:AP1764" si="2159">_xlfn.POISSON.DIST(5,K1754,FALSE) * _xlfn.POISSON.DIST(3,L1754,FALSE)</f>
        <v>1.9515232869215266E-3</v>
      </c>
      <c r="AQ1754" s="13">
        <f t="shared" ref="AQ1754:AQ1764" si="2160">_xlfn.POISSON.DIST(5,K1754,FALSE) * _xlfn.POISSON.DIST(4,L1754,FALSE)</f>
        <v>5.5479367643070554E-4</v>
      </c>
      <c r="AR1754" s="13">
        <f t="shared" ref="AR1754:AR1764" si="2161">_xlfn.POISSON.DIST(0,K1754,FALSE) * _xlfn.POISSON.DIST(5,L1754,FALSE)</f>
        <v>8.6244501763207493E-4</v>
      </c>
      <c r="AS1754" s="13">
        <f t="shared" ref="AS1754:AS1764" si="2162">_xlfn.POISSON.DIST(1,K1754,FALSE) * _xlfn.POISSON.DIST(5,L1754,FALSE)</f>
        <v>1.5297386303513441E-3</v>
      </c>
      <c r="AT1754" s="13">
        <f t="shared" ref="AT1754:AT1764" si="2163">_xlfn.POISSON.DIST(2,K1754,FALSE) * _xlfn.POISSON.DIST(5,L1754,FALSE)</f>
        <v>1.356666355157443E-3</v>
      </c>
      <c r="AU1754" s="13">
        <f t="shared" ref="AU1754:AU1764" si="2164">_xlfn.POISSON.DIST(3,K1754,FALSE) * _xlfn.POISSON.DIST(5,L1754,FALSE)</f>
        <v>8.021168072759598E-4</v>
      </c>
      <c r="AV1754" s="13">
        <f t="shared" ref="AV1754:AV1764" si="2165">_xlfn.POISSON.DIST(4,K1754,FALSE) * _xlfn.POISSON.DIST(5,L1754,FALSE)</f>
        <v>3.5568327286330842E-4</v>
      </c>
      <c r="AW1754" s="13">
        <f t="shared" ref="AW1754:AW1764" si="2166">_xlfn.POISSON.DIST(6,K1754,FALSE) * _xlfn.POISSON.DIST(6,L1754,FALSE)</f>
        <v>7.0693636917644143E-6</v>
      </c>
      <c r="AX1754" s="13">
        <f t="shared" ref="AX1754:AX1764" si="2167">_xlfn.POISSON.DIST(6,K1754,FALSE) * _xlfn.POISSON.DIST(0,L1754,FALSE)</f>
        <v>2.3539990719437173E-3</v>
      </c>
      <c r="AY1754" s="13">
        <f t="shared" ref="AY1754:AY1764" si="2168">_xlfn.POISSON.DIST(6,K1754,FALSE) * _xlfn.POISSON.DIST(1,L1754,FALSE)</f>
        <v>2.6768500446608078E-3</v>
      </c>
      <c r="AZ1754" s="13">
        <f t="shared" ref="AZ1754:AZ1764" si="2169">_xlfn.POISSON.DIST(6,K1754,FALSE) * _xlfn.POISSON.DIST(2,L1754,FALSE)</f>
        <v>1.5219900141430246E-3</v>
      </c>
      <c r="BA1754" s="13">
        <f t="shared" ref="BA1754:BA1764" si="2170">_xlfn.POISSON.DIST(6,K1754,FALSE) * _xlfn.POISSON.DIST(3,L1754,FALSE)</f>
        <v>5.7691031486091558E-4</v>
      </c>
      <c r="BB1754" s="13">
        <f t="shared" ref="BB1754:BB1764" si="2171">_xlfn.POISSON.DIST(6,K1754,FALSE) * _xlfn.POISSON.DIST(4,L1754,FALSE)</f>
        <v>1.6400839113602317E-4</v>
      </c>
      <c r="BC1754" s="13">
        <f t="shared" ref="BC1754:BC1764" si="2172">_xlfn.POISSON.DIST(6,K1754,FALSE) * _xlfn.POISSON.DIST(5,L1754,FALSE)</f>
        <v>3.7300428396065846E-5</v>
      </c>
      <c r="BD1754" s="13">
        <f t="shared" ref="BD1754:BD1764" si="2173">_xlfn.POISSON.DIST(0,K1754,FALSE) * _xlfn.POISSON.DIST(6,L1754,FALSE)</f>
        <v>1.634548919667198E-4</v>
      </c>
      <c r="BE1754" s="13">
        <f t="shared" ref="BE1754:BE1764" si="2174">_xlfn.POISSON.DIST(1,K1754,FALSE) * _xlfn.POISSON.DIST(6,L1754,FALSE)</f>
        <v>2.8992371391733999E-4</v>
      </c>
      <c r="BF1754" s="13">
        <f t="shared" ref="BF1754:BF1764" si="2175">_xlfn.POISSON.DIST(2,K1754,FALSE) * _xlfn.POISSON.DIST(6,L1754,FALSE)</f>
        <v>2.5712219096121568E-4</v>
      </c>
      <c r="BG1754" s="13">
        <f t="shared" ref="BG1754:BG1764" si="2176">_xlfn.POISSON.DIST(3,K1754,FALSE) * _xlfn.POISSON.DIST(6,L1754,FALSE)</f>
        <v>1.5202118789897704E-4</v>
      </c>
      <c r="BH1754" s="13">
        <f t="shared" ref="BH1754:BH1764" si="2177">_xlfn.POISSON.DIST(4,K1754,FALSE) * _xlfn.POISSON.DIST(6,L1754,FALSE)</f>
        <v>6.7410872289418871E-5</v>
      </c>
      <c r="BI1754" s="13">
        <f t="shared" ref="BI1754:BI1764" si="2178">_xlfn.POISSON.DIST(5,K1754,FALSE) * _xlfn.POISSON.DIST(6,L1754,FALSE)</f>
        <v>2.3913643963051353E-5</v>
      </c>
      <c r="BJ1754" s="14">
        <f t="shared" ref="BJ1754:BJ1764" si="2179">SUM(N1754,Q1754,T1754,W1754,X1754,Y1754,AD1754,AE1754,AF1754,AG1754,AM1754,AN1754,AO1754,AP1754,AQ1754,AX1754,AY1754,AZ1754,BA1754,BB1754,BC1754)</f>
        <v>0.52042341071256015</v>
      </c>
      <c r="BK1754" s="14">
        <f t="shared" ref="BK1754:BK1764" si="2180">SUM(M1754,P1754,S1754,V1754,AC1754,AL1754,AY1754)</f>
        <v>0.23633902656756259</v>
      </c>
      <c r="BL1754" s="14">
        <f t="shared" ref="BL1754:BL1764" si="2181">SUM(O1754,R1754,U1754,AA1754,AB1754,AH1754,AI1754,AJ1754,AK1754,AR1754,AS1754,AT1754,AU1754,AV1754,BD1754,BE1754,BF1754,BG1754,BH1754,BI1754)</f>
        <v>0.23001634469165855</v>
      </c>
      <c r="BM1754" s="14">
        <f t="shared" ref="BM1754:BM1764" si="2182">SUM(S1754:BI1754)</f>
        <v>0.55399636449347534</v>
      </c>
      <c r="BN1754" s="14">
        <f t="shared" ref="BN1754:BN1764" si="2183">SUM(M1754:R1754)</f>
        <v>0.44345171755504803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1.57692307692308</v>
      </c>
      <c r="F1755" s="10">
        <f>VLOOKUP(B1755,home!$B$2:$E$405,3,FALSE)</f>
        <v>0.95</v>
      </c>
      <c r="G1755" s="10">
        <f>VLOOKUP(C1755,away!$B$2:$E$405,4,FALSE)</f>
        <v>1.27</v>
      </c>
      <c r="H1755" s="10">
        <f>VLOOKUP(A1755,away!$A$2:$E$405,3,FALSE)</f>
        <v>1.31538461538462</v>
      </c>
      <c r="I1755" s="10">
        <f>VLOOKUP(C1755,away!$B$2:$E$405,3,FALSE)</f>
        <v>0.85</v>
      </c>
      <c r="J1755" s="10">
        <f>VLOOKUP(B1755,home!$B$2:$E$405,4,FALSE)</f>
        <v>0.38</v>
      </c>
      <c r="K1755" s="12">
        <f t="shared" si="2128"/>
        <v>1.9025576923076961</v>
      </c>
      <c r="L1755" s="12">
        <f t="shared" si="2129"/>
        <v>0.42486923076923228</v>
      </c>
      <c r="M1755" s="13">
        <f t="shared" si="2130"/>
        <v>9.7546418891694145E-2</v>
      </c>
      <c r="N1755" s="13">
        <f t="shared" si="2131"/>
        <v>0.18558768961946145</v>
      </c>
      <c r="O1755" s="13">
        <f t="shared" si="2132"/>
        <v>4.1444471958807398E-2</v>
      </c>
      <c r="P1755" s="13">
        <f t="shared" si="2133"/>
        <v>7.8850498928859633E-2</v>
      </c>
      <c r="Q1755" s="13">
        <f t="shared" si="2134"/>
        <v>0.17654564324155986</v>
      </c>
      <c r="R1755" s="13">
        <f t="shared" si="2135"/>
        <v>8.8042404603877571E-3</v>
      </c>
      <c r="S1755" s="13">
        <f t="shared" si="2136"/>
        <v>1.5934468051136966E-2</v>
      </c>
      <c r="T1755" s="13">
        <f t="shared" si="2137"/>
        <v>7.5008811639700843E-2</v>
      </c>
      <c r="U1755" s="13">
        <f t="shared" si="2138"/>
        <v>1.6750575412837379E-2</v>
      </c>
      <c r="V1755" s="13">
        <f t="shared" si="2139"/>
        <v>1.4311599547210333E-3</v>
      </c>
      <c r="W1755" s="13">
        <f t="shared" si="2140"/>
        <v>0.11196275719754663</v>
      </c>
      <c r="X1755" s="13">
        <f t="shared" si="2141"/>
        <v>4.7569530525323964E-2</v>
      </c>
      <c r="Y1755" s="13">
        <f t="shared" si="2142"/>
        <v>1.0105414921173951E-2</v>
      </c>
      <c r="Z1755" s="13">
        <f t="shared" si="2143"/>
        <v>1.2468836239707664E-3</v>
      </c>
      <c r="AA1755" s="13">
        <f t="shared" si="2144"/>
        <v>2.3722680301980783E-3</v>
      </c>
      <c r="AB1755" s="13">
        <f t="shared" si="2145"/>
        <v>2.2566883945344908E-3</v>
      </c>
      <c r="AC1755" s="13">
        <f t="shared" si="2146"/>
        <v>7.2303830934360342E-5</v>
      </c>
      <c r="AD1755" s="13">
        <f t="shared" si="2147"/>
        <v>5.3253901239542788E-2</v>
      </c>
      <c r="AE1755" s="13">
        <f t="shared" si="2148"/>
        <v>2.2625944055105211E-2</v>
      </c>
      <c r="AF1755" s="13">
        <f t="shared" si="2149"/>
        <v>4.8065337230601161E-3</v>
      </c>
      <c r="AG1755" s="13">
        <f t="shared" si="2150"/>
        <v>6.8071609519430886E-4</v>
      </c>
      <c r="AH1755" s="13">
        <f t="shared" si="2151"/>
        <v>1.32440621543803E-4</v>
      </c>
      <c r="AI1755" s="13">
        <f t="shared" si="2152"/>
        <v>2.519759232921748E-4</v>
      </c>
      <c r="AJ1755" s="13">
        <f t="shared" si="2153"/>
        <v>2.3969936556793065E-4</v>
      </c>
      <c r="AK1755" s="13">
        <f t="shared" si="2154"/>
        <v>1.5201395726751363E-4</v>
      </c>
      <c r="AL1755" s="13">
        <f t="shared" si="2155"/>
        <v>2.3378380091932527E-6</v>
      </c>
      <c r="AM1755" s="13">
        <f t="shared" si="2156"/>
        <v>2.0263723889737299E-2</v>
      </c>
      <c r="AN1755" s="13">
        <f t="shared" si="2157"/>
        <v>8.6094327815528018E-3</v>
      </c>
      <c r="AO1755" s="13">
        <f t="shared" si="2158"/>
        <v>1.8289415416288752E-3</v>
      </c>
      <c r="AP1755" s="13">
        <f t="shared" si="2159"/>
        <v>2.5902032863791809E-4</v>
      </c>
      <c r="AQ1755" s="13">
        <f t="shared" si="2160"/>
        <v>2.7512441945496492E-5</v>
      </c>
      <c r="AR1755" s="13">
        <f t="shared" si="2161"/>
        <v>1.1253988999582927E-5</v>
      </c>
      <c r="AS1755" s="13">
        <f t="shared" si="2162"/>
        <v>2.1411363340302692E-5</v>
      </c>
      <c r="AT1755" s="13">
        <f t="shared" si="2163"/>
        <v>2.0368177012943954E-5</v>
      </c>
      <c r="AU1755" s="13">
        <f t="shared" si="2164"/>
        <v>1.2917210618087102E-5</v>
      </c>
      <c r="AV1755" s="13">
        <f t="shared" si="2165"/>
        <v>6.1439346061500647E-6</v>
      </c>
      <c r="AW1755" s="13">
        <f t="shared" si="2166"/>
        <v>5.2493439514966912E-8</v>
      </c>
      <c r="AX1755" s="13">
        <f t="shared" si="2167"/>
        <v>6.4254839602031549E-3</v>
      </c>
      <c r="AY1755" s="13">
        <f t="shared" si="2168"/>
        <v>2.729990427491555E-3</v>
      </c>
      <c r="AZ1755" s="13">
        <f t="shared" si="2169"/>
        <v>5.7994446646785218E-4</v>
      </c>
      <c r="BA1755" s="13">
        <f t="shared" si="2170"/>
        <v>8.2133519785689745E-5</v>
      </c>
      <c r="BB1755" s="13">
        <f t="shared" si="2171"/>
        <v>8.7240013429288773E-6</v>
      </c>
      <c r="BC1755" s="13">
        <f t="shared" si="2172"/>
        <v>7.4131194795998885E-7</v>
      </c>
      <c r="BD1755" s="13">
        <f t="shared" si="2173"/>
        <v>7.9691227488969958E-7</v>
      </c>
      <c r="BE1755" s="13">
        <f t="shared" si="2174"/>
        <v>1.5161715786858233E-6</v>
      </c>
      <c r="BF1755" s="13">
        <f t="shared" si="2175"/>
        <v>1.4423019499435086E-6</v>
      </c>
      <c r="BG1755" s="13">
        <f t="shared" si="2176"/>
        <v>9.146875564984706E-7</v>
      </c>
      <c r="BH1755" s="13">
        <f t="shared" si="2177"/>
        <v>4.3506146166857378E-7</v>
      </c>
      <c r="BI1755" s="13">
        <f t="shared" si="2178"/>
        <v>1.6554590610483501E-7</v>
      </c>
      <c r="BJ1755" s="14">
        <f t="shared" si="2179"/>
        <v>0.72896259092841065</v>
      </c>
      <c r="BK1755" s="14">
        <f t="shared" si="2180"/>
        <v>0.19656717792284689</v>
      </c>
      <c r="BL1755" s="14">
        <f t="shared" si="2181"/>
        <v>7.2481739479741389E-2</v>
      </c>
      <c r="BM1755" s="14">
        <f t="shared" si="2182"/>
        <v>0.40774949092014734</v>
      </c>
      <c r="BN1755" s="14">
        <f t="shared" si="2183"/>
        <v>0.58877896310077027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1.57692307692308</v>
      </c>
      <c r="F1756" s="10">
        <f>VLOOKUP(B1756,home!$B$2:$E$405,3,FALSE)</f>
        <v>1.59</v>
      </c>
      <c r="G1756" s="10">
        <f>VLOOKUP(C1756,away!$B$2:$E$405,4,FALSE)</f>
        <v>1.69</v>
      </c>
      <c r="H1756" s="10">
        <f>VLOOKUP(A1756,away!$A$2:$E$405,3,FALSE)</f>
        <v>1.31538461538462</v>
      </c>
      <c r="I1756" s="10">
        <f>VLOOKUP(C1756,away!$B$2:$E$405,3,FALSE)</f>
        <v>0.74</v>
      </c>
      <c r="J1756" s="10">
        <f>VLOOKUP(B1756,home!$B$2:$E$405,4,FALSE)</f>
        <v>0.51</v>
      </c>
      <c r="K1756" s="12">
        <f t="shared" si="2128"/>
        <v>4.2373500000000082</v>
      </c>
      <c r="L1756" s="12">
        <f t="shared" si="2129"/>
        <v>0.49642615384615563</v>
      </c>
      <c r="M1756" s="13">
        <f t="shared" si="2130"/>
        <v>8.7932037778422189E-3</v>
      </c>
      <c r="N1756" s="13">
        <f t="shared" si="2131"/>
        <v>3.7259882028039794E-2</v>
      </c>
      <c r="O1756" s="13">
        <f t="shared" si="2132"/>
        <v>4.3651763314196974E-3</v>
      </c>
      <c r="P1756" s="13">
        <f t="shared" si="2133"/>
        <v>1.8496779927941288E-2</v>
      </c>
      <c r="Q1756" s="13">
        <f t="shared" si="2134"/>
        <v>7.8941580555757382E-2</v>
      </c>
      <c r="R1756" s="13">
        <f t="shared" si="2135"/>
        <v>1.0834938485334762E-3</v>
      </c>
      <c r="S1756" s="13">
        <f t="shared" si="2136"/>
        <v>9.7271391732334025E-3</v>
      </c>
      <c r="T1756" s="13">
        <f t="shared" si="2137"/>
        <v>3.9188665213831096E-2</v>
      </c>
      <c r="U1756" s="13">
        <f t="shared" si="2138"/>
        <v>4.5911426590833334E-3</v>
      </c>
      <c r="V1756" s="13">
        <f t="shared" si="2139"/>
        <v>2.2734824803513848E-3</v>
      </c>
      <c r="W1756" s="13">
        <f t="shared" si="2140"/>
        <v>0.11150103545597971</v>
      </c>
      <c r="X1756" s="13">
        <f t="shared" si="2141"/>
        <v>5.5352030181275831E-2</v>
      </c>
      <c r="Y1756" s="13">
        <f t="shared" si="2142"/>
        <v>1.3739097725233544E-2</v>
      </c>
      <c r="Z1756" s="13">
        <f t="shared" si="2143"/>
        <v>1.7929156131448089E-4</v>
      </c>
      <c r="AA1756" s="13">
        <f t="shared" si="2144"/>
        <v>7.5972109733591698E-4</v>
      </c>
      <c r="AB1756" s="13">
        <f t="shared" si="2145"/>
        <v>1.6096020958981775E-3</v>
      </c>
      <c r="AC1756" s="13">
        <f t="shared" si="2146"/>
        <v>2.9889635629063723E-4</v>
      </c>
      <c r="AD1756" s="13">
        <f t="shared" si="2147"/>
        <v>0.11811722814734917</v>
      </c>
      <c r="AE1756" s="13">
        <f t="shared" si="2148"/>
        <v>5.8636481272157412E-2</v>
      </c>
      <c r="AF1756" s="13">
        <f t="shared" si="2149"/>
        <v>1.4554341436504621E-2</v>
      </c>
      <c r="AG1756" s="13">
        <f t="shared" si="2150"/>
        <v>2.4083852470292402E-3</v>
      </c>
      <c r="AH1756" s="13">
        <f t="shared" si="2151"/>
        <v>2.2251255050104982E-5</v>
      </c>
      <c r="AI1756" s="13">
        <f t="shared" si="2152"/>
        <v>9.4286355586562512E-5</v>
      </c>
      <c r="AJ1756" s="13">
        <f t="shared" si="2153"/>
        <v>1.9976214442236076E-4</v>
      </c>
      <c r="AK1756" s="13">
        <f t="shared" si="2154"/>
        <v>2.8215404088936395E-4</v>
      </c>
      <c r="AL1756" s="13">
        <f t="shared" si="2155"/>
        <v>2.5149514389751255E-5</v>
      </c>
      <c r="AM1756" s="13">
        <f t="shared" si="2156"/>
        <v>0.10010080733803416</v>
      </c>
      <c r="AN1756" s="13">
        <f t="shared" si="2157"/>
        <v>4.9692658783715322E-2</v>
      </c>
      <c r="AO1756" s="13">
        <f t="shared" si="2158"/>
        <v>1.2334367737194591E-2</v>
      </c>
      <c r="AP1756" s="13">
        <f t="shared" si="2159"/>
        <v>2.0410342452998735E-3</v>
      </c>
      <c r="AQ1756" s="13">
        <f t="shared" si="2160"/>
        <v>2.5330569506562675E-4</v>
      </c>
      <c r="AR1756" s="13">
        <f t="shared" si="2161"/>
        <v>2.2092209925546934E-6</v>
      </c>
      <c r="AS1756" s="13">
        <f t="shared" si="2162"/>
        <v>9.3612425728016473E-6</v>
      </c>
      <c r="AT1756" s="13">
        <f t="shared" si="2163"/>
        <v>1.9833430607930574E-5</v>
      </c>
      <c r="AU1756" s="13">
        <f t="shared" si="2164"/>
        <v>2.801372906217159E-5</v>
      </c>
      <c r="AV1756" s="13">
        <f t="shared" si="2165"/>
        <v>2.9675993710398258E-5</v>
      </c>
      <c r="AW1756" s="13">
        <f t="shared" si="2166"/>
        <v>1.469522007862829E-6</v>
      </c>
      <c r="AX1756" s="13">
        <f t="shared" si="2167"/>
        <v>7.0693692662303326E-2</v>
      </c>
      <c r="AY1756" s="13">
        <f t="shared" si="2168"/>
        <v>3.5094197949529428E-2</v>
      </c>
      <c r="AZ1756" s="13">
        <f t="shared" si="2169"/>
        <v>8.7108388552002685E-3</v>
      </c>
      <c r="BA1756" s="13">
        <f t="shared" si="2170"/>
        <v>1.4414294098869062E-3</v>
      </c>
      <c r="BB1756" s="13">
        <f t="shared" si="2171"/>
        <v>1.7889081449772265E-4</v>
      </c>
      <c r="BC1756" s="13">
        <f t="shared" si="2172"/>
        <v>1.7761215799902116E-5</v>
      </c>
      <c r="BD1756" s="13">
        <f t="shared" si="2173"/>
        <v>1.8278584672168539E-7</v>
      </c>
      <c r="BE1756" s="13">
        <f t="shared" si="2174"/>
        <v>7.7452760760613502E-7</v>
      </c>
      <c r="BF1756" s="13">
        <f t="shared" si="2175"/>
        <v>1.6409722790449317E-6</v>
      </c>
      <c r="BG1756" s="13">
        <f t="shared" si="2176"/>
        <v>2.317791295537018E-6</v>
      </c>
      <c r="BH1756" s="13">
        <f t="shared" si="2177"/>
        <v>2.4553232365359508E-6</v>
      </c>
      <c r="BI1756" s="13">
        <f t="shared" si="2178"/>
        <v>2.0808127832671258E-6</v>
      </c>
      <c r="BJ1756" s="14">
        <f t="shared" si="2179"/>
        <v>0.81025771196968477</v>
      </c>
      <c r="BK1756" s="14">
        <f t="shared" si="2180"/>
        <v>7.4708849179578096E-2</v>
      </c>
      <c r="BL1756" s="14">
        <f t="shared" si="2181"/>
        <v>1.3106135658213565E-2</v>
      </c>
      <c r="BM1756" s="14">
        <f t="shared" si="2182"/>
        <v>0.71421914347173565</v>
      </c>
      <c r="BN1756" s="14">
        <f t="shared" si="2183"/>
        <v>0.14894011646953387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1.57692307692308</v>
      </c>
      <c r="F1757" s="10">
        <f>VLOOKUP(B1757,home!$B$2:$E$405,3,FALSE)</f>
        <v>0.21</v>
      </c>
      <c r="G1757" s="10">
        <f>VLOOKUP(C1757,away!$B$2:$E$405,4,FALSE)</f>
        <v>1.06</v>
      </c>
      <c r="H1757" s="10">
        <f>VLOOKUP(A1757,away!$A$2:$E$405,3,FALSE)</f>
        <v>1.31538461538462</v>
      </c>
      <c r="I1757" s="10">
        <f>VLOOKUP(C1757,away!$B$2:$E$405,3,FALSE)</f>
        <v>0.95</v>
      </c>
      <c r="J1757" s="10">
        <f>VLOOKUP(B1757,home!$B$2:$E$405,4,FALSE)</f>
        <v>0.76</v>
      </c>
      <c r="K1757" s="12">
        <f t="shared" si="2128"/>
        <v>0.3510230769230776</v>
      </c>
      <c r="L1757" s="12">
        <f t="shared" si="2129"/>
        <v>0.94970769230769569</v>
      </c>
      <c r="M1757" s="13">
        <f t="shared" si="2130"/>
        <v>0.27233270793674724</v>
      </c>
      <c r="N1757" s="13">
        <f t="shared" si="2131"/>
        <v>9.5595065086750849E-2</v>
      </c>
      <c r="O1757" s="13">
        <f t="shared" si="2132"/>
        <v>0.25863646759451386</v>
      </c>
      <c r="P1757" s="13">
        <f t="shared" si="2133"/>
        <v>9.0787368659542123E-2</v>
      </c>
      <c r="Q1757" s="13">
        <f t="shared" si="2134"/>
        <v>1.6778036942706576E-2</v>
      </c>
      <c r="R1757" s="13">
        <f t="shared" si="2135"/>
        <v>0.12281452139289994</v>
      </c>
      <c r="S1757" s="13">
        <f t="shared" si="2136"/>
        <v>7.5664307553887358E-3</v>
      </c>
      <c r="T1757" s="13">
        <f t="shared" si="2137"/>
        <v>1.5934230746311125E-2</v>
      </c>
      <c r="U1757" s="13">
        <f t="shared" si="2138"/>
        <v>4.3110731190170885E-2</v>
      </c>
      <c r="V1757" s="13">
        <f t="shared" si="2139"/>
        <v>2.8026842755472672E-4</v>
      </c>
      <c r="W1757" s="13">
        <f t="shared" si="2140"/>
        <v>1.9631593841193096E-3</v>
      </c>
      <c r="X1757" s="13">
        <f t="shared" si="2141"/>
        <v>1.8644275683241465E-3</v>
      </c>
      <c r="Y1757" s="13">
        <f t="shared" si="2142"/>
        <v>8.8533060169398699E-4</v>
      </c>
      <c r="Z1757" s="13">
        <f t="shared" si="2143"/>
        <v>3.8879298564641708E-2</v>
      </c>
      <c r="AA1757" s="13">
        <f t="shared" si="2144"/>
        <v>1.3647531010771529E-2</v>
      </c>
      <c r="AB1757" s="13">
        <f t="shared" si="2145"/>
        <v>2.3952991639020703E-3</v>
      </c>
      <c r="AC1757" s="13">
        <f t="shared" si="2146"/>
        <v>5.8395558801990807E-6</v>
      </c>
      <c r="AD1757" s="13">
        <f t="shared" si="2147"/>
        <v>1.7227856187599345E-4</v>
      </c>
      <c r="AE1757" s="13">
        <f t="shared" si="2148"/>
        <v>1.636142754333383E-4</v>
      </c>
      <c r="AF1757" s="13">
        <f t="shared" si="2149"/>
        <v>7.769286797519572E-5</v>
      </c>
      <c r="AG1757" s="13">
        <f t="shared" si="2150"/>
        <v>2.4595171451163197E-5</v>
      </c>
      <c r="AH1757" s="13">
        <f t="shared" si="2151"/>
        <v>9.2309922295919465E-3</v>
      </c>
      <c r="AI1757" s="13">
        <f t="shared" si="2152"/>
        <v>3.2402912954843858E-3</v>
      </c>
      <c r="AJ1757" s="13">
        <f t="shared" si="2153"/>
        <v>5.6870851033399708E-4</v>
      </c>
      <c r="AK1757" s="13">
        <f t="shared" si="2154"/>
        <v>6.654327038992653E-5</v>
      </c>
      <c r="AL1757" s="13">
        <f t="shared" si="2155"/>
        <v>7.7869150058430287E-8</v>
      </c>
      <c r="AM1757" s="13">
        <f t="shared" si="2156"/>
        <v>1.2094750175518806E-5</v>
      </c>
      <c r="AN1757" s="13">
        <f t="shared" si="2157"/>
        <v>1.1486477278230062E-5</v>
      </c>
      <c r="AO1757" s="13">
        <f t="shared" si="2158"/>
        <v>5.4543979143263276E-6</v>
      </c>
      <c r="AP1757" s="13">
        <f t="shared" si="2159"/>
        <v>1.7266945520475883E-6</v>
      </c>
      <c r="AQ1757" s="13">
        <f t="shared" si="2160"/>
        <v>4.0996377458634636E-7</v>
      </c>
      <c r="AR1757" s="13">
        <f t="shared" si="2161"/>
        <v>1.753348865615208E-3</v>
      </c>
      <c r="AS1757" s="13">
        <f t="shared" si="2162"/>
        <v>6.1546591372783812E-4</v>
      </c>
      <c r="AT1757" s="13">
        <f t="shared" si="2163"/>
        <v>1.0802136938900956E-4</v>
      </c>
      <c r="AU1757" s="13">
        <f t="shared" si="2164"/>
        <v>1.263933115212483E-5</v>
      </c>
      <c r="AV1757" s="13">
        <f t="shared" si="2165"/>
        <v>1.1091742278171408E-6</v>
      </c>
      <c r="AW1757" s="13">
        <f t="shared" si="2166"/>
        <v>7.2108848106342204E-10</v>
      </c>
      <c r="AX1757" s="13">
        <f t="shared" si="2167"/>
        <v>7.0758940353775761E-7</v>
      </c>
      <c r="AY1757" s="13">
        <f t="shared" si="2168"/>
        <v>6.7200309953522254E-7</v>
      </c>
      <c r="AZ1757" s="13">
        <f t="shared" si="2169"/>
        <v>3.1910325644160751E-7</v>
      </c>
      <c r="BA1757" s="13">
        <f t="shared" si="2170"/>
        <v>1.0101827242767662E-7</v>
      </c>
      <c r="BB1757" s="13">
        <f t="shared" si="2171"/>
        <v>2.3984457597049723E-8</v>
      </c>
      <c r="BC1757" s="13">
        <f t="shared" si="2172"/>
        <v>4.5556447751491755E-9</v>
      </c>
      <c r="BD1757" s="13">
        <f t="shared" si="2173"/>
        <v>2.7752815082895575E-4</v>
      </c>
      <c r="BE1757" s="13">
        <f t="shared" si="2174"/>
        <v>9.7418785436752009E-5</v>
      </c>
      <c r="BF1757" s="13">
        <f t="shared" si="2175"/>
        <v>1.7098120907058895E-5</v>
      </c>
      <c r="BG1757" s="13">
        <f t="shared" si="2176"/>
        <v>2.0006116701328725E-6</v>
      </c>
      <c r="BH1757" s="13">
        <f t="shared" si="2177"/>
        <v>1.7556521604456443E-7</v>
      </c>
      <c r="BI1757" s="13">
        <f t="shared" si="2178"/>
        <v>1.2325488467325575E-8</v>
      </c>
      <c r="BJ1757" s="14">
        <f t="shared" si="2179"/>
        <v>0.1334914317444707</v>
      </c>
      <c r="BK1757" s="14">
        <f t="shared" si="2180"/>
        <v>0.37097336520736263</v>
      </c>
      <c r="BL1757" s="14">
        <f t="shared" si="2181"/>
        <v>0.45659590387171789</v>
      </c>
      <c r="BM1757" s="14">
        <f t="shared" si="2182"/>
        <v>0.14299516049302133</v>
      </c>
      <c r="BN1757" s="14">
        <f t="shared" si="2183"/>
        <v>0.85694416761316061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1.57692307692308</v>
      </c>
      <c r="F1758" s="10">
        <f>VLOOKUP(B1758,home!$B$2:$E$405,3,FALSE)</f>
        <v>1.48</v>
      </c>
      <c r="G1758" s="10">
        <f>VLOOKUP(C1758,away!$B$2:$E$405,4,FALSE)</f>
        <v>0.63</v>
      </c>
      <c r="H1758" s="10">
        <f>VLOOKUP(A1758,away!$A$2:$E$405,3,FALSE)</f>
        <v>1.31538461538462</v>
      </c>
      <c r="I1758" s="10">
        <f>VLOOKUP(C1758,away!$B$2:$E$405,3,FALSE)</f>
        <v>1.1599999999999999</v>
      </c>
      <c r="J1758" s="10">
        <f>VLOOKUP(B1758,home!$B$2:$E$405,4,FALSE)</f>
        <v>0.63</v>
      </c>
      <c r="K1758" s="12">
        <f t="shared" si="2128"/>
        <v>1.4703230769230797</v>
      </c>
      <c r="L1758" s="12">
        <f t="shared" si="2129"/>
        <v>0.96128307692308024</v>
      </c>
      <c r="M1758" s="13">
        <f t="shared" si="2130"/>
        <v>8.7895545379981982E-2</v>
      </c>
      <c r="N1758" s="13">
        <f t="shared" si="2131"/>
        <v>0.12923484873092728</v>
      </c>
      <c r="O1758" s="13">
        <f t="shared" si="2132"/>
        <v>8.4492500310701296E-2</v>
      </c>
      <c r="P1758" s="13">
        <f t="shared" si="2133"/>
        <v>0.1242312730337546</v>
      </c>
      <c r="Q1758" s="13">
        <f t="shared" si="2134"/>
        <v>9.5008490215872904E-2</v>
      </c>
      <c r="R1758" s="13">
        <f t="shared" si="2135"/>
        <v>4.0610605337797624E-2</v>
      </c>
      <c r="S1758" s="13">
        <f t="shared" si="2136"/>
        <v>4.3897017570307409E-2</v>
      </c>
      <c r="T1758" s="13">
        <f t="shared" si="2137"/>
        <v>9.1330053808530653E-2</v>
      </c>
      <c r="U1758" s="13">
        <f t="shared" si="2138"/>
        <v>5.9710710195979448E-2</v>
      </c>
      <c r="V1758" s="13">
        <f t="shared" si="2139"/>
        <v>6.8937665998491217E-3</v>
      </c>
      <c r="W1758" s="13">
        <f t="shared" si="2140"/>
        <v>4.6564391889339508E-2</v>
      </c>
      <c r="X1758" s="13">
        <f t="shared" si="2141"/>
        <v>4.4761561910436398E-2</v>
      </c>
      <c r="Y1758" s="13">
        <f t="shared" si="2142"/>
        <v>2.1514265980573623E-2</v>
      </c>
      <c r="Z1758" s="13">
        <f t="shared" si="2143"/>
        <v>1.301276255160899E-2</v>
      </c>
      <c r="AA1758" s="13">
        <f t="shared" si="2144"/>
        <v>1.9132965074151156E-2</v>
      </c>
      <c r="AB1758" s="13">
        <f t="shared" si="2145"/>
        <v>1.4065820039243877E-2</v>
      </c>
      <c r="AC1758" s="13">
        <f t="shared" si="2146"/>
        <v>6.0897668149337931E-4</v>
      </c>
      <c r="AD1758" s="13">
        <f t="shared" si="2147"/>
        <v>1.7116174989446439E-2</v>
      </c>
      <c r="AE1758" s="13">
        <f t="shared" si="2148"/>
        <v>1.6453489359008942E-2</v>
      </c>
      <c r="AF1758" s="13">
        <f t="shared" si="2149"/>
        <v>7.9082304385746371E-3</v>
      </c>
      <c r="AG1758" s="13">
        <f t="shared" si="2150"/>
        <v>2.5340160296699298E-3</v>
      </c>
      <c r="AH1758" s="13">
        <f t="shared" si="2151"/>
        <v>3.1272371062200308E-3</v>
      </c>
      <c r="AI1758" s="13">
        <f t="shared" si="2152"/>
        <v>4.5980488842854638E-3</v>
      </c>
      <c r="AJ1758" s="13">
        <f t="shared" si="2153"/>
        <v>3.3803086916926687E-3</v>
      </c>
      <c r="AK1758" s="13">
        <f t="shared" si="2154"/>
        <v>1.6567152921731312E-3</v>
      </c>
      <c r="AL1758" s="13">
        <f t="shared" si="2155"/>
        <v>3.4429025071854822E-5</v>
      </c>
      <c r="AM1758" s="13">
        <f t="shared" si="2156"/>
        <v>5.033261415127349E-3</v>
      </c>
      <c r="AN1758" s="13">
        <f t="shared" si="2157"/>
        <v>4.8383890200918338E-3</v>
      </c>
      <c r="AO1758" s="13">
        <f t="shared" si="2158"/>
        <v>2.3255307422923627E-3</v>
      </c>
      <c r="AP1758" s="13">
        <f t="shared" si="2159"/>
        <v>7.4516444914333915E-4</v>
      </c>
      <c r="AQ1758" s="13">
        <f t="shared" si="2160"/>
        <v>1.7907849362155029E-4</v>
      </c>
      <c r="AR1758" s="13">
        <f t="shared" si="2161"/>
        <v>6.0123202154704425E-4</v>
      </c>
      <c r="AS1758" s="13">
        <f t="shared" si="2162"/>
        <v>8.8400531586573352E-4</v>
      </c>
      <c r="AT1758" s="13">
        <f t="shared" si="2163"/>
        <v>6.4988670802003216E-4</v>
      </c>
      <c r="AU1758" s="13">
        <f t="shared" si="2164"/>
        <v>3.1851447472914152E-4</v>
      </c>
      <c r="AV1758" s="13">
        <f t="shared" si="2165"/>
        <v>1.1707979563207248E-4</v>
      </c>
      <c r="AW1758" s="13">
        <f t="shared" si="2166"/>
        <v>1.3517186146278478E-6</v>
      </c>
      <c r="AX1758" s="13">
        <f t="shared" si="2167"/>
        <v>1.2334200684747108E-3</v>
      </c>
      <c r="AY1758" s="13">
        <f t="shared" si="2168"/>
        <v>1.1856658385620462E-3</v>
      </c>
      <c r="AZ1758" s="13">
        <f t="shared" si="2169"/>
        <v>5.6988025274775386E-4</v>
      </c>
      <c r="BA1758" s="13">
        <f t="shared" si="2170"/>
        <v>1.8260541427968786E-4</v>
      </c>
      <c r="BB1758" s="13">
        <f t="shared" si="2171"/>
        <v>4.388387362539803E-5</v>
      </c>
      <c r="BC1758" s="13">
        <f t="shared" si="2172"/>
        <v>8.4369650131852468E-6</v>
      </c>
      <c r="BD1758" s="13">
        <f t="shared" si="2173"/>
        <v>9.6325694602904366E-5</v>
      </c>
      <c r="BE1758" s="13">
        <f t="shared" si="2174"/>
        <v>1.4162989167529523E-4</v>
      </c>
      <c r="BF1758" s="13">
        <f t="shared" si="2175"/>
        <v>1.041208490561513E-4</v>
      </c>
      <c r="BG1758" s="13">
        <f t="shared" si="2176"/>
        <v>5.103042905202796E-5</v>
      </c>
      <c r="BH1758" s="13">
        <f t="shared" si="2177"/>
        <v>1.8757804365120666E-5</v>
      </c>
      <c r="BI1758" s="13">
        <f t="shared" si="2178"/>
        <v>5.5160065260890769E-6</v>
      </c>
      <c r="BJ1758" s="14">
        <f t="shared" si="2179"/>
        <v>0.48877083988535941</v>
      </c>
      <c r="BK1758" s="14">
        <f t="shared" si="2180"/>
        <v>0.26474667412902042</v>
      </c>
      <c r="BL1758" s="14">
        <f t="shared" si="2181"/>
        <v>0.23376300992331631</v>
      </c>
      <c r="BM1758" s="14">
        <f t="shared" si="2182"/>
        <v>0.43763570936032198</v>
      </c>
      <c r="BN1758" s="14">
        <f t="shared" si="2183"/>
        <v>0.56147326300903566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1.57692307692308</v>
      </c>
      <c r="F1759" s="10">
        <f>VLOOKUP(B1759,home!$B$2:$E$405,3,FALSE)</f>
        <v>0.21</v>
      </c>
      <c r="G1759" s="10">
        <f>VLOOKUP(C1759,away!$B$2:$E$405,4,FALSE)</f>
        <v>1.37</v>
      </c>
      <c r="H1759" s="10">
        <f>VLOOKUP(A1759,away!$A$2:$E$405,3,FALSE)</f>
        <v>1.31538461538462</v>
      </c>
      <c r="I1759" s="10">
        <f>VLOOKUP(C1759,away!$B$2:$E$405,3,FALSE)</f>
        <v>0.95</v>
      </c>
      <c r="J1759" s="10">
        <f>VLOOKUP(B1759,home!$B$2:$E$405,4,FALSE)</f>
        <v>1.01</v>
      </c>
      <c r="K1759" s="12">
        <f t="shared" si="2128"/>
        <v>0.45368076923077016</v>
      </c>
      <c r="L1759" s="12">
        <f t="shared" si="2129"/>
        <v>1.2621115384615429</v>
      </c>
      <c r="M1759" s="13">
        <f t="shared" si="2130"/>
        <v>0.17982119054418463</v>
      </c>
      <c r="N1759" s="13">
        <f t="shared" si="2131"/>
        <v>8.1581416050078584E-2</v>
      </c>
      <c r="O1759" s="13">
        <f t="shared" si="2132"/>
        <v>0.22695439944570714</v>
      </c>
      <c r="P1759" s="13">
        <f t="shared" si="2133"/>
        <v>0.10296484652083589</v>
      </c>
      <c r="Q1759" s="13">
        <f t="shared" si="2134"/>
        <v>1.8505959794267571E-2</v>
      </c>
      <c r="R1759" s="13">
        <f t="shared" si="2135"/>
        <v>0.14322088312251852</v>
      </c>
      <c r="S1759" s="13">
        <f t="shared" si="2136"/>
        <v>1.4739307957776933E-2</v>
      </c>
      <c r="T1759" s="13">
        <f t="shared" si="2137"/>
        <v>2.3356585386650506E-2</v>
      </c>
      <c r="U1759" s="13">
        <f t="shared" si="2138"/>
        <v>6.4976560424934424E-2</v>
      </c>
      <c r="V1759" s="13">
        <f t="shared" si="2139"/>
        <v>9.3774053924413692E-4</v>
      </c>
      <c r="W1759" s="13">
        <f t="shared" si="2140"/>
        <v>2.7985993582723395E-3</v>
      </c>
      <c r="X1759" s="13">
        <f t="shared" si="2141"/>
        <v>3.5321445416065895E-3</v>
      </c>
      <c r="Y1759" s="13">
        <f t="shared" si="2142"/>
        <v>2.2289801907378172E-3</v>
      </c>
      <c r="Z1759" s="13">
        <f t="shared" si="2143"/>
        <v>6.0253576379194235E-2</v>
      </c>
      <c r="AA1759" s="13">
        <f t="shared" si="2144"/>
        <v>2.7335888880617804E-2</v>
      </c>
      <c r="AB1759" s="13">
        <f t="shared" si="2145"/>
        <v>6.20088354748277E-3</v>
      </c>
      <c r="AC1759" s="13">
        <f t="shared" si="2146"/>
        <v>3.3559139501106801E-5</v>
      </c>
      <c r="AD1759" s="13">
        <f t="shared" si="2147"/>
        <v>3.174176774074336E-4</v>
      </c>
      <c r="AE1759" s="13">
        <f t="shared" si="2148"/>
        <v>4.0061651316758581E-4</v>
      </c>
      <c r="AF1759" s="13">
        <f t="shared" si="2149"/>
        <v>2.5281136188352036E-4</v>
      </c>
      <c r="AG1759" s="13">
        <f t="shared" si="2150"/>
        <v>1.0635871229578929E-4</v>
      </c>
      <c r="AH1759" s="13">
        <f t="shared" si="2151"/>
        <v>1.9011683495438726E-2</v>
      </c>
      <c r="AI1759" s="13">
        <f t="shared" si="2152"/>
        <v>8.6252351925825786E-3</v>
      </c>
      <c r="AJ1759" s="13">
        <f t="shared" si="2153"/>
        <v>1.9565516684835866E-3</v>
      </c>
      <c r="AK1759" s="13">
        <f t="shared" si="2154"/>
        <v>2.9588328866579357E-4</v>
      </c>
      <c r="AL1759" s="13">
        <f t="shared" si="2155"/>
        <v>7.6863280409740998E-7</v>
      </c>
      <c r="AM1759" s="13">
        <f t="shared" si="2156"/>
        <v>2.8801259210729792E-5</v>
      </c>
      <c r="AN1759" s="13">
        <f t="shared" si="2157"/>
        <v>3.6350401572083863E-5</v>
      </c>
      <c r="AO1759" s="13">
        <f t="shared" si="2158"/>
        <v>2.2939130625918832E-5</v>
      </c>
      <c r="AP1759" s="13">
        <f t="shared" si="2159"/>
        <v>9.6505804817495727E-6</v>
      </c>
      <c r="AQ1759" s="13">
        <f t="shared" si="2160"/>
        <v>3.0450272447169721E-6</v>
      </c>
      <c r="AR1759" s="13">
        <f t="shared" si="2161"/>
        <v>4.7989730210344179E-3</v>
      </c>
      <c r="AS1759" s="13">
        <f t="shared" si="2162"/>
        <v>2.1772017717006076E-3</v>
      </c>
      <c r="AT1759" s="13">
        <f t="shared" si="2163"/>
        <v>4.9387728727786359E-4</v>
      </c>
      <c r="AU1759" s="13">
        <f t="shared" si="2164"/>
        <v>7.4687542532609087E-5</v>
      </c>
      <c r="AV1759" s="13">
        <f t="shared" si="2165"/>
        <v>8.471075437037487E-6</v>
      </c>
      <c r="AW1759" s="13">
        <f t="shared" si="2166"/>
        <v>1.2225440676384204E-8</v>
      </c>
      <c r="AX1759" s="13">
        <f t="shared" si="2167"/>
        <v>2.1777629055897816E-6</v>
      </c>
      <c r="AY1759" s="13">
        <f t="shared" si="2168"/>
        <v>2.7485796911783995E-6</v>
      </c>
      <c r="AZ1759" s="13">
        <f t="shared" si="2169"/>
        <v>1.7345070713086613E-6</v>
      </c>
      <c r="BA1759" s="13">
        <f t="shared" si="2170"/>
        <v>7.297137960806001E-7</v>
      </c>
      <c r="BB1759" s="13">
        <f t="shared" si="2171"/>
        <v>2.3024505045197464E-7</v>
      </c>
      <c r="BC1759" s="13">
        <f t="shared" si="2172"/>
        <v>5.8118986969819447E-8</v>
      </c>
      <c r="BD1759" s="13">
        <f t="shared" si="2173"/>
        <v>1.0094732037688652E-3</v>
      </c>
      <c r="BE1759" s="13">
        <f t="shared" si="2174"/>
        <v>4.5797857960370872E-4</v>
      </c>
      <c r="BF1759" s="13">
        <f t="shared" si="2175"/>
        <v>1.0388803714291302E-4</v>
      </c>
      <c r="BG1759" s="13">
        <f t="shared" si="2176"/>
        <v>1.5710668201623871E-5</v>
      </c>
      <c r="BH1759" s="13">
        <f t="shared" si="2177"/>
        <v>1.781907008710529E-6</v>
      </c>
      <c r="BI1759" s="13">
        <f t="shared" si="2178"/>
        <v>1.6168338848189873E-7</v>
      </c>
      <c r="BJ1759" s="14">
        <f t="shared" si="2179"/>
        <v>0.13318935491300443</v>
      </c>
      <c r="BK1759" s="14">
        <f t="shared" si="2180"/>
        <v>0.29850016191403794</v>
      </c>
      <c r="BL1759" s="14">
        <f t="shared" si="2181"/>
        <v>0.50772017384352808</v>
      </c>
      <c r="BM1759" s="14">
        <f t="shared" si="2182"/>
        <v>0.24661183521792202</v>
      </c>
      <c r="BN1759" s="14">
        <f t="shared" si="2183"/>
        <v>0.75304869547759234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1.57692307692308</v>
      </c>
      <c r="F1760" s="10">
        <f>VLOOKUP(B1760,home!$B$2:$E$405,3,FALSE)</f>
        <v>0.63</v>
      </c>
      <c r="G1760" s="10">
        <f>VLOOKUP(C1760,away!$B$2:$E$405,4,FALSE)</f>
        <v>1.01</v>
      </c>
      <c r="H1760" s="10">
        <f>VLOOKUP(A1760,away!$A$2:$E$405,3,FALSE)</f>
        <v>1.31538461538462</v>
      </c>
      <c r="I1760" s="10">
        <f>VLOOKUP(C1760,away!$B$2:$E$405,3,FALSE)</f>
        <v>0.38</v>
      </c>
      <c r="J1760" s="10">
        <f>VLOOKUP(B1760,home!$B$2:$E$405,4,FALSE)</f>
        <v>1.52</v>
      </c>
      <c r="K1760" s="12">
        <f t="shared" si="2128"/>
        <v>1.0033961538461558</v>
      </c>
      <c r="L1760" s="12">
        <f t="shared" si="2129"/>
        <v>0.75976615384615653</v>
      </c>
      <c r="M1760" s="13">
        <f t="shared" si="2130"/>
        <v>0.17150166436135289</v>
      </c>
      <c r="N1760" s="13">
        <f t="shared" si="2131"/>
        <v>0.17208411039839583</v>
      </c>
      <c r="O1760" s="13">
        <f t="shared" si="2132"/>
        <v>0.13030115991003954</v>
      </c>
      <c r="P1760" s="13">
        <f t="shared" si="2133"/>
        <v>0.13074368269542658</v>
      </c>
      <c r="Q1760" s="13">
        <f t="shared" si="2134"/>
        <v>8.6334267255893812E-2</v>
      </c>
      <c r="R1760" s="13">
        <f t="shared" si="2135"/>
        <v>4.9499205553271863E-2</v>
      </c>
      <c r="S1760" s="13">
        <f t="shared" si="2136"/>
        <v>2.4917995152434241E-2</v>
      </c>
      <c r="T1760" s="13">
        <f t="shared" si="2137"/>
        <v>6.5593854178136596E-2</v>
      </c>
      <c r="U1760" s="13">
        <f t="shared" si="2138"/>
        <v>4.9667312470593264E-2</v>
      </c>
      <c r="V1760" s="13">
        <f t="shared" si="2139"/>
        <v>2.1106827568297785E-3</v>
      </c>
      <c r="W1760" s="13">
        <f t="shared" si="2140"/>
        <v>2.8875823903229989E-2</v>
      </c>
      <c r="X1760" s="13">
        <f t="shared" si="2141"/>
        <v>2.1938873666095957E-2</v>
      </c>
      <c r="Y1760" s="13">
        <f t="shared" si="2142"/>
        <v>8.3342068325032263E-3</v>
      </c>
      <c r="Z1760" s="13">
        <f t="shared" si="2143"/>
        <v>1.2535940340549894E-2</v>
      </c>
      <c r="AA1760" s="13">
        <f t="shared" si="2144"/>
        <v>1.2578514322552633E-2</v>
      </c>
      <c r="AB1760" s="13">
        <f t="shared" si="2145"/>
        <v>6.3106164461740472E-3</v>
      </c>
      <c r="AC1760" s="13">
        <f t="shared" si="2146"/>
        <v>1.0056696740279806E-4</v>
      </c>
      <c r="AD1760" s="13">
        <f t="shared" si="2147"/>
        <v>7.243472660909963E-3</v>
      </c>
      <c r="AE1760" s="13">
        <f t="shared" si="2148"/>
        <v>5.5033453640693474E-3</v>
      </c>
      <c r="AF1760" s="13">
        <f t="shared" si="2149"/>
        <v>2.0906277702730219E-3</v>
      </c>
      <c r="AG1760" s="13">
        <f t="shared" si="2150"/>
        <v>5.2946274004810002E-4</v>
      </c>
      <c r="AH1760" s="13">
        <f t="shared" si="2151"/>
        <v>2.3810957943461173E-3</v>
      </c>
      <c r="AI1760" s="13">
        <f t="shared" si="2152"/>
        <v>2.3891823619861512E-3</v>
      </c>
      <c r="AJ1760" s="13">
        <f t="shared" si="2153"/>
        <v>1.1986481964269889E-3</v>
      </c>
      <c r="AK1760" s="13">
        <f t="shared" si="2154"/>
        <v>4.0090633003649073E-4</v>
      </c>
      <c r="AL1760" s="13">
        <f t="shared" si="2155"/>
        <v>3.0666747695343538E-6</v>
      </c>
      <c r="AM1760" s="13">
        <f t="shared" si="2156"/>
        <v>1.4536145216893681E-3</v>
      </c>
      <c r="AN1760" s="13">
        <f t="shared" si="2157"/>
        <v>1.1044071143188517E-3</v>
      </c>
      <c r="AO1760" s="13">
        <f t="shared" si="2158"/>
        <v>4.1954557276318308E-4</v>
      </c>
      <c r="AP1760" s="13">
        <f t="shared" si="2159"/>
        <v>1.0625217539382217E-4</v>
      </c>
      <c r="AQ1760" s="13">
        <f t="shared" si="2160"/>
        <v>2.018170165918787E-5</v>
      </c>
      <c r="AR1760" s="13">
        <f t="shared" si="2161"/>
        <v>3.6181519872192182E-4</v>
      </c>
      <c r="AS1760" s="13">
        <f t="shared" si="2162"/>
        <v>3.6304397880065892E-4</v>
      </c>
      <c r="AT1760" s="13">
        <f t="shared" si="2163"/>
        <v>1.8213846600279319E-4</v>
      </c>
      <c r="AU1760" s="13">
        <f t="shared" si="2164"/>
        <v>6.0919012084880511E-5</v>
      </c>
      <c r="AV1760" s="13">
        <f t="shared" si="2165"/>
        <v>1.5281475605519142E-5</v>
      </c>
      <c r="AW1760" s="13">
        <f t="shared" si="2166"/>
        <v>6.4940793965006838E-8</v>
      </c>
      <c r="AX1760" s="13">
        <f t="shared" si="2167"/>
        <v>2.430918700396717E-4</v>
      </c>
      <c r="AY1760" s="13">
        <f t="shared" si="2168"/>
        <v>1.8469297513131109E-4</v>
      </c>
      <c r="AZ1760" s="13">
        <f t="shared" si="2169"/>
        <v>7.016173567896002E-5</v>
      </c>
      <c r="BA1760" s="13">
        <f t="shared" si="2170"/>
        <v>1.7768837354658041E-5</v>
      </c>
      <c r="BB1760" s="13">
        <f t="shared" si="2171"/>
        <v>3.3750403038166127E-6</v>
      </c>
      <c r="BC1760" s="13">
        <f t="shared" si="2172"/>
        <v>5.1284827814130245E-7</v>
      </c>
      <c r="BD1760" s="13">
        <f t="shared" si="2173"/>
        <v>4.58158236560062E-5</v>
      </c>
      <c r="BE1760" s="13">
        <f t="shared" si="2174"/>
        <v>4.5971421241730338E-5</v>
      </c>
      <c r="BF1760" s="13">
        <f t="shared" si="2175"/>
        <v>2.3063773630396841E-5</v>
      </c>
      <c r="BG1760" s="13">
        <f t="shared" si="2176"/>
        <v>7.7140339179728608E-6</v>
      </c>
      <c r="BH1760" s="13">
        <f t="shared" si="2177"/>
        <v>1.9350579909831899E-6</v>
      </c>
      <c r="BI1760" s="13">
        <f t="shared" si="2178"/>
        <v>3.8832594912436054E-7</v>
      </c>
      <c r="BJ1760" s="14">
        <f t="shared" si="2179"/>
        <v>0.40215164916216689</v>
      </c>
      <c r="BK1760" s="14">
        <f t="shared" si="2180"/>
        <v>0.32956235158334712</v>
      </c>
      <c r="BL1760" s="14">
        <f t="shared" si="2181"/>
        <v>0.25583472795302908</v>
      </c>
      <c r="BM1760" s="14">
        <f t="shared" si="2182"/>
        <v>0.25943595083037507</v>
      </c>
      <c r="BN1760" s="14">
        <f t="shared" si="2183"/>
        <v>0.74046409017438042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1.57692307692308</v>
      </c>
      <c r="F1761" s="10">
        <f>VLOOKUP(B1761,home!$B$2:$E$405,3,FALSE)</f>
        <v>0.53</v>
      </c>
      <c r="G1761" s="10">
        <f>VLOOKUP(C1761,away!$B$2:$E$405,4,FALSE)</f>
        <v>0.76</v>
      </c>
      <c r="H1761" s="10">
        <f>VLOOKUP(A1761,away!$A$2:$E$405,3,FALSE)</f>
        <v>1.31538461538462</v>
      </c>
      <c r="I1761" s="10">
        <f>VLOOKUP(C1761,away!$B$2:$E$405,3,FALSE)</f>
        <v>0.51</v>
      </c>
      <c r="J1761" s="10">
        <f>VLOOKUP(B1761,home!$B$2:$E$405,4,FALSE)</f>
        <v>0.76</v>
      </c>
      <c r="K1761" s="12">
        <f t="shared" si="2128"/>
        <v>0.63518461538461668</v>
      </c>
      <c r="L1761" s="12">
        <f t="shared" si="2129"/>
        <v>0.50984307692307873</v>
      </c>
      <c r="M1761" s="13">
        <f t="shared" si="2130"/>
        <v>0.31821510555778765</v>
      </c>
      <c r="N1761" s="13">
        <f t="shared" si="2131"/>
        <v>0.20212533943329858</v>
      </c>
      <c r="O1761" s="13">
        <f t="shared" si="2132"/>
        <v>0.16223976854098474</v>
      </c>
      <c r="P1761" s="13">
        <f t="shared" si="2133"/>
        <v>0.10305220498079463</v>
      </c>
      <c r="Q1761" s="13">
        <f t="shared" si="2134"/>
        <v>6.4193452993712416E-2</v>
      </c>
      <c r="R1761" s="13">
        <f t="shared" si="2135"/>
        <v>4.1358411396111877E-2</v>
      </c>
      <c r="S1761" s="13">
        <f t="shared" si="2136"/>
        <v>8.3432219007868319E-3</v>
      </c>
      <c r="T1761" s="13">
        <f t="shared" si="2137"/>
        <v>3.2728587592631357E-2</v>
      </c>
      <c r="U1761" s="13">
        <f t="shared" si="2138"/>
        <v>2.6270226635558076E-2</v>
      </c>
      <c r="V1761" s="13">
        <f t="shared" si="2139"/>
        <v>3.0021181636904581E-4</v>
      </c>
      <c r="W1761" s="13">
        <f t="shared" si="2140"/>
        <v>1.3591564583340566E-2</v>
      </c>
      <c r="X1761" s="13">
        <f t="shared" si="2141"/>
        <v>6.9295651073690958E-3</v>
      </c>
      <c r="Y1761" s="13">
        <f t="shared" si="2142"/>
        <v>1.7664953980399318E-3</v>
      </c>
      <c r="Z1761" s="13">
        <f t="shared" si="2143"/>
        <v>7.0287665742814007E-3</v>
      </c>
      <c r="AA1761" s="13">
        <f t="shared" si="2144"/>
        <v>4.4645643931131825E-3</v>
      </c>
      <c r="AB1761" s="13">
        <f t="shared" si="2145"/>
        <v>1.4179113084497254E-3</v>
      </c>
      <c r="AC1761" s="13">
        <f t="shared" si="2146"/>
        <v>6.0763711986366857E-6</v>
      </c>
      <c r="AD1761" s="13">
        <f t="shared" si="2147"/>
        <v>2.1582881805860881E-3</v>
      </c>
      <c r="AE1761" s="13">
        <f t="shared" si="2148"/>
        <v>1.1003882868767245E-3</v>
      </c>
      <c r="AF1761" s="13">
        <f t="shared" si="2149"/>
        <v>2.8051267499567233E-4</v>
      </c>
      <c r="AG1761" s="13">
        <f t="shared" si="2150"/>
        <v>4.7672481778572373E-5</v>
      </c>
      <c r="AH1761" s="13">
        <f t="shared" si="2151"/>
        <v>8.9589199430142917E-4</v>
      </c>
      <c r="AI1761" s="13">
        <f t="shared" si="2152"/>
        <v>5.6905681182651061E-4</v>
      </c>
      <c r="AJ1761" s="13">
        <f t="shared" si="2153"/>
        <v>1.8072806607600912E-4</v>
      </c>
      <c r="AK1761" s="13">
        <f t="shared" si="2154"/>
        <v>3.8265229046565155E-5</v>
      </c>
      <c r="AL1761" s="13">
        <f t="shared" si="2155"/>
        <v>7.8711970533729496E-8</v>
      </c>
      <c r="AM1761" s="13">
        <f t="shared" si="2156"/>
        <v>2.7418228957494783E-4</v>
      </c>
      <c r="AN1761" s="13">
        <f t="shared" si="2157"/>
        <v>1.3978994215470595E-4</v>
      </c>
      <c r="AO1761" s="13">
        <f t="shared" si="2158"/>
        <v>3.5635467115527235E-5</v>
      </c>
      <c r="AP1761" s="13">
        <f t="shared" si="2159"/>
        <v>6.0561654005905306E-6</v>
      </c>
      <c r="AQ1761" s="13">
        <f t="shared" si="2160"/>
        <v>7.7192350054804142E-7</v>
      </c>
      <c r="AR1761" s="13">
        <f t="shared" si="2161"/>
        <v>9.1352866193078841E-5</v>
      </c>
      <c r="AS1761" s="13">
        <f t="shared" si="2162"/>
        <v>5.8025935177133141E-5</v>
      </c>
      <c r="AT1761" s="13">
        <f t="shared" si="2163"/>
        <v>1.8428590658910004E-5</v>
      </c>
      <c r="AU1761" s="13">
        <f t="shared" si="2164"/>
        <v>3.9018524232534312E-6</v>
      </c>
      <c r="AV1761" s="13">
        <f t="shared" si="2165"/>
        <v>6.1959915768794108E-7</v>
      </c>
      <c r="AW1761" s="13">
        <f t="shared" si="2166"/>
        <v>7.0806769629635475E-10</v>
      </c>
      <c r="AX1761" s="13">
        <f t="shared" si="2167"/>
        <v>2.9026062024822788E-5</v>
      </c>
      <c r="AY1761" s="13">
        <f t="shared" si="2168"/>
        <v>1.4798736773695777E-5</v>
      </c>
      <c r="AZ1761" s="13">
        <f t="shared" si="2169"/>
        <v>3.7725167456378848E-6</v>
      </c>
      <c r="BA1761" s="13">
        <f t="shared" si="2170"/>
        <v>6.4113051511328614E-7</v>
      </c>
      <c r="BB1761" s="13">
        <f t="shared" si="2171"/>
        <v>8.1718988633659063E-8</v>
      </c>
      <c r="BC1761" s="13">
        <f t="shared" si="2172"/>
        <v>8.3327721216053713E-9</v>
      </c>
      <c r="BD1761" s="13">
        <f t="shared" si="2173"/>
        <v>7.7626043976035946E-6</v>
      </c>
      <c r="BE1761" s="13">
        <f t="shared" si="2174"/>
        <v>4.9306868886747735E-6</v>
      </c>
      <c r="BF1761" s="13">
        <f t="shared" si="2175"/>
        <v>1.5659482274824289E-6</v>
      </c>
      <c r="BG1761" s="13">
        <f t="shared" si="2176"/>
        <v>3.3155540752854967E-7</v>
      </c>
      <c r="BH1761" s="13">
        <f t="shared" si="2177"/>
        <v>5.2649723502427902E-8</v>
      </c>
      <c r="BI1761" s="13">
        <f t="shared" si="2178"/>
        <v>6.6884588745992181E-9</v>
      </c>
      <c r="BJ1761" s="14">
        <f t="shared" si="2179"/>
        <v>0.32542663101819541</v>
      </c>
      <c r="BK1761" s="14">
        <f t="shared" si="2180"/>
        <v>0.42993169807568105</v>
      </c>
      <c r="BL1761" s="14">
        <f t="shared" si="2181"/>
        <v>0.23762180335218178</v>
      </c>
      <c r="BM1761" s="14">
        <f t="shared" si="2182"/>
        <v>0.10880981808894373</v>
      </c>
      <c r="BN1761" s="14">
        <f t="shared" si="2183"/>
        <v>0.89118428290268981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1.57692307692308</v>
      </c>
      <c r="F1762" s="10">
        <f>VLOOKUP(B1762,home!$B$2:$E$405,3,FALSE)</f>
        <v>0.95</v>
      </c>
      <c r="G1762" s="10">
        <f>VLOOKUP(C1762,away!$B$2:$E$405,4,FALSE)</f>
        <v>0.63</v>
      </c>
      <c r="H1762" s="10">
        <f>VLOOKUP(A1762,away!$A$2:$E$405,3,FALSE)</f>
        <v>1.31538461538462</v>
      </c>
      <c r="I1762" s="10">
        <f>VLOOKUP(C1762,away!$B$2:$E$405,3,FALSE)</f>
        <v>0.74</v>
      </c>
      <c r="J1762" s="10">
        <f>VLOOKUP(B1762,home!$B$2:$E$405,4,FALSE)</f>
        <v>0.95</v>
      </c>
      <c r="K1762" s="12">
        <f t="shared" si="2128"/>
        <v>0.94378846153846341</v>
      </c>
      <c r="L1762" s="12">
        <f t="shared" si="2129"/>
        <v>0.92471538461538783</v>
      </c>
      <c r="M1762" s="13">
        <f t="shared" si="2130"/>
        <v>0.15435442711168479</v>
      </c>
      <c r="N1762" s="13">
        <f t="shared" si="2131"/>
        <v>0.14567792729538787</v>
      </c>
      <c r="O1762" s="13">
        <f t="shared" si="2132"/>
        <v>0.14273391343366942</v>
      </c>
      <c r="P1762" s="13">
        <f t="shared" si="2133"/>
        <v>0.13471062056892708</v>
      </c>
      <c r="Q1762" s="13">
        <f t="shared" si="2134"/>
        <v>6.8744573441113108E-2</v>
      </c>
      <c r="R1762" s="13">
        <f t="shared" si="2135"/>
        <v>6.5994122829237542E-2</v>
      </c>
      <c r="S1762" s="13">
        <f t="shared" si="2136"/>
        <v>2.9391692278665608E-2</v>
      </c>
      <c r="T1762" s="13">
        <f t="shared" si="2137"/>
        <v>6.3569164669819683E-2</v>
      </c>
      <c r="U1762" s="13">
        <f t="shared" si="2138"/>
        <v>6.2284491655586485E-2</v>
      </c>
      <c r="V1762" s="13">
        <f t="shared" si="2139"/>
        <v>2.8501310483344373E-3</v>
      </c>
      <c r="W1762" s="13">
        <f t="shared" si="2140"/>
        <v>2.1626778402368686E-2</v>
      </c>
      <c r="X1762" s="13">
        <f t="shared" si="2141"/>
        <v>1.9998614708338122E-2</v>
      </c>
      <c r="Y1762" s="13">
        <f t="shared" si="2142"/>
        <v>9.2465133458979193E-3</v>
      </c>
      <c r="Z1762" s="13">
        <f t="shared" si="2143"/>
        <v>2.0341926891464517E-2</v>
      </c>
      <c r="AA1762" s="13">
        <f t="shared" si="2144"/>
        <v>1.9198475885623192E-2</v>
      </c>
      <c r="AB1762" s="13">
        <f t="shared" si="2145"/>
        <v>9.0596500099877995E-3</v>
      </c>
      <c r="AC1762" s="13">
        <f t="shared" si="2146"/>
        <v>1.5546319654071724E-4</v>
      </c>
      <c r="AD1762" s="13">
        <f t="shared" si="2147"/>
        <v>5.1027759791012015E-3</v>
      </c>
      <c r="AE1762" s="13">
        <f t="shared" si="2148"/>
        <v>4.7186154521207304E-3</v>
      </c>
      <c r="AF1762" s="13">
        <f t="shared" si="2149"/>
        <v>2.1816881513299661E-3</v>
      </c>
      <c r="AG1762" s="13">
        <f t="shared" si="2150"/>
        <v>6.7248019932264144E-4</v>
      </c>
      <c r="AH1762" s="13">
        <f t="shared" si="2151"/>
        <v>4.7026231873146772E-3</v>
      </c>
      <c r="AI1762" s="13">
        <f t="shared" si="2152"/>
        <v>4.4382815031508245E-3</v>
      </c>
      <c r="AJ1762" s="13">
        <f t="shared" si="2153"/>
        <v>2.0943994358666672E-3</v>
      </c>
      <c r="AK1762" s="13">
        <f t="shared" si="2154"/>
        <v>6.5889000714120926E-4</v>
      </c>
      <c r="AL1762" s="13">
        <f t="shared" si="2155"/>
        <v>5.4271313297611893E-6</v>
      </c>
      <c r="AM1762" s="13">
        <f t="shared" si="2156"/>
        <v>9.6318821817827007E-4</v>
      </c>
      <c r="AN1762" s="13">
        <f t="shared" si="2157"/>
        <v>8.9067496362972912E-4</v>
      </c>
      <c r="AO1762" s="13">
        <f t="shared" si="2158"/>
        <v>4.1181042078008068E-4</v>
      </c>
      <c r="AP1762" s="13">
        <f t="shared" si="2159"/>
        <v>1.2693581054675903E-4</v>
      </c>
      <c r="AQ1762" s="13">
        <f t="shared" si="2160"/>
        <v>2.9344874217803063E-5</v>
      </c>
      <c r="AR1762" s="13">
        <f t="shared" si="2161"/>
        <v>8.6971760187178667E-4</v>
      </c>
      <c r="AS1762" s="13">
        <f t="shared" si="2162"/>
        <v>8.2082943744349541E-4</v>
      </c>
      <c r="AT1762" s="13">
        <f t="shared" si="2163"/>
        <v>3.8734467597513939E-4</v>
      </c>
      <c r="AU1762" s="13">
        <f t="shared" si="2164"/>
        <v>1.2185714527456383E-4</v>
      </c>
      <c r="AV1762" s="13">
        <f t="shared" si="2165"/>
        <v>2.8751841916537401E-5</v>
      </c>
      <c r="AW1762" s="13">
        <f t="shared" si="2166"/>
        <v>1.3156809209628781E-7</v>
      </c>
      <c r="AX1762" s="13">
        <f t="shared" si="2167"/>
        <v>1.5150765443440719E-4</v>
      </c>
      <c r="AY1762" s="13">
        <f t="shared" si="2168"/>
        <v>1.401014589424881E-4</v>
      </c>
      <c r="AZ1762" s="13">
        <f t="shared" si="2169"/>
        <v>6.4776987245589916E-5</v>
      </c>
      <c r="BA1762" s="13">
        <f t="shared" si="2170"/>
        <v>1.9966758891677254E-5</v>
      </c>
      <c r="BB1762" s="13">
        <f t="shared" si="2171"/>
        <v>4.615892282010011E-6</v>
      </c>
      <c r="BC1762" s="13">
        <f t="shared" si="2172"/>
        <v>8.5367732138041772E-7</v>
      </c>
      <c r="BD1762" s="13">
        <f t="shared" si="2173"/>
        <v>1.3404020778694031E-4</v>
      </c>
      <c r="BE1762" s="13">
        <f t="shared" si="2174"/>
        <v>1.2650560149153235E-4</v>
      </c>
      <c r="BF1762" s="13">
        <f t="shared" si="2175"/>
        <v>5.9697263503845616E-5</v>
      </c>
      <c r="BG1762" s="13">
        <f t="shared" si="2176"/>
        <v>1.8780529493450241E-5</v>
      </c>
      <c r="BH1762" s="13">
        <f t="shared" si="2177"/>
        <v>4.4312117593752847E-6</v>
      </c>
      <c r="BI1762" s="13">
        <f t="shared" si="2178"/>
        <v>8.3642530582638964E-7</v>
      </c>
      <c r="BJ1762" s="14">
        <f t="shared" si="2179"/>
        <v>0.34434290836127013</v>
      </c>
      <c r="BK1762" s="14">
        <f t="shared" si="2180"/>
        <v>0.32160786279442488</v>
      </c>
      <c r="BL1762" s="14">
        <f t="shared" si="2181"/>
        <v>0.31373763988940029</v>
      </c>
      <c r="BM1762" s="14">
        <f t="shared" si="2182"/>
        <v>0.28767478336568952</v>
      </c>
      <c r="BN1762" s="14">
        <f t="shared" si="2183"/>
        <v>0.71221558468001978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1.57692307692308</v>
      </c>
      <c r="F1763" s="10">
        <f>VLOOKUP(B1763,home!$B$2:$E$405,3,FALSE)</f>
        <v>0.63</v>
      </c>
      <c r="G1763" s="10">
        <f>VLOOKUP(C1763,away!$B$2:$E$405,4,FALSE)</f>
        <v>0.36</v>
      </c>
      <c r="H1763" s="10">
        <f>VLOOKUP(A1763,away!$A$2:$E$405,3,FALSE)</f>
        <v>1.31538461538462</v>
      </c>
      <c r="I1763" s="10">
        <f>VLOOKUP(C1763,away!$B$2:$E$405,3,FALSE)</f>
        <v>1.0900000000000001</v>
      </c>
      <c r="J1763" s="10">
        <f>VLOOKUP(B1763,home!$B$2:$E$405,4,FALSE)</f>
        <v>0.38</v>
      </c>
      <c r="K1763" s="12">
        <f t="shared" si="2128"/>
        <v>0.3576461538461545</v>
      </c>
      <c r="L1763" s="12">
        <f t="shared" si="2129"/>
        <v>0.54483230769230973</v>
      </c>
      <c r="M1763" s="13">
        <f t="shared" si="2130"/>
        <v>0.40556324017749867</v>
      </c>
      <c r="N1763" s="13">
        <f t="shared" si="2131"/>
        <v>0.14504813299086658</v>
      </c>
      <c r="O1763" s="13">
        <f t="shared" si="2132"/>
        <v>0.22096395606107708</v>
      </c>
      <c r="P1763" s="13">
        <f t="shared" si="2133"/>
        <v>7.9026909023874894E-2</v>
      </c>
      <c r="Q1763" s="13">
        <f t="shared" si="2134"/>
        <v>2.5937953443374472E-2</v>
      </c>
      <c r="R1763" s="13">
        <f t="shared" si="2135"/>
        <v>6.0194151048789363E-2</v>
      </c>
      <c r="S1763" s="13">
        <f t="shared" si="2136"/>
        <v>3.8497401460340082E-3</v>
      </c>
      <c r="T1763" s="13">
        <f t="shared" si="2137"/>
        <v>1.4131835031369406E-2</v>
      </c>
      <c r="U1763" s="13">
        <f t="shared" si="2138"/>
        <v>2.1528206606633984E-2</v>
      </c>
      <c r="V1763" s="13">
        <f t="shared" si="2139"/>
        <v>8.3349945115296901E-5</v>
      </c>
      <c r="W1763" s="13">
        <f t="shared" si="2140"/>
        <v>3.0922030958878332E-3</v>
      </c>
      <c r="X1763" s="13">
        <f t="shared" si="2141"/>
        <v>1.6847321485858728E-3</v>
      </c>
      <c r="Y1763" s="13">
        <f t="shared" si="2142"/>
        <v>4.5894825217873209E-4</v>
      </c>
      <c r="Z1763" s="13">
        <f t="shared" si="2143"/>
        <v>1.0931906075163792E-2</v>
      </c>
      <c r="AA1763" s="13">
        <f t="shared" si="2144"/>
        <v>3.9097541619897399E-3</v>
      </c>
      <c r="AB1763" s="13">
        <f t="shared" si="2145"/>
        <v>6.991542692598127E-4</v>
      </c>
      <c r="AC1763" s="13">
        <f t="shared" si="2146"/>
        <v>1.0150834501927368E-6</v>
      </c>
      <c r="AD1763" s="13">
        <f t="shared" si="2147"/>
        <v>2.7647863603886386E-4</v>
      </c>
      <c r="AE1763" s="13">
        <f t="shared" si="2148"/>
        <v>1.506344933006764E-4</v>
      </c>
      <c r="AF1763" s="13">
        <f t="shared" si="2149"/>
        <v>4.1035269301534641E-5</v>
      </c>
      <c r="AG1763" s="13">
        <f t="shared" si="2150"/>
        <v>7.4524468234435032E-6</v>
      </c>
      <c r="AH1763" s="13">
        <f t="shared" si="2151"/>
        <v>1.4890139036017672E-3</v>
      </c>
      <c r="AI1763" s="13">
        <f t="shared" si="2152"/>
        <v>5.3254009564662069E-4</v>
      </c>
      <c r="AJ1763" s="13">
        <f t="shared" si="2153"/>
        <v>9.5230458488438562E-5</v>
      </c>
      <c r="AK1763" s="13">
        <f t="shared" si="2154"/>
        <v>1.1352935735798643E-5</v>
      </c>
      <c r="AL1763" s="13">
        <f t="shared" si="2155"/>
        <v>7.9118519158604147E-9</v>
      </c>
      <c r="AM1763" s="13">
        <f t="shared" si="2156"/>
        <v>1.9776304159986102E-5</v>
      </c>
      <c r="AN1763" s="13">
        <f t="shared" si="2157"/>
        <v>1.0774769433110252E-5</v>
      </c>
      <c r="AO1763" s="13">
        <f t="shared" si="2158"/>
        <v>2.9352212475470088E-6</v>
      </c>
      <c r="AP1763" s="13">
        <f t="shared" si="2159"/>
        <v>5.3306778862951231E-7</v>
      </c>
      <c r="AQ1763" s="13">
        <f t="shared" si="2160"/>
        <v>7.2608138358863397E-8</v>
      </c>
      <c r="AR1763" s="13">
        <f t="shared" si="2161"/>
        <v>1.6225257625705709E-4</v>
      </c>
      <c r="AS1763" s="13">
        <f t="shared" si="2162"/>
        <v>5.8029009849966359E-5</v>
      </c>
      <c r="AT1763" s="13">
        <f t="shared" si="2163"/>
        <v>1.0376926092170541E-5</v>
      </c>
      <c r="AU1763" s="13">
        <f t="shared" si="2164"/>
        <v>1.2370892352035333E-6</v>
      </c>
      <c r="AV1763" s="13">
        <f t="shared" si="2165"/>
        <v>1.1061005173375614E-7</v>
      </c>
      <c r="AW1763" s="13">
        <f t="shared" si="2166"/>
        <v>4.282447632385573E-11</v>
      </c>
      <c r="AX1763" s="13">
        <f t="shared" si="2167"/>
        <v>1.1788198533517878E-6</v>
      </c>
      <c r="AY1763" s="13">
        <f t="shared" si="2168"/>
        <v>6.422591410551647E-7</v>
      </c>
      <c r="AZ1763" s="13">
        <f t="shared" si="2169"/>
        <v>1.7496176497878299E-7</v>
      </c>
      <c r="BA1763" s="13">
        <f t="shared" si="2170"/>
        <v>3.1774940723769959E-8</v>
      </c>
      <c r="BB1763" s="13">
        <f t="shared" si="2171"/>
        <v>4.3280035703294842E-9</v>
      </c>
      <c r="BC1763" s="13">
        <f t="shared" si="2172"/>
        <v>4.7160723458463382E-10</v>
      </c>
      <c r="BD1763" s="13">
        <f t="shared" si="2173"/>
        <v>1.4733407591859138E-5</v>
      </c>
      <c r="BE1763" s="13">
        <f t="shared" si="2174"/>
        <v>5.2693465582761541E-6</v>
      </c>
      <c r="BF1763" s="13">
        <f t="shared" si="2175"/>
        <v>9.4228076492496904E-7</v>
      </c>
      <c r="BG1763" s="13">
        <f t="shared" si="2176"/>
        <v>1.123343638062092E-7</v>
      </c>
      <c r="BH1763" s="13">
        <f t="shared" si="2177"/>
        <v>1.0043988290011349E-8</v>
      </c>
      <c r="BI1763" s="13">
        <f t="shared" si="2178"/>
        <v>7.1843875623967489E-10</v>
      </c>
      <c r="BJ1763" s="14">
        <f t="shared" si="2179"/>
        <v>0.19086553039380599</v>
      </c>
      <c r="BK1763" s="14">
        <f t="shared" si="2180"/>
        <v>0.48852490454696595</v>
      </c>
      <c r="BL1763" s="14">
        <f t="shared" si="2181"/>
        <v>0.30967643388441463</v>
      </c>
      <c r="BM1763" s="14">
        <f t="shared" si="2182"/>
        <v>6.3263789938552806E-2</v>
      </c>
      <c r="BN1763" s="14">
        <f t="shared" si="2183"/>
        <v>0.93673434274548106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1.57692307692308</v>
      </c>
      <c r="F1764" s="15">
        <f>VLOOKUP(B1764,home!$B$2:$E$405,3,FALSE)</f>
        <v>0.32</v>
      </c>
      <c r="G1764" s="15">
        <f>VLOOKUP(C1764,away!$B$2:$E$405,4,FALSE)</f>
        <v>0.89</v>
      </c>
      <c r="H1764" s="15">
        <f>VLOOKUP(A1764,away!$A$2:$E$405,3,FALSE)</f>
        <v>1.31538461538462</v>
      </c>
      <c r="I1764" s="15">
        <f>VLOOKUP(C1764,away!$B$2:$E$405,3,FALSE)</f>
        <v>0.38</v>
      </c>
      <c r="J1764" s="15">
        <f>VLOOKUP(B1764,home!$B$2:$E$405,4,FALSE)</f>
        <v>0.89</v>
      </c>
      <c r="K1764" s="20">
        <f t="shared" si="2128"/>
        <v>0.44910769230769315</v>
      </c>
      <c r="L1764" s="20">
        <f t="shared" si="2129"/>
        <v>0.44486307692307847</v>
      </c>
      <c r="M1764" s="21">
        <f t="shared" si="2130"/>
        <v>0.40902836665045739</v>
      </c>
      <c r="N1764" s="21">
        <f t="shared" si="2131"/>
        <v>0.18369778583477192</v>
      </c>
      <c r="O1764" s="21">
        <f t="shared" si="2132"/>
        <v>0.18196161773694355</v>
      </c>
      <c r="P1764" s="21">
        <f t="shared" si="2133"/>
        <v>8.1720362230413332E-2</v>
      </c>
      <c r="Q1764" s="21">
        <f t="shared" si="2134"/>
        <v>4.1250044339143629E-2</v>
      </c>
      <c r="R1764" s="21">
        <f t="shared" si="2135"/>
        <v>4.0474002574178845E-2</v>
      </c>
      <c r="S1764" s="21">
        <f t="shared" si="2136"/>
        <v>4.0817570048735496E-3</v>
      </c>
      <c r="T1764" s="21">
        <f t="shared" si="2137"/>
        <v>1.835062164792485E-2</v>
      </c>
      <c r="U1764" s="21">
        <f t="shared" si="2138"/>
        <v>1.8177185894545096E-2</v>
      </c>
      <c r="V1764" s="21">
        <f t="shared" si="2139"/>
        <v>9.0611118709428345E-5</v>
      </c>
      <c r="W1764" s="21">
        <f t="shared" si="2140"/>
        <v>6.1752374069142741E-3</v>
      </c>
      <c r="X1764" s="21">
        <f t="shared" si="2141"/>
        <v>2.7471351135703761E-3</v>
      </c>
      <c r="Y1764" s="21">
        <f t="shared" si="2142"/>
        <v>6.1104948967317387E-4</v>
      </c>
      <c r="Z1764" s="21">
        <f t="shared" si="2143"/>
        <v>6.0017964401806014E-3</v>
      </c>
      <c r="AA1764" s="21">
        <f t="shared" si="2144"/>
        <v>2.695452948950038E-3</v>
      </c>
      <c r="AB1764" s="21">
        <f t="shared" si="2145"/>
        <v>6.0527432681345894E-4</v>
      </c>
      <c r="AC1764" s="21">
        <f t="shared" si="2146"/>
        <v>1.1314578105663126E-6</v>
      </c>
      <c r="AD1764" s="21">
        <f t="shared" si="2147"/>
        <v>6.9333665531785295E-4</v>
      </c>
      <c r="AE1764" s="21">
        <f t="shared" si="2148"/>
        <v>3.0843987782825592E-4</v>
      </c>
      <c r="AF1764" s="21">
        <f t="shared" si="2149"/>
        <v>6.8606756548228158E-5</v>
      </c>
      <c r="AG1764" s="21">
        <f t="shared" si="2150"/>
        <v>1.0173537605252449E-5</v>
      </c>
      <c r="AH1764" s="21">
        <f t="shared" si="2151"/>
        <v>6.6749440786118019E-4</v>
      </c>
      <c r="AI1764" s="21">
        <f t="shared" si="2152"/>
        <v>2.9977687314282478E-4</v>
      </c>
      <c r="AJ1764" s="21">
        <f t="shared" si="2153"/>
        <v>6.7316049852195062E-5</v>
      </c>
      <c r="AK1764" s="21">
        <f t="shared" si="2154"/>
        <v>1.0077385268129653E-5</v>
      </c>
      <c r="AL1764" s="21">
        <f t="shared" si="2155"/>
        <v>9.0422229524169505E-9</v>
      </c>
      <c r="AM1764" s="21">
        <f t="shared" si="2156"/>
        <v>6.2276565052427074E-5</v>
      </c>
      <c r="AN1764" s="21">
        <f t="shared" si="2157"/>
        <v>2.7704544349422964E-5</v>
      </c>
      <c r="AO1764" s="21">
        <f t="shared" si="2158"/>
        <v>6.1623644220180922E-6</v>
      </c>
      <c r="AP1764" s="21">
        <f t="shared" si="2159"/>
        <v>9.1380279930009237E-7</v>
      </c>
      <c r="AQ1764" s="21">
        <f t="shared" si="2160"/>
        <v>1.0162928124939034E-7</v>
      </c>
      <c r="AR1764" s="21">
        <f t="shared" si="2161"/>
        <v>5.9388723222014639E-5</v>
      </c>
      <c r="AS1764" s="21">
        <f t="shared" si="2162"/>
        <v>2.6671932435339304E-5</v>
      </c>
      <c r="AT1764" s="21">
        <f t="shared" si="2163"/>
        <v>5.9892850127109722E-6</v>
      </c>
      <c r="AU1764" s="21">
        <f t="shared" si="2164"/>
        <v>8.9661132354389268E-7</v>
      </c>
      <c r="AV1764" s="21">
        <f t="shared" si="2165"/>
        <v>1.0066876060343599E-7</v>
      </c>
      <c r="AW1764" s="21">
        <f t="shared" si="2166"/>
        <v>5.0182184801808866E-11</v>
      </c>
      <c r="AX1764" s="21">
        <f t="shared" si="2167"/>
        <v>4.6614807359242445E-6</v>
      </c>
      <c r="AY1764" s="21">
        <f t="shared" si="2168"/>
        <v>2.0737206632009156E-6</v>
      </c>
      <c r="AZ1764" s="21">
        <f t="shared" si="2169"/>
        <v>4.61260877455263E-7</v>
      </c>
      <c r="BA1764" s="21">
        <f t="shared" si="2170"/>
        <v>6.8399311069662457E-8</v>
      </c>
      <c r="BB1764" s="21">
        <f t="shared" si="2171"/>
        <v>7.6070819954672037E-9</v>
      </c>
      <c r="BC1764" s="21">
        <f t="shared" si="2172"/>
        <v>6.7682198058193901E-10</v>
      </c>
      <c r="BD1764" s="21">
        <f t="shared" si="2173"/>
        <v>4.403308357846415E-6</v>
      </c>
      <c r="BE1764" s="21">
        <f t="shared" si="2174"/>
        <v>1.9775596551115816E-6</v>
      </c>
      <c r="BF1764" s="21">
        <f t="shared" si="2175"/>
        <v>4.4406862655398001E-7</v>
      </c>
      <c r="BG1764" s="21">
        <f t="shared" si="2176"/>
        <v>6.6478212032634932E-8</v>
      </c>
      <c r="BH1764" s="21">
        <f t="shared" si="2177"/>
        <v>7.4639690986795467E-9</v>
      </c>
      <c r="BI1764" s="21">
        <f t="shared" si="2178"/>
        <v>6.7042518747278064E-10</v>
      </c>
      <c r="BJ1764" s="22">
        <f t="shared" si="2179"/>
        <v>0.25401686271069385</v>
      </c>
      <c r="BK1764" s="22">
        <f t="shared" si="2180"/>
        <v>0.49492431122515046</v>
      </c>
      <c r="BL1764" s="22">
        <f t="shared" si="2181"/>
        <v>0.2450581449675554</v>
      </c>
      <c r="BM1764" s="22">
        <f t="shared" si="2182"/>
        <v>6.1866862307190539E-2</v>
      </c>
      <c r="BN1764" s="22">
        <f t="shared" si="2183"/>
        <v>0.93813217936590865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1.3293413173652699</v>
      </c>
      <c r="F1765" s="10">
        <f>VLOOKUP(B1765,home!$B$2:$E$405,3,FALSE)</f>
        <v>0.86</v>
      </c>
      <c r="G1765" s="10">
        <f>VLOOKUP(C1765,away!$B$2:$E$405,4,FALSE)</f>
        <v>0.97</v>
      </c>
      <c r="H1765" s="10">
        <f>VLOOKUP(A1765,away!$A$2:$E$405,3,FALSE)</f>
        <v>1.1077844311377201</v>
      </c>
      <c r="I1765" s="10">
        <f>VLOOKUP(C1765,away!$B$2:$E$405,3,FALSE)</f>
        <v>0.64</v>
      </c>
      <c r="J1765" s="10">
        <f>VLOOKUP(B1765,home!$B$2:$E$405,4,FALSE)</f>
        <v>0.52</v>
      </c>
      <c r="K1765" s="12">
        <f t="shared" ref="K1765:K1802" si="2184">E1765*F1765*G1765</f>
        <v>1.108936526946108</v>
      </c>
      <c r="L1765" s="12">
        <f t="shared" ref="L1765:L1802" si="2185">H1765*I1765*J1765</f>
        <v>0.36867065868263327</v>
      </c>
      <c r="M1765" s="13">
        <f t="shared" ref="M1765:M1802" si="2186">_xlfn.POISSON.DIST(0,K1765,FALSE) * _xlfn.POISSON.DIST(0,L1765,FALSE)</f>
        <v>0.22818303531280076</v>
      </c>
      <c r="N1765" s="13">
        <f t="shared" ref="N1765:N1802" si="2187">_xlfn.POISSON.DIST(1,K1765,FALSE) * _xlfn.POISSON.DIST(0,L1765,FALSE)</f>
        <v>0.25304050268779837</v>
      </c>
      <c r="O1765" s="13">
        <f t="shared" ref="O1765:O1802" si="2188">_xlfn.POISSON.DIST(0,K1765,FALSE) * _xlfn.POISSON.DIST(1,L1765,FALSE)</f>
        <v>8.4124389928972809E-2</v>
      </c>
      <c r="P1765" s="13">
        <f t="shared" ref="P1765:P1802" si="2189">_xlfn.POISSON.DIST(1,K1765,FALSE) * _xlfn.POISSON.DIST(1,L1765,FALSE)</f>
        <v>9.3288608799295236E-2</v>
      </c>
      <c r="Q1765" s="13">
        <f t="shared" ref="Q1765:Q1802" si="2190">_xlfn.POISSON.DIST(2,K1765,FALSE) * _xlfn.POISSON.DIST(0,L1765,FALSE)</f>
        <v>0.14030292811365225</v>
      </c>
      <c r="R1765" s="13">
        <f t="shared" ref="R1765:R1802" si="2191">_xlfn.POISSON.DIST(0,K1765,FALSE) * _xlfn.POISSON.DIST(2,L1765,FALSE)</f>
        <v>1.5507097123194542E-2</v>
      </c>
      <c r="S1765" s="13">
        <f t="shared" ref="S1765:S1802" si="2192">_xlfn.POISSON.DIST(2,K1765,FALSE) * _xlfn.POISSON.DIST(2,L1765,FALSE)</f>
        <v>9.5348505200856803E-3</v>
      </c>
      <c r="T1765" s="13">
        <f t="shared" ref="T1765:T1802" si="2193">_xlfn.POISSON.DIST(2,K1765,FALSE) * _xlfn.POISSON.DIST(1,L1765,FALSE)</f>
        <v>5.1725572922762308E-2</v>
      </c>
      <c r="U1765" s="13">
        <f t="shared" ref="U1765:U1802" si="2194">_xlfn.POISSON.DIST(1,K1765,FALSE) * _xlfn.POISSON.DIST(2,L1765,FALSE)</f>
        <v>1.7196386426811337E-2</v>
      </c>
      <c r="V1765" s="13">
        <f t="shared" ref="V1765:V1802" si="2195">_xlfn.POISSON.DIST(3,K1765,FALSE) * _xlfn.POISSON.DIST(3,L1765,FALSE)</f>
        <v>4.3312838207990175E-4</v>
      </c>
      <c r="W1765" s="13">
        <f t="shared" ref="W1765:W1802" si="2196">_xlfn.POISSON.DIST(3,K1765,FALSE) * _xlfn.POISSON.DIST(0,L1765,FALSE)</f>
        <v>5.1862347274241008E-2</v>
      </c>
      <c r="X1765" s="13">
        <f t="shared" ref="X1765:X1802" si="2197">_xlfn.POISSON.DIST(3,K1765,FALSE) * _xlfn.POISSON.DIST(1,L1765,FALSE)</f>
        <v>1.9120125730421898E-2</v>
      </c>
      <c r="Y1765" s="13">
        <f t="shared" ref="Y1765:Y1802" si="2198">_xlfn.POISSON.DIST(3,K1765,FALSE) * _xlfn.POISSON.DIST(2,L1765,FALSE)</f>
        <v>3.524514673564703E-3</v>
      </c>
      <c r="Z1765" s="13">
        <f t="shared" ref="Z1765:Z1802" si="2199">_xlfn.POISSON.DIST(0,K1765,FALSE) * _xlfn.POISSON.DIST(3,L1765,FALSE)</f>
        <v>1.9056705702212332E-3</v>
      </c>
      <c r="AA1765" s="13">
        <f t="shared" ref="AA1765:AA1802" si="2200">_xlfn.POISSON.DIST(1,K1765,FALSE) * _xlfn.POISSON.DIST(3,L1765,FALSE)</f>
        <v>2.1132677036445435E-3</v>
      </c>
      <c r="AB1765" s="13">
        <f t="shared" ref="AB1765:AB1802" si="2201">_xlfn.POISSON.DIST(2,K1765,FALSE) * _xlfn.POISSON.DIST(3,L1765,FALSE)</f>
        <v>1.1717398738934788E-3</v>
      </c>
      <c r="AC1765" s="13">
        <f t="shared" ref="AC1765:AC1802" si="2202">_xlfn.POISSON.DIST(4,K1765,FALSE) * _xlfn.POISSON.DIST(4,L1765,FALSE)</f>
        <v>1.1067306159596248E-5</v>
      </c>
      <c r="AD1765" s="13">
        <f t="shared" ref="AD1765:AD1802" si="2203">_xlfn.POISSON.DIST(4,K1765,FALSE) * _xlfn.POISSON.DIST(0,L1765,FALSE)</f>
        <v>1.4378012816392447E-2</v>
      </c>
      <c r="AE1765" s="13">
        <f t="shared" ref="AE1765:AE1802" si="2204">_xlfn.POISSON.DIST(4,K1765,FALSE) * _xlfn.POISSON.DIST(1,L1765,FALSE)</f>
        <v>5.3007514555667452E-3</v>
      </c>
      <c r="AF1765" s="13">
        <f t="shared" ref="AF1765:AF1802" si="2205">_xlfn.POISSON.DIST(4,K1765,FALSE) * _xlfn.POISSON.DIST(2,L1765,FALSE)</f>
        <v>9.7711576531835944E-4</v>
      </c>
      <c r="AG1765" s="13">
        <f t="shared" ref="AG1765:AG1802" si="2206">_xlfn.POISSON.DIST(4,K1765,FALSE) * _xlfn.POISSON.DIST(3,L1765,FALSE)</f>
        <v>1.2007797093636832E-4</v>
      </c>
      <c r="AH1765" s="13">
        <f t="shared" ref="AH1765:AH1802" si="2207">_xlfn.POISSON.DIST(0,K1765,FALSE) * _xlfn.POISSON.DIST(4,L1765,FALSE)</f>
        <v>1.7564120608889284E-4</v>
      </c>
      <c r="AI1765" s="13">
        <f t="shared" ref="AI1765:AI1802" si="2208">_xlfn.POISSON.DIST(1,K1765,FALSE) * _xlfn.POISSON.DIST(4,L1765,FALSE)</f>
        <v>1.9477494906884238E-4</v>
      </c>
      <c r="AJ1765" s="13">
        <f t="shared" ref="AJ1765:AJ1802" si="2209">_xlfn.POISSON.DIST(2,K1765,FALSE) * _xlfn.POISSON.DIST(4,L1765,FALSE)</f>
        <v>1.079965277782536E-4</v>
      </c>
      <c r="AK1765" s="13">
        <f t="shared" ref="AK1765:AK1802" si="2210">_xlfn.POISSON.DIST(3,K1765,FALSE) * _xlfn.POISSON.DIST(4,L1765,FALSE)</f>
        <v>3.9920431478885157E-5</v>
      </c>
      <c r="AL1765" s="13">
        <f t="shared" ref="AL1765:AL1802" si="2211">_xlfn.POISSON.DIST(5,K1765,FALSE) * _xlfn.POISSON.DIST(5,L1765,FALSE)</f>
        <v>1.8098691576598292E-7</v>
      </c>
      <c r="AM1765" s="13">
        <f t="shared" ref="AM1765:AM1802" si="2212">_xlfn.POISSON.DIST(5,K1765,FALSE) * _xlfn.POISSON.DIST(0,L1765,FALSE)</f>
        <v>3.1888607193993699E-3</v>
      </c>
      <c r="AN1765" s="13">
        <f t="shared" ref="AN1765:AN1802" si="2213">_xlfn.POISSON.DIST(5,K1765,FALSE) * _xlfn.POISSON.DIST(1,L1765,FALSE)</f>
        <v>1.1756393818681411E-3</v>
      </c>
      <c r="AO1765" s="13">
        <f t="shared" ref="AO1765:AO1802" si="2214">_xlfn.POISSON.DIST(5,K1765,FALSE) * _xlfn.POISSON.DIST(2,L1765,FALSE)</f>
        <v>2.1671187264328572E-4</v>
      </c>
      <c r="AP1765" s="13">
        <f t="shared" ref="AP1765:AP1802" si="2215">_xlfn.POISSON.DIST(5,K1765,FALSE) * _xlfn.POISSON.DIST(3,L1765,FALSE)</f>
        <v>2.6631769610582362E-5</v>
      </c>
      <c r="AQ1765" s="13">
        <f t="shared" ref="AQ1765:AQ1802" si="2216">_xlfn.POISSON.DIST(5,K1765,FALSE) * _xlfn.POISSON.DIST(4,L1765,FALSE)</f>
        <v>2.4545880110543833E-6</v>
      </c>
      <c r="AR1765" s="13">
        <f t="shared" ref="AR1765:AR1802" si="2217">_xlfn.POISSON.DIST(0,K1765,FALSE) * _xlfn.POISSON.DIST(5,L1765,FALSE)</f>
        <v>1.2950751828120857E-5</v>
      </c>
      <c r="AS1765" s="13">
        <f t="shared" ref="AS1765:AS1802" si="2218">_xlfn.POISSON.DIST(1,K1765,FALSE) * _xlfn.POISSON.DIST(5,L1765,FALSE)</f>
        <v>1.43615617536173E-5</v>
      </c>
      <c r="AT1765" s="13">
        <f t="shared" ref="AT1765:AT1802" si="2219">_xlfn.POISSON.DIST(2,K1765,FALSE) * _xlfn.POISSON.DIST(5,L1765,FALSE)</f>
        <v>7.9630302062892147E-6</v>
      </c>
      <c r="AU1765" s="13">
        <f t="shared" ref="AU1765:AU1802" si="2220">_xlfn.POISSON.DIST(3,K1765,FALSE) * _xlfn.POISSON.DIST(5,L1765,FALSE)</f>
        <v>2.9434983536431048E-6</v>
      </c>
      <c r="AV1765" s="13">
        <f t="shared" ref="AV1765:AV1802" si="2221">_xlfn.POISSON.DIST(4,K1765,FALSE) * _xlfn.POISSON.DIST(5,L1765,FALSE)</f>
        <v>8.1603821034014303E-7</v>
      </c>
      <c r="AW1765" s="13">
        <f t="shared" ref="AW1765:AW1802" si="2222">_xlfn.POISSON.DIST(6,K1765,FALSE) * _xlfn.POISSON.DIST(6,L1765,FALSE)</f>
        <v>2.0553696630643984E-9</v>
      </c>
      <c r="AX1765" s="13">
        <f t="shared" ref="AX1765:AX1802" si="2223">_xlfn.POISSON.DIST(6,K1765,FALSE) * _xlfn.POISSON.DIST(0,L1765,FALSE)</f>
        <v>5.8937402184760102E-4</v>
      </c>
      <c r="AY1765" s="13">
        <f t="shared" ref="AY1765:AY1802" si="2224">_xlfn.POISSON.DIST(6,K1765,FALSE) * _xlfn.POISSON.DIST(1,L1765,FALSE)</f>
        <v>2.1728490884498773E-4</v>
      </c>
      <c r="AZ1765" s="13">
        <f t="shared" ref="AZ1765:AZ1802" si="2225">_xlfn.POISSON.DIST(6,K1765,FALSE) * _xlfn.POISSON.DIST(2,L1765,FALSE)</f>
        <v>4.0053285232838777E-5</v>
      </c>
      <c r="BA1765" s="13">
        <f t="shared" ref="BA1765:BA1802" si="2226">_xlfn.POISSON.DIST(6,K1765,FALSE) * _xlfn.POISSON.DIST(3,L1765,FALSE)</f>
        <v>4.9221570163980199E-6</v>
      </c>
      <c r="BB1765" s="13">
        <f t="shared" ref="BB1765:BB1802" si="2227">_xlfn.POISSON.DIST(6,K1765,FALSE) * _xlfn.POISSON.DIST(4,L1765,FALSE)</f>
        <v>4.536637173437007E-7</v>
      </c>
      <c r="BC1765" s="13">
        <f t="shared" ref="BC1765:BC1802" si="2228">_xlfn.POISSON.DIST(6,K1765,FALSE) * _xlfn.POISSON.DIST(5,L1765,FALSE)</f>
        <v>3.3450500298702833E-8</v>
      </c>
      <c r="BD1765" s="13">
        <f t="shared" ref="BD1765:BD1802" si="2229">_xlfn.POISSON.DIST(0,K1765,FALSE) * _xlfn.POISSON.DIST(6,L1765,FALSE)</f>
        <v>7.9576036781810527E-7</v>
      </c>
      <c r="BE1765" s="13">
        <f t="shared" ref="BE1765:BE1802" si="2230">_xlfn.POISSON.DIST(1,K1765,FALSE) * _xlfn.POISSON.DIST(6,L1765,FALSE)</f>
        <v>8.8244773856956694E-7</v>
      </c>
      <c r="BF1765" s="13">
        <f t="shared" ref="BF1765:BF1802" si="2231">_xlfn.POISSON.DIST(2,K1765,FALSE) * _xlfn.POISSON.DIST(6,L1765,FALSE)</f>
        <v>4.8928926521039138E-7</v>
      </c>
      <c r="BG1765" s="13">
        <f t="shared" ref="BG1765:BG1802" si="2232">_xlfn.POISSON.DIST(3,K1765,FALSE) * _xlfn.POISSON.DIST(6,L1765,FALSE)</f>
        <v>1.8086357947814161E-7</v>
      </c>
      <c r="BH1765" s="13">
        <f t="shared" ref="BH1765:BH1802" si="2233">_xlfn.POISSON.DIST(4,K1765,FALSE) * _xlfn.POISSON.DIST(6,L1765,FALSE)</f>
        <v>5.0141557419382941E-8</v>
      </c>
      <c r="BI1765" s="13">
        <f t="shared" ref="BI1765:BI1802" si="2234">_xlfn.POISSON.DIST(5,K1765,FALSE) * _xlfn.POISSON.DIST(6,L1765,FALSE)</f>
        <v>1.112076090806386E-8</v>
      </c>
      <c r="BJ1765" s="14">
        <f t="shared" ref="BJ1765:BJ1802" si="2235">SUM(N1765,Q1765,T1765,W1765,X1765,Y1765,AD1765,AE1765,AF1765,AG1765,AM1765,AN1765,AO1765,AP1765,AQ1765,AX1765,AY1765,AZ1765,BA1765,BB1765,BC1765)</f>
        <v>0.54581436922934634</v>
      </c>
      <c r="BK1765" s="14">
        <f t="shared" ref="BK1765:BK1802" si="2236">SUM(M1765,P1765,S1765,V1765,AC1765,AL1765,AY1765)</f>
        <v>0.33166815621618195</v>
      </c>
      <c r="BL1765" s="14">
        <f t="shared" ref="BL1765:BL1802" si="2237">SUM(O1765,R1765,U1765,AA1765,AB1765,AH1765,AI1765,AJ1765,AK1765,AR1765,AS1765,AT1765,AU1765,AV1765,BD1765,BE1765,BF1765,BG1765,BH1765,BI1765)</f>
        <v>0.12067265867455301</v>
      </c>
      <c r="BM1765" s="14">
        <f t="shared" ref="BM1765:BM1802" si="2238">SUM(S1765:BI1765)</f>
        <v>0.18539700987111316</v>
      </c>
      <c r="BN1765" s="14">
        <f t="shared" ref="BN1765:BN1802" si="2239">SUM(M1765:R1765)</f>
        <v>0.81444656196571397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1.30534351145038</v>
      </c>
      <c r="F1766" s="10">
        <f>VLOOKUP(B1766,home!$B$2:$E$405,3,FALSE)</f>
        <v>0.92</v>
      </c>
      <c r="G1766" s="10">
        <f>VLOOKUP(C1766,away!$B$2:$E$405,4,FALSE)</f>
        <v>1.4</v>
      </c>
      <c r="H1766" s="10">
        <f>VLOOKUP(A1766,away!$A$2:$E$405,3,FALSE)</f>
        <v>1.0381679389313001</v>
      </c>
      <c r="I1766" s="10">
        <f>VLOOKUP(C1766,away!$B$2:$E$405,3,FALSE)</f>
        <v>0.51</v>
      </c>
      <c r="J1766" s="10">
        <f>VLOOKUP(B1766,home!$B$2:$E$405,4,FALSE)</f>
        <v>0.77</v>
      </c>
      <c r="K1766" s="12">
        <f t="shared" si="2184"/>
        <v>1.6812824427480892</v>
      </c>
      <c r="L1766" s="12">
        <f t="shared" si="2185"/>
        <v>0.40768854961832157</v>
      </c>
      <c r="M1766" s="13">
        <f t="shared" si="2186"/>
        <v>0.12381447633033138</v>
      </c>
      <c r="N1766" s="13">
        <f t="shared" si="2187"/>
        <v>0.20816710521223503</v>
      </c>
      <c r="O1766" s="13">
        <f t="shared" si="2188"/>
        <v>5.0477744276864807E-2</v>
      </c>
      <c r="P1766" s="13">
        <f t="shared" si="2189"/>
        <v>8.4867345202220654E-2</v>
      </c>
      <c r="Q1766" s="13">
        <f t="shared" si="2190"/>
        <v>0.17499384957551253</v>
      </c>
      <c r="R1766" s="13">
        <f t="shared" si="2191"/>
        <v>1.0289599176119773E-2</v>
      </c>
      <c r="S1766" s="13">
        <f t="shared" si="2192"/>
        <v>1.4542859799481431E-2</v>
      </c>
      <c r="T1766" s="13">
        <f t="shared" si="2193"/>
        <v>7.1342988725567449E-2</v>
      </c>
      <c r="U1766" s="13">
        <f t="shared" si="2194"/>
        <v>1.729972243772538E-2</v>
      </c>
      <c r="V1766" s="13">
        <f t="shared" si="2195"/>
        <v>1.1075835569207793E-3</v>
      </c>
      <c r="W1766" s="13">
        <f t="shared" si="2196"/>
        <v>9.8071362293403158E-2</v>
      </c>
      <c r="X1766" s="13">
        <f t="shared" si="2197"/>
        <v>3.9982571452490491E-2</v>
      </c>
      <c r="Y1766" s="13">
        <f t="shared" si="2198"/>
        <v>8.1502182827383786E-3</v>
      </c>
      <c r="Z1766" s="13">
        <f t="shared" si="2199"/>
        <v>1.3983172547553826E-3</v>
      </c>
      <c r="AA1766" s="13">
        <f t="shared" si="2200"/>
        <v>2.3509662498119323E-3</v>
      </c>
      <c r="AB1766" s="13">
        <f t="shared" si="2201"/>
        <v>1.9763191396510605E-3</v>
      </c>
      <c r="AC1766" s="13">
        <f t="shared" si="2202"/>
        <v>4.7448851929235216E-5</v>
      </c>
      <c r="AD1766" s="13">
        <f t="shared" si="2203"/>
        <v>4.1221414890071403E-2</v>
      </c>
      <c r="AE1766" s="13">
        <f t="shared" si="2204"/>
        <v>1.6805498849748295E-2</v>
      </c>
      <c r="AF1766" s="13">
        <f t="shared" si="2205"/>
        <v>3.425704725833127E-3</v>
      </c>
      <c r="AG1766" s="13">
        <f t="shared" si="2206"/>
        <v>4.6554019703184599E-4</v>
      </c>
      <c r="AH1766" s="13">
        <f t="shared" si="2207"/>
        <v>1.425194833743737E-4</v>
      </c>
      <c r="AI1766" s="13">
        <f t="shared" si="2208"/>
        <v>2.3961550514686272E-4</v>
      </c>
      <c r="AJ1766" s="13">
        <f t="shared" si="2209"/>
        <v>2.0143067090681741E-4</v>
      </c>
      <c r="AK1766" s="13">
        <f t="shared" si="2210"/>
        <v>1.1288728347553351E-4</v>
      </c>
      <c r="AL1766" s="13">
        <f t="shared" si="2211"/>
        <v>1.3009328845793404E-6</v>
      </c>
      <c r="AM1766" s="13">
        <f t="shared" si="2212"/>
        <v>1.3860968223982344E-2</v>
      </c>
      <c r="AN1766" s="13">
        <f t="shared" si="2213"/>
        <v>5.6509580315410052E-3</v>
      </c>
      <c r="AO1766" s="13">
        <f t="shared" si="2214"/>
        <v>1.151915441916479E-3</v>
      </c>
      <c r="AP1766" s="13">
        <f t="shared" si="2215"/>
        <v>1.5654091193262581E-4</v>
      </c>
      <c r="AQ1766" s="13">
        <f t="shared" si="2216"/>
        <v>1.59549843354354E-5</v>
      </c>
      <c r="AR1766" s="13">
        <f t="shared" si="2217"/>
        <v>1.162071229385019E-5</v>
      </c>
      <c r="AS1766" s="13">
        <f t="shared" si="2218"/>
        <v>1.95376995518772E-5</v>
      </c>
      <c r="AT1766" s="13">
        <f t="shared" si="2219"/>
        <v>1.6424195614129177E-5</v>
      </c>
      <c r="AU1766" s="13">
        <f t="shared" si="2220"/>
        <v>9.2045705740985228E-6</v>
      </c>
      <c r="AV1766" s="13">
        <f t="shared" si="2221"/>
        <v>3.8688707248168833E-6</v>
      </c>
      <c r="AW1766" s="13">
        <f t="shared" si="2222"/>
        <v>2.4769747688638486E-8</v>
      </c>
      <c r="AX1766" s="13">
        <f t="shared" si="2223"/>
        <v>3.8840337524117816E-3</v>
      </c>
      <c r="AY1766" s="13">
        <f t="shared" si="2224"/>
        <v>1.5834760871893665E-3</v>
      </c>
      <c r="AZ1766" s="13">
        <f t="shared" si="2225"/>
        <v>3.2278253467076385E-4</v>
      </c>
      <c r="BA1766" s="13">
        <f t="shared" si="2226"/>
        <v>4.3864914467349784E-5</v>
      </c>
      <c r="BB1766" s="13">
        <f t="shared" si="2227"/>
        <v>4.4708058395813892E-6</v>
      </c>
      <c r="BC1766" s="13">
        <f t="shared" si="2228"/>
        <v>3.6453926967281209E-7</v>
      </c>
      <c r="BD1766" s="13">
        <f t="shared" si="2229"/>
        <v>7.8960522343526357E-7</v>
      </c>
      <c r="BE1766" s="13">
        <f t="shared" si="2230"/>
        <v>1.3275493988638906E-6</v>
      </c>
      <c r="BF1766" s="13">
        <f t="shared" si="2231"/>
        <v>1.1159927480953202E-6</v>
      </c>
      <c r="BG1766" s="13">
        <f t="shared" si="2232"/>
        <v>6.2543300453561784E-7</v>
      </c>
      <c r="BH1766" s="13">
        <f t="shared" si="2233"/>
        <v>2.6288238241022986E-7</v>
      </c>
      <c r="BI1766" s="13">
        <f t="shared" si="2234"/>
        <v>8.8395906810821755E-8</v>
      </c>
      <c r="BJ1766" s="14">
        <f t="shared" si="2235"/>
        <v>0.68930158443218814</v>
      </c>
      <c r="BK1766" s="14">
        <f t="shared" si="2236"/>
        <v>0.22596449076095745</v>
      </c>
      <c r="BL1766" s="14">
        <f t="shared" si="2237"/>
        <v>8.3155670130499487E-2</v>
      </c>
      <c r="BM1766" s="14">
        <f t="shared" si="2238"/>
        <v>0.34562649148767466</v>
      </c>
      <c r="BN1766" s="14">
        <f t="shared" si="2239"/>
        <v>0.6526101197732842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</v>
      </c>
      <c r="F1767" s="10">
        <f>VLOOKUP(B1767,home!$B$2:$E$405,3,FALSE)</f>
        <v>1.58</v>
      </c>
      <c r="G1767" s="10">
        <f>VLOOKUP(C1767,away!$B$2:$E$405,4,FALSE)</f>
        <v>1.05</v>
      </c>
      <c r="H1767" s="10">
        <f>VLOOKUP(A1767,away!$A$2:$E$405,3,FALSE)</f>
        <v>1.2619047619047601</v>
      </c>
      <c r="I1767" s="10">
        <f>VLOOKUP(C1767,away!$B$2:$E$405,3,FALSE)</f>
        <v>0.28999999999999998</v>
      </c>
      <c r="J1767" s="10">
        <f>VLOOKUP(B1767,home!$B$2:$E$405,4,FALSE)</f>
        <v>1.39</v>
      </c>
      <c r="K1767" s="12">
        <f t="shared" si="2184"/>
        <v>2.4885000000000002</v>
      </c>
      <c r="L1767" s="12">
        <f t="shared" si="2185"/>
        <v>0.5086738095238087</v>
      </c>
      <c r="M1767" s="13">
        <f t="shared" si="2186"/>
        <v>4.9927975127203997E-2</v>
      </c>
      <c r="N1767" s="13">
        <f t="shared" si="2187"/>
        <v>0.12424576610404717</v>
      </c>
      <c r="O1767" s="13">
        <f t="shared" si="2188"/>
        <v>2.5397053309764821E-2</v>
      </c>
      <c r="P1767" s="13">
        <f t="shared" si="2189"/>
        <v>6.3200567161349766E-2</v>
      </c>
      <c r="Q1767" s="13">
        <f t="shared" si="2190"/>
        <v>0.15459279447496072</v>
      </c>
      <c r="R1767" s="13">
        <f t="shared" si="2191"/>
        <v>6.4594079288786618E-3</v>
      </c>
      <c r="S1767" s="13">
        <f t="shared" si="2192"/>
        <v>2.0000368928139861E-2</v>
      </c>
      <c r="T1767" s="13">
        <f t="shared" si="2193"/>
        <v>7.863730569050946E-2</v>
      </c>
      <c r="U1767" s="13">
        <f t="shared" si="2194"/>
        <v>1.6074236631014552E-2</v>
      </c>
      <c r="V1767" s="13">
        <f t="shared" si="2195"/>
        <v>2.8130180557854297E-3</v>
      </c>
      <c r="W1767" s="13">
        <f t="shared" si="2196"/>
        <v>0.12823472301697991</v>
      </c>
      <c r="X1767" s="13">
        <f t="shared" si="2197"/>
        <v>6.5229645070277592E-2</v>
      </c>
      <c r="Y1767" s="13">
        <f t="shared" si="2198"/>
        <v>1.6590306025892013E-2</v>
      </c>
      <c r="Z1767" s="13">
        <f t="shared" si="2199"/>
        <v>1.0952438794836681E-3</v>
      </c>
      <c r="AA1767" s="13">
        <f t="shared" si="2200"/>
        <v>2.7255143940951082E-3</v>
      </c>
      <c r="AB1767" s="13">
        <f t="shared" si="2201"/>
        <v>3.3912212848528391E-3</v>
      </c>
      <c r="AC1767" s="13">
        <f t="shared" si="2202"/>
        <v>2.2255100485725517E-4</v>
      </c>
      <c r="AD1767" s="13">
        <f t="shared" si="2203"/>
        <v>7.977802705693865E-2</v>
      </c>
      <c r="AE1767" s="13">
        <f t="shared" si="2204"/>
        <v>4.0580992939346458E-2</v>
      </c>
      <c r="AF1767" s="13">
        <f t="shared" si="2205"/>
        <v>1.0321244136358073E-2</v>
      </c>
      <c r="AG1767" s="13">
        <f t="shared" si="2206"/>
        <v>1.7500488579555112E-3</v>
      </c>
      <c r="AH1767" s="13">
        <f t="shared" si="2207"/>
        <v>1.3928046913364817E-4</v>
      </c>
      <c r="AI1767" s="13">
        <f t="shared" si="2208"/>
        <v>3.4659944743908346E-4</v>
      </c>
      <c r="AJ1767" s="13">
        <f t="shared" si="2209"/>
        <v>4.3125636247607973E-4</v>
      </c>
      <c r="AK1767" s="13">
        <f t="shared" si="2210"/>
        <v>3.5772715267390809E-4</v>
      </c>
      <c r="AL1767" s="13">
        <f t="shared" si="2211"/>
        <v>1.126851204638028E-5</v>
      </c>
      <c r="AM1767" s="13">
        <f t="shared" si="2212"/>
        <v>3.9705524066238347E-2</v>
      </c>
      <c r="AN1767" s="13">
        <f t="shared" si="2213"/>
        <v>2.0197160185912725E-2</v>
      </c>
      <c r="AO1767" s="13">
        <f t="shared" si="2214"/>
        <v>5.1368832066654097E-3</v>
      </c>
      <c r="AP1767" s="13">
        <f t="shared" si="2215"/>
        <v>8.7099931660445751E-4</v>
      </c>
      <c r="AQ1767" s="13">
        <f t="shared" si="2216"/>
        <v>1.1076363511745584E-4</v>
      </c>
      <c r="AR1767" s="13">
        <f t="shared" si="2217"/>
        <v>1.4169665365295217E-5</v>
      </c>
      <c r="AS1767" s="13">
        <f t="shared" si="2218"/>
        <v>3.526121226153715E-5</v>
      </c>
      <c r="AT1767" s="13">
        <f t="shared" si="2219"/>
        <v>4.3873763356417612E-5</v>
      </c>
      <c r="AU1767" s="13">
        <f t="shared" si="2220"/>
        <v>3.6393286704148407E-5</v>
      </c>
      <c r="AV1767" s="13">
        <f t="shared" si="2221"/>
        <v>2.2641173490818336E-5</v>
      </c>
      <c r="AW1767" s="13">
        <f t="shared" si="2222"/>
        <v>3.9622428918929284E-7</v>
      </c>
      <c r="AX1767" s="13">
        <f t="shared" si="2223"/>
        <v>1.6467866106472363E-2</v>
      </c>
      <c r="AY1767" s="13">
        <f t="shared" si="2224"/>
        <v>8.3767721871073064E-3</v>
      </c>
      <c r="AZ1767" s="13">
        <f t="shared" si="2225"/>
        <v>2.13052230996448E-3</v>
      </c>
      <c r="BA1767" s="13">
        <f t="shared" si="2226"/>
        <v>3.6124696656169891E-4</v>
      </c>
      <c r="BB1767" s="13">
        <f t="shared" si="2227"/>
        <v>4.593921766496483E-5</v>
      </c>
      <c r="BC1767" s="13">
        <f t="shared" si="2228"/>
        <v>4.6736153712362235E-6</v>
      </c>
      <c r="BD1767" s="13">
        <f t="shared" si="2229"/>
        <v>1.2012896101737136E-6</v>
      </c>
      <c r="BE1767" s="13">
        <f t="shared" si="2230"/>
        <v>2.9894091949172865E-6</v>
      </c>
      <c r="BF1767" s="13">
        <f t="shared" si="2231"/>
        <v>3.7195723907758347E-6</v>
      </c>
      <c r="BG1767" s="13">
        <f t="shared" si="2232"/>
        <v>3.0853852981485547E-6</v>
      </c>
      <c r="BH1767" s="13">
        <f t="shared" si="2233"/>
        <v>1.9194953286106701E-6</v>
      </c>
      <c r="BI1767" s="13">
        <f t="shared" si="2234"/>
        <v>9.5533282504953019E-7</v>
      </c>
      <c r="BJ1767" s="14">
        <f t="shared" si="2235"/>
        <v>0.79336920418694601</v>
      </c>
      <c r="BK1767" s="14">
        <f t="shared" si="2236"/>
        <v>0.14455252097649002</v>
      </c>
      <c r="BL1767" s="14">
        <f t="shared" si="2237"/>
        <v>5.5488506566154588E-2</v>
      </c>
      <c r="BM1767" s="14">
        <f t="shared" si="2238"/>
        <v>0.56230553554005092</v>
      </c>
      <c r="BN1767" s="14">
        <f t="shared" si="2239"/>
        <v>0.42382356410620514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</v>
      </c>
      <c r="F1768" s="10">
        <f>VLOOKUP(B1768,home!$B$2:$E$405,3,FALSE)</f>
        <v>1.17</v>
      </c>
      <c r="G1768" s="10">
        <f>VLOOKUP(C1768,away!$B$2:$E$405,4,FALSE)</f>
        <v>0.76</v>
      </c>
      <c r="H1768" s="10">
        <f>VLOOKUP(A1768,away!$A$2:$E$405,3,FALSE)</f>
        <v>1.2619047619047601</v>
      </c>
      <c r="I1768" s="10">
        <f>VLOOKUP(C1768,away!$B$2:$E$405,3,FALSE)</f>
        <v>0.38</v>
      </c>
      <c r="J1768" s="10">
        <f>VLOOKUP(B1768,home!$B$2:$E$405,4,FALSE)</f>
        <v>0.5</v>
      </c>
      <c r="K1768" s="12">
        <f t="shared" si="2184"/>
        <v>1.3337999999999999</v>
      </c>
      <c r="L1768" s="12">
        <f t="shared" si="2185"/>
        <v>0.23976190476190443</v>
      </c>
      <c r="M1768" s="13">
        <f t="shared" si="2186"/>
        <v>0.20730546341757605</v>
      </c>
      <c r="N1768" s="13">
        <f t="shared" si="2187"/>
        <v>0.27650402710636296</v>
      </c>
      <c r="O1768" s="13">
        <f t="shared" si="2188"/>
        <v>4.9703952776547329E-2</v>
      </c>
      <c r="P1768" s="13">
        <f t="shared" si="2189"/>
        <v>6.6295132213358823E-2</v>
      </c>
      <c r="Q1768" s="13">
        <f t="shared" si="2190"/>
        <v>0.18440053567723344</v>
      </c>
      <c r="R1768" s="13">
        <f t="shared" si="2191"/>
        <v>5.9585571959503668E-3</v>
      </c>
      <c r="S1768" s="13">
        <f t="shared" si="2192"/>
        <v>5.3002034808095899E-3</v>
      </c>
      <c r="T1768" s="13">
        <f t="shared" si="2193"/>
        <v>4.4212223673089003E-2</v>
      </c>
      <c r="U1768" s="13">
        <f t="shared" si="2194"/>
        <v>7.9475235879585999E-3</v>
      </c>
      <c r="V1768" s="13">
        <f t="shared" si="2195"/>
        <v>1.8833061593975515E-4</v>
      </c>
      <c r="W1768" s="13">
        <f t="shared" si="2196"/>
        <v>8.198447816209796E-2</v>
      </c>
      <c r="X1768" s="13">
        <f t="shared" si="2197"/>
        <v>1.9656754645055362E-2</v>
      </c>
      <c r="Y1768" s="13">
        <f t="shared" si="2198"/>
        <v>2.3564704675679425E-3</v>
      </c>
      <c r="Z1768" s="13">
        <f t="shared" si="2199"/>
        <v>4.7621167431127071E-4</v>
      </c>
      <c r="AA1768" s="13">
        <f t="shared" si="2200"/>
        <v>6.3517113119637291E-4</v>
      </c>
      <c r="AB1768" s="13">
        <f t="shared" si="2201"/>
        <v>4.2359562739486108E-4</v>
      </c>
      <c r="AC1768" s="13">
        <f t="shared" si="2202"/>
        <v>3.7641926066849438E-6</v>
      </c>
      <c r="AD1768" s="13">
        <f t="shared" si="2203"/>
        <v>2.7337724243151576E-2</v>
      </c>
      <c r="AE1768" s="13">
        <f t="shared" si="2204"/>
        <v>6.5545448363937137E-3</v>
      </c>
      <c r="AF1768" s="13">
        <f t="shared" si="2205"/>
        <v>7.857650774105309E-4</v>
      </c>
      <c r="AG1768" s="13">
        <f t="shared" si="2206"/>
        <v>6.2798843885111385E-5</v>
      </c>
      <c r="AH1768" s="13">
        <f t="shared" si="2207"/>
        <v>2.8544354525681473E-5</v>
      </c>
      <c r="AI1768" s="13">
        <f t="shared" si="2208"/>
        <v>3.8072460066353955E-5</v>
      </c>
      <c r="AJ1768" s="13">
        <f t="shared" si="2209"/>
        <v>2.5390523618251452E-5</v>
      </c>
      <c r="AK1768" s="13">
        <f t="shared" si="2210"/>
        <v>1.128862680067459E-5</v>
      </c>
      <c r="AL1768" s="13">
        <f t="shared" si="2211"/>
        <v>4.8150712947504183E-8</v>
      </c>
      <c r="AM1768" s="13">
        <f t="shared" si="2212"/>
        <v>7.2926113191031025E-3</v>
      </c>
      <c r="AN1768" s="13">
        <f t="shared" si="2213"/>
        <v>1.748490380556384E-3</v>
      </c>
      <c r="AO1768" s="13">
        <f t="shared" si="2214"/>
        <v>2.0961069205003286E-4</v>
      </c>
      <c r="AP1768" s="13">
        <f t="shared" si="2215"/>
        <v>1.6752219594792286E-5</v>
      </c>
      <c r="AQ1768" s="13">
        <f t="shared" si="2216"/>
        <v>1.0041360197592739E-6</v>
      </c>
      <c r="AR1768" s="13">
        <f t="shared" si="2217"/>
        <v>1.3687697622552961E-6</v>
      </c>
      <c r="AS1768" s="13">
        <f t="shared" si="2218"/>
        <v>1.8256651088961139E-6</v>
      </c>
      <c r="AT1768" s="13">
        <f t="shared" si="2219"/>
        <v>1.2175360611228183E-6</v>
      </c>
      <c r="AU1768" s="13">
        <f t="shared" si="2220"/>
        <v>5.4131653277520482E-7</v>
      </c>
      <c r="AV1768" s="13">
        <f t="shared" si="2221"/>
        <v>1.8050199785389214E-7</v>
      </c>
      <c r="AW1768" s="13">
        <f t="shared" si="2222"/>
        <v>4.2773138145427624E-10</v>
      </c>
      <c r="AX1768" s="13">
        <f t="shared" si="2223"/>
        <v>1.6211474962366183E-3</v>
      </c>
      <c r="AY1768" s="13">
        <f t="shared" si="2224"/>
        <v>3.8868941159768389E-4</v>
      </c>
      <c r="AZ1768" s="13">
        <f t="shared" si="2225"/>
        <v>4.6596456842722268E-5</v>
      </c>
      <c r="BA1768" s="13">
        <f t="shared" si="2226"/>
        <v>3.7240184159223221E-6</v>
      </c>
      <c r="BB1768" s="13">
        <f t="shared" si="2227"/>
        <v>2.2321943719248642E-7</v>
      </c>
      <c r="BC1768" s="13">
        <f t="shared" si="2228"/>
        <v>1.0703903488230171E-8</v>
      </c>
      <c r="BD1768" s="13">
        <f t="shared" si="2229"/>
        <v>5.4696474229804771E-8</v>
      </c>
      <c r="BE1768" s="13">
        <f t="shared" si="2230"/>
        <v>7.2954157327713613E-8</v>
      </c>
      <c r="BF1768" s="13">
        <f t="shared" si="2231"/>
        <v>4.8653127521852211E-8</v>
      </c>
      <c r="BG1768" s="13">
        <f t="shared" si="2232"/>
        <v>2.1631180496215483E-8</v>
      </c>
      <c r="BH1768" s="13">
        <f t="shared" si="2233"/>
        <v>7.212917136463056E-9</v>
      </c>
      <c r="BI1768" s="13">
        <f t="shared" si="2234"/>
        <v>1.9241177753228816E-9</v>
      </c>
      <c r="BJ1768" s="14">
        <f t="shared" si="2235"/>
        <v>0.65518418278600532</v>
      </c>
      <c r="BK1768" s="14">
        <f t="shared" si="2236"/>
        <v>0.27948163148260158</v>
      </c>
      <c r="BL1768" s="14">
        <f t="shared" si="2237"/>
        <v>6.4777437145495886E-2</v>
      </c>
      <c r="BM1768" s="14">
        <f t="shared" si="2238"/>
        <v>0.20936310571751868</v>
      </c>
      <c r="BN1768" s="14">
        <f t="shared" si="2239"/>
        <v>0.79016766838702901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</v>
      </c>
      <c r="F1769" s="10">
        <f>VLOOKUP(B1769,home!$B$2:$E$405,3,FALSE)</f>
        <v>0.78</v>
      </c>
      <c r="G1769" s="10">
        <f>VLOOKUP(C1769,away!$B$2:$E$405,4,FALSE)</f>
        <v>1</v>
      </c>
      <c r="H1769" s="10">
        <f>VLOOKUP(A1769,away!$A$2:$E$405,3,FALSE)</f>
        <v>1.2619047619047601</v>
      </c>
      <c r="I1769" s="10">
        <f>VLOOKUP(C1769,away!$B$2:$E$405,3,FALSE)</f>
        <v>1.08</v>
      </c>
      <c r="J1769" s="10">
        <f>VLOOKUP(B1769,home!$B$2:$E$405,4,FALSE)</f>
        <v>0.53</v>
      </c>
      <c r="K1769" s="12">
        <f t="shared" si="2184"/>
        <v>1.17</v>
      </c>
      <c r="L1769" s="12">
        <f t="shared" si="2185"/>
        <v>0.7223142857142848</v>
      </c>
      <c r="M1769" s="13">
        <f t="shared" si="2186"/>
        <v>0.1507225897595757</v>
      </c>
      <c r="N1769" s="13">
        <f t="shared" si="2187"/>
        <v>0.17634543001870356</v>
      </c>
      <c r="O1769" s="13">
        <f t="shared" si="2188"/>
        <v>0.10886907976319508</v>
      </c>
      <c r="P1769" s="13">
        <f t="shared" si="2189"/>
        <v>0.12737682332293826</v>
      </c>
      <c r="Q1769" s="13">
        <f t="shared" si="2190"/>
        <v>0.10316207656094158</v>
      </c>
      <c r="R1769" s="13">
        <f t="shared" si="2191"/>
        <v>3.9318845792761875E-2</v>
      </c>
      <c r="S1769" s="13">
        <f t="shared" si="2192"/>
        <v>2.6911784002855866E-2</v>
      </c>
      <c r="T1769" s="13">
        <f t="shared" si="2193"/>
        <v>7.4515441643918878E-2</v>
      </c>
      <c r="U1769" s="13">
        <f t="shared" si="2194"/>
        <v>4.6003049577531395E-2</v>
      </c>
      <c r="V1769" s="13">
        <f t="shared" si="2195"/>
        <v>2.5270395851115933E-3</v>
      </c>
      <c r="W1769" s="13">
        <f t="shared" si="2196"/>
        <v>4.0233209858767209E-2</v>
      </c>
      <c r="X1769" s="13">
        <f t="shared" si="2197"/>
        <v>2.9061022241128356E-2</v>
      </c>
      <c r="Y1769" s="13">
        <f t="shared" si="2198"/>
        <v>1.0495595761113787E-2</v>
      </c>
      <c r="Z1769" s="13">
        <f t="shared" si="2199"/>
        <v>9.4668546713029701E-3</v>
      </c>
      <c r="AA1769" s="13">
        <f t="shared" si="2200"/>
        <v>1.1076219965424475E-2</v>
      </c>
      <c r="AB1769" s="13">
        <f t="shared" si="2201"/>
        <v>6.4795886797733172E-3</v>
      </c>
      <c r="AC1769" s="13">
        <f t="shared" si="2202"/>
        <v>1.3347629048019856E-4</v>
      </c>
      <c r="AD1769" s="13">
        <f t="shared" si="2203"/>
        <v>1.1768213883689415E-2</v>
      </c>
      <c r="AE1769" s="13">
        <f t="shared" si="2204"/>
        <v>8.5003490055300477E-3</v>
      </c>
      <c r="AF1769" s="13">
        <f t="shared" si="2205"/>
        <v>3.0699617601257839E-3</v>
      </c>
      <c r="AG1769" s="13">
        <f t="shared" si="2206"/>
        <v>7.3915907864514137E-4</v>
      </c>
      <c r="AH1769" s="13">
        <f t="shared" si="2207"/>
        <v>1.7095110924657863E-3</v>
      </c>
      <c r="AI1769" s="13">
        <f t="shared" si="2208"/>
        <v>2.0001279781849701E-3</v>
      </c>
      <c r="AJ1769" s="13">
        <f t="shared" si="2209"/>
        <v>1.1700748672382074E-3</v>
      </c>
      <c r="AK1769" s="13">
        <f t="shared" si="2210"/>
        <v>4.5632919822290082E-4</v>
      </c>
      <c r="AL1769" s="13">
        <f t="shared" si="2211"/>
        <v>4.5120737103622625E-6</v>
      </c>
      <c r="AM1769" s="13">
        <f t="shared" si="2212"/>
        <v>2.753762048783324E-3</v>
      </c>
      <c r="AN1769" s="13">
        <f t="shared" si="2213"/>
        <v>1.9890816672940318E-3</v>
      </c>
      <c r="AO1769" s="13">
        <f t="shared" si="2214"/>
        <v>7.1837105186943364E-4</v>
      </c>
      <c r="AP1769" s="13">
        <f t="shared" si="2215"/>
        <v>1.7296322440296316E-4</v>
      </c>
      <c r="AQ1769" s="13">
        <f t="shared" si="2216"/>
        <v>3.1233451972366472E-5</v>
      </c>
      <c r="AR1769" s="13">
        <f t="shared" si="2217"/>
        <v>2.4696085673501427E-4</v>
      </c>
      <c r="AS1769" s="13">
        <f t="shared" si="2218"/>
        <v>2.889442023799667E-4</v>
      </c>
      <c r="AT1769" s="13">
        <f t="shared" si="2219"/>
        <v>1.6903235839228051E-4</v>
      </c>
      <c r="AU1769" s="13">
        <f t="shared" si="2220"/>
        <v>6.5922619772989383E-5</v>
      </c>
      <c r="AV1769" s="13">
        <f t="shared" si="2221"/>
        <v>1.9282366283599405E-5</v>
      </c>
      <c r="AW1769" s="13">
        <f t="shared" si="2222"/>
        <v>1.0592189722369172E-7</v>
      </c>
      <c r="AX1769" s="13">
        <f t="shared" si="2223"/>
        <v>5.3698359951274738E-4</v>
      </c>
      <c r="AY1769" s="13">
        <f t="shared" si="2224"/>
        <v>3.8787092512233568E-4</v>
      </c>
      <c r="AZ1769" s="13">
        <f t="shared" si="2225"/>
        <v>1.4008235511453937E-4</v>
      </c>
      <c r="BA1769" s="13">
        <f t="shared" si="2226"/>
        <v>3.3727828758577767E-5</v>
      </c>
      <c r="BB1769" s="13">
        <f t="shared" si="2227"/>
        <v>6.0905231346114534E-6</v>
      </c>
      <c r="BC1769" s="13">
        <f t="shared" si="2228"/>
        <v>8.7985437352063993E-7</v>
      </c>
      <c r="BD1769" s="13">
        <f t="shared" si="2229"/>
        <v>2.9730559138656597E-5</v>
      </c>
      <c r="BE1769" s="13">
        <f t="shared" si="2230"/>
        <v>3.4784754192228219E-5</v>
      </c>
      <c r="BF1769" s="13">
        <f t="shared" si="2231"/>
        <v>2.0349081202453508E-5</v>
      </c>
      <c r="BG1769" s="13">
        <f t="shared" si="2232"/>
        <v>7.9361416689568661E-6</v>
      </c>
      <c r="BH1769" s="13">
        <f t="shared" si="2233"/>
        <v>2.3213214381698845E-6</v>
      </c>
      <c r="BI1769" s="13">
        <f t="shared" si="2234"/>
        <v>5.431892165317532E-7</v>
      </c>
      <c r="BJ1769" s="14">
        <f t="shared" si="2235"/>
        <v>0.46466150634290226</v>
      </c>
      <c r="BK1769" s="14">
        <f t="shared" si="2236"/>
        <v>0.30806409595979434</v>
      </c>
      <c r="BL1769" s="14">
        <f t="shared" si="2237"/>
        <v>0.21796863436521885</v>
      </c>
      <c r="BM1769" s="14">
        <f t="shared" si="2238"/>
        <v>0.29397848111787739</v>
      </c>
      <c r="BN1769" s="14">
        <f t="shared" si="2239"/>
        <v>0.70579484521811608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</v>
      </c>
      <c r="F1770" s="10">
        <f>VLOOKUP(B1770,home!$B$2:$E$405,3,FALSE)</f>
        <v>1.44</v>
      </c>
      <c r="G1770" s="10">
        <f>VLOOKUP(C1770,away!$B$2:$E$405,4,FALSE)</f>
        <v>0.83</v>
      </c>
      <c r="H1770" s="10">
        <f>VLOOKUP(A1770,away!$A$2:$E$405,3,FALSE)</f>
        <v>1.2619047619047601</v>
      </c>
      <c r="I1770" s="10">
        <f>VLOOKUP(C1770,away!$B$2:$E$405,3,FALSE)</f>
        <v>0.67</v>
      </c>
      <c r="J1770" s="10">
        <f>VLOOKUP(B1770,home!$B$2:$E$405,4,FALSE)</f>
        <v>0.79</v>
      </c>
      <c r="K1770" s="12">
        <f t="shared" si="2184"/>
        <v>1.7927999999999999</v>
      </c>
      <c r="L1770" s="12">
        <f t="shared" si="2185"/>
        <v>0.66792619047618951</v>
      </c>
      <c r="M1770" s="13">
        <f t="shared" si="2186"/>
        <v>8.5372931441315122E-2</v>
      </c>
      <c r="N1770" s="13">
        <f t="shared" si="2187"/>
        <v>0.15305659148798975</v>
      </c>
      <c r="O1770" s="13">
        <f t="shared" si="2188"/>
        <v>5.702281686738251E-2</v>
      </c>
      <c r="P1770" s="13">
        <f t="shared" si="2189"/>
        <v>0.10223050607984337</v>
      </c>
      <c r="Q1770" s="13">
        <f t="shared" si="2190"/>
        <v>0.13719992860983404</v>
      </c>
      <c r="R1770" s="13">
        <f t="shared" si="2191"/>
        <v>1.90435164202261E-2</v>
      </c>
      <c r="S1770" s="13">
        <f t="shared" si="2192"/>
        <v>3.0604186235905769E-2</v>
      </c>
      <c r="T1770" s="13">
        <f t="shared" si="2193"/>
        <v>9.1639425649971615E-2</v>
      </c>
      <c r="U1770" s="13">
        <f t="shared" si="2194"/>
        <v>3.4141216238181352E-2</v>
      </c>
      <c r="V1770" s="13">
        <f t="shared" si="2195"/>
        <v>4.0719144350143364E-3</v>
      </c>
      <c r="W1770" s="13">
        <f t="shared" si="2196"/>
        <v>8.1990677337236806E-2</v>
      </c>
      <c r="X1770" s="13">
        <f t="shared" si="2197"/>
        <v>5.4763720768423022E-2</v>
      </c>
      <c r="Y1770" s="13">
        <f t="shared" si="2198"/>
        <v>1.8289061694577283E-2</v>
      </c>
      <c r="Z1770" s="13">
        <f t="shared" si="2199"/>
        <v>4.2398877919441269E-3</v>
      </c>
      <c r="AA1770" s="13">
        <f t="shared" si="2200"/>
        <v>7.6012708333974303E-3</v>
      </c>
      <c r="AB1770" s="13">
        <f t="shared" si="2201"/>
        <v>6.813779175057458E-3</v>
      </c>
      <c r="AC1770" s="13">
        <f t="shared" si="2202"/>
        <v>3.047466761255291E-4</v>
      </c>
      <c r="AD1770" s="13">
        <f t="shared" si="2203"/>
        <v>3.6748221582549562E-2</v>
      </c>
      <c r="AE1770" s="13">
        <f t="shared" si="2204"/>
        <v>2.4545099648407218E-2</v>
      </c>
      <c r="AF1770" s="13">
        <f t="shared" si="2205"/>
        <v>8.1971574515095451E-3</v>
      </c>
      <c r="AG1770" s="13">
        <f t="shared" si="2206"/>
        <v>1.8250320497734268E-3</v>
      </c>
      <c r="AH1770" s="13">
        <f t="shared" si="2207"/>
        <v>7.0798302522993579E-4</v>
      </c>
      <c r="AI1770" s="13">
        <f t="shared" si="2208"/>
        <v>1.2692719676322289E-3</v>
      </c>
      <c r="AJ1770" s="13">
        <f t="shared" si="2209"/>
        <v>1.1377753917855302E-3</v>
      </c>
      <c r="AK1770" s="13">
        <f t="shared" si="2210"/>
        <v>6.7993457413103274E-4</v>
      </c>
      <c r="AL1770" s="13">
        <f t="shared" si="2211"/>
        <v>1.4596854717529924E-5</v>
      </c>
      <c r="AM1770" s="13">
        <f t="shared" si="2212"/>
        <v>1.317644233063898E-2</v>
      </c>
      <c r="AN1770" s="13">
        <f t="shared" si="2213"/>
        <v>8.8008909299328968E-3</v>
      </c>
      <c r="AO1770" s="13">
        <f t="shared" si="2214"/>
        <v>2.9391727758132642E-3</v>
      </c>
      <c r="AP1770" s="13">
        <f t="shared" si="2215"/>
        <v>6.5438349176676037E-4</v>
      </c>
      <c r="AQ1770" s="13">
        <f t="shared" si="2216"/>
        <v>1.0926996819156978E-4</v>
      </c>
      <c r="AR1770" s="13">
        <f t="shared" si="2217"/>
        <v>9.4576080992727821E-5</v>
      </c>
      <c r="AS1770" s="13">
        <f t="shared" si="2218"/>
        <v>1.6955599800376242E-4</v>
      </c>
      <c r="AT1770" s="13">
        <f t="shared" si="2219"/>
        <v>1.5198999661057268E-4</v>
      </c>
      <c r="AU1770" s="13">
        <f t="shared" si="2220"/>
        <v>9.0829221974478221E-5</v>
      </c>
      <c r="AV1770" s="13">
        <f t="shared" si="2221"/>
        <v>4.0709657288961167E-5</v>
      </c>
      <c r="AW1770" s="13">
        <f t="shared" si="2222"/>
        <v>4.8553115390782395E-7</v>
      </c>
      <c r="AX1770" s="13">
        <f t="shared" si="2223"/>
        <v>3.9371209683949195E-3</v>
      </c>
      <c r="AY1770" s="13">
        <f t="shared" si="2224"/>
        <v>2.6297062098639447E-3</v>
      </c>
      <c r="AZ1770" s="13">
        <f t="shared" si="2225"/>
        <v>8.7822482541300155E-4</v>
      </c>
      <c r="BA1770" s="13">
        <f t="shared" si="2226"/>
        <v>1.955297873399076E-4</v>
      </c>
      <c r="BB1770" s="13">
        <f t="shared" si="2227"/>
        <v>3.2649866495640984E-5</v>
      </c>
      <c r="BC1770" s="13">
        <f t="shared" si="2228"/>
        <v>4.3615401895979329E-6</v>
      </c>
      <c r="BD1770" s="13">
        <f t="shared" si="2229"/>
        <v>1.0528306914606703E-5</v>
      </c>
      <c r="BE1770" s="13">
        <f t="shared" si="2230"/>
        <v>1.8875148636506899E-5</v>
      </c>
      <c r="BF1770" s="13">
        <f t="shared" si="2231"/>
        <v>1.6919683237764788E-5</v>
      </c>
      <c r="BG1770" s="13">
        <f t="shared" si="2232"/>
        <v>1.0111202702888236E-5</v>
      </c>
      <c r="BH1770" s="13">
        <f t="shared" si="2233"/>
        <v>4.5318410514345104E-6</v>
      </c>
      <c r="BI1770" s="13">
        <f t="shared" si="2234"/>
        <v>1.624936927402359E-6</v>
      </c>
      <c r="BJ1770" s="14">
        <f t="shared" si="2235"/>
        <v>0.64161266897431268</v>
      </c>
      <c r="BK1770" s="14">
        <f t="shared" si="2236"/>
        <v>0.22522858793278561</v>
      </c>
      <c r="BL1770" s="14">
        <f t="shared" si="2237"/>
        <v>0.1290278165673647</v>
      </c>
      <c r="BM1770" s="14">
        <f t="shared" si="2238"/>
        <v>0.44355344968110627</v>
      </c>
      <c r="BN1770" s="14">
        <f t="shared" si="2239"/>
        <v>0.55392629090659085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1.3293413173652699</v>
      </c>
      <c r="F1771" s="10">
        <f>VLOOKUP(B1771,home!$B$2:$E$405,3,FALSE)</f>
        <v>1.29</v>
      </c>
      <c r="G1771" s="10">
        <f>VLOOKUP(C1771,away!$B$2:$E$405,4,FALSE)</f>
        <v>0.54</v>
      </c>
      <c r="H1771" s="10">
        <f>VLOOKUP(A1771,away!$A$2:$E$405,3,FALSE)</f>
        <v>1.1077844311377201</v>
      </c>
      <c r="I1771" s="10">
        <f>VLOOKUP(C1771,away!$B$2:$E$405,3,FALSE)</f>
        <v>1.4</v>
      </c>
      <c r="J1771" s="10">
        <f>VLOOKUP(B1771,home!$B$2:$E$405,4,FALSE)</f>
        <v>1.1599999999999999</v>
      </c>
      <c r="K1771" s="12">
        <f t="shared" si="2184"/>
        <v>0.92601916167664711</v>
      </c>
      <c r="L1771" s="12">
        <f t="shared" si="2185"/>
        <v>1.7990419161676572</v>
      </c>
      <c r="M1771" s="13">
        <f t="shared" si="2186"/>
        <v>6.5542199419517652E-2</v>
      </c>
      <c r="N1771" s="13">
        <f t="shared" si="2187"/>
        <v>6.0693332560905359E-2</v>
      </c>
      <c r="O1771" s="13">
        <f t="shared" si="2188"/>
        <v>0.11791316403353172</v>
      </c>
      <c r="P1771" s="13">
        <f t="shared" si="2189"/>
        <v>0.10918984930897202</v>
      </c>
      <c r="Q1771" s="13">
        <f t="shared" si="2190"/>
        <v>2.8101594468705762E-2</v>
      </c>
      <c r="R1771" s="13">
        <f t="shared" si="2191"/>
        <v>0.10606536228213811</v>
      </c>
      <c r="S1771" s="13">
        <f t="shared" si="2192"/>
        <v>4.5476133306893853E-2</v>
      </c>
      <c r="T1771" s="13">
        <f t="shared" si="2193"/>
        <v>5.0555946360346847E-2</v>
      </c>
      <c r="U1771" s="13">
        <f t="shared" si="2194"/>
        <v>9.8218557863435405E-2</v>
      </c>
      <c r="V1771" s="13">
        <f t="shared" si="2195"/>
        <v>8.4178712119185924E-3</v>
      </c>
      <c r="W1771" s="13">
        <f t="shared" si="2196"/>
        <v>8.6742049838960059E-3</v>
      </c>
      <c r="X1771" s="13">
        <f t="shared" si="2197"/>
        <v>1.5605258355459308E-2</v>
      </c>
      <c r="Y1771" s="13">
        <f t="shared" si="2198"/>
        <v>1.4037256947048432E-2</v>
      </c>
      <c r="Z1771" s="13">
        <f t="shared" si="2199"/>
        <v>6.3605344199691535E-2</v>
      </c>
      <c r="AA1771" s="13">
        <f t="shared" si="2200"/>
        <v>5.8899767513952941E-2</v>
      </c>
      <c r="AB1771" s="13">
        <f t="shared" si="2201"/>
        <v>2.7271156668110055E-2</v>
      </c>
      <c r="AC1771" s="13">
        <f t="shared" si="2202"/>
        <v>8.7648310675436235E-4</v>
      </c>
      <c r="AD1771" s="13">
        <f t="shared" si="2203"/>
        <v>2.0081200068496931E-3</v>
      </c>
      <c r="AE1771" s="13">
        <f t="shared" si="2204"/>
        <v>3.6126920650174804E-3</v>
      </c>
      <c r="AF1771" s="13">
        <f t="shared" si="2205"/>
        <v>3.2496922275863701E-3</v>
      </c>
      <c r="AG1771" s="13">
        <f t="shared" si="2206"/>
        <v>1.9487775106907092E-3</v>
      </c>
      <c r="AH1771" s="13">
        <f t="shared" si="2207"/>
        <v>2.8607170076879102E-2</v>
      </c>
      <c r="AI1771" s="13">
        <f t="shared" si="2208"/>
        <v>2.6490787652532849E-2</v>
      </c>
      <c r="AJ1771" s="13">
        <f t="shared" si="2209"/>
        <v>1.226548848707627E-2</v>
      </c>
      <c r="AK1771" s="13">
        <f t="shared" si="2210"/>
        <v>3.786025788785645E-3</v>
      </c>
      <c r="AL1771" s="13">
        <f t="shared" si="2211"/>
        <v>5.8406986153027588E-5</v>
      </c>
      <c r="AM1771" s="13">
        <f t="shared" si="2212"/>
        <v>3.7191152105781115E-4</v>
      </c>
      <c r="AN1771" s="13">
        <f t="shared" si="2213"/>
        <v>6.6908441548867246E-4</v>
      </c>
      <c r="AO1771" s="13">
        <f t="shared" si="2214"/>
        <v>6.0185545445932921E-4</v>
      </c>
      <c r="AP1771" s="13">
        <f t="shared" si="2215"/>
        <v>3.6092106334882277E-4</v>
      </c>
      <c r="AQ1771" s="13">
        <f t="shared" si="2216"/>
        <v>1.6232803034808358E-4</v>
      </c>
      <c r="AR1771" s="13">
        <f t="shared" si="2217"/>
        <v>1.0293099614248529E-2</v>
      </c>
      <c r="AS1771" s="13">
        <f t="shared" si="2218"/>
        <v>9.5316074758406439E-3</v>
      </c>
      <c r="AT1771" s="13">
        <f t="shared" si="2219"/>
        <v>4.413225582104407E-3</v>
      </c>
      <c r="AU1771" s="13">
        <f t="shared" si="2220"/>
        <v>1.3622438179434187E-3</v>
      </c>
      <c r="AV1771" s="13">
        <f t="shared" si="2221"/>
        <v>3.1536596957278991E-4</v>
      </c>
      <c r="AW1771" s="13">
        <f t="shared" si="2222"/>
        <v>2.7028600034799253E-6</v>
      </c>
      <c r="AX1771" s="13">
        <f t="shared" si="2223"/>
        <v>5.739953249130683E-5</v>
      </c>
      <c r="AY1771" s="13">
        <f t="shared" si="2224"/>
        <v>1.0326416492028832E-4</v>
      </c>
      <c r="AZ1771" s="13">
        <f t="shared" si="2225"/>
        <v>9.2888280564824258E-5</v>
      </c>
      <c r="BA1771" s="13">
        <f t="shared" si="2226"/>
        <v>5.5703303418953481E-5</v>
      </c>
      <c r="BB1771" s="13">
        <f t="shared" si="2227"/>
        <v>2.5053144429925612E-5</v>
      </c>
      <c r="BC1771" s="13">
        <f t="shared" si="2228"/>
        <v>9.0143313922476891E-6</v>
      </c>
      <c r="BD1771" s="13">
        <f t="shared" si="2229"/>
        <v>3.0862862755537085E-3</v>
      </c>
      <c r="BE1771" s="13">
        <f t="shared" si="2230"/>
        <v>2.8579602295823866E-3</v>
      </c>
      <c r="BF1771" s="13">
        <f t="shared" si="2231"/>
        <v>1.3232629679515396E-3</v>
      </c>
      <c r="BG1771" s="13">
        <f t="shared" si="2232"/>
        <v>4.0845562142007892E-4</v>
      </c>
      <c r="BH1771" s="13">
        <f t="shared" si="2233"/>
        <v>9.455943303238385E-5</v>
      </c>
      <c r="BI1771" s="13">
        <f t="shared" si="2234"/>
        <v>1.7512769381053429E-5</v>
      </c>
      <c r="BJ1771" s="14">
        <f t="shared" si="2235"/>
        <v>0.19099629872842624</v>
      </c>
      <c r="BK1771" s="14">
        <f t="shared" si="2236"/>
        <v>0.22966420750512981</v>
      </c>
      <c r="BL1771" s="14">
        <f t="shared" si="2237"/>
        <v>0.513221060123073</v>
      </c>
      <c r="BM1771" s="14">
        <f t="shared" si="2238"/>
        <v>0.50988084717763305</v>
      </c>
      <c r="BN1771" s="14">
        <f t="shared" si="2239"/>
        <v>0.48750550207377064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1.3293413173652699</v>
      </c>
      <c r="F1772" s="10">
        <f>VLOOKUP(B1772,home!$B$2:$E$405,3,FALSE)</f>
        <v>1.07</v>
      </c>
      <c r="G1772" s="10">
        <f>VLOOKUP(C1772,away!$B$2:$E$405,4,FALSE)</f>
        <v>0.97</v>
      </c>
      <c r="H1772" s="10">
        <f>VLOOKUP(A1772,away!$A$2:$E$405,3,FALSE)</f>
        <v>1.1077844311377201</v>
      </c>
      <c r="I1772" s="10">
        <f>VLOOKUP(C1772,away!$B$2:$E$405,3,FALSE)</f>
        <v>1.07</v>
      </c>
      <c r="J1772" s="10">
        <f>VLOOKUP(B1772,home!$B$2:$E$405,4,FALSE)</f>
        <v>1.1599999999999999</v>
      </c>
      <c r="K1772" s="12">
        <f t="shared" si="2184"/>
        <v>1.3797233532934137</v>
      </c>
      <c r="L1772" s="12">
        <f t="shared" si="2185"/>
        <v>1.3749820359281379</v>
      </c>
      <c r="M1772" s="13">
        <f t="shared" si="2186"/>
        <v>6.3627762332332541E-2</v>
      </c>
      <c r="N1772" s="13">
        <f t="shared" si="2187"/>
        <v>8.7788709607722212E-2</v>
      </c>
      <c r="O1772" s="13">
        <f t="shared" si="2188"/>
        <v>8.7487030193262275E-2</v>
      </c>
      <c r="P1772" s="13">
        <f t="shared" si="2189"/>
        <v>0.12070789866792997</v>
      </c>
      <c r="Q1772" s="13">
        <f t="shared" si="2190"/>
        <v>6.0562066400634121E-2</v>
      </c>
      <c r="R1772" s="13">
        <f t="shared" si="2191"/>
        <v>6.0146547446219133E-2</v>
      </c>
      <c r="S1772" s="13">
        <f t="shared" si="2192"/>
        <v>5.7248582484816089E-2</v>
      </c>
      <c r="T1772" s="13">
        <f t="shared" si="2193"/>
        <v>8.327175335955897E-2</v>
      </c>
      <c r="U1772" s="13">
        <f t="shared" si="2194"/>
        <v>8.2985596131518874E-2</v>
      </c>
      <c r="V1772" s="13">
        <f t="shared" si="2195"/>
        <v>1.2067332176595958E-2</v>
      </c>
      <c r="W1772" s="13">
        <f t="shared" si="2196"/>
        <v>2.7852965778887101E-2</v>
      </c>
      <c r="X1772" s="13">
        <f t="shared" si="2197"/>
        <v>3.8297327593290936E-2</v>
      </c>
      <c r="Y1772" s="13">
        <f t="shared" si="2198"/>
        <v>2.6329068732415022E-2</v>
      </c>
      <c r="Z1772" s="13">
        <f t="shared" si="2199"/>
        <v>2.7566807420550239E-2</v>
      </c>
      <c r="AA1772" s="13">
        <f t="shared" si="2200"/>
        <v>3.8034567973875333E-2</v>
      </c>
      <c r="AB1772" s="13">
        <f t="shared" si="2201"/>
        <v>2.6238590832990783E-2</v>
      </c>
      <c r="AC1772" s="13">
        <f t="shared" si="2202"/>
        <v>1.4308045892341265E-3</v>
      </c>
      <c r="AD1772" s="13">
        <f t="shared" si="2203"/>
        <v>9.6073468359032001E-3</v>
      </c>
      <c r="AE1772" s="13">
        <f t="shared" si="2204"/>
        <v>1.3209929312297936E-2</v>
      </c>
      <c r="AF1772" s="13">
        <f t="shared" si="2205"/>
        <v>9.0817077501451036E-3</v>
      </c>
      <c r="AG1772" s="13">
        <f t="shared" si="2206"/>
        <v>4.1623950039996202E-3</v>
      </c>
      <c r="AH1772" s="13">
        <f t="shared" si="2207"/>
        <v>9.4759662477867639E-3</v>
      </c>
      <c r="AI1772" s="13">
        <f t="shared" si="2208"/>
        <v>1.307421192709156E-2</v>
      </c>
      <c r="AJ1772" s="13">
        <f t="shared" si="2209"/>
        <v>9.0193977608577589E-3</v>
      </c>
      <c r="AK1772" s="13">
        <f t="shared" si="2210"/>
        <v>4.1480912410992591E-3</v>
      </c>
      <c r="AL1772" s="13">
        <f t="shared" si="2211"/>
        <v>1.0857487929172051E-4</v>
      </c>
      <c r="AM1772" s="13">
        <f t="shared" si="2212"/>
        <v>2.651096158537045E-3</v>
      </c>
      <c r="AN1772" s="13">
        <f t="shared" si="2213"/>
        <v>3.6452095935065312E-3</v>
      </c>
      <c r="AO1772" s="13">
        <f t="shared" si="2214"/>
        <v>2.5060488541321958E-3</v>
      </c>
      <c r="AP1772" s="13">
        <f t="shared" si="2215"/>
        <v>1.148590718530021E-3</v>
      </c>
      <c r="AQ1772" s="13">
        <f t="shared" si="2216"/>
        <v>3.9482290115314269E-4</v>
      </c>
      <c r="AR1772" s="13">
        <f t="shared" si="2217"/>
        <v>2.6058566727536351E-3</v>
      </c>
      <c r="AS1772" s="13">
        <f t="shared" si="2218"/>
        <v>3.5953613067336628E-3</v>
      </c>
      <c r="AT1772" s="13">
        <f t="shared" si="2219"/>
        <v>2.4803019792139802E-3</v>
      </c>
      <c r="AU1772" s="13">
        <f t="shared" si="2220"/>
        <v>1.1407101879804681E-3</v>
      </c>
      <c r="AV1772" s="13">
        <f t="shared" si="2221"/>
        <v>3.9346612142409287E-4</v>
      </c>
      <c r="AW1772" s="13">
        <f t="shared" si="2222"/>
        <v>5.7215789351400382E-6</v>
      </c>
      <c r="AX1772" s="13">
        <f t="shared" si="2223"/>
        <v>6.0962988029333723E-4</v>
      </c>
      <c r="AY1772" s="13">
        <f t="shared" si="2224"/>
        <v>8.3823013396835976E-4</v>
      </c>
      <c r="AZ1772" s="13">
        <f t="shared" si="2225"/>
        <v>5.7627568809006573E-4</v>
      </c>
      <c r="BA1772" s="13">
        <f t="shared" si="2226"/>
        <v>2.6412290628865566E-4</v>
      </c>
      <c r="BB1772" s="13">
        <f t="shared" si="2227"/>
        <v>9.079106285600811E-5</v>
      </c>
      <c r="BC1772" s="13">
        <f t="shared" si="2228"/>
        <v>2.4967216089966738E-5</v>
      </c>
      <c r="BD1772" s="13">
        <f t="shared" si="2229"/>
        <v>5.9716768553995272E-4</v>
      </c>
      <c r="BE1772" s="13">
        <f t="shared" si="2230"/>
        <v>8.2392620157165032E-4</v>
      </c>
      <c r="BF1772" s="13">
        <f t="shared" si="2231"/>
        <v>5.6839511084937143E-4</v>
      </c>
      <c r="BG1772" s="13">
        <f t="shared" si="2232"/>
        <v>2.614093361122255E-4</v>
      </c>
      <c r="BH1772" s="13">
        <f t="shared" si="2233"/>
        <v>9.0168141450741184E-5</v>
      </c>
      <c r="BI1772" s="13">
        <f t="shared" si="2234"/>
        <v>2.4881418096530281E-5</v>
      </c>
      <c r="BJ1772" s="14">
        <f t="shared" si="2235"/>
        <v>0.37291305548829951</v>
      </c>
      <c r="BK1772" s="14">
        <f t="shared" si="2236"/>
        <v>0.25602918526416879</v>
      </c>
      <c r="BL1772" s="14">
        <f t="shared" si="2237"/>
        <v>0.34319164391642809</v>
      </c>
      <c r="BM1772" s="14">
        <f t="shared" si="2238"/>
        <v>0.51854816888631305</v>
      </c>
      <c r="BN1772" s="14">
        <f t="shared" si="2239"/>
        <v>0.4803200146481002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1.3293413173652699</v>
      </c>
      <c r="F1773" s="10">
        <f>VLOOKUP(B1773,home!$B$2:$E$405,3,FALSE)</f>
        <v>0.86</v>
      </c>
      <c r="G1773" s="10">
        <f>VLOOKUP(C1773,away!$B$2:$E$405,4,FALSE)</f>
        <v>1.5</v>
      </c>
      <c r="H1773" s="10">
        <f>VLOOKUP(A1773,away!$A$2:$E$405,3,FALSE)</f>
        <v>1.1077844311377201</v>
      </c>
      <c r="I1773" s="10">
        <f>VLOOKUP(C1773,away!$B$2:$E$405,3,FALSE)</f>
        <v>0.64</v>
      </c>
      <c r="J1773" s="10">
        <f>VLOOKUP(B1773,home!$B$2:$E$405,4,FALSE)</f>
        <v>1.42</v>
      </c>
      <c r="K1773" s="12">
        <f t="shared" si="2184"/>
        <v>1.7148502994011983</v>
      </c>
      <c r="L1773" s="12">
        <f t="shared" si="2185"/>
        <v>1.00675449101796</v>
      </c>
      <c r="M1773" s="13">
        <f t="shared" si="2186"/>
        <v>6.5769124031627449E-2</v>
      </c>
      <c r="N1773" s="13">
        <f t="shared" si="2187"/>
        <v>0.11278420203699085</v>
      </c>
      <c r="O1773" s="13">
        <f t="shared" si="2188"/>
        <v>6.6213360989158171E-2</v>
      </c>
      <c r="P1773" s="13">
        <f t="shared" si="2189"/>
        <v>0.11354600191661748</v>
      </c>
      <c r="Q1773" s="13">
        <f t="shared" si="2190"/>
        <v>9.6704011315429522E-2</v>
      </c>
      <c r="R1773" s="13">
        <f t="shared" si="2191"/>
        <v>3.3330299270614185E-2</v>
      </c>
      <c r="S1773" s="13">
        <f t="shared" si="2192"/>
        <v>4.9007398004299825E-2</v>
      </c>
      <c r="T1773" s="13">
        <f t="shared" si="2193"/>
        <v>9.7357197691260292E-2</v>
      </c>
      <c r="U1773" s="13">
        <f t="shared" si="2194"/>
        <v>5.7156473683344262E-2</v>
      </c>
      <c r="V1773" s="13">
        <f t="shared" si="2195"/>
        <v>9.4008889930524784E-3</v>
      </c>
      <c r="W1773" s="13">
        <f t="shared" si="2196"/>
        <v>5.5277634252520406E-2</v>
      </c>
      <c r="X1773" s="13">
        <f t="shared" si="2197"/>
        <v>5.5651006536573129E-2</v>
      </c>
      <c r="Y1773" s="13">
        <f t="shared" si="2198"/>
        <v>2.8013450380182419E-2</v>
      </c>
      <c r="Z1773" s="13">
        <f t="shared" si="2199"/>
        <v>1.1185142825887824E-2</v>
      </c>
      <c r="AA1773" s="13">
        <f t="shared" si="2200"/>
        <v>1.9180845523818896E-2</v>
      </c>
      <c r="AB1773" s="13">
        <f t="shared" si="2201"/>
        <v>1.6446139344644489E-2</v>
      </c>
      <c r="AC1773" s="13">
        <f t="shared" si="2202"/>
        <v>1.0143754529003336E-3</v>
      </c>
      <c r="AD1773" s="13">
        <f t="shared" si="2203"/>
        <v>2.3698216912031139E-2</v>
      </c>
      <c r="AE1773" s="13">
        <f t="shared" si="2204"/>
        <v>2.3858286305305121E-2</v>
      </c>
      <c r="AF1773" s="13">
        <f t="shared" si="2205"/>
        <v>1.2009718442929109E-2</v>
      </c>
      <c r="AG1773" s="13">
        <f t="shared" si="2206"/>
        <v>4.0302793260933679E-3</v>
      </c>
      <c r="AH1773" s="13">
        <f t="shared" si="2207"/>
        <v>2.8151731931599696E-3</v>
      </c>
      <c r="AI1773" s="13">
        <f t="shared" si="2208"/>
        <v>4.8276005931566007E-3</v>
      </c>
      <c r="AJ1773" s="13">
        <f t="shared" si="2209"/>
        <v>4.1393061612820005E-3</v>
      </c>
      <c r="AK1773" s="13">
        <f t="shared" si="2210"/>
        <v>2.3660968033292215E-3</v>
      </c>
      <c r="AL1773" s="13">
        <f t="shared" si="2211"/>
        <v>7.0050060003112351E-5</v>
      </c>
      <c r="AM1773" s="13">
        <f t="shared" si="2212"/>
        <v>8.1277788733742241E-3</v>
      </c>
      <c r="AN1773" s="13">
        <f t="shared" si="2213"/>
        <v>8.182677882770396E-3</v>
      </c>
      <c r="AO1773" s="13">
        <f t="shared" si="2214"/>
        <v>4.1189738535162132E-3</v>
      </c>
      <c r="AP1773" s="13">
        <f t="shared" si="2215"/>
        <v>1.3822651418043338E-3</v>
      </c>
      <c r="AQ1773" s="13">
        <f t="shared" si="2216"/>
        <v>3.4790040982227247E-4</v>
      </c>
      <c r="AR1773" s="13">
        <f t="shared" si="2217"/>
        <v>5.6683765104143435E-4</v>
      </c>
      <c r="AS1773" s="13">
        <f t="shared" si="2218"/>
        <v>9.7204171560027542E-4</v>
      </c>
      <c r="AT1773" s="13">
        <f t="shared" si="2219"/>
        <v>8.3345301351379366E-4</v>
      </c>
      <c r="AU1773" s="13">
        <f t="shared" si="2220"/>
        <v>4.7641571658698669E-4</v>
      </c>
      <c r="AV1773" s="13">
        <f t="shared" si="2221"/>
        <v>2.0424540855715765E-4</v>
      </c>
      <c r="AW1773" s="13">
        <f t="shared" si="2222"/>
        <v>3.359354224377232E-6</v>
      </c>
      <c r="AX1773" s="13">
        <f t="shared" si="2223"/>
        <v>2.3229873390787528E-3</v>
      </c>
      <c r="AY1773" s="13">
        <f t="shared" si="2224"/>
        <v>2.338677936195395E-3</v>
      </c>
      <c r="AZ1773" s="13">
        <f t="shared" si="2225"/>
        <v>1.1772372576546639E-3</v>
      </c>
      <c r="BA1773" s="13">
        <f t="shared" si="2226"/>
        <v>3.9506296537916675E-4</v>
      </c>
      <c r="BB1773" s="13">
        <f t="shared" si="2227"/>
        <v>9.9432853657587211E-5</v>
      </c>
      <c r="BC1773" s="13">
        <f t="shared" si="2228"/>
        <v>2.0020894394901512E-5</v>
      </c>
      <c r="BD1773" s="13">
        <f t="shared" si="2229"/>
        <v>9.5111058477339173E-5</v>
      </c>
      <c r="BE1773" s="13">
        <f t="shared" si="2230"/>
        <v>1.6310122710622992E-4</v>
      </c>
      <c r="BF1773" s="13">
        <f t="shared" si="2231"/>
        <v>1.3984709406791065E-4</v>
      </c>
      <c r="BG1773" s="13">
        <f t="shared" si="2232"/>
        <v>7.9938943710914718E-5</v>
      </c>
      <c r="BH1773" s="13">
        <f t="shared" si="2233"/>
        <v>3.4270830389119414E-5</v>
      </c>
      <c r="BI1773" s="13">
        <f t="shared" si="2234"/>
        <v>1.1753868750701818E-5</v>
      </c>
      <c r="BJ1773" s="14">
        <f t="shared" si="2235"/>
        <v>0.53789701860696315</v>
      </c>
      <c r="BK1773" s="14">
        <f t="shared" si="2236"/>
        <v>0.24114651639469606</v>
      </c>
      <c r="BL1773" s="14">
        <f t="shared" si="2237"/>
        <v>0.21005231209030964</v>
      </c>
      <c r="BM1773" s="14">
        <f t="shared" si="2238"/>
        <v>0.50959867177544815</v>
      </c>
      <c r="BN1773" s="14">
        <f t="shared" si="2239"/>
        <v>0.48834699956043764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1.3293413173652699</v>
      </c>
      <c r="F1774" s="10">
        <f>VLOOKUP(B1774,home!$B$2:$E$405,3,FALSE)</f>
        <v>1.72</v>
      </c>
      <c r="G1774" s="10">
        <f>VLOOKUP(C1774,away!$B$2:$E$405,4,FALSE)</f>
        <v>1.61</v>
      </c>
      <c r="H1774" s="10">
        <f>VLOOKUP(A1774,away!$A$2:$E$405,3,FALSE)</f>
        <v>1.1077844311377201</v>
      </c>
      <c r="I1774" s="10">
        <f>VLOOKUP(C1774,away!$B$2:$E$405,3,FALSE)</f>
        <v>0.54</v>
      </c>
      <c r="J1774" s="10">
        <f>VLOOKUP(B1774,home!$B$2:$E$405,4,FALSE)</f>
        <v>1.1599999999999999</v>
      </c>
      <c r="K1774" s="12">
        <f t="shared" si="2184"/>
        <v>3.6812119760479054</v>
      </c>
      <c r="L1774" s="12">
        <f t="shared" si="2185"/>
        <v>0.69391616766466779</v>
      </c>
      <c r="M1774" s="13">
        <f t="shared" si="2186"/>
        <v>1.2586529254501991E-2</v>
      </c>
      <c r="N1774" s="13">
        <f t="shared" si="2187"/>
        <v>4.6333682228550048E-2</v>
      </c>
      <c r="O1774" s="13">
        <f t="shared" si="2188"/>
        <v>8.7339961444832491E-3</v>
      </c>
      <c r="P1774" s="13">
        <f t="shared" si="2189"/>
        <v>3.2151691205827969E-2</v>
      </c>
      <c r="Q1774" s="13">
        <f t="shared" si="2190"/>
        <v>8.5282052957068227E-2</v>
      </c>
      <c r="R1774" s="13">
        <f t="shared" si="2191"/>
        <v>3.0303305664889004E-3</v>
      </c>
      <c r="S1774" s="13">
        <f t="shared" si="2192"/>
        <v>2.0532492049489485E-2</v>
      </c>
      <c r="T1774" s="13">
        <f t="shared" si="2193"/>
        <v>5.9178595358544028E-2</v>
      </c>
      <c r="U1774" s="13">
        <f t="shared" si="2194"/>
        <v>1.1155289172742973E-2</v>
      </c>
      <c r="V1774" s="13">
        <f t="shared" si="2195"/>
        <v>5.8276973095853233E-3</v>
      </c>
      <c r="W1774" s="13">
        <f t="shared" si="2196"/>
        <v>0.10464710489583709</v>
      </c>
      <c r="X1774" s="13">
        <f t="shared" si="2197"/>
        <v>7.2616317986521767E-2</v>
      </c>
      <c r="Y1774" s="13">
        <f t="shared" si="2198"/>
        <v>2.5194818543563036E-2</v>
      </c>
      <c r="Z1774" s="13">
        <f t="shared" si="2199"/>
        <v>7.0093179115169322E-4</v>
      </c>
      <c r="AA1774" s="13">
        <f t="shared" si="2200"/>
        <v>2.5802785039803224E-3</v>
      </c>
      <c r="AB1774" s="13">
        <f t="shared" si="2201"/>
        <v>4.7492760651956685E-3</v>
      </c>
      <c r="AC1774" s="13">
        <f t="shared" si="2202"/>
        <v>9.3041100007674115E-4</v>
      </c>
      <c r="AD1774" s="13">
        <f t="shared" si="2203"/>
        <v>9.6307043950324231E-2</v>
      </c>
      <c r="AE1774" s="13">
        <f t="shared" si="2204"/>
        <v>6.6829014857121713E-2</v>
      </c>
      <c r="AF1774" s="13">
        <f t="shared" si="2205"/>
        <v>2.3186866939229521E-2</v>
      </c>
      <c r="AG1774" s="13">
        <f t="shared" si="2206"/>
        <v>5.3632472822069122E-3</v>
      </c>
      <c r="AH1774" s="13">
        <f t="shared" si="2207"/>
        <v>1.2159697557757853E-4</v>
      </c>
      <c r="AI1774" s="13">
        <f t="shared" si="2208"/>
        <v>4.4762424274738674E-4</v>
      </c>
      <c r="AJ1774" s="13">
        <f t="shared" si="2209"/>
        <v>8.2389986158552754E-4</v>
      </c>
      <c r="AK1774" s="13">
        <f t="shared" si="2210"/>
        <v>1.0109833458442853E-3</v>
      </c>
      <c r="AL1774" s="13">
        <f t="shared" si="2211"/>
        <v>9.5067628459285172E-5</v>
      </c>
      <c r="AM1774" s="13">
        <f t="shared" si="2212"/>
        <v>7.0905328713541091E-2</v>
      </c>
      <c r="AN1774" s="13">
        <f t="shared" si="2213"/>
        <v>4.9202353967903956E-2</v>
      </c>
      <c r="AO1774" s="13">
        <f t="shared" si="2214"/>
        <v>1.7071154452744187E-2</v>
      </c>
      <c r="AP1774" s="13">
        <f t="shared" si="2215"/>
        <v>3.9486500251532924E-3</v>
      </c>
      <c r="AQ1774" s="13">
        <f t="shared" si="2216"/>
        <v>6.8500802322584147E-4</v>
      </c>
      <c r="AR1774" s="13">
        <f t="shared" si="2217"/>
        <v>1.6875621458481508E-5</v>
      </c>
      <c r="AS1774" s="13">
        <f t="shared" si="2218"/>
        <v>6.2122739816213132E-5</v>
      </c>
      <c r="AT1774" s="13">
        <f t="shared" si="2219"/>
        <v>1.1434348689817595E-4</v>
      </c>
      <c r="AU1774" s="13">
        <f t="shared" si="2220"/>
        <v>1.4030753778421405E-4</v>
      </c>
      <c r="AV1774" s="13">
        <f t="shared" si="2221"/>
        <v>1.2912544710526067E-4</v>
      </c>
      <c r="AW1774" s="13">
        <f t="shared" si="2222"/>
        <v>6.7457150508747883E-6</v>
      </c>
      <c r="AX1774" s="13">
        <f t="shared" si="2223"/>
        <v>4.3502924204316791E-2</v>
      </c>
      <c r="AY1774" s="13">
        <f t="shared" si="2224"/>
        <v>3.0187382446066023E-2</v>
      </c>
      <c r="AZ1774" s="13">
        <f t="shared" si="2225"/>
        <v>1.0473756369400901E-2</v>
      </c>
      <c r="BA1774" s="13">
        <f t="shared" si="2226"/>
        <v>2.4226362936360258E-3</v>
      </c>
      <c r="BB1774" s="13">
        <f t="shared" si="2227"/>
        <v>4.2027662313131139E-4</v>
      </c>
      <c r="BC1774" s="13">
        <f t="shared" si="2228"/>
        <v>5.8327348736465513E-5</v>
      </c>
      <c r="BD1774" s="13">
        <f t="shared" si="2229"/>
        <v>1.9517110949048519E-6</v>
      </c>
      <c r="BE1774" s="13">
        <f t="shared" si="2230"/>
        <v>7.1846622563493108E-6</v>
      </c>
      <c r="BF1774" s="13">
        <f t="shared" si="2231"/>
        <v>1.3224132370966226E-5</v>
      </c>
      <c r="BG1774" s="13">
        <f t="shared" si="2232"/>
        <v>1.6226944818947888E-5</v>
      </c>
      <c r="BH1774" s="13">
        <f t="shared" si="2233"/>
        <v>1.4933705900544868E-5</v>
      </c>
      <c r="BI1774" s="13">
        <f t="shared" si="2234"/>
        <v>1.0994827401572605E-5</v>
      </c>
      <c r="BJ1774" s="14">
        <f t="shared" si="2235"/>
        <v>0.81381654346682242</v>
      </c>
      <c r="BK1774" s="14">
        <f t="shared" si="2236"/>
        <v>0.10231127089400682</v>
      </c>
      <c r="BL1774" s="14">
        <f t="shared" si="2237"/>
        <v>3.3180565695551521E-2</v>
      </c>
      <c r="BM1774" s="14">
        <f t="shared" si="2238"/>
        <v>0.73171039275959671</v>
      </c>
      <c r="BN1774" s="14">
        <f t="shared" si="2239"/>
        <v>0.18811828235692041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1.3293413173652699</v>
      </c>
      <c r="F1775" s="10">
        <f>VLOOKUP(B1775,home!$B$2:$E$405,3,FALSE)</f>
        <v>1.29</v>
      </c>
      <c r="G1775" s="10">
        <f>VLOOKUP(C1775,away!$B$2:$E$405,4,FALSE)</f>
        <v>0.54</v>
      </c>
      <c r="H1775" s="10">
        <f>VLOOKUP(A1775,away!$A$2:$E$405,3,FALSE)</f>
        <v>1.1077844311377201</v>
      </c>
      <c r="I1775" s="10">
        <f>VLOOKUP(C1775,away!$B$2:$E$405,3,FALSE)</f>
        <v>0.75</v>
      </c>
      <c r="J1775" s="10">
        <f>VLOOKUP(B1775,home!$B$2:$E$405,4,FALSE)</f>
        <v>0.64</v>
      </c>
      <c r="K1775" s="12">
        <f t="shared" si="2184"/>
        <v>0.92601916167664711</v>
      </c>
      <c r="L1775" s="12">
        <f t="shared" si="2185"/>
        <v>0.53173652694610563</v>
      </c>
      <c r="M1775" s="13">
        <f t="shared" si="2186"/>
        <v>0.2327580705604832</v>
      </c>
      <c r="N1775" s="13">
        <f t="shared" si="2187"/>
        <v>0.21553843337389253</v>
      </c>
      <c r="O1775" s="13">
        <f t="shared" si="2188"/>
        <v>0.12376596805850791</v>
      </c>
      <c r="P1775" s="13">
        <f t="shared" si="2189"/>
        <v>0.11460965798563817</v>
      </c>
      <c r="Q1775" s="13">
        <f t="shared" si="2190"/>
        <v>9.9796359690994887E-2</v>
      </c>
      <c r="R1775" s="13">
        <f t="shared" si="2191"/>
        <v>3.2905443004776817E-2</v>
      </c>
      <c r="S1775" s="13">
        <f t="shared" si="2192"/>
        <v>1.4108397693745781E-2</v>
      </c>
      <c r="T1775" s="13">
        <f t="shared" si="2193"/>
        <v>5.3065369703953952E-2</v>
      </c>
      <c r="U1775" s="13">
        <f t="shared" si="2194"/>
        <v>3.0471070745882119E-2</v>
      </c>
      <c r="V1775" s="13">
        <f t="shared" si="2195"/>
        <v>7.7188331238904097E-4</v>
      </c>
      <c r="W1775" s="13">
        <f t="shared" si="2196"/>
        <v>3.0804447113145412E-2</v>
      </c>
      <c r="X1775" s="13">
        <f t="shared" si="2197"/>
        <v>1.6379849722438927E-2</v>
      </c>
      <c r="Y1775" s="13">
        <f t="shared" si="2198"/>
        <v>4.3548822016544041E-3</v>
      </c>
      <c r="Z1775" s="13">
        <f t="shared" si="2199"/>
        <v>5.8323419936610176E-3</v>
      </c>
      <c r="AA1775" s="13">
        <f t="shared" si="2200"/>
        <v>5.4008604435814801E-3</v>
      </c>
      <c r="AB1775" s="13">
        <f t="shared" si="2201"/>
        <v>2.5006501301489429E-3</v>
      </c>
      <c r="AC1775" s="13">
        <f t="shared" si="2202"/>
        <v>2.3754622724978032E-5</v>
      </c>
      <c r="AD1775" s="13">
        <f t="shared" si="2203"/>
        <v>7.1313770729068814E-3</v>
      </c>
      <c r="AE1775" s="13">
        <f t="shared" si="2204"/>
        <v>3.7920136770905892E-3</v>
      </c>
      <c r="AF1775" s="13">
        <f t="shared" si="2205"/>
        <v>1.0081760913941405E-3</v>
      </c>
      <c r="AG1775" s="13">
        <f t="shared" si="2206"/>
        <v>1.786946844626733E-4</v>
      </c>
      <c r="AH1775" s="13">
        <f t="shared" si="2207"/>
        <v>7.753173189178087E-4</v>
      </c>
      <c r="AI1775" s="13">
        <f t="shared" si="2208"/>
        <v>7.1795869369765497E-4</v>
      </c>
      <c r="AJ1775" s="13">
        <f t="shared" si="2209"/>
        <v>3.3242175382818147E-4</v>
      </c>
      <c r="AK1775" s="13">
        <f t="shared" si="2210"/>
        <v>1.0260963793435113E-4</v>
      </c>
      <c r="AL1775" s="13">
        <f t="shared" si="2211"/>
        <v>4.6786935113042978E-7</v>
      </c>
      <c r="AM1775" s="13">
        <f t="shared" si="2212"/>
        <v>1.3207583637306584E-3</v>
      </c>
      <c r="AN1775" s="13">
        <f t="shared" si="2213"/>
        <v>7.0229546526516149E-4</v>
      </c>
      <c r="AO1775" s="13">
        <f t="shared" si="2214"/>
        <v>1.8671807579504816E-4</v>
      </c>
      <c r="AP1775" s="13">
        <f t="shared" si="2215"/>
        <v>3.3094940380439546E-5</v>
      </c>
      <c r="AQ1775" s="13">
        <f t="shared" si="2216"/>
        <v>4.3994471643458378E-6</v>
      </c>
      <c r="AR1775" s="13">
        <f t="shared" si="2217"/>
        <v>8.2452907688504372E-5</v>
      </c>
      <c r="AS1775" s="13">
        <f t="shared" si="2218"/>
        <v>7.6352972455510801E-5</v>
      </c>
      <c r="AT1775" s="13">
        <f t="shared" si="2219"/>
        <v>3.5352157772386115E-5</v>
      </c>
      <c r="AU1775" s="13">
        <f t="shared" si="2220"/>
        <v>1.0912258501281851E-5</v>
      </c>
      <c r="AV1775" s="13">
        <f t="shared" si="2221"/>
        <v>2.5262401173389714E-6</v>
      </c>
      <c r="AW1775" s="13">
        <f t="shared" si="2222"/>
        <v>6.3993897881819681E-9</v>
      </c>
      <c r="AX1775" s="13">
        <f t="shared" si="2223"/>
        <v>2.0384125879321406E-4</v>
      </c>
      <c r="AY1775" s="13">
        <f t="shared" si="2224"/>
        <v>1.0838984299902595E-4</v>
      </c>
      <c r="AZ1775" s="13">
        <f t="shared" si="2225"/>
        <v>2.8817419336267857E-5</v>
      </c>
      <c r="BA1775" s="13">
        <f t="shared" si="2226"/>
        <v>5.1077581578055404E-6</v>
      </c>
      <c r="BB1775" s="13">
        <f t="shared" si="2227"/>
        <v>6.7899539582803908E-7</v>
      </c>
      <c r="BC1775" s="13">
        <f t="shared" si="2228"/>
        <v>7.2209330717999575E-8</v>
      </c>
      <c r="BD1775" s="13">
        <f t="shared" si="2229"/>
        <v>7.3072037951488571E-6</v>
      </c>
      <c r="BE1775" s="13">
        <f t="shared" si="2230"/>
        <v>6.7666107325841589E-6</v>
      </c>
      <c r="BF1775" s="13">
        <f t="shared" si="2231"/>
        <v>3.1330055989898923E-6</v>
      </c>
      <c r="BG1775" s="13">
        <f t="shared" si="2232"/>
        <v>9.6707440610162059E-7</v>
      </c>
      <c r="BH1775" s="13">
        <f t="shared" si="2233"/>
        <v>2.2388235770429105E-7</v>
      </c>
      <c r="BI1775" s="13">
        <f t="shared" si="2234"/>
        <v>4.1463870639103767E-8</v>
      </c>
      <c r="BJ1775" s="14">
        <f t="shared" si="2235"/>
        <v>0.434643777108283</v>
      </c>
      <c r="BK1775" s="14">
        <f t="shared" si="2236"/>
        <v>0.36238062188733133</v>
      </c>
      <c r="BL1775" s="14">
        <f t="shared" si="2237"/>
        <v>0.19719833556457148</v>
      </c>
      <c r="BM1775" s="14">
        <f t="shared" si="2238"/>
        <v>0.18057276043594392</v>
      </c>
      <c r="BN1775" s="14">
        <f t="shared" si="2239"/>
        <v>0.81937393267429348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1.3293413173652699</v>
      </c>
      <c r="F1776" s="10">
        <f>VLOOKUP(B1776,home!$B$2:$E$405,3,FALSE)</f>
        <v>0.85</v>
      </c>
      <c r="G1776" s="10">
        <f>VLOOKUP(C1776,away!$B$2:$E$405,4,FALSE)</f>
        <v>0.86</v>
      </c>
      <c r="H1776" s="10">
        <f>VLOOKUP(A1776,away!$A$2:$E$405,3,FALSE)</f>
        <v>1.1077844311377201</v>
      </c>
      <c r="I1776" s="10">
        <f>VLOOKUP(C1776,away!$B$2:$E$405,3,FALSE)</f>
        <v>0.43</v>
      </c>
      <c r="J1776" s="10">
        <f>VLOOKUP(B1776,home!$B$2:$E$405,4,FALSE)</f>
        <v>1.24</v>
      </c>
      <c r="K1776" s="12">
        <f t="shared" si="2184"/>
        <v>0.97174850299401239</v>
      </c>
      <c r="L1776" s="12">
        <f t="shared" si="2185"/>
        <v>0.59067065868263235</v>
      </c>
      <c r="M1776" s="13">
        <f t="shared" si="2186"/>
        <v>0.20962833246909759</v>
      </c>
      <c r="N1776" s="13">
        <f t="shared" si="2187"/>
        <v>0.20370601826197671</v>
      </c>
      <c r="O1776" s="13">
        <f t="shared" si="2188"/>
        <v>0.12382130521806373</v>
      </c>
      <c r="P1776" s="13">
        <f t="shared" si="2189"/>
        <v>0.12032316798441813</v>
      </c>
      <c r="Q1776" s="13">
        <f t="shared" si="2190"/>
        <v>9.897550914847339E-2</v>
      </c>
      <c r="R1776" s="13">
        <f t="shared" si="2191"/>
        <v>3.6568805956048479E-2</v>
      </c>
      <c r="S1776" s="13">
        <f t="shared" si="2192"/>
        <v>1.7265873108947147E-2</v>
      </c>
      <c r="T1776" s="13">
        <f t="shared" si="2193"/>
        <v>5.8461929182177692E-2</v>
      </c>
      <c r="U1776" s="13">
        <f t="shared" si="2194"/>
        <v>3.5535682444068628E-2</v>
      </c>
      <c r="V1776" s="13">
        <f t="shared" si="2195"/>
        <v>1.1011470348581758E-3</v>
      </c>
      <c r="W1776" s="13">
        <f t="shared" si="2196"/>
        <v>3.2059767616033075E-2</v>
      </c>
      <c r="X1776" s="13">
        <f t="shared" si="2197"/>
        <v>1.8936764054974384E-2</v>
      </c>
      <c r="Y1776" s="13">
        <f t="shared" si="2198"/>
        <v>5.5926954488346569E-3</v>
      </c>
      <c r="Z1776" s="13">
        <f t="shared" si="2199"/>
        <v>7.2000402337655091E-3</v>
      </c>
      <c r="AA1776" s="13">
        <f t="shared" si="2200"/>
        <v>6.9966283186582929E-3</v>
      </c>
      <c r="AB1776" s="13">
        <f t="shared" si="2201"/>
        <v>3.3994815473308545E-3</v>
      </c>
      <c r="AC1776" s="13">
        <f t="shared" si="2202"/>
        <v>3.9502502503542699E-5</v>
      </c>
      <c r="AD1776" s="13">
        <f t="shared" si="2203"/>
        <v>7.7885077968040126E-3</v>
      </c>
      <c r="AE1776" s="13">
        <f t="shared" si="2204"/>
        <v>4.6004430304930439E-3</v>
      </c>
      <c r="AF1776" s="13">
        <f t="shared" si="2205"/>
        <v>1.3586733575266256E-3</v>
      </c>
      <c r="AG1776" s="13">
        <f t="shared" si="2206"/>
        <v>2.675094956749319E-4</v>
      </c>
      <c r="AH1776" s="13">
        <f t="shared" si="2207"/>
        <v>1.0632131268549316E-3</v>
      </c>
      <c r="AI1776" s="13">
        <f t="shared" si="2208"/>
        <v>1.0331757643848628E-3</v>
      </c>
      <c r="AJ1776" s="13">
        <f t="shared" si="2209"/>
        <v>5.0199350118534242E-4</v>
      </c>
      <c r="AK1776" s="13">
        <f t="shared" si="2210"/>
        <v>1.6260381109652652E-4</v>
      </c>
      <c r="AL1776" s="13">
        <f t="shared" si="2211"/>
        <v>9.0695111458549477E-7</v>
      </c>
      <c r="AM1776" s="13">
        <f t="shared" si="2212"/>
        <v>1.5136941584202989E-3</v>
      </c>
      <c r="AN1776" s="13">
        <f t="shared" si="2213"/>
        <v>8.9409472559817086E-4</v>
      </c>
      <c r="AO1776" s="13">
        <f t="shared" si="2214"/>
        <v>2.6405776024686947E-4</v>
      </c>
      <c r="AP1776" s="13">
        <f t="shared" si="2215"/>
        <v>5.1990390391759679E-5</v>
      </c>
      <c r="AQ1776" s="13">
        <f t="shared" si="2216"/>
        <v>7.6772995344669705E-6</v>
      </c>
      <c r="AR1776" s="13">
        <f t="shared" si="2217"/>
        <v>1.2560175959188476E-4</v>
      </c>
      <c r="AS1776" s="13">
        <f t="shared" si="2218"/>
        <v>1.2205332185682784E-4</v>
      </c>
      <c r="AT1776" s="13">
        <f t="shared" si="2219"/>
        <v>5.9302566399909412E-5</v>
      </c>
      <c r="AU1776" s="13">
        <f t="shared" si="2220"/>
        <v>1.9209060040938335E-5</v>
      </c>
      <c r="AV1776" s="13">
        <f t="shared" si="2221"/>
        <v>4.6665938346759812E-6</v>
      </c>
      <c r="AW1776" s="13">
        <f t="shared" si="2222"/>
        <v>1.4460411649695498E-8</v>
      </c>
      <c r="AX1776" s="13">
        <f t="shared" si="2223"/>
        <v>2.4515500540595107E-4</v>
      </c>
      <c r="AY1776" s="13">
        <f t="shared" si="2224"/>
        <v>1.4480586852247743E-4</v>
      </c>
      <c r="AZ1776" s="13">
        <f t="shared" si="2225"/>
        <v>4.2766288870641197E-5</v>
      </c>
      <c r="BA1776" s="13">
        <f t="shared" si="2226"/>
        <v>8.420264005544457E-6</v>
      </c>
      <c r="BB1776" s="13">
        <f t="shared" si="2227"/>
        <v>1.2434007216091507E-6</v>
      </c>
      <c r="BC1776" s="13">
        <f t="shared" si="2228"/>
        <v>1.4688806464786753E-7</v>
      </c>
      <c r="BD1776" s="13">
        <f t="shared" si="2229"/>
        <v>1.2364879011639366E-5</v>
      </c>
      <c r="BE1776" s="13">
        <f t="shared" si="2230"/>
        <v>1.2015552669262637E-5</v>
      </c>
      <c r="BF1776" s="13">
        <f t="shared" si="2231"/>
        <v>5.8380476595008379E-6</v>
      </c>
      <c r="BG1776" s="13">
        <f t="shared" si="2232"/>
        <v>1.8910380245092128E-6</v>
      </c>
      <c r="BH1776" s="13">
        <f t="shared" si="2233"/>
        <v>4.5940334235539543E-7</v>
      </c>
      <c r="BI1776" s="13">
        <f t="shared" si="2234"/>
        <v>8.9284902040860284E-8</v>
      </c>
      <c r="BJ1776" s="14">
        <f t="shared" si="2235"/>
        <v>0.43492186944275102</v>
      </c>
      <c r="BK1776" s="14">
        <f t="shared" si="2236"/>
        <v>0.34850373591946177</v>
      </c>
      <c r="BL1776" s="14">
        <f t="shared" si="2237"/>
        <v>0.20944638119502518</v>
      </c>
      <c r="BM1776" s="14">
        <f t="shared" si="2238"/>
        <v>0.20690409634481444</v>
      </c>
      <c r="BN1776" s="14">
        <f t="shared" si="2239"/>
        <v>0.79302313903807797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1.3293413173652699</v>
      </c>
      <c r="F1777" s="10">
        <f>VLOOKUP(B1777,home!$B$2:$E$405,3,FALSE)</f>
        <v>1.1299999999999999</v>
      </c>
      <c r="G1777" s="10">
        <f>VLOOKUP(C1777,away!$B$2:$E$405,4,FALSE)</f>
        <v>0.86</v>
      </c>
      <c r="H1777" s="10">
        <f>VLOOKUP(A1777,away!$A$2:$E$405,3,FALSE)</f>
        <v>1.1077844311377201</v>
      </c>
      <c r="I1777" s="10">
        <f>VLOOKUP(C1777,away!$B$2:$E$405,3,FALSE)</f>
        <v>0.75</v>
      </c>
      <c r="J1777" s="10">
        <f>VLOOKUP(B1777,home!$B$2:$E$405,4,FALSE)</f>
        <v>0.9</v>
      </c>
      <c r="K1777" s="12">
        <f t="shared" si="2184"/>
        <v>1.2918538922155693</v>
      </c>
      <c r="L1777" s="12">
        <f t="shared" si="2185"/>
        <v>0.7477544910179611</v>
      </c>
      <c r="M1777" s="13">
        <f t="shared" si="2186"/>
        <v>0.13007964227387162</v>
      </c>
      <c r="N1777" s="13">
        <f t="shared" si="2187"/>
        <v>0.16804389216950993</v>
      </c>
      <c r="O1777" s="13">
        <f t="shared" si="2188"/>
        <v>9.7267636700297311E-2</v>
      </c>
      <c r="P1777" s="13">
        <f t="shared" si="2189"/>
        <v>0.12565557505788902</v>
      </c>
      <c r="Q1777" s="13">
        <f t="shared" si="2190"/>
        <v>0.10854407808111745</v>
      </c>
      <c r="R1777" s="13">
        <f t="shared" si="2191"/>
        <v>3.6366156086675379E-2</v>
      </c>
      <c r="S1777" s="13">
        <f t="shared" si="2192"/>
        <v>3.0345493090082675E-2</v>
      </c>
      <c r="T1777" s="13">
        <f t="shared" si="2193"/>
        <v>8.116432185855979E-2</v>
      </c>
      <c r="U1777" s="13">
        <f t="shared" si="2194"/>
        <v>4.6979760285490509E-2</v>
      </c>
      <c r="V1777" s="13">
        <f t="shared" si="2195"/>
        <v>3.2570476893100616E-3</v>
      </c>
      <c r="W1777" s="13">
        <f t="shared" si="2196"/>
        <v>4.6741029915347398E-2</v>
      </c>
      <c r="X1777" s="13">
        <f t="shared" si="2197"/>
        <v>3.4950815034005885E-2</v>
      </c>
      <c r="Y1777" s="13">
        <f t="shared" si="2198"/>
        <v>1.3067314453207985E-2</v>
      </c>
      <c r="Z1777" s="13">
        <f t="shared" si="2199"/>
        <v>9.0643188449572275E-3</v>
      </c>
      <c r="AA1777" s="13">
        <f t="shared" si="2200"/>
        <v>1.1709775580140927E-2</v>
      </c>
      <c r="AB1777" s="13">
        <f t="shared" si="2201"/>
        <v>7.5636595800879424E-3</v>
      </c>
      <c r="AC1777" s="13">
        <f t="shared" si="2202"/>
        <v>1.966421269101958E-4</v>
      </c>
      <c r="AD1777" s="13">
        <f t="shared" si="2203"/>
        <v>1.5095645355576478E-2</v>
      </c>
      <c r="AE1777" s="13">
        <f t="shared" si="2204"/>
        <v>1.1287836609446735E-2</v>
      </c>
      <c r="AF1777" s="13">
        <f t="shared" si="2205"/>
        <v>4.2202652592953751E-3</v>
      </c>
      <c r="AG1777" s="13">
        <f t="shared" si="2206"/>
        <v>1.0519074336417325E-3</v>
      </c>
      <c r="AH1777" s="13">
        <f t="shared" si="2207"/>
        <v>1.6944712810838759E-3</v>
      </c>
      <c r="AI1777" s="13">
        <f t="shared" si="2208"/>
        <v>2.189009319715707E-3</v>
      </c>
      <c r="AJ1777" s="13">
        <f t="shared" si="2209"/>
        <v>1.4139401048854461E-3</v>
      </c>
      <c r="AK1777" s="13">
        <f t="shared" si="2210"/>
        <v>6.0886800928531778E-4</v>
      </c>
      <c r="AL1777" s="13">
        <f t="shared" si="2211"/>
        <v>7.5981695845946368E-6</v>
      </c>
      <c r="AM1777" s="13">
        <f t="shared" si="2212"/>
        <v>3.9002736416214692E-3</v>
      </c>
      <c r="AN1777" s="13">
        <f t="shared" si="2213"/>
        <v>2.916447131721431E-3</v>
      </c>
      <c r="AO1777" s="13">
        <f t="shared" si="2214"/>
        <v>1.0903932202805755E-3</v>
      </c>
      <c r="AP1777" s="13">
        <f t="shared" si="2215"/>
        <v>2.7178214248011243E-4</v>
      </c>
      <c r="AQ1777" s="13">
        <f t="shared" si="2216"/>
        <v>5.0806579404496862E-5</v>
      </c>
      <c r="AR1777" s="13">
        <f t="shared" si="2217"/>
        <v>2.5340970206628527E-4</v>
      </c>
      <c r="AS1777" s="13">
        <f t="shared" si="2218"/>
        <v>3.2736830993951841E-4</v>
      </c>
      <c r="AT1777" s="13">
        <f t="shared" si="2219"/>
        <v>2.1145601269169991E-4</v>
      </c>
      <c r="AU1777" s="13">
        <f t="shared" si="2220"/>
        <v>9.1056757676052423E-5</v>
      </c>
      <c r="AV1777" s="13">
        <f t="shared" si="2221"/>
        <v>2.9408006704084564E-5</v>
      </c>
      <c r="AW1777" s="13">
        <f t="shared" si="2222"/>
        <v>2.0388201153153923E-7</v>
      </c>
      <c r="AX1777" s="13">
        <f t="shared" si="2223"/>
        <v>8.397639474390802E-4</v>
      </c>
      <c r="AY1777" s="13">
        <f t="shared" si="2224"/>
        <v>6.2793726309254316E-4</v>
      </c>
      <c r="AZ1777" s="13">
        <f t="shared" si="2225"/>
        <v>2.3477145427748807E-4</v>
      </c>
      <c r="BA1777" s="13">
        <f t="shared" si="2226"/>
        <v>5.8517136432936545E-5</v>
      </c>
      <c r="BB1777" s="13">
        <f t="shared" si="2227"/>
        <v>1.0939112892309761E-5</v>
      </c>
      <c r="BC1777" s="13">
        <f t="shared" si="2228"/>
        <v>1.6359541585954208E-6</v>
      </c>
      <c r="BD1777" s="13">
        <f t="shared" si="2229"/>
        <v>3.1581373797931377E-5</v>
      </c>
      <c r="BE1777" s="13">
        <f t="shared" si="2230"/>
        <v>4.0798520662372447E-5</v>
      </c>
      <c r="BF1777" s="13">
        <f t="shared" si="2231"/>
        <v>2.635286385716159E-5</v>
      </c>
      <c r="BG1777" s="13">
        <f t="shared" si="2232"/>
        <v>1.1348016581633731E-5</v>
      </c>
      <c r="BH1777" s="13">
        <f t="shared" si="2233"/>
        <v>3.664994847477589E-6</v>
      </c>
      <c r="BI1777" s="13">
        <f t="shared" si="2234"/>
        <v>9.4692757173278573E-7</v>
      </c>
      <c r="BJ1777" s="14">
        <f t="shared" si="2235"/>
        <v>0.49417037375350981</v>
      </c>
      <c r="BK1777" s="14">
        <f t="shared" si="2236"/>
        <v>0.29016993567074073</v>
      </c>
      <c r="BL1777" s="14">
        <f t="shared" si="2237"/>
        <v>0.20682066843405836</v>
      </c>
      <c r="BM1777" s="14">
        <f t="shared" si="2238"/>
        <v>0.33364058295282445</v>
      </c>
      <c r="BN1777" s="14">
        <f t="shared" si="2239"/>
        <v>0.66595698036936068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1.3293413173652699</v>
      </c>
      <c r="F1778" s="10">
        <f>VLOOKUP(B1778,home!$B$2:$E$405,3,FALSE)</f>
        <v>0.64</v>
      </c>
      <c r="G1778" s="10">
        <f>VLOOKUP(C1778,away!$B$2:$E$405,4,FALSE)</f>
        <v>1.29</v>
      </c>
      <c r="H1778" s="10">
        <f>VLOOKUP(A1778,away!$A$2:$E$405,3,FALSE)</f>
        <v>1.1077844311377201</v>
      </c>
      <c r="I1778" s="10">
        <f>VLOOKUP(C1778,away!$B$2:$E$405,3,FALSE)</f>
        <v>0.75</v>
      </c>
      <c r="J1778" s="10">
        <f>VLOOKUP(B1778,home!$B$2:$E$405,4,FALSE)</f>
        <v>0.9</v>
      </c>
      <c r="K1778" s="12">
        <f t="shared" si="2184"/>
        <v>1.0975041916167669</v>
      </c>
      <c r="L1778" s="12">
        <f t="shared" si="2185"/>
        <v>0.7477544910179611</v>
      </c>
      <c r="M1778" s="13">
        <f t="shared" si="2186"/>
        <v>0.15798444777009735</v>
      </c>
      <c r="N1778" s="13">
        <f t="shared" si="2187"/>
        <v>0.17338859363794204</v>
      </c>
      <c r="O1778" s="13">
        <f t="shared" si="2188"/>
        <v>0.11813358033108279</v>
      </c>
      <c r="P1778" s="13">
        <f t="shared" si="2189"/>
        <v>0.12965209958405943</v>
      </c>
      <c r="Q1778" s="13">
        <f t="shared" si="2190"/>
        <v>9.5147354148088822E-2</v>
      </c>
      <c r="R1778" s="13">
        <f t="shared" si="2191"/>
        <v>4.4167457616299116E-2</v>
      </c>
      <c r="S1778" s="13">
        <f t="shared" si="2192"/>
        <v>2.6600192556638039E-2</v>
      </c>
      <c r="T1778" s="13">
        <f t="shared" si="2193"/>
        <v>7.1146861372709841E-2</v>
      </c>
      <c r="U1778" s="13">
        <f t="shared" si="2194"/>
        <v>4.8473969866944175E-2</v>
      </c>
      <c r="V1778" s="13">
        <f t="shared" si="2195"/>
        <v>2.425534681128954E-3</v>
      </c>
      <c r="W1778" s="13">
        <f t="shared" si="2196"/>
        <v>3.4808206666257495E-2</v>
      </c>
      <c r="X1778" s="13">
        <f t="shared" si="2197"/>
        <v>2.602799285897537E-2</v>
      </c>
      <c r="Y1778" s="13">
        <f t="shared" si="2198"/>
        <v>9.731274276241127E-3</v>
      </c>
      <c r="Z1778" s="13">
        <f t="shared" si="2199"/>
        <v>1.1008804929811039E-2</v>
      </c>
      <c r="AA1778" s="13">
        <f t="shared" si="2200"/>
        <v>1.2082209555158943E-2</v>
      </c>
      <c r="AB1778" s="13">
        <f t="shared" si="2201"/>
        <v>6.6301378153895453E-3</v>
      </c>
      <c r="AC1778" s="13">
        <f t="shared" si="2202"/>
        <v>1.2440926482837775E-4</v>
      </c>
      <c r="AD1778" s="13">
        <f t="shared" si="2203"/>
        <v>9.5505381797200712E-3</v>
      </c>
      <c r="AE1778" s="13">
        <f t="shared" si="2204"/>
        <v>7.141457815524185E-3</v>
      </c>
      <c r="AF1778" s="13">
        <f t="shared" si="2205"/>
        <v>2.6700285769867636E-3</v>
      </c>
      <c r="AG1778" s="13">
        <f t="shared" si="2206"/>
        <v>6.6550861986271615E-4</v>
      </c>
      <c r="AH1778" s="13">
        <f t="shared" si="2207"/>
        <v>2.0579708317517184E-3</v>
      </c>
      <c r="AI1778" s="13">
        <f t="shared" si="2208"/>
        <v>2.2586316140725551E-3</v>
      </c>
      <c r="AJ1778" s="13">
        <f t="shared" si="2209"/>
        <v>1.2394288318813864E-3</v>
      </c>
      <c r="AK1778" s="13">
        <f t="shared" si="2210"/>
        <v>4.5342611273349836E-4</v>
      </c>
      <c r="AL1778" s="13">
        <f t="shared" si="2211"/>
        <v>4.0839266447748332E-6</v>
      </c>
      <c r="AM1778" s="13">
        <f t="shared" si="2212"/>
        <v>2.0963511368877496E-3</v>
      </c>
      <c r="AN1778" s="13">
        <f t="shared" si="2213"/>
        <v>1.5675559773584231E-3</v>
      </c>
      <c r="AO1778" s="13">
        <f t="shared" si="2214"/>
        <v>5.8607351099590509E-4</v>
      </c>
      <c r="AP1778" s="13">
        <f t="shared" si="2215"/>
        <v>1.4607969997128416E-4</v>
      </c>
      <c r="AQ1778" s="13">
        <f t="shared" si="2216"/>
        <v>2.730793792502101E-5</v>
      </c>
      <c r="AR1778" s="13">
        <f t="shared" si="2217"/>
        <v>3.0777138636526333E-4</v>
      </c>
      <c r="AS1778" s="13">
        <f t="shared" si="2218"/>
        <v>3.3778038659557997E-4</v>
      </c>
      <c r="AT1778" s="13">
        <f t="shared" si="2219"/>
        <v>1.8535769506729049E-4</v>
      </c>
      <c r="AU1778" s="13">
        <f t="shared" si="2220"/>
        <v>6.7810282428257962E-5</v>
      </c>
      <c r="AV1778" s="13">
        <f t="shared" si="2221"/>
        <v>1.8605517299932472E-5</v>
      </c>
      <c r="AW1778" s="13">
        <f t="shared" si="2222"/>
        <v>9.3098063961345279E-8</v>
      </c>
      <c r="AX1778" s="13">
        <f t="shared" si="2223"/>
        <v>3.8345902663914651E-4</v>
      </c>
      <c r="AY1778" s="13">
        <f t="shared" si="2224"/>
        <v>2.8673320929079775E-4</v>
      </c>
      <c r="AZ1778" s="13">
        <f t="shared" si="2225"/>
        <v>1.0720302248559349E-4</v>
      </c>
      <c r="BA1778" s="13">
        <f t="shared" si="2226"/>
        <v>2.6720513838100668E-5</v>
      </c>
      <c r="BB1778" s="13">
        <f t="shared" si="2227"/>
        <v>4.9950960561868376E-6</v>
      </c>
      <c r="BC1778" s="13">
        <f t="shared" si="2228"/>
        <v>7.4702110181596293E-7</v>
      </c>
      <c r="BD1778" s="13">
        <f t="shared" si="2229"/>
        <v>3.8356239393574947E-5</v>
      </c>
      <c r="BE1778" s="13">
        <f t="shared" si="2230"/>
        <v>4.2096133509104662E-5</v>
      </c>
      <c r="BF1778" s="13">
        <f t="shared" si="2231"/>
        <v>2.31003414885507E-5</v>
      </c>
      <c r="BG1778" s="13">
        <f t="shared" si="2232"/>
        <v>8.4509072038210348E-6</v>
      </c>
      <c r="BH1778" s="13">
        <f t="shared" si="2233"/>
        <v>2.3187265197894788E-6</v>
      </c>
      <c r="BI1778" s="13">
        <f t="shared" si="2234"/>
        <v>5.0896241493638237E-7</v>
      </c>
      <c r="BJ1778" s="14">
        <f t="shared" si="2235"/>
        <v>0.43551104230485854</v>
      </c>
      <c r="BK1778" s="14">
        <f t="shared" si="2236"/>
        <v>0.31707750099268767</v>
      </c>
      <c r="BL1778" s="14">
        <f t="shared" si="2237"/>
        <v>0.23652896915359978</v>
      </c>
      <c r="BM1778" s="14">
        <f t="shared" si="2238"/>
        <v>0.28136614418216077</v>
      </c>
      <c r="BN1778" s="14">
        <f t="shared" si="2239"/>
        <v>0.71847353308756956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1.3293413173652699</v>
      </c>
      <c r="F1779" s="10">
        <f>VLOOKUP(B1779,home!$B$2:$E$405,3,FALSE)</f>
        <v>0.75</v>
      </c>
      <c r="G1779" s="10">
        <f>VLOOKUP(C1779,away!$B$2:$E$405,4,FALSE)</f>
        <v>0.86</v>
      </c>
      <c r="H1779" s="10">
        <f>VLOOKUP(A1779,away!$A$2:$E$405,3,FALSE)</f>
        <v>1.1077844311377201</v>
      </c>
      <c r="I1779" s="10">
        <f>VLOOKUP(C1779,away!$B$2:$E$405,3,FALSE)</f>
        <v>1.18</v>
      </c>
      <c r="J1779" s="10">
        <f>VLOOKUP(B1779,home!$B$2:$E$405,4,FALSE)</f>
        <v>1.03</v>
      </c>
      <c r="K1779" s="12">
        <f t="shared" si="2184"/>
        <v>0.85742514970059913</v>
      </c>
      <c r="L1779" s="12">
        <f t="shared" si="2185"/>
        <v>1.3464011976047849</v>
      </c>
      <c r="M1779" s="13">
        <f t="shared" si="2186"/>
        <v>0.11037999709318665</v>
      </c>
      <c r="N1779" s="13">
        <f t="shared" si="2187"/>
        <v>9.4642585531577256E-2</v>
      </c>
      <c r="O1779" s="13">
        <f t="shared" si="2188"/>
        <v>0.14861576027787918</v>
      </c>
      <c r="P1779" s="13">
        <f t="shared" si="2189"/>
        <v>0.12742689050412889</v>
      </c>
      <c r="Q1779" s="13">
        <f t="shared" si="2190"/>
        <v>4.0574466533732187E-2</v>
      </c>
      <c r="R1779" s="13">
        <f t="shared" si="2191"/>
        <v>0.1000482188105411</v>
      </c>
      <c r="S1779" s="13">
        <f t="shared" si="2192"/>
        <v>3.6776619068586543E-2</v>
      </c>
      <c r="T1779" s="13">
        <f t="shared" si="2193"/>
        <v>5.4629510333192279E-2</v>
      </c>
      <c r="U1779" s="13">
        <f t="shared" si="2194"/>
        <v>8.57838589909065E-2</v>
      </c>
      <c r="V1779" s="13">
        <f t="shared" si="2195"/>
        <v>4.7173706333448907E-3</v>
      </c>
      <c r="W1779" s="13">
        <f t="shared" si="2196"/>
        <v>1.1596522680569092E-2</v>
      </c>
      <c r="X1779" s="13">
        <f t="shared" si="2197"/>
        <v>1.5613572025169274E-2</v>
      </c>
      <c r="Y1779" s="13">
        <f t="shared" si="2198"/>
        <v>1.0511066036788242E-2</v>
      </c>
      <c r="Z1779" s="13">
        <f t="shared" si="2199"/>
        <v>4.4901680541579378E-2</v>
      </c>
      <c r="AA1779" s="13">
        <f t="shared" si="2200"/>
        <v>3.8499830160172173E-2</v>
      </c>
      <c r="AB1779" s="13">
        <f t="shared" si="2201"/>
        <v>1.6505361319266634E-2</v>
      </c>
      <c r="AC1779" s="13">
        <f t="shared" si="2202"/>
        <v>3.4036956819220269E-4</v>
      </c>
      <c r="AD1779" s="13">
        <f t="shared" si="2203"/>
        <v>2.4857875488483363E-3</v>
      </c>
      <c r="AE1779" s="13">
        <f t="shared" si="2204"/>
        <v>3.3468673327604627E-3</v>
      </c>
      <c r="AF1779" s="13">
        <f t="shared" si="2205"/>
        <v>2.2531130925265101E-3</v>
      </c>
      <c r="AG1779" s="13">
        <f t="shared" si="2206"/>
        <v>1.0111980553722381E-3</v>
      </c>
      <c r="AH1779" s="13">
        <f t="shared" si="2207"/>
        <v>1.5113919113912482E-2</v>
      </c>
      <c r="AI1779" s="13">
        <f t="shared" si="2208"/>
        <v>1.2959054358809155E-2</v>
      </c>
      <c r="AJ1779" s="13">
        <f t="shared" si="2209"/>
        <v>5.5557095617900709E-3</v>
      </c>
      <c r="AK1779" s="13">
        <f t="shared" si="2210"/>
        <v>1.5878683675703005E-3</v>
      </c>
      <c r="AL1779" s="13">
        <f t="shared" si="2211"/>
        <v>1.5717425924680578E-5</v>
      </c>
      <c r="AM1779" s="13">
        <f t="shared" si="2212"/>
        <v>4.2627535223903421E-4</v>
      </c>
      <c r="AN1779" s="13">
        <f t="shared" si="2213"/>
        <v>5.7393764476403714E-4</v>
      </c>
      <c r="AO1779" s="13">
        <f t="shared" si="2214"/>
        <v>3.8637516613038473E-4</v>
      </c>
      <c r="AP1779" s="13">
        <f t="shared" si="2215"/>
        <v>1.7340532880089928E-4</v>
      </c>
      <c r="AQ1779" s="13">
        <f t="shared" si="2216"/>
        <v>5.8368285592145562E-5</v>
      </c>
      <c r="AR1779" s="13">
        <f t="shared" si="2217"/>
        <v>4.069879759094723E-3</v>
      </c>
      <c r="AS1779" s="13">
        <f t="shared" si="2218"/>
        <v>3.4896172617052308E-3</v>
      </c>
      <c r="AT1779" s="13">
        <f t="shared" si="2219"/>
        <v>1.4960428015077011E-3</v>
      </c>
      <c r="AU1779" s="13">
        <f t="shared" si="2220"/>
        <v>4.2758157434708146E-4</v>
      </c>
      <c r="AV1779" s="13">
        <f t="shared" si="2221"/>
        <v>9.1654798848441038E-5</v>
      </c>
      <c r="AW1779" s="13">
        <f t="shared" si="2222"/>
        <v>5.0402215705707761E-7</v>
      </c>
      <c r="AX1779" s="13">
        <f t="shared" si="2223"/>
        <v>6.0916534617871563E-5</v>
      </c>
      <c r="AY1779" s="13">
        <f t="shared" si="2224"/>
        <v>8.2018095163435603E-5</v>
      </c>
      <c r="AZ1779" s="13">
        <f t="shared" si="2225"/>
        <v>5.521463077665647E-5</v>
      </c>
      <c r="BA1779" s="13">
        <f t="shared" si="2226"/>
        <v>2.4780348334332102E-5</v>
      </c>
      <c r="BB1779" s="13">
        <f t="shared" si="2227"/>
        <v>8.3410726686021185E-6</v>
      </c>
      <c r="BC1779" s="13">
        <f t="shared" si="2228"/>
        <v>2.2460860460628858E-6</v>
      </c>
      <c r="BD1779" s="13">
        <f t="shared" si="2229"/>
        <v>9.132818302921014E-4</v>
      </c>
      <c r="BE1779" s="13">
        <f t="shared" si="2230"/>
        <v>7.8307081005704214E-4</v>
      </c>
      <c r="BF1779" s="13">
        <f t="shared" si="2231"/>
        <v>3.3571230326966437E-4</v>
      </c>
      <c r="BG1779" s="13">
        <f t="shared" si="2232"/>
        <v>9.594939062910831E-5</v>
      </c>
      <c r="BH1779" s="13">
        <f t="shared" si="2233"/>
        <v>2.0567355155961113E-5</v>
      </c>
      <c r="BI1779" s="13">
        <f t="shared" si="2234"/>
        <v>3.5269935147090706E-6</v>
      </c>
      <c r="BJ1779" s="14">
        <f t="shared" si="2235"/>
        <v>0.23851656771566931</v>
      </c>
      <c r="BK1779" s="14">
        <f t="shared" si="2236"/>
        <v>0.27973898238852729</v>
      </c>
      <c r="BL1779" s="14">
        <f t="shared" si="2237"/>
        <v>0.43639646583926933</v>
      </c>
      <c r="BM1779" s="14">
        <f t="shared" si="2238"/>
        <v>0.37778426366099377</v>
      </c>
      <c r="BN1779" s="14">
        <f t="shared" si="2239"/>
        <v>0.62168791875104534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1.3293413173652699</v>
      </c>
      <c r="F1780" s="10">
        <f>VLOOKUP(B1780,home!$B$2:$E$405,3,FALSE)</f>
        <v>1.63</v>
      </c>
      <c r="G1780" s="10">
        <f>VLOOKUP(C1780,away!$B$2:$E$405,4,FALSE)</f>
        <v>0.86</v>
      </c>
      <c r="H1780" s="10">
        <f>VLOOKUP(A1780,away!$A$2:$E$405,3,FALSE)</f>
        <v>1.1077844311377201</v>
      </c>
      <c r="I1780" s="10">
        <f>VLOOKUP(C1780,away!$B$2:$E$405,3,FALSE)</f>
        <v>1.07</v>
      </c>
      <c r="J1780" s="10">
        <f>VLOOKUP(B1780,home!$B$2:$E$405,4,FALSE)</f>
        <v>1.2</v>
      </c>
      <c r="K1780" s="12">
        <f t="shared" si="2184"/>
        <v>1.8634706586826351</v>
      </c>
      <c r="L1780" s="12">
        <f t="shared" si="2185"/>
        <v>1.4223952095808325</v>
      </c>
      <c r="M1780" s="13">
        <f t="shared" si="2186"/>
        <v>3.7408180510083981E-2</v>
      </c>
      <c r="N1780" s="13">
        <f t="shared" si="2187"/>
        <v>6.9709046775245087E-2</v>
      </c>
      <c r="O1780" s="13">
        <f t="shared" si="2188"/>
        <v>5.3209216756678515E-2</v>
      </c>
      <c r="P1780" s="13">
        <f t="shared" si="2189"/>
        <v>9.9153814197554799E-2</v>
      </c>
      <c r="Q1780" s="13">
        <f t="shared" si="2190"/>
        <v>6.4950381655202311E-2</v>
      </c>
      <c r="R1780" s="13">
        <f t="shared" si="2191"/>
        <v>3.7842267510123859E-2</v>
      </c>
      <c r="S1780" s="13">
        <f t="shared" si="2192"/>
        <v>6.570407017839984E-2</v>
      </c>
      <c r="T1780" s="13">
        <f t="shared" si="2193"/>
        <v>9.2385111726806565E-2</v>
      </c>
      <c r="U1780" s="13">
        <f t="shared" si="2194"/>
        <v>7.0517955163134971E-2</v>
      </c>
      <c r="V1780" s="13">
        <f t="shared" si="2195"/>
        <v>1.9350518397190306E-2</v>
      </c>
      <c r="W1780" s="13">
        <f t="shared" si="2196"/>
        <v>4.0344376828236141E-2</v>
      </c>
      <c r="X1780" s="13">
        <f t="shared" si="2197"/>
        <v>5.7385648334007028E-2</v>
      </c>
      <c r="Y1780" s="13">
        <f t="shared" si="2198"/>
        <v>4.0812535644490951E-2</v>
      </c>
      <c r="Z1780" s="13">
        <f t="shared" si="2199"/>
        <v>1.7942220008692188E-2</v>
      </c>
      <c r="AA1780" s="13">
        <f t="shared" si="2200"/>
        <v>3.3434800537826374E-2</v>
      </c>
      <c r="AB1780" s="13">
        <f t="shared" si="2201"/>
        <v>3.115238489057293E-2</v>
      </c>
      <c r="AC1780" s="13">
        <f t="shared" si="2202"/>
        <v>3.2056452619771288E-3</v>
      </c>
      <c r="AD1780" s="13">
        <f t="shared" si="2203"/>
        <v>1.8795140615563418E-2</v>
      </c>
      <c r="AE1780" s="13">
        <f t="shared" si="2204"/>
        <v>2.6734117974975546E-2</v>
      </c>
      <c r="AF1780" s="13">
        <f t="shared" si="2205"/>
        <v>1.9013240669987028E-2</v>
      </c>
      <c r="AG1780" s="13">
        <f t="shared" si="2206"/>
        <v>9.0147808158656702E-3</v>
      </c>
      <c r="AH1780" s="13">
        <f t="shared" si="2207"/>
        <v>6.38023194740228E-3</v>
      </c>
      <c r="AI1780" s="13">
        <f t="shared" si="2208"/>
        <v>1.1889375029573716E-2</v>
      </c>
      <c r="AJ1780" s="13">
        <f t="shared" si="2209"/>
        <v>1.1077750758842307E-2</v>
      </c>
      <c r="AK1780" s="13">
        <f t="shared" si="2210"/>
        <v>6.8810211677673124E-3</v>
      </c>
      <c r="AL1780" s="13">
        <f t="shared" si="2211"/>
        <v>3.3987427386763158E-4</v>
      </c>
      <c r="AM1780" s="13">
        <f t="shared" si="2212"/>
        <v>7.004838612583341E-3</v>
      </c>
      <c r="AN1780" s="13">
        <f t="shared" si="2213"/>
        <v>9.9636488864253882E-3</v>
      </c>
      <c r="AO1780" s="13">
        <f t="shared" si="2214"/>
        <v>7.0861232229984372E-3</v>
      </c>
      <c r="AP1780" s="13">
        <f t="shared" si="2215"/>
        <v>3.359755908964156E-3</v>
      </c>
      <c r="AQ1780" s="13">
        <f t="shared" si="2216"/>
        <v>1.1947251775678773E-3</v>
      </c>
      <c r="AR1780" s="13">
        <f t="shared" si="2217"/>
        <v>1.8150422715999175E-3</v>
      </c>
      <c r="AS1780" s="13">
        <f t="shared" si="2218"/>
        <v>3.3822780173951238E-3</v>
      </c>
      <c r="AT1780" s="13">
        <f t="shared" si="2219"/>
        <v>3.1513879224615454E-3</v>
      </c>
      <c r="AU1780" s="13">
        <f t="shared" si="2220"/>
        <v>1.9575063092113058E-3</v>
      </c>
      <c r="AV1780" s="13">
        <f t="shared" si="2221"/>
        <v>9.1193889285035197E-4</v>
      </c>
      <c r="AW1780" s="13">
        <f t="shared" si="2222"/>
        <v>2.50241095085514E-5</v>
      </c>
      <c r="AX1780" s="13">
        <f t="shared" si="2223"/>
        <v>2.1755518705593715E-3</v>
      </c>
      <c r="AY1780" s="13">
        <f t="shared" si="2224"/>
        <v>3.0944945588782693E-3</v>
      </c>
      <c r="AZ1780" s="13">
        <f t="shared" si="2225"/>
        <v>2.2007971183112015E-3</v>
      </c>
      <c r="BA1780" s="13">
        <f t="shared" si="2226"/>
        <v>1.0434677594483848E-3</v>
      </c>
      <c r="BB1780" s="13">
        <f t="shared" si="2227"/>
        <v>3.7105588559785668E-4</v>
      </c>
      <c r="BC1780" s="13">
        <f t="shared" si="2228"/>
        <v>1.0555762283223292E-4</v>
      </c>
      <c r="BD1780" s="13">
        <f t="shared" si="2229"/>
        <v>4.3028457205173911E-4</v>
      </c>
      <c r="BE1780" s="13">
        <f t="shared" si="2230"/>
        <v>8.0182267490222991E-4</v>
      </c>
      <c r="BF1780" s="13">
        <f t="shared" si="2231"/>
        <v>7.4708651407336558E-4</v>
      </c>
      <c r="BG1780" s="13">
        <f t="shared" si="2232"/>
        <v>4.6405793282440282E-4</v>
      </c>
      <c r="BH1780" s="13">
        <f t="shared" si="2233"/>
        <v>2.1618958543679809E-4</v>
      </c>
      <c r="BI1780" s="13">
        <f t="shared" si="2234"/>
        <v>8.057258983484717E-5</v>
      </c>
      <c r="BJ1780" s="14">
        <f t="shared" si="2235"/>
        <v>0.47674439766454618</v>
      </c>
      <c r="BK1780" s="14">
        <f t="shared" si="2236"/>
        <v>0.22825659737795198</v>
      </c>
      <c r="BL1780" s="14">
        <f t="shared" si="2237"/>
        <v>0.27634317104456385</v>
      </c>
      <c r="BM1780" s="14">
        <f t="shared" si="2238"/>
        <v>0.63394400824149633</v>
      </c>
      <c r="BN1780" s="14">
        <f t="shared" si="2239"/>
        <v>0.3622729074048886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1.3293413173652699</v>
      </c>
      <c r="F1781" s="10">
        <f>VLOOKUP(B1781,home!$B$2:$E$405,3,FALSE)</f>
        <v>1.18</v>
      </c>
      <c r="G1781" s="10">
        <f>VLOOKUP(C1781,away!$B$2:$E$405,4,FALSE)</f>
        <v>1.38</v>
      </c>
      <c r="H1781" s="10">
        <f>VLOOKUP(A1781,away!$A$2:$E$405,3,FALSE)</f>
        <v>1.1077844311377201</v>
      </c>
      <c r="I1781" s="10">
        <f>VLOOKUP(C1781,away!$B$2:$E$405,3,FALSE)</f>
        <v>0.75</v>
      </c>
      <c r="J1781" s="10">
        <f>VLOOKUP(B1781,home!$B$2:$E$405,4,FALSE)</f>
        <v>1.29</v>
      </c>
      <c r="K1781" s="12">
        <f t="shared" si="2184"/>
        <v>2.1646994011976055</v>
      </c>
      <c r="L1781" s="12">
        <f t="shared" si="2185"/>
        <v>1.0717814371257444</v>
      </c>
      <c r="M1781" s="13">
        <f t="shared" si="2186"/>
        <v>3.93019619750666E-2</v>
      </c>
      <c r="N1781" s="13">
        <f t="shared" si="2187"/>
        <v>8.5076933553317732E-2</v>
      </c>
      <c r="O1781" s="13">
        <f t="shared" si="2188"/>
        <v>4.2123113287498244E-2</v>
      </c>
      <c r="P1781" s="13">
        <f t="shared" si="2189"/>
        <v>9.1183878110026345E-2</v>
      </c>
      <c r="Q1781" s="13">
        <f t="shared" si="2190"/>
        <v>9.2082993559297693E-2</v>
      </c>
      <c r="R1781" s="13">
        <f t="shared" si="2191"/>
        <v>2.2573385447742698E-2</v>
      </c>
      <c r="S1781" s="13">
        <f t="shared" si="2192"/>
        <v>5.2888578644362014E-2</v>
      </c>
      <c r="T1781" s="13">
        <f t="shared" si="2193"/>
        <v>9.8692843171824751E-2</v>
      </c>
      <c r="U1781" s="13">
        <f t="shared" si="2194"/>
        <v>4.8864593961731366E-2</v>
      </c>
      <c r="V1781" s="13">
        <f t="shared" si="2195"/>
        <v>1.3633997632030928E-2</v>
      </c>
      <c r="W1781" s="13">
        <f t="shared" si="2196"/>
        <v>6.6444000339431569E-2</v>
      </c>
      <c r="X1781" s="13">
        <f t="shared" si="2197"/>
        <v>7.1213446172179409E-2</v>
      </c>
      <c r="Y1781" s="13">
        <f t="shared" si="2198"/>
        <v>3.8162624840547638E-2</v>
      </c>
      <c r="Z1781" s="13">
        <f t="shared" si="2199"/>
        <v>8.0645784986583448E-3</v>
      </c>
      <c r="AA1781" s="13">
        <f t="shared" si="2200"/>
        <v>1.7457388246956803E-2</v>
      </c>
      <c r="AB1781" s="13">
        <f t="shared" si="2201"/>
        <v>1.8894998942330758E-2</v>
      </c>
      <c r="AC1781" s="13">
        <f t="shared" si="2202"/>
        <v>1.9770017763683632E-3</v>
      </c>
      <c r="AD1781" s="13">
        <f t="shared" si="2203"/>
        <v>3.5957821936985268E-2</v>
      </c>
      <c r="AE1781" s="13">
        <f t="shared" si="2204"/>
        <v>3.8538926071533697E-2</v>
      </c>
      <c r="AF1781" s="13">
        <f t="shared" si="2205"/>
        <v>2.0652652785115598E-2</v>
      </c>
      <c r="AG1781" s="13">
        <f t="shared" si="2206"/>
        <v>7.3783766274967341E-3</v>
      </c>
      <c r="AH1781" s="13">
        <f t="shared" si="2207"/>
        <v>2.1608663832763547E-3</v>
      </c>
      <c r="AI1781" s="13">
        <f t="shared" si="2208"/>
        <v>4.6776261659463607E-3</v>
      </c>
      <c r="AJ1781" s="13">
        <f t="shared" si="2209"/>
        <v>5.0628272802251692E-3</v>
      </c>
      <c r="AK1781" s="13">
        <f t="shared" si="2210"/>
        <v>3.6531663939567754E-3</v>
      </c>
      <c r="AL1781" s="13">
        <f t="shared" si="2211"/>
        <v>1.8347245780151448E-4</v>
      </c>
      <c r="AM1781" s="13">
        <f t="shared" si="2212"/>
        <v>1.556757512307242E-2</v>
      </c>
      <c r="AN1781" s="13">
        <f t="shared" si="2213"/>
        <v>1.6685038037969547E-2</v>
      </c>
      <c r="AO1781" s="13">
        <f t="shared" si="2214"/>
        <v>8.9413570234163544E-3</v>
      </c>
      <c r="AP1781" s="13">
        <f t="shared" si="2215"/>
        <v>3.194393493470516E-3</v>
      </c>
      <c r="AQ1781" s="13">
        <f t="shared" si="2216"/>
        <v>8.5592291229423913E-4</v>
      </c>
      <c r="AR1781" s="13">
        <f t="shared" si="2217"/>
        <v>4.6319529554092833E-4</v>
      </c>
      <c r="AS1781" s="13">
        <f t="shared" si="2218"/>
        <v>1.0026785788949954E-3</v>
      </c>
      <c r="AT1781" s="13">
        <f t="shared" si="2219"/>
        <v>1.0852488596638315E-3</v>
      </c>
      <c r="AU1781" s="13">
        <f t="shared" si="2220"/>
        <v>7.830791855548935E-4</v>
      </c>
      <c r="AV1781" s="13">
        <f t="shared" si="2221"/>
        <v>4.2378276101524685E-4</v>
      </c>
      <c r="AW1781" s="13">
        <f t="shared" si="2222"/>
        <v>1.1824211953346756E-5</v>
      </c>
      <c r="AX1781" s="13">
        <f t="shared" si="2223"/>
        <v>5.6165200911689342E-3</v>
      </c>
      <c r="AY1781" s="13">
        <f t="shared" si="2224"/>
        <v>6.0196819749586579E-3</v>
      </c>
      <c r="AZ1781" s="13">
        <f t="shared" si="2225"/>
        <v>3.2258916990805641E-3</v>
      </c>
      <c r="BA1781" s="13">
        <f t="shared" si="2226"/>
        <v>1.1524836137508589E-3</v>
      </c>
      <c r="BB1781" s="13">
        <f t="shared" si="2227"/>
        <v>3.088026359524417E-4</v>
      </c>
      <c r="BC1781" s="13">
        <f t="shared" si="2228"/>
        <v>6.6193786589865218E-5</v>
      </c>
      <c r="BD1781" s="13">
        <f t="shared" si="2229"/>
        <v>8.2740686587456645E-5</v>
      </c>
      <c r="BE1781" s="13">
        <f t="shared" si="2230"/>
        <v>1.7910871471054612E-4</v>
      </c>
      <c r="BF1781" s="13">
        <f t="shared" si="2231"/>
        <v>1.9385826374159601E-4</v>
      </c>
      <c r="BG1781" s="13">
        <f t="shared" si="2232"/>
        <v>1.3988162247954679E-4</v>
      </c>
      <c r="BH1781" s="13">
        <f t="shared" si="2233"/>
        <v>7.5700416105006161E-5</v>
      </c>
      <c r="BI1781" s="13">
        <f t="shared" si="2234"/>
        <v>3.277372908258326E-5</v>
      </c>
      <c r="BJ1781" s="14">
        <f t="shared" si="2235"/>
        <v>0.61583447944945446</v>
      </c>
      <c r="BK1781" s="14">
        <f t="shared" si="2236"/>
        <v>0.20518857257061446</v>
      </c>
      <c r="BL1781" s="14">
        <f t="shared" si="2237"/>
        <v>0.16993001422304116</v>
      </c>
      <c r="BM1781" s="14">
        <f t="shared" si="2238"/>
        <v>0.62066752104581391</v>
      </c>
      <c r="BN1781" s="14">
        <f t="shared" si="2239"/>
        <v>0.37234226593294928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1.57692307692308</v>
      </c>
      <c r="F1782" s="10">
        <f>VLOOKUP(B1782,home!$B$2:$E$405,3,FALSE)</f>
        <v>1.52</v>
      </c>
      <c r="G1782" s="10">
        <f>VLOOKUP(C1782,away!$B$2:$E$405,4,FALSE)</f>
        <v>0.89</v>
      </c>
      <c r="H1782" s="10">
        <f>VLOOKUP(A1782,away!$A$2:$E$405,3,FALSE)</f>
        <v>1.31538461538462</v>
      </c>
      <c r="I1782" s="10">
        <f>VLOOKUP(C1782,away!$B$2:$E$405,3,FALSE)</f>
        <v>0.38</v>
      </c>
      <c r="J1782" s="10">
        <f>VLOOKUP(B1782,home!$B$2:$E$405,4,FALSE)</f>
        <v>0.91</v>
      </c>
      <c r="K1782" s="12">
        <f t="shared" si="2184"/>
        <v>2.133261538461543</v>
      </c>
      <c r="L1782" s="12">
        <f t="shared" si="2185"/>
        <v>0.4548600000000016</v>
      </c>
      <c r="M1782" s="13">
        <f t="shared" si="2186"/>
        <v>7.5161094786678942E-2</v>
      </c>
      <c r="N1782" s="13">
        <f t="shared" si="2187"/>
        <v>0.16033827269708459</v>
      </c>
      <c r="O1782" s="13">
        <f t="shared" si="2188"/>
        <v>3.4187775574668899E-2</v>
      </c>
      <c r="P1782" s="13">
        <f t="shared" si="2189"/>
        <v>7.2931466718996141E-2</v>
      </c>
      <c r="Q1782" s="13">
        <f t="shared" si="2190"/>
        <v>0.17102173514402452</v>
      </c>
      <c r="R1782" s="13">
        <f t="shared" si="2191"/>
        <v>7.775325798946975E-3</v>
      </c>
      <c r="S1782" s="13">
        <f t="shared" si="2192"/>
        <v>1.7691994950580294E-2</v>
      </c>
      <c r="T1782" s="13">
        <f t="shared" si="2193"/>
        <v>7.7790946447611267E-2</v>
      </c>
      <c r="U1782" s="13">
        <f t="shared" si="2194"/>
        <v>1.658680347590135E-2</v>
      </c>
      <c r="V1782" s="13">
        <f t="shared" si="2195"/>
        <v>1.9074631106144792E-3</v>
      </c>
      <c r="W1782" s="13">
        <f t="shared" si="2196"/>
        <v>0.12161136327456812</v>
      </c>
      <c r="X1782" s="13">
        <f t="shared" si="2197"/>
        <v>5.5316144699070244E-2</v>
      </c>
      <c r="Y1782" s="13">
        <f t="shared" si="2198"/>
        <v>1.258055078890959E-2</v>
      </c>
      <c r="Z1782" s="13">
        <f t="shared" si="2199"/>
        <v>1.1788948976363448E-3</v>
      </c>
      <c r="AA1782" s="13">
        <f t="shared" si="2200"/>
        <v>2.5148911430161723E-3</v>
      </c>
      <c r="AB1782" s="13">
        <f t="shared" si="2201"/>
        <v>2.6824602744069939E-3</v>
      </c>
      <c r="AC1782" s="13">
        <f t="shared" si="2202"/>
        <v>1.1567992952697482E-4</v>
      </c>
      <c r="AD1782" s="13">
        <f t="shared" si="2203"/>
        <v>6.4857210978377697E-2</v>
      </c>
      <c r="AE1782" s="13">
        <f t="shared" si="2204"/>
        <v>2.9500950985624979E-2</v>
      </c>
      <c r="AF1782" s="13">
        <f t="shared" si="2205"/>
        <v>6.7094012826607128E-3</v>
      </c>
      <c r="AG1782" s="13">
        <f t="shared" si="2206"/>
        <v>1.0172794224770211E-3</v>
      </c>
      <c r="AH1782" s="13">
        <f t="shared" si="2207"/>
        <v>1.3405803328471737E-4</v>
      </c>
      <c r="AI1782" s="13">
        <f t="shared" si="2208"/>
        <v>2.8598084632808495E-4</v>
      </c>
      <c r="AJ1782" s="13">
        <f t="shared" si="2209"/>
        <v>3.0503597010419229E-4</v>
      </c>
      <c r="AK1782" s="13">
        <f t="shared" si="2210"/>
        <v>2.1690716762352619E-4</v>
      </c>
      <c r="AL1782" s="13">
        <f t="shared" si="2211"/>
        <v>4.4899329656106371E-6</v>
      </c>
      <c r="AM1782" s="13">
        <f t="shared" si="2212"/>
        <v>2.7671478734411788E-2</v>
      </c>
      <c r="AN1782" s="13">
        <f t="shared" si="2213"/>
        <v>1.2586648817134588E-2</v>
      </c>
      <c r="AO1782" s="13">
        <f t="shared" si="2214"/>
        <v>2.8625815404809294E-3</v>
      </c>
      <c r="AP1782" s="13">
        <f t="shared" si="2215"/>
        <v>4.3402461316772019E-4</v>
      </c>
      <c r="AQ1782" s="13">
        <f t="shared" si="2216"/>
        <v>4.9355108886367456E-5</v>
      </c>
      <c r="AR1782" s="13">
        <f t="shared" si="2217"/>
        <v>1.2195527403977354E-5</v>
      </c>
      <c r="AS1782" s="13">
        <f t="shared" si="2218"/>
        <v>2.6016249552158641E-5</v>
      </c>
      <c r="AT1782" s="13">
        <f t="shared" si="2219"/>
        <v>2.7749732272318684E-5</v>
      </c>
      <c r="AU1782" s="13">
        <f t="shared" si="2220"/>
        <v>1.9732478853047499E-5</v>
      </c>
      <c r="AV1782" s="13">
        <f t="shared" si="2221"/>
        <v>1.0523634548927992E-5</v>
      </c>
      <c r="AW1782" s="13">
        <f t="shared" si="2222"/>
        <v>1.2102057349888128E-7</v>
      </c>
      <c r="AX1782" s="13">
        <f t="shared" si="2223"/>
        <v>9.838416882746193E-3</v>
      </c>
      <c r="AY1782" s="13">
        <f t="shared" si="2224"/>
        <v>4.4751023032859483E-3</v>
      </c>
      <c r="AZ1782" s="13">
        <f t="shared" si="2225"/>
        <v>1.0177725168363269E-3</v>
      </c>
      <c r="BA1782" s="13">
        <f t="shared" si="2226"/>
        <v>1.5431466900272446E-4</v>
      </c>
      <c r="BB1782" s="13">
        <f t="shared" si="2227"/>
        <v>1.7547892585644868E-5</v>
      </c>
      <c r="BC1782" s="13">
        <f t="shared" si="2228"/>
        <v>1.5963668843012909E-6</v>
      </c>
      <c r="BD1782" s="13">
        <f t="shared" si="2229"/>
        <v>9.2454293249552644E-7</v>
      </c>
      <c r="BE1782" s="13">
        <f t="shared" si="2230"/>
        <v>1.9722918785491532E-6</v>
      </c>
      <c r="BF1782" s="13">
        <f t="shared" si="2231"/>
        <v>2.1037072035644867E-6</v>
      </c>
      <c r="BG1782" s="13">
        <f t="shared" si="2232"/>
        <v>1.495919221849536E-6</v>
      </c>
      <c r="BH1782" s="13">
        <f t="shared" si="2233"/>
        <v>7.9779673515423382E-7</v>
      </c>
      <c r="BI1782" s="13">
        <f t="shared" si="2234"/>
        <v>3.4038181812294356E-7</v>
      </c>
      <c r="BJ1782" s="14">
        <f t="shared" si="2235"/>
        <v>0.75985269516583143</v>
      </c>
      <c r="BK1782" s="14">
        <f t="shared" si="2236"/>
        <v>0.1722872917326484</v>
      </c>
      <c r="BL1782" s="14">
        <f t="shared" si="2237"/>
        <v>6.4793090546701071E-2</v>
      </c>
      <c r="BM1782" s="14">
        <f t="shared" si="2238"/>
        <v>0.47222132033970454</v>
      </c>
      <c r="BN1782" s="14">
        <f t="shared" si="2239"/>
        <v>0.52141567072040007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1.57692307692308</v>
      </c>
      <c r="F1783" s="10">
        <f>VLOOKUP(B1783,home!$B$2:$E$405,3,FALSE)</f>
        <v>0.95</v>
      </c>
      <c r="G1783" s="10">
        <f>VLOOKUP(C1783,away!$B$2:$E$405,4,FALSE)</f>
        <v>0.63</v>
      </c>
      <c r="H1783" s="10">
        <f>VLOOKUP(A1783,away!$A$2:$E$405,3,FALSE)</f>
        <v>1.31538461538462</v>
      </c>
      <c r="I1783" s="10">
        <f>VLOOKUP(C1783,away!$B$2:$E$405,3,FALSE)</f>
        <v>0.74</v>
      </c>
      <c r="J1783" s="10">
        <f>VLOOKUP(B1783,home!$B$2:$E$405,4,FALSE)</f>
        <v>0.38</v>
      </c>
      <c r="K1783" s="12">
        <f t="shared" si="2184"/>
        <v>0.94378846153846341</v>
      </c>
      <c r="L1783" s="12">
        <f t="shared" si="2185"/>
        <v>0.36988615384615514</v>
      </c>
      <c r="M1783" s="13">
        <f t="shared" si="2186"/>
        <v>0.26883039088805105</v>
      </c>
      <c r="N1783" s="13">
        <f t="shared" si="2187"/>
        <v>0.25371902103101746</v>
      </c>
      <c r="O1783" s="13">
        <f t="shared" si="2188"/>
        <v>9.9436639322539669E-2</v>
      </c>
      <c r="P1783" s="13">
        <f t="shared" si="2189"/>
        <v>9.3847152846774778E-2</v>
      </c>
      <c r="Q1783" s="13">
        <f t="shared" si="2190"/>
        <v>0.11972854226095447</v>
      </c>
      <c r="R1783" s="13">
        <f t="shared" si="2191"/>
        <v>1.8390118035200777E-2</v>
      </c>
      <c r="S1783" s="13">
        <f t="shared" si="2192"/>
        <v>8.1903761590644761E-3</v>
      </c>
      <c r="T1783" s="13">
        <f t="shared" si="2193"/>
        <v>4.4285930002511291E-2</v>
      </c>
      <c r="U1783" s="13">
        <f t="shared" si="2194"/>
        <v>1.7356381207952892E-2</v>
      </c>
      <c r="V1783" s="13">
        <f t="shared" si="2195"/>
        <v>3.176903890686436E-4</v>
      </c>
      <c r="W1783" s="13">
        <f t="shared" si="2196"/>
        <v>3.7666138900903048E-2</v>
      </c>
      <c r="X1783" s="13">
        <f t="shared" si="2197"/>
        <v>1.3932183248290073E-2</v>
      </c>
      <c r="Y1783" s="13">
        <f t="shared" si="2198"/>
        <v>2.5766608381949242E-3</v>
      </c>
      <c r="Z1783" s="13">
        <f t="shared" si="2199"/>
        <v>2.2674166762724087E-3</v>
      </c>
      <c r="AA1783" s="13">
        <f t="shared" si="2200"/>
        <v>2.1399616965657926E-3</v>
      </c>
      <c r="AB1783" s="13">
        <f t="shared" si="2201"/>
        <v>1.0098355786765346E-3</v>
      </c>
      <c r="AC1783" s="13">
        <f t="shared" si="2202"/>
        <v>6.9314936832448566E-6</v>
      </c>
      <c r="AD1783" s="13">
        <f t="shared" si="2203"/>
        <v>8.8872168213443379E-3</v>
      </c>
      <c r="AE1783" s="13">
        <f t="shared" si="2204"/>
        <v>3.2872584484439091E-3</v>
      </c>
      <c r="AF1783" s="13">
        <f t="shared" si="2205"/>
        <v>6.0795569209659876E-4</v>
      </c>
      <c r="AG1783" s="13">
        <f t="shared" si="2206"/>
        <v>7.4958130886162744E-5</v>
      </c>
      <c r="AH1783" s="13">
        <f t="shared" si="2207"/>
        <v>2.096715083882585E-4</v>
      </c>
      <c r="AI1783" s="13">
        <f t="shared" si="2208"/>
        <v>1.9788555033020352E-4</v>
      </c>
      <c r="AJ1783" s="13">
        <f t="shared" si="2209"/>
        <v>9.338104955341746E-5</v>
      </c>
      <c r="AK1783" s="13">
        <f t="shared" si="2210"/>
        <v>2.9377319031622297E-5</v>
      </c>
      <c r="AL1783" s="13">
        <f t="shared" si="2211"/>
        <v>9.678979299908425E-8</v>
      </c>
      <c r="AM1783" s="13">
        <f t="shared" si="2212"/>
        <v>1.6775305382350655E-3</v>
      </c>
      <c r="AN1783" s="13">
        <f t="shared" si="2213"/>
        <v>6.2049531874723877E-4</v>
      </c>
      <c r="AO1783" s="13">
        <f t="shared" si="2214"/>
        <v>1.1475631346548015E-4</v>
      </c>
      <c r="AP1783" s="13">
        <f t="shared" si="2215"/>
        <v>1.4148923805770063E-5</v>
      </c>
      <c r="AQ1783" s="13">
        <f t="shared" si="2216"/>
        <v>1.3083727518946483E-6</v>
      </c>
      <c r="AR1783" s="13">
        <f t="shared" si="2217"/>
        <v>1.5510917561770961E-5</v>
      </c>
      <c r="AS1783" s="13">
        <f t="shared" si="2218"/>
        <v>1.4639025022673747E-5</v>
      </c>
      <c r="AT1783" s="13">
        <f t="shared" si="2219"/>
        <v>6.9080714522861618E-6</v>
      </c>
      <c r="AU1783" s="13">
        <f t="shared" si="2220"/>
        <v>2.1732527093836457E-6</v>
      </c>
      <c r="AV1783" s="13">
        <f t="shared" si="2221"/>
        <v>5.1277270778087192E-7</v>
      </c>
      <c r="AW1783" s="13">
        <f t="shared" si="2222"/>
        <v>9.3857676370949406E-10</v>
      </c>
      <c r="AX1783" s="13">
        <f t="shared" si="2223"/>
        <v>2.6387232764411042E-4</v>
      </c>
      <c r="AY1783" s="13">
        <f t="shared" si="2224"/>
        <v>9.7602720378712471E-5</v>
      </c>
      <c r="AZ1783" s="13">
        <f t="shared" si="2225"/>
        <v>1.8050947422901855E-5</v>
      </c>
      <c r="BA1783" s="13">
        <f t="shared" si="2226"/>
        <v>2.2255985051787776E-6</v>
      </c>
      <c r="BB1783" s="13">
        <f t="shared" si="2227"/>
        <v>2.0580451777158259E-7</v>
      </c>
      <c r="BC1783" s="13">
        <f t="shared" si="2228"/>
        <v>1.5224848304538672E-8</v>
      </c>
      <c r="BD1783" s="13">
        <f t="shared" si="2229"/>
        <v>9.5621227325804011E-7</v>
      </c>
      <c r="BE1783" s="13">
        <f t="shared" si="2230"/>
        <v>9.0246211028240251E-7</v>
      </c>
      <c r="BF1783" s="13">
        <f t="shared" si="2231"/>
        <v>4.2586666333009182E-7</v>
      </c>
      <c r="BG1783" s="13">
        <f t="shared" si="2232"/>
        <v>1.3397601433494206E-7</v>
      </c>
      <c r="BH1783" s="13">
        <f t="shared" si="2233"/>
        <v>3.1611254113057517E-8</v>
      </c>
      <c r="BI1783" s="13">
        <f t="shared" si="2234"/>
        <v>5.9668673773327958E-9</v>
      </c>
      <c r="BJ1783" s="14">
        <f t="shared" si="2235"/>
        <v>0.48757607746496473</v>
      </c>
      <c r="BK1783" s="14">
        <f t="shared" si="2236"/>
        <v>0.37129024128681398</v>
      </c>
      <c r="BL1783" s="14">
        <f t="shared" si="2237"/>
        <v>0.1389054514028758</v>
      </c>
      <c r="BM1783" s="14">
        <f t="shared" si="2238"/>
        <v>0.14598972066458665</v>
      </c>
      <c r="BN1783" s="14">
        <f t="shared" si="2239"/>
        <v>0.85395186438453818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1.57692307692308</v>
      </c>
      <c r="F1784" s="10">
        <f>VLOOKUP(B1784,home!$B$2:$E$405,3,FALSE)</f>
        <v>1.59</v>
      </c>
      <c r="G1784" s="10">
        <f>VLOOKUP(C1784,away!$B$2:$E$405,4,FALSE)</f>
        <v>1.27</v>
      </c>
      <c r="H1784" s="10">
        <f>VLOOKUP(A1784,away!$A$2:$E$405,3,FALSE)</f>
        <v>1.31538461538462</v>
      </c>
      <c r="I1784" s="10">
        <f>VLOOKUP(C1784,away!$B$2:$E$405,3,FALSE)</f>
        <v>0.85</v>
      </c>
      <c r="J1784" s="10">
        <f>VLOOKUP(B1784,home!$B$2:$E$405,4,FALSE)</f>
        <v>0.51</v>
      </c>
      <c r="K1784" s="12">
        <f t="shared" si="2184"/>
        <v>3.1842807692307757</v>
      </c>
      <c r="L1784" s="12">
        <f t="shared" si="2185"/>
        <v>0.57021923076923275</v>
      </c>
      <c r="M1784" s="13">
        <f t="shared" si="2186"/>
        <v>2.3412153760059357E-2</v>
      </c>
      <c r="N1784" s="13">
        <f t="shared" si="2187"/>
        <v>7.4550870984431E-2</v>
      </c>
      <c r="O1784" s="13">
        <f t="shared" si="2188"/>
        <v>1.3350060307712044E-2</v>
      </c>
      <c r="P1784" s="13">
        <f t="shared" si="2189"/>
        <v>4.2510340305918555E-2</v>
      </c>
      <c r="Q1784" s="13">
        <f t="shared" si="2190"/>
        <v>0.11869545240256416</v>
      </c>
      <c r="R1784" s="13">
        <f t="shared" si="2191"/>
        <v>3.8062305596932139E-3</v>
      </c>
      <c r="S1784" s="13">
        <f t="shared" si="2192"/>
        <v>1.9296911461515433E-2</v>
      </c>
      <c r="T1784" s="13">
        <f t="shared" si="2193"/>
        <v>6.7682429564796198E-2</v>
      </c>
      <c r="U1784" s="13">
        <f t="shared" si="2194"/>
        <v>1.2120106774489593E-2</v>
      </c>
      <c r="V1784" s="13">
        <f t="shared" si="2195"/>
        <v>3.8931264385596706E-3</v>
      </c>
      <c r="W1784" s="13">
        <f t="shared" si="2196"/>
        <v>0.12598654882687732</v>
      </c>
      <c r="X1784" s="13">
        <f t="shared" si="2197"/>
        <v>7.1839952959332348E-2</v>
      </c>
      <c r="Y1784" s="13">
        <f t="shared" si="2198"/>
        <v>2.0482261357484179E-2</v>
      </c>
      <c r="Z1784" s="13">
        <f t="shared" si="2199"/>
        <v>7.2346195395953702E-4</v>
      </c>
      <c r="AA1784" s="13">
        <f t="shared" si="2200"/>
        <v>2.3037059872634746E-3</v>
      </c>
      <c r="AB1784" s="13">
        <f t="shared" si="2201"/>
        <v>3.6678233366024405E-3</v>
      </c>
      <c r="AC1784" s="13">
        <f t="shared" si="2202"/>
        <v>4.418061326535149E-4</v>
      </c>
      <c r="AD1784" s="13">
        <f t="shared" si="2203"/>
        <v>0.10029413615279491</v>
      </c>
      <c r="AE1784" s="13">
        <f t="shared" si="2204"/>
        <v>5.7189645167711398E-2</v>
      </c>
      <c r="AF1784" s="13">
        <f t="shared" si="2205"/>
        <v>1.6305317737748879E-2</v>
      </c>
      <c r="AG1784" s="13">
        <f t="shared" si="2206"/>
        <v>3.0992019126223646E-3</v>
      </c>
      <c r="AH1784" s="13">
        <f t="shared" si="2207"/>
        <v>1.0313297971940332E-4</v>
      </c>
      <c r="AI1784" s="13">
        <f t="shared" si="2208"/>
        <v>3.2840436399396357E-4</v>
      </c>
      <c r="AJ1784" s="13">
        <f t="shared" si="2209"/>
        <v>5.2286585039872102E-4</v>
      </c>
      <c r="AK1784" s="13">
        <f t="shared" si="2210"/>
        <v>5.5498389077071446E-4</v>
      </c>
      <c r="AL1784" s="13">
        <f t="shared" si="2211"/>
        <v>3.2088169658928652E-5</v>
      </c>
      <c r="AM1784" s="13">
        <f t="shared" si="2212"/>
        <v>6.3872937803591587E-2</v>
      </c>
      <c r="AN1784" s="13">
        <f t="shared" si="2213"/>
        <v>3.6421577461335036E-2</v>
      </c>
      <c r="AO1784" s="13">
        <f t="shared" si="2214"/>
        <v>1.0384141941702243E-2</v>
      </c>
      <c r="AP1784" s="13">
        <f t="shared" si="2215"/>
        <v>1.9737458100653272E-3</v>
      </c>
      <c r="AQ1784" s="13">
        <f t="shared" si="2216"/>
        <v>2.8136695438736169E-4</v>
      </c>
      <c r="AR1784" s="13">
        <f t="shared" si="2217"/>
        <v>1.1761681672507412E-5</v>
      </c>
      <c r="AS1784" s="13">
        <f t="shared" si="2218"/>
        <v>3.7452496763579416E-5</v>
      </c>
      <c r="AT1784" s="13">
        <f t="shared" si="2219"/>
        <v>5.9629632601971913E-5</v>
      </c>
      <c r="AU1784" s="13">
        <f t="shared" si="2220"/>
        <v>6.3292497456918557E-5</v>
      </c>
      <c r="AV1784" s="13">
        <f t="shared" si="2221"/>
        <v>5.0385270622163397E-5</v>
      </c>
      <c r="AW1784" s="13">
        <f t="shared" si="2222"/>
        <v>1.6184364776884452E-6</v>
      </c>
      <c r="AX1784" s="13">
        <f t="shared" si="2223"/>
        <v>3.3898227920375015E-2</v>
      </c>
      <c r="AY1784" s="13">
        <f t="shared" si="2224"/>
        <v>1.9329421449196367E-2</v>
      </c>
      <c r="AZ1784" s="13">
        <f t="shared" si="2225"/>
        <v>5.5110039149875297E-3</v>
      </c>
      <c r="BA1784" s="13">
        <f t="shared" si="2226"/>
        <v>1.0474934710568067E-3</v>
      </c>
      <c r="BB1784" s="13">
        <f t="shared" si="2227"/>
        <v>1.4932523032545143E-4</v>
      </c>
      <c r="BC1784" s="13">
        <f t="shared" si="2228"/>
        <v>1.7029623594123492E-5</v>
      </c>
      <c r="BD1784" s="13">
        <f t="shared" si="2229"/>
        <v>1.1177895126416262E-6</v>
      </c>
      <c r="BE1784" s="13">
        <f t="shared" si="2230"/>
        <v>3.5593556491525711E-6</v>
      </c>
      <c r="BF1784" s="13">
        <f t="shared" si="2231"/>
        <v>5.6669938722247288E-6</v>
      </c>
      <c r="BG1784" s="13">
        <f t="shared" si="2232"/>
        <v>6.0150998688912847E-6</v>
      </c>
      <c r="BH1784" s="13">
        <f t="shared" si="2233"/>
        <v>4.7884417093782698E-6</v>
      </c>
      <c r="BI1784" s="13">
        <f t="shared" si="2234"/>
        <v>3.0495485699511537E-6</v>
      </c>
      <c r="BJ1784" s="14">
        <f t="shared" si="2235"/>
        <v>0.82901208864697962</v>
      </c>
      <c r="BK1784" s="14">
        <f t="shared" si="2236"/>
        <v>0.10891584771756183</v>
      </c>
      <c r="BL1784" s="14">
        <f t="shared" si="2237"/>
        <v>3.7004032858942937E-2</v>
      </c>
      <c r="BM1784" s="14">
        <f t="shared" si="2238"/>
        <v>0.68000251984434701</v>
      </c>
      <c r="BN1784" s="14">
        <f t="shared" si="2239"/>
        <v>0.27632510832037832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1.57692307692308</v>
      </c>
      <c r="F1785" s="10">
        <f>VLOOKUP(B1785,home!$B$2:$E$405,3,FALSE)</f>
        <v>0.21</v>
      </c>
      <c r="G1785" s="10">
        <f>VLOOKUP(C1785,away!$B$2:$E$405,4,FALSE)</f>
        <v>1.37</v>
      </c>
      <c r="H1785" s="10">
        <f>VLOOKUP(A1785,away!$A$2:$E$405,3,FALSE)</f>
        <v>1.31538461538462</v>
      </c>
      <c r="I1785" s="10">
        <f>VLOOKUP(C1785,away!$B$2:$E$405,3,FALSE)</f>
        <v>0.95</v>
      </c>
      <c r="J1785" s="10">
        <f>VLOOKUP(B1785,home!$B$2:$E$405,4,FALSE)</f>
        <v>0.76</v>
      </c>
      <c r="K1785" s="12">
        <f t="shared" si="2184"/>
        <v>0.45368076923077016</v>
      </c>
      <c r="L1785" s="12">
        <f t="shared" si="2185"/>
        <v>0.94970769230769569</v>
      </c>
      <c r="M1785" s="13">
        <f t="shared" si="2186"/>
        <v>0.24576279368883583</v>
      </c>
      <c r="N1785" s="13">
        <f t="shared" si="2187"/>
        <v>0.11149785328905411</v>
      </c>
      <c r="O1785" s="13">
        <f t="shared" si="2188"/>
        <v>0.23340281564931659</v>
      </c>
      <c r="P1785" s="13">
        <f t="shared" si="2189"/>
        <v>0.10589036894440958</v>
      </c>
      <c r="Q1785" s="13">
        <f t="shared" si="2190"/>
        <v>2.5292215923878807E-2</v>
      </c>
      <c r="R1785" s="13">
        <f t="shared" si="2191"/>
        <v>0.11083222471421549</v>
      </c>
      <c r="S1785" s="13">
        <f t="shared" si="2192"/>
        <v>1.1406090062375194E-2</v>
      </c>
      <c r="T1785" s="13">
        <f t="shared" si="2193"/>
        <v>2.4020212018414894E-2</v>
      </c>
      <c r="U1785" s="13">
        <f t="shared" si="2194"/>
        <v>5.0282448963902861E-2</v>
      </c>
      <c r="V1785" s="13">
        <f t="shared" si="2195"/>
        <v>5.4605276846623899E-4</v>
      </c>
      <c r="W1785" s="13">
        <f t="shared" si="2196"/>
        <v>3.8248639919653579E-3</v>
      </c>
      <c r="X1785" s="13">
        <f t="shared" si="2197"/>
        <v>3.6325027552002206E-3</v>
      </c>
      <c r="Y1785" s="13">
        <f t="shared" si="2198"/>
        <v>1.7249079044712741E-3</v>
      </c>
      <c r="Z1785" s="13">
        <f t="shared" si="2199"/>
        <v>3.5086072122221847E-2</v>
      </c>
      <c r="AA1785" s="13">
        <f t="shared" si="2200"/>
        <v>1.5917876189695888E-2</v>
      </c>
      <c r="AB1785" s="13">
        <f t="shared" si="2201"/>
        <v>3.6108171571306953E-3</v>
      </c>
      <c r="AC1785" s="13">
        <f t="shared" si="2202"/>
        <v>1.4704658974238211E-5</v>
      </c>
      <c r="AD1785" s="13">
        <f t="shared" si="2203"/>
        <v>4.3381680951947934E-4</v>
      </c>
      <c r="AE1785" s="13">
        <f t="shared" si="2204"/>
        <v>4.1199916105303194E-4</v>
      </c>
      <c r="AF1785" s="13">
        <f t="shared" si="2205"/>
        <v>1.9563938623819082E-4</v>
      </c>
      <c r="AG1785" s="13">
        <f t="shared" si="2206"/>
        <v>6.1933410009588718E-5</v>
      </c>
      <c r="AH1785" s="13">
        <f t="shared" si="2207"/>
        <v>8.3303781468341727E-3</v>
      </c>
      <c r="AI1785" s="13">
        <f t="shared" si="2208"/>
        <v>3.7793323656389248E-3</v>
      </c>
      <c r="AJ1785" s="13">
        <f t="shared" si="2209"/>
        <v>8.5730520741090675E-4</v>
      </c>
      <c r="AK1785" s="13">
        <f t="shared" si="2210"/>
        <v>1.2964762865457508E-4</v>
      </c>
      <c r="AL1785" s="13">
        <f t="shared" si="2211"/>
        <v>2.5342839583037198E-7</v>
      </c>
      <c r="AM1785" s="13">
        <f t="shared" si="2212"/>
        <v>3.9362868769607185E-5</v>
      </c>
      <c r="AN1785" s="13">
        <f t="shared" si="2213"/>
        <v>3.7383219261794306E-5</v>
      </c>
      <c r="AO1785" s="13">
        <f t="shared" si="2214"/>
        <v>1.7751565448075634E-5</v>
      </c>
      <c r="AP1785" s="13">
        <f t="shared" si="2215"/>
        <v>5.6195994188469793E-6</v>
      </c>
      <c r="AQ1785" s="13">
        <f t="shared" si="2216"/>
        <v>1.334244198941708E-6</v>
      </c>
      <c r="AR1785" s="13">
        <f t="shared" si="2217"/>
        <v>1.5822848411760685E-3</v>
      </c>
      <c r="AS1785" s="13">
        <f t="shared" si="2218"/>
        <v>7.1785220388694568E-4</v>
      </c>
      <c r="AT1785" s="13">
        <f t="shared" si="2219"/>
        <v>1.6283787002671656E-4</v>
      </c>
      <c r="AU1785" s="13">
        <f t="shared" si="2220"/>
        <v>2.4625470044540321E-5</v>
      </c>
      <c r="AV1785" s="13">
        <f t="shared" si="2221"/>
        <v>2.7930255481190845E-6</v>
      </c>
      <c r="AW1785" s="13">
        <f t="shared" si="2222"/>
        <v>3.0331444954923292E-9</v>
      </c>
      <c r="AX1785" s="13">
        <f t="shared" si="2223"/>
        <v>2.9763627637542067E-6</v>
      </c>
      <c r="AY1785" s="13">
        <f t="shared" si="2224"/>
        <v>2.8266746118355627E-6</v>
      </c>
      <c r="AZ1785" s="13">
        <f t="shared" si="2225"/>
        <v>1.3422573112555518E-6</v>
      </c>
      <c r="BA1785" s="13">
        <f t="shared" si="2226"/>
        <v>4.2491736451854752E-7</v>
      </c>
      <c r="BB1785" s="13">
        <f t="shared" si="2227"/>
        <v>1.0088682241959443E-7</v>
      </c>
      <c r="BC1785" s="13">
        <f t="shared" si="2228"/>
        <v>1.9162598260873868E-8</v>
      </c>
      <c r="BD1785" s="13">
        <f t="shared" si="2229"/>
        <v>2.5045134751446198E-4</v>
      </c>
      <c r="BE1785" s="13">
        <f t="shared" si="2230"/>
        <v>1.1362495999524405E-4</v>
      </c>
      <c r="BF1785" s="13">
        <f t="shared" si="2231"/>
        <v>2.5774729627228899E-5</v>
      </c>
      <c r="BG1785" s="13">
        <f t="shared" si="2232"/>
        <v>3.8978330546654435E-6</v>
      </c>
      <c r="BH1785" s="13">
        <f t="shared" si="2233"/>
        <v>4.4209297464343518E-7</v>
      </c>
      <c r="BI1785" s="13">
        <f t="shared" si="2234"/>
        <v>4.0113816161550616E-8</v>
      </c>
      <c r="BJ1785" s="14">
        <f t="shared" si="2235"/>
        <v>0.17120508640837423</v>
      </c>
      <c r="BK1785" s="14">
        <f t="shared" si="2236"/>
        <v>0.36362309022606876</v>
      </c>
      <c r="BL1785" s="14">
        <f t="shared" si="2237"/>
        <v>0.43002747051046486</v>
      </c>
      <c r="BM1785" s="14">
        <f t="shared" si="2238"/>
        <v>0.16726062341595199</v>
      </c>
      <c r="BN1785" s="14">
        <f t="shared" si="2239"/>
        <v>0.83267827220971036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1.57692307692308</v>
      </c>
      <c r="F1786" s="10">
        <f>VLOOKUP(B1786,home!$B$2:$E$405,3,FALSE)</f>
        <v>1.48</v>
      </c>
      <c r="G1786" s="10">
        <f>VLOOKUP(C1786,away!$B$2:$E$405,4,FALSE)</f>
        <v>1.69</v>
      </c>
      <c r="H1786" s="10">
        <f>VLOOKUP(A1786,away!$A$2:$E$405,3,FALSE)</f>
        <v>1.31538461538462</v>
      </c>
      <c r="I1786" s="10">
        <f>VLOOKUP(C1786,away!$B$2:$E$405,3,FALSE)</f>
        <v>0.74</v>
      </c>
      <c r="J1786" s="10">
        <f>VLOOKUP(B1786,home!$B$2:$E$405,4,FALSE)</f>
        <v>0.63</v>
      </c>
      <c r="K1786" s="12">
        <f t="shared" si="2184"/>
        <v>3.9442000000000075</v>
      </c>
      <c r="L1786" s="12">
        <f t="shared" si="2185"/>
        <v>0.61323230769230985</v>
      </c>
      <c r="M1786" s="13">
        <f t="shared" si="2186"/>
        <v>1.0488956809642215E-2</v>
      </c>
      <c r="N1786" s="13">
        <f t="shared" si="2187"/>
        <v>4.1370543448590903E-2</v>
      </c>
      <c r="O1786" s="13">
        <f t="shared" si="2188"/>
        <v>6.4321671896618625E-3</v>
      </c>
      <c r="P1786" s="13">
        <f t="shared" si="2189"/>
        <v>2.5369753829464367E-2</v>
      </c>
      <c r="Q1786" s="13">
        <f t="shared" si="2190"/>
        <v>8.15868487349663E-2</v>
      </c>
      <c r="R1786" s="13">
        <f t="shared" si="2191"/>
        <v>1.9722063645895515E-3</v>
      </c>
      <c r="S1786" s="13">
        <f t="shared" si="2192"/>
        <v>1.5340524826452607E-2</v>
      </c>
      <c r="T1786" s="13">
        <f t="shared" si="2193"/>
        <v>5.0031691527086787E-2</v>
      </c>
      <c r="U1786" s="13">
        <f t="shared" si="2194"/>
        <v>7.7787763432141241E-3</v>
      </c>
      <c r="V1786" s="13">
        <f t="shared" si="2195"/>
        <v>4.122699346507214E-3</v>
      </c>
      <c r="W1786" s="13">
        <f t="shared" si="2196"/>
        <v>0.10726494959348487</v>
      </c>
      <c r="X1786" s="13">
        <f t="shared" si="2197"/>
        <v>6.5778332573712017E-2</v>
      </c>
      <c r="Y1786" s="13">
        <f t="shared" si="2198"/>
        <v>2.0168699340164825E-2</v>
      </c>
      <c r="Z1786" s="13">
        <f t="shared" si="2199"/>
        <v>4.0314022006757058E-4</v>
      </c>
      <c r="AA1786" s="13">
        <f t="shared" si="2200"/>
        <v>1.590065655990515E-3</v>
      </c>
      <c r="AB1786" s="13">
        <f t="shared" si="2201"/>
        <v>3.1357684801789011E-3</v>
      </c>
      <c r="AC1786" s="13">
        <f t="shared" si="2202"/>
        <v>6.2322610718084693E-4</v>
      </c>
      <c r="AD1786" s="13">
        <f t="shared" si="2203"/>
        <v>0.10576860354665596</v>
      </c>
      <c r="AE1786" s="13">
        <f t="shared" si="2204"/>
        <v>6.4860724834308853E-2</v>
      </c>
      <c r="AF1786" s="13">
        <f t="shared" si="2205"/>
        <v>1.9887345984369562E-2</v>
      </c>
      <c r="AG1786" s="13">
        <f t="shared" si="2206"/>
        <v>4.0651876906234469E-3</v>
      </c>
      <c r="AH1786" s="13">
        <f t="shared" si="2207"/>
        <v>6.1804651868905487E-5</v>
      </c>
      <c r="AI1786" s="13">
        <f t="shared" si="2208"/>
        <v>2.4376990790133749E-4</v>
      </c>
      <c r="AJ1786" s="13">
        <f t="shared" si="2209"/>
        <v>4.8073863537222871E-4</v>
      </c>
      <c r="AK1786" s="13">
        <f t="shared" si="2210"/>
        <v>6.3204310854504924E-4</v>
      </c>
      <c r="AL1786" s="13">
        <f t="shared" si="2211"/>
        <v>6.029615034638624E-5</v>
      </c>
      <c r="AM1786" s="13">
        <f t="shared" si="2212"/>
        <v>8.3434505221744226E-2</v>
      </c>
      <c r="AN1786" s="13">
        <f t="shared" si="2213"/>
        <v>5.1164734178296284E-2</v>
      </c>
      <c r="AO1786" s="13">
        <f t="shared" si="2214"/>
        <v>1.5687934006310113E-2</v>
      </c>
      <c r="AP1786" s="13">
        <f t="shared" si="2215"/>
        <v>3.206782657871405E-3</v>
      </c>
      <c r="AQ1786" s="13">
        <f t="shared" si="2216"/>
        <v>4.9162568238854008E-4</v>
      </c>
      <c r="AR1786" s="13">
        <f t="shared" si="2217"/>
        <v>7.5801218583377526E-6</v>
      </c>
      <c r="AS1786" s="13">
        <f t="shared" si="2218"/>
        <v>2.989751663365582E-5</v>
      </c>
      <c r="AT1786" s="13">
        <f t="shared" si="2219"/>
        <v>5.8960892553232771E-5</v>
      </c>
      <c r="AU1786" s="13">
        <f t="shared" si="2220"/>
        <v>7.7517850802820364E-5</v>
      </c>
      <c r="AV1786" s="13">
        <f t="shared" si="2221"/>
        <v>7.6436476784121161E-5</v>
      </c>
      <c r="AW1786" s="13">
        <f t="shared" si="2222"/>
        <v>4.0510820594824178E-6</v>
      </c>
      <c r="AX1786" s="13">
        <f t="shared" si="2223"/>
        <v>5.4847062582600706E-2</v>
      </c>
      <c r="AY1786" s="13">
        <f t="shared" si="2224"/>
        <v>3.3633990757672767E-2</v>
      </c>
      <c r="AZ1786" s="13">
        <f t="shared" si="2225"/>
        <v>1.0312724884614745E-2</v>
      </c>
      <c r="BA1786" s="13">
        <f t="shared" si="2226"/>
        <v>2.1080320265294034E-3</v>
      </c>
      <c r="BB1786" s="13">
        <f t="shared" si="2227"/>
        <v>3.2317833607948063E-4</v>
      </c>
      <c r="BC1786" s="13">
        <f t="shared" si="2228"/>
        <v>3.9636679366036183E-5</v>
      </c>
      <c r="BD1786" s="13">
        <f t="shared" si="2229"/>
        <v>7.7472926996289609E-7</v>
      </c>
      <c r="BE1786" s="13">
        <f t="shared" si="2230"/>
        <v>3.0556871865876606E-6</v>
      </c>
      <c r="BF1786" s="13">
        <f t="shared" si="2231"/>
        <v>6.026120700669538E-6</v>
      </c>
      <c r="BG1786" s="13">
        <f t="shared" si="2232"/>
        <v>7.9227417558602775E-6</v>
      </c>
      <c r="BH1786" s="13">
        <f t="shared" si="2233"/>
        <v>7.8122195083660423E-6</v>
      </c>
      <c r="BI1786" s="13">
        <f t="shared" si="2234"/>
        <v>6.1625912369794785E-6</v>
      </c>
      <c r="BJ1786" s="14">
        <f t="shared" si="2235"/>
        <v>0.8160331342874374</v>
      </c>
      <c r="BK1786" s="14">
        <f t="shared" si="2236"/>
        <v>8.9639447827266405E-2</v>
      </c>
      <c r="BL1786" s="14">
        <f t="shared" si="2237"/>
        <v>2.2609487285613069E-2</v>
      </c>
      <c r="BM1786" s="14">
        <f t="shared" si="2238"/>
        <v>0.72783479356785585</v>
      </c>
      <c r="BN1786" s="14">
        <f t="shared" si="2239"/>
        <v>0.1672204763769152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1.57692307692308</v>
      </c>
      <c r="F1787" s="10">
        <f>VLOOKUP(B1787,home!$B$2:$E$405,3,FALSE)</f>
        <v>0.21</v>
      </c>
      <c r="G1787" s="10">
        <f>VLOOKUP(C1787,away!$B$2:$E$405,4,FALSE)</f>
        <v>0.76</v>
      </c>
      <c r="H1787" s="10">
        <f>VLOOKUP(A1787,away!$A$2:$E$405,3,FALSE)</f>
        <v>1.31538461538462</v>
      </c>
      <c r="I1787" s="10">
        <f>VLOOKUP(C1787,away!$B$2:$E$405,3,FALSE)</f>
        <v>0.51</v>
      </c>
      <c r="J1787" s="10">
        <f>VLOOKUP(B1787,home!$B$2:$E$405,4,FALSE)</f>
        <v>1.01</v>
      </c>
      <c r="K1787" s="12">
        <f t="shared" si="2184"/>
        <v>0.25167692307692358</v>
      </c>
      <c r="L1787" s="12">
        <f t="shared" si="2185"/>
        <v>0.67755461538461781</v>
      </c>
      <c r="M1787" s="13">
        <f t="shared" si="2186"/>
        <v>0.39485702625124508</v>
      </c>
      <c r="N1787" s="13">
        <f t="shared" si="2187"/>
        <v>9.9376401422217417E-2</v>
      </c>
      <c r="O1787" s="13">
        <f t="shared" si="2188"/>
        <v>0.26753720055357633</v>
      </c>
      <c r="P1787" s="13">
        <f t="shared" si="2189"/>
        <v>6.7332939443937909E-2</v>
      </c>
      <c r="Q1787" s="13">
        <f t="shared" si="2190"/>
        <v>1.2505373468200446E-2</v>
      </c>
      <c r="R1787" s="13">
        <f t="shared" si="2191"/>
        <v>9.0635532511077865E-2</v>
      </c>
      <c r="S1787" s="13">
        <f t="shared" si="2192"/>
        <v>2.8704850317619948E-3</v>
      </c>
      <c r="T1787" s="13">
        <f t="shared" si="2193"/>
        <v>8.4730735104875578E-3</v>
      </c>
      <c r="U1787" s="13">
        <f t="shared" si="2194"/>
        <v>2.2810871943826552E-2</v>
      </c>
      <c r="V1787" s="13">
        <f t="shared" si="2195"/>
        <v>5.4387673390806555E-5</v>
      </c>
      <c r="W1787" s="13">
        <f t="shared" si="2196"/>
        <v>1.0491046388014951E-3</v>
      </c>
      <c r="X1787" s="13">
        <f t="shared" si="2197"/>
        <v>7.1082569004136552E-4</v>
      </c>
      <c r="Y1787" s="13">
        <f t="shared" si="2198"/>
        <v>2.4081161351074143E-4</v>
      </c>
      <c r="Z1787" s="13">
        <f t="shared" si="2199"/>
        <v>2.0470174456907797E-2</v>
      </c>
      <c r="AA1787" s="13">
        <f t="shared" si="2200"/>
        <v>5.1518705221623899E-3</v>
      </c>
      <c r="AB1787" s="13">
        <f t="shared" si="2201"/>
        <v>6.4830346055426695E-4</v>
      </c>
      <c r="AC1787" s="13">
        <f t="shared" si="2202"/>
        <v>5.7965315219401843E-7</v>
      </c>
      <c r="AD1787" s="13">
        <f t="shared" si="2203"/>
        <v>6.6008856869821878E-5</v>
      </c>
      <c r="AE1787" s="13">
        <f t="shared" si="2204"/>
        <v>4.4724605628410459E-5</v>
      </c>
      <c r="AF1787" s="13">
        <f t="shared" si="2205"/>
        <v>1.5151681482393177E-5</v>
      </c>
      <c r="AG1787" s="13">
        <f t="shared" si="2206"/>
        <v>3.4220305730777151E-6</v>
      </c>
      <c r="AH1787" s="13">
        <f t="shared" si="2207"/>
        <v>3.4674152952515465E-3</v>
      </c>
      <c r="AI1787" s="13">
        <f t="shared" si="2208"/>
        <v>8.7266841253877186E-4</v>
      </c>
      <c r="AJ1787" s="13">
        <f t="shared" si="2209"/>
        <v>1.0981525046709074E-4</v>
      </c>
      <c r="AK1787" s="13">
        <f t="shared" si="2210"/>
        <v>9.2126547814930343E-6</v>
      </c>
      <c r="AL1787" s="13">
        <f t="shared" si="2211"/>
        <v>3.9538109239908214E-9</v>
      </c>
      <c r="AM1787" s="13">
        <f t="shared" si="2212"/>
        <v>3.3225811985643644E-6</v>
      </c>
      <c r="AN1787" s="13">
        <f t="shared" si="2213"/>
        <v>2.2512302260774407E-6</v>
      </c>
      <c r="AO1787" s="13">
        <f t="shared" si="2214"/>
        <v>7.6266571498606309E-7</v>
      </c>
      <c r="AP1787" s="13">
        <f t="shared" si="2215"/>
        <v>1.7224922506147219E-7</v>
      </c>
      <c r="AQ1787" s="13">
        <f t="shared" si="2216"/>
        <v>2.9177064359206057E-8</v>
      </c>
      <c r="AR1787" s="13">
        <f t="shared" si="2217"/>
        <v>4.6987264735058067E-4</v>
      </c>
      <c r="AS1787" s="13">
        <f t="shared" si="2218"/>
        <v>1.1825610212320255E-4</v>
      </c>
      <c r="AT1787" s="13">
        <f t="shared" si="2219"/>
        <v>1.4881165958719034E-5</v>
      </c>
      <c r="AU1787" s="13">
        <f t="shared" si="2220"/>
        <v>1.248415353429155E-6</v>
      </c>
      <c r="AV1787" s="13">
        <f t="shared" si="2221"/>
        <v>7.8549333718259932E-8</v>
      </c>
      <c r="AW1787" s="13">
        <f t="shared" si="2222"/>
        <v>1.8728418264126806E-11</v>
      </c>
      <c r="AX1787" s="13">
        <f t="shared" si="2223"/>
        <v>1.3936950212131942E-7</v>
      </c>
      <c r="AY1787" s="13">
        <f t="shared" si="2224"/>
        <v>9.4430449406156262E-8</v>
      </c>
      <c r="AZ1787" s="13">
        <f t="shared" si="2225"/>
        <v>3.1990893413992403E-8</v>
      </c>
      <c r="BA1787" s="13">
        <f t="shared" si="2226"/>
        <v>7.2251924943093087E-9</v>
      </c>
      <c r="BB1787" s="13">
        <f t="shared" si="2227"/>
        <v>1.2238656303903924E-9</v>
      </c>
      <c r="BC1787" s="13">
        <f t="shared" si="2228"/>
        <v>1.6584716129632309E-10</v>
      </c>
      <c r="BD1787" s="13">
        <f t="shared" si="2229"/>
        <v>5.3060730142562462E-5</v>
      </c>
      <c r="BE1787" s="13">
        <f t="shared" si="2230"/>
        <v>1.3354161298495095E-5</v>
      </c>
      <c r="BF1787" s="13">
        <f t="shared" si="2231"/>
        <v>1.6804671129390899E-6</v>
      </c>
      <c r="BG1787" s="13">
        <f t="shared" si="2232"/>
        <v>1.4097826410549045E-7</v>
      </c>
      <c r="BH1787" s="13">
        <f t="shared" si="2233"/>
        <v>8.8702439326989304E-9</v>
      </c>
      <c r="BI1787" s="13">
        <f t="shared" si="2234"/>
        <v>4.4648713998468346E-10</v>
      </c>
      <c r="BJ1787" s="14">
        <f t="shared" si="2235"/>
        <v>0.12249170982699199</v>
      </c>
      <c r="BK1787" s="14">
        <f t="shared" si="2236"/>
        <v>0.4651155164377484</v>
      </c>
      <c r="BL1787" s="14">
        <f t="shared" si="2237"/>
        <v>0.39191547313790503</v>
      </c>
      <c r="BM1787" s="14">
        <f t="shared" si="2238"/>
        <v>6.774830579757718E-2</v>
      </c>
      <c r="BN1787" s="14">
        <f t="shared" si="2239"/>
        <v>0.93224447365025509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1.57692307692308</v>
      </c>
      <c r="F1788" s="10">
        <f>VLOOKUP(B1788,home!$B$2:$E$405,3,FALSE)</f>
        <v>0.63</v>
      </c>
      <c r="G1788" s="10">
        <f>VLOOKUP(C1788,away!$B$2:$E$405,4,FALSE)</f>
        <v>0.36</v>
      </c>
      <c r="H1788" s="10">
        <f>VLOOKUP(A1788,away!$A$2:$E$405,3,FALSE)</f>
        <v>1.31538461538462</v>
      </c>
      <c r="I1788" s="10">
        <f>VLOOKUP(C1788,away!$B$2:$E$405,3,FALSE)</f>
        <v>1.0900000000000001</v>
      </c>
      <c r="J1788" s="10">
        <f>VLOOKUP(B1788,home!$B$2:$E$405,4,FALSE)</f>
        <v>1.52</v>
      </c>
      <c r="K1788" s="12">
        <f t="shared" si="2184"/>
        <v>0.3576461538461545</v>
      </c>
      <c r="L1788" s="12">
        <f t="shared" si="2185"/>
        <v>2.1793292307692389</v>
      </c>
      <c r="M1788" s="13">
        <f t="shared" si="2186"/>
        <v>7.9105301427464789E-2</v>
      </c>
      <c r="N1788" s="13">
        <f t="shared" si="2187"/>
        <v>2.8291706804373495E-2</v>
      </c>
      <c r="O1788" s="13">
        <f t="shared" si="2188"/>
        <v>0.1723964957096856</v>
      </c>
      <c r="P1788" s="13">
        <f t="shared" si="2189"/>
        <v>6.1656943627124122E-2</v>
      </c>
      <c r="Q1788" s="13">
        <f t="shared" si="2190"/>
        <v>5.059210062163629E-3</v>
      </c>
      <c r="R1788" s="13">
        <f t="shared" si="2191"/>
        <v>0.18785436119115079</v>
      </c>
      <c r="S1788" s="13">
        <f t="shared" si="2192"/>
        <v>1.201429812173904E-2</v>
      </c>
      <c r="T1788" s="13">
        <f t="shared" si="2193"/>
        <v>1.1025684373075054E-2</v>
      </c>
      <c r="U1788" s="13">
        <f t="shared" si="2194"/>
        <v>6.7185389763241385E-2</v>
      </c>
      <c r="V1788" s="13">
        <f t="shared" si="2195"/>
        <v>1.0404765527641071E-3</v>
      </c>
      <c r="W1788" s="13">
        <f t="shared" si="2196"/>
        <v>6.031356734108621E-4</v>
      </c>
      <c r="X1788" s="13">
        <f t="shared" si="2197"/>
        <v>1.3144312031839807E-3</v>
      </c>
      <c r="Y1788" s="13">
        <f t="shared" si="2198"/>
        <v>1.4322891714670155E-3</v>
      </c>
      <c r="Z1788" s="13">
        <f t="shared" si="2199"/>
        <v>0.13646550015711914</v>
      </c>
      <c r="AA1788" s="13">
        <f t="shared" si="2200"/>
        <v>4.8806361263885455E-2</v>
      </c>
      <c r="AB1788" s="13">
        <f t="shared" si="2201"/>
        <v>8.7277036946272861E-3</v>
      </c>
      <c r="AC1788" s="13">
        <f t="shared" si="2202"/>
        <v>5.0686081559547428E-5</v>
      </c>
      <c r="AD1788" s="13">
        <f t="shared" si="2203"/>
        <v>5.3927288460701303E-5</v>
      </c>
      <c r="AE1788" s="13">
        <f t="shared" si="2204"/>
        <v>1.1752531607853101E-4</v>
      </c>
      <c r="AF1788" s="13">
        <f t="shared" si="2205"/>
        <v>1.2806317834266836E-4</v>
      </c>
      <c r="AG1788" s="13">
        <f t="shared" si="2206"/>
        <v>9.30306093157971E-5</v>
      </c>
      <c r="AH1788" s="13">
        <f t="shared" si="2207"/>
        <v>7.4350813370988492E-2</v>
      </c>
      <c r="AI1788" s="13">
        <f t="shared" si="2208"/>
        <v>2.6591282437467268E-2</v>
      </c>
      <c r="AJ1788" s="13">
        <f t="shared" si="2209"/>
        <v>4.7551349447984819E-3</v>
      </c>
      <c r="AK1788" s="13">
        <f t="shared" si="2210"/>
        <v>5.6688524134220777E-4</v>
      </c>
      <c r="AL1788" s="13">
        <f t="shared" si="2211"/>
        <v>1.5802475014964314E-6</v>
      </c>
      <c r="AM1788" s="13">
        <f t="shared" si="2212"/>
        <v>3.857377461064388E-6</v>
      </c>
      <c r="AN1788" s="13">
        <f t="shared" si="2213"/>
        <v>8.4064954550080502E-6</v>
      </c>
      <c r="AO1788" s="13">
        <f t="shared" si="2214"/>
        <v>9.1602606367139024E-6</v>
      </c>
      <c r="AP1788" s="13">
        <f t="shared" si="2215"/>
        <v>6.654407922351815E-6</v>
      </c>
      <c r="AQ1788" s="13">
        <f t="shared" si="2216"/>
        <v>3.6255364246609282E-6</v>
      </c>
      <c r="AR1788" s="13">
        <f t="shared" si="2217"/>
        <v>3.2406980182172716E-2</v>
      </c>
      <c r="AS1788" s="13">
        <f t="shared" si="2218"/>
        <v>1.1590231819922622E-2</v>
      </c>
      <c r="AT1788" s="13">
        <f t="shared" si="2219"/>
        <v>2.0726009162903205E-3</v>
      </c>
      <c r="AU1788" s="13">
        <f t="shared" si="2220"/>
        <v>2.4708591538974959E-4</v>
      </c>
      <c r="AV1788" s="13">
        <f t="shared" si="2221"/>
        <v>2.2092331827175076E-5</v>
      </c>
      <c r="AW1788" s="13">
        <f t="shared" si="2222"/>
        <v>3.4213618977375226E-8</v>
      </c>
      <c r="AX1788" s="13">
        <f t="shared" si="2223"/>
        <v>2.2992936881375356E-7</v>
      </c>
      <c r="AY1788" s="13">
        <f t="shared" si="2224"/>
        <v>5.0109179446813408E-7</v>
      </c>
      <c r="AZ1788" s="13">
        <f t="shared" si="2225"/>
        <v>5.4602199749150834E-7</v>
      </c>
      <c r="BA1788" s="13">
        <f t="shared" si="2226"/>
        <v>3.9665389992541733E-7</v>
      </c>
      <c r="BB1788" s="13">
        <f t="shared" si="2227"/>
        <v>2.1610985965151965E-7</v>
      </c>
      <c r="BC1788" s="13">
        <f t="shared" si="2228"/>
        <v>9.4194906839198892E-8</v>
      </c>
      <c r="BD1788" s="13">
        <f t="shared" si="2229"/>
        <v>1.1770913198661399E-2</v>
      </c>
      <c r="BE1788" s="13">
        <f t="shared" si="2230"/>
        <v>4.2098218327581852E-3</v>
      </c>
      <c r="BF1788" s="13">
        <f t="shared" si="2231"/>
        <v>7.5281329343176691E-4</v>
      </c>
      <c r="BG1788" s="13">
        <f t="shared" si="2232"/>
        <v>8.9746926320042662E-5</v>
      </c>
      <c r="BH1788" s="13">
        <f t="shared" si="2233"/>
        <v>8.0244107544693694E-6</v>
      </c>
      <c r="BI1788" s="13">
        <f t="shared" si="2234"/>
        <v>5.739799286435379E-7</v>
      </c>
      <c r="BJ1788" s="14">
        <f t="shared" si="2235"/>
        <v>4.8152691759598736E-2</v>
      </c>
      <c r="BK1788" s="14">
        <f t="shared" si="2236"/>
        <v>0.15386978714994756</v>
      </c>
      <c r="BL1788" s="14">
        <f t="shared" si="2237"/>
        <v>0.65440531242464406</v>
      </c>
      <c r="BM1788" s="14">
        <f t="shared" si="2238"/>
        <v>0.4585288057911715</v>
      </c>
      <c r="BN1788" s="14">
        <f t="shared" si="2239"/>
        <v>0.53436401882196249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1.57692307692308</v>
      </c>
      <c r="F1789" s="10">
        <f>VLOOKUP(B1789,home!$B$2:$E$405,3,FALSE)</f>
        <v>0.51</v>
      </c>
      <c r="G1789" s="10">
        <f>VLOOKUP(C1789,away!$B$2:$E$405,4,FALSE)</f>
        <v>1.06</v>
      </c>
      <c r="H1789" s="10">
        <f>VLOOKUP(A1789,away!$A$2:$E$405,3,FALSE)</f>
        <v>1.31538461538462</v>
      </c>
      <c r="I1789" s="10">
        <f>VLOOKUP(C1789,away!$B$2:$E$405,3,FALSE)</f>
        <v>0.95</v>
      </c>
      <c r="J1789" s="10">
        <f>VLOOKUP(B1789,home!$B$2:$E$405,4,FALSE)</f>
        <v>1.06</v>
      </c>
      <c r="K1789" s="12">
        <f t="shared" si="2184"/>
        <v>0.85248461538461717</v>
      </c>
      <c r="L1789" s="12">
        <f t="shared" si="2185"/>
        <v>1.3245923076923125</v>
      </c>
      <c r="M1789" s="13">
        <f t="shared" si="2186"/>
        <v>0.11337244313573266</v>
      </c>
      <c r="N1789" s="13">
        <f t="shared" si="2187"/>
        <v>9.6648263581779442E-2</v>
      </c>
      <c r="O1789" s="13">
        <f t="shared" si="2188"/>
        <v>0.15017226608187562</v>
      </c>
      <c r="P1789" s="13">
        <f t="shared" si="2189"/>
        <v>0.12801954649224412</v>
      </c>
      <c r="Q1789" s="13">
        <f t="shared" si="2190"/>
        <v>4.1195578903552167E-2</v>
      </c>
      <c r="R1789" s="13">
        <f t="shared" si="2191"/>
        <v>9.9458514240387819E-2</v>
      </c>
      <c r="S1789" s="13">
        <f t="shared" si="2192"/>
        <v>3.6139743995060772E-2</v>
      </c>
      <c r="T1789" s="13">
        <f t="shared" si="2193"/>
        <v>5.4567346926576915E-2</v>
      </c>
      <c r="U1789" s="13">
        <f t="shared" si="2194"/>
        <v>8.4786853258942488E-2</v>
      </c>
      <c r="V1789" s="13">
        <f t="shared" si="2195"/>
        <v>4.534311384699047E-3</v>
      </c>
      <c r="W1789" s="13">
        <f t="shared" si="2196"/>
        <v>1.1706199079047106E-2</v>
      </c>
      <c r="X1789" s="13">
        <f t="shared" si="2197"/>
        <v>1.550594125242063E-2</v>
      </c>
      <c r="Y1789" s="13">
        <f t="shared" si="2198"/>
        <v>1.0269525253242637E-2</v>
      </c>
      <c r="Z1789" s="13">
        <f t="shared" si="2199"/>
        <v>4.3913994299108E-2</v>
      </c>
      <c r="AA1789" s="13">
        <f t="shared" si="2200"/>
        <v>3.743600454007736E-2</v>
      </c>
      <c r="AB1789" s="13">
        <f t="shared" si="2201"/>
        <v>1.5956808965942312E-2</v>
      </c>
      <c r="AC1789" s="13">
        <f t="shared" si="2202"/>
        <v>3.200074854327827E-4</v>
      </c>
      <c r="AD1789" s="13">
        <f t="shared" si="2203"/>
        <v>2.494838654879308E-3</v>
      </c>
      <c r="AE1789" s="13">
        <f t="shared" si="2204"/>
        <v>3.3046440911865677E-3</v>
      </c>
      <c r="AF1789" s="13">
        <f t="shared" si="2205"/>
        <v>2.1886530714232905E-3</v>
      </c>
      <c r="AG1789" s="13">
        <f t="shared" si="2206"/>
        <v>9.6635767420481453E-4</v>
      </c>
      <c r="AH1789" s="13">
        <f t="shared" si="2207"/>
        <v>1.4542034762160629E-2</v>
      </c>
      <c r="AI1789" s="13">
        <f t="shared" si="2208"/>
        <v>1.2396860911130236E-2</v>
      </c>
      <c r="AJ1789" s="13">
        <f t="shared" si="2209"/>
        <v>5.2840666029007263E-3</v>
      </c>
      <c r="AK1789" s="13">
        <f t="shared" si="2210"/>
        <v>1.5015284952135087E-3</v>
      </c>
      <c r="AL1789" s="13">
        <f t="shared" si="2211"/>
        <v>1.4454028519145939E-5</v>
      </c>
      <c r="AM1789" s="13">
        <f t="shared" si="2212"/>
        <v>4.253623142302927E-4</v>
      </c>
      <c r="AN1789" s="13">
        <f t="shared" si="2213"/>
        <v>5.6343164941164597E-4</v>
      </c>
      <c r="AO1789" s="13">
        <f t="shared" si="2214"/>
        <v>3.7315861436052915E-4</v>
      </c>
      <c r="AP1789" s="13">
        <f t="shared" si="2215"/>
        <v>1.6476101004369296E-4</v>
      </c>
      <c r="AQ1789" s="13">
        <f t="shared" si="2216"/>
        <v>5.4560291627872878E-5</v>
      </c>
      <c r="AR1789" s="13">
        <f t="shared" si="2217"/>
        <v>3.852453476830435E-3</v>
      </c>
      <c r="AS1789" s="13">
        <f t="shared" si="2218"/>
        <v>3.2841573204829247E-3</v>
      </c>
      <c r="AT1789" s="13">
        <f t="shared" si="2219"/>
        <v>1.3998467951072302E-3</v>
      </c>
      <c r="AU1789" s="13">
        <f t="shared" si="2220"/>
        <v>3.9778261890812539E-4</v>
      </c>
      <c r="AV1789" s="13">
        <f t="shared" si="2221"/>
        <v>8.4775890721644744E-5</v>
      </c>
      <c r="AW1789" s="13">
        <f t="shared" si="2222"/>
        <v>4.5337251197798619E-7</v>
      </c>
      <c r="AX1789" s="13">
        <f t="shared" si="2223"/>
        <v>6.0435804807620259E-5</v>
      </c>
      <c r="AY1789" s="13">
        <f t="shared" si="2224"/>
        <v>8.0052802157367872E-5</v>
      </c>
      <c r="AZ1789" s="13">
        <f t="shared" si="2225"/>
        <v>5.3018662973432039E-5</v>
      </c>
      <c r="BA1789" s="13">
        <f t="shared" si="2226"/>
        <v>2.3409371046246431E-5</v>
      </c>
      <c r="BB1789" s="13">
        <f t="shared" si="2227"/>
        <v>7.7519682039432894E-6</v>
      </c>
      <c r="BC1789" s="13">
        <f t="shared" si="2228"/>
        <v>2.0536394904837346E-6</v>
      </c>
      <c r="BD1789" s="13">
        <f t="shared" si="2229"/>
        <v>8.5048837352535056E-4</v>
      </c>
      <c r="BE1789" s="13">
        <f t="shared" si="2230"/>
        <v>7.2502825399384707E-4</v>
      </c>
      <c r="BF1789" s="13">
        <f t="shared" si="2231"/>
        <v>3.0903771612446259E-4</v>
      </c>
      <c r="BG1789" s="13">
        <f t="shared" si="2232"/>
        <v>8.7816632856567661E-5</v>
      </c>
      <c r="BH1789" s="13">
        <f t="shared" si="2233"/>
        <v>1.8715582121275804E-5</v>
      </c>
      <c r="BI1789" s="13">
        <f t="shared" si="2234"/>
        <v>3.1909491652710054E-6</v>
      </c>
      <c r="BJ1789" s="14">
        <f t="shared" si="2235"/>
        <v>0.24065534461666599</v>
      </c>
      <c r="BK1789" s="14">
        <f t="shared" si="2236"/>
        <v>0.28248055932384591</v>
      </c>
      <c r="BL1789" s="14">
        <f t="shared" si="2237"/>
        <v>0.43254823146846783</v>
      </c>
      <c r="BM1789" s="14">
        <f t="shared" si="2238"/>
        <v>0.37065191784287055</v>
      </c>
      <c r="BN1789" s="14">
        <f t="shared" si="2239"/>
        <v>0.62886661243557174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1.57692307692308</v>
      </c>
      <c r="F1790" s="10">
        <f>VLOOKUP(B1790,home!$B$2:$E$405,3,FALSE)</f>
        <v>0.53</v>
      </c>
      <c r="G1790" s="10">
        <f>VLOOKUP(C1790,away!$B$2:$E$405,4,FALSE)</f>
        <v>1.01</v>
      </c>
      <c r="H1790" s="10">
        <f>VLOOKUP(A1790,away!$A$2:$E$405,3,FALSE)</f>
        <v>1.31538461538462</v>
      </c>
      <c r="I1790" s="10">
        <f>VLOOKUP(C1790,away!$B$2:$E$405,3,FALSE)</f>
        <v>0.38</v>
      </c>
      <c r="J1790" s="10">
        <f>VLOOKUP(B1790,home!$B$2:$E$405,4,FALSE)</f>
        <v>0.76</v>
      </c>
      <c r="K1790" s="12">
        <f t="shared" si="2184"/>
        <v>0.84412692307692483</v>
      </c>
      <c r="L1790" s="12">
        <f t="shared" si="2185"/>
        <v>0.37988307692307827</v>
      </c>
      <c r="M1790" s="13">
        <f t="shared" si="2186"/>
        <v>0.29404866445033045</v>
      </c>
      <c r="N1790" s="13">
        <f t="shared" si="2187"/>
        <v>0.24821439435733658</v>
      </c>
      <c r="O1790" s="13">
        <f t="shared" si="2188"/>
        <v>0.11170411141651332</v>
      </c>
      <c r="P1790" s="13">
        <f t="shared" si="2189"/>
        <v>9.429244786506337E-2</v>
      </c>
      <c r="Q1790" s="13">
        <f t="shared" si="2190"/>
        <v>0.10476222648613048</v>
      </c>
      <c r="R1790" s="13">
        <f t="shared" si="2191"/>
        <v>2.1217250774931716E-2</v>
      </c>
      <c r="S1790" s="13">
        <f t="shared" si="2192"/>
        <v>7.5591788020920756E-3</v>
      </c>
      <c r="T1790" s="13">
        <f t="shared" si="2193"/>
        <v>3.9797396942863654E-2</v>
      </c>
      <c r="U1790" s="13">
        <f t="shared" si="2194"/>
        <v>1.7910052612794606E-2</v>
      </c>
      <c r="V1790" s="13">
        <f t="shared" si="2195"/>
        <v>2.6933314835690631E-4</v>
      </c>
      <c r="W1790" s="13">
        <f t="shared" si="2196"/>
        <v>2.9477538632808414E-2</v>
      </c>
      <c r="X1790" s="13">
        <f t="shared" si="2197"/>
        <v>1.1198018075950169E-2</v>
      </c>
      <c r="Y1790" s="13">
        <f t="shared" si="2198"/>
        <v>2.1269687810660993E-3</v>
      </c>
      <c r="Z1790" s="13">
        <f t="shared" si="2199"/>
        <v>2.6866915027432088E-3</v>
      </c>
      <c r="AA1790" s="13">
        <f t="shared" si="2200"/>
        <v>2.267908631467544E-3</v>
      </c>
      <c r="AB1790" s="13">
        <f t="shared" si="2201"/>
        <v>9.5720136745014873E-4</v>
      </c>
      <c r="AC1790" s="13">
        <f t="shared" si="2202"/>
        <v>5.3979334290741963E-6</v>
      </c>
      <c r="AD1790" s="13">
        <f t="shared" si="2203"/>
        <v>6.220695996498435E-3</v>
      </c>
      <c r="AE1790" s="13">
        <f t="shared" si="2204"/>
        <v>2.3631371357529002E-3</v>
      </c>
      <c r="AF1790" s="13">
        <f t="shared" si="2205"/>
        <v>4.4885790316050086E-4</v>
      </c>
      <c r="AG1790" s="13">
        <f t="shared" si="2206"/>
        <v>5.6837840451284046E-5</v>
      </c>
      <c r="AH1790" s="13">
        <f t="shared" si="2207"/>
        <v>2.5515715870129478E-4</v>
      </c>
      <c r="AI1790" s="13">
        <f t="shared" si="2208"/>
        <v>2.1538502727557455E-4</v>
      </c>
      <c r="AJ1790" s="13">
        <f t="shared" si="2209"/>
        <v>9.0906150175485139E-5</v>
      </c>
      <c r="AK1790" s="13">
        <f t="shared" si="2210"/>
        <v>2.5578776278800374E-5</v>
      </c>
      <c r="AL1790" s="13">
        <f t="shared" si="2211"/>
        <v>6.923811164271246E-8</v>
      </c>
      <c r="AM1790" s="13">
        <f t="shared" si="2212"/>
        <v>1.0502113941842342E-3</v>
      </c>
      <c r="AN1790" s="13">
        <f t="shared" si="2213"/>
        <v>3.9895753584238269E-4</v>
      </c>
      <c r="AO1790" s="13">
        <f t="shared" si="2214"/>
        <v>7.57786081387268E-5</v>
      </c>
      <c r="AP1790" s="13">
        <f t="shared" si="2215"/>
        <v>9.5956702748959184E-6</v>
      </c>
      <c r="AQ1790" s="13">
        <f t="shared" si="2216"/>
        <v>9.113081872916954E-7</v>
      </c>
      <c r="AR1790" s="13">
        <f t="shared" si="2217"/>
        <v>1.9385977309279618E-5</v>
      </c>
      <c r="AS1790" s="13">
        <f t="shared" si="2218"/>
        <v>1.6364225376921286E-5</v>
      </c>
      <c r="AT1790" s="13">
        <f t="shared" si="2219"/>
        <v>6.9067416079789483E-6</v>
      </c>
      <c r="AU1790" s="13">
        <f t="shared" si="2220"/>
        <v>1.9433888473435474E-6</v>
      </c>
      <c r="AV1790" s="13">
        <f t="shared" si="2221"/>
        <v>4.1011671201252995E-7</v>
      </c>
      <c r="AW1790" s="13">
        <f t="shared" si="2222"/>
        <v>6.1673758100078468E-10</v>
      </c>
      <c r="AX1790" s="13">
        <f t="shared" si="2223"/>
        <v>1.4775195212551079E-4</v>
      </c>
      <c r="AY1790" s="13">
        <f t="shared" si="2224"/>
        <v>5.6128466194830388E-5</v>
      </c>
      <c r="AZ1790" s="13">
        <f t="shared" si="2225"/>
        <v>1.0661127220532574E-5</v>
      </c>
      <c r="BA1790" s="13">
        <f t="shared" si="2226"/>
        <v>1.3499939373347664E-6</v>
      </c>
      <c r="BB1790" s="13">
        <f t="shared" si="2227"/>
        <v>1.2820996268555808E-7</v>
      </c>
      <c r="BC1790" s="13">
        <f t="shared" si="2228"/>
        <v>9.7409590234365756E-9</v>
      </c>
      <c r="BD1790" s="13">
        <f t="shared" si="2229"/>
        <v>1.2274007849016858E-6</v>
      </c>
      <c r="BE1790" s="13">
        <f t="shared" si="2230"/>
        <v>1.0360820479412625E-6</v>
      </c>
      <c r="BF1790" s="13">
        <f t="shared" si="2231"/>
        <v>4.372923755919484E-7</v>
      </c>
      <c r="BG1790" s="13">
        <f t="shared" si="2232"/>
        <v>1.2304342249781012E-7</v>
      </c>
      <c r="BH1790" s="13">
        <f t="shared" si="2233"/>
        <v>2.5966066409482624E-8</v>
      </c>
      <c r="BI1790" s="13">
        <f t="shared" si="2234"/>
        <v>4.3837311485295335E-9</v>
      </c>
      <c r="BJ1790" s="14">
        <f t="shared" si="2235"/>
        <v>0.44641755615904616</v>
      </c>
      <c r="BK1790" s="14">
        <f t="shared" si="2236"/>
        <v>0.39623121990357835</v>
      </c>
      <c r="BL1790" s="14">
        <f t="shared" si="2237"/>
        <v>0.15469141653387053</v>
      </c>
      <c r="BM1790" s="14">
        <f t="shared" si="2238"/>
        <v>0.12573166089947485</v>
      </c>
      <c r="BN1790" s="14">
        <f t="shared" si="2239"/>
        <v>0.87423909535030586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1.57692307692308</v>
      </c>
      <c r="F1791" s="10">
        <f>VLOOKUP(B1791,home!$B$2:$E$405,3,FALSE)</f>
        <v>0.95</v>
      </c>
      <c r="G1791" s="10">
        <f>VLOOKUP(C1791,away!$B$2:$E$405,4,FALSE)</f>
        <v>0.74</v>
      </c>
      <c r="H1791" s="10">
        <f>VLOOKUP(A1791,away!$A$2:$E$405,3,FALSE)</f>
        <v>1.31538461538462</v>
      </c>
      <c r="I1791" s="10">
        <f>VLOOKUP(C1791,away!$B$2:$E$405,3,FALSE)</f>
        <v>0.95</v>
      </c>
      <c r="J1791" s="10">
        <f>VLOOKUP(B1791,home!$B$2:$E$405,4,FALSE)</f>
        <v>0.95</v>
      </c>
      <c r="K1791" s="12">
        <f t="shared" si="2184"/>
        <v>1.1085769230769251</v>
      </c>
      <c r="L1791" s="12">
        <f t="shared" si="2185"/>
        <v>1.1871346153846196</v>
      </c>
      <c r="M1791" s="13">
        <f t="shared" si="2186"/>
        <v>0.10068972316259665</v>
      </c>
      <c r="N1791" s="13">
        <f t="shared" si="2187"/>
        <v>0.1116223034890588</v>
      </c>
      <c r="O1791" s="13">
        <f t="shared" si="2188"/>
        <v>0.11953225577981301</v>
      </c>
      <c r="P1791" s="13">
        <f t="shared" si="2189"/>
        <v>0.13251070032082909</v>
      </c>
      <c r="Q1791" s="13">
        <f t="shared" si="2190"/>
        <v>6.1870954874329781E-2</v>
      </c>
      <c r="R1791" s="13">
        <f t="shared" si="2191"/>
        <v>7.095043924561216E-2</v>
      </c>
      <c r="S1791" s="13">
        <f t="shared" si="2192"/>
        <v>4.3597015534449508E-2</v>
      </c>
      <c r="T1791" s="13">
        <f t="shared" si="2193"/>
        <v>7.3449152218216643E-2</v>
      </c>
      <c r="U1791" s="13">
        <f t="shared" si="2194"/>
        <v>7.8654019629857033E-2</v>
      </c>
      <c r="V1791" s="13">
        <f t="shared" si="2195"/>
        <v>6.3749980069840546E-3</v>
      </c>
      <c r="W1791" s="13">
        <f t="shared" si="2196"/>
        <v>2.2862904260805256E-2</v>
      </c>
      <c r="X1791" s="13">
        <f t="shared" si="2197"/>
        <v>2.7141345056226431E-2</v>
      </c>
      <c r="Y1791" s="13">
        <f t="shared" si="2198"/>
        <v>1.6110215112172307E-2</v>
      </c>
      <c r="Z1791" s="13">
        <f t="shared" si="2199"/>
        <v>2.8075907468403209E-2</v>
      </c>
      <c r="AA1791" s="13">
        <f t="shared" si="2200"/>
        <v>3.112430311391489E-2</v>
      </c>
      <c r="AB1791" s="13">
        <f t="shared" si="2201"/>
        <v>1.7251842089468672E-2</v>
      </c>
      <c r="AC1791" s="13">
        <f t="shared" si="2202"/>
        <v>5.2435555481492079E-4</v>
      </c>
      <c r="AD1791" s="13">
        <f t="shared" si="2203"/>
        <v>6.3363220145114538E-3</v>
      </c>
      <c r="AE1791" s="13">
        <f t="shared" si="2204"/>
        <v>7.5220671976501527E-3</v>
      </c>
      <c r="AF1791" s="13">
        <f t="shared" si="2205"/>
        <v>4.4648531747898393E-3</v>
      </c>
      <c r="AG1791" s="13">
        <f t="shared" si="2206"/>
        <v>1.7667939188009785E-3</v>
      </c>
      <c r="AH1791" s="13">
        <f t="shared" si="2207"/>
        <v>8.3324704035192473E-3</v>
      </c>
      <c r="AI1791" s="13">
        <f t="shared" si="2208"/>
        <v>9.2371844015629121E-3</v>
      </c>
      <c r="AJ1791" s="13">
        <f t="shared" si="2209"/>
        <v>5.1200647308893921E-3</v>
      </c>
      <c r="AK1791" s="13">
        <f t="shared" si="2210"/>
        <v>1.8919952017746819E-3</v>
      </c>
      <c r="AL1791" s="13">
        <f t="shared" si="2211"/>
        <v>2.760270645433766E-5</v>
      </c>
      <c r="AM1791" s="13">
        <f t="shared" si="2212"/>
        <v>1.4048600724943375E-3</v>
      </c>
      <c r="AN1791" s="13">
        <f t="shared" si="2213"/>
        <v>1.6677580218297742E-3</v>
      </c>
      <c r="AO1791" s="13">
        <f t="shared" si="2214"/>
        <v>9.8992663889975181E-4</v>
      </c>
      <c r="AP1791" s="13">
        <f t="shared" si="2215"/>
        <v>3.9172539324308208E-4</v>
      </c>
      <c r="AQ1791" s="13">
        <f t="shared" si="2216"/>
        <v>1.1625769351100371E-4</v>
      </c>
      <c r="AR1791" s="13">
        <f t="shared" si="2217"/>
        <v>1.9783528095371089E-3</v>
      </c>
      <c r="AS1791" s="13">
        <f t="shared" si="2218"/>
        <v>2.1931562703572378E-3</v>
      </c>
      <c r="AT1791" s="13">
        <f t="shared" si="2219"/>
        <v>1.2156412150097463E-3</v>
      </c>
      <c r="AU1791" s="13">
        <f t="shared" si="2220"/>
        <v>4.4921059923366629E-4</v>
      </c>
      <c r="AV1791" s="13">
        <f t="shared" si="2221"/>
        <v>1.2449612597799988E-4</v>
      </c>
      <c r="AW1791" s="13">
        <f t="shared" si="2222"/>
        <v>1.0090553015878055E-6</v>
      </c>
      <c r="AX1791" s="13">
        <f t="shared" si="2223"/>
        <v>2.5956590941989997E-4</v>
      </c>
      <c r="AY1791" s="13">
        <f t="shared" si="2224"/>
        <v>3.0813967604615192E-4</v>
      </c>
      <c r="AZ1791" s="13">
        <f t="shared" si="2225"/>
        <v>1.8290163790389498E-4</v>
      </c>
      <c r="BA1791" s="13">
        <f t="shared" si="2226"/>
        <v>7.2376288522085793E-5</v>
      </c>
      <c r="BB1791" s="13">
        <f t="shared" si="2227"/>
        <v>2.148009935940813E-5</v>
      </c>
      <c r="BC1791" s="13">
        <f t="shared" si="2228"/>
        <v>5.0999538982908742E-6</v>
      </c>
      <c r="BD1791" s="13">
        <f t="shared" si="2229"/>
        <v>3.9142851694081983E-4</v>
      </c>
      <c r="BE1791" s="13">
        <f t="shared" si="2230"/>
        <v>4.3392862091481808E-4</v>
      </c>
      <c r="BF1791" s="13">
        <f t="shared" si="2231"/>
        <v>2.4052162770438134E-4</v>
      </c>
      <c r="BG1791" s="13">
        <f t="shared" si="2232"/>
        <v>8.8878908657992218E-5</v>
      </c>
      <c r="BH1791" s="13">
        <f t="shared" si="2233"/>
        <v>2.4632276771628027E-5</v>
      </c>
      <c r="BI1791" s="13">
        <f t="shared" si="2234"/>
        <v>5.4613547183741203E-6</v>
      </c>
      <c r="BJ1791" s="14">
        <f t="shared" si="2235"/>
        <v>0.33856700270168927</v>
      </c>
      <c r="BK1791" s="14">
        <f t="shared" si="2236"/>
        <v>0.28403253496217473</v>
      </c>
      <c r="BL1791" s="14">
        <f t="shared" si="2237"/>
        <v>0.34924028292223563</v>
      </c>
      <c r="BM1791" s="14">
        <f t="shared" si="2238"/>
        <v>0.40243222056151884</v>
      </c>
      <c r="BN1791" s="14">
        <f t="shared" si="2239"/>
        <v>0.59717637687223957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1.57692307692308</v>
      </c>
      <c r="F1792" s="10">
        <f>VLOOKUP(B1792,home!$B$2:$E$405,3,FALSE)</f>
        <v>0.32</v>
      </c>
      <c r="G1792" s="10">
        <f>VLOOKUP(C1792,away!$B$2:$E$405,4,FALSE)</f>
        <v>0.63</v>
      </c>
      <c r="H1792" s="10">
        <f>VLOOKUP(A1792,away!$A$2:$E$405,3,FALSE)</f>
        <v>1.31538461538462</v>
      </c>
      <c r="I1792" s="10">
        <f>VLOOKUP(C1792,away!$B$2:$E$405,3,FALSE)</f>
        <v>1.1599999999999999</v>
      </c>
      <c r="J1792" s="10">
        <f>VLOOKUP(B1792,home!$B$2:$E$405,4,FALSE)</f>
        <v>0.89</v>
      </c>
      <c r="K1792" s="12">
        <f t="shared" si="2184"/>
        <v>0.31790769230769289</v>
      </c>
      <c r="L1792" s="12">
        <f t="shared" si="2185"/>
        <v>1.3580030769230818</v>
      </c>
      <c r="M1792" s="13">
        <f t="shared" si="2186"/>
        <v>0.18713766261795595</v>
      </c>
      <c r="N1792" s="13">
        <f t="shared" si="2187"/>
        <v>5.9492502466729977E-2</v>
      </c>
      <c r="O1792" s="13">
        <f t="shared" si="2188"/>
        <v>0.25413352164337771</v>
      </c>
      <c r="P1792" s="13">
        <f t="shared" si="2189"/>
        <v>8.0791001403673332E-2</v>
      </c>
      <c r="Q1792" s="13">
        <f t="shared" si="2190"/>
        <v>9.4565620844039248E-3</v>
      </c>
      <c r="R1792" s="13">
        <f t="shared" si="2191"/>
        <v>0.17255705217050282</v>
      </c>
      <c r="S1792" s="13">
        <f t="shared" si="2192"/>
        <v>8.7197651938371243E-3</v>
      </c>
      <c r="T1792" s="13">
        <f t="shared" si="2193"/>
        <v>1.284204040773468E-2</v>
      </c>
      <c r="U1792" s="13">
        <f t="shared" si="2194"/>
        <v>5.4857214246942718E-2</v>
      </c>
      <c r="V1792" s="13">
        <f t="shared" si="2195"/>
        <v>4.1827708374900669E-4</v>
      </c>
      <c r="W1792" s="13">
        <f t="shared" si="2196"/>
        <v>1.0021046098057595E-3</v>
      </c>
      <c r="X1792" s="13">
        <f t="shared" si="2197"/>
        <v>1.3608611435150253E-3</v>
      </c>
      <c r="Y1792" s="13">
        <f t="shared" si="2198"/>
        <v>9.2402681007923426E-4</v>
      </c>
      <c r="Z1792" s="13">
        <f t="shared" si="2199"/>
        <v>7.811100259743986E-2</v>
      </c>
      <c r="AA1792" s="13">
        <f t="shared" si="2200"/>
        <v>2.4832088579592307E-2</v>
      </c>
      <c r="AB1792" s="13">
        <f t="shared" si="2201"/>
        <v>3.9471559877592025E-3</v>
      </c>
      <c r="AC1792" s="13">
        <f t="shared" si="2202"/>
        <v>1.1286151591408714E-5</v>
      </c>
      <c r="AD1792" s="13">
        <f t="shared" si="2203"/>
        <v>7.9644190988562488E-5</v>
      </c>
      <c r="AE1792" s="13">
        <f t="shared" si="2204"/>
        <v>1.0815705642151743E-4</v>
      </c>
      <c r="AF1792" s="13">
        <f t="shared" si="2205"/>
        <v>7.3438807705682025E-5</v>
      </c>
      <c r="AG1792" s="13">
        <f t="shared" si="2206"/>
        <v>3.3243375609959571E-5</v>
      </c>
      <c r="AH1792" s="13">
        <f t="shared" si="2207"/>
        <v>2.6518745467217553E-2</v>
      </c>
      <c r="AI1792" s="13">
        <f t="shared" si="2208"/>
        <v>8.4305131743782225E-3</v>
      </c>
      <c r="AJ1792" s="13">
        <f t="shared" si="2209"/>
        <v>1.3400624941180914E-3</v>
      </c>
      <c r="AK1792" s="13">
        <f t="shared" si="2210"/>
        <v>1.4200539168439125E-4</v>
      </c>
      <c r="AL1792" s="13">
        <f t="shared" si="2211"/>
        <v>1.9489812500759138E-7</v>
      </c>
      <c r="AM1792" s="13">
        <f t="shared" si="2212"/>
        <v>5.0639001925774103E-6</v>
      </c>
      <c r="AN1792" s="13">
        <f t="shared" si="2213"/>
        <v>6.8767920427515085E-6</v>
      </c>
      <c r="AO1792" s="13">
        <f t="shared" si="2214"/>
        <v>4.6693523767083582E-6</v>
      </c>
      <c r="AP1792" s="13">
        <f t="shared" si="2215"/>
        <v>2.1136649649360181E-6</v>
      </c>
      <c r="AQ1792" s="13">
        <f t="shared" si="2216"/>
        <v>7.1759088149190801E-7</v>
      </c>
      <c r="AR1792" s="13">
        <f t="shared" si="2217"/>
        <v>7.2025075881242875E-3</v>
      </c>
      <c r="AS1792" s="13">
        <f t="shared" si="2218"/>
        <v>2.2897325661692391E-3</v>
      </c>
      <c r="AT1792" s="13">
        <f t="shared" si="2219"/>
        <v>3.6396179805631715E-4</v>
      </c>
      <c r="AU1792" s="13">
        <f t="shared" si="2220"/>
        <v>3.8568751769414116E-5</v>
      </c>
      <c r="AV1792" s="13">
        <f t="shared" si="2221"/>
        <v>3.0653257175506715E-6</v>
      </c>
      <c r="AW1792" s="13">
        <f t="shared" si="2222"/>
        <v>2.3372595919767874E-9</v>
      </c>
      <c r="AX1792" s="13">
        <f t="shared" si="2223"/>
        <v>2.6830880404979421E-7</v>
      </c>
      <c r="AY1792" s="13">
        <f t="shared" si="2224"/>
        <v>3.6436418146517275E-7</v>
      </c>
      <c r="AZ1792" s="13">
        <f t="shared" si="2225"/>
        <v>2.474038397751324E-7</v>
      </c>
      <c r="BA1792" s="13">
        <f t="shared" si="2226"/>
        <v>1.1199172521907163E-7</v>
      </c>
      <c r="BB1792" s="13">
        <f t="shared" si="2227"/>
        <v>3.8021276859355916E-8</v>
      </c>
      <c r="BC1792" s="13">
        <f t="shared" si="2228"/>
        <v>1.0326602192709933E-8</v>
      </c>
      <c r="BD1792" s="13">
        <f t="shared" si="2229"/>
        <v>1.6301712443724371E-3</v>
      </c>
      <c r="BE1792" s="13">
        <f t="shared" si="2230"/>
        <v>5.1824397836480155E-4</v>
      </c>
      <c r="BF1792" s="13">
        <f t="shared" si="2231"/>
        <v>8.2376873607155975E-5</v>
      </c>
      <c r="BG1792" s="13">
        <f t="shared" si="2232"/>
        <v>8.7294139293244837E-6</v>
      </c>
      <c r="BH1792" s="13">
        <f t="shared" si="2233"/>
        <v>6.9378695936754395E-7</v>
      </c>
      <c r="BI1792" s="13">
        <f t="shared" si="2234"/>
        <v>4.4112042241141404E-8</v>
      </c>
      <c r="BJ1792" s="14">
        <f t="shared" si="2235"/>
        <v>8.5393062669882364E-2</v>
      </c>
      <c r="BK1792" s="14">
        <f t="shared" si="2236"/>
        <v>0.2770785517131133</v>
      </c>
      <c r="BL1792" s="14">
        <f t="shared" si="2237"/>
        <v>0.55889645459468529</v>
      </c>
      <c r="BM1792" s="14">
        <f t="shared" si="2238"/>
        <v>0.23591040716155501</v>
      </c>
      <c r="BN1792" s="14">
        <f t="shared" si="2239"/>
        <v>0.76356830238664375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1.30534351145038</v>
      </c>
      <c r="F1793" s="10">
        <f>VLOOKUP(B1793,home!$B$2:$E$405,3,FALSE)</f>
        <v>0.89</v>
      </c>
      <c r="G1793" s="10">
        <f>VLOOKUP(C1793,away!$B$2:$E$405,4,FALSE)</f>
        <v>0.92</v>
      </c>
      <c r="H1793" s="10">
        <f>VLOOKUP(A1793,away!$A$2:$E$405,3,FALSE)</f>
        <v>1.0381679389313001</v>
      </c>
      <c r="I1793" s="10">
        <f>VLOOKUP(C1793,away!$B$2:$E$405,3,FALSE)</f>
        <v>0.46</v>
      </c>
      <c r="J1793" s="10">
        <f>VLOOKUP(B1793,home!$B$2:$E$405,4,FALSE)</f>
        <v>0.8</v>
      </c>
      <c r="K1793" s="12">
        <f t="shared" si="2184"/>
        <v>1.0688152671755711</v>
      </c>
      <c r="L1793" s="12">
        <f t="shared" si="2185"/>
        <v>0.38204580152671852</v>
      </c>
      <c r="M1793" s="13">
        <f t="shared" si="2186"/>
        <v>0.23436839389509523</v>
      </c>
      <c r="N1793" s="13">
        <f t="shared" si="2187"/>
        <v>0.25049651753849567</v>
      </c>
      <c r="O1793" s="13">
        <f t="shared" si="2188"/>
        <v>8.9539460898181322E-2</v>
      </c>
      <c r="P1793" s="13">
        <f t="shared" si="2189"/>
        <v>9.5701142822646273E-2</v>
      </c>
      <c r="Q1793" s="13">
        <f t="shared" si="2190"/>
        <v>0.1338672511597287</v>
      </c>
      <c r="R1793" s="13">
        <f t="shared" si="2191"/>
        <v>1.7104087553557978E-2</v>
      </c>
      <c r="S1793" s="13">
        <f t="shared" si="2192"/>
        <v>9.7695646854797716E-3</v>
      </c>
      <c r="T1793" s="13">
        <f t="shared" si="2193"/>
        <v>5.1143421267497081E-2</v>
      </c>
      <c r="U1793" s="13">
        <f t="shared" si="2194"/>
        <v>1.8281109908350426E-2</v>
      </c>
      <c r="V1793" s="13">
        <f t="shared" si="2195"/>
        <v>4.4325208121263925E-4</v>
      </c>
      <c r="W1793" s="13">
        <f t="shared" si="2196"/>
        <v>4.7693120604781571E-2</v>
      </c>
      <c r="X1793" s="13">
        <f t="shared" si="2197"/>
        <v>1.8220956488764227E-2</v>
      </c>
      <c r="Y1793" s="13">
        <f t="shared" si="2198"/>
        <v>3.4806199631666956E-3</v>
      </c>
      <c r="Z1793" s="13">
        <f t="shared" si="2199"/>
        <v>2.1781816129274093E-3</v>
      </c>
      <c r="AA1793" s="13">
        <f t="shared" si="2200"/>
        <v>2.3280737625779252E-3</v>
      </c>
      <c r="AB1793" s="13">
        <f t="shared" si="2201"/>
        <v>1.244140390277081E-3</v>
      </c>
      <c r="AC1793" s="13">
        <f t="shared" si="2202"/>
        <v>1.1312247042351126E-5</v>
      </c>
      <c r="AD1793" s="13">
        <f t="shared" si="2203"/>
        <v>1.2743783860409082E-2</v>
      </c>
      <c r="AE1793" s="13">
        <f t="shared" si="2204"/>
        <v>4.8687091194332469E-3</v>
      </c>
      <c r="AF1793" s="13">
        <f t="shared" si="2205"/>
        <v>9.3003493896715917E-4</v>
      </c>
      <c r="AG1793" s="13">
        <f t="shared" si="2206"/>
        <v>1.184386479018537E-4</v>
      </c>
      <c r="AH1793" s="13">
        <f t="shared" si="2207"/>
        <v>2.080412850454032E-4</v>
      </c>
      <c r="AI1793" s="13">
        <f t="shared" si="2208"/>
        <v>2.2235770165935173E-4</v>
      </c>
      <c r="AJ1793" s="13">
        <f t="shared" si="2209"/>
        <v>1.1882965315379297E-4</v>
      </c>
      <c r="AK1793" s="13">
        <f t="shared" si="2210"/>
        <v>4.2335649161317231E-5</v>
      </c>
      <c r="AL1793" s="13">
        <f t="shared" si="2211"/>
        <v>1.8476808273553817E-7</v>
      </c>
      <c r="AM1793" s="13">
        <f t="shared" si="2212"/>
        <v>2.724150150318174E-3</v>
      </c>
      <c r="AN1793" s="13">
        <f t="shared" si="2213"/>
        <v>1.0407501276574374E-3</v>
      </c>
      <c r="AO1793" s="13">
        <f t="shared" si="2214"/>
        <v>1.9880710835496013E-4</v>
      </c>
      <c r="AP1793" s="13">
        <f t="shared" si="2215"/>
        <v>2.5317807020226641E-5</v>
      </c>
      <c r="AQ1793" s="13">
        <f t="shared" si="2216"/>
        <v>2.4181404689853175E-6</v>
      </c>
      <c r="AR1793" s="13">
        <f t="shared" si="2217"/>
        <v>1.5896259899163919E-5</v>
      </c>
      <c r="AS1793" s="13">
        <f t="shared" si="2218"/>
        <v>1.6990165271217202E-5</v>
      </c>
      <c r="AT1793" s="13">
        <f t="shared" si="2219"/>
        <v>9.0796740168565598E-6</v>
      </c>
      <c r="AU1793" s="13">
        <f t="shared" si="2220"/>
        <v>3.2348314033978789E-6</v>
      </c>
      <c r="AV1793" s="13">
        <f t="shared" si="2221"/>
        <v>8.6435929767265754E-7</v>
      </c>
      <c r="AW1793" s="13">
        <f t="shared" si="2222"/>
        <v>2.0957647513179436E-9</v>
      </c>
      <c r="AX1793" s="13">
        <f t="shared" si="2223"/>
        <v>4.8526887845644839E-4</v>
      </c>
      <c r="AY1793" s="13">
        <f t="shared" si="2224"/>
        <v>1.8539493762586553E-4</v>
      </c>
      <c r="AZ1793" s="13">
        <f t="shared" si="2225"/>
        <v>3.541467877213489E-5</v>
      </c>
      <c r="BA1793" s="13">
        <f t="shared" si="2226"/>
        <v>4.5100097791038463E-6</v>
      </c>
      <c r="BB1793" s="13">
        <f t="shared" si="2227"/>
        <v>4.3075757523776698E-7</v>
      </c>
      <c r="BC1793" s="13">
        <f t="shared" si="2228"/>
        <v>3.2913824619083698E-8</v>
      </c>
      <c r="BD1793" s="13">
        <f t="shared" si="2229"/>
        <v>1.0121832257421847E-6</v>
      </c>
      <c r="BE1793" s="13">
        <f t="shared" si="2230"/>
        <v>1.0818368848522646E-6</v>
      </c>
      <c r="BF1793" s="13">
        <f t="shared" si="2231"/>
        <v>5.781418895618803E-7</v>
      </c>
      <c r="BG1793" s="13">
        <f t="shared" si="2232"/>
        <v>2.0597562605249025E-7</v>
      </c>
      <c r="BH1793" s="13">
        <f t="shared" si="2233"/>
        <v>5.5037473447736951E-8</v>
      </c>
      <c r="BI1793" s="13">
        <f t="shared" si="2234"/>
        <v>1.1764978377542278E-8</v>
      </c>
      <c r="BJ1793" s="14">
        <f t="shared" si="2235"/>
        <v>0.52826534909899847</v>
      </c>
      <c r="BK1793" s="14">
        <f t="shared" si="2236"/>
        <v>0.34047924543718494</v>
      </c>
      <c r="BL1793" s="14">
        <f t="shared" si="2237"/>
        <v>0.12913744703193095</v>
      </c>
      <c r="BM1793" s="14">
        <f t="shared" si="2238"/>
        <v>0.17879797647147541</v>
      </c>
      <c r="BN1793" s="14">
        <f t="shared" si="2239"/>
        <v>0.82107685386770513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1.30534351145038</v>
      </c>
      <c r="F1794" s="10">
        <f>VLOOKUP(B1794,home!$B$2:$E$405,3,FALSE)</f>
        <v>1.42</v>
      </c>
      <c r="G1794" s="10">
        <f>VLOOKUP(C1794,away!$B$2:$E$405,4,FALSE)</f>
        <v>1.02</v>
      </c>
      <c r="H1794" s="10">
        <f>VLOOKUP(A1794,away!$A$2:$E$405,3,FALSE)</f>
        <v>1.0381679389313001</v>
      </c>
      <c r="I1794" s="10">
        <f>VLOOKUP(C1794,away!$B$2:$E$405,3,FALSE)</f>
        <v>1.1499999999999999</v>
      </c>
      <c r="J1794" s="10">
        <f>VLOOKUP(B1794,home!$B$2:$E$405,4,FALSE)</f>
        <v>2.2000000000000002</v>
      </c>
      <c r="K1794" s="12">
        <f t="shared" si="2184"/>
        <v>1.8906595419847303</v>
      </c>
      <c r="L1794" s="12">
        <f t="shared" si="2185"/>
        <v>2.6265648854961889</v>
      </c>
      <c r="M1794" s="13">
        <f t="shared" si="2186"/>
        <v>1.09192889256867E-2</v>
      </c>
      <c r="N1794" s="13">
        <f t="shared" si="2187"/>
        <v>2.0644657799037749E-2</v>
      </c>
      <c r="O1794" s="13">
        <f t="shared" si="2188"/>
        <v>2.8680220866796093E-2</v>
      </c>
      <c r="P1794" s="13">
        <f t="shared" si="2189"/>
        <v>5.4224533248037589E-2</v>
      </c>
      <c r="Q1794" s="13">
        <f t="shared" si="2190"/>
        <v>1.9516009629380108E-2</v>
      </c>
      <c r="R1794" s="13">
        <f t="shared" si="2191"/>
        <v>3.7665230518500854E-2</v>
      </c>
      <c r="S1794" s="13">
        <f t="shared" si="2192"/>
        <v>6.7318944163358721E-2</v>
      </c>
      <c r="T1794" s="13">
        <f t="shared" si="2193"/>
        <v>5.1260065597535286E-2</v>
      </c>
      <c r="U1794" s="13">
        <f t="shared" si="2194"/>
        <v>7.121212748085809E-2</v>
      </c>
      <c r="V1794" s="13">
        <f t="shared" si="2195"/>
        <v>3.7144648346119954E-2</v>
      </c>
      <c r="W1794" s="13">
        <f t="shared" si="2196"/>
        <v>1.2299376609084457E-2</v>
      </c>
      <c r="X1794" s="13">
        <f t="shared" si="2197"/>
        <v>3.2305110714914424E-2</v>
      </c>
      <c r="Y1794" s="13">
        <f t="shared" si="2198"/>
        <v>4.2425734712930464E-2</v>
      </c>
      <c r="Z1794" s="13">
        <f t="shared" si="2199"/>
        <v>3.2976723961337912E-2</v>
      </c>
      <c r="AA1794" s="13">
        <f t="shared" si="2200"/>
        <v>6.2347757820900004E-2</v>
      </c>
      <c r="AB1794" s="13">
        <f t="shared" si="2201"/>
        <v>5.8939191622718864E-2</v>
      </c>
      <c r="AC1794" s="13">
        <f t="shared" si="2202"/>
        <v>1.152863085303985E-2</v>
      </c>
      <c r="AD1794" s="13">
        <f t="shared" si="2203"/>
        <v>5.8134834366073357E-3</v>
      </c>
      <c r="AE1794" s="13">
        <f t="shared" si="2204"/>
        <v>1.5269491457006538E-2</v>
      </c>
      <c r="AF1794" s="13">
        <f t="shared" si="2205"/>
        <v>2.0053155040178711E-2</v>
      </c>
      <c r="AG1794" s="13">
        <f t="shared" si="2206"/>
        <v>1.7556970957314771E-2</v>
      </c>
      <c r="AH1794" s="13">
        <f t="shared" si="2207"/>
        <v>2.1653876298887743E-2</v>
      </c>
      <c r="AI1794" s="13">
        <f t="shared" si="2208"/>
        <v>4.0940107845449103E-2</v>
      </c>
      <c r="AJ1794" s="13">
        <f t="shared" si="2209"/>
        <v>3.8701902773941144E-2</v>
      </c>
      <c r="AK1794" s="13">
        <f t="shared" si="2210"/>
        <v>2.4390707257505702E-2</v>
      </c>
      <c r="AL1794" s="13">
        <f t="shared" si="2211"/>
        <v>2.2900195470583612E-3</v>
      </c>
      <c r="AM1794" s="13">
        <f t="shared" si="2212"/>
        <v>2.1982635863183665E-3</v>
      </c>
      <c r="AN1794" s="13">
        <f t="shared" si="2213"/>
        <v>5.7738819448887417E-3</v>
      </c>
      <c r="AO1794" s="13">
        <f t="shared" si="2214"/>
        <v>7.5827377847226072E-3</v>
      </c>
      <c r="AP1794" s="13">
        <f t="shared" si="2215"/>
        <v>6.6388509337591854E-3</v>
      </c>
      <c r="AQ1794" s="13">
        <f t="shared" si="2216"/>
        <v>4.3593431856638679E-3</v>
      </c>
      <c r="AR1794" s="13">
        <f t="shared" si="2217"/>
        <v>1.1375062224307344E-2</v>
      </c>
      <c r="AS1794" s="13">
        <f t="shared" si="2218"/>
        <v>2.1506369935056724E-2</v>
      </c>
      <c r="AT1794" s="13">
        <f t="shared" si="2219"/>
        <v>2.0330611765584268E-2</v>
      </c>
      <c r="AU1794" s="13">
        <f t="shared" si="2220"/>
        <v>1.2812755042996303E-2</v>
      </c>
      <c r="AV1794" s="13">
        <f t="shared" si="2221"/>
        <v>6.056139395288488E-3</v>
      </c>
      <c r="AW1794" s="13">
        <f t="shared" si="2222"/>
        <v>3.158916551587956E-4</v>
      </c>
      <c r="AX1794" s="13">
        <f t="shared" si="2223"/>
        <v>6.9269467087839894E-4</v>
      </c>
      <c r="AY1794" s="13">
        <f t="shared" si="2224"/>
        <v>1.8194074988995422E-3</v>
      </c>
      <c r="AZ1794" s="13">
        <f t="shared" si="2225"/>
        <v>2.3893959245089927E-3</v>
      </c>
      <c r="BA1794" s="13">
        <f t="shared" si="2226"/>
        <v>2.0919678109543403E-3</v>
      </c>
      <c r="BB1794" s="13">
        <f t="shared" si="2227"/>
        <v>1.3736722984602507E-3</v>
      </c>
      <c r="BC1794" s="13">
        <f t="shared" si="2228"/>
        <v>7.2160788466290682E-4</v>
      </c>
      <c r="BD1794" s="13">
        <f t="shared" si="2229"/>
        <v>4.9795565014499697E-3</v>
      </c>
      <c r="BE1794" s="13">
        <f t="shared" si="2230"/>
        <v>9.4146460143184844E-3</v>
      </c>
      <c r="BF1794" s="13">
        <f t="shared" si="2231"/>
        <v>8.8999451606898792E-3</v>
      </c>
      <c r="BG1794" s="13">
        <f t="shared" si="2232"/>
        <v>5.6089220803997126E-3</v>
      </c>
      <c r="BH1794" s="13">
        <f t="shared" si="2233"/>
        <v>2.6511405128891424E-3</v>
      </c>
      <c r="BI1794" s="13">
        <f t="shared" si="2234"/>
        <v>1.002480821567229E-3</v>
      </c>
      <c r="BJ1794" s="14">
        <f t="shared" si="2235"/>
        <v>0.27278587947770705</v>
      </c>
      <c r="BK1794" s="14">
        <f t="shared" si="2236"/>
        <v>0.18524547258220073</v>
      </c>
      <c r="BL1794" s="14">
        <f t="shared" si="2237"/>
        <v>0.48916875194010512</v>
      </c>
      <c r="BM1794" s="14">
        <f t="shared" si="2238"/>
        <v>0.80702337113017109</v>
      </c>
      <c r="BN1794" s="14">
        <f t="shared" si="2239"/>
        <v>0.17164994098743908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1.30534351145038</v>
      </c>
      <c r="F1795" s="10">
        <f>VLOOKUP(B1795,home!$B$2:$E$405,3,FALSE)</f>
        <v>1.69</v>
      </c>
      <c r="G1795" s="10">
        <f>VLOOKUP(C1795,away!$B$2:$E$405,4,FALSE)</f>
        <v>1.07</v>
      </c>
      <c r="H1795" s="10">
        <f>VLOOKUP(A1795,away!$A$2:$E$405,3,FALSE)</f>
        <v>1.0381679389313001</v>
      </c>
      <c r="I1795" s="10">
        <f>VLOOKUP(C1795,away!$B$2:$E$405,3,FALSE)</f>
        <v>0.46</v>
      </c>
      <c r="J1795" s="10">
        <f>VLOOKUP(B1795,home!$B$2:$E$405,4,FALSE)</f>
        <v>0.77</v>
      </c>
      <c r="K1795" s="12">
        <f t="shared" si="2184"/>
        <v>2.3604526717557222</v>
      </c>
      <c r="L1795" s="12">
        <f t="shared" si="2185"/>
        <v>0.36771908396946656</v>
      </c>
      <c r="M1795" s="13">
        <f t="shared" si="2186"/>
        <v>6.5338635524517297E-2</v>
      </c>
      <c r="N1795" s="13">
        <f t="shared" si="2187"/>
        <v>0.15422875679272019</v>
      </c>
      <c r="O1795" s="13">
        <f t="shared" si="2188"/>
        <v>2.4026263202890349E-2</v>
      </c>
      <c r="P1795" s="13">
        <f t="shared" si="2189"/>
        <v>5.6712857169568719E-2</v>
      </c>
      <c r="Q1795" s="13">
        <f t="shared" si="2190"/>
        <v>0.18202484051647</v>
      </c>
      <c r="R1795" s="13">
        <f t="shared" si="2191"/>
        <v>4.4174577480880694E-3</v>
      </c>
      <c r="S1795" s="13">
        <f t="shared" si="2192"/>
        <v>1.2306455983187074E-2</v>
      </c>
      <c r="T1795" s="13">
        <f t="shared" si="2193"/>
        <v>6.6934007614404586E-2</v>
      </c>
      <c r="U1795" s="13">
        <f t="shared" si="2194"/>
        <v>1.0427199943842499E-2</v>
      </c>
      <c r="V1795" s="13">
        <f t="shared" si="2195"/>
        <v>1.1868667406271338E-3</v>
      </c>
      <c r="W1795" s="13">
        <f t="shared" si="2196"/>
        <v>0.14322034037433692</v>
      </c>
      <c r="X1795" s="13">
        <f t="shared" si="2197"/>
        <v>5.2664852368246383E-2</v>
      </c>
      <c r="Y1795" s="13">
        <f t="shared" si="2198"/>
        <v>9.6829356351193739E-3</v>
      </c>
      <c r="Z1795" s="13">
        <f t="shared" si="2199"/>
        <v>5.4146117220025582E-4</v>
      </c>
      <c r="AA1795" s="13">
        <f t="shared" si="2200"/>
        <v>1.278093470572079E-3</v>
      </c>
      <c r="AB1795" s="13">
        <f t="shared" si="2201"/>
        <v>1.5084395736827041E-3</v>
      </c>
      <c r="AC1795" s="13">
        <f t="shared" si="2202"/>
        <v>6.4386296293294305E-5</v>
      </c>
      <c r="AD1795" s="13">
        <f t="shared" si="2203"/>
        <v>8.4516208771591869E-2</v>
      </c>
      <c r="AE1795" s="13">
        <f t="shared" si="2204"/>
        <v>3.1078222870061959E-2</v>
      </c>
      <c r="AF1795" s="13">
        <f t="shared" si="2205"/>
        <v>5.7140278225890533E-3</v>
      </c>
      <c r="AG1795" s="13">
        <f t="shared" si="2206"/>
        <v>7.0038569223283083E-4</v>
      </c>
      <c r="AH1795" s="13">
        <f t="shared" si="2207"/>
        <v>4.9776401561627909E-5</v>
      </c>
      <c r="AI1795" s="13">
        <f t="shared" si="2208"/>
        <v>1.174948400565303E-4</v>
      </c>
      <c r="AJ1795" s="13">
        <f t="shared" si="2209"/>
        <v>1.3867050456447413E-4</v>
      </c>
      <c r="AK1795" s="13">
        <f t="shared" si="2210"/>
        <v>1.0910838766430901E-4</v>
      </c>
      <c r="AL1795" s="13">
        <f t="shared" si="2211"/>
        <v>2.2354496974390925E-6</v>
      </c>
      <c r="AM1795" s="13">
        <f t="shared" si="2212"/>
        <v>3.9899302160313684E-2</v>
      </c>
      <c r="AN1795" s="13">
        <f t="shared" si="2213"/>
        <v>1.4671734841411507E-2</v>
      </c>
      <c r="AO1795" s="13">
        <f t="shared" si="2214"/>
        <v>2.6975384480633722E-3</v>
      </c>
      <c r="AP1795" s="13">
        <f t="shared" si="2215"/>
        <v>3.3064545569809326E-4</v>
      </c>
      <c r="AQ1795" s="13">
        <f t="shared" si="2216"/>
        <v>3.039616102199242E-5</v>
      </c>
      <c r="AR1795" s="13">
        <f t="shared" si="2217"/>
        <v>3.6607465571076301E-6</v>
      </c>
      <c r="AS1795" s="13">
        <f t="shared" si="2218"/>
        <v>8.6410189913452658E-6</v>
      </c>
      <c r="AT1795" s="13">
        <f t="shared" si="2219"/>
        <v>1.0198358182406438E-5</v>
      </c>
      <c r="AU1795" s="13">
        <f t="shared" si="2220"/>
        <v>8.0242472730610355E-6</v>
      </c>
      <c r="AV1795" s="13">
        <f t="shared" si="2221"/>
        <v>4.7352139786313713E-6</v>
      </c>
      <c r="AW1795" s="13">
        <f t="shared" si="2222"/>
        <v>5.3898151097687836E-8</v>
      </c>
      <c r="AX1795" s="13">
        <f t="shared" si="2223"/>
        <v>1.5696735730916882E-2</v>
      </c>
      <c r="AY1795" s="13">
        <f t="shared" si="2224"/>
        <v>5.7719892842835506E-3</v>
      </c>
      <c r="AZ1795" s="13">
        <f t="shared" si="2225"/>
        <v>1.0612353061491618E-3</v>
      </c>
      <c r="BA1795" s="13">
        <f t="shared" si="2226"/>
        <v>1.3007882488440874E-4</v>
      </c>
      <c r="BB1795" s="13">
        <f t="shared" si="2227"/>
        <v>1.1958116582579856E-5</v>
      </c>
      <c r="BC1795" s="13">
        <f t="shared" si="2228"/>
        <v>8.7944553514927103E-7</v>
      </c>
      <c r="BD1795" s="13">
        <f t="shared" si="2229"/>
        <v>2.2435439510399921E-7</v>
      </c>
      <c r="BE1795" s="13">
        <f t="shared" si="2230"/>
        <v>5.2957793134337378E-7</v>
      </c>
      <c r="BF1795" s="13">
        <f t="shared" si="2231"/>
        <v>6.250218214711677E-7</v>
      </c>
      <c r="BG1795" s="13">
        <f t="shared" si="2232"/>
        <v>4.9177814279908189E-7</v>
      </c>
      <c r="BH1795" s="13">
        <f t="shared" si="2233"/>
        <v>2.9020475777028995E-7</v>
      </c>
      <c r="BI1795" s="13">
        <f t="shared" si="2234"/>
        <v>1.3700291916702063E-7</v>
      </c>
      <c r="BJ1795" s="14">
        <f t="shared" si="2235"/>
        <v>0.81106707223263352</v>
      </c>
      <c r="BK1795" s="14">
        <f t="shared" si="2236"/>
        <v>0.1413834264481745</v>
      </c>
      <c r="BL1795" s="14">
        <f t="shared" si="2237"/>
        <v>4.2110061597872846E-2</v>
      </c>
      <c r="BM1795" s="14">
        <f t="shared" si="2238"/>
        <v>0.50258127511049411</v>
      </c>
      <c r="BN1795" s="14">
        <f t="shared" si="2239"/>
        <v>0.4867488109542546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1.30534351145038</v>
      </c>
      <c r="F1796" s="10">
        <f>VLOOKUP(B1796,home!$B$2:$E$405,3,FALSE)</f>
        <v>0.77</v>
      </c>
      <c r="G1796" s="10">
        <f>VLOOKUP(C1796,away!$B$2:$E$405,4,FALSE)</f>
        <v>0.89</v>
      </c>
      <c r="H1796" s="10">
        <f>VLOOKUP(A1796,away!$A$2:$E$405,3,FALSE)</f>
        <v>1.0381679389313001</v>
      </c>
      <c r="I1796" s="10">
        <f>VLOOKUP(C1796,away!$B$2:$E$405,3,FALSE)</f>
        <v>0.77</v>
      </c>
      <c r="J1796" s="10">
        <f>VLOOKUP(B1796,home!$B$2:$E$405,4,FALSE)</f>
        <v>0.96</v>
      </c>
      <c r="K1796" s="12">
        <f t="shared" si="2184"/>
        <v>0.89455190839694543</v>
      </c>
      <c r="L1796" s="12">
        <f t="shared" si="2185"/>
        <v>0.76741374045801702</v>
      </c>
      <c r="M1796" s="13">
        <f t="shared" si="2186"/>
        <v>0.18976560071959869</v>
      </c>
      <c r="N1796" s="13">
        <f t="shared" si="2187"/>
        <v>0.16975518027180977</v>
      </c>
      <c r="O1796" s="13">
        <f t="shared" si="2188"/>
        <v>0.14562872945848979</v>
      </c>
      <c r="P1796" s="13">
        <f t="shared" si="2189"/>
        <v>0.1302724578545145</v>
      </c>
      <c r="Q1796" s="13">
        <f t="shared" si="2190"/>
        <v>7.5927410236207457E-2</v>
      </c>
      <c r="R1796" s="13">
        <f t="shared" si="2191"/>
        <v>5.5878743995944127E-2</v>
      </c>
      <c r="S1796" s="13">
        <f t="shared" si="2192"/>
        <v>2.2357731342116115E-2</v>
      </c>
      <c r="T1796" s="13">
        <f t="shared" si="2193"/>
        <v>5.8267737892658295E-2</v>
      </c>
      <c r="U1796" s="13">
        <f t="shared" si="2194"/>
        <v>4.9986437080396177E-2</v>
      </c>
      <c r="V1796" s="13">
        <f t="shared" si="2195"/>
        <v>1.7053767636047946E-3</v>
      </c>
      <c r="W1796" s="13">
        <f t="shared" si="2196"/>
        <v>2.264033657547905E-2</v>
      </c>
      <c r="X1796" s="13">
        <f t="shared" si="2197"/>
        <v>1.737450537661683E-2</v>
      </c>
      <c r="Y1796" s="13">
        <f t="shared" si="2198"/>
        <v>6.6667170798387241E-3</v>
      </c>
      <c r="Z1796" s="13">
        <f t="shared" si="2199"/>
        <v>1.429403864734115E-2</v>
      </c>
      <c r="AA1796" s="13">
        <f t="shared" si="2200"/>
        <v>1.2786759550678718E-2</v>
      </c>
      <c r="AB1796" s="13">
        <f t="shared" si="2201"/>
        <v>5.7192100791362572E-3</v>
      </c>
      <c r="AC1796" s="13">
        <f t="shared" si="2202"/>
        <v>7.317040790069455E-5</v>
      </c>
      <c r="AD1796" s="13">
        <f t="shared" si="2203"/>
        <v>5.0632390725859865E-3</v>
      </c>
      <c r="AE1796" s="13">
        <f t="shared" si="2204"/>
        <v>3.8855992355263927E-3</v>
      </c>
      <c r="AF1796" s="13">
        <f t="shared" si="2205"/>
        <v>1.4909311216280601E-3</v>
      </c>
      <c r="AG1796" s="13">
        <f t="shared" si="2206"/>
        <v>3.8138700960461882E-4</v>
      </c>
      <c r="AH1796" s="13">
        <f t="shared" si="2207"/>
        <v>2.7423604161518813E-3</v>
      </c>
      <c r="AI1796" s="13">
        <f t="shared" si="2208"/>
        <v>2.4531837437809069E-3</v>
      </c>
      <c r="AJ1796" s="13">
        <f t="shared" si="2209"/>
        <v>1.0972500998237867E-3</v>
      </c>
      <c r="AK1796" s="13">
        <f t="shared" si="2210"/>
        <v>3.2718239026203577E-4</v>
      </c>
      <c r="AL1796" s="13">
        <f t="shared" si="2211"/>
        <v>2.0092343065960976E-6</v>
      </c>
      <c r="AM1796" s="13">
        <f t="shared" si="2212"/>
        <v>9.0586603501035515E-4</v>
      </c>
      <c r="AN1796" s="13">
        <f t="shared" si="2213"/>
        <v>6.9517404228116957E-4</v>
      </c>
      <c r="AO1796" s="13">
        <f t="shared" si="2214"/>
        <v>2.6674305602815602E-4</v>
      </c>
      <c r="AP1796" s="13">
        <f t="shared" si="2215"/>
        <v>6.8234095455923206E-5</v>
      </c>
      <c r="AQ1796" s="13">
        <f t="shared" si="2216"/>
        <v>1.3090945605149852E-5</v>
      </c>
      <c r="AR1796" s="13">
        <f t="shared" si="2217"/>
        <v>4.2090501292862395E-4</v>
      </c>
      <c r="AS1796" s="13">
        <f t="shared" si="2218"/>
        <v>3.7652138256914156E-4</v>
      </c>
      <c r="AT1796" s="13">
        <f t="shared" si="2219"/>
        <v>1.6840896066474097E-4</v>
      </c>
      <c r="AU1796" s="13">
        <f t="shared" si="2220"/>
        <v>5.0216852384596718E-5</v>
      </c>
      <c r="AV1796" s="13">
        <f t="shared" si="2221"/>
        <v>1.123039528358217E-5</v>
      </c>
      <c r="AW1796" s="13">
        <f t="shared" si="2222"/>
        <v>3.831450345603651E-8</v>
      </c>
      <c r="AX1796" s="13">
        <f t="shared" si="2223"/>
        <v>1.3505736506174787E-4</v>
      </c>
      <c r="AY1796" s="13">
        <f t="shared" si="2224"/>
        <v>1.0364487769843982E-4</v>
      </c>
      <c r="AZ1796" s="13">
        <f t="shared" si="2225"/>
        <v>3.9769251636936709E-5</v>
      </c>
      <c r="BA1796" s="13">
        <f t="shared" si="2226"/>
        <v>1.0173156717972572E-5</v>
      </c>
      <c r="BB1796" s="13">
        <f t="shared" si="2227"/>
        <v>1.9517550623012341E-6</v>
      </c>
      <c r="BC1796" s="13">
        <f t="shared" si="2228"/>
        <v>2.9956073056369203E-7</v>
      </c>
      <c r="BD1796" s="13">
        <f t="shared" si="2229"/>
        <v>5.3834715058180866E-5</v>
      </c>
      <c r="BE1796" s="13">
        <f t="shared" si="2230"/>
        <v>4.8157947093301469E-5</v>
      </c>
      <c r="BF1796" s="13">
        <f t="shared" si="2231"/>
        <v>2.153989173839598E-5</v>
      </c>
      <c r="BG1796" s="13">
        <f t="shared" si="2232"/>
        <v>6.4228504204152402E-6</v>
      </c>
      <c r="BH1796" s="13">
        <f t="shared" si="2233"/>
        <v>1.4363932752326439E-6</v>
      </c>
      <c r="BI1796" s="13">
        <f t="shared" si="2234"/>
        <v>2.5698566911358017E-7</v>
      </c>
      <c r="BJ1796" s="14">
        <f t="shared" si="2235"/>
        <v>0.36369304801324381</v>
      </c>
      <c r="BK1796" s="14">
        <f t="shared" si="2236"/>
        <v>0.34427999119973973</v>
      </c>
      <c r="BL1796" s="14">
        <f t="shared" si="2237"/>
        <v>0.27777878820174901</v>
      </c>
      <c r="BM1796" s="14">
        <f t="shared" si="2238"/>
        <v>0.23271413696231455</v>
      </c>
      <c r="BN1796" s="14">
        <f t="shared" si="2239"/>
        <v>0.76722812253656436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1.30534351145038</v>
      </c>
      <c r="F1797" s="10">
        <f>VLOOKUP(B1797,home!$B$2:$E$405,3,FALSE)</f>
        <v>0.64</v>
      </c>
      <c r="G1797" s="10">
        <f>VLOOKUP(C1797,away!$B$2:$E$405,4,FALSE)</f>
        <v>0.92</v>
      </c>
      <c r="H1797" s="10">
        <f>VLOOKUP(A1797,away!$A$2:$E$405,3,FALSE)</f>
        <v>1.0381679389313001</v>
      </c>
      <c r="I1797" s="10">
        <f>VLOOKUP(C1797,away!$B$2:$E$405,3,FALSE)</f>
        <v>0.61</v>
      </c>
      <c r="J1797" s="10">
        <f>VLOOKUP(B1797,home!$B$2:$E$405,4,FALSE)</f>
        <v>1.1200000000000001</v>
      </c>
      <c r="K1797" s="12">
        <f t="shared" si="2184"/>
        <v>0.76858625954198379</v>
      </c>
      <c r="L1797" s="12">
        <f t="shared" si="2185"/>
        <v>0.70927633587786432</v>
      </c>
      <c r="M1797" s="13">
        <f t="shared" si="2186"/>
        <v>0.22812476257344827</v>
      </c>
      <c r="N1797" s="13">
        <f t="shared" si="2187"/>
        <v>0.17533355797522973</v>
      </c>
      <c r="O1797" s="13">
        <f t="shared" si="2188"/>
        <v>0.16180349572110314</v>
      </c>
      <c r="P1797" s="13">
        <f t="shared" si="2189"/>
        <v>0.12435994355710003</v>
      </c>
      <c r="Q1797" s="13">
        <f t="shared" si="2190"/>
        <v>6.7379481748184686E-2</v>
      </c>
      <c r="R1797" s="13">
        <f t="shared" si="2191"/>
        <v>5.738169528864686E-2</v>
      </c>
      <c r="S1797" s="13">
        <f t="shared" si="2192"/>
        <v>1.6948396337010747E-2</v>
      </c>
      <c r="T1797" s="13">
        <f t="shared" si="2193"/>
        <v>4.7790671927701867E-2</v>
      </c>
      <c r="U1797" s="13">
        <f t="shared" si="2194"/>
        <v>4.4102782548078964E-2</v>
      </c>
      <c r="V1797" s="13">
        <f t="shared" si="2195"/>
        <v>1.0265832842604231E-3</v>
      </c>
      <c r="W1797" s="13">
        <f t="shared" si="2196"/>
        <v>1.7262314615571546E-2</v>
      </c>
      <c r="X1797" s="13">
        <f t="shared" si="2197"/>
        <v>1.2243751259303489E-2</v>
      </c>
      <c r="Y1797" s="13">
        <f t="shared" si="2198"/>
        <v>4.3421015152993831E-3</v>
      </c>
      <c r="Z1797" s="13">
        <f t="shared" si="2199"/>
        <v>1.3566492860263854E-2</v>
      </c>
      <c r="AA1797" s="13">
        <f t="shared" si="2200"/>
        <v>1.0427020002573225E-2</v>
      </c>
      <c r="AB1797" s="13">
        <f t="shared" si="2201"/>
        <v>4.0070321509736006E-3</v>
      </c>
      <c r="AC1797" s="13">
        <f t="shared" si="2202"/>
        <v>3.4976978673617406E-5</v>
      </c>
      <c r="AD1797" s="13">
        <f t="shared" si="2203"/>
        <v>3.3168944553547629E-3</v>
      </c>
      <c r="AE1797" s="13">
        <f t="shared" si="2204"/>
        <v>2.3525947457876304E-3</v>
      </c>
      <c r="AF1797" s="13">
        <f t="shared" si="2205"/>
        <v>8.3431989054888304E-4</v>
      </c>
      <c r="AG1797" s="13">
        <f t="shared" si="2206"/>
        <v>1.9725445163951087E-4</v>
      </c>
      <c r="AH1797" s="13">
        <f t="shared" si="2207"/>
        <v>2.405598086660288E-3</v>
      </c>
      <c r="AI1797" s="13">
        <f t="shared" si="2208"/>
        <v>1.8489096353875836E-3</v>
      </c>
      <c r="AJ1797" s="13">
        <f t="shared" si="2209"/>
        <v>7.105232704468379E-4</v>
      </c>
      <c r="AK1797" s="13">
        <f t="shared" si="2210"/>
        <v>1.8203280758342417E-4</v>
      </c>
      <c r="AL1797" s="13">
        <f t="shared" si="2211"/>
        <v>7.6269407048671318E-7</v>
      </c>
      <c r="AM1797" s="13">
        <f t="shared" si="2212"/>
        <v>5.0986390054733272E-4</v>
      </c>
      <c r="AN1797" s="13">
        <f t="shared" si="2213"/>
        <v>3.6163439917660795E-4</v>
      </c>
      <c r="AO1797" s="13">
        <f t="shared" si="2214"/>
        <v>1.2824936078768872E-4</v>
      </c>
      <c r="AP1797" s="13">
        <f t="shared" si="2215"/>
        <v>3.032141223272337E-5</v>
      </c>
      <c r="AQ1797" s="13">
        <f t="shared" si="2216"/>
        <v>5.3765650417670705E-6</v>
      </c>
      <c r="AR1797" s="13">
        <f t="shared" si="2217"/>
        <v>3.4124675930024217E-4</v>
      </c>
      <c r="AS1797" s="13">
        <f t="shared" si="2218"/>
        <v>2.6227757031139679E-4</v>
      </c>
      <c r="AT1797" s="13">
        <f t="shared" si="2219"/>
        <v>1.0079146836369805E-4</v>
      </c>
      <c r="AU1797" s="13">
        <f t="shared" si="2220"/>
        <v>2.5822312554466295E-5</v>
      </c>
      <c r="AV1797" s="13">
        <f t="shared" si="2221"/>
        <v>4.9616686547403139E-6</v>
      </c>
      <c r="AW1797" s="13">
        <f t="shared" si="2222"/>
        <v>1.154930779581201E-8</v>
      </c>
      <c r="AX1797" s="13">
        <f t="shared" si="2223"/>
        <v>6.5312398032860036E-5</v>
      </c>
      <c r="AY1797" s="13">
        <f t="shared" si="2224"/>
        <v>4.6324538364143595E-5</v>
      </c>
      <c r="AZ1797" s="13">
        <f t="shared" si="2225"/>
        <v>1.6428449416076662E-5</v>
      </c>
      <c r="BA1797" s="13">
        <f t="shared" si="2226"/>
        <v>3.884103468663232E-6</v>
      </c>
      <c r="BB1797" s="13">
        <f t="shared" si="2227"/>
        <v>6.8872566910598988E-7</v>
      </c>
      <c r="BC1797" s="13">
        <f t="shared" si="2228"/>
        <v>9.7699363801705435E-8</v>
      </c>
      <c r="BD1797" s="13">
        <f t="shared" si="2229"/>
        <v>4.0339708511111869E-5</v>
      </c>
      <c r="BE1797" s="13">
        <f t="shared" si="2230"/>
        <v>3.1004545675569397E-5</v>
      </c>
      <c r="BF1797" s="13">
        <f t="shared" si="2231"/>
        <v>1.1914833894792234E-5</v>
      </c>
      <c r="BG1797" s="13">
        <f t="shared" si="2232"/>
        <v>3.0525258720874704E-6</v>
      </c>
      <c r="BH1797" s="13">
        <f t="shared" si="2233"/>
        <v>5.8653236054571017E-7</v>
      </c>
      <c r="BI1797" s="13">
        <f t="shared" si="2234"/>
        <v>9.0160142618431547E-8</v>
      </c>
      <c r="BJ1797" s="14">
        <f t="shared" si="2235"/>
        <v>0.33222112413672233</v>
      </c>
      <c r="BK1797" s="14">
        <f t="shared" si="2236"/>
        <v>0.37054174996292766</v>
      </c>
      <c r="BL1797" s="14">
        <f t="shared" si="2237"/>
        <v>0.28369117759709528</v>
      </c>
      <c r="BM1797" s="14">
        <f t="shared" si="2238"/>
        <v>0.18559129470423993</v>
      </c>
      <c r="BN1797" s="14">
        <f t="shared" si="2239"/>
        <v>0.81438293686371266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1.30534351145038</v>
      </c>
      <c r="F1798" s="10">
        <f>VLOOKUP(B1798,home!$B$2:$E$405,3,FALSE)</f>
        <v>1.53</v>
      </c>
      <c r="G1798" s="10">
        <f>VLOOKUP(C1798,away!$B$2:$E$405,4,FALSE)</f>
        <v>1.4</v>
      </c>
      <c r="H1798" s="10">
        <f>VLOOKUP(A1798,away!$A$2:$E$405,3,FALSE)</f>
        <v>1.0381679389313001</v>
      </c>
      <c r="I1798" s="10">
        <f>VLOOKUP(C1798,away!$B$2:$E$405,3,FALSE)</f>
        <v>0.77</v>
      </c>
      <c r="J1798" s="10">
        <f>VLOOKUP(B1798,home!$B$2:$E$405,4,FALSE)</f>
        <v>0.96</v>
      </c>
      <c r="K1798" s="12">
        <f t="shared" si="2184"/>
        <v>2.7960458015267138</v>
      </c>
      <c r="L1798" s="12">
        <f t="shared" si="2185"/>
        <v>0.76741374045801702</v>
      </c>
      <c r="M1798" s="13">
        <f t="shared" si="2186"/>
        <v>2.8340609394058067E-2</v>
      </c>
      <c r="N1798" s="13">
        <f t="shared" si="2187"/>
        <v>7.92416419089646E-2</v>
      </c>
      <c r="O1798" s="13">
        <f t="shared" si="2188"/>
        <v>2.1748973061953714E-2</v>
      </c>
      <c r="P1798" s="13">
        <f t="shared" si="2189"/>
        <v>6.0811124817393272E-2</v>
      </c>
      <c r="Q1798" s="13">
        <f t="shared" si="2190"/>
        <v>0.11078163008282191</v>
      </c>
      <c r="R1798" s="13">
        <f t="shared" si="2191"/>
        <v>8.3452303842972749E-3</v>
      </c>
      <c r="S1798" s="13">
        <f t="shared" si="2192"/>
        <v>3.2620971995858991E-2</v>
      </c>
      <c r="T1798" s="13">
        <f t="shared" si="2193"/>
        <v>8.501534511589473E-2</v>
      </c>
      <c r="U1798" s="13">
        <f t="shared" si="2194"/>
        <v>2.333364637878756E-2</v>
      </c>
      <c r="V1798" s="13">
        <f t="shared" si="2195"/>
        <v>7.7772890488562061E-3</v>
      </c>
      <c r="W1798" s="13">
        <f t="shared" si="2196"/>
        <v>0.10325017055978655</v>
      </c>
      <c r="X1798" s="13">
        <f t="shared" si="2197"/>
        <v>7.9235599592214018E-2</v>
      </c>
      <c r="Y1798" s="13">
        <f t="shared" si="2198"/>
        <v>3.0403243930247344E-2</v>
      </c>
      <c r="Z1798" s="13">
        <f t="shared" si="2199"/>
        <v>2.1347481547324891E-3</v>
      </c>
      <c r="AA1798" s="13">
        <f t="shared" si="2200"/>
        <v>5.9688536153566759E-3</v>
      </c>
      <c r="AB1798" s="13">
        <f t="shared" si="2201"/>
        <v>8.3445940455727924E-3</v>
      </c>
      <c r="AC1798" s="13">
        <f t="shared" si="2202"/>
        <v>1.0429947194212838E-3</v>
      </c>
      <c r="AD1798" s="13">
        <f t="shared" si="2203"/>
        <v>7.2173051475152072E-2</v>
      </c>
      <c r="AE1798" s="13">
        <f t="shared" si="2204"/>
        <v>5.5386591392815453E-2</v>
      </c>
      <c r="AF1798" s="13">
        <f t="shared" si="2205"/>
        <v>2.1252215635990158E-2</v>
      </c>
      <c r="AG1798" s="13">
        <f t="shared" si="2206"/>
        <v>5.4364140980785215E-3</v>
      </c>
      <c r="AH1798" s="13">
        <f t="shared" si="2207"/>
        <v>4.095587665897773E-4</v>
      </c>
      <c r="AI1798" s="13">
        <f t="shared" si="2208"/>
        <v>1.145145069801806E-3</v>
      </c>
      <c r="AJ1798" s="13">
        <f t="shared" si="2209"/>
        <v>1.6009390322791783E-3</v>
      </c>
      <c r="AK1798" s="13">
        <f t="shared" si="2210"/>
        <v>1.4920996199014787E-3</v>
      </c>
      <c r="AL1798" s="13">
        <f t="shared" si="2211"/>
        <v>8.9519150678400985E-5</v>
      </c>
      <c r="AM1798" s="13">
        <f t="shared" si="2212"/>
        <v>4.035983151209406E-2</v>
      </c>
      <c r="AN1798" s="13">
        <f t="shared" si="2213"/>
        <v>3.0972689264951444E-2</v>
      </c>
      <c r="AO1798" s="13">
        <f t="shared" si="2214"/>
        <v>1.1884433660430129E-2</v>
      </c>
      <c r="AP1798" s="13">
        <f t="shared" si="2215"/>
        <v>3.0400925628586164E-3</v>
      </c>
      <c r="AQ1798" s="13">
        <f t="shared" si="2216"/>
        <v>5.8325220125048246E-4</v>
      </c>
      <c r="AR1798" s="13">
        <f t="shared" si="2217"/>
        <v>6.2860205001206594E-5</v>
      </c>
      <c r="AS1798" s="13">
        <f t="shared" si="2218"/>
        <v>1.7576001227673221E-4</v>
      </c>
      <c r="AT1798" s="13">
        <f t="shared" si="2219"/>
        <v>2.4571652220132048E-4</v>
      </c>
      <c r="AU1798" s="13">
        <f t="shared" si="2220"/>
        <v>2.2901155008891587E-4</v>
      </c>
      <c r="AV1798" s="13">
        <f t="shared" si="2221"/>
        <v>1.6008169578180949E-4</v>
      </c>
      <c r="AW1798" s="13">
        <f t="shared" si="2222"/>
        <v>5.3356496422180259E-6</v>
      </c>
      <c r="AX1798" s="13">
        <f t="shared" si="2223"/>
        <v>1.8807989574952711E-2</v>
      </c>
      <c r="AY1798" s="13">
        <f t="shared" si="2224"/>
        <v>1.4433509630209848E-2</v>
      </c>
      <c r="AZ1798" s="13">
        <f t="shared" si="2225"/>
        <v>5.5382368066280744E-3</v>
      </c>
      <c r="BA1798" s="13">
        <f t="shared" si="2226"/>
        <v>1.4167063411055715E-3</v>
      </c>
      <c r="BB1798" s="13">
        <f t="shared" si="2227"/>
        <v>2.7179997808960451E-4</v>
      </c>
      <c r="BC1798" s="13">
        <f t="shared" si="2228"/>
        <v>4.1716607568430101E-5</v>
      </c>
      <c r="BD1798" s="13">
        <f t="shared" si="2229"/>
        <v>8.0399641743222816E-6</v>
      </c>
      <c r="BE1798" s="13">
        <f t="shared" si="2230"/>
        <v>2.2480108074039005E-5</v>
      </c>
      <c r="BF1798" s="13">
        <f t="shared" si="2231"/>
        <v>3.1427705899141782E-5</v>
      </c>
      <c r="BG1798" s="13">
        <f t="shared" si="2232"/>
        <v>2.92911017103039E-5</v>
      </c>
      <c r="BH1798" s="13">
        <f t="shared" si="2233"/>
        <v>2.0474815489796792E-5</v>
      </c>
      <c r="BI1798" s="13">
        <f t="shared" si="2234"/>
        <v>1.1449704377456085E-5</v>
      </c>
      <c r="BJ1798" s="14">
        <f t="shared" si="2235"/>
        <v>0.76952616193210421</v>
      </c>
      <c r="BK1798" s="14">
        <f t="shared" si="2236"/>
        <v>0.14511601875647606</v>
      </c>
      <c r="BL1798" s="14">
        <f t="shared" si="2237"/>
        <v>7.3385633359615315E-2</v>
      </c>
      <c r="BM1798" s="14">
        <f t="shared" si="2238"/>
        <v>0.66646517857287191</v>
      </c>
      <c r="BN1798" s="14">
        <f t="shared" si="2239"/>
        <v>0.30926920964948884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1.30534351145038</v>
      </c>
      <c r="F1799" s="10">
        <f>VLOOKUP(B1799,home!$B$2:$E$405,3,FALSE)</f>
        <v>0.77</v>
      </c>
      <c r="G1799" s="10">
        <f>VLOOKUP(C1799,away!$B$2:$E$405,4,FALSE)</f>
        <v>0.89</v>
      </c>
      <c r="H1799" s="10">
        <f>VLOOKUP(A1799,away!$A$2:$E$405,3,FALSE)</f>
        <v>1.0381679389313001</v>
      </c>
      <c r="I1799" s="10">
        <f>VLOOKUP(C1799,away!$B$2:$E$405,3,FALSE)</f>
        <v>0.64</v>
      </c>
      <c r="J1799" s="10">
        <f>VLOOKUP(B1799,home!$B$2:$E$405,4,FALSE)</f>
        <v>2.41</v>
      </c>
      <c r="K1799" s="12">
        <f t="shared" si="2184"/>
        <v>0.89455190839694543</v>
      </c>
      <c r="L1799" s="12">
        <f t="shared" si="2185"/>
        <v>1.6012702290076375</v>
      </c>
      <c r="M1799" s="13">
        <f t="shared" si="2186"/>
        <v>8.2428655845756232E-2</v>
      </c>
      <c r="N1799" s="13">
        <f t="shared" si="2187"/>
        <v>7.3736711393416282E-2</v>
      </c>
      <c r="O1799" s="13">
        <f t="shared" si="2188"/>
        <v>0.13199055262292581</v>
      </c>
      <c r="P1799" s="13">
        <f t="shared" si="2189"/>
        <v>0.11807240073920573</v>
      </c>
      <c r="Q1799" s="13">
        <f t="shared" si="2190"/>
        <v>3.2980657947947654E-2</v>
      </c>
      <c r="R1799" s="13">
        <f t="shared" si="2191"/>
        <v>0.10567627121267854</v>
      </c>
      <c r="S1799" s="13">
        <f t="shared" si="2192"/>
        <v>4.2282297561683883E-2</v>
      </c>
      <c r="T1799" s="13">
        <f t="shared" si="2193"/>
        <v>5.2810945705132693E-2</v>
      </c>
      <c r="U1799" s="13">
        <f t="shared" si="2194"/>
        <v>9.4532910085574781E-2</v>
      </c>
      <c r="V1799" s="13">
        <f t="shared" si="2195"/>
        <v>6.7295534148806551E-3</v>
      </c>
      <c r="W1799" s="13">
        <f t="shared" si="2196"/>
        <v>9.8343035025078209E-3</v>
      </c>
      <c r="X1799" s="13">
        <f t="shared" si="2197"/>
        <v>1.5747377421591307E-2</v>
      </c>
      <c r="Y1799" s="13">
        <f t="shared" si="2198"/>
        <v>1.2607903325070609E-2</v>
      </c>
      <c r="Z1799" s="13">
        <f t="shared" si="2199"/>
        <v>5.6405422335132981E-2</v>
      </c>
      <c r="AA1799" s="13">
        <f t="shared" si="2200"/>
        <v>5.04575781938289E-2</v>
      </c>
      <c r="AB1799" s="13">
        <f t="shared" si="2201"/>
        <v>2.2568461433188868E-2</v>
      </c>
      <c r="AC1799" s="13">
        <f t="shared" si="2202"/>
        <v>6.0247140348597275E-4</v>
      </c>
      <c r="AD1799" s="13">
        <f t="shared" si="2203"/>
        <v>2.1993237414807834E-3</v>
      </c>
      <c r="AE1799" s="13">
        <f t="shared" si="2204"/>
        <v>3.521711631182868E-3</v>
      </c>
      <c r="AF1799" s="13">
        <f t="shared" si="2205"/>
        <v>2.8196059950815265E-3</v>
      </c>
      <c r="AG1799" s="13">
        <f t="shared" si="2206"/>
        <v>1.5049837124851673E-3</v>
      </c>
      <c r="AH1799" s="13">
        <f t="shared" si="2207"/>
        <v>2.2580080884962748E-2</v>
      </c>
      <c r="AI1799" s="13">
        <f t="shared" si="2208"/>
        <v>2.0199054447400815E-2</v>
      </c>
      <c r="AJ1799" s="13">
        <f t="shared" si="2209"/>
        <v>9.0345513518681024E-3</v>
      </c>
      <c r="AK1799" s="13">
        <f t="shared" si="2210"/>
        <v>2.6939583844412716E-3</v>
      </c>
      <c r="AL1799" s="13">
        <f t="shared" si="2211"/>
        <v>3.4519667587164625E-5</v>
      </c>
      <c r="AM1799" s="13">
        <f t="shared" si="2212"/>
        <v>3.9348185002486917E-4</v>
      </c>
      <c r="AN1799" s="13">
        <f t="shared" si="2213"/>
        <v>6.3007077209967103E-4</v>
      </c>
      <c r="AO1799" s="13">
        <f t="shared" si="2214"/>
        <v>5.0445678476552971E-4</v>
      </c>
      <c r="AP1799" s="13">
        <f t="shared" si="2215"/>
        <v>2.6925721042198535E-4</v>
      </c>
      <c r="AQ1799" s="13">
        <f t="shared" si="2216"/>
        <v>1.0778838874859263E-4</v>
      </c>
      <c r="AR1799" s="13">
        <f t="shared" si="2217"/>
        <v>7.2313622579350516E-3</v>
      </c>
      <c r="AS1799" s="13">
        <f t="shared" si="2218"/>
        <v>6.4688289081454454E-3</v>
      </c>
      <c r="AT1799" s="13">
        <f t="shared" si="2219"/>
        <v>2.8933516224374182E-3</v>
      </c>
      <c r="AU1799" s="13">
        <f t="shared" si="2220"/>
        <v>8.6275107183826356E-4</v>
      </c>
      <c r="AV1799" s="13">
        <f t="shared" si="2221"/>
        <v>1.9294390444610717E-4</v>
      </c>
      <c r="AW1799" s="13">
        <f t="shared" si="2222"/>
        <v>1.3735177620897555E-6</v>
      </c>
      <c r="AX1799" s="13">
        <f t="shared" si="2223"/>
        <v>5.8664989976551215E-5</v>
      </c>
      <c r="AY1799" s="13">
        <f t="shared" si="2224"/>
        <v>9.3938501934482903E-5</v>
      </c>
      <c r="AZ1799" s="13">
        <f t="shared" si="2225"/>
        <v>7.521046325263194E-5</v>
      </c>
      <c r="BA1799" s="13">
        <f t="shared" si="2226"/>
        <v>4.0144091905437478E-5</v>
      </c>
      <c r="BB1799" s="13">
        <f t="shared" si="2227"/>
        <v>1.6070384809680896E-5</v>
      </c>
      <c r="BC1799" s="13">
        <f t="shared" si="2228"/>
        <v>5.1466057528877148E-6</v>
      </c>
      <c r="BD1799" s="13">
        <f t="shared" si="2229"/>
        <v>1.929894183133474E-3</v>
      </c>
      <c r="BE1799" s="13">
        <f t="shared" si="2230"/>
        <v>1.7263905245262134E-3</v>
      </c>
      <c r="BF1799" s="13">
        <f t="shared" si="2231"/>
        <v>7.7217296917666384E-4</v>
      </c>
      <c r="BG1799" s="13">
        <f t="shared" si="2232"/>
        <v>2.3024960106317346E-4</v>
      </c>
      <c r="BH1799" s="13">
        <f t="shared" si="2233"/>
        <v>5.1492555009674281E-5</v>
      </c>
      <c r="BI1799" s="13">
        <f t="shared" si="2234"/>
        <v>9.2125526704277679E-6</v>
      </c>
      <c r="BJ1799" s="14">
        <f t="shared" si="2235"/>
        <v>0.20995775441958903</v>
      </c>
      <c r="BK1799" s="14">
        <f t="shared" si="2236"/>
        <v>0.25024383713453419</v>
      </c>
      <c r="BL1799" s="14">
        <f t="shared" si="2237"/>
        <v>0.48210206876725176</v>
      </c>
      <c r="BM1799" s="14">
        <f t="shared" si="2238"/>
        <v>0.45373126791040519</v>
      </c>
      <c r="BN1799" s="14">
        <f t="shared" si="2239"/>
        <v>0.5448852497619302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1.30534351145038</v>
      </c>
      <c r="F1800" s="10">
        <f>VLOOKUP(B1800,home!$B$2:$E$405,3,FALSE)</f>
        <v>0.89</v>
      </c>
      <c r="G1800" s="10">
        <f>VLOOKUP(C1800,away!$B$2:$E$405,4,FALSE)</f>
        <v>1.28</v>
      </c>
      <c r="H1800" s="10">
        <f>VLOOKUP(A1800,away!$A$2:$E$405,3,FALSE)</f>
        <v>1.0381679389313001</v>
      </c>
      <c r="I1800" s="10">
        <f>VLOOKUP(C1800,away!$B$2:$E$405,3,FALSE)</f>
        <v>1.02</v>
      </c>
      <c r="J1800" s="10">
        <f>VLOOKUP(B1800,home!$B$2:$E$405,4,FALSE)</f>
        <v>0.96</v>
      </c>
      <c r="K1800" s="12">
        <f t="shared" si="2184"/>
        <v>1.4870473282442729</v>
      </c>
      <c r="L1800" s="12">
        <f t="shared" si="2185"/>
        <v>1.0165740458015291</v>
      </c>
      <c r="M1800" s="13">
        <f t="shared" si="2186"/>
        <v>8.1788275736890667E-2</v>
      </c>
      <c r="N1800" s="13">
        <f t="shared" si="2187"/>
        <v>0.12162303691624915</v>
      </c>
      <c r="O1800" s="13">
        <f t="shared" si="2188"/>
        <v>8.3143838364981973E-2</v>
      </c>
      <c r="P1800" s="13">
        <f t="shared" si="2189"/>
        <v>0.1236388227006201</v>
      </c>
      <c r="Q1800" s="13">
        <f t="shared" si="2190"/>
        <v>9.0429606049631461E-2</v>
      </c>
      <c r="R1800" s="13">
        <f t="shared" si="2191"/>
        <v>4.2260934075079061E-2</v>
      </c>
      <c r="S1800" s="13">
        <f t="shared" si="2192"/>
        <v>4.6726007918211826E-2</v>
      </c>
      <c r="T1800" s="13">
        <f t="shared" si="2193"/>
        <v>9.1928390482112265E-2</v>
      </c>
      <c r="U1800" s="13">
        <f t="shared" si="2194"/>
        <v>6.2844009105453652E-2</v>
      </c>
      <c r="V1800" s="13">
        <f t="shared" si="2195"/>
        <v>7.848379185914944E-3</v>
      </c>
      <c r="W1800" s="13">
        <f t="shared" si="2196"/>
        <v>4.4824368023428866E-2</v>
      </c>
      <c r="X1800" s="13">
        <f t="shared" si="2197"/>
        <v>4.5567289152073767E-2</v>
      </c>
      <c r="Y1800" s="13">
        <f t="shared" si="2198"/>
        <v>2.3161261744765876E-2</v>
      </c>
      <c r="Z1800" s="13">
        <f t="shared" si="2199"/>
        <v>1.4320456244018275E-2</v>
      </c>
      <c r="AA1800" s="13">
        <f t="shared" si="2200"/>
        <v>2.1295196196906389E-2</v>
      </c>
      <c r="AB1800" s="13">
        <f t="shared" si="2201"/>
        <v>1.5833482304523628E-2</v>
      </c>
      <c r="AC1800" s="13">
        <f t="shared" si="2202"/>
        <v>7.415215948678533E-4</v>
      </c>
      <c r="AD1800" s="13">
        <f t="shared" si="2203"/>
        <v>1.666398917736947E-2</v>
      </c>
      <c r="AE1800" s="13">
        <f t="shared" si="2204"/>
        <v>1.6940178897231376E-2</v>
      </c>
      <c r="AF1800" s="13">
        <f t="shared" si="2205"/>
        <v>8.6104730990800918E-3</v>
      </c>
      <c r="AG1800" s="13">
        <f t="shared" si="2206"/>
        <v>2.9177278248656937E-3</v>
      </c>
      <c r="AH1800" s="13">
        <f t="shared" si="2207"/>
        <v>3.6394510354263564E-3</v>
      </c>
      <c r="AI1800" s="13">
        <f t="shared" si="2208"/>
        <v>5.4120359385066152E-3</v>
      </c>
      <c r="AJ1800" s="13">
        <f t="shared" si="2209"/>
        <v>4.0239767913591252E-3</v>
      </c>
      <c r="AK1800" s="13">
        <f t="shared" si="2210"/>
        <v>1.9946146455025165E-3</v>
      </c>
      <c r="AL1800" s="13">
        <f t="shared" si="2211"/>
        <v>4.483814149181034E-5</v>
      </c>
      <c r="AM1800" s="13">
        <f t="shared" si="2212"/>
        <v>4.9560281168197478E-3</v>
      </c>
      <c r="AN1800" s="13">
        <f t="shared" si="2213"/>
        <v>5.0381695538215835E-3</v>
      </c>
      <c r="AO1800" s="13">
        <f t="shared" si="2214"/>
        <v>2.5608362033812458E-3</v>
      </c>
      <c r="AP1800" s="13">
        <f t="shared" si="2215"/>
        <v>8.6775987330210019E-4</v>
      </c>
      <c r="AQ1800" s="13">
        <f t="shared" si="2216"/>
        <v>2.2053554129673457E-4</v>
      </c>
      <c r="AR1800" s="13">
        <f t="shared" si="2217"/>
        <v>7.3995429271598722E-4</v>
      </c>
      <c r="AS1800" s="13">
        <f t="shared" si="2218"/>
        <v>1.1003470540061893E-3</v>
      </c>
      <c r="AT1800" s="13">
        <f t="shared" si="2219"/>
        <v>8.1813407340068048E-4</v>
      </c>
      <c r="AU1800" s="13">
        <f t="shared" si="2220"/>
        <v>4.0553469599869529E-4</v>
      </c>
      <c r="AV1800" s="13">
        <f t="shared" si="2221"/>
        <v>1.5076232154880324E-4</v>
      </c>
      <c r="AW1800" s="13">
        <f t="shared" si="2222"/>
        <v>1.8828204681823176E-6</v>
      </c>
      <c r="AX1800" s="13">
        <f t="shared" si="2223"/>
        <v>1.2283080616367157E-3</v>
      </c>
      <c r="AY1800" s="13">
        <f t="shared" si="2224"/>
        <v>1.24866609570867E-3</v>
      </c>
      <c r="AZ1800" s="13">
        <f t="shared" si="2225"/>
        <v>6.3468077238488098E-4</v>
      </c>
      <c r="BA1800" s="13">
        <f t="shared" si="2226"/>
        <v>2.1506666685857929E-4</v>
      </c>
      <c r="BB1800" s="13">
        <f t="shared" si="2227"/>
        <v>5.4657797911368897E-5</v>
      </c>
      <c r="BC1800" s="13">
        <f t="shared" si="2228"/>
        <v>1.1112739751472531E-5</v>
      </c>
      <c r="BD1800" s="13">
        <f t="shared" si="2229"/>
        <v>1.2536972150908329E-4</v>
      </c>
      <c r="BE1800" s="13">
        <f t="shared" si="2230"/>
        <v>1.8643070941281085E-4</v>
      </c>
      <c r="BF1800" s="13">
        <f t="shared" si="2231"/>
        <v>1.3861564416750243E-4</v>
      </c>
      <c r="BG1800" s="13">
        <f t="shared" si="2232"/>
        <v>6.8709341104047781E-5</v>
      </c>
      <c r="BH1800" s="13">
        <f t="shared" si="2233"/>
        <v>2.5543510528549648E-5</v>
      </c>
      <c r="BI1800" s="13">
        <f t="shared" si="2234"/>
        <v>7.5968818170918383E-6</v>
      </c>
      <c r="BJ1800" s="14">
        <f t="shared" si="2235"/>
        <v>0.4797021427896811</v>
      </c>
      <c r="BK1800" s="14">
        <f t="shared" si="2236"/>
        <v>0.26203651137370593</v>
      </c>
      <c r="BL1800" s="14">
        <f t="shared" si="2237"/>
        <v>0.24421453670394877</v>
      </c>
      <c r="BM1800" s="14">
        <f t="shared" si="2238"/>
        <v>0.45614234999266101</v>
      </c>
      <c r="BN1800" s="14">
        <f t="shared" si="2239"/>
        <v>0.54288451384345238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1.30534351145038</v>
      </c>
      <c r="F1801" s="10">
        <f>VLOOKUP(B1801,home!$B$2:$E$405,3,FALSE)</f>
        <v>0.77</v>
      </c>
      <c r="G1801" s="10">
        <f>VLOOKUP(C1801,away!$B$2:$E$405,4,FALSE)</f>
        <v>1.02</v>
      </c>
      <c r="H1801" s="10">
        <f>VLOOKUP(A1801,away!$A$2:$E$405,3,FALSE)</f>
        <v>1.0381679389313001</v>
      </c>
      <c r="I1801" s="10">
        <f>VLOOKUP(C1801,away!$B$2:$E$405,3,FALSE)</f>
        <v>0.26</v>
      </c>
      <c r="J1801" s="10">
        <f>VLOOKUP(B1801,home!$B$2:$E$405,4,FALSE)</f>
        <v>0.77</v>
      </c>
      <c r="K1801" s="12">
        <f t="shared" si="2184"/>
        <v>1.0252167938931285</v>
      </c>
      <c r="L1801" s="12">
        <f t="shared" si="2185"/>
        <v>0.20784122137404629</v>
      </c>
      <c r="M1801" s="13">
        <f t="shared" si="2186"/>
        <v>0.29140010780457409</v>
      </c>
      <c r="N1801" s="13">
        <f t="shared" si="2187"/>
        <v>0.29874828426351746</v>
      </c>
      <c r="O1801" s="13">
        <f t="shared" si="2188"/>
        <v>6.0564954314631443E-2</v>
      </c>
      <c r="P1801" s="13">
        <f t="shared" si="2189"/>
        <v>6.2092208284730242E-2</v>
      </c>
      <c r="Q1801" s="13">
        <f t="shared" si="2190"/>
        <v>0.15314087908685814</v>
      </c>
      <c r="R1801" s="13">
        <f t="shared" si="2191"/>
        <v>6.2939470386081569E-3</v>
      </c>
      <c r="S1801" s="13">
        <f t="shared" si="2192"/>
        <v>3.3076878031390038E-3</v>
      </c>
      <c r="T1801" s="13">
        <f t="shared" si="2193"/>
        <v>3.1828987351707735E-2</v>
      </c>
      <c r="U1801" s="13">
        <f t="shared" si="2194"/>
        <v>6.4526602038550047E-3</v>
      </c>
      <c r="V1801" s="13">
        <f t="shared" si="2195"/>
        <v>7.831219554322158E-5</v>
      </c>
      <c r="W1801" s="13">
        <f t="shared" si="2196"/>
        <v>5.2334200357134653E-2</v>
      </c>
      <c r="X1801" s="13">
        <f t="shared" si="2197"/>
        <v>1.0877204121860915E-2</v>
      </c>
      <c r="Y1801" s="13">
        <f t="shared" si="2198"/>
        <v>1.1303656949111917E-3</v>
      </c>
      <c r="Z1801" s="13">
        <f t="shared" si="2199"/>
        <v>4.3604721325596048E-4</v>
      </c>
      <c r="AA1801" s="13">
        <f t="shared" si="2200"/>
        <v>4.4704292596030906E-4</v>
      </c>
      <c r="AB1801" s="13">
        <f t="shared" si="2201"/>
        <v>2.2915795764281559E-4</v>
      </c>
      <c r="AC1801" s="13">
        <f t="shared" si="2202"/>
        <v>1.04293397348477E-6</v>
      </c>
      <c r="AD1801" s="13">
        <f t="shared" si="2203"/>
        <v>1.3413475275275552E-2</v>
      </c>
      <c r="AE1801" s="13">
        <f t="shared" si="2204"/>
        <v>2.7878730840838425E-3</v>
      </c>
      <c r="AF1801" s="13">
        <f t="shared" si="2205"/>
        <v>2.8971747341590754E-4</v>
      </c>
      <c r="AG1801" s="13">
        <f t="shared" si="2206"/>
        <v>2.0071744509388345E-5</v>
      </c>
      <c r="AH1801" s="13">
        <f t="shared" si="2207"/>
        <v>2.2657146344967008E-5</v>
      </c>
      <c r="AI1801" s="13">
        <f t="shared" si="2208"/>
        <v>2.3228486934554491E-5</v>
      </c>
      <c r="AJ1801" s="13">
        <f t="shared" si="2209"/>
        <v>1.1907117451016187E-5</v>
      </c>
      <c r="AK1801" s="13">
        <f t="shared" si="2210"/>
        <v>4.0691255925465787E-6</v>
      </c>
      <c r="AL1801" s="13">
        <f t="shared" si="2211"/>
        <v>8.8892312355995924E-9</v>
      </c>
      <c r="AM1801" s="13">
        <f t="shared" si="2212"/>
        <v>2.7503440233365511E-3</v>
      </c>
      <c r="AN1801" s="13">
        <f t="shared" si="2213"/>
        <v>5.716348610090772E-4</v>
      </c>
      <c r="AO1801" s="13">
        <f t="shared" si="2214"/>
        <v>5.9404643846054903E-5</v>
      </c>
      <c r="AP1801" s="13">
        <f t="shared" si="2215"/>
        <v>4.1155779107514255E-6</v>
      </c>
      <c r="AQ1801" s="13">
        <f t="shared" si="2216"/>
        <v>2.1384668490765545E-7</v>
      </c>
      <c r="AR1801" s="13">
        <f t="shared" si="2217"/>
        <v>9.418177938376908E-7</v>
      </c>
      <c r="AS1801" s="13">
        <f t="shared" si="2218"/>
        <v>9.655674190297768E-7</v>
      </c>
      <c r="AT1801" s="13">
        <f t="shared" si="2219"/>
        <v>4.9495796681268524E-7</v>
      </c>
      <c r="AU1801" s="13">
        <f t="shared" si="2220"/>
        <v>1.6914640661585422E-7</v>
      </c>
      <c r="AV1801" s="13">
        <f t="shared" si="2221"/>
        <v>4.3352934172312379E-8</v>
      </c>
      <c r="AW1801" s="13">
        <f t="shared" si="2222"/>
        <v>5.2614942535579804E-11</v>
      </c>
      <c r="AX1801" s="13">
        <f t="shared" si="2223"/>
        <v>4.6994981361803752E-4</v>
      </c>
      <c r="AY1801" s="13">
        <f t="shared" si="2224"/>
        <v>9.7674943246878323E-5</v>
      </c>
      <c r="AZ1801" s="13">
        <f t="shared" si="2225"/>
        <v>1.0150439751035924E-5</v>
      </c>
      <c r="BA1801" s="13">
        <f t="shared" si="2226"/>
        <v>7.0322659844632583E-7</v>
      </c>
      <c r="BB1801" s="13">
        <f t="shared" si="2227"/>
        <v>3.6539868780950083E-8</v>
      </c>
      <c r="BC1801" s="13">
        <f t="shared" si="2228"/>
        <v>1.5188981912560105E-9</v>
      </c>
      <c r="BD1801" s="13">
        <f t="shared" si="2229"/>
        <v>3.2624760097172552E-8</v>
      </c>
      <c r="BE1801" s="13">
        <f t="shared" si="2230"/>
        <v>3.3447451948355707E-8</v>
      </c>
      <c r="BF1801" s="13">
        <f t="shared" si="2231"/>
        <v>1.7145444725193854E-8</v>
      </c>
      <c r="BG1801" s="13">
        <f t="shared" si="2232"/>
        <v>5.8592659570116983E-9</v>
      </c>
      <c r="BH1801" s="13">
        <f t="shared" si="2233"/>
        <v>1.5017544647536717E-9</v>
      </c>
      <c r="BI1801" s="13">
        <f t="shared" si="2234"/>
        <v>3.079247795138902E-10</v>
      </c>
      <c r="BJ1801" s="14">
        <f t="shared" si="2235"/>
        <v>0.56853528788804342</v>
      </c>
      <c r="BK1801" s="14">
        <f t="shared" si="2236"/>
        <v>0.3569770428544381</v>
      </c>
      <c r="BL1801" s="14">
        <f t="shared" si="2237"/>
        <v>7.4052330046143269E-2</v>
      </c>
      <c r="BM1801" s="14">
        <f t="shared" si="2238"/>
        <v>0.12766265231832935</v>
      </c>
      <c r="BN1801" s="14">
        <f t="shared" si="2239"/>
        <v>0.87224038079291966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1.30534351145038</v>
      </c>
      <c r="F1802" s="15">
        <f>VLOOKUP(B1802,home!$B$2:$E$405,3,FALSE)</f>
        <v>0.26</v>
      </c>
      <c r="G1802" s="15">
        <f>VLOOKUP(C1802,away!$B$2:$E$405,4,FALSE)</f>
        <v>1.1499999999999999</v>
      </c>
      <c r="H1802" s="15">
        <f>VLOOKUP(A1802,away!$A$2:$E$405,3,FALSE)</f>
        <v>1.0381679389313001</v>
      </c>
      <c r="I1802" s="15">
        <f>VLOOKUP(C1802,away!$B$2:$E$405,3,FALSE)</f>
        <v>1.1499999999999999</v>
      </c>
      <c r="J1802" s="15">
        <f>VLOOKUP(B1802,home!$B$2:$E$405,4,FALSE)</f>
        <v>0.48</v>
      </c>
      <c r="K1802" s="20">
        <f t="shared" si="2184"/>
        <v>0.39029770992366358</v>
      </c>
      <c r="L1802" s="20">
        <f t="shared" si="2185"/>
        <v>0.57306870229007756</v>
      </c>
      <c r="M1802" s="21">
        <f t="shared" si="2186"/>
        <v>0.38160607786573281</v>
      </c>
      <c r="N1802" s="21">
        <f t="shared" si="2187"/>
        <v>0.14893997828394678</v>
      </c>
      <c r="O1802" s="21">
        <f t="shared" si="2188"/>
        <v>0.21868649982852181</v>
      </c>
      <c r="P1802" s="21">
        <f t="shared" si="2189"/>
        <v>8.5352840074293709E-2</v>
      </c>
      <c r="Q1802" s="21">
        <f t="shared" si="2190"/>
        <v>2.9065466220152301E-2</v>
      </c>
      <c r="R1802" s="21">
        <f t="shared" si="2191"/>
        <v>6.2661194332545134E-2</v>
      </c>
      <c r="S1802" s="21">
        <f t="shared" si="2192"/>
        <v>4.7726620010171885E-3</v>
      </c>
      <c r="T1802" s="21">
        <f t="shared" si="2193"/>
        <v>1.6656509008238767E-2</v>
      </c>
      <c r="U1802" s="21">
        <f t="shared" si="2194"/>
        <v>2.4456520649074016E-2</v>
      </c>
      <c r="V1802" s="21">
        <f t="shared" si="2195"/>
        <v>1.1860987900279707E-4</v>
      </c>
      <c r="W1802" s="21">
        <f t="shared" si="2196"/>
        <v>3.781394967863015E-3</v>
      </c>
      <c r="X1802" s="21">
        <f t="shared" si="2197"/>
        <v>2.1669991070794878E-3</v>
      </c>
      <c r="Y1802" s="21">
        <f t="shared" si="2198"/>
        <v>6.2091968307889948E-4</v>
      </c>
      <c r="Z1802" s="21">
        <f t="shared" si="2199"/>
        <v>1.1969723106699337E-2</v>
      </c>
      <c r="AA1802" s="21">
        <f t="shared" si="2200"/>
        <v>4.671755516965111E-3</v>
      </c>
      <c r="AB1802" s="21">
        <f t="shared" si="2201"/>
        <v>9.1168773979736193E-4</v>
      </c>
      <c r="AC1802" s="21">
        <f t="shared" si="2202"/>
        <v>1.6580727189896627E-6</v>
      </c>
      <c r="AD1802" s="21">
        <f t="shared" si="2203"/>
        <v>3.6896744906845006E-4</v>
      </c>
      <c r="AE1802" s="21">
        <f t="shared" si="2204"/>
        <v>2.1144369722493698E-4</v>
      </c>
      <c r="AF1802" s="21">
        <f t="shared" si="2205"/>
        <v>6.0585882588055351E-5</v>
      </c>
      <c r="AG1802" s="21">
        <f t="shared" si="2206"/>
        <v>1.1573291037278632E-5</v>
      </c>
      <c r="AH1802" s="21">
        <f t="shared" si="2207"/>
        <v>1.7148684218819359E-3</v>
      </c>
      <c r="AI1802" s="21">
        <f t="shared" si="2208"/>
        <v>6.6930921788092661E-4</v>
      </c>
      <c r="AJ1802" s="21">
        <f t="shared" si="2209"/>
        <v>1.30614927484862E-4</v>
      </c>
      <c r="AK1802" s="21">
        <f t="shared" si="2210"/>
        <v>1.6992902359729008E-5</v>
      </c>
      <c r="AL1802" s="21">
        <f t="shared" si="2211"/>
        <v>1.4834272704143672E-8</v>
      </c>
      <c r="AM1802" s="21">
        <f t="shared" si="2212"/>
        <v>2.8801430081558418E-5</v>
      </c>
      <c r="AN1802" s="21">
        <f t="shared" si="2213"/>
        <v>1.6505198160937087E-5</v>
      </c>
      <c r="AO1802" s="21">
        <f t="shared" si="2214"/>
        <v>4.7293062455643961E-6</v>
      </c>
      <c r="AP1802" s="21">
        <f t="shared" si="2215"/>
        <v>9.0340579762598261E-7</v>
      </c>
      <c r="AQ1802" s="21">
        <f t="shared" si="2216"/>
        <v>1.2942839702171355E-7</v>
      </c>
      <c r="AR1802" s="21">
        <f t="shared" si="2217"/>
        <v>1.9654748422522295E-4</v>
      </c>
      <c r="AS1802" s="21">
        <f t="shared" si="2218"/>
        <v>7.6712032984361912E-5</v>
      </c>
      <c r="AT1802" s="21">
        <f t="shared" si="2219"/>
        <v>1.4970265398692497E-5</v>
      </c>
      <c r="AU1802" s="21">
        <f t="shared" si="2220"/>
        <v>1.9476201006863807E-6</v>
      </c>
      <c r="AV1802" s="21">
        <f t="shared" si="2221"/>
        <v>1.9003791627479738E-7</v>
      </c>
      <c r="AW1802" s="21">
        <f t="shared" si="2222"/>
        <v>9.2165089951790828E-11</v>
      </c>
      <c r="AX1802" s="21">
        <f t="shared" si="2223"/>
        <v>1.8735220338931254E-6</v>
      </c>
      <c r="AY1802" s="21">
        <f t="shared" si="2224"/>
        <v>1.0736568406750003E-6</v>
      </c>
      <c r="AZ1802" s="21">
        <f t="shared" si="2225"/>
        <v>3.0763956619524346E-7</v>
      </c>
      <c r="BA1802" s="21">
        <f t="shared" si="2226"/>
        <v>5.8766202324196874E-8</v>
      </c>
      <c r="BB1802" s="21">
        <f t="shared" si="2227"/>
        <v>8.4192678261109091E-9</v>
      </c>
      <c r="BC1802" s="21">
        <f t="shared" si="2228"/>
        <v>9.6496377746839681E-10</v>
      </c>
      <c r="BD1802" s="21">
        <f t="shared" si="2229"/>
        <v>1.8772535287221323E-5</v>
      </c>
      <c r="BE1802" s="21">
        <f t="shared" si="2230"/>
        <v>7.3268775320636464E-6</v>
      </c>
      <c r="BF1802" s="21">
        <f t="shared" si="2231"/>
        <v>1.4298317608277925E-6</v>
      </c>
      <c r="BG1802" s="21">
        <f t="shared" si="2232"/>
        <v>1.8602002060906893E-7</v>
      </c>
      <c r="BH1802" s="21">
        <f t="shared" si="2233"/>
        <v>1.8150797010918076E-8</v>
      </c>
      <c r="BI1802" s="21">
        <f t="shared" si="2234"/>
        <v>1.4168429013301212E-9</v>
      </c>
      <c r="BJ1802" s="22">
        <f t="shared" si="2235"/>
        <v>0.20193822932783537</v>
      </c>
      <c r="BK1802" s="22">
        <f t="shared" si="2236"/>
        <v>0.47185293638387887</v>
      </c>
      <c r="BL1802" s="22">
        <f t="shared" si="2237"/>
        <v>0.31423754580937691</v>
      </c>
      <c r="BM1802" s="22">
        <f t="shared" si="2238"/>
        <v>7.3685304457922179E-2</v>
      </c>
      <c r="BN1802" s="22">
        <f t="shared" si="2239"/>
        <v>0.92631205660519245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1.62037037037037</v>
      </c>
      <c r="F1803" s="10">
        <f>VLOOKUP(B1803,home!$B$2:$E$405,3,FALSE)</f>
        <v>1.23</v>
      </c>
      <c r="G1803" s="10">
        <f>VLOOKUP(C1803,away!$B$2:$E$405,4,FALSE)</f>
        <v>0.82</v>
      </c>
      <c r="H1803" s="10">
        <f>VLOOKUP(A1803,away!$A$2:$E$405,3,FALSE)</f>
        <v>1.4537037037036999</v>
      </c>
      <c r="I1803" s="10">
        <f>VLOOKUP(C1803,away!$B$2:$E$405,3,FALSE)</f>
        <v>0.62</v>
      </c>
      <c r="J1803" s="10">
        <f>VLOOKUP(B1803,home!$B$2:$E$405,4,FALSE)</f>
        <v>0.69</v>
      </c>
      <c r="K1803" s="12">
        <f t="shared" ref="K1803:K1866" si="2240">E1803*F1803*G1803</f>
        <v>1.634305555555555</v>
      </c>
      <c r="L1803" s="12">
        <f t="shared" ref="L1803:L1866" si="2241">H1803*I1803*J1803</f>
        <v>0.62189444444444275</v>
      </c>
      <c r="M1803" s="13">
        <f t="shared" ref="M1803:M1866" si="2242">_xlfn.POISSON.DIST(0,K1803,FALSE) * _xlfn.POISSON.DIST(0,L1803,FALSE)</f>
        <v>0.10474777096256056</v>
      </c>
      <c r="N1803" s="13">
        <f t="shared" ref="N1803:N1866" si="2243">_xlfn.POISSON.DIST(1,K1803,FALSE) * _xlfn.POISSON.DIST(0,L1803,FALSE)</f>
        <v>0.17118986401617356</v>
      </c>
      <c r="O1803" s="13">
        <f t="shared" ref="O1803:O1866" si="2244">_xlfn.POISSON.DIST(0,K1803,FALSE) * _xlfn.POISSON.DIST(1,L1803,FALSE)</f>
        <v>6.5142056829555317E-2</v>
      </c>
      <c r="P1803" s="13">
        <f t="shared" ref="P1803:P1866" si="2245">_xlfn.POISSON.DIST(1,K1803,FALSE) * _xlfn.POISSON.DIST(1,L1803,FALSE)</f>
        <v>0.10646202537685794</v>
      </c>
      <c r="Q1803" s="13">
        <f t="shared" ref="Q1803:Q1866" si="2246">_xlfn.POISSON.DIST(2,K1803,FALSE) * _xlfn.POISSON.DIST(0,L1803,FALSE)</f>
        <v>0.13988827290821623</v>
      </c>
      <c r="R1803" s="13">
        <f t="shared" ref="R1803:R1866" si="2247">_xlfn.POISSON.DIST(0,K1803,FALSE) * _xlfn.POISSON.DIST(2,L1803,FALSE)</f>
        <v>2.025574162099231E-2</v>
      </c>
      <c r="S1803" s="13">
        <f t="shared" ref="S1803:S1866" si="2248">_xlfn.POISSON.DIST(2,K1803,FALSE) * _xlfn.POISSON.DIST(2,L1803,FALSE)</f>
        <v>2.7051083624953356E-2</v>
      </c>
      <c r="T1803" s="13">
        <f t="shared" ref="T1803:T1866" si="2249">_xlfn.POISSON.DIST(2,K1803,FALSE) * _xlfn.POISSON.DIST(1,L1803,FALSE)</f>
        <v>8.6995739764547719E-2</v>
      </c>
      <c r="U1803" s="13">
        <f t="shared" ref="U1803:U1866" si="2250">_xlfn.POISSON.DIST(1,K1803,FALSE) * _xlfn.POISSON.DIST(2,L1803,FALSE)</f>
        <v>3.3104071063085612E-2</v>
      </c>
      <c r="V1803" s="13">
        <f t="shared" ref="V1803:V1866" si="2251">_xlfn.POISSON.DIST(3,K1803,FALSE) * _xlfn.POISSON.DIST(3,L1803,FALSE)</f>
        <v>3.0548654850566328E-3</v>
      </c>
      <c r="W1803" s="13">
        <f t="shared" ref="W1803:W1866" si="2252">_xlfn.POISSON.DIST(3,K1803,FALSE) * _xlfn.POISSON.DIST(0,L1803,FALSE)</f>
        <v>7.6206727190323162E-2</v>
      </c>
      <c r="X1803" s="13">
        <f t="shared" ref="X1803:X1866" si="2253">_xlfn.POISSON.DIST(3,K1803,FALSE) * _xlfn.POISSON.DIST(1,L1803,FALSE)</f>
        <v>4.739254026895523E-2</v>
      </c>
      <c r="Y1803" s="13">
        <f t="shared" ref="Y1803:Y1866" si="2254">_xlfn.POISSON.DIST(3,K1803,FALSE) * _xlfn.POISSON.DIST(2,L1803,FALSE)</f>
        <v>1.4736578750686395E-2</v>
      </c>
      <c r="Z1803" s="13">
        <f t="shared" ref="Z1803:Z1866" si="2255">_xlfn.POISSON.DIST(0,K1803,FALSE) * _xlfn.POISSON.DIST(3,L1803,FALSE)</f>
        <v>4.1989777273990642E-3</v>
      </c>
      <c r="AA1803" s="13">
        <f t="shared" ref="AA1803:AA1866" si="2256">_xlfn.POISSON.DIST(1,K1803,FALSE) * _xlfn.POISSON.DIST(3,L1803,FALSE)</f>
        <v>6.8624126275423289E-3</v>
      </c>
      <c r="AB1803" s="13">
        <f t="shared" ref="AB1803:AB1866" si="2257">_xlfn.POISSON.DIST(2,K1803,FALSE) * _xlfn.POISSON.DIST(3,L1803,FALSE)</f>
        <v>5.6076395408535123E-3</v>
      </c>
      <c r="AC1803" s="13">
        <f t="shared" ref="AC1803:AC1866" si="2258">_xlfn.POISSON.DIST(4,K1803,FALSE) * _xlfn.POISSON.DIST(4,L1803,FALSE)</f>
        <v>1.9405375157650789E-4</v>
      </c>
      <c r="AD1803" s="13">
        <f t="shared" ref="AD1803:AD1866" si="2259">_xlfn.POISSON.DIST(4,K1803,FALSE) * _xlfn.POISSON.DIST(0,L1803,FALSE)</f>
        <v>3.113626940446294E-2</v>
      </c>
      <c r="AE1803" s="13">
        <f t="shared" ref="AE1803:AE1866" si="2260">_xlfn.POISSON.DIST(4,K1803,FALSE) * _xlfn.POISSON.DIST(1,L1803,FALSE)</f>
        <v>1.9363472963360977E-2</v>
      </c>
      <c r="AF1803" s="13">
        <f t="shared" ref="AF1803:AF1866" si="2261">_xlfn.POISSON.DIST(4,K1803,FALSE) * _xlfn.POISSON.DIST(2,L1803,FALSE)</f>
        <v>6.0210181305321809E-3</v>
      </c>
      <c r="AG1803" s="13">
        <f t="shared" ref="AG1803:AG1866" si="2262">_xlfn.POISSON.DIST(4,K1803,FALSE) * _xlfn.POISSON.DIST(3,L1803,FALSE)</f>
        <v>1.248145908425743E-3</v>
      </c>
      <c r="AH1803" s="13">
        <f t="shared" ref="AH1803:AH1866" si="2263">_xlfn.POISSON.DIST(0,K1803,FALSE) * _xlfn.POISSON.DIST(4,L1803,FALSE)</f>
        <v>6.5283023025385729E-4</v>
      </c>
      <c r="AI1803" s="13">
        <f t="shared" ref="AI1803:AI1866" si="2264">_xlfn.POISSON.DIST(1,K1803,FALSE) * _xlfn.POISSON.DIST(4,L1803,FALSE)</f>
        <v>1.0669240721384911E-3</v>
      </c>
      <c r="AJ1803" s="13">
        <f t="shared" ref="AJ1803:AJ1866" si="2265">_xlfn.POISSON.DIST(2,K1803,FALSE) * _xlfn.POISSON.DIST(4,L1803,FALSE)</f>
        <v>8.7183996922594604E-4</v>
      </c>
      <c r="AK1803" s="13">
        <f t="shared" ref="AK1803:AK1866" si="2266">_xlfn.POISSON.DIST(3,K1803,FALSE) * _xlfn.POISSON.DIST(4,L1803,FALSE)</f>
        <v>4.7495096842044933E-4</v>
      </c>
      <c r="AL1803" s="13">
        <f t="shared" ref="AL1803:AL1866" si="2267">_xlfn.POISSON.DIST(5,K1803,FALSE) * _xlfn.POISSON.DIST(5,L1803,FALSE)</f>
        <v>7.8891818832867895E-6</v>
      </c>
      <c r="AM1803" s="13">
        <f t="shared" ref="AM1803:AM1866" si="2268">_xlfn.POISSON.DIST(5,K1803,FALSE) * _xlfn.POISSON.DIST(0,L1803,FALSE)</f>
        <v>1.0177235613397643E-2</v>
      </c>
      <c r="AN1803" s="13">
        <f t="shared" ref="AN1803:AN1866" si="2269">_xlfn.POISSON.DIST(5,K1803,FALSE) * _xlfn.POISSON.DIST(1,L1803,FALSE)</f>
        <v>6.3291662877741238E-3</v>
      </c>
      <c r="AO1803" s="13">
        <f t="shared" ref="AO1803:AO1866" si="2270">_xlfn.POISSON.DIST(5,K1803,FALSE) * _xlfn.POISSON.DIST(2,L1803,FALSE)</f>
        <v>1.9680366761658922E-3</v>
      </c>
      <c r="AP1803" s="13">
        <f t="shared" ref="AP1803:AP1866" si="2271">_xlfn.POISSON.DIST(5,K1803,FALSE) * _xlfn.POISSON.DIST(3,L1803,FALSE)</f>
        <v>4.0797035845682522E-4</v>
      </c>
      <c r="AQ1803" s="13">
        <f t="shared" ref="AQ1803:AQ1866" si="2272">_xlfn.POISSON.DIST(5,K1803,FALSE) * _xlfn.POISSON.DIST(4,L1803,FALSE)</f>
        <v>6.3428624855576857E-5</v>
      </c>
      <c r="AR1803" s="13">
        <f t="shared" ref="AR1803:AR1866" si="2273">_xlfn.POISSON.DIST(0,K1803,FALSE) * _xlfn.POISSON.DIST(5,L1803,FALSE)</f>
        <v>8.119829867205206E-5</v>
      </c>
      <c r="AS1803" s="13">
        <f t="shared" ref="AS1803:AS1866" si="2274">_xlfn.POISSON.DIST(1,K1803,FALSE) * _xlfn.POISSON.DIST(5,L1803,FALSE)</f>
        <v>1.3270283062139391E-4</v>
      </c>
      <c r="AT1803" s="13">
        <f t="shared" ref="AT1803:AT1866" si="2275">_xlfn.POISSON.DIST(2,K1803,FALSE) * _xlfn.POISSON.DIST(5,L1803,FALSE)</f>
        <v>1.0843848666124596E-4</v>
      </c>
      <c r="AU1803" s="13">
        <f t="shared" ref="AU1803:AU1866" si="2276">_xlfn.POISSON.DIST(3,K1803,FALSE) * _xlfn.POISSON.DIST(5,L1803,FALSE)</f>
        <v>5.9073873728837092E-5</v>
      </c>
      <c r="AV1803" s="13">
        <f t="shared" ref="AV1803:AV1866" si="2277">_xlfn.POISSON.DIST(4,K1803,FALSE) * _xlfn.POISSON.DIST(5,L1803,FALSE)</f>
        <v>2.4136190005806462E-5</v>
      </c>
      <c r="AW1803" s="13">
        <f t="shared" ref="AW1803:AW1866" si="2278">_xlfn.POISSON.DIST(6,K1803,FALSE) * _xlfn.POISSON.DIST(6,L1803,FALSE)</f>
        <v>2.2273035134861876E-7</v>
      </c>
      <c r="AX1803" s="13">
        <f t="shared" ref="AX1803:AX1866" si="2279">_xlfn.POISSON.DIST(6,K1803,FALSE) * _xlfn.POISSON.DIST(0,L1803,FALSE)</f>
        <v>2.7721187838622729E-3</v>
      </c>
      <c r="AY1803" s="13">
        <f t="shared" ref="AY1803:AY1866" si="2280">_xlfn.POISSON.DIST(6,K1803,FALSE) * _xlfn.POISSON.DIST(1,L1803,FALSE)</f>
        <v>1.7239652710240323E-3</v>
      </c>
      <c r="AZ1803" s="13">
        <f t="shared" ref="AZ1803:AZ1866" si="2281">_xlfn.POISSON.DIST(6,K1803,FALSE) * _xlfn.POISSON.DIST(2,L1803,FALSE)</f>
        <v>5.3606221223250177E-4</v>
      </c>
      <c r="BA1803" s="13">
        <f t="shared" ref="BA1803:BA1866" si="2282">_xlfn.POISSON.DIST(6,K1803,FALSE) * _xlfn.POISSON.DIST(3,L1803,FALSE)</f>
        <v>1.1112470388799692E-4</v>
      </c>
      <c r="BB1803" s="13">
        <f t="shared" ref="BB1803:BB1866" si="2283">_xlfn.POISSON.DIST(6,K1803,FALSE) * _xlfn.POISSON.DIST(4,L1803,FALSE)</f>
        <v>1.7276958997119758E-5</v>
      </c>
      <c r="BC1803" s="13">
        <f t="shared" ref="BC1803:BC1866" si="2284">_xlfn.POISSON.DIST(6,K1803,FALSE) * _xlfn.POISSON.DIST(5,L1803,FALSE)</f>
        <v>2.1488889634406424E-6</v>
      </c>
      <c r="BD1803" s="13">
        <f t="shared" ref="BD1803:BD1866" si="2285">_xlfn.POISSON.DIST(0,K1803,FALSE) * _xlfn.POISSON.DIST(6,L1803,FALSE)</f>
        <v>8.416128473748291E-6</v>
      </c>
      <c r="BE1803" s="13">
        <f t="shared" ref="BE1803:BE1866" si="2286">_xlfn.POISSON.DIST(1,K1803,FALSE) * _xlfn.POISSON.DIST(6,L1803,FALSE)</f>
        <v>1.3754525520916125E-5</v>
      </c>
      <c r="BF1803" s="13">
        <f t="shared" ref="BF1803:BF1866" si="2287">_xlfn.POISSON.DIST(2,K1803,FALSE) * _xlfn.POISSON.DIST(6,L1803,FALSE)</f>
        <v>1.1239548736431945E-5</v>
      </c>
      <c r="BG1803" s="13">
        <f t="shared" ref="BG1803:BG1866" si="2288">_xlfn.POISSON.DIST(3,K1803,FALSE) * _xlfn.POISSON.DIST(6,L1803,FALSE)</f>
        <v>6.1229523139627171E-6</v>
      </c>
      <c r="BH1803" s="13">
        <f t="shared" ref="BH1803:BH1866" si="2289">_xlfn.POISSON.DIST(4,K1803,FALSE) * _xlfn.POISSON.DIST(6,L1803,FALSE)</f>
        <v>2.5016937457777535E-6</v>
      </c>
      <c r="BI1803" s="13">
        <f t="shared" ref="BI1803:BI1866" si="2290">_xlfn.POISSON.DIST(5,K1803,FALSE) * _xlfn.POISSON.DIST(6,L1803,FALSE)</f>
        <v>8.177063974046334E-7</v>
      </c>
      <c r="BJ1803" s="14">
        <f t="shared" ref="BJ1803:BJ1866" si="2291">SUM(N1803,Q1803,T1803,W1803,X1803,Y1803,AD1803,AE1803,AF1803,AG1803,AM1803,AN1803,AO1803,AP1803,AQ1803,AX1803,AY1803,AZ1803,BA1803,BB1803,BC1803)</f>
        <v>0.61828716368530123</v>
      </c>
      <c r="BK1803" s="14">
        <f t="shared" ref="BK1803:BK1866" si="2292">SUM(M1803,P1803,S1803,V1803,AC1803,AL1803,AY1803)</f>
        <v>0.24324165365391229</v>
      </c>
      <c r="BL1803" s="14">
        <f t="shared" ref="BL1803:BL1866" si="2293">SUM(O1803,R1803,U1803,AA1803,AB1803,AH1803,AI1803,AJ1803,AK1803,AR1803,AS1803,AT1803,AU1803,AV1803,BD1803,BE1803,BF1803,BG1803,BH1803,BI1803)</f>
        <v>0.13448686915694541</v>
      </c>
      <c r="BM1803" s="14">
        <f t="shared" ref="BM1803:BM1866" si="2294">SUM(S1803:BI1803)</f>
        <v>0.39080518996852981</v>
      </c>
      <c r="BN1803" s="14">
        <f t="shared" ref="BN1803:BN1866" si="2295">SUM(M1803:R1803)</f>
        <v>0.60768573171435591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1.8395061728395099</v>
      </c>
      <c r="F1804" s="10">
        <f>VLOOKUP(B1804,home!$B$2:$E$405,3,FALSE)</f>
        <v>1.36</v>
      </c>
      <c r="G1804" s="10">
        <f>VLOOKUP(C1804,away!$B$2:$E$405,4,FALSE)</f>
        <v>1.36</v>
      </c>
      <c r="H1804" s="10">
        <f>VLOOKUP(A1804,away!$A$2:$E$405,3,FALSE)</f>
        <v>1.2222222222222201</v>
      </c>
      <c r="I1804" s="10">
        <f>VLOOKUP(C1804,away!$B$2:$E$405,3,FALSE)</f>
        <v>0.54</v>
      </c>
      <c r="J1804" s="10">
        <f>VLOOKUP(B1804,home!$B$2:$E$405,4,FALSE)</f>
        <v>1.02</v>
      </c>
      <c r="K1804" s="12">
        <f t="shared" si="2240"/>
        <v>3.4023506172839579</v>
      </c>
      <c r="L1804" s="12">
        <f t="shared" si="2241"/>
        <v>0.67319999999999891</v>
      </c>
      <c r="M1804" s="13">
        <f t="shared" si="2242"/>
        <v>1.6982861045247193E-2</v>
      </c>
      <c r="N1804" s="13">
        <f t="shared" si="2243"/>
        <v>5.7781647760544466E-2</v>
      </c>
      <c r="O1804" s="13">
        <f t="shared" si="2244"/>
        <v>1.1432862055660391E-2</v>
      </c>
      <c r="P1804" s="13">
        <f t="shared" si="2245"/>
        <v>3.8898605272398475E-2</v>
      </c>
      <c r="Q1804" s="13">
        <f t="shared" si="2246"/>
        <v>9.8296712462886349E-2</v>
      </c>
      <c r="R1804" s="13">
        <f t="shared" si="2247"/>
        <v>3.8483013679352809E-3</v>
      </c>
      <c r="S1804" s="13">
        <f t="shared" si="2248"/>
        <v>2.2273948542983004E-2</v>
      </c>
      <c r="T1804" s="13">
        <f t="shared" si="2249"/>
        <v>6.6173346830014995E-2</v>
      </c>
      <c r="U1804" s="13">
        <f t="shared" si="2250"/>
        <v>1.3093270534689302E-2</v>
      </c>
      <c r="V1804" s="13">
        <f t="shared" si="2251"/>
        <v>5.6686269365777793E-3</v>
      </c>
      <c r="W1804" s="13">
        <f t="shared" si="2252"/>
        <v>0.11147996010836171</v>
      </c>
      <c r="X1804" s="13">
        <f t="shared" si="2253"/>
        <v>7.5048309144948991E-2</v>
      </c>
      <c r="Y1804" s="13">
        <f t="shared" si="2254"/>
        <v>2.5261260858189784E-2</v>
      </c>
      <c r="Z1804" s="13">
        <f t="shared" si="2255"/>
        <v>8.6355882696467583E-4</v>
      </c>
      <c r="AA1804" s="13">
        <f t="shared" si="2256"/>
        <v>2.9381299079842753E-3</v>
      </c>
      <c r="AB1804" s="13">
        <f t="shared" si="2257"/>
        <v>4.9982740530453793E-3</v>
      </c>
      <c r="AC1804" s="13">
        <f t="shared" si="2258"/>
        <v>8.1148606621311067E-4</v>
      </c>
      <c r="AD1804" s="13">
        <f t="shared" si="2259"/>
        <v>9.4823477772368853E-2</v>
      </c>
      <c r="AE1804" s="13">
        <f t="shared" si="2260"/>
        <v>6.3835165236358613E-2</v>
      </c>
      <c r="AF1804" s="13">
        <f t="shared" si="2261"/>
        <v>2.1486916618558269E-2</v>
      </c>
      <c r="AG1804" s="13">
        <f t="shared" si="2262"/>
        <v>4.8216640892044691E-3</v>
      </c>
      <c r="AH1804" s="13">
        <f t="shared" si="2263"/>
        <v>1.4533695057815469E-4</v>
      </c>
      <c r="AI1804" s="13">
        <f t="shared" si="2264"/>
        <v>4.9448726351375265E-4</v>
      </c>
      <c r="AJ1804" s="13">
        <f t="shared" si="2265"/>
        <v>8.4120952312753585E-4</v>
      </c>
      <c r="AK1804" s="13">
        <f t="shared" si="2266"/>
        <v>9.5402991342603859E-4</v>
      </c>
      <c r="AL1804" s="13">
        <f t="shared" si="2267"/>
        <v>7.4347134065515184E-5</v>
      </c>
      <c r="AM1804" s="13">
        <f t="shared" si="2268"/>
        <v>6.4524543626366157E-2</v>
      </c>
      <c r="AN1804" s="13">
        <f t="shared" si="2269"/>
        <v>4.3437922769269631E-2</v>
      </c>
      <c r="AO1804" s="13">
        <f t="shared" si="2270"/>
        <v>1.4621204804136131E-2</v>
      </c>
      <c r="AP1804" s="13">
        <f t="shared" si="2271"/>
        <v>3.2809983580481435E-3</v>
      </c>
      <c r="AQ1804" s="13">
        <f t="shared" si="2272"/>
        <v>5.5219202365950151E-4</v>
      </c>
      <c r="AR1804" s="13">
        <f t="shared" si="2273"/>
        <v>1.9568167025842721E-5</v>
      </c>
      <c r="AS1804" s="13">
        <f t="shared" si="2274"/>
        <v>6.6577765159491577E-5</v>
      </c>
      <c r="AT1804" s="13">
        <f t="shared" si="2275"/>
        <v>1.1326045019389128E-4</v>
      </c>
      <c r="AU1804" s="13">
        <f t="shared" si="2276"/>
        <v>1.2845058754368168E-4</v>
      </c>
      <c r="AV1804" s="13">
        <f t="shared" si="2277"/>
        <v>1.0925848395493308E-4</v>
      </c>
      <c r="AW1804" s="13">
        <f t="shared" si="2278"/>
        <v>4.7302588268965359E-6</v>
      </c>
      <c r="AX1804" s="13">
        <f t="shared" si="2279"/>
        <v>3.658918680618875E-2</v>
      </c>
      <c r="AY1804" s="13">
        <f t="shared" si="2280"/>
        <v>2.4631840557926232E-2</v>
      </c>
      <c r="AZ1804" s="13">
        <f t="shared" si="2281"/>
        <v>8.2910775317979538E-3</v>
      </c>
      <c r="BA1804" s="13">
        <f t="shared" si="2282"/>
        <v>1.8605177981354582E-3</v>
      </c>
      <c r="BB1804" s="13">
        <f t="shared" si="2283"/>
        <v>3.1312514542619705E-4</v>
      </c>
      <c r="BC1804" s="13">
        <f t="shared" si="2284"/>
        <v>4.2159169580183115E-5</v>
      </c>
      <c r="BD1804" s="13">
        <f t="shared" si="2285"/>
        <v>2.195548340299549E-6</v>
      </c>
      <c r="BE1804" s="13">
        <f t="shared" si="2286"/>
        <v>7.4700252508949398E-6</v>
      </c>
      <c r="BF1804" s="13">
        <f t="shared" si="2287"/>
        <v>1.2707822511754575E-5</v>
      </c>
      <c r="BG1804" s="13">
        <f t="shared" si="2288"/>
        <v>1.4412155922401054E-5</v>
      </c>
      <c r="BH1804" s="13">
        <f t="shared" si="2289"/>
        <v>1.2258801899743467E-5</v>
      </c>
      <c r="BI1804" s="13">
        <f t="shared" si="2290"/>
        <v>8.3417484421507865E-6</v>
      </c>
      <c r="BJ1804" s="14">
        <f t="shared" si="2291"/>
        <v>0.81715322947197078</v>
      </c>
      <c r="BK1804" s="14">
        <f t="shared" si="2292"/>
        <v>0.10934171555541131</v>
      </c>
      <c r="BL1804" s="14">
        <f t="shared" si="2293"/>
        <v>3.9240403126205192E-2</v>
      </c>
      <c r="BM1804" s="14">
        <f t="shared" si="2294"/>
        <v>0.71473080671678024</v>
      </c>
      <c r="BN1804" s="14">
        <f t="shared" si="2295"/>
        <v>0.22724098996467218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1.52525252525253</v>
      </c>
      <c r="F1805" s="10">
        <f>VLOOKUP(B1805,home!$B$2:$E$405,3,FALSE)</f>
        <v>0.39</v>
      </c>
      <c r="G1805" s="10">
        <f>VLOOKUP(C1805,away!$B$2:$E$405,4,FALSE)</f>
        <v>0.52</v>
      </c>
      <c r="H1805" s="10">
        <f>VLOOKUP(A1805,away!$A$2:$E$405,3,FALSE)</f>
        <v>1.3333333333333299</v>
      </c>
      <c r="I1805" s="10">
        <f>VLOOKUP(C1805,away!$B$2:$E$405,3,FALSE)</f>
        <v>1.05</v>
      </c>
      <c r="J1805" s="10">
        <f>VLOOKUP(B1805,home!$B$2:$E$405,4,FALSE)</f>
        <v>0.9</v>
      </c>
      <c r="K1805" s="12">
        <f t="shared" si="2240"/>
        <v>0.30932121212121311</v>
      </c>
      <c r="L1805" s="12">
        <f t="shared" si="2241"/>
        <v>1.2599999999999969</v>
      </c>
      <c r="M1805" s="13">
        <f t="shared" si="2242"/>
        <v>0.20818644884461068</v>
      </c>
      <c r="N1805" s="13">
        <f t="shared" si="2243"/>
        <v>6.4396484703825904E-2</v>
      </c>
      <c r="O1805" s="13">
        <f t="shared" si="2244"/>
        <v>0.26231492554420888</v>
      </c>
      <c r="P1805" s="13">
        <f t="shared" si="2245"/>
        <v>8.1139570726820445E-2</v>
      </c>
      <c r="Q1805" s="13">
        <f t="shared" si="2246"/>
        <v>9.9595993524662935E-3</v>
      </c>
      <c r="R1805" s="13">
        <f t="shared" si="2247"/>
        <v>0.1652584030928512</v>
      </c>
      <c r="S1805" s="13">
        <f t="shared" si="2248"/>
        <v>7.9059299659877073E-3</v>
      </c>
      <c r="T1805" s="13">
        <f t="shared" si="2249"/>
        <v>1.2549095184107502E-2</v>
      </c>
      <c r="U1805" s="13">
        <f t="shared" si="2250"/>
        <v>5.111792955789677E-2</v>
      </c>
      <c r="V1805" s="13">
        <f t="shared" si="2251"/>
        <v>3.4236605760346273E-4</v>
      </c>
      <c r="W1805" s="13">
        <f t="shared" si="2252"/>
        <v>1.0269051146488413E-3</v>
      </c>
      <c r="X1805" s="13">
        <f t="shared" si="2253"/>
        <v>1.2939004444575371E-3</v>
      </c>
      <c r="Y1805" s="13">
        <f t="shared" si="2254"/>
        <v>8.1515728000824646E-4</v>
      </c>
      <c r="Z1805" s="13">
        <f t="shared" si="2255"/>
        <v>6.9408529298997337E-2</v>
      </c>
      <c r="AA1805" s="13">
        <f t="shared" si="2256"/>
        <v>2.1469530414316592E-2</v>
      </c>
      <c r="AB1805" s="13">
        <f t="shared" si="2257"/>
        <v>3.3204905857148292E-3</v>
      </c>
      <c r="AC1805" s="13">
        <f t="shared" si="2258"/>
        <v>8.3397103592562799E-6</v>
      </c>
      <c r="AD1805" s="13">
        <f t="shared" si="2259"/>
        <v>7.9410883699163217E-5</v>
      </c>
      <c r="AE1805" s="13">
        <f t="shared" si="2260"/>
        <v>1.0005771346094541E-4</v>
      </c>
      <c r="AF1805" s="13">
        <f t="shared" si="2261"/>
        <v>6.3036359480395467E-5</v>
      </c>
      <c r="AG1805" s="13">
        <f t="shared" si="2262"/>
        <v>2.6475270981766035E-5</v>
      </c>
      <c r="AH1805" s="13">
        <f t="shared" si="2263"/>
        <v>2.1863686729184106E-2</v>
      </c>
      <c r="AI1805" s="13">
        <f t="shared" si="2264"/>
        <v>6.7629020805097095E-3</v>
      </c>
      <c r="AJ1805" s="13">
        <f t="shared" si="2265"/>
        <v>1.0459545345001685E-3</v>
      </c>
      <c r="AK1805" s="13">
        <f t="shared" si="2266"/>
        <v>1.0784530814509048E-4</v>
      </c>
      <c r="AL1805" s="13">
        <f t="shared" si="2267"/>
        <v>1.3001432558007511E-7</v>
      </c>
      <c r="AM1805" s="13">
        <f t="shared" si="2268"/>
        <v>4.9126941602883728E-6</v>
      </c>
      <c r="AN1805" s="13">
        <f t="shared" si="2269"/>
        <v>6.1899946419633352E-6</v>
      </c>
      <c r="AO1805" s="13">
        <f t="shared" si="2270"/>
        <v>3.8996966244368925E-6</v>
      </c>
      <c r="AP1805" s="13">
        <f t="shared" si="2271"/>
        <v>1.6378725822634909E-6</v>
      </c>
      <c r="AQ1805" s="13">
        <f t="shared" si="2272"/>
        <v>5.1592986341299825E-7</v>
      </c>
      <c r="AR1805" s="13">
        <f t="shared" si="2273"/>
        <v>5.5096490557543752E-3</v>
      </c>
      <c r="AS1805" s="13">
        <f t="shared" si="2274"/>
        <v>1.7042513242884407E-3</v>
      </c>
      <c r="AT1805" s="13">
        <f t="shared" si="2275"/>
        <v>2.6358054269404158E-4</v>
      </c>
      <c r="AU1805" s="13">
        <f t="shared" si="2276"/>
        <v>2.7177017652562704E-5</v>
      </c>
      <c r="AV1805" s="13">
        <f t="shared" si="2277"/>
        <v>2.1016070105325751E-6</v>
      </c>
      <c r="AW1805" s="13">
        <f t="shared" si="2278"/>
        <v>1.407566607354278E-9</v>
      </c>
      <c r="AX1805" s="13">
        <f t="shared" si="2279"/>
        <v>2.5326675207353401E-7</v>
      </c>
      <c r="AY1805" s="13">
        <f t="shared" si="2280"/>
        <v>3.1911610761265208E-7</v>
      </c>
      <c r="AZ1805" s="13">
        <f t="shared" si="2281"/>
        <v>2.0104314779597035E-7</v>
      </c>
      <c r="BA1805" s="13">
        <f t="shared" si="2282"/>
        <v>8.4438122074307352E-8</v>
      </c>
      <c r="BB1805" s="13">
        <f t="shared" si="2283"/>
        <v>2.6598008453406748E-8</v>
      </c>
      <c r="BC1805" s="13">
        <f t="shared" si="2284"/>
        <v>6.7026981302584763E-9</v>
      </c>
      <c r="BD1805" s="13">
        <f t="shared" si="2285"/>
        <v>1.1570263017084172E-3</v>
      </c>
      <c r="BE1805" s="13">
        <f t="shared" si="2286"/>
        <v>3.5789277810057199E-4</v>
      </c>
      <c r="BF1805" s="13">
        <f t="shared" si="2287"/>
        <v>5.5351913965748643E-5</v>
      </c>
      <c r="BG1805" s="13">
        <f t="shared" si="2288"/>
        <v>5.7071737070381595E-6</v>
      </c>
      <c r="BH1805" s="13">
        <f t="shared" si="2289"/>
        <v>4.4133747221184008E-7</v>
      </c>
      <c r="BI1805" s="13">
        <f t="shared" si="2290"/>
        <v>2.7303008371815732E-8</v>
      </c>
      <c r="BJ1805" s="14">
        <f t="shared" si="2291"/>
        <v>9.0328169659845109E-2</v>
      </c>
      <c r="BK1805" s="14">
        <f t="shared" si="2292"/>
        <v>0.2975831044358147</v>
      </c>
      <c r="BL1805" s="14">
        <f t="shared" si="2293"/>
        <v>0.54234487420268984</v>
      </c>
      <c r="BM1805" s="14">
        <f t="shared" si="2294"/>
        <v>0.20840892762402247</v>
      </c>
      <c r="BN1805" s="14">
        <f t="shared" si="2295"/>
        <v>0.79125543226478334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1.52525252525253</v>
      </c>
      <c r="F1806" s="10">
        <f>VLOOKUP(B1806,home!$B$2:$E$405,3,FALSE)</f>
        <v>0.87</v>
      </c>
      <c r="G1806" s="10">
        <f>VLOOKUP(C1806,away!$B$2:$E$405,4,FALSE)</f>
        <v>0.52</v>
      </c>
      <c r="H1806" s="10">
        <f>VLOOKUP(A1806,away!$A$2:$E$405,3,FALSE)</f>
        <v>1.3333333333333299</v>
      </c>
      <c r="I1806" s="10">
        <f>VLOOKUP(C1806,away!$B$2:$E$405,3,FALSE)</f>
        <v>0.92</v>
      </c>
      <c r="J1806" s="10">
        <f>VLOOKUP(B1806,home!$B$2:$E$405,4,FALSE)</f>
        <v>1.1299999999999999</v>
      </c>
      <c r="K1806" s="12">
        <f t="shared" si="2240"/>
        <v>0.69002424242424465</v>
      </c>
      <c r="L1806" s="12">
        <f t="shared" si="2241"/>
        <v>1.3861333333333299</v>
      </c>
      <c r="M1806" s="13">
        <f t="shared" si="2242"/>
        <v>0.12541117050572725</v>
      </c>
      <c r="N1806" s="13">
        <f t="shared" si="2243"/>
        <v>8.6536747919752216E-2</v>
      </c>
      <c r="O1806" s="13">
        <f t="shared" si="2244"/>
        <v>0.17383660381033827</v>
      </c>
      <c r="P1806" s="13">
        <f t="shared" si="2245"/>
        <v>0.11995147084983222</v>
      </c>
      <c r="Q1806" s="13">
        <f t="shared" si="2246"/>
        <v>2.9856226962592422E-2</v>
      </c>
      <c r="R1806" s="13">
        <f t="shared" si="2247"/>
        <v>0.12048035554748483</v>
      </c>
      <c r="S1806" s="13">
        <f t="shared" si="2248"/>
        <v>2.8682363981247329E-2</v>
      </c>
      <c r="T1806" s="13">
        <f t="shared" si="2249"/>
        <v>4.1384711400414671E-2</v>
      </c>
      <c r="U1806" s="13">
        <f t="shared" si="2250"/>
        <v>8.3134366063656859E-2</v>
      </c>
      <c r="V1806" s="13">
        <f t="shared" si="2251"/>
        <v>3.0481882852725355E-3</v>
      </c>
      <c r="W1806" s="13">
        <f t="shared" si="2252"/>
        <v>6.8671734638363824E-3</v>
      </c>
      <c r="X1806" s="13">
        <f t="shared" si="2253"/>
        <v>9.5188180440057123E-3</v>
      </c>
      <c r="Y1806" s="13">
        <f t="shared" si="2254"/>
        <v>6.5971754923655444E-3</v>
      </c>
      <c r="Z1806" s="13">
        <f t="shared" si="2255"/>
        <v>5.5667278945406649E-2</v>
      </c>
      <c r="AA1806" s="13">
        <f t="shared" si="2256"/>
        <v>3.8411771982123324E-2</v>
      </c>
      <c r="AB1806" s="13">
        <f t="shared" si="2257"/>
        <v>1.3252526931068737E-2</v>
      </c>
      <c r="AC1806" s="13">
        <f t="shared" si="2258"/>
        <v>1.8221795293993105E-4</v>
      </c>
      <c r="AD1806" s="13">
        <f t="shared" si="2259"/>
        <v>1.1846290417448938E-3</v>
      </c>
      <c r="AE1806" s="13">
        <f t="shared" si="2260"/>
        <v>1.6420538023973177E-3</v>
      </c>
      <c r="AF1806" s="13">
        <f t="shared" si="2261"/>
        <v>1.1380527553148318E-3</v>
      </c>
      <c r="AG1806" s="13">
        <f t="shared" si="2262"/>
        <v>5.2583095307790948E-4</v>
      </c>
      <c r="AH1806" s="13">
        <f t="shared" si="2263"/>
        <v>1.9290567730548193E-2</v>
      </c>
      <c r="AI1806" s="13">
        <f t="shared" si="2264"/>
        <v>1.3310959384205097E-2</v>
      </c>
      <c r="AJ1806" s="13">
        <f t="shared" si="2265"/>
        <v>4.5924423325130062E-3</v>
      </c>
      <c r="AK1806" s="13">
        <f t="shared" si="2266"/>
        <v>1.056298847123106E-3</v>
      </c>
      <c r="AL1806" s="13">
        <f t="shared" si="2267"/>
        <v>6.9714081711380147E-6</v>
      </c>
      <c r="AM1806" s="13">
        <f t="shared" si="2268"/>
        <v>1.6348455141675585E-4</v>
      </c>
      <c r="AN1806" s="13">
        <f t="shared" si="2269"/>
        <v>2.2661138620381195E-4</v>
      </c>
      <c r="AO1806" s="13">
        <f t="shared" si="2270"/>
        <v>1.5705679806498824E-4</v>
      </c>
      <c r="AP1806" s="13">
        <f t="shared" si="2271"/>
        <v>7.2567221008160623E-5</v>
      </c>
      <c r="AQ1806" s="13">
        <f t="shared" si="2272"/>
        <v>2.514696098669452E-5</v>
      </c>
      <c r="AR1806" s="13">
        <f t="shared" si="2273"/>
        <v>5.3478597900474259E-3</v>
      </c>
      <c r="AS1806" s="13">
        <f t="shared" si="2274"/>
        <v>3.690152900218555E-3</v>
      </c>
      <c r="AT1806" s="13">
        <f t="shared" si="2275"/>
        <v>1.2731474797014687E-3</v>
      </c>
      <c r="AU1806" s="13">
        <f t="shared" si="2276"/>
        <v>2.9283420839178084E-4</v>
      </c>
      <c r="AV1806" s="13">
        <f t="shared" si="2277"/>
        <v>5.0515675700360478E-5</v>
      </c>
      <c r="AW1806" s="13">
        <f t="shared" si="2278"/>
        <v>1.8521978116072976E-7</v>
      </c>
      <c r="AX1806" s="13">
        <f t="shared" si="2279"/>
        <v>1.8801383956569069E-5</v>
      </c>
      <c r="AY1806" s="13">
        <f t="shared" si="2280"/>
        <v>2.6061225014998872E-5</v>
      </c>
      <c r="AZ1806" s="13">
        <f t="shared" si="2281"/>
        <v>1.8062166350395177E-5</v>
      </c>
      <c r="BA1806" s="13">
        <f t="shared" si="2282"/>
        <v>8.3455236168314603E-6</v>
      </c>
      <c r="BB1806" s="13">
        <f t="shared" si="2283"/>
        <v>2.8920021173526532E-6</v>
      </c>
      <c r="BC1806" s="13">
        <f t="shared" si="2284"/>
        <v>8.0174010698661603E-7</v>
      </c>
      <c r="BD1806" s="13">
        <f t="shared" si="2285"/>
        <v>1.23547445282962E-3</v>
      </c>
      <c r="BE1806" s="13">
        <f t="shared" si="2286"/>
        <v>8.5250732334826663E-4</v>
      </c>
      <c r="BF1806" s="13">
        <f t="shared" si="2287"/>
        <v>2.9412535997725412E-4</v>
      </c>
      <c r="BG1806" s="13">
        <f t="shared" si="2288"/>
        <v>6.7651209565354348E-5</v>
      </c>
      <c r="BH1806" s="13">
        <f t="shared" si="2289"/>
        <v>1.167024365735436E-5</v>
      </c>
      <c r="BI1806" s="13">
        <f t="shared" si="2290"/>
        <v>1.6105502077144581E-6</v>
      </c>
      <c r="BJ1806" s="14">
        <f t="shared" si="2291"/>
        <v>0.18597125079434548</v>
      </c>
      <c r="BK1806" s="14">
        <f t="shared" si="2292"/>
        <v>0.27730844420820538</v>
      </c>
      <c r="BL1806" s="14">
        <f t="shared" si="2293"/>
        <v>0.48048344182270653</v>
      </c>
      <c r="BM1806" s="14">
        <f t="shared" si="2294"/>
        <v>0.34333196416970296</v>
      </c>
      <c r="BN1806" s="14">
        <f t="shared" si="2295"/>
        <v>0.65607257559572718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1.4226190476190499</v>
      </c>
      <c r="F1807" s="10">
        <f>VLOOKUP(B1807,home!$B$2:$E$405,3,FALSE)</f>
        <v>1.41</v>
      </c>
      <c r="G1807" s="10">
        <f>VLOOKUP(C1807,away!$B$2:$E$405,4,FALSE)</f>
        <v>0.7</v>
      </c>
      <c r="H1807" s="10">
        <f>VLOOKUP(A1807,away!$A$2:$E$405,3,FALSE)</f>
        <v>1.11904761904762</v>
      </c>
      <c r="I1807" s="10">
        <f>VLOOKUP(C1807,away!$B$2:$E$405,3,FALSE)</f>
        <v>0.7</v>
      </c>
      <c r="J1807" s="10">
        <f>VLOOKUP(B1807,home!$B$2:$E$405,4,FALSE)</f>
        <v>0.51</v>
      </c>
      <c r="K1807" s="12">
        <f t="shared" si="2240"/>
        <v>1.4041250000000018</v>
      </c>
      <c r="L1807" s="12">
        <f t="shared" si="2241"/>
        <v>0.3995000000000003</v>
      </c>
      <c r="M1807" s="13">
        <f t="shared" si="2242"/>
        <v>0.16470076450599394</v>
      </c>
      <c r="N1807" s="13">
        <f t="shared" si="2243"/>
        <v>0.23126046096197903</v>
      </c>
      <c r="O1807" s="13">
        <f t="shared" si="2244"/>
        <v>6.5797955420144619E-2</v>
      </c>
      <c r="P1807" s="13">
        <f t="shared" si="2245"/>
        <v>9.2388554154310673E-2</v>
      </c>
      <c r="Q1807" s="13">
        <f t="shared" si="2246"/>
        <v>0.16235929737411967</v>
      </c>
      <c r="R1807" s="13">
        <f t="shared" si="2247"/>
        <v>1.3143141595173897E-2</v>
      </c>
      <c r="S1807" s="13">
        <f t="shared" si="2248"/>
        <v>1.2956292225366938E-2</v>
      </c>
      <c r="T1807" s="13">
        <f t="shared" si="2249"/>
        <v>6.4862539300960836E-2</v>
      </c>
      <c r="U1807" s="13">
        <f t="shared" si="2250"/>
        <v>1.8454613692323572E-2</v>
      </c>
      <c r="V1807" s="13">
        <f t="shared" si="2251"/>
        <v>8.0753393349632043E-4</v>
      </c>
      <c r="W1807" s="13">
        <f t="shared" si="2252"/>
        <v>7.5990916141812026E-2</v>
      </c>
      <c r="X1807" s="13">
        <f t="shared" si="2253"/>
        <v>3.0358370998653923E-2</v>
      </c>
      <c r="Y1807" s="13">
        <f t="shared" si="2254"/>
        <v>6.0640846069811259E-3</v>
      </c>
      <c r="Z1807" s="13">
        <f t="shared" si="2255"/>
        <v>1.750228355757325E-3</v>
      </c>
      <c r="AA1807" s="13">
        <f t="shared" si="2256"/>
        <v>2.4575393900277574E-3</v>
      </c>
      <c r="AB1807" s="13">
        <f t="shared" si="2257"/>
        <v>1.7253462480113649E-3</v>
      </c>
      <c r="AC1807" s="13">
        <f t="shared" si="2258"/>
        <v>2.8311530903501504E-5</v>
      </c>
      <c r="AD1807" s="13">
        <f t="shared" si="2259"/>
        <v>2.6675186281905485E-2</v>
      </c>
      <c r="AE1807" s="13">
        <f t="shared" si="2260"/>
        <v>1.0656736919621247E-2</v>
      </c>
      <c r="AF1807" s="13">
        <f t="shared" si="2261"/>
        <v>2.1286831996943458E-3</v>
      </c>
      <c r="AG1807" s="13">
        <f t="shared" si="2262"/>
        <v>2.8346964609263057E-4</v>
      </c>
      <c r="AH1807" s="13">
        <f t="shared" si="2263"/>
        <v>1.7480405703126299E-4</v>
      </c>
      <c r="AI1807" s="13">
        <f t="shared" si="2264"/>
        <v>2.4544674657902247E-4</v>
      </c>
      <c r="AJ1807" s="13">
        <f t="shared" si="2265"/>
        <v>1.7231895652013523E-4</v>
      </c>
      <c r="AK1807" s="13">
        <f t="shared" si="2266"/>
        <v>8.0652451607945064E-5</v>
      </c>
      <c r="AL1807" s="13">
        <f t="shared" si="2267"/>
        <v>6.3525179471146916E-7</v>
      </c>
      <c r="AM1807" s="13">
        <f t="shared" si="2268"/>
        <v>7.491059187616121E-3</v>
      </c>
      <c r="AN1807" s="13">
        <f t="shared" si="2269"/>
        <v>2.992678145452642E-3</v>
      </c>
      <c r="AO1807" s="13">
        <f t="shared" si="2270"/>
        <v>5.9778745955416579E-4</v>
      </c>
      <c r="AP1807" s="13">
        <f t="shared" si="2271"/>
        <v>7.9605363363963126E-5</v>
      </c>
      <c r="AQ1807" s="13">
        <f t="shared" si="2272"/>
        <v>7.9505856659758232E-6</v>
      </c>
      <c r="AR1807" s="13">
        <f t="shared" si="2273"/>
        <v>1.3966844156797932E-5</v>
      </c>
      <c r="AS1807" s="13">
        <f t="shared" si="2274"/>
        <v>1.961119505166392E-5</v>
      </c>
      <c r="AT1807" s="13">
        <f t="shared" si="2275"/>
        <v>1.3768284625958823E-5</v>
      </c>
      <c r="AU1807" s="13">
        <f t="shared" si="2276"/>
        <v>6.4441308834748197E-6</v>
      </c>
      <c r="AV1807" s="13">
        <f t="shared" si="2277"/>
        <v>2.2620913191897734E-6</v>
      </c>
      <c r="AW1807" s="13">
        <f t="shared" si="2278"/>
        <v>9.8984217787936591E-9</v>
      </c>
      <c r="AX1807" s="13">
        <f t="shared" si="2279"/>
        <v>1.7530639136352467E-3</v>
      </c>
      <c r="AY1807" s="13">
        <f t="shared" si="2280"/>
        <v>7.0034903349728151E-4</v>
      </c>
      <c r="AZ1807" s="13">
        <f t="shared" si="2281"/>
        <v>1.3989471944108209E-4</v>
      </c>
      <c r="BA1807" s="13">
        <f t="shared" si="2282"/>
        <v>1.8629313472237443E-5</v>
      </c>
      <c r="BB1807" s="13">
        <f t="shared" si="2283"/>
        <v>1.8606026830397162E-6</v>
      </c>
      <c r="BC1807" s="13">
        <f t="shared" si="2284"/>
        <v>1.4866215437487353E-7</v>
      </c>
      <c r="BD1807" s="13">
        <f t="shared" si="2285"/>
        <v>9.2995904010679535E-7</v>
      </c>
      <c r="BE1807" s="13">
        <f t="shared" si="2286"/>
        <v>1.3057787371899557E-6</v>
      </c>
      <c r="BF1807" s="13">
        <f t="shared" si="2287"/>
        <v>9.167382846784247E-7</v>
      </c>
      <c r="BG1807" s="13">
        <f t="shared" si="2288"/>
        <v>4.2907171465803161E-7</v>
      </c>
      <c r="BH1807" s="13">
        <f t="shared" si="2289"/>
        <v>1.5061758033605235E-7</v>
      </c>
      <c r="BI1807" s="13">
        <f t="shared" si="2290"/>
        <v>4.2297181997871979E-8</v>
      </c>
      <c r="BJ1807" s="14">
        <f t="shared" si="2291"/>
        <v>0.62442277241835631</v>
      </c>
      <c r="BK1807" s="14">
        <f t="shared" si="2292"/>
        <v>0.27158244063536335</v>
      </c>
      <c r="BL1807" s="14">
        <f t="shared" si="2293"/>
        <v>0.10231164556599562</v>
      </c>
      <c r="BM1807" s="14">
        <f t="shared" si="2294"/>
        <v>0.26971657382867548</v>
      </c>
      <c r="BN1807" s="14">
        <f t="shared" si="2295"/>
        <v>0.72965017401172183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</v>
      </c>
      <c r="F1808" s="10">
        <f>VLOOKUP(B1808,home!$B$2:$E$405,3,FALSE)</f>
        <v>1</v>
      </c>
      <c r="G1808" s="10">
        <f>VLOOKUP(C1808,away!$B$2:$E$405,4,FALSE)</f>
        <v>1.52</v>
      </c>
      <c r="H1808" s="10">
        <f>VLOOKUP(A1808,away!$A$2:$E$405,3,FALSE)</f>
        <v>1.2619047619047601</v>
      </c>
      <c r="I1808" s="10">
        <f>VLOOKUP(C1808,away!$B$2:$E$405,3,FALSE)</f>
        <v>1.1399999999999999</v>
      </c>
      <c r="J1808" s="10">
        <f>VLOOKUP(B1808,home!$B$2:$E$405,4,FALSE)</f>
        <v>1.0900000000000001</v>
      </c>
      <c r="K1808" s="12">
        <f t="shared" si="2240"/>
        <v>2.2800000000000002</v>
      </c>
      <c r="L1808" s="12">
        <f t="shared" si="2241"/>
        <v>1.5680428571428549</v>
      </c>
      <c r="M1808" s="13">
        <f t="shared" si="2242"/>
        <v>2.1321424704188373E-2</v>
      </c>
      <c r="N1808" s="13">
        <f t="shared" si="2243"/>
        <v>4.8612848325549497E-2</v>
      </c>
      <c r="O1808" s="13">
        <f t="shared" si="2244"/>
        <v>3.3432907711511785E-2</v>
      </c>
      <c r="P1808" s="13">
        <f t="shared" si="2245"/>
        <v>7.6227029582246877E-2</v>
      </c>
      <c r="Q1808" s="13">
        <f t="shared" si="2246"/>
        <v>5.5418647091126448E-2</v>
      </c>
      <c r="R1808" s="13">
        <f t="shared" si="2247"/>
        <v>2.621211606527617E-2</v>
      </c>
      <c r="S1808" s="13">
        <f t="shared" si="2248"/>
        <v>6.8130532076865855E-2</v>
      </c>
      <c r="T1808" s="13">
        <f t="shared" si="2249"/>
        <v>8.6898813723761473E-2</v>
      </c>
      <c r="U1808" s="13">
        <f t="shared" si="2250"/>
        <v>5.9763624628829677E-2</v>
      </c>
      <c r="V1808" s="13">
        <f t="shared" si="2251"/>
        <v>2.7064003858039483E-2</v>
      </c>
      <c r="W1808" s="13">
        <f t="shared" si="2252"/>
        <v>4.2118171789256094E-2</v>
      </c>
      <c r="X1808" s="13">
        <f t="shared" si="2253"/>
        <v>6.6043098430058719E-2</v>
      </c>
      <c r="Y1808" s="13">
        <f t="shared" si="2254"/>
        <v>5.1779204378418049E-2</v>
      </c>
      <c r="Z1808" s="13">
        <f t="shared" si="2255"/>
        <v>1.3700573788918589E-2</v>
      </c>
      <c r="AA1808" s="13">
        <f t="shared" si="2256"/>
        <v>3.1237308238734388E-2</v>
      </c>
      <c r="AB1808" s="13">
        <f t="shared" si="2257"/>
        <v>3.5610531392157217E-2</v>
      </c>
      <c r="AC1808" s="13">
        <f t="shared" si="2258"/>
        <v>6.04734630577818E-3</v>
      </c>
      <c r="AD1808" s="13">
        <f t="shared" si="2259"/>
        <v>2.4007357919875974E-2</v>
      </c>
      <c r="AE1808" s="13">
        <f t="shared" si="2260"/>
        <v>3.7644566105133469E-2</v>
      </c>
      <c r="AF1808" s="13">
        <f t="shared" si="2261"/>
        <v>2.9514146495698286E-2</v>
      </c>
      <c r="AG1808" s="13">
        <f t="shared" si="2262"/>
        <v>1.5426482199082504E-2</v>
      </c>
      <c r="AH1808" s="13">
        <f t="shared" si="2263"/>
        <v>5.3707717171181035E-3</v>
      </c>
      <c r="AI1808" s="13">
        <f t="shared" si="2264"/>
        <v>1.2245359515029277E-2</v>
      </c>
      <c r="AJ1808" s="13">
        <f t="shared" si="2265"/>
        <v>1.3959709847133382E-2</v>
      </c>
      <c r="AK1808" s="13">
        <f t="shared" si="2266"/>
        <v>1.0609379483821369E-2</v>
      </c>
      <c r="AL1808" s="13">
        <f t="shared" si="2267"/>
        <v>8.648038339653572E-4</v>
      </c>
      <c r="AM1808" s="13">
        <f t="shared" si="2268"/>
        <v>1.0947355211463452E-2</v>
      </c>
      <c r="AN1808" s="13">
        <f t="shared" si="2269"/>
        <v>1.7165922143940873E-2</v>
      </c>
      <c r="AO1808" s="13">
        <f t="shared" si="2270"/>
        <v>1.3458450802038427E-2</v>
      </c>
      <c r="AP1808" s="13">
        <f t="shared" si="2271"/>
        <v>7.0344758827816265E-3</v>
      </c>
      <c r="AQ1808" s="13">
        <f t="shared" si="2272"/>
        <v>2.757589915434852E-3</v>
      </c>
      <c r="AR1808" s="13">
        <f t="shared" si="2273"/>
        <v>1.6843200456743803E-3</v>
      </c>
      <c r="AS1808" s="13">
        <f t="shared" si="2274"/>
        <v>3.8402497041375877E-3</v>
      </c>
      <c r="AT1808" s="13">
        <f t="shared" si="2275"/>
        <v>4.3778846627168522E-3</v>
      </c>
      <c r="AU1808" s="13">
        <f t="shared" si="2276"/>
        <v>3.3271923436648072E-3</v>
      </c>
      <c r="AV1808" s="13">
        <f t="shared" si="2277"/>
        <v>1.8964996358889401E-3</v>
      </c>
      <c r="AW1808" s="13">
        <f t="shared" si="2278"/>
        <v>8.5883133396345095E-5</v>
      </c>
      <c r="AX1808" s="13">
        <f t="shared" si="2279"/>
        <v>4.159994980356109E-3</v>
      </c>
      <c r="AY1808" s="13">
        <f t="shared" si="2280"/>
        <v>6.523050414697527E-3</v>
      </c>
      <c r="AZ1808" s="13">
        <f t="shared" si="2281"/>
        <v>5.1142113047745992E-3</v>
      </c>
      <c r="BA1808" s="13">
        <f t="shared" si="2282"/>
        <v>2.6731008354570164E-3</v>
      </c>
      <c r="BB1808" s="13">
        <f t="shared" si="2283"/>
        <v>1.047884167865243E-3</v>
      </c>
      <c r="BC1808" s="13">
        <f t="shared" si="2284"/>
        <v>3.2862545690683553E-4</v>
      </c>
      <c r="BD1808" s="13">
        <f t="shared" si="2285"/>
        <v>4.4018100279370656E-4</v>
      </c>
      <c r="BE1808" s="13">
        <f t="shared" si="2286"/>
        <v>1.0036126863696511E-3</v>
      </c>
      <c r="BF1808" s="13">
        <f t="shared" si="2287"/>
        <v>1.1441184624614027E-3</v>
      </c>
      <c r="BG1808" s="13">
        <f t="shared" si="2288"/>
        <v>8.69530031470666E-4</v>
      </c>
      <c r="BH1808" s="13">
        <f t="shared" si="2289"/>
        <v>4.9563211793827956E-4</v>
      </c>
      <c r="BI1808" s="13">
        <f t="shared" si="2290"/>
        <v>2.2600824577985565E-4</v>
      </c>
      <c r="BJ1808" s="14">
        <f t="shared" si="2291"/>
        <v>0.52867399757367706</v>
      </c>
      <c r="BK1808" s="14">
        <f t="shared" si="2292"/>
        <v>0.20617819077578164</v>
      </c>
      <c r="BL1808" s="14">
        <f t="shared" si="2293"/>
        <v>0.24774693753850749</v>
      </c>
      <c r="BM1808" s="14">
        <f t="shared" si="2294"/>
        <v>0.72863755891568427</v>
      </c>
      <c r="BN1808" s="14">
        <f t="shared" si="2295"/>
        <v>0.26122497347989915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1.65137614678899</v>
      </c>
      <c r="F1809" s="10">
        <f>VLOOKUP(B1809,home!$B$2:$E$405,3,FALSE)</f>
        <v>1.7</v>
      </c>
      <c r="G1809" s="10">
        <f>VLOOKUP(C1809,away!$B$2:$E$405,4,FALSE)</f>
        <v>0.71</v>
      </c>
      <c r="H1809" s="10">
        <f>VLOOKUP(A1809,away!$A$2:$E$405,3,FALSE)</f>
        <v>1.2201834862385299</v>
      </c>
      <c r="I1809" s="10">
        <f>VLOOKUP(C1809,away!$B$2:$E$405,3,FALSE)</f>
        <v>0.81</v>
      </c>
      <c r="J1809" s="10">
        <f>VLOOKUP(B1809,home!$B$2:$E$405,4,FALSE)</f>
        <v>0.66</v>
      </c>
      <c r="K1809" s="12">
        <f t="shared" si="2240"/>
        <v>1.9932110091743109</v>
      </c>
      <c r="L1809" s="12">
        <f t="shared" si="2241"/>
        <v>0.65231009174311816</v>
      </c>
      <c r="M1809" s="13">
        <f t="shared" si="2242"/>
        <v>7.0968362423602313E-2</v>
      </c>
      <c r="N1809" s="13">
        <f t="shared" si="2243"/>
        <v>0.14145492128579662</v>
      </c>
      <c r="O1809" s="13">
        <f t="shared" si="2244"/>
        <v>4.6293379003398881E-2</v>
      </c>
      <c r="P1809" s="13">
        <f t="shared" si="2245"/>
        <v>9.2272472681453527E-2</v>
      </c>
      <c r="Q1809" s="13">
        <f t="shared" si="2246"/>
        <v>0.1409747532043677</v>
      </c>
      <c r="R1809" s="13">
        <f t="shared" si="2247"/>
        <v>1.5098819152403031E-2</v>
      </c>
      <c r="S1809" s="13">
        <f t="shared" si="2248"/>
        <v>2.9992974770677448E-2</v>
      </c>
      <c r="T1809" s="13">
        <f t="shared" si="2249"/>
        <v>9.1959254196204529E-2</v>
      </c>
      <c r="U1809" s="13">
        <f t="shared" si="2250"/>
        <v>3.0095132560101656E-2</v>
      </c>
      <c r="V1809" s="13">
        <f t="shared" si="2251"/>
        <v>4.3329572825764624E-3</v>
      </c>
      <c r="W1809" s="13">
        <f t="shared" si="2252"/>
        <v>9.3664143367525737E-2</v>
      </c>
      <c r="X1809" s="13">
        <f t="shared" si="2253"/>
        <v>6.1098065953111277E-2</v>
      </c>
      <c r="Y1809" s="13">
        <f t="shared" si="2254"/>
        <v>1.992744250360055E-2</v>
      </c>
      <c r="Z1809" s="13">
        <f t="shared" si="2255"/>
        <v>3.2830373688389237E-3</v>
      </c>
      <c r="AA1809" s="13">
        <f t="shared" si="2256"/>
        <v>6.5437862271004047E-3</v>
      </c>
      <c r="AB1809" s="13">
        <f t="shared" si="2257"/>
        <v>6.5215733747698785E-3</v>
      </c>
      <c r="AC1809" s="13">
        <f t="shared" si="2258"/>
        <v>3.5210468160798533E-4</v>
      </c>
      <c r="AD1809" s="13">
        <f t="shared" si="2259"/>
        <v>4.6673100431258316E-2</v>
      </c>
      <c r="AE1809" s="13">
        <f t="shared" si="2260"/>
        <v>3.0445334424249872E-2</v>
      </c>
      <c r="AF1809" s="13">
        <f t="shared" si="2261"/>
        <v>9.929899445716173E-3</v>
      </c>
      <c r="AG1809" s="13">
        <f t="shared" si="2262"/>
        <v>2.1591245394783519E-3</v>
      </c>
      <c r="AH1809" s="13">
        <f t="shared" si="2263"/>
        <v>5.3538960181585089E-4</v>
      </c>
      <c r="AI1809" s="13">
        <f t="shared" si="2264"/>
        <v>1.0671444485368044E-3</v>
      </c>
      <c r="AJ1809" s="13">
        <f t="shared" si="2265"/>
        <v>1.0635220316014039E-3</v>
      </c>
      <c r="AK1809" s="13">
        <f t="shared" si="2266"/>
        <v>7.0660794062911599E-4</v>
      </c>
      <c r="AL1809" s="13">
        <f t="shared" si="2267"/>
        <v>1.8312142766241713E-5</v>
      </c>
      <c r="AM1809" s="13">
        <f t="shared" si="2268"/>
        <v>1.860586752237647E-2</v>
      </c>
      <c r="AN1809" s="13">
        <f t="shared" si="2269"/>
        <v>1.2136795150481697E-2</v>
      </c>
      <c r="AO1809" s="13">
        <f t="shared" si="2270"/>
        <v>3.9584769790390736E-3</v>
      </c>
      <c r="AP1809" s="13">
        <f t="shared" si="2271"/>
        <v>8.6071816045333314E-4</v>
      </c>
      <c r="AQ1809" s="13">
        <f t="shared" si="2272"/>
        <v>1.4036378555257041E-4</v>
      </c>
      <c r="AR1809" s="13">
        <f t="shared" si="2273"/>
        <v>6.984800805576184E-5</v>
      </c>
      <c r="AS1809" s="13">
        <f t="shared" si="2274"/>
        <v>1.3922181862564045E-4</v>
      </c>
      <c r="AT1809" s="13">
        <f t="shared" si="2275"/>
        <v>1.3874923080094788E-4</v>
      </c>
      <c r="AU1809" s="13">
        <f t="shared" si="2276"/>
        <v>9.2185498115638905E-5</v>
      </c>
      <c r="AV1809" s="13">
        <f t="shared" si="2277"/>
        <v>4.5936287432577274E-5</v>
      </c>
      <c r="AW1809" s="13">
        <f t="shared" si="2278"/>
        <v>6.6136931202418723E-7</v>
      </c>
      <c r="AX1809" s="13">
        <f t="shared" si="2279"/>
        <v>6.1809033301399316E-3</v>
      </c>
      <c r="AY1809" s="13">
        <f t="shared" si="2280"/>
        <v>4.0318656183389225E-3</v>
      </c>
      <c r="AZ1809" s="13">
        <f t="shared" si="2281"/>
        <v>1.315013315697293E-3</v>
      </c>
      <c r="BA1809" s="13">
        <f t="shared" si="2282"/>
        <v>2.8593215220197447E-4</v>
      </c>
      <c r="BB1809" s="13">
        <f t="shared" si="2283"/>
        <v>4.662910710879429E-5</v>
      </c>
      <c r="BC1809" s="13">
        <f t="shared" si="2284"/>
        <v>6.0833274272074582E-6</v>
      </c>
      <c r="BD1809" s="13">
        <f t="shared" si="2285"/>
        <v>7.5937600904880086E-6</v>
      </c>
      <c r="BE1809" s="13">
        <f t="shared" si="2286"/>
        <v>1.513596621338921E-5</v>
      </c>
      <c r="BF1809" s="13">
        <f t="shared" si="2287"/>
        <v>1.5084587245508892E-5</v>
      </c>
      <c r="BG1809" s="13">
        <f t="shared" si="2288"/>
        <v>1.0022255122199574E-5</v>
      </c>
      <c r="BH1809" s="13">
        <f t="shared" si="2289"/>
        <v>4.994117311580453E-6</v>
      </c>
      <c r="BI1809" s="13">
        <f t="shared" si="2290"/>
        <v>1.9908659213100346E-6</v>
      </c>
      <c r="BJ1809" s="14">
        <f t="shared" si="2291"/>
        <v>0.68585468780012648</v>
      </c>
      <c r="BK1809" s="14">
        <f t="shared" si="2292"/>
        <v>0.20196904960102288</v>
      </c>
      <c r="BL1809" s="14">
        <f t="shared" si="2293"/>
        <v>0.10846611673529206</v>
      </c>
      <c r="BM1809" s="14">
        <f t="shared" si="2294"/>
        <v>0.48847897950523128</v>
      </c>
      <c r="BN1809" s="14">
        <f t="shared" si="2295"/>
        <v>0.50706270775102213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1.28</v>
      </c>
      <c r="F1810" s="10">
        <f>VLOOKUP(B1810,home!$B$2:$E$405,3,FALSE)</f>
        <v>0.47</v>
      </c>
      <c r="G1810" s="10">
        <f>VLOOKUP(C1810,away!$B$2:$E$405,4,FALSE)</f>
        <v>1.56</v>
      </c>
      <c r="H1810" s="10">
        <f>VLOOKUP(A1810,away!$A$2:$E$405,3,FALSE)</f>
        <v>1.26</v>
      </c>
      <c r="I1810" s="10">
        <f>VLOOKUP(C1810,away!$B$2:$E$405,3,FALSE)</f>
        <v>2.0299999999999998</v>
      </c>
      <c r="J1810" s="10">
        <f>VLOOKUP(B1810,home!$B$2:$E$405,4,FALSE)</f>
        <v>1.9</v>
      </c>
      <c r="K1810" s="12">
        <f t="shared" si="2240"/>
        <v>0.93849600000000011</v>
      </c>
      <c r="L1810" s="12">
        <f t="shared" si="2241"/>
        <v>4.8598199999999991</v>
      </c>
      <c r="M1810" s="13">
        <f t="shared" si="2242"/>
        <v>3.032657442832412E-3</v>
      </c>
      <c r="N1810" s="13">
        <f t="shared" si="2243"/>
        <v>2.8461368794684477E-3</v>
      </c>
      <c r="O1810" s="13">
        <f t="shared" si="2244"/>
        <v>1.473816929382581E-2</v>
      </c>
      <c r="P1810" s="13">
        <f t="shared" si="2245"/>
        <v>1.3831712929578348E-2</v>
      </c>
      <c r="Q1810" s="13">
        <f t="shared" si="2246"/>
        <v>1.3355440384168102E-3</v>
      </c>
      <c r="R1810" s="13">
        <f t="shared" si="2247"/>
        <v>3.5812424948760274E-2</v>
      </c>
      <c r="S1810" s="13">
        <f t="shared" si="2248"/>
        <v>1.5771339672605852E-2</v>
      </c>
      <c r="T1810" s="13">
        <f t="shared" si="2249"/>
        <v>6.4905036287787815E-3</v>
      </c>
      <c r="U1810" s="13">
        <f t="shared" si="2250"/>
        <v>3.3609817564711729E-2</v>
      </c>
      <c r="V1810" s="13">
        <f t="shared" si="2251"/>
        <v>7.992427139802279E-3</v>
      </c>
      <c r="W1810" s="13">
        <f t="shared" si="2252"/>
        <v>4.1780091262600766E-4</v>
      </c>
      <c r="X1810" s="13">
        <f t="shared" si="2253"/>
        <v>2.0304372311981244E-3</v>
      </c>
      <c r="Y1810" s="13">
        <f t="shared" si="2254"/>
        <v>4.9337797324606348E-3</v>
      </c>
      <c r="Z1810" s="13">
        <f t="shared" si="2255"/>
        <v>5.8013979671494714E-2</v>
      </c>
      <c r="AA1810" s="13">
        <f t="shared" si="2256"/>
        <v>5.4445887865779106E-2</v>
      </c>
      <c r="AB1810" s="13">
        <f t="shared" si="2257"/>
        <v>2.5548623989241116E-2</v>
      </c>
      <c r="AC1810" s="13">
        <f t="shared" si="2258"/>
        <v>2.2783021139923614E-3</v>
      </c>
      <c r="AD1810" s="13">
        <f t="shared" si="2259"/>
        <v>9.8026121323964424E-5</v>
      </c>
      <c r="AE1810" s="13">
        <f t="shared" si="2260"/>
        <v>4.763893049326287E-4</v>
      </c>
      <c r="AF1810" s="13">
        <f t="shared" si="2261"/>
        <v>1.157583135948844E-3</v>
      </c>
      <c r="AG1810" s="13">
        <f t="shared" si="2262"/>
        <v>1.87521522524897E-3</v>
      </c>
      <c r="AH1810" s="13">
        <f t="shared" si="2263"/>
        <v>7.0484374671780828E-2</v>
      </c>
      <c r="AI1810" s="13">
        <f t="shared" si="2264"/>
        <v>6.6149303691967629E-2</v>
      </c>
      <c r="AJ1810" s="13">
        <f t="shared" si="2265"/>
        <v>3.104042845884843E-2</v>
      </c>
      <c r="AK1810" s="13">
        <f t="shared" si="2266"/>
        <v>9.710439315638475E-3</v>
      </c>
      <c r="AL1810" s="13">
        <f t="shared" si="2267"/>
        <v>4.1564629572091465E-4</v>
      </c>
      <c r="AM1810" s="13">
        <f t="shared" si="2268"/>
        <v>1.8399424551611068E-5</v>
      </c>
      <c r="AN1810" s="13">
        <f t="shared" si="2269"/>
        <v>8.9417891424410485E-5</v>
      </c>
      <c r="AO1810" s="13">
        <f t="shared" si="2270"/>
        <v>2.1727742855108932E-4</v>
      </c>
      <c r="AP1810" s="13">
        <f t="shared" si="2271"/>
        <v>3.5197639760705155E-4</v>
      </c>
      <c r="AQ1810" s="13">
        <f t="shared" si="2272"/>
        <v>4.2763548415467517E-4</v>
      </c>
      <c r="AR1810" s="13">
        <f t="shared" si="2273"/>
        <v>6.8508274743482769E-2</v>
      </c>
      <c r="AS1810" s="13">
        <f t="shared" si="2274"/>
        <v>6.4294741813659614E-2</v>
      </c>
      <c r="AT1810" s="13">
        <f t="shared" si="2275"/>
        <v>3.0170179006576151E-2</v>
      </c>
      <c r="AU1810" s="13">
        <f t="shared" si="2276"/>
        <v>9.4381974389852324E-3</v>
      </c>
      <c r="AV1810" s="13">
        <f t="shared" si="2277"/>
        <v>2.2144276359244712E-3</v>
      </c>
      <c r="AW1810" s="13">
        <f t="shared" si="2278"/>
        <v>5.2659171691171112E-5</v>
      </c>
      <c r="AX1810" s="13">
        <f t="shared" si="2279"/>
        <v>2.8779643906647959E-6</v>
      </c>
      <c r="AY1810" s="13">
        <f t="shared" si="2280"/>
        <v>1.3986388905040585E-5</v>
      </c>
      <c r="AZ1810" s="13">
        <f t="shared" si="2281"/>
        <v>3.398566626424717E-5</v>
      </c>
      <c r="BA1810" s="13">
        <f t="shared" si="2282"/>
        <v>5.5054740208104553E-5</v>
      </c>
      <c r="BB1810" s="13">
        <f t="shared" si="2283"/>
        <v>6.6889031889537644E-5</v>
      </c>
      <c r="BC1810" s="13">
        <f t="shared" si="2284"/>
        <v>6.5013730991482564E-5</v>
      </c>
      <c r="BD1810" s="13">
        <f t="shared" si="2285"/>
        <v>5.5489647293978726E-2</v>
      </c>
      <c r="BE1810" s="13">
        <f t="shared" si="2286"/>
        <v>5.2076812026809867E-2</v>
      </c>
      <c r="BF1810" s="13">
        <f t="shared" si="2287"/>
        <v>2.4436939889956478E-2</v>
      </c>
      <c r="BG1810" s="13">
        <f t="shared" si="2288"/>
        <v>7.6446567796548664E-3</v>
      </c>
      <c r="BH1810" s="13">
        <f t="shared" si="2289"/>
        <v>1.7936199522697435E-3</v>
      </c>
      <c r="BI1810" s="13">
        <f t="shared" si="2290"/>
        <v>3.3666103014506915E-4</v>
      </c>
      <c r="BJ1810" s="14">
        <f t="shared" si="2291"/>
        <v>2.3003930359341129E-2</v>
      </c>
      <c r="BK1810" s="14">
        <f t="shared" si="2292"/>
        <v>4.3336071983437204E-2</v>
      </c>
      <c r="BL1810" s="14">
        <f t="shared" si="2293"/>
        <v>0.65794362741199652</v>
      </c>
      <c r="BM1810" s="14">
        <f t="shared" si="2294"/>
        <v>0.71073963667617357</v>
      </c>
      <c r="BN1810" s="14">
        <f t="shared" si="2295"/>
        <v>7.1596645532882114E-2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1.30534351145038</v>
      </c>
      <c r="F1812" s="10">
        <f>VLOOKUP(B1812,home!$B$2:$E$405,3,FALSE)</f>
        <v>1.28</v>
      </c>
      <c r="G1812" s="10">
        <f>VLOOKUP(C1812,away!$B$2:$E$405,4,FALSE)</f>
        <v>0.77</v>
      </c>
      <c r="H1812" s="10">
        <f>VLOOKUP(A1812,away!$A$2:$E$405,3,FALSE)</f>
        <v>1.0381679389313001</v>
      </c>
      <c r="I1812" s="10">
        <f>VLOOKUP(C1812,away!$B$2:$E$405,3,FALSE)</f>
        <v>1.53</v>
      </c>
      <c r="J1812" s="10">
        <f>VLOOKUP(B1812,home!$B$2:$E$405,4,FALSE)</f>
        <v>0.96</v>
      </c>
      <c r="K1812" s="12">
        <f t="shared" si="2240"/>
        <v>1.2865465648854946</v>
      </c>
      <c r="L1812" s="12">
        <f t="shared" si="2241"/>
        <v>1.5248610687022937</v>
      </c>
      <c r="M1812" s="13">
        <f t="shared" si="2242"/>
        <v>6.0120305441011553E-2</v>
      </c>
      <c r="N1812" s="13">
        <f t="shared" si="2243"/>
        <v>7.7347572445000123E-2</v>
      </c>
      <c r="O1812" s="13">
        <f t="shared" si="2244"/>
        <v>9.1675113205489198E-2</v>
      </c>
      <c r="P1812" s="13">
        <f t="shared" si="2245"/>
        <v>0.11794430198001098</v>
      </c>
      <c r="Q1812" s="13">
        <f t="shared" si="2246"/>
        <v>4.9755626815673429E-2</v>
      </c>
      <c r="R1812" s="13">
        <f t="shared" si="2247"/>
        <v>6.9895905547963016E-2</v>
      </c>
      <c r="S1812" s="13">
        <f t="shared" si="2248"/>
        <v>5.7845923550741883E-2</v>
      </c>
      <c r="T1812" s="13">
        <f t="shared" si="2249"/>
        <v>7.5870418280100285E-2</v>
      </c>
      <c r="U1812" s="13">
        <f t="shared" si="2250"/>
        <v>8.9924337182292799E-2</v>
      </c>
      <c r="V1812" s="13">
        <f t="shared" si="2251"/>
        <v>1.260915652657576E-2</v>
      </c>
      <c r="W1812" s="13">
        <f t="shared" si="2252"/>
        <v>2.1337643587809749E-2</v>
      </c>
      <c r="X1812" s="13">
        <f t="shared" si="2253"/>
        <v>3.2536942004896215E-2</v>
      </c>
      <c r="Y1812" s="13">
        <f t="shared" si="2254"/>
        <v>2.4807158078945298E-2</v>
      </c>
      <c r="Z1812" s="13">
        <f t="shared" si="2255"/>
        <v>3.5527181743927161E-2</v>
      </c>
      <c r="AA1812" s="13">
        <f t="shared" si="2256"/>
        <v>4.5707373632712149E-2</v>
      </c>
      <c r="AB1812" s="13">
        <f t="shared" si="2257"/>
        <v>2.9402332268551826E-2</v>
      </c>
      <c r="AC1812" s="13">
        <f t="shared" si="2258"/>
        <v>1.5460439636144007E-3</v>
      </c>
      <c r="AD1812" s="13">
        <f t="shared" si="2259"/>
        <v>6.8629680151619139E-3</v>
      </c>
      <c r="AE1812" s="13">
        <f t="shared" si="2260"/>
        <v>1.0465072742069457E-2</v>
      </c>
      <c r="AF1812" s="13">
        <f t="shared" si="2261"/>
        <v>7.9788910027596364E-3</v>
      </c>
      <c r="AG1812" s="13">
        <f t="shared" si="2262"/>
        <v>4.0555667538423931E-3</v>
      </c>
      <c r="AH1812" s="13">
        <f t="shared" si="2263"/>
        <v>1.3543504080506346E-2</v>
      </c>
      <c r="AI1812" s="13">
        <f t="shared" si="2264"/>
        <v>1.742434865128812E-2</v>
      </c>
      <c r="AJ1812" s="13">
        <f t="shared" si="2265"/>
        <v>1.1208617951340967E-2</v>
      </c>
      <c r="AK1812" s="13">
        <f t="shared" si="2266"/>
        <v>4.806802974137203E-3</v>
      </c>
      <c r="AL1812" s="13">
        <f t="shared" si="2267"/>
        <v>1.2132145688968512E-4</v>
      </c>
      <c r="AM1812" s="13">
        <f t="shared" si="2268"/>
        <v>1.7659055849651144E-3</v>
      </c>
      <c r="AN1812" s="13">
        <f t="shared" si="2269"/>
        <v>2.6927606775172534E-3</v>
      </c>
      <c r="AO1812" s="13">
        <f t="shared" si="2270"/>
        <v>2.0530429622392359E-3</v>
      </c>
      <c r="AP1812" s="13">
        <f t="shared" si="2271"/>
        <v>1.0435350951639483E-3</v>
      </c>
      <c r="AQ1812" s="13">
        <f t="shared" si="2272"/>
        <v>3.9781151011001193E-4</v>
      </c>
      <c r="AR1812" s="13">
        <f t="shared" si="2273"/>
        <v>4.1303924212349524E-3</v>
      </c>
      <c r="AS1812" s="13">
        <f t="shared" si="2274"/>
        <v>5.3139421811689092E-3</v>
      </c>
      <c r="AT1812" s="13">
        <f t="shared" si="2275"/>
        <v>3.4183170295914969E-3</v>
      </c>
      <c r="AU1812" s="13">
        <f t="shared" si="2276"/>
        <v>1.4659413440368423E-3</v>
      </c>
      <c r="AV1812" s="13">
        <f t="shared" si="2277"/>
        <v>4.7150045012355661E-4</v>
      </c>
      <c r="AW1812" s="13">
        <f t="shared" si="2278"/>
        <v>6.6113614670373626E-6</v>
      </c>
      <c r="AX1812" s="13">
        <f t="shared" si="2279"/>
        <v>3.7865329404149667E-4</v>
      </c>
      <c r="AY1812" s="13">
        <f t="shared" si="2280"/>
        <v>5.7739366661976052E-4</v>
      </c>
      <c r="AZ1812" s="13">
        <f t="shared" si="2281"/>
        <v>4.402225617718719E-4</v>
      </c>
      <c r="BA1812" s="13">
        <f t="shared" si="2282"/>
        <v>2.2375941533677278E-4</v>
      </c>
      <c r="BB1812" s="13">
        <f t="shared" si="2283"/>
        <v>8.5300505300657924E-5</v>
      </c>
      <c r="BC1812" s="13">
        <f t="shared" si="2284"/>
        <v>2.6014283934721358E-5</v>
      </c>
      <c r="BD1812" s="13">
        <f t="shared" si="2285"/>
        <v>1.0497124336006989E-3</v>
      </c>
      <c r="BE1812" s="13">
        <f t="shared" si="2286"/>
        <v>1.350503925566572E-3</v>
      </c>
      <c r="BF1812" s="13">
        <f t="shared" si="2287"/>
        <v>8.687430931510246E-4</v>
      </c>
      <c r="BG1812" s="13">
        <f t="shared" si="2288"/>
        <v>3.7255948075381659E-4</v>
      </c>
      <c r="BH1812" s="13">
        <f t="shared" si="2289"/>
        <v>1.1982878004483667E-4</v>
      </c>
      <c r="BI1812" s="13">
        <f t="shared" si="2290"/>
        <v>3.0833061068220794E-5</v>
      </c>
      <c r="BJ1812" s="14">
        <f t="shared" si="2291"/>
        <v>0.32070225928325935</v>
      </c>
      <c r="BK1812" s="14">
        <f t="shared" si="2292"/>
        <v>0.25076444658546404</v>
      </c>
      <c r="BL1812" s="14">
        <f t="shared" si="2293"/>
        <v>0.39218060969462265</v>
      </c>
      <c r="BM1812" s="14">
        <f t="shared" si="2294"/>
        <v>0.53186488956697198</v>
      </c>
      <c r="BN1812" s="14">
        <f t="shared" si="2295"/>
        <v>0.46673882543514833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1.5858585858585901</v>
      </c>
      <c r="F1813" s="10">
        <f>VLOOKUP(B1813,home!$B$2:$E$405,3,FALSE)</f>
        <v>1.01</v>
      </c>
      <c r="G1813" s="10">
        <f>VLOOKUP(C1813,away!$B$2:$E$405,4,FALSE)</f>
        <v>1.1000000000000001</v>
      </c>
      <c r="H1813" s="10">
        <f>VLOOKUP(A1813,away!$A$2:$E$405,3,FALSE)</f>
        <v>1.1313131313131299</v>
      </c>
      <c r="I1813" s="10">
        <f>VLOOKUP(C1813,away!$B$2:$E$405,3,FALSE)</f>
        <v>0.95</v>
      </c>
      <c r="J1813" s="10">
        <f>VLOOKUP(B1813,home!$B$2:$E$405,4,FALSE)</f>
        <v>0.71</v>
      </c>
      <c r="K1813" s="12">
        <f t="shared" si="2240"/>
        <v>1.7618888888888939</v>
      </c>
      <c r="L1813" s="12">
        <f t="shared" si="2241"/>
        <v>0.76307070707070612</v>
      </c>
      <c r="M1813" s="13">
        <f t="shared" si="2242"/>
        <v>8.0061547531372665E-2</v>
      </c>
      <c r="N1813" s="13">
        <f t="shared" si="2243"/>
        <v>0.14105955102277554</v>
      </c>
      <c r="O1813" s="13">
        <f t="shared" si="2244"/>
        <v>6.1092621683939474E-2</v>
      </c>
      <c r="P1813" s="13">
        <f t="shared" si="2245"/>
        <v>0.10763841133802567</v>
      </c>
      <c r="Q1813" s="13">
        <f t="shared" si="2246"/>
        <v>0.12426562780934215</v>
      </c>
      <c r="R1813" s="13">
        <f t="shared" si="2247"/>
        <v>2.3308995012583423E-2</v>
      </c>
      <c r="S1813" s="13">
        <f t="shared" si="2248"/>
        <v>3.6178502516560629E-2</v>
      </c>
      <c r="T1813" s="13">
        <f t="shared" si="2249"/>
        <v>9.4823460477059904E-2</v>
      </c>
      <c r="U1813" s="13">
        <f t="shared" si="2250"/>
        <v>4.1067859323837379E-2</v>
      </c>
      <c r="V1813" s="13">
        <f t="shared" si="2251"/>
        <v>5.4044484185333695E-3</v>
      </c>
      <c r="W1813" s="13">
        <f t="shared" si="2252"/>
        <v>7.2980742969360898E-2</v>
      </c>
      <c r="X1813" s="13">
        <f t="shared" si="2253"/>
        <v>5.5689467140175676E-2</v>
      </c>
      <c r="Y1813" s="13">
        <f t="shared" si="2254"/>
        <v>2.1247500533522357E-2</v>
      </c>
      <c r="Z1813" s="13">
        <f t="shared" si="2255"/>
        <v>5.9288037684531985E-3</v>
      </c>
      <c r="AA1813" s="13">
        <f t="shared" si="2256"/>
        <v>1.0445893484040293E-2</v>
      </c>
      <c r="AB1813" s="13">
        <f t="shared" si="2257"/>
        <v>9.2022518320237466E-3</v>
      </c>
      <c r="AC1813" s="13">
        <f t="shared" si="2258"/>
        <v>4.5412424867668529E-4</v>
      </c>
      <c r="AD1813" s="13">
        <f t="shared" si="2259"/>
        <v>3.2145990035143325E-2</v>
      </c>
      <c r="AE1813" s="13">
        <f t="shared" si="2260"/>
        <v>2.4529663345604684E-2</v>
      </c>
      <c r="AF1813" s="13">
        <f t="shared" si="2261"/>
        <v>9.3589337766684742E-3</v>
      </c>
      <c r="AG1813" s="13">
        <f t="shared" si="2262"/>
        <v>2.3805094047967754E-3</v>
      </c>
      <c r="AH1813" s="13">
        <f t="shared" si="2263"/>
        <v>1.1310241209192622E-3</v>
      </c>
      <c r="AI1813" s="13">
        <f t="shared" si="2264"/>
        <v>1.9927388317129767E-3</v>
      </c>
      <c r="AJ1813" s="13">
        <f t="shared" si="2265"/>
        <v>1.7554922030262651E-3</v>
      </c>
      <c r="AK1813" s="13">
        <f t="shared" si="2266"/>
        <v>1.0309940690143543E-3</v>
      </c>
      <c r="AL1813" s="13">
        <f t="shared" si="2267"/>
        <v>2.4421817556538479E-5</v>
      </c>
      <c r="AM1813" s="13">
        <f t="shared" si="2268"/>
        <v>1.1327532533050421E-2</v>
      </c>
      <c r="AN1813" s="13">
        <f t="shared" si="2269"/>
        <v>8.6437082593612095E-3</v>
      </c>
      <c r="AO1813" s="13">
        <f t="shared" si="2270"/>
        <v>3.2978802865918306E-3</v>
      </c>
      <c r="AP1813" s="13">
        <f t="shared" si="2271"/>
        <v>8.3883861404139028E-4</v>
      </c>
      <c r="AQ1813" s="13">
        <f t="shared" si="2272"/>
        <v>1.600232935836937E-4</v>
      </c>
      <c r="AR1813" s="13">
        <f t="shared" si="2273"/>
        <v>1.7261027513277709E-4</v>
      </c>
      <c r="AS1813" s="13">
        <f t="shared" si="2274"/>
        <v>3.0412012586449494E-4</v>
      </c>
      <c r="AT1813" s="13">
        <f t="shared" si="2275"/>
        <v>2.6791293532407284E-4</v>
      </c>
      <c r="AU1813" s="13">
        <f t="shared" si="2276"/>
        <v>1.5734427464569761E-4</v>
      </c>
      <c r="AV1813" s="13">
        <f t="shared" si="2277"/>
        <v>6.9305782307134303E-5</v>
      </c>
      <c r="AW1813" s="13">
        <f t="shared" si="2278"/>
        <v>9.1205027910378755E-7</v>
      </c>
      <c r="AX1813" s="13">
        <f t="shared" si="2279"/>
        <v>3.3263089514181682E-3</v>
      </c>
      <c r="AY1813" s="13">
        <f t="shared" si="2280"/>
        <v>2.5382089234942799E-3</v>
      </c>
      <c r="AZ1813" s="13">
        <f t="shared" si="2281"/>
        <v>9.6841643897197806E-4</v>
      </c>
      <c r="BA1813" s="13">
        <f t="shared" si="2282"/>
        <v>2.4632340560841421E-4</v>
      </c>
      <c r="BB1813" s="13">
        <f t="shared" si="2283"/>
        <v>4.6990543821419234E-5</v>
      </c>
      <c r="BC1813" s="13">
        <f t="shared" si="2284"/>
        <v>7.1714214998894784E-6</v>
      </c>
      <c r="BD1813" s="13">
        <f t="shared" si="2285"/>
        <v>2.1952307448872882E-5</v>
      </c>
      <c r="BE1813" s="13">
        <f t="shared" si="2286"/>
        <v>3.8677526579642028E-5</v>
      </c>
      <c r="BF1813" s="13">
        <f t="shared" si="2287"/>
        <v>3.4072752165188086E-5</v>
      </c>
      <c r="BG1813" s="13">
        <f t="shared" si="2288"/>
        <v>2.0010801151236633E-5</v>
      </c>
      <c r="BH1813" s="13">
        <f t="shared" si="2289"/>
        <v>8.8142020515322308E-6</v>
      </c>
      <c r="BI1813" s="13">
        <f t="shared" si="2290"/>
        <v>3.1059289318032653E-6</v>
      </c>
      <c r="BJ1813" s="14">
        <f t="shared" si="2291"/>
        <v>0.60988284918589242</v>
      </c>
      <c r="BK1813" s="14">
        <f t="shared" si="2292"/>
        <v>0.23229966479421985</v>
      </c>
      <c r="BL1813" s="14">
        <f t="shared" si="2293"/>
        <v>0.15212579747269961</v>
      </c>
      <c r="BM1813" s="14">
        <f t="shared" si="2294"/>
        <v>0.46027306395001105</v>
      </c>
      <c r="BN1813" s="14">
        <f t="shared" si="2295"/>
        <v>0.53742675439803889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1.62037037037037</v>
      </c>
      <c r="F1814" s="10">
        <f>VLOOKUP(B1814,home!$B$2:$E$405,3,FALSE)</f>
        <v>1.34</v>
      </c>
      <c r="G1814" s="10">
        <f>VLOOKUP(C1814,away!$B$2:$E$405,4,FALSE)</f>
        <v>1.54</v>
      </c>
      <c r="H1814" s="10">
        <f>VLOOKUP(A1814,away!$A$2:$E$405,3,FALSE)</f>
        <v>1.4537037037036999</v>
      </c>
      <c r="I1814" s="10">
        <f>VLOOKUP(C1814,away!$B$2:$E$405,3,FALSE)</f>
        <v>0.51</v>
      </c>
      <c r="J1814" s="10">
        <f>VLOOKUP(B1814,home!$B$2:$E$405,4,FALSE)</f>
        <v>0.69</v>
      </c>
      <c r="K1814" s="12">
        <f t="shared" si="2240"/>
        <v>3.3437962962962957</v>
      </c>
      <c r="L1814" s="12">
        <f t="shared" si="2241"/>
        <v>0.511558333333332</v>
      </c>
      <c r="M1814" s="13">
        <f t="shared" si="2242"/>
        <v>2.1166095854278595E-2</v>
      </c>
      <c r="N1814" s="13">
        <f t="shared" si="2243"/>
        <v>7.0775112924589142E-2</v>
      </c>
      <c r="O1814" s="13">
        <f t="shared" si="2244"/>
        <v>1.0827692718388307E-2</v>
      </c>
      <c r="P1814" s="13">
        <f t="shared" si="2245"/>
        <v>3.6205598809181193E-2</v>
      </c>
      <c r="Q1814" s="13">
        <f t="shared" si="2246"/>
        <v>0.11832878023359665</v>
      </c>
      <c r="R1814" s="13">
        <f t="shared" si="2247"/>
        <v>2.769498220432088E-3</v>
      </c>
      <c r="S1814" s="13">
        <f t="shared" si="2248"/>
        <v>1.5482843342439117E-2</v>
      </c>
      <c r="T1814" s="13">
        <f t="shared" si="2249"/>
        <v>6.0532073601664821E-2</v>
      </c>
      <c r="U1814" s="13">
        <f t="shared" si="2250"/>
        <v>9.2606378920799971E-3</v>
      </c>
      <c r="V1814" s="13">
        <f t="shared" si="2251"/>
        <v>2.9426810076152881E-3</v>
      </c>
      <c r="W1814" s="13">
        <f t="shared" si="2252"/>
        <v>0.13188911236345294</v>
      </c>
      <c r="X1814" s="13">
        <f t="shared" si="2253"/>
        <v>6.7468974505460549E-2</v>
      </c>
      <c r="Y1814" s="13">
        <f t="shared" si="2254"/>
        <v>1.725715807486123E-2</v>
      </c>
      <c r="Z1814" s="13">
        <f t="shared" si="2255"/>
        <v>4.72253297937956E-4</v>
      </c>
      <c r="AA1814" s="13">
        <f t="shared" si="2256"/>
        <v>1.5791188285586486E-3</v>
      </c>
      <c r="AB1814" s="13">
        <f t="shared" si="2257"/>
        <v>2.640125845173077E-3</v>
      </c>
      <c r="AC1814" s="13">
        <f t="shared" si="2258"/>
        <v>3.1459960990981318E-4</v>
      </c>
      <c r="AD1814" s="13">
        <f t="shared" si="2259"/>
        <v>0.11025258136067999</v>
      </c>
      <c r="AE1814" s="13">
        <f t="shared" si="2260"/>
        <v>5.6400626766567041E-2</v>
      </c>
      <c r="AF1814" s="13">
        <f t="shared" si="2261"/>
        <v>1.4426105313830172E-2</v>
      </c>
      <c r="AG1814" s="13">
        <f t="shared" si="2262"/>
        <v>2.4599314636113627E-3</v>
      </c>
      <c r="AH1814" s="13">
        <f t="shared" si="2263"/>
        <v>6.039627750107756E-5</v>
      </c>
      <c r="AI1814" s="13">
        <f t="shared" si="2264"/>
        <v>2.0195284901818644E-4</v>
      </c>
      <c r="AJ1814" s="13">
        <f t="shared" si="2265"/>
        <v>3.3764459428674846E-4</v>
      </c>
      <c r="AK1814" s="13">
        <f t="shared" si="2266"/>
        <v>3.7633824794683167E-4</v>
      </c>
      <c r="AL1814" s="13">
        <f t="shared" si="2267"/>
        <v>2.1525494999810518E-5</v>
      </c>
      <c r="AM1814" s="13">
        <f t="shared" si="2268"/>
        <v>7.3732434642189537E-2</v>
      </c>
      <c r="AN1814" s="13">
        <f t="shared" si="2269"/>
        <v>3.7718441378167315E-2</v>
      </c>
      <c r="AO1814" s="13">
        <f t="shared" si="2270"/>
        <v>9.6475915036731263E-3</v>
      </c>
      <c r="AP1814" s="13">
        <f t="shared" si="2271"/>
        <v>1.64510194343328E-3</v>
      </c>
      <c r="AQ1814" s="13">
        <f t="shared" si="2272"/>
        <v>2.103914020865385E-4</v>
      </c>
      <c r="AR1814" s="13">
        <f t="shared" si="2273"/>
        <v>6.1792438115977324E-6</v>
      </c>
      <c r="AS1814" s="13">
        <f t="shared" si="2274"/>
        <v>2.0662132571132304E-5</v>
      </c>
      <c r="AT1814" s="13">
        <f t="shared" si="2275"/>
        <v>3.4544981182467631E-5</v>
      </c>
      <c r="AU1814" s="13">
        <f t="shared" si="2276"/>
        <v>3.85037933778535E-5</v>
      </c>
      <c r="AV1814" s="13">
        <f t="shared" si="2277"/>
        <v>3.2187210422556097E-5</v>
      </c>
      <c r="AW1814" s="13">
        <f t="shared" si="2278"/>
        <v>1.0227879969216522E-6</v>
      </c>
      <c r="AX1814" s="13">
        <f t="shared" si="2279"/>
        <v>4.1091040312243671E-2</v>
      </c>
      <c r="AY1814" s="13">
        <f t="shared" si="2280"/>
        <v>2.102046409706413E-2</v>
      </c>
      <c r="AZ1814" s="13">
        <f t="shared" si="2281"/>
        <v>5.3765967896936334E-3</v>
      </c>
      <c r="BA1814" s="13">
        <f t="shared" si="2282"/>
        <v>9.1681429758033966E-4</v>
      </c>
      <c r="BB1814" s="13">
        <f t="shared" si="2283"/>
        <v>1.17250998511592E-4</v>
      </c>
      <c r="BC1814" s="13">
        <f t="shared" si="2284"/>
        <v>1.1996145076051802E-5</v>
      </c>
      <c r="BD1814" s="13">
        <f t="shared" si="2285"/>
        <v>5.2684061092020655E-7</v>
      </c>
      <c r="BE1814" s="13">
        <f t="shared" si="2286"/>
        <v>1.7616476835334644E-6</v>
      </c>
      <c r="BF1814" s="13">
        <f t="shared" si="2287"/>
        <v>2.9452954997890737E-6</v>
      </c>
      <c r="BG1814" s="13">
        <f t="shared" si="2288"/>
        <v>3.2828227278976179E-6</v>
      </c>
      <c r="BH1814" s="13">
        <f t="shared" si="2289"/>
        <v>2.744272619735339E-6</v>
      </c>
      <c r="BI1814" s="13">
        <f t="shared" si="2290"/>
        <v>1.8352577243796717E-6</v>
      </c>
      <c r="BJ1814" s="14">
        <f t="shared" si="2291"/>
        <v>0.84127858011803303</v>
      </c>
      <c r="BK1814" s="14">
        <f t="shared" si="2292"/>
        <v>9.7153808215487941E-2</v>
      </c>
      <c r="BL1814" s="14">
        <f t="shared" si="2293"/>
        <v>2.8198578971616831E-2</v>
      </c>
      <c r="BM1814" s="14">
        <f t="shared" si="2294"/>
        <v>0.68601100053354258</v>
      </c>
      <c r="BN1814" s="14">
        <f t="shared" si="2295"/>
        <v>0.26007277876046597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1.62037037037037</v>
      </c>
      <c r="F1815" s="10">
        <f>VLOOKUP(B1815,home!$B$2:$E$405,3,FALSE)</f>
        <v>0.82</v>
      </c>
      <c r="G1815" s="10">
        <f>VLOOKUP(C1815,away!$B$2:$E$405,4,FALSE)</f>
        <v>0.93</v>
      </c>
      <c r="H1815" s="10">
        <f>VLOOKUP(A1815,away!$A$2:$E$405,3,FALSE)</f>
        <v>1.4537037037036999</v>
      </c>
      <c r="I1815" s="10">
        <f>VLOOKUP(C1815,away!$B$2:$E$405,3,FALSE)</f>
        <v>0.93</v>
      </c>
      <c r="J1815" s="10">
        <f>VLOOKUP(B1815,home!$B$2:$E$405,4,FALSE)</f>
        <v>1.03</v>
      </c>
      <c r="K1815" s="12">
        <f t="shared" si="2240"/>
        <v>1.2356944444444442</v>
      </c>
      <c r="L1815" s="12">
        <f t="shared" si="2241"/>
        <v>1.3925027777777743</v>
      </c>
      <c r="M1815" s="13">
        <f t="shared" si="2242"/>
        <v>7.2208520886942879E-2</v>
      </c>
      <c r="N1815" s="13">
        <f t="shared" si="2243"/>
        <v>8.9227668101545907E-2</v>
      </c>
      <c r="O1815" s="13">
        <f t="shared" si="2244"/>
        <v>0.1005505659142924</v>
      </c>
      <c r="P1815" s="13">
        <f t="shared" si="2245"/>
        <v>0.12424977568603598</v>
      </c>
      <c r="Q1815" s="13">
        <f t="shared" si="2246"/>
        <v>5.5129066881906538E-2</v>
      </c>
      <c r="R1815" s="13">
        <f t="shared" si="2247"/>
        <v>7.0008471171389697E-2</v>
      </c>
      <c r="S1815" s="13">
        <f t="shared" si="2248"/>
        <v>5.3449394089520298E-2</v>
      </c>
      <c r="T1815" s="13">
        <f t="shared" si="2249"/>
        <v>7.6767378769351552E-2</v>
      </c>
      <c r="U1815" s="13">
        <f t="shared" si="2250"/>
        <v>8.650907889053526E-2</v>
      </c>
      <c r="V1815" s="13">
        <f t="shared" si="2251"/>
        <v>1.0218977459853755E-2</v>
      </c>
      <c r="W1815" s="13">
        <f t="shared" si="2252"/>
        <v>2.2707560557792703E-2</v>
      </c>
      <c r="X1815" s="13">
        <f t="shared" si="2253"/>
        <v>3.1620341153283361E-2</v>
      </c>
      <c r="Y1815" s="13">
        <f t="shared" si="2254"/>
        <v>2.2015706445113983E-2</v>
      </c>
      <c r="Z1815" s="13">
        <f t="shared" si="2255"/>
        <v>3.2495663524711789E-2</v>
      </c>
      <c r="AA1815" s="13">
        <f t="shared" si="2256"/>
        <v>4.0154710886022314E-2</v>
      </c>
      <c r="AB1815" s="13">
        <f t="shared" si="2257"/>
        <v>2.4809476580065319E-2</v>
      </c>
      <c r="AC1815" s="13">
        <f t="shared" si="2258"/>
        <v>1.0989922324363473E-3</v>
      </c>
      <c r="AD1815" s="13">
        <f t="shared" si="2259"/>
        <v>7.0149016070375578E-3</v>
      </c>
      <c r="AE1815" s="13">
        <f t="shared" si="2260"/>
        <v>9.7682699736375729E-3</v>
      </c>
      <c r="AF1815" s="13">
        <f t="shared" si="2261"/>
        <v>6.8011715361867746E-3</v>
      </c>
      <c r="AG1815" s="13">
        <f t="shared" si="2262"/>
        <v>3.1568834187610715E-3</v>
      </c>
      <c r="AH1815" s="13">
        <f t="shared" si="2263"/>
        <v>1.1312575430973268E-2</v>
      </c>
      <c r="AI1815" s="13">
        <f t="shared" si="2264"/>
        <v>1.3978886612412379E-2</v>
      </c>
      <c r="AJ1815" s="13">
        <f t="shared" si="2265"/>
        <v>8.6368162632384001E-3</v>
      </c>
      <c r="AK1815" s="13">
        <f t="shared" si="2266"/>
        <v>3.5574886247237052E-3</v>
      </c>
      <c r="AL1815" s="13">
        <f t="shared" si="2267"/>
        <v>7.564178669423687E-5</v>
      </c>
      <c r="AM1815" s="13">
        <f t="shared" si="2268"/>
        <v>1.733654988828141E-3</v>
      </c>
      <c r="AN1815" s="13">
        <f t="shared" si="2269"/>
        <v>2.4141193876514827E-3</v>
      </c>
      <c r="AO1815" s="13">
        <f t="shared" si="2270"/>
        <v>1.680833976595935E-3</v>
      </c>
      <c r="AP1815" s="13">
        <f t="shared" si="2271"/>
        <v>7.8018866046436713E-4</v>
      </c>
      <c r="AQ1815" s="13">
        <f t="shared" si="2272"/>
        <v>2.7160371922183805E-4</v>
      </c>
      <c r="AR1815" s="13">
        <f t="shared" si="2273"/>
        <v>3.1505585422901767E-3</v>
      </c>
      <c r="AS1815" s="13">
        <f t="shared" si="2274"/>
        <v>3.893127687604957E-3</v>
      </c>
      <c r="AT1815" s="13">
        <f t="shared" si="2275"/>
        <v>2.4053581275431464E-3</v>
      </c>
      <c r="AU1815" s="13">
        <f t="shared" si="2276"/>
        <v>9.9076255836811917E-4</v>
      </c>
      <c r="AV1815" s="13">
        <f t="shared" si="2277"/>
        <v>3.0606994728476236E-4</v>
      </c>
      <c r="AW1815" s="13">
        <f t="shared" si="2278"/>
        <v>3.615483984518301E-6</v>
      </c>
      <c r="AX1815" s="13">
        <f t="shared" si="2279"/>
        <v>3.5704463971305471E-4</v>
      </c>
      <c r="AY1815" s="13">
        <f t="shared" si="2280"/>
        <v>4.9718565259109339E-4</v>
      </c>
      <c r="AZ1815" s="13">
        <f t="shared" si="2281"/>
        <v>3.4616620115217659E-4</v>
      </c>
      <c r="BA1815" s="13">
        <f t="shared" si="2282"/>
        <v>1.6067913222572852E-4</v>
      </c>
      <c r="BB1815" s="13">
        <f t="shared" si="2283"/>
        <v>5.5936534488812321E-5</v>
      </c>
      <c r="BC1815" s="13">
        <f t="shared" si="2284"/>
        <v>1.5578355930986692E-5</v>
      </c>
      <c r="BD1815" s="13">
        <f t="shared" si="2285"/>
        <v>7.3119358694842681E-4</v>
      </c>
      <c r="BE1815" s="13">
        <f t="shared" si="2286"/>
        <v>9.0353185320557645E-4</v>
      </c>
      <c r="BF1815" s="13">
        <f t="shared" si="2287"/>
        <v>5.5824464569236216E-4</v>
      </c>
      <c r="BG1815" s="13">
        <f t="shared" si="2288"/>
        <v>2.2993993577430304E-4</v>
      </c>
      <c r="BH1815" s="13">
        <f t="shared" si="2289"/>
        <v>7.1033875298054654E-5</v>
      </c>
      <c r="BI1815" s="13">
        <f t="shared" si="2290"/>
        <v>1.7555233014633098E-5</v>
      </c>
      <c r="BJ1815" s="14">
        <f t="shared" si="2291"/>
        <v>0.33252193969348059</v>
      </c>
      <c r="BK1815" s="14">
        <f t="shared" si="2292"/>
        <v>0.26179848779407461</v>
      </c>
      <c r="BL1815" s="14">
        <f t="shared" si="2293"/>
        <v>0.37277544636667731</v>
      </c>
      <c r="BM1815" s="14">
        <f t="shared" si="2294"/>
        <v>0.48772389856822429</v>
      </c>
      <c r="BN1815" s="14">
        <f t="shared" si="2295"/>
        <v>0.51137406864211332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1.62037037037037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1.4537037037036999</v>
      </c>
      <c r="I1816" s="10">
        <f>VLOOKUP(C1816,away!$B$2:$E$405,3,FALSE)</f>
        <v>1.23</v>
      </c>
      <c r="J1816" s="10">
        <f>VLOOKUP(B1816,home!$B$2:$E$405,4,FALSE)</f>
        <v>1.72</v>
      </c>
      <c r="K1816" s="12">
        <f t="shared" si="2240"/>
        <v>1.4014583333333333</v>
      </c>
      <c r="L1816" s="12">
        <f t="shared" si="2241"/>
        <v>3.0754555555555476</v>
      </c>
      <c r="M1816" s="13">
        <f t="shared" si="2242"/>
        <v>1.1368443352670021E-2</v>
      </c>
      <c r="N1816" s="13">
        <f t="shared" si="2243"/>
        <v>1.5932399673627338E-2</v>
      </c>
      <c r="O1816" s="13">
        <f t="shared" si="2244"/>
        <v>3.4963142266987546E-2</v>
      </c>
      <c r="P1816" s="13">
        <f t="shared" si="2245"/>
        <v>4.8999387089588592E-2</v>
      </c>
      <c r="Q1816" s="13">
        <f t="shared" si="2246"/>
        <v>1.1164297146301159E-2</v>
      </c>
      <c r="R1816" s="13">
        <f t="shared" si="2247"/>
        <v>5.3763795062342933E-2</v>
      </c>
      <c r="S1816" s="13">
        <f t="shared" si="2248"/>
        <v>5.2798344080050581E-2</v>
      </c>
      <c r="T1816" s="13">
        <f t="shared" si="2249"/>
        <v>3.4335299682464841E-2</v>
      </c>
      <c r="U1816" s="13">
        <f t="shared" si="2250"/>
        <v>7.5347718621746024E-2</v>
      </c>
      <c r="V1816" s="13">
        <f t="shared" si="2251"/>
        <v>2.5285260836231834E-2</v>
      </c>
      <c r="W1816" s="13">
        <f t="shared" si="2252"/>
        <v>5.2154324238311029E-3</v>
      </c>
      <c r="X1816" s="13">
        <f t="shared" si="2253"/>
        <v>1.60398306224959E-2</v>
      </c>
      <c r="Y1816" s="13">
        <f t="shared" si="2254"/>
        <v>2.4664893099062515E-2</v>
      </c>
      <c r="Z1816" s="13">
        <f t="shared" si="2255"/>
        <v>5.5116054070744165E-2</v>
      </c>
      <c r="AA1816" s="13">
        <f t="shared" si="2256"/>
        <v>7.7242853277894999E-2</v>
      </c>
      <c r="AB1816" s="13">
        <f t="shared" si="2257"/>
        <v>5.4126320208374969E-2</v>
      </c>
      <c r="AC1816" s="13">
        <f t="shared" si="2258"/>
        <v>6.8114112292072954E-3</v>
      </c>
      <c r="AD1816" s="13">
        <f t="shared" si="2259"/>
        <v>1.8273028080787405E-3</v>
      </c>
      <c r="AE1816" s="13">
        <f t="shared" si="2260"/>
        <v>5.6197885727880155E-3</v>
      </c>
      <c r="AF1816" s="13">
        <f t="shared" si="2261"/>
        <v>8.6417049936142448E-3</v>
      </c>
      <c r="AG1816" s="13">
        <f t="shared" si="2262"/>
        <v>8.8590598773610144E-3</v>
      </c>
      <c r="AH1816" s="13">
        <f t="shared" si="2263"/>
        <v>4.2376743673042526E-2</v>
      </c>
      <c r="AI1816" s="13">
        <f t="shared" si="2264"/>
        <v>5.9389240560116054E-2</v>
      </c>
      <c r="AJ1816" s="13">
        <f t="shared" si="2265"/>
        <v>4.1615773046656326E-2</v>
      </c>
      <c r="AK1816" s="13">
        <f t="shared" si="2266"/>
        <v>1.9440923978115077E-2</v>
      </c>
      <c r="AL1816" s="13">
        <f t="shared" si="2267"/>
        <v>1.1743207582343702E-3</v>
      </c>
      <c r="AM1816" s="13">
        <f t="shared" si="2268"/>
        <v>5.1217774958107001E-4</v>
      </c>
      <c r="AN1816" s="13">
        <f t="shared" si="2269"/>
        <v>1.57517990538104E-3</v>
      </c>
      <c r="AO1816" s="13">
        <f t="shared" si="2270"/>
        <v>2.4221978955017913E-3</v>
      </c>
      <c r="AP1816" s="13">
        <f t="shared" si="2271"/>
        <v>2.483120658125313E-3</v>
      </c>
      <c r="AQ1816" s="13">
        <f t="shared" si="2272"/>
        <v>1.9091818057865606E-3</v>
      </c>
      <c r="AR1816" s="13">
        <f t="shared" si="2273"/>
        <v>2.6065558351122411E-2</v>
      </c>
      <c r="AS1816" s="13">
        <f t="shared" si="2274"/>
        <v>3.6529793964166765E-2</v>
      </c>
      <c r="AT1816" s="13">
        <f t="shared" si="2275"/>
        <v>2.5597492083015608E-2</v>
      </c>
      <c r="AU1816" s="13">
        <f t="shared" si="2276"/>
        <v>1.1957939530725416E-2</v>
      </c>
      <c r="AV1816" s="13">
        <f t="shared" si="2277"/>
        <v>4.1896385012078043E-3</v>
      </c>
      <c r="AW1816" s="13">
        <f t="shared" si="2278"/>
        <v>1.4059629707485863E-4</v>
      </c>
      <c r="AX1816" s="13">
        <f t="shared" si="2279"/>
        <v>1.1963262921638396E-4</v>
      </c>
      <c r="AY1816" s="13">
        <f t="shared" si="2280"/>
        <v>3.6792483414924495E-4</v>
      </c>
      <c r="AZ1816" s="13">
        <f t="shared" si="2281"/>
        <v>5.6576823760557467E-4</v>
      </c>
      <c r="BA1816" s="13">
        <f t="shared" si="2282"/>
        <v>5.7999835650031188E-4</v>
      </c>
      <c r="BB1816" s="13">
        <f t="shared" si="2283"/>
        <v>4.4593979192799276E-4</v>
      </c>
      <c r="BC1816" s="13">
        <f t="shared" si="2284"/>
        <v>2.742936021056461E-4</v>
      </c>
      <c r="BD1816" s="13">
        <f t="shared" si="2285"/>
        <v>1.336057770660278E-2</v>
      </c>
      <c r="BE1816" s="13">
        <f t="shared" si="2286"/>
        <v>1.8724292965066024E-2</v>
      </c>
      <c r="BF1816" s="13">
        <f t="shared" si="2287"/>
        <v>1.3120658205833245E-2</v>
      </c>
      <c r="BG1816" s="13">
        <f t="shared" si="2288"/>
        <v>6.1293519271277937E-3</v>
      </c>
      <c r="BH1816" s="13">
        <f t="shared" si="2289"/>
        <v>2.1475078340514923E-3</v>
      </c>
      <c r="BI1816" s="13">
        <f t="shared" si="2290"/>
        <v>6.0192854998601588E-4</v>
      </c>
      <c r="BJ1816" s="14">
        <f t="shared" si="2291"/>
        <v>0.14355542436550578</v>
      </c>
      <c r="BK1816" s="14">
        <f t="shared" si="2292"/>
        <v>0.14680509218013196</v>
      </c>
      <c r="BL1816" s="14">
        <f t="shared" si="2293"/>
        <v>0.61669125031418182</v>
      </c>
      <c r="BM1816" s="14">
        <f t="shared" si="2294"/>
        <v>0.78574902780197176</v>
      </c>
      <c r="BN1816" s="14">
        <f t="shared" si="2295"/>
        <v>0.17619146459151758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1.62037037037037</v>
      </c>
      <c r="F1817" s="10">
        <f>VLOOKUP(B1817,home!$B$2:$E$405,3,FALSE)</f>
        <v>0.72</v>
      </c>
      <c r="G1817" s="10">
        <f>VLOOKUP(C1817,away!$B$2:$E$405,4,FALSE)</f>
        <v>1.23</v>
      </c>
      <c r="H1817" s="10">
        <f>VLOOKUP(A1817,away!$A$2:$E$405,3,FALSE)</f>
        <v>1.4537037037036999</v>
      </c>
      <c r="I1817" s="10">
        <f>VLOOKUP(C1817,away!$B$2:$E$405,3,FALSE)</f>
        <v>0.62</v>
      </c>
      <c r="J1817" s="10">
        <f>VLOOKUP(B1817,home!$B$2:$E$405,4,FALSE)</f>
        <v>1.26</v>
      </c>
      <c r="K1817" s="12">
        <f t="shared" si="2240"/>
        <v>1.4349999999999996</v>
      </c>
      <c r="L1817" s="12">
        <f t="shared" si="2241"/>
        <v>1.1356333333333304</v>
      </c>
      <c r="M1817" s="13">
        <f t="shared" si="2242"/>
        <v>7.6487088258198818E-2</v>
      </c>
      <c r="N1817" s="13">
        <f t="shared" si="2243"/>
        <v>0.10975897165051528</v>
      </c>
      <c r="O1817" s="13">
        <f t="shared" si="2244"/>
        <v>8.6861286995618958E-2</v>
      </c>
      <c r="P1817" s="13">
        <f t="shared" si="2245"/>
        <v>0.12464594683871318</v>
      </c>
      <c r="Q1817" s="13">
        <f t="shared" si="2246"/>
        <v>7.8752062159244698E-2</v>
      </c>
      <c r="R1817" s="13">
        <f t="shared" si="2247"/>
        <v>4.9321286444228923E-2</v>
      </c>
      <c r="S1817" s="13">
        <f t="shared" si="2248"/>
        <v>5.0781813039058626E-2</v>
      </c>
      <c r="T1817" s="13">
        <f t="shared" si="2249"/>
        <v>8.9433466856776681E-2</v>
      </c>
      <c r="U1817" s="13">
        <f t="shared" si="2250"/>
        <v>7.0776046047468483E-2</v>
      </c>
      <c r="V1817" s="13">
        <f t="shared" si="2251"/>
        <v>9.1950845162730565E-3</v>
      </c>
      <c r="W1817" s="13">
        <f t="shared" si="2252"/>
        <v>3.7669736399505376E-2</v>
      </c>
      <c r="X1817" s="13">
        <f t="shared" si="2253"/>
        <v>4.277900831315818E-2</v>
      </c>
      <c r="Y1817" s="13">
        <f t="shared" si="2254"/>
        <v>2.4290633903683044E-2</v>
      </c>
      <c r="Z1817" s="13">
        <f t="shared" si="2255"/>
        <v>1.8670298976315888E-2</v>
      </c>
      <c r="AA1817" s="13">
        <f t="shared" si="2256"/>
        <v>2.6791879031013294E-2</v>
      </c>
      <c r="AB1817" s="13">
        <f t="shared" si="2257"/>
        <v>1.9223173204752034E-2</v>
      </c>
      <c r="AC1817" s="13">
        <f t="shared" si="2258"/>
        <v>9.3653880175487549E-4</v>
      </c>
      <c r="AD1817" s="13">
        <f t="shared" si="2259"/>
        <v>1.3514017933322554E-2</v>
      </c>
      <c r="AE1817" s="13">
        <f t="shared" si="2260"/>
        <v>1.5346969232345497E-2</v>
      </c>
      <c r="AF1817" s="13">
        <f t="shared" si="2261"/>
        <v>8.7142649129462926E-3</v>
      </c>
      <c r="AG1817" s="13">
        <f t="shared" si="2262"/>
        <v>3.2987365702129589E-3</v>
      </c>
      <c r="AH1817" s="13">
        <f t="shared" si="2263"/>
        <v>5.3006534652008724E-3</v>
      </c>
      <c r="AI1817" s="13">
        <f t="shared" si="2264"/>
        <v>7.6064377225632494E-3</v>
      </c>
      <c r="AJ1817" s="13">
        <f t="shared" si="2265"/>
        <v>5.4576190659391304E-3</v>
      </c>
      <c r="AK1817" s="13">
        <f t="shared" si="2266"/>
        <v>2.6105611198742173E-3</v>
      </c>
      <c r="AL1817" s="13">
        <f t="shared" si="2267"/>
        <v>6.1048612702767932E-5</v>
      </c>
      <c r="AM1817" s="13">
        <f t="shared" si="2268"/>
        <v>3.8785231468635674E-3</v>
      </c>
      <c r="AN1817" s="13">
        <f t="shared" si="2269"/>
        <v>4.4045801696831512E-3</v>
      </c>
      <c r="AO1817" s="13">
        <f t="shared" si="2270"/>
        <v>2.5009940300155819E-3</v>
      </c>
      <c r="AP1817" s="13">
        <f t="shared" si="2271"/>
        <v>9.4673739565111778E-4</v>
      </c>
      <c r="AQ1817" s="13">
        <f t="shared" si="2272"/>
        <v>2.6878663610364884E-4</v>
      </c>
      <c r="AR1817" s="13">
        <f t="shared" si="2273"/>
        <v>1.203919752706187E-3</v>
      </c>
      <c r="AS1817" s="13">
        <f t="shared" si="2274"/>
        <v>1.7276248451333779E-3</v>
      </c>
      <c r="AT1817" s="13">
        <f t="shared" si="2275"/>
        <v>1.2395708263831984E-3</v>
      </c>
      <c r="AU1817" s="13">
        <f t="shared" si="2276"/>
        <v>5.9292804528662986E-4</v>
      </c>
      <c r="AV1817" s="13">
        <f t="shared" si="2277"/>
        <v>2.1271293624657847E-4</v>
      </c>
      <c r="AW1817" s="13">
        <f t="shared" si="2278"/>
        <v>2.7635245760692649E-6</v>
      </c>
      <c r="AX1817" s="13">
        <f t="shared" si="2279"/>
        <v>9.2761345262487116E-4</v>
      </c>
      <c r="AY1817" s="13">
        <f t="shared" si="2280"/>
        <v>1.0534287572492218E-3</v>
      </c>
      <c r="AZ1817" s="13">
        <f t="shared" si="2281"/>
        <v>5.9815440551206083E-4</v>
      </c>
      <c r="BA1817" s="13">
        <f t="shared" si="2282"/>
        <v>2.2642802712655931E-4</v>
      </c>
      <c r="BB1817" s="13">
        <f t="shared" si="2283"/>
        <v>6.428480380145611E-5</v>
      </c>
      <c r="BC1817" s="13">
        <f t="shared" si="2284"/>
        <v>1.460079320474535E-5</v>
      </c>
      <c r="BD1817" s="13">
        <f t="shared" si="2285"/>
        <v>2.2786856697192749E-4</v>
      </c>
      <c r="BE1817" s="13">
        <f t="shared" si="2286"/>
        <v>3.2699139360471588E-4</v>
      </c>
      <c r="BF1817" s="13">
        <f t="shared" si="2287"/>
        <v>2.346163249113836E-4</v>
      </c>
      <c r="BG1817" s="13">
        <f t="shared" si="2288"/>
        <v>1.1222480874927849E-4</v>
      </c>
      <c r="BH1817" s="13">
        <f t="shared" si="2289"/>
        <v>4.0260650138803657E-5</v>
      </c>
      <c r="BI1817" s="13">
        <f t="shared" si="2290"/>
        <v>1.1554806589836632E-5</v>
      </c>
      <c r="BJ1817" s="14">
        <f t="shared" si="2291"/>
        <v>0.43844199954954655</v>
      </c>
      <c r="BK1817" s="14">
        <f t="shared" si="2292"/>
        <v>0.26316094882395058</v>
      </c>
      <c r="BL1817" s="14">
        <f t="shared" si="2293"/>
        <v>0.27987921605338112</v>
      </c>
      <c r="BM1817" s="14">
        <f t="shared" si="2294"/>
        <v>0.47327515582400109</v>
      </c>
      <c r="BN1817" s="14">
        <f t="shared" si="2295"/>
        <v>0.52582664234651977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1.8395061728395099</v>
      </c>
      <c r="F1818" s="10">
        <f>VLOOKUP(B1818,home!$B$2:$E$405,3,FALSE)</f>
        <v>1.85</v>
      </c>
      <c r="G1818" s="10">
        <f>VLOOKUP(C1818,away!$B$2:$E$405,4,FALSE)</f>
        <v>0.82</v>
      </c>
      <c r="H1818" s="10">
        <f>VLOOKUP(A1818,away!$A$2:$E$405,3,FALSE)</f>
        <v>1.2222222222222201</v>
      </c>
      <c r="I1818" s="10">
        <f>VLOOKUP(C1818,away!$B$2:$E$405,3,FALSE)</f>
        <v>0.41</v>
      </c>
      <c r="J1818" s="10">
        <f>VLOOKUP(B1818,home!$B$2:$E$405,4,FALSE)</f>
        <v>1.31</v>
      </c>
      <c r="K1818" s="12">
        <f t="shared" si="2240"/>
        <v>2.7905308641975366</v>
      </c>
      <c r="L1818" s="12">
        <f t="shared" si="2241"/>
        <v>0.65645555555555435</v>
      </c>
      <c r="M1818" s="13">
        <f t="shared" si="2242"/>
        <v>3.184144869732753E-2</v>
      </c>
      <c r="N1818" s="13">
        <f t="shared" si="2243"/>
        <v>8.8854545350654915E-2</v>
      </c>
      <c r="O1818" s="13">
        <f t="shared" si="2244"/>
        <v>2.0902495894297827E-2</v>
      </c>
      <c r="P1818" s="13">
        <f t="shared" si="2245"/>
        <v>5.8329059931800369E-2</v>
      </c>
      <c r="Q1818" s="13">
        <f t="shared" si="2246"/>
        <v>0.12397567561262116</v>
      </c>
      <c r="R1818" s="13">
        <f t="shared" si="2247"/>
        <v>6.8607797773944856E-3</v>
      </c>
      <c r="S1818" s="13">
        <f t="shared" si="2248"/>
        <v>2.6712660476508995E-2</v>
      </c>
      <c r="T1818" s="13">
        <f t="shared" si="2249"/>
        <v>8.13845210096584E-2</v>
      </c>
      <c r="U1818" s="13">
        <f t="shared" si="2250"/>
        <v>1.9145217721281617E-2</v>
      </c>
      <c r="V1818" s="13">
        <f t="shared" si="2251"/>
        <v>5.4370933959662134E-3</v>
      </c>
      <c r="W1818" s="13">
        <f t="shared" si="2252"/>
        <v>0.11531931640225374</v>
      </c>
      <c r="X1818" s="13">
        <f t="shared" si="2253"/>
        <v>7.5702005915128212E-2</v>
      </c>
      <c r="Y1818" s="13">
        <f t="shared" si="2254"/>
        <v>2.4847501174842676E-2</v>
      </c>
      <c r="Z1818" s="13">
        <f t="shared" si="2255"/>
        <v>1.50126566677127E-3</v>
      </c>
      <c r="AA1818" s="13">
        <f t="shared" si="2256"/>
        <v>4.1893281784853229E-3</v>
      </c>
      <c r="AB1818" s="13">
        <f t="shared" si="2257"/>
        <v>5.8452247911578705E-3</v>
      </c>
      <c r="AC1818" s="13">
        <f t="shared" si="2258"/>
        <v>6.2249944553937459E-4</v>
      </c>
      <c r="AD1818" s="13">
        <f t="shared" si="2259"/>
        <v>8.045052791466259E-2</v>
      </c>
      <c r="AE1818" s="13">
        <f t="shared" si="2260"/>
        <v>5.281219599695746E-2</v>
      </c>
      <c r="AF1818" s="13">
        <f t="shared" si="2261"/>
        <v>1.7334429731645763E-2</v>
      </c>
      <c r="AG1818" s="13">
        <f t="shared" si="2262"/>
        <v>3.7930942332420801E-3</v>
      </c>
      <c r="AH1818" s="13">
        <f t="shared" si="2263"/>
        <v>2.4637854682920334E-4</v>
      </c>
      <c r="AI1818" s="13">
        <f t="shared" si="2264"/>
        <v>6.8752693920303006E-4</v>
      </c>
      <c r="AJ1818" s="13">
        <f t="shared" si="2265"/>
        <v>9.592825719066595E-4</v>
      </c>
      <c r="AK1818" s="13">
        <f t="shared" si="2266"/>
        <v>8.9230254146410867E-4</v>
      </c>
      <c r="AL1818" s="13">
        <f t="shared" si="2267"/>
        <v>4.5613260642159377E-5</v>
      </c>
      <c r="AM1818" s="13">
        <f t="shared" si="2268"/>
        <v>4.4899936237370257E-2</v>
      </c>
      <c r="AN1818" s="13">
        <f t="shared" si="2269"/>
        <v>2.9474812587111855E-2</v>
      </c>
      <c r="AO1818" s="13">
        <f t="shared" si="2270"/>
        <v>9.6744522358841786E-3</v>
      </c>
      <c r="AP1818" s="13">
        <f t="shared" si="2271"/>
        <v>2.1169493057343414E-3</v>
      </c>
      <c r="AQ1818" s="13">
        <f t="shared" si="2272"/>
        <v>3.4742078314469539E-4</v>
      </c>
      <c r="AR1818" s="13">
        <f t="shared" si="2273"/>
        <v>3.2347313167146987E-5</v>
      </c>
      <c r="AS1818" s="13">
        <f t="shared" si="2274"/>
        <v>9.0266175766787036E-5</v>
      </c>
      <c r="AT1818" s="13">
        <f t="shared" si="2275"/>
        <v>1.2594527473514948E-4</v>
      </c>
      <c r="AU1818" s="13">
        <f t="shared" si="2276"/>
        <v>1.1715139211609097E-4</v>
      </c>
      <c r="AV1818" s="13">
        <f t="shared" si="2277"/>
        <v>8.1728643870914973E-5</v>
      </c>
      <c r="AW1818" s="13">
        <f t="shared" si="2278"/>
        <v>2.3210301200068003E-6</v>
      </c>
      <c r="AX1818" s="13">
        <f t="shared" si="2279"/>
        <v>2.0882442978480527E-2</v>
      </c>
      <c r="AY1818" s="13">
        <f t="shared" si="2280"/>
        <v>1.370839570679562E-2</v>
      </c>
      <c r="AZ1818" s="13">
        <f t="shared" si="2281"/>
        <v>4.4994762597399471E-3</v>
      </c>
      <c r="BA1818" s="13">
        <f t="shared" si="2282"/>
        <v>9.8456872926553827E-4</v>
      </c>
      <c r="BB1818" s="13">
        <f t="shared" si="2283"/>
        <v>1.6158140303815873E-4</v>
      </c>
      <c r="BC1818" s="13">
        <f t="shared" si="2284"/>
        <v>2.1214201939772095E-5</v>
      </c>
      <c r="BD1818" s="13">
        <f t="shared" si="2285"/>
        <v>3.5390955726448269E-6</v>
      </c>
      <c r="BE1818" s="13">
        <f t="shared" si="2286"/>
        <v>9.8759554268102445E-6</v>
      </c>
      <c r="BF1818" s="13">
        <f t="shared" si="2287"/>
        <v>1.3779579215976573E-5</v>
      </c>
      <c r="BG1818" s="13">
        <f t="shared" si="2288"/>
        <v>1.2817447032612507E-5</v>
      </c>
      <c r="BH1818" s="13">
        <f t="shared" si="2289"/>
        <v>8.9418703861805856E-6</v>
      </c>
      <c r="BI1818" s="13">
        <f t="shared" si="2290"/>
        <v>4.9905130592581705E-6</v>
      </c>
      <c r="BJ1818" s="14">
        <f t="shared" si="2291"/>
        <v>0.79124506377017156</v>
      </c>
      <c r="BK1818" s="14">
        <f t="shared" si="2292"/>
        <v>0.13669677091458027</v>
      </c>
      <c r="BL1818" s="14">
        <f t="shared" si="2293"/>
        <v>6.0229920222369698E-2</v>
      </c>
      <c r="BM1818" s="14">
        <f t="shared" si="2294"/>
        <v>0.64520294063312089</v>
      </c>
      <c r="BN1818" s="14">
        <f t="shared" si="2295"/>
        <v>0.33076400526409627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1.8395061728395099</v>
      </c>
      <c r="F1819" s="10">
        <f>VLOOKUP(B1819,home!$B$2:$E$405,3,FALSE)</f>
        <v>0.41</v>
      </c>
      <c r="G1819" s="10">
        <f>VLOOKUP(C1819,away!$B$2:$E$405,4,FALSE)</f>
        <v>1.74</v>
      </c>
      <c r="H1819" s="10">
        <f>VLOOKUP(A1819,away!$A$2:$E$405,3,FALSE)</f>
        <v>1.2222222222222201</v>
      </c>
      <c r="I1819" s="10">
        <f>VLOOKUP(C1819,away!$B$2:$E$405,3,FALSE)</f>
        <v>0.65</v>
      </c>
      <c r="J1819" s="10">
        <f>VLOOKUP(B1819,home!$B$2:$E$405,4,FALSE)</f>
        <v>0.82</v>
      </c>
      <c r="K1819" s="12">
        <f t="shared" si="2240"/>
        <v>1.3123037037037064</v>
      </c>
      <c r="L1819" s="12">
        <f t="shared" si="2241"/>
        <v>0.65144444444444327</v>
      </c>
      <c r="M1819" s="13">
        <f t="shared" si="2242"/>
        <v>0.14033145088932586</v>
      </c>
      <c r="N1819" s="13">
        <f t="shared" si="2243"/>
        <v>0.18415748274817709</v>
      </c>
      <c r="O1819" s="13">
        <f t="shared" si="2244"/>
        <v>9.1418144062679549E-2</v>
      </c>
      <c r="P1819" s="13">
        <f t="shared" si="2245"/>
        <v>0.11996836903917336</v>
      </c>
      <c r="Q1819" s="13">
        <f t="shared" si="2246"/>
        <v>0.12083527333759213</v>
      </c>
      <c r="R1819" s="13">
        <f t="shared" si="2247"/>
        <v>2.9776921035527173E-2</v>
      </c>
      <c r="S1819" s="13">
        <f t="shared" si="2248"/>
        <v>2.5640028444639335E-2</v>
      </c>
      <c r="T1819" s="13">
        <f t="shared" si="2249"/>
        <v>7.8717467508700151E-2</v>
      </c>
      <c r="U1819" s="13">
        <f t="shared" si="2250"/>
        <v>3.907636375981511E-2</v>
      </c>
      <c r="V1819" s="13">
        <f t="shared" si="2251"/>
        <v>2.4354977488635632E-3</v>
      </c>
      <c r="W1819" s="13">
        <f t="shared" si="2252"/>
        <v>5.2857525579657311E-2</v>
      </c>
      <c r="X1819" s="13">
        <f t="shared" si="2253"/>
        <v>3.4433741385947805E-2</v>
      </c>
      <c r="Y1819" s="13">
        <f t="shared" si="2254"/>
        <v>1.1215834763656198E-2</v>
      </c>
      <c r="Z1819" s="13">
        <f t="shared" si="2255"/>
        <v>6.466003260418355E-3</v>
      </c>
      <c r="AA1819" s="13">
        <f t="shared" si="2256"/>
        <v>8.4853600268072482E-3</v>
      </c>
      <c r="AB1819" s="13">
        <f t="shared" si="2257"/>
        <v>5.5676846952192674E-3</v>
      </c>
      <c r="AC1819" s="13">
        <f t="shared" si="2258"/>
        <v>1.301306170489951E-4</v>
      </c>
      <c r="AD1819" s="13">
        <f t="shared" si="2259"/>
        <v>1.7341281646699413E-2</v>
      </c>
      <c r="AE1819" s="13">
        <f t="shared" si="2260"/>
        <v>1.1296881588288718E-2</v>
      </c>
      <c r="AF1819" s="13">
        <f t="shared" si="2261"/>
        <v>3.6796453751187009E-3</v>
      </c>
      <c r="AG1819" s="13">
        <f t="shared" si="2262"/>
        <v>7.9902817904892274E-4</v>
      </c>
      <c r="AH1819" s="13">
        <f t="shared" si="2263"/>
        <v>1.0530604754397982E-3</v>
      </c>
      <c r="AI1819" s="13">
        <f t="shared" si="2264"/>
        <v>1.3819351621436329E-3</v>
      </c>
      <c r="AJ1819" s="13">
        <f t="shared" si="2265"/>
        <v>9.0675931577973584E-4</v>
      </c>
      <c r="AK1819" s="13">
        <f t="shared" si="2266"/>
        <v>3.9664786948852884E-4</v>
      </c>
      <c r="AL1819" s="13">
        <f t="shared" si="2267"/>
        <v>4.4499099212596184E-6</v>
      </c>
      <c r="AM1819" s="13">
        <f t="shared" si="2268"/>
        <v>4.5514056263865508E-3</v>
      </c>
      <c r="AN1819" s="13">
        <f t="shared" si="2269"/>
        <v>2.9649879097227E-3</v>
      </c>
      <c r="AO1819" s="13">
        <f t="shared" si="2270"/>
        <v>9.6576245081689749E-4</v>
      </c>
      <c r="AP1819" s="13">
        <f t="shared" si="2271"/>
        <v>2.0971352774590602E-4</v>
      </c>
      <c r="AQ1819" s="13">
        <f t="shared" si="2272"/>
        <v>3.4154178143729008E-5</v>
      </c>
      <c r="AR1819" s="13">
        <f t="shared" si="2273"/>
        <v>1.3720207927785615E-4</v>
      </c>
      <c r="AS1819" s="13">
        <f t="shared" si="2274"/>
        <v>1.8005079679218015E-4</v>
      </c>
      <c r="AT1819" s="13">
        <f t="shared" si="2275"/>
        <v>1.1814066374259073E-4</v>
      </c>
      <c r="AU1819" s="13">
        <f t="shared" si="2276"/>
        <v>5.1678810195805352E-5</v>
      </c>
      <c r="AV1819" s="13">
        <f t="shared" si="2277"/>
        <v>1.6954573505739047E-5</v>
      </c>
      <c r="AW1819" s="13">
        <f t="shared" si="2278"/>
        <v>1.0567212921851612E-7</v>
      </c>
      <c r="AX1819" s="13">
        <f t="shared" si="2279"/>
        <v>9.9547107676082637E-4</v>
      </c>
      <c r="AY1819" s="13">
        <f t="shared" si="2280"/>
        <v>6.4849410256096818E-4</v>
      </c>
      <c r="AZ1819" s="13">
        <f t="shared" si="2281"/>
        <v>2.112289401841638E-4</v>
      </c>
      <c r="BA1819" s="13">
        <f t="shared" si="2282"/>
        <v>4.5867973196287066E-5</v>
      </c>
      <c r="BB1819" s="13">
        <f t="shared" si="2283"/>
        <v>7.4701090791619572E-6</v>
      </c>
      <c r="BC1819" s="13">
        <f t="shared" si="2284"/>
        <v>9.7327221180281079E-7</v>
      </c>
      <c r="BD1819" s="13">
        <f t="shared" si="2285"/>
        <v>1.4896588718630912E-5</v>
      </c>
      <c r="BE1819" s="13">
        <f t="shared" si="2286"/>
        <v>1.9548848548010194E-5</v>
      </c>
      <c r="BF1819" s="13">
        <f t="shared" si="2287"/>
        <v>1.2827013176348302E-5</v>
      </c>
      <c r="BG1819" s="13">
        <f t="shared" si="2288"/>
        <v>5.6109789662593753E-6</v>
      </c>
      <c r="BH1819" s="13">
        <f t="shared" si="2289"/>
        <v>1.840827119706442E-6</v>
      </c>
      <c r="BI1819" s="13">
        <f t="shared" si="2290"/>
        <v>4.8314484941379818E-7</v>
      </c>
      <c r="BJ1819" s="14">
        <f t="shared" si="2291"/>
        <v>0.52596969127969539</v>
      </c>
      <c r="BK1819" s="14">
        <f t="shared" si="2292"/>
        <v>0.28915842075153331</v>
      </c>
      <c r="BL1819" s="14">
        <f t="shared" si="2293"/>
        <v>0.17862211072779258</v>
      </c>
      <c r="BM1819" s="14">
        <f t="shared" si="2294"/>
        <v>0.31308019647653279</v>
      </c>
      <c r="BN1819" s="14">
        <f t="shared" si="2295"/>
        <v>0.68648764111247529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1.8395061728395099</v>
      </c>
      <c r="F1820" s="10">
        <f>VLOOKUP(B1820,home!$B$2:$E$405,3,FALSE)</f>
        <v>0.95</v>
      </c>
      <c r="G1820" s="10">
        <f>VLOOKUP(C1820,away!$B$2:$E$405,4,FALSE)</f>
        <v>0.54</v>
      </c>
      <c r="H1820" s="10">
        <f>VLOOKUP(A1820,away!$A$2:$E$405,3,FALSE)</f>
        <v>1.2222222222222201</v>
      </c>
      <c r="I1820" s="10">
        <f>VLOOKUP(C1820,away!$B$2:$E$405,3,FALSE)</f>
        <v>0.27</v>
      </c>
      <c r="J1820" s="10">
        <f>VLOOKUP(B1820,home!$B$2:$E$405,4,FALSE)</f>
        <v>0.61</v>
      </c>
      <c r="K1820" s="12">
        <f t="shared" si="2240"/>
        <v>0.94366666666666854</v>
      </c>
      <c r="L1820" s="12">
        <f t="shared" si="2241"/>
        <v>0.20129999999999967</v>
      </c>
      <c r="M1820" s="13">
        <f t="shared" si="2242"/>
        <v>0.31823452543113795</v>
      </c>
      <c r="N1820" s="13">
        <f t="shared" si="2243"/>
        <v>0.30030731383185111</v>
      </c>
      <c r="O1820" s="13">
        <f t="shared" si="2244"/>
        <v>6.406060996928796E-2</v>
      </c>
      <c r="P1820" s="13">
        <f t="shared" si="2245"/>
        <v>6.0451862274351523E-2</v>
      </c>
      <c r="Q1820" s="13">
        <f t="shared" si="2246"/>
        <v>0.141695000909662</v>
      </c>
      <c r="R1820" s="13">
        <f t="shared" si="2247"/>
        <v>6.4477003934088235E-3</v>
      </c>
      <c r="S1820" s="13">
        <f t="shared" si="2248"/>
        <v>2.8708604507055118E-3</v>
      </c>
      <c r="T1820" s="13">
        <f t="shared" si="2249"/>
        <v>2.8523203683114916E-2</v>
      </c>
      <c r="U1820" s="13">
        <f t="shared" si="2250"/>
        <v>6.0844799379134711E-3</v>
      </c>
      <c r="V1820" s="13">
        <f t="shared" si="2251"/>
        <v>6.0594326478007182E-5</v>
      </c>
      <c r="W1820" s="13">
        <f t="shared" si="2252"/>
        <v>4.457094973058378E-2</v>
      </c>
      <c r="X1820" s="13">
        <f t="shared" si="2253"/>
        <v>8.9721321807664997E-3</v>
      </c>
      <c r="Y1820" s="13">
        <f t="shared" si="2254"/>
        <v>9.0304510399414684E-4</v>
      </c>
      <c r="Z1820" s="13">
        <f t="shared" si="2255"/>
        <v>4.3264069639773151E-4</v>
      </c>
      <c r="AA1820" s="13">
        <f t="shared" si="2256"/>
        <v>4.0826860383399343E-4</v>
      </c>
      <c r="AB1820" s="13">
        <f t="shared" si="2257"/>
        <v>1.9263473624233959E-4</v>
      </c>
      <c r="AC1820" s="13">
        <f t="shared" si="2258"/>
        <v>7.1940651982468047E-7</v>
      </c>
      <c r="AD1820" s="13">
        <f t="shared" si="2259"/>
        <v>1.0515029890606908E-2</v>
      </c>
      <c r="AE1820" s="13">
        <f t="shared" si="2260"/>
        <v>2.1166755169791675E-3</v>
      </c>
      <c r="AF1820" s="13">
        <f t="shared" si="2261"/>
        <v>2.1304339078395286E-4</v>
      </c>
      <c r="AG1820" s="13">
        <f t="shared" si="2262"/>
        <v>1.4295211521603219E-5</v>
      </c>
      <c r="AH1820" s="13">
        <f t="shared" si="2263"/>
        <v>2.1772643046215791E-5</v>
      </c>
      <c r="AI1820" s="13">
        <f t="shared" si="2264"/>
        <v>2.0546117487945675E-5</v>
      </c>
      <c r="AJ1820" s="13">
        <f t="shared" si="2265"/>
        <v>9.6943431013957194E-6</v>
      </c>
      <c r="AK1820" s="13">
        <f t="shared" si="2266"/>
        <v>3.0494094800057044E-6</v>
      </c>
      <c r="AL1820" s="13">
        <f t="shared" si="2267"/>
        <v>5.4663413778619349E-9</v>
      </c>
      <c r="AM1820" s="13">
        <f t="shared" si="2268"/>
        <v>1.9845366413538822E-3</v>
      </c>
      <c r="AN1820" s="13">
        <f t="shared" si="2269"/>
        <v>3.9948722590453582E-4</v>
      </c>
      <c r="AO1820" s="13">
        <f t="shared" si="2270"/>
        <v>4.0208389287291461E-5</v>
      </c>
      <c r="AP1820" s="13">
        <f t="shared" si="2271"/>
        <v>2.697982921177254E-6</v>
      </c>
      <c r="AQ1820" s="13">
        <f t="shared" si="2272"/>
        <v>1.35775990508245E-7</v>
      </c>
      <c r="AR1820" s="13">
        <f t="shared" si="2273"/>
        <v>8.7656660904064625E-7</v>
      </c>
      <c r="AS1820" s="13">
        <f t="shared" si="2274"/>
        <v>8.2718669006469139E-7</v>
      </c>
      <c r="AT1820" s="13">
        <f t="shared" si="2275"/>
        <v>3.9029425326219095E-7</v>
      </c>
      <c r="AU1820" s="13">
        <f t="shared" si="2276"/>
        <v>1.2276922566502944E-7</v>
      </c>
      <c r="AV1820" s="13">
        <f t="shared" si="2277"/>
        <v>2.8963306488141585E-8</v>
      </c>
      <c r="AW1820" s="13">
        <f t="shared" si="2278"/>
        <v>2.8844076521466434E-11</v>
      </c>
      <c r="AX1820" s="13">
        <f t="shared" si="2279"/>
        <v>3.1212351287071381E-4</v>
      </c>
      <c r="AY1820" s="13">
        <f t="shared" si="2280"/>
        <v>6.2830463140874589E-5</v>
      </c>
      <c r="AZ1820" s="13">
        <f t="shared" si="2281"/>
        <v>6.3238861151290178E-6</v>
      </c>
      <c r="BA1820" s="13">
        <f t="shared" si="2282"/>
        <v>4.2433275832515656E-7</v>
      </c>
      <c r="BB1820" s="13">
        <f t="shared" si="2283"/>
        <v>2.1354546062713458E-8</v>
      </c>
      <c r="BC1820" s="13">
        <f t="shared" si="2284"/>
        <v>8.5973402448484228E-10</v>
      </c>
      <c r="BD1820" s="13">
        <f t="shared" si="2285"/>
        <v>2.9408809733313656E-8</v>
      </c>
      <c r="BE1820" s="13">
        <f t="shared" si="2286"/>
        <v>2.7752113451670372E-8</v>
      </c>
      <c r="BF1820" s="13">
        <f t="shared" si="2287"/>
        <v>1.3094372196946495E-8</v>
      </c>
      <c r="BG1820" s="13">
        <f t="shared" si="2288"/>
        <v>4.1189075210617346E-9</v>
      </c>
      <c r="BH1820" s="13">
        <f t="shared" si="2289"/>
        <v>9.7171893267714919E-10</v>
      </c>
      <c r="BI1820" s="13">
        <f t="shared" si="2290"/>
        <v>1.8339575322726775E-10</v>
      </c>
      <c r="BJ1820" s="14">
        <f t="shared" si="2291"/>
        <v>0.54063947987448679</v>
      </c>
      <c r="BK1820" s="14">
        <f t="shared" si="2292"/>
        <v>0.38168139781867499</v>
      </c>
      <c r="BL1820" s="14">
        <f t="shared" si="2293"/>
        <v>7.7251077463204268E-2</v>
      </c>
      <c r="BM1820" s="14">
        <f t="shared" si="2294"/>
        <v>0.10874475260876752</v>
      </c>
      <c r="BN1820" s="14">
        <f t="shared" si="2295"/>
        <v>0.89119701280969943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1.8395061728395099</v>
      </c>
      <c r="F1821" s="10">
        <f>VLOOKUP(B1821,home!$B$2:$E$405,3,FALSE)</f>
        <v>0.27</v>
      </c>
      <c r="G1821" s="10">
        <f>VLOOKUP(C1821,away!$B$2:$E$405,4,FALSE)</f>
        <v>1.41</v>
      </c>
      <c r="H1821" s="10">
        <f>VLOOKUP(A1821,away!$A$2:$E$405,3,FALSE)</f>
        <v>1.2222222222222201</v>
      </c>
      <c r="I1821" s="10">
        <f>VLOOKUP(C1821,away!$B$2:$E$405,3,FALSE)</f>
        <v>0.22</v>
      </c>
      <c r="J1821" s="10">
        <f>VLOOKUP(B1821,home!$B$2:$E$405,4,FALSE)</f>
        <v>1.43</v>
      </c>
      <c r="K1821" s="12">
        <f t="shared" si="2240"/>
        <v>0.70030000000000137</v>
      </c>
      <c r="L1821" s="12">
        <f t="shared" si="2241"/>
        <v>0.38451111111111042</v>
      </c>
      <c r="M1821" s="13">
        <f t="shared" si="2242"/>
        <v>0.33796561781598461</v>
      </c>
      <c r="N1821" s="13">
        <f t="shared" si="2243"/>
        <v>0.2366773221565345</v>
      </c>
      <c r="O1821" s="13">
        <f t="shared" si="2244"/>
        <v>0.12995153522377711</v>
      </c>
      <c r="P1821" s="13">
        <f t="shared" si="2245"/>
        <v>9.1005060117211295E-2</v>
      </c>
      <c r="Q1821" s="13">
        <f t="shared" si="2246"/>
        <v>8.2872564353110703E-2</v>
      </c>
      <c r="R1821" s="13">
        <f t="shared" si="2247"/>
        <v>2.4983904599744575E-2</v>
      </c>
      <c r="S1821" s="13">
        <f t="shared" si="2248"/>
        <v>6.1263043711790978E-3</v>
      </c>
      <c r="T1821" s="13">
        <f t="shared" si="2249"/>
        <v>3.1865421800041593E-2</v>
      </c>
      <c r="U1821" s="13">
        <f t="shared" si="2250"/>
        <v>1.7496228391201161E-2</v>
      </c>
      <c r="V1821" s="13">
        <f t="shared" si="2251"/>
        <v>1.832943511296759E-4</v>
      </c>
      <c r="W1821" s="13">
        <f t="shared" si="2252"/>
        <v>1.934521893882785E-2</v>
      </c>
      <c r="X1821" s="13">
        <f t="shared" si="2253"/>
        <v>7.4384516288563919E-3</v>
      </c>
      <c r="Y1821" s="13">
        <f t="shared" si="2254"/>
        <v>1.4300836503789104E-3</v>
      </c>
      <c r="Z1821" s="13">
        <f t="shared" si="2255"/>
        <v>3.2021963058472568E-3</v>
      </c>
      <c r="AA1821" s="13">
        <f t="shared" si="2256"/>
        <v>2.2424980729848385E-3</v>
      </c>
      <c r="AB1821" s="13">
        <f t="shared" si="2257"/>
        <v>7.8521070025564259E-4</v>
      </c>
      <c r="AC1821" s="13">
        <f t="shared" si="2258"/>
        <v>3.0847652402292018E-6</v>
      </c>
      <c r="AD1821" s="13">
        <f t="shared" si="2259"/>
        <v>3.386864205715291E-3</v>
      </c>
      <c r="AE1821" s="13">
        <f t="shared" si="2260"/>
        <v>1.3022869189220348E-3</v>
      </c>
      <c r="AF1821" s="13">
        <f t="shared" si="2261"/>
        <v>2.5037189509008809E-4</v>
      </c>
      <c r="AG1821" s="13">
        <f t="shared" si="2262"/>
        <v>3.2090258524028058E-5</v>
      </c>
      <c r="AH1821" s="13">
        <f t="shared" si="2263"/>
        <v>3.0782001488930538E-4</v>
      </c>
      <c r="AI1821" s="13">
        <f t="shared" si="2264"/>
        <v>2.1556635642698102E-4</v>
      </c>
      <c r="AJ1821" s="13">
        <f t="shared" si="2265"/>
        <v>7.5480559702907531E-5</v>
      </c>
      <c r="AK1821" s="13">
        <f t="shared" si="2266"/>
        <v>1.7619678653315421E-5</v>
      </c>
      <c r="AL1821" s="13">
        <f t="shared" si="2267"/>
        <v>3.3225775799169465E-8</v>
      </c>
      <c r="AM1821" s="13">
        <f t="shared" si="2268"/>
        <v>4.7436420065248482E-4</v>
      </c>
      <c r="AN1821" s="13">
        <f t="shared" si="2269"/>
        <v>1.8239830586422065E-4</v>
      </c>
      <c r="AO1821" s="13">
        <f t="shared" si="2270"/>
        <v>3.5067087626317831E-5</v>
      </c>
      <c r="AP1821" s="13">
        <f t="shared" si="2271"/>
        <v>4.4945616088753804E-6</v>
      </c>
      <c r="AQ1821" s="13">
        <f t="shared" si="2272"/>
        <v>4.3205221954650313E-7</v>
      </c>
      <c r="AR1821" s="13">
        <f t="shared" si="2273"/>
        <v>2.3672043189465076E-5</v>
      </c>
      <c r="AS1821" s="13">
        <f t="shared" si="2274"/>
        <v>1.6577531845582427E-5</v>
      </c>
      <c r="AT1821" s="13">
        <f t="shared" si="2275"/>
        <v>5.8046227757306968E-6</v>
      </c>
      <c r="AU1821" s="13">
        <f t="shared" si="2276"/>
        <v>1.3549924432814053E-6</v>
      </c>
      <c r="AV1821" s="13">
        <f t="shared" si="2277"/>
        <v>2.372253020074924E-7</v>
      </c>
      <c r="AW1821" s="13">
        <f t="shared" si="2278"/>
        <v>2.4852246341772618E-10</v>
      </c>
      <c r="AX1821" s="13">
        <f t="shared" si="2279"/>
        <v>5.5366208286155946E-5</v>
      </c>
      <c r="AY1821" s="13">
        <f t="shared" si="2280"/>
        <v>2.1288922266118991E-5</v>
      </c>
      <c r="AZ1821" s="13">
        <f t="shared" si="2281"/>
        <v>4.0929135774517361E-6</v>
      </c>
      <c r="BA1821" s="13">
        <f t="shared" si="2282"/>
        <v>5.2459024911590578E-7</v>
      </c>
      <c r="BB1821" s="13">
        <f t="shared" si="2283"/>
        <v>5.0427694891402771E-8</v>
      </c>
      <c r="BC1821" s="13">
        <f t="shared" si="2284"/>
        <v>3.8780017986930693E-9</v>
      </c>
      <c r="BD1821" s="13">
        <f t="shared" si="2285"/>
        <v>1.5170272715085685E-6</v>
      </c>
      <c r="BE1821" s="13">
        <f t="shared" si="2286"/>
        <v>1.0623741982374528E-6</v>
      </c>
      <c r="BF1821" s="13">
        <f t="shared" si="2287"/>
        <v>3.7199032551284473E-7</v>
      </c>
      <c r="BG1821" s="13">
        <f t="shared" si="2288"/>
        <v>8.6834941652215244E-8</v>
      </c>
      <c r="BH1821" s="13">
        <f t="shared" si="2289"/>
        <v>1.5202627409761606E-8</v>
      </c>
      <c r="BI1821" s="13">
        <f t="shared" si="2290"/>
        <v>2.1292799950112157E-9</v>
      </c>
      <c r="BJ1821" s="14">
        <f t="shared" si="2291"/>
        <v>0.38537875895404833</v>
      </c>
      <c r="BK1821" s="14">
        <f t="shared" si="2292"/>
        <v>0.43530468356878682</v>
      </c>
      <c r="BL1821" s="14">
        <f t="shared" si="2293"/>
        <v>0.1761265655718362</v>
      </c>
      <c r="BM1821" s="14">
        <f t="shared" si="2294"/>
        <v>9.6534911460412237E-2</v>
      </c>
      <c r="BN1821" s="14">
        <f t="shared" si="2295"/>
        <v>0.90345600426636286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1.8395061728395099</v>
      </c>
      <c r="F1822" s="10">
        <f>VLOOKUP(B1822,home!$B$2:$E$405,3,FALSE)</f>
        <v>0.65</v>
      </c>
      <c r="G1822" s="10">
        <f>VLOOKUP(C1822,away!$B$2:$E$405,4,FALSE)</f>
        <v>0.82</v>
      </c>
      <c r="H1822" s="10">
        <f>VLOOKUP(A1822,away!$A$2:$E$405,3,FALSE)</f>
        <v>1.2222222222222201</v>
      </c>
      <c r="I1822" s="10">
        <f>VLOOKUP(C1822,away!$B$2:$E$405,3,FALSE)</f>
        <v>0.68</v>
      </c>
      <c r="J1822" s="10">
        <f>VLOOKUP(B1822,home!$B$2:$E$405,4,FALSE)</f>
        <v>0.33</v>
      </c>
      <c r="K1822" s="12">
        <f t="shared" si="2240"/>
        <v>0.98045679012345877</v>
      </c>
      <c r="L1822" s="12">
        <f t="shared" si="2241"/>
        <v>0.27426666666666621</v>
      </c>
      <c r="M1822" s="13">
        <f t="shared" si="2242"/>
        <v>0.28515469491633555</v>
      </c>
      <c r="N1822" s="13">
        <f t="shared" si="2243"/>
        <v>0.27958185686630449</v>
      </c>
      <c r="O1822" s="13">
        <f t="shared" si="2244"/>
        <v>7.8208427659053503E-2</v>
      </c>
      <c r="P1822" s="13">
        <f t="shared" si="2245"/>
        <v>7.6679983943198332E-2</v>
      </c>
      <c r="Q1822" s="13">
        <f t="shared" si="2246"/>
        <v>0.13705896497994657</v>
      </c>
      <c r="R1822" s="13">
        <f t="shared" si="2247"/>
        <v>1.0724982379644853E-2</v>
      </c>
      <c r="S1822" s="13">
        <f t="shared" si="2248"/>
        <v>5.1549387423327304E-3</v>
      </c>
      <c r="T1822" s="13">
        <f t="shared" si="2249"/>
        <v>3.7590705461833296E-2</v>
      </c>
      <c r="U1822" s="13">
        <f t="shared" si="2250"/>
        <v>1.0515381798077246E-2</v>
      </c>
      <c r="V1822" s="13">
        <f t="shared" si="2251"/>
        <v>1.5402190344679804E-4</v>
      </c>
      <c r="W1822" s="13">
        <f t="shared" si="2252"/>
        <v>4.4793464287293999E-2</v>
      </c>
      <c r="X1822" s="13">
        <f t="shared" si="2253"/>
        <v>1.2285354138528482E-2</v>
      </c>
      <c r="Y1822" s="13">
        <f t="shared" si="2254"/>
        <v>1.6847315641968696E-3</v>
      </c>
      <c r="Z1822" s="13">
        <f t="shared" si="2255"/>
        <v>9.8050172244130789E-4</v>
      </c>
      <c r="AA1822" s="13">
        <f t="shared" si="2256"/>
        <v>9.6133957149532726E-4</v>
      </c>
      <c r="AB1822" s="13">
        <f t="shared" si="2257"/>
        <v>4.712759552434849E-4</v>
      </c>
      <c r="AC1822" s="13">
        <f t="shared" si="2258"/>
        <v>2.5885942993737324E-6</v>
      </c>
      <c r="AD1822" s="13">
        <f t="shared" si="2259"/>
        <v>1.097951405340751E-2</v>
      </c>
      <c r="AE1822" s="13">
        <f t="shared" si="2260"/>
        <v>3.0113147210478956E-3</v>
      </c>
      <c r="AF1822" s="13">
        <f t="shared" si="2261"/>
        <v>4.1295162541303408E-4</v>
      </c>
      <c r="AG1822" s="13">
        <f t="shared" si="2262"/>
        <v>3.7752955265538215E-5</v>
      </c>
      <c r="AH1822" s="13">
        <f t="shared" si="2263"/>
        <v>6.7229734768725575E-5</v>
      </c>
      <c r="AI1822" s="13">
        <f t="shared" si="2264"/>
        <v>6.5915849952196158E-5</v>
      </c>
      <c r="AJ1822" s="13">
        <f t="shared" si="2265"/>
        <v>3.2313821331194896E-5</v>
      </c>
      <c r="AK1822" s="13">
        <f t="shared" si="2266"/>
        <v>1.0560768513002101E-5</v>
      </c>
      <c r="AL1822" s="13">
        <f t="shared" si="2267"/>
        <v>2.7843605292161957E-8</v>
      </c>
      <c r="AM1822" s="13">
        <f t="shared" si="2268"/>
        <v>2.1529878211838677E-3</v>
      </c>
      <c r="AN1822" s="13">
        <f t="shared" si="2269"/>
        <v>5.9049279309002787E-4</v>
      </c>
      <c r="AO1822" s="13">
        <f t="shared" si="2270"/>
        <v>8.0976245025745684E-5</v>
      </c>
      <c r="AP1822" s="13">
        <f t="shared" si="2271"/>
        <v>7.4030282674648282E-6</v>
      </c>
      <c r="AQ1822" s="13">
        <f t="shared" si="2272"/>
        <v>5.0760097153917093E-7</v>
      </c>
      <c r="AR1822" s="13">
        <f t="shared" si="2273"/>
        <v>3.6877750511804895E-6</v>
      </c>
      <c r="AS1822" s="13">
        <f t="shared" si="2274"/>
        <v>3.6157040893777965E-6</v>
      </c>
      <c r="AT1822" s="13">
        <f t="shared" si="2275"/>
        <v>1.7725208127538088E-6</v>
      </c>
      <c r="AU1822" s="13">
        <f t="shared" si="2276"/>
        <v>5.7929335549987463E-7</v>
      </c>
      <c r="AV1822" s="13">
        <f t="shared" si="2277"/>
        <v>1.4199302596831364E-7</v>
      </c>
      <c r="AW1822" s="13">
        <f t="shared" si="2278"/>
        <v>2.0798137961865773E-10</v>
      </c>
      <c r="AX1822" s="13">
        <f t="shared" si="2279"/>
        <v>3.5181858805547221E-4</v>
      </c>
      <c r="AY1822" s="13">
        <f t="shared" si="2280"/>
        <v>9.6492111417347378E-5</v>
      </c>
      <c r="AZ1822" s="13">
        <f t="shared" si="2281"/>
        <v>1.3232284879032214E-5</v>
      </c>
      <c r="BA1822" s="13">
        <f t="shared" si="2282"/>
        <v>1.2097248887186322E-6</v>
      </c>
      <c r="BB1822" s="13">
        <f t="shared" si="2283"/>
        <v>8.2946803203140744E-8</v>
      </c>
      <c r="BC1822" s="13">
        <f t="shared" si="2284"/>
        <v>4.5499086450362753E-9</v>
      </c>
      <c r="BD1822" s="13">
        <f t="shared" si="2285"/>
        <v>1.6857229511729447E-7</v>
      </c>
      <c r="BE1822" s="13">
        <f t="shared" si="2286"/>
        <v>1.6527785137444692E-7</v>
      </c>
      <c r="BF1822" s="13">
        <f t="shared" si="2287"/>
        <v>8.1023895818546145E-8</v>
      </c>
      <c r="BG1822" s="13">
        <f t="shared" si="2288"/>
        <v>2.6480142939183099E-8</v>
      </c>
      <c r="BH1822" s="13">
        <f t="shared" si="2289"/>
        <v>6.4906589870404568E-9</v>
      </c>
      <c r="BI1822" s="13">
        <f t="shared" si="2290"/>
        <v>1.2727621352439339E-9</v>
      </c>
      <c r="BJ1822" s="14">
        <f t="shared" si="2291"/>
        <v>0.53073181834772887</v>
      </c>
      <c r="BK1822" s="14">
        <f t="shared" si="2292"/>
        <v>0.36724274805463547</v>
      </c>
      <c r="BL1822" s="14">
        <f t="shared" si="2293"/>
        <v>0.10106767394202065</v>
      </c>
      <c r="BM1822" s="14">
        <f t="shared" si="2294"/>
        <v>0.13251733941890689</v>
      </c>
      <c r="BN1822" s="14">
        <f t="shared" si="2295"/>
        <v>0.86740891074448323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1.8395061728395099</v>
      </c>
      <c r="F1823" s="10">
        <f>VLOOKUP(B1823,home!$B$2:$E$405,3,FALSE)</f>
        <v>0.82</v>
      </c>
      <c r="G1823" s="10">
        <f>VLOOKUP(C1823,away!$B$2:$E$405,4,FALSE)</f>
        <v>0.82</v>
      </c>
      <c r="H1823" s="10">
        <f>VLOOKUP(A1823,away!$A$2:$E$405,3,FALSE)</f>
        <v>1.2222222222222201</v>
      </c>
      <c r="I1823" s="10">
        <f>VLOOKUP(C1823,away!$B$2:$E$405,3,FALSE)</f>
        <v>0.27</v>
      </c>
      <c r="J1823" s="10">
        <f>VLOOKUP(B1823,home!$B$2:$E$405,4,FALSE)</f>
        <v>0.61</v>
      </c>
      <c r="K1823" s="12">
        <f t="shared" si="2240"/>
        <v>1.2368839506172864</v>
      </c>
      <c r="L1823" s="12">
        <f t="shared" si="2241"/>
        <v>0.20129999999999967</v>
      </c>
      <c r="M1823" s="13">
        <f t="shared" si="2242"/>
        <v>0.23735842212670361</v>
      </c>
      <c r="N1823" s="13">
        <f t="shared" si="2243"/>
        <v>0.29358482287236271</v>
      </c>
      <c r="O1823" s="13">
        <f t="shared" si="2244"/>
        <v>4.7780250374105361E-2</v>
      </c>
      <c r="P1823" s="13">
        <f t="shared" si="2245"/>
        <v>5.9098624844206513E-2</v>
      </c>
      <c r="Q1823" s="13">
        <f t="shared" si="2246"/>
        <v>0.18156517777782219</v>
      </c>
      <c r="R1823" s="13">
        <f t="shared" si="2247"/>
        <v>4.8090822001536967E-3</v>
      </c>
      <c r="S1823" s="13">
        <f t="shared" si="2248"/>
        <v>3.6786639243538877E-3</v>
      </c>
      <c r="T1823" s="13">
        <f t="shared" si="2249"/>
        <v>3.6549070286675547E-2</v>
      </c>
      <c r="U1823" s="13">
        <f t="shared" si="2250"/>
        <v>5.9482765905693761E-3</v>
      </c>
      <c r="V1823" s="13">
        <f t="shared" si="2251"/>
        <v>1.0177013089196629E-4</v>
      </c>
      <c r="W1823" s="13">
        <f t="shared" si="2252"/>
        <v>7.4858351461454198E-2</v>
      </c>
      <c r="X1823" s="13">
        <f t="shared" si="2253"/>
        <v>1.5068986149190704E-2</v>
      </c>
      <c r="Y1823" s="13">
        <f t="shared" si="2254"/>
        <v>1.5166934559160418E-3</v>
      </c>
      <c r="Z1823" s="13">
        <f t="shared" si="2255"/>
        <v>3.2268941563031269E-4</v>
      </c>
      <c r="AA1823" s="13">
        <f t="shared" si="2256"/>
        <v>3.9912935922720464E-4</v>
      </c>
      <c r="AB1823" s="13">
        <f t="shared" si="2257"/>
        <v>2.468383493241456E-4</v>
      </c>
      <c r="AC1823" s="13">
        <f t="shared" si="2258"/>
        <v>1.5837005940323073E-6</v>
      </c>
      <c r="AD1823" s="13">
        <f t="shared" si="2259"/>
        <v>2.3147773373085205E-2</v>
      </c>
      <c r="AE1823" s="13">
        <f t="shared" si="2260"/>
        <v>4.6596467800020438E-3</v>
      </c>
      <c r="AF1823" s="13">
        <f t="shared" si="2261"/>
        <v>4.6899344840720494E-4</v>
      </c>
      <c r="AG1823" s="13">
        <f t="shared" si="2262"/>
        <v>3.1469460388123417E-5</v>
      </c>
      <c r="AH1823" s="13">
        <f t="shared" si="2263"/>
        <v>1.6239344841595449E-5</v>
      </c>
      <c r="AI1823" s="13">
        <f t="shared" si="2264"/>
        <v>2.0086185003109031E-5</v>
      </c>
      <c r="AJ1823" s="13">
        <f t="shared" si="2265"/>
        <v>1.2422139929737599E-5</v>
      </c>
      <c r="AK1823" s="13">
        <f t="shared" si="2266"/>
        <v>5.1215818371381929E-6</v>
      </c>
      <c r="AL1823" s="13">
        <f t="shared" si="2267"/>
        <v>1.5772691178794705E-8</v>
      </c>
      <c r="AM1823" s="13">
        <f t="shared" si="2268"/>
        <v>5.7262218755390433E-3</v>
      </c>
      <c r="AN1823" s="13">
        <f t="shared" si="2269"/>
        <v>1.1526884635460076E-3</v>
      </c>
      <c r="AO1823" s="13">
        <f t="shared" si="2270"/>
        <v>1.1601809385590547E-4</v>
      </c>
      <c r="AP1823" s="13">
        <f t="shared" si="2271"/>
        <v>7.784814097731248E-6</v>
      </c>
      <c r="AQ1823" s="13">
        <f t="shared" si="2272"/>
        <v>3.917707694683242E-7</v>
      </c>
      <c r="AR1823" s="13">
        <f t="shared" si="2273"/>
        <v>6.5379602332263164E-7</v>
      </c>
      <c r="AS1823" s="13">
        <f t="shared" si="2274"/>
        <v>8.0866980822516808E-7</v>
      </c>
      <c r="AT1823" s="13">
        <f t="shared" si="2275"/>
        <v>5.0011535357123488E-7</v>
      </c>
      <c r="AU1823" s="13">
        <f t="shared" si="2276"/>
        <v>2.0619488476318328E-7</v>
      </c>
      <c r="AV1823" s="13">
        <f t="shared" si="2277"/>
        <v>6.3759785915740591E-8</v>
      </c>
      <c r="AW1823" s="13">
        <f t="shared" si="2278"/>
        <v>1.0908776112691741E-10</v>
      </c>
      <c r="AX1823" s="13">
        <f t="shared" si="2279"/>
        <v>1.1804453225879778E-3</v>
      </c>
      <c r="AY1823" s="13">
        <f t="shared" si="2280"/>
        <v>2.3762364343695957E-4</v>
      </c>
      <c r="AZ1823" s="13">
        <f t="shared" si="2281"/>
        <v>2.3916819711929942E-5</v>
      </c>
      <c r="BA1823" s="13">
        <f t="shared" si="2282"/>
        <v>1.6048186026704971E-6</v>
      </c>
      <c r="BB1823" s="13">
        <f t="shared" si="2283"/>
        <v>8.0762496179392596E-8</v>
      </c>
      <c r="BC1823" s="13">
        <f t="shared" si="2284"/>
        <v>3.2514980961823402E-9</v>
      </c>
      <c r="BD1823" s="13">
        <f t="shared" si="2285"/>
        <v>2.1934856582474274E-8</v>
      </c>
      <c r="BE1823" s="13">
        <f t="shared" si="2286"/>
        <v>2.7130872065954368E-8</v>
      </c>
      <c r="BF1823" s="13">
        <f t="shared" si="2287"/>
        <v>1.6778870112314914E-8</v>
      </c>
      <c r="BG1823" s="13">
        <f t="shared" si="2288"/>
        <v>6.917838383804793E-9</v>
      </c>
      <c r="BH1823" s="13">
        <f t="shared" si="2289"/>
        <v>2.1391408174730948E-9</v>
      </c>
      <c r="BI1823" s="13">
        <f t="shared" si="2290"/>
        <v>5.2917378904856184E-10</v>
      </c>
      <c r="BJ1823" s="14">
        <f t="shared" si="2291"/>
        <v>0.63989776470144577</v>
      </c>
      <c r="BK1823" s="14">
        <f t="shared" si="2292"/>
        <v>0.30047670414287814</v>
      </c>
      <c r="BL1823" s="14">
        <f t="shared" si="2293"/>
        <v>5.9239754091598908E-2</v>
      </c>
      <c r="BM1823" s="14">
        <f t="shared" si="2294"/>
        <v>0.17550290862185006</v>
      </c>
      <c r="BN1823" s="14">
        <f t="shared" si="2295"/>
        <v>0.82419638019535413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1.52525252525253</v>
      </c>
      <c r="F1824" s="10">
        <f>VLOOKUP(B1824,home!$B$2:$E$405,3,FALSE)</f>
        <v>0.76</v>
      </c>
      <c r="G1824" s="10">
        <f>VLOOKUP(C1824,away!$B$2:$E$405,4,FALSE)</f>
        <v>0.92</v>
      </c>
      <c r="H1824" s="10">
        <f>VLOOKUP(A1824,away!$A$2:$E$405,3,FALSE)</f>
        <v>1.3333333333333299</v>
      </c>
      <c r="I1824" s="10">
        <f>VLOOKUP(C1824,away!$B$2:$E$405,3,FALSE)</f>
        <v>1.05</v>
      </c>
      <c r="J1824" s="10">
        <f>VLOOKUP(B1824,home!$B$2:$E$405,4,FALSE)</f>
        <v>0.88</v>
      </c>
      <c r="K1824" s="12">
        <f t="shared" si="2240"/>
        <v>1.066456565656569</v>
      </c>
      <c r="L1824" s="12">
        <f t="shared" si="2241"/>
        <v>1.2319999999999971</v>
      </c>
      <c r="M1824" s="13">
        <f t="shared" si="2242"/>
        <v>0.10041370614468606</v>
      </c>
      <c r="N1824" s="13">
        <f t="shared" si="2243"/>
        <v>0.10708685619990982</v>
      </c>
      <c r="O1824" s="13">
        <f t="shared" si="2244"/>
        <v>0.12370968597025295</v>
      </c>
      <c r="P1824" s="13">
        <f t="shared" si="2245"/>
        <v>0.13193100683828859</v>
      </c>
      <c r="Q1824" s="13">
        <f t="shared" si="2246"/>
        <v>5.710174044495734E-2</v>
      </c>
      <c r="R1824" s="13">
        <f t="shared" si="2247"/>
        <v>7.620516655767566E-2</v>
      </c>
      <c r="S1824" s="13">
        <f t="shared" si="2248"/>
        <v>4.3335196044563276E-2</v>
      </c>
      <c r="T1824" s="13">
        <f t="shared" si="2249"/>
        <v>7.0349344228187283E-2</v>
      </c>
      <c r="U1824" s="13">
        <f t="shared" si="2250"/>
        <v>8.1269500212385604E-2</v>
      </c>
      <c r="V1824" s="13">
        <f t="shared" si="2251"/>
        <v>6.3263342837722681E-3</v>
      </c>
      <c r="W1824" s="13">
        <f t="shared" si="2252"/>
        <v>2.0298842002647342E-2</v>
      </c>
      <c r="X1824" s="13">
        <f t="shared" si="2253"/>
        <v>2.5008173347261468E-2</v>
      </c>
      <c r="Y1824" s="13">
        <f t="shared" si="2254"/>
        <v>1.5405034781913031E-2</v>
      </c>
      <c r="Z1824" s="13">
        <f t="shared" si="2255"/>
        <v>3.1294921733018725E-2</v>
      </c>
      <c r="AA1824" s="13">
        <f t="shared" si="2256"/>
        <v>3.3374674753886266E-2</v>
      </c>
      <c r="AB1824" s="13">
        <f t="shared" si="2257"/>
        <v>1.7796320508967272E-2</v>
      </c>
      <c r="AC1824" s="13">
        <f t="shared" si="2258"/>
        <v>5.1950057647697184E-4</v>
      </c>
      <c r="AD1824" s="13">
        <f t="shared" si="2259"/>
        <v>5.4119583322371472E-3</v>
      </c>
      <c r="AE1824" s="13">
        <f t="shared" si="2260"/>
        <v>6.6675326653161506E-3</v>
      </c>
      <c r="AF1824" s="13">
        <f t="shared" si="2261"/>
        <v>4.1072001218347403E-3</v>
      </c>
      <c r="AG1824" s="13">
        <f t="shared" si="2262"/>
        <v>1.6866901833667955E-3</v>
      </c>
      <c r="AH1824" s="13">
        <f t="shared" si="2263"/>
        <v>9.6388358937697441E-3</v>
      </c>
      <c r="AI1824" s="13">
        <f t="shared" si="2264"/>
        <v>1.0279399824196947E-2</v>
      </c>
      <c r="AJ1824" s="13">
        <f t="shared" si="2265"/>
        <v>5.481266716761907E-3</v>
      </c>
      <c r="AK1824" s="13">
        <f t="shared" si="2266"/>
        <v>1.9485109594018541E-3</v>
      </c>
      <c r="AL1824" s="13">
        <f t="shared" si="2267"/>
        <v>2.7302342175846607E-5</v>
      </c>
      <c r="AM1824" s="13">
        <f t="shared" si="2268"/>
        <v>1.1543236992948163E-3</v>
      </c>
      <c r="AN1824" s="13">
        <f t="shared" si="2269"/>
        <v>1.4221267975312107E-3</v>
      </c>
      <c r="AO1824" s="13">
        <f t="shared" si="2270"/>
        <v>8.7603010727922389E-4</v>
      </c>
      <c r="AP1824" s="13">
        <f t="shared" si="2271"/>
        <v>3.5975636405600033E-4</v>
      </c>
      <c r="AQ1824" s="13">
        <f t="shared" si="2272"/>
        <v>1.1080496012924784E-4</v>
      </c>
      <c r="AR1824" s="13">
        <f t="shared" si="2273"/>
        <v>2.3750091642248598E-3</v>
      </c>
      <c r="AS1824" s="13">
        <f t="shared" si="2274"/>
        <v>2.5328441166821221E-3</v>
      </c>
      <c r="AT1824" s="13">
        <f t="shared" si="2275"/>
        <v>1.3505841190101309E-3</v>
      </c>
      <c r="AU1824" s="13">
        <f t="shared" si="2276"/>
        <v>4.8011310039661577E-4</v>
      </c>
      <c r="AV1824" s="13">
        <f t="shared" si="2277"/>
        <v>1.2800494204392556E-4</v>
      </c>
      <c r="AW1824" s="13">
        <f t="shared" si="2278"/>
        <v>9.9644030199333235E-7</v>
      </c>
      <c r="AX1824" s="13">
        <f t="shared" si="2279"/>
        <v>2.0517268133432259E-4</v>
      </c>
      <c r="AY1824" s="13">
        <f t="shared" si="2280"/>
        <v>2.5277274340388485E-4</v>
      </c>
      <c r="AZ1824" s="13">
        <f t="shared" si="2281"/>
        <v>1.5570800993679274E-4</v>
      </c>
      <c r="BA1824" s="13">
        <f t="shared" si="2282"/>
        <v>6.3944089414042722E-5</v>
      </c>
      <c r="BB1824" s="13">
        <f t="shared" si="2283"/>
        <v>1.9694779539525112E-5</v>
      </c>
      <c r="BC1824" s="13">
        <f t="shared" si="2284"/>
        <v>4.8527936785389769E-6</v>
      </c>
      <c r="BD1824" s="13">
        <f t="shared" si="2285"/>
        <v>4.8766854838750242E-4</v>
      </c>
      <c r="BE1824" s="13">
        <f t="shared" si="2286"/>
        <v>5.2007732529206008E-4</v>
      </c>
      <c r="BF1824" s="13">
        <f t="shared" si="2287"/>
        <v>2.7731993910341232E-4</v>
      </c>
      <c r="BG1824" s="13">
        <f t="shared" si="2288"/>
        <v>9.8583223281438018E-5</v>
      </c>
      <c r="BH1824" s="13">
        <f t="shared" si="2289"/>
        <v>2.628368143301927E-5</v>
      </c>
      <c r="BI1824" s="13">
        <f t="shared" si="2290"/>
        <v>5.6060809267738129E-6</v>
      </c>
      <c r="BJ1824" s="14">
        <f t="shared" si="2291"/>
        <v>0.31774855933322871</v>
      </c>
      <c r="BK1824" s="14">
        <f t="shared" si="2292"/>
        <v>0.28280581897336693</v>
      </c>
      <c r="BL1824" s="14">
        <f t="shared" si="2293"/>
        <v>0.36798545563808011</v>
      </c>
      <c r="BM1824" s="14">
        <f t="shared" si="2294"/>
        <v>0.40313481721882216</v>
      </c>
      <c r="BN1824" s="14">
        <f t="shared" si="2295"/>
        <v>0.59644816215577035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1.52525252525253</v>
      </c>
      <c r="F1825" s="10">
        <f>VLOOKUP(B1825,home!$B$2:$E$405,3,FALSE)</f>
        <v>0.39</v>
      </c>
      <c r="G1825" s="10">
        <f>VLOOKUP(C1825,away!$B$2:$E$405,4,FALSE)</f>
        <v>1.18</v>
      </c>
      <c r="H1825" s="10">
        <f>VLOOKUP(A1825,away!$A$2:$E$405,3,FALSE)</f>
        <v>1.3333333333333299</v>
      </c>
      <c r="I1825" s="10">
        <f>VLOOKUP(C1825,away!$B$2:$E$405,3,FALSE)</f>
        <v>0.92</v>
      </c>
      <c r="J1825" s="10">
        <f>VLOOKUP(B1825,home!$B$2:$E$405,4,FALSE)</f>
        <v>1.2</v>
      </c>
      <c r="K1825" s="12">
        <f t="shared" si="2240"/>
        <v>0.70192121212121428</v>
      </c>
      <c r="L1825" s="12">
        <f t="shared" si="2241"/>
        <v>1.4719999999999964</v>
      </c>
      <c r="M1825" s="13">
        <f t="shared" si="2242"/>
        <v>0.11373077890128912</v>
      </c>
      <c r="N1825" s="13">
        <f t="shared" si="2243"/>
        <v>7.9830046181882691E-2</v>
      </c>
      <c r="O1825" s="13">
        <f t="shared" si="2244"/>
        <v>0.16741170654269719</v>
      </c>
      <c r="P1825" s="13">
        <f t="shared" si="2245"/>
        <v>0.11750982797973104</v>
      </c>
      <c r="Q1825" s="13">
        <f t="shared" si="2246"/>
        <v>2.8017201389839798E-2</v>
      </c>
      <c r="R1825" s="13">
        <f t="shared" si="2247"/>
        <v>0.12321501601542487</v>
      </c>
      <c r="S1825" s="13">
        <f t="shared" si="2248"/>
        <v>3.0353611848141181E-2</v>
      </c>
      <c r="T1825" s="13">
        <f t="shared" si="2249"/>
        <v>4.1241320445844089E-2</v>
      </c>
      <c r="U1825" s="13">
        <f t="shared" si="2250"/>
        <v>8.6487233393081855E-2</v>
      </c>
      <c r="V1825" s="13">
        <f t="shared" si="2251"/>
        <v>3.4846891553862629E-3</v>
      </c>
      <c r="W1825" s="13">
        <f t="shared" si="2252"/>
        <v>6.5552893199335082E-3</v>
      </c>
      <c r="X1825" s="13">
        <f t="shared" si="2253"/>
        <v>9.6493858789421013E-3</v>
      </c>
      <c r="Y1825" s="13">
        <f t="shared" si="2254"/>
        <v>7.1019480069013713E-3</v>
      </c>
      <c r="Z1825" s="13">
        <f t="shared" si="2255"/>
        <v>6.0457501191568293E-2</v>
      </c>
      <c r="AA1825" s="13">
        <f t="shared" si="2256"/>
        <v>4.2436402518205379E-2</v>
      </c>
      <c r="AB1825" s="13">
        <f t="shared" si="2257"/>
        <v>1.489350554682123E-2</v>
      </c>
      <c r="AC1825" s="13">
        <f t="shared" si="2258"/>
        <v>2.250299056949221E-4</v>
      </c>
      <c r="AD1825" s="13">
        <f t="shared" si="2259"/>
        <v>1.1503241563132443E-3</v>
      </c>
      <c r="AE1825" s="13">
        <f t="shared" si="2260"/>
        <v>1.6932771580930915E-3</v>
      </c>
      <c r="AF1825" s="13">
        <f t="shared" si="2261"/>
        <v>1.2462519883565126E-3</v>
      </c>
      <c r="AG1825" s="13">
        <f t="shared" si="2262"/>
        <v>6.114943089535938E-4</v>
      </c>
      <c r="AH1825" s="13">
        <f t="shared" si="2263"/>
        <v>2.2248360438497091E-2</v>
      </c>
      <c r="AI1825" s="13">
        <f t="shared" si="2264"/>
        <v>1.5616596126699548E-2</v>
      </c>
      <c r="AJ1825" s="13">
        <f t="shared" si="2265"/>
        <v>5.4808100412302024E-3</v>
      </c>
      <c r="AK1825" s="13">
        <f t="shared" si="2266"/>
        <v>1.2823656091821424E-3</v>
      </c>
      <c r="AL1825" s="13">
        <f t="shared" si="2267"/>
        <v>9.3002881942649399E-6</v>
      </c>
      <c r="AM1825" s="13">
        <f t="shared" si="2268"/>
        <v>1.6148738522634115E-4</v>
      </c>
      <c r="AN1825" s="13">
        <f t="shared" si="2269"/>
        <v>2.3770943105317361E-4</v>
      </c>
      <c r="AO1825" s="13">
        <f t="shared" si="2270"/>
        <v>1.7495414125513539E-4</v>
      </c>
      <c r="AP1825" s="13">
        <f t="shared" si="2271"/>
        <v>8.5844165309186194E-5</v>
      </c>
      <c r="AQ1825" s="13">
        <f t="shared" si="2272"/>
        <v>3.1590652833780457E-5</v>
      </c>
      <c r="AR1825" s="13">
        <f t="shared" si="2273"/>
        <v>6.5499173130935248E-3</v>
      </c>
      <c r="AS1825" s="13">
        <f t="shared" si="2274"/>
        <v>4.5975258997003341E-3</v>
      </c>
      <c r="AT1825" s="13">
        <f t="shared" si="2275"/>
        <v>1.6135504761381671E-3</v>
      </c>
      <c r="AU1825" s="13">
        <f t="shared" si="2276"/>
        <v>3.7752843534322162E-4</v>
      </c>
      <c r="AV1825" s="13">
        <f t="shared" si="2277"/>
        <v>6.6248804236584873E-5</v>
      </c>
      <c r="AW1825" s="13">
        <f t="shared" si="2278"/>
        <v>2.6692551099570892E-7</v>
      </c>
      <c r="AX1825" s="13">
        <f t="shared" si="2279"/>
        <v>1.8891903530059801E-5</v>
      </c>
      <c r="AY1825" s="13">
        <f t="shared" si="2280"/>
        <v>2.7808881996247961E-5</v>
      </c>
      <c r="AZ1825" s="13">
        <f t="shared" si="2281"/>
        <v>2.0467337149238455E-5</v>
      </c>
      <c r="BA1825" s="13">
        <f t="shared" si="2282"/>
        <v>1.004264009455964E-5</v>
      </c>
      <c r="BB1825" s="13">
        <f t="shared" si="2283"/>
        <v>3.6956915547979403E-6</v>
      </c>
      <c r="BC1825" s="13">
        <f t="shared" si="2284"/>
        <v>1.0880115937325105E-6</v>
      </c>
      <c r="BD1825" s="13">
        <f t="shared" si="2285"/>
        <v>1.6069130474789426E-3</v>
      </c>
      <c r="BE1825" s="13">
        <f t="shared" si="2286"/>
        <v>1.1279263540598138E-3</v>
      </c>
      <c r="BF1825" s="13">
        <f t="shared" si="2287"/>
        <v>3.9585771681256314E-4</v>
      </c>
      <c r="BG1825" s="13">
        <f t="shared" si="2288"/>
        <v>9.2620309470870253E-5</v>
      </c>
      <c r="BH1825" s="13">
        <f t="shared" si="2289"/>
        <v>1.6253039972708803E-5</v>
      </c>
      <c r="BI1825" s="13">
        <f t="shared" si="2290"/>
        <v>2.2816707036596623E-6</v>
      </c>
      <c r="BJ1825" s="14">
        <f t="shared" si="2291"/>
        <v>0.17787011907665623</v>
      </c>
      <c r="BK1825" s="14">
        <f t="shared" si="2292"/>
        <v>0.26534104696043304</v>
      </c>
      <c r="BL1825" s="14">
        <f t="shared" si="2293"/>
        <v>0.49551861929884983</v>
      </c>
      <c r="BM1825" s="14">
        <f t="shared" si="2294"/>
        <v>0.36944516756015744</v>
      </c>
      <c r="BN1825" s="14">
        <f t="shared" si="2295"/>
        <v>0.62971457701086464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1.52525252525253</v>
      </c>
      <c r="F1826" s="10">
        <f>VLOOKUP(B1826,home!$B$2:$E$405,3,FALSE)</f>
        <v>1.05</v>
      </c>
      <c r="G1826" s="10">
        <f>VLOOKUP(C1826,away!$B$2:$E$405,4,FALSE)</f>
        <v>1.18</v>
      </c>
      <c r="H1826" s="10">
        <f>VLOOKUP(A1826,away!$A$2:$E$405,3,FALSE)</f>
        <v>1.3333333333333299</v>
      </c>
      <c r="I1826" s="10">
        <f>VLOOKUP(C1826,away!$B$2:$E$405,3,FALSE)</f>
        <v>0.52</v>
      </c>
      <c r="J1826" s="10">
        <f>VLOOKUP(B1826,home!$B$2:$E$405,4,FALSE)</f>
        <v>0.9</v>
      </c>
      <c r="K1826" s="12">
        <f t="shared" si="2240"/>
        <v>1.8897878787878846</v>
      </c>
      <c r="L1826" s="12">
        <f t="shared" si="2241"/>
        <v>0.62399999999999844</v>
      </c>
      <c r="M1826" s="13">
        <f t="shared" si="2242"/>
        <v>8.0960987285296576E-2</v>
      </c>
      <c r="N1826" s="13">
        <f t="shared" si="2243"/>
        <v>0.15299909242645349</v>
      </c>
      <c r="O1826" s="13">
        <f t="shared" si="2244"/>
        <v>5.0519656066024939E-2</v>
      </c>
      <c r="P1826" s="13">
        <f t="shared" si="2245"/>
        <v>9.5471433674106751E-2</v>
      </c>
      <c r="Q1826" s="13">
        <f t="shared" si="2246"/>
        <v>0.14456791516652956</v>
      </c>
      <c r="R1826" s="13">
        <f t="shared" si="2247"/>
        <v>1.576213269259974E-2</v>
      </c>
      <c r="S1826" s="13">
        <f t="shared" si="2248"/>
        <v>2.8145638267941163E-2</v>
      </c>
      <c r="T1826" s="13">
        <f t="shared" si="2249"/>
        <v>9.0210379063914228E-2</v>
      </c>
      <c r="U1826" s="13">
        <f t="shared" si="2250"/>
        <v>2.9787087306321229E-2</v>
      </c>
      <c r="V1826" s="13">
        <f t="shared" si="2251"/>
        <v>3.6877904987389107E-3</v>
      </c>
      <c r="W1826" s="13">
        <f t="shared" si="2252"/>
        <v>9.1067564581114258E-2</v>
      </c>
      <c r="X1826" s="13">
        <f t="shared" si="2253"/>
        <v>5.6826160298615161E-2</v>
      </c>
      <c r="Y1826" s="13">
        <f t="shared" si="2254"/>
        <v>1.7729762013167883E-2</v>
      </c>
      <c r="Z1826" s="13">
        <f t="shared" si="2255"/>
        <v>3.2785236000607378E-3</v>
      </c>
      <c r="AA1826" s="13">
        <f t="shared" si="2256"/>
        <v>6.1957141597148001E-3</v>
      </c>
      <c r="AB1826" s="13">
        <f t="shared" si="2257"/>
        <v>5.8542927597317477E-3</v>
      </c>
      <c r="AC1826" s="13">
        <f t="shared" si="2258"/>
        <v>2.7179652957701027E-4</v>
      </c>
      <c r="AD1826" s="13">
        <f t="shared" si="2259"/>
        <v>4.3024594924030657E-2</v>
      </c>
      <c r="AE1826" s="13">
        <f t="shared" si="2260"/>
        <v>2.6847347232595069E-2</v>
      </c>
      <c r="AF1826" s="13">
        <f t="shared" si="2261"/>
        <v>8.3763723365696385E-3</v>
      </c>
      <c r="AG1826" s="13">
        <f t="shared" si="2262"/>
        <v>1.7422854460064808E-3</v>
      </c>
      <c r="AH1826" s="13">
        <f t="shared" si="2263"/>
        <v>5.114496816094737E-4</v>
      </c>
      <c r="AI1826" s="13">
        <f t="shared" si="2264"/>
        <v>9.6653140891550624E-4</v>
      </c>
      <c r="AJ1826" s="13">
        <f t="shared" si="2265"/>
        <v>9.132696705181502E-4</v>
      </c>
      <c r="AK1826" s="13">
        <f t="shared" si="2266"/>
        <v>5.7529531780326848E-4</v>
      </c>
      <c r="AL1826" s="13">
        <f t="shared" si="2267"/>
        <v>1.282039916579749E-5</v>
      </c>
      <c r="AM1826" s="13">
        <f t="shared" si="2268"/>
        <v>1.6261471595438372E-2</v>
      </c>
      <c r="AN1826" s="13">
        <f t="shared" si="2269"/>
        <v>1.0147158275553521E-2</v>
      </c>
      <c r="AO1826" s="13">
        <f t="shared" si="2270"/>
        <v>3.1659133819726898E-3</v>
      </c>
      <c r="AP1826" s="13">
        <f t="shared" si="2271"/>
        <v>6.5850998345031797E-4</v>
      </c>
      <c r="AQ1826" s="13">
        <f t="shared" si="2272"/>
        <v>1.0272755741824932E-4</v>
      </c>
      <c r="AR1826" s="13">
        <f t="shared" si="2273"/>
        <v>6.3828920264862198E-5</v>
      </c>
      <c r="AS1826" s="13">
        <f t="shared" si="2274"/>
        <v>1.2062311983265495E-4</v>
      </c>
      <c r="AT1826" s="13">
        <f t="shared" si="2275"/>
        <v>1.1397605488066492E-4</v>
      </c>
      <c r="AU1826" s="13">
        <f t="shared" si="2276"/>
        <v>7.1796855661847774E-5</v>
      </c>
      <c r="AV1826" s="13">
        <f t="shared" si="2277"/>
        <v>3.3920206891210815E-5</v>
      </c>
      <c r="AW1826" s="13">
        <f t="shared" si="2278"/>
        <v>4.1994913904226959E-7</v>
      </c>
      <c r="AX1826" s="13">
        <f t="shared" si="2279"/>
        <v>5.1217886520521514E-3</v>
      </c>
      <c r="AY1826" s="13">
        <f t="shared" si="2280"/>
        <v>3.1959961188805347E-3</v>
      </c>
      <c r="AZ1826" s="13">
        <f t="shared" si="2281"/>
        <v>9.9715078909072422E-4</v>
      </c>
      <c r="BA1826" s="13">
        <f t="shared" si="2282"/>
        <v>2.0740736413087015E-4</v>
      </c>
      <c r="BB1826" s="13">
        <f t="shared" si="2283"/>
        <v>3.2355548804415654E-5</v>
      </c>
      <c r="BC1826" s="13">
        <f t="shared" si="2284"/>
        <v>4.0379724907910662E-6</v>
      </c>
      <c r="BD1826" s="13">
        <f t="shared" si="2285"/>
        <v>6.638207707545648E-6</v>
      </c>
      <c r="BE1826" s="13">
        <f t="shared" si="2286"/>
        <v>1.2544804462596077E-5</v>
      </c>
      <c r="BF1826" s="13">
        <f t="shared" si="2287"/>
        <v>1.1853509707589115E-5</v>
      </c>
      <c r="BG1826" s="13">
        <f t="shared" si="2288"/>
        <v>7.4668729888321458E-6</v>
      </c>
      <c r="BH1826" s="13">
        <f t="shared" si="2289"/>
        <v>3.5277015166859138E-6</v>
      </c>
      <c r="BI1826" s="13">
        <f t="shared" si="2290"/>
        <v>1.333321513242935E-6</v>
      </c>
      <c r="BJ1826" s="14">
        <f t="shared" si="2291"/>
        <v>0.6732859907282791</v>
      </c>
      <c r="BK1826" s="14">
        <f t="shared" si="2292"/>
        <v>0.21174646277370673</v>
      </c>
      <c r="BL1826" s="14">
        <f t="shared" si="2293"/>
        <v>0.11153293863866659</v>
      </c>
      <c r="BM1826" s="14">
        <f t="shared" si="2294"/>
        <v>0.45636712225996057</v>
      </c>
      <c r="BN1826" s="14">
        <f t="shared" si="2295"/>
        <v>0.54028121731101109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1.52525252525253</v>
      </c>
      <c r="F1827" s="10">
        <f>VLOOKUP(B1827,home!$B$2:$E$405,3,FALSE)</f>
        <v>1.05</v>
      </c>
      <c r="G1827" s="10">
        <f>VLOOKUP(C1827,away!$B$2:$E$405,4,FALSE)</f>
        <v>0.76</v>
      </c>
      <c r="H1827" s="10">
        <f>VLOOKUP(A1827,away!$A$2:$E$405,3,FALSE)</f>
        <v>1.3333333333333299</v>
      </c>
      <c r="I1827" s="10">
        <f>VLOOKUP(C1827,away!$B$2:$E$405,3,FALSE)</f>
        <v>0.76</v>
      </c>
      <c r="J1827" s="10">
        <f>VLOOKUP(B1827,home!$B$2:$E$405,4,FALSE)</f>
        <v>1.05</v>
      </c>
      <c r="K1827" s="12">
        <f t="shared" si="2240"/>
        <v>1.2171515151515189</v>
      </c>
      <c r="L1827" s="12">
        <f t="shared" si="2241"/>
        <v>1.0639999999999974</v>
      </c>
      <c r="M1827" s="13">
        <f t="shared" si="2242"/>
        <v>0.10216649268949325</v>
      </c>
      <c r="N1827" s="13">
        <f t="shared" si="2243"/>
        <v>0.12435210137473326</v>
      </c>
      <c r="O1827" s="13">
        <f t="shared" si="2244"/>
        <v>0.10870514822162056</v>
      </c>
      <c r="P1827" s="13">
        <f t="shared" si="2245"/>
        <v>0.13231063586271588</v>
      </c>
      <c r="Q1827" s="13">
        <f t="shared" si="2246"/>
        <v>7.5677674300265951E-2</v>
      </c>
      <c r="R1827" s="13">
        <f t="shared" si="2247"/>
        <v>5.7831138853901988E-2</v>
      </c>
      <c r="S1827" s="13">
        <f t="shared" si="2248"/>
        <v>4.2837196182316725E-2</v>
      </c>
      <c r="T1827" s="13">
        <f t="shared" si="2249"/>
        <v>8.0521045455482776E-2</v>
      </c>
      <c r="U1827" s="13">
        <f t="shared" si="2250"/>
        <v>7.0389258278964667E-2</v>
      </c>
      <c r="V1827" s="13">
        <f t="shared" si="2251"/>
        <v>6.1640307961545703E-3</v>
      </c>
      <c r="W1827" s="13">
        <f t="shared" si="2252"/>
        <v>3.07037319792373E-2</v>
      </c>
      <c r="X1827" s="13">
        <f t="shared" si="2253"/>
        <v>3.2668770825908411E-2</v>
      </c>
      <c r="Y1827" s="13">
        <f t="shared" si="2254"/>
        <v>1.737978607938323E-2</v>
      </c>
      <c r="Z1827" s="13">
        <f t="shared" si="2255"/>
        <v>2.051077724685052E-2</v>
      </c>
      <c r="AA1827" s="13">
        <f t="shared" si="2256"/>
        <v>2.4964723602939408E-2</v>
      </c>
      <c r="AB1827" s="13">
        <f t="shared" si="2257"/>
        <v>1.5192925579328297E-2</v>
      </c>
      <c r="AC1827" s="13">
        <f t="shared" si="2258"/>
        <v>4.9892020162817924E-4</v>
      </c>
      <c r="AD1827" s="13">
        <f t="shared" si="2259"/>
        <v>9.3427734748337057E-3</v>
      </c>
      <c r="AE1827" s="13">
        <f t="shared" si="2260"/>
        <v>9.9407109772230388E-3</v>
      </c>
      <c r="AF1827" s="13">
        <f t="shared" si="2261"/>
        <v>5.2884582398826426E-3</v>
      </c>
      <c r="AG1827" s="13">
        <f t="shared" si="2262"/>
        <v>1.8756398557450396E-3</v>
      </c>
      <c r="AH1827" s="13">
        <f t="shared" si="2263"/>
        <v>5.4558667476622249E-3</v>
      </c>
      <c r="AI1827" s="13">
        <f t="shared" si="2264"/>
        <v>6.6406164783818656E-3</v>
      </c>
      <c r="AJ1827" s="13">
        <f t="shared" si="2265"/>
        <v>4.0413182041013169E-3</v>
      </c>
      <c r="AK1827" s="13">
        <f t="shared" si="2266"/>
        <v>1.6396321917771116E-3</v>
      </c>
      <c r="AL1827" s="13">
        <f t="shared" si="2267"/>
        <v>2.5845048561197219E-5</v>
      </c>
      <c r="AM1827" s="13">
        <f t="shared" si="2268"/>
        <v>2.2743141781222534E-3</v>
      </c>
      <c r="AN1827" s="13">
        <f t="shared" si="2269"/>
        <v>2.4198702855220714E-3</v>
      </c>
      <c r="AO1827" s="13">
        <f t="shared" si="2270"/>
        <v>1.2873709918977388E-3</v>
      </c>
      <c r="AP1827" s="13">
        <f t="shared" si="2271"/>
        <v>4.5658757845973025E-4</v>
      </c>
      <c r="AQ1827" s="13">
        <f t="shared" si="2272"/>
        <v>1.2145229587028795E-4</v>
      </c>
      <c r="AR1827" s="13">
        <f t="shared" si="2273"/>
        <v>1.161008443902519E-3</v>
      </c>
      <c r="AS1827" s="13">
        <f t="shared" si="2274"/>
        <v>1.4131231865996581E-3</v>
      </c>
      <c r="AT1827" s="13">
        <f t="shared" si="2275"/>
        <v>8.5999251383275831E-4</v>
      </c>
      <c r="AU1827" s="13">
        <f t="shared" si="2276"/>
        <v>3.4891373041016861E-4</v>
      </c>
      <c r="AV1827" s="13">
        <f t="shared" si="2277"/>
        <v>1.0617021890647631E-4</v>
      </c>
      <c r="AW1827" s="13">
        <f t="shared" si="2278"/>
        <v>9.2973916045591499E-7</v>
      </c>
      <c r="AX1827" s="13">
        <f t="shared" si="2279"/>
        <v>4.6136415797201375E-4</v>
      </c>
      <c r="AY1827" s="13">
        <f t="shared" si="2280"/>
        <v>4.9089146408222146E-4</v>
      </c>
      <c r="AZ1827" s="13">
        <f t="shared" si="2281"/>
        <v>2.6115425889174115E-4</v>
      </c>
      <c r="BA1827" s="13">
        <f t="shared" si="2282"/>
        <v>9.2622710486937304E-5</v>
      </c>
      <c r="BB1827" s="13">
        <f t="shared" si="2283"/>
        <v>2.463764098952526E-5</v>
      </c>
      <c r="BC1827" s="13">
        <f t="shared" si="2284"/>
        <v>5.2428900025709639E-6</v>
      </c>
      <c r="BD1827" s="13">
        <f t="shared" si="2285"/>
        <v>2.0588549738537946E-4</v>
      </c>
      <c r="BE1827" s="13">
        <f t="shared" si="2286"/>
        <v>2.5059384509033865E-4</v>
      </c>
      <c r="BF1827" s="13">
        <f t="shared" si="2287"/>
        <v>1.5250533911967537E-4</v>
      </c>
      <c r="BG1827" s="13">
        <f t="shared" si="2288"/>
        <v>6.1874034859403054E-5</v>
      </c>
      <c r="BH1827" s="13">
        <f t="shared" si="2289"/>
        <v>1.882751881941508E-5</v>
      </c>
      <c r="BI1827" s="13">
        <f t="shared" si="2290"/>
        <v>4.5831886115189609E-6</v>
      </c>
      <c r="BJ1827" s="14">
        <f t="shared" si="2291"/>
        <v>0.39564620101499248</v>
      </c>
      <c r="BK1827" s="14">
        <f t="shared" si="2292"/>
        <v>0.28449401224495202</v>
      </c>
      <c r="BL1827" s="14">
        <f t="shared" si="2293"/>
        <v>0.29944410567621482</v>
      </c>
      <c r="BM1827" s="14">
        <f t="shared" si="2294"/>
        <v>0.39856194315535709</v>
      </c>
      <c r="BN1827" s="14">
        <f t="shared" si="2295"/>
        <v>0.60104319130273087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1.5222222222222199</v>
      </c>
      <c r="F1828" s="10">
        <f>VLOOKUP(B1828,home!$B$2:$E$405,3,FALSE)</f>
        <v>0.66</v>
      </c>
      <c r="G1828" s="10">
        <f>VLOOKUP(C1828,away!$B$2:$E$405,4,FALSE)</f>
        <v>0.39</v>
      </c>
      <c r="H1828" s="10">
        <f>VLOOKUP(A1828,away!$A$2:$E$405,3,FALSE)</f>
        <v>1.2777777777777799</v>
      </c>
      <c r="I1828" s="10">
        <f>VLOOKUP(C1828,away!$B$2:$E$405,3,FALSE)</f>
        <v>2.5</v>
      </c>
      <c r="J1828" s="10">
        <f>VLOOKUP(B1828,home!$B$2:$E$405,4,FALSE)</f>
        <v>1.96</v>
      </c>
      <c r="K1828" s="12">
        <f t="shared" si="2240"/>
        <v>0.39181999999999945</v>
      </c>
      <c r="L1828" s="12">
        <f t="shared" si="2241"/>
        <v>6.2611111111111217</v>
      </c>
      <c r="M1828" s="13">
        <f t="shared" si="2242"/>
        <v>1.290234736206111E-3</v>
      </c>
      <c r="N1828" s="13">
        <f t="shared" si="2243"/>
        <v>5.0553977434027782E-4</v>
      </c>
      <c r="O1828" s="13">
        <f t="shared" si="2244"/>
        <v>8.0783030428016097E-3</v>
      </c>
      <c r="P1828" s="13">
        <f t="shared" si="2245"/>
        <v>3.1652406982305226E-3</v>
      </c>
      <c r="Q1828" s="13">
        <f t="shared" si="2246"/>
        <v>9.9040297191003686E-5</v>
      </c>
      <c r="R1828" s="13">
        <f t="shared" si="2247"/>
        <v>2.5289576470103971E-2</v>
      </c>
      <c r="S1828" s="13">
        <f t="shared" si="2248"/>
        <v>1.9412647165264316E-3</v>
      </c>
      <c r="T1828" s="13">
        <f t="shared" si="2249"/>
        <v>6.2010230519034075E-4</v>
      </c>
      <c r="U1828" s="13">
        <f t="shared" si="2250"/>
        <v>9.9089618525161263E-3</v>
      </c>
      <c r="V1828" s="13">
        <f t="shared" si="2251"/>
        <v>5.2915178183056703E-4</v>
      </c>
      <c r="W1828" s="13">
        <f t="shared" si="2252"/>
        <v>1.2935323081793001E-5</v>
      </c>
      <c r="X1828" s="13">
        <f t="shared" si="2253"/>
        <v>8.0989495073226317E-5</v>
      </c>
      <c r="Y1828" s="13">
        <f t="shared" si="2254"/>
        <v>2.5354211374312841E-4</v>
      </c>
      <c r="Z1828" s="13">
        <f t="shared" si="2255"/>
        <v>5.2780282744087449E-2</v>
      </c>
      <c r="AA1828" s="13">
        <f t="shared" si="2256"/>
        <v>2.0680370384788319E-2</v>
      </c>
      <c r="AB1828" s="13">
        <f t="shared" si="2257"/>
        <v>4.0514913620838741E-3</v>
      </c>
      <c r="AC1828" s="13">
        <f t="shared" si="2258"/>
        <v>8.1133141338115688E-5</v>
      </c>
      <c r="AD1828" s="13">
        <f t="shared" si="2259"/>
        <v>1.2670795724770317E-6</v>
      </c>
      <c r="AE1828" s="13">
        <f t="shared" si="2260"/>
        <v>7.9333259898978736E-6</v>
      </c>
      <c r="AF1828" s="13">
        <f t="shared" si="2261"/>
        <v>2.483571775170811E-5</v>
      </c>
      <c r="AG1828" s="13">
        <f t="shared" si="2262"/>
        <v>5.1833062789213123E-5</v>
      </c>
      <c r="AH1828" s="13">
        <f t="shared" si="2263"/>
        <v>8.2615803684148142E-2</v>
      </c>
      <c r="AI1828" s="13">
        <f t="shared" si="2264"/>
        <v>3.2370524199522882E-2</v>
      </c>
      <c r="AJ1828" s="13">
        <f t="shared" si="2265"/>
        <v>6.3417093959285192E-3</v>
      </c>
      <c r="AK1828" s="13">
        <f t="shared" si="2266"/>
        <v>8.2826952517090293E-4</v>
      </c>
      <c r="AL1828" s="13">
        <f t="shared" si="2267"/>
        <v>7.9615255653036175E-6</v>
      </c>
      <c r="AM1828" s="13">
        <f t="shared" si="2268"/>
        <v>9.9293423617590026E-8</v>
      </c>
      <c r="AN1828" s="13">
        <f t="shared" si="2269"/>
        <v>6.2168715787235639E-7</v>
      </c>
      <c r="AO1828" s="13">
        <f t="shared" si="2270"/>
        <v>1.9462261858948527E-6</v>
      </c>
      <c r="AP1828" s="13">
        <f t="shared" si="2271"/>
        <v>4.0618461324138932E-6</v>
      </c>
      <c r="AQ1828" s="13">
        <f t="shared" si="2272"/>
        <v>6.3579174878200915E-6</v>
      </c>
      <c r="AR1828" s="13">
        <f t="shared" si="2273"/>
        <v>0.10345334528003902</v>
      </c>
      <c r="AS1828" s="13">
        <f t="shared" si="2274"/>
        <v>4.0535089747624833E-2</v>
      </c>
      <c r="AT1828" s="13">
        <f t="shared" si="2275"/>
        <v>7.9412294324571701E-3</v>
      </c>
      <c r="AU1828" s="13">
        <f t="shared" si="2276"/>
        <v>1.0371775054084547E-3</v>
      </c>
      <c r="AV1828" s="13">
        <f t="shared" si="2277"/>
        <v>1.0159672254228503E-4</v>
      </c>
      <c r="AW1828" s="13">
        <f t="shared" si="2278"/>
        <v>5.4254005173856679E-7</v>
      </c>
      <c r="AX1828" s="13">
        <f t="shared" si="2279"/>
        <v>6.4841915403073377E-9</v>
      </c>
      <c r="AY1828" s="13">
        <f t="shared" si="2280"/>
        <v>4.0598243699591013E-8</v>
      </c>
      <c r="AZ1828" s="13">
        <f t="shared" si="2281"/>
        <v>1.2709505735955321E-7</v>
      </c>
      <c r="BA1828" s="13">
        <f t="shared" si="2282"/>
        <v>2.6525209193373464E-7</v>
      </c>
      <c r="BB1828" s="13">
        <f t="shared" si="2283"/>
        <v>4.151932050129437E-7</v>
      </c>
      <c r="BC1828" s="13">
        <f t="shared" si="2284"/>
        <v>5.1991415783287595E-7</v>
      </c>
      <c r="BD1828" s="13">
        <f t="shared" si="2285"/>
        <v>0.10795548160241125</v>
      </c>
      <c r="BE1828" s="13">
        <f t="shared" si="2286"/>
        <v>4.2299116801456725E-2</v>
      </c>
      <c r="BF1828" s="13">
        <f t="shared" si="2287"/>
        <v>8.2868199725733751E-3</v>
      </c>
      <c r="BG1828" s="13">
        <f t="shared" si="2288"/>
        <v>1.0823139338845651E-3</v>
      </c>
      <c r="BH1828" s="13">
        <f t="shared" si="2289"/>
        <v>1.0601806139366243E-4</v>
      </c>
      <c r="BI1828" s="13">
        <f t="shared" si="2290"/>
        <v>8.3079993630529542E-6</v>
      </c>
      <c r="BJ1828" s="14">
        <f t="shared" si="2291"/>
        <v>1.6724800020580638E-3</v>
      </c>
      <c r="BK1828" s="14">
        <f t="shared" si="2292"/>
        <v>7.0150271979407515E-3</v>
      </c>
      <c r="BL1828" s="14">
        <f t="shared" si="2293"/>
        <v>0.50297150697621862</v>
      </c>
      <c r="BM1828" s="14">
        <f t="shared" si="2294"/>
        <v>0.52601186384323961</v>
      </c>
      <c r="BN1828" s="14">
        <f t="shared" si="2295"/>
        <v>3.8427935018873496E-2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1.5222222222222199</v>
      </c>
      <c r="F1829" s="10">
        <f>VLOOKUP(B1829,home!$B$2:$E$405,3,FALSE)</f>
        <v>1.31</v>
      </c>
      <c r="G1829" s="10">
        <f>VLOOKUP(C1829,away!$B$2:$E$405,4,FALSE)</f>
        <v>0.53</v>
      </c>
      <c r="H1829" s="10">
        <f>VLOOKUP(A1829,away!$A$2:$E$405,3,FALSE)</f>
        <v>1.2777777777777799</v>
      </c>
      <c r="I1829" s="10">
        <f>VLOOKUP(C1829,away!$B$2:$E$405,3,FALSE)</f>
        <v>0.92</v>
      </c>
      <c r="J1829" s="10">
        <f>VLOOKUP(B1829,home!$B$2:$E$405,4,FALSE)</f>
        <v>0.78</v>
      </c>
      <c r="K1829" s="12">
        <f t="shared" si="2240"/>
        <v>1.0568788888888874</v>
      </c>
      <c r="L1829" s="12">
        <f t="shared" si="2241"/>
        <v>0.91693333333333482</v>
      </c>
      <c r="M1829" s="13">
        <f t="shared" si="2242"/>
        <v>0.13892622776816196</v>
      </c>
      <c r="N1829" s="13">
        <f t="shared" si="2243"/>
        <v>0.14682819724113949</v>
      </c>
      <c r="O1829" s="13">
        <f t="shared" si="2244"/>
        <v>0.12738608911488683</v>
      </c>
      <c r="P1829" s="13">
        <f t="shared" si="2245"/>
        <v>0.13463166832364237</v>
      </c>
      <c r="Q1829" s="13">
        <f t="shared" si="2246"/>
        <v>7.7589810978886953E-2</v>
      </c>
      <c r="R1829" s="13">
        <f t="shared" si="2247"/>
        <v>5.8402275656205205E-2</v>
      </c>
      <c r="S1829" s="13">
        <f t="shared" si="2248"/>
        <v>3.2617466130756695E-2</v>
      </c>
      <c r="T1829" s="13">
        <f t="shared" si="2249"/>
        <v>7.1144684013574197E-2</v>
      </c>
      <c r="U1829" s="13">
        <f t="shared" si="2250"/>
        <v>6.1724132204112665E-2</v>
      </c>
      <c r="V1829" s="13">
        <f t="shared" si="2251"/>
        <v>3.5121309043097846E-3</v>
      </c>
      <c r="W1829" s="13">
        <f t="shared" si="2252"/>
        <v>2.7334344405488282E-2</v>
      </c>
      <c r="X1829" s="13">
        <f t="shared" si="2253"/>
        <v>2.5063771530205763E-2</v>
      </c>
      <c r="Y1829" s="13">
        <f t="shared" si="2254"/>
        <v>1.1490903787548351E-2</v>
      </c>
      <c r="Z1829" s="13">
        <f t="shared" si="2255"/>
        <v>1.7850331097232174E-2</v>
      </c>
      <c r="AA1829" s="13">
        <f t="shared" si="2256"/>
        <v>1.8865638096341491E-2</v>
      </c>
      <c r="AB1829" s="13">
        <f t="shared" si="2257"/>
        <v>9.9693473147206314E-3</v>
      </c>
      <c r="AC1829" s="13">
        <f t="shared" si="2258"/>
        <v>2.1272263102081604E-4</v>
      </c>
      <c r="AD1829" s="13">
        <f t="shared" si="2259"/>
        <v>7.2222728859446562E-3</v>
      </c>
      <c r="AE1829" s="13">
        <f t="shared" si="2260"/>
        <v>6.622342751552197E-3</v>
      </c>
      <c r="AF1829" s="13">
        <f t="shared" si="2261"/>
        <v>3.0361234068283019E-3</v>
      </c>
      <c r="AG1829" s="13">
        <f t="shared" si="2262"/>
        <v>9.2797425194481194E-4</v>
      </c>
      <c r="AH1829" s="13">
        <f t="shared" si="2263"/>
        <v>4.091890898522195E-3</v>
      </c>
      <c r="AI1829" s="13">
        <f t="shared" si="2264"/>
        <v>4.3246331062846881E-3</v>
      </c>
      <c r="AJ1829" s="13">
        <f t="shared" si="2265"/>
        <v>2.2853067161111291E-3</v>
      </c>
      <c r="AK1829" s="13">
        <f t="shared" si="2266"/>
        <v>8.0509747429794755E-4</v>
      </c>
      <c r="AL1829" s="13">
        <f t="shared" si="2267"/>
        <v>8.2458735588271405E-6</v>
      </c>
      <c r="AM1829" s="13">
        <f t="shared" si="2268"/>
        <v>1.5266135485899059E-3</v>
      </c>
      <c r="AN1829" s="13">
        <f t="shared" si="2269"/>
        <v>1.3998028498203733E-3</v>
      </c>
      <c r="AO1829" s="13">
        <f t="shared" si="2270"/>
        <v>6.4176294654764803E-4</v>
      </c>
      <c r="AP1829" s="13">
        <f t="shared" si="2271"/>
        <v>1.9615127926258594E-4</v>
      </c>
      <c r="AQ1829" s="13">
        <f t="shared" si="2272"/>
        <v>4.4964411582960183E-5</v>
      </c>
      <c r="AR1829" s="13">
        <f t="shared" si="2273"/>
        <v>7.5039823224365833E-4</v>
      </c>
      <c r="AS1829" s="13">
        <f t="shared" si="2274"/>
        <v>7.9308004991786286E-4</v>
      </c>
      <c r="AT1829" s="13">
        <f t="shared" si="2275"/>
        <v>4.1909478097856714E-4</v>
      </c>
      <c r="AU1829" s="13">
        <f t="shared" si="2276"/>
        <v>1.4764414215325322E-4</v>
      </c>
      <c r="AV1829" s="13">
        <f t="shared" si="2277"/>
        <v>3.9010494227470792E-5</v>
      </c>
      <c r="AW1829" s="13">
        <f t="shared" si="2278"/>
        <v>2.219714680080501E-7</v>
      </c>
      <c r="AX1829" s="13">
        <f t="shared" si="2279"/>
        <v>2.6890760516607007E-4</v>
      </c>
      <c r="AY1829" s="13">
        <f t="shared" si="2280"/>
        <v>2.4657034676360887E-4</v>
      </c>
      <c r="AZ1829" s="13">
        <f t="shared" si="2281"/>
        <v>1.1304428497955605E-4</v>
      </c>
      <c r="BA1829" s="13">
        <f t="shared" si="2282"/>
        <v>3.4551357680195922E-5</v>
      </c>
      <c r="BB1829" s="13">
        <f t="shared" si="2283"/>
        <v>7.9203228922235911E-6</v>
      </c>
      <c r="BC1829" s="13">
        <f t="shared" si="2284"/>
        <v>1.4524816141285797E-6</v>
      </c>
      <c r="BD1829" s="13">
        <f t="shared" si="2285"/>
        <v>1.1467752540310321E-4</v>
      </c>
      <c r="BE1829" s="13">
        <f t="shared" si="2286"/>
        <v>1.2120025562855887E-4</v>
      </c>
      <c r="BF1829" s="13">
        <f t="shared" si="2287"/>
        <v>6.4046995750880205E-5</v>
      </c>
      <c r="BG1829" s="13">
        <f t="shared" si="2288"/>
        <v>2.2563305901953857E-5</v>
      </c>
      <c r="BH1829" s="13">
        <f t="shared" si="2289"/>
        <v>5.9616704178292653E-6</v>
      </c>
      <c r="BI1829" s="13">
        <f t="shared" si="2290"/>
        <v>1.2601527214234292E-6</v>
      </c>
      <c r="BJ1829" s="14">
        <f t="shared" si="2291"/>
        <v>0.38174216668801236</v>
      </c>
      <c r="BK1829" s="14">
        <f t="shared" si="2292"/>
        <v>0.31015503197821409</v>
      </c>
      <c r="BL1829" s="14">
        <f t="shared" si="2293"/>
        <v>0.29033334818682732</v>
      </c>
      <c r="BM1829" s="14">
        <f t="shared" si="2294"/>
        <v>0.31607026049206755</v>
      </c>
      <c r="BN1829" s="14">
        <f t="shared" si="2295"/>
        <v>0.68376426908292287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1.5222222222222199</v>
      </c>
      <c r="F1830" s="10">
        <f>VLOOKUP(B1830,home!$B$2:$E$405,3,FALSE)</f>
        <v>1.1499999999999999</v>
      </c>
      <c r="G1830" s="10">
        <f>VLOOKUP(C1830,away!$B$2:$E$405,4,FALSE)</f>
        <v>0.99</v>
      </c>
      <c r="H1830" s="10">
        <f>VLOOKUP(A1830,away!$A$2:$E$405,3,FALSE)</f>
        <v>1.2777777777777799</v>
      </c>
      <c r="I1830" s="10">
        <f>VLOOKUP(C1830,away!$B$2:$E$405,3,FALSE)</f>
        <v>0.99</v>
      </c>
      <c r="J1830" s="10">
        <f>VLOOKUP(B1830,home!$B$2:$E$405,4,FALSE)</f>
        <v>0.98</v>
      </c>
      <c r="K1830" s="12">
        <f t="shared" si="2240"/>
        <v>1.7330499999999973</v>
      </c>
      <c r="L1830" s="12">
        <f t="shared" si="2241"/>
        <v>1.239700000000002</v>
      </c>
      <c r="M1830" s="13">
        <f t="shared" si="2242"/>
        <v>5.1162420041446E-2</v>
      </c>
      <c r="N1830" s="13">
        <f t="shared" si="2243"/>
        <v>8.8667032052827846E-2</v>
      </c>
      <c r="O1830" s="13">
        <f t="shared" si="2244"/>
        <v>6.3426052125380716E-2</v>
      </c>
      <c r="P1830" s="13">
        <f t="shared" si="2245"/>
        <v>0.10992051963589086</v>
      </c>
      <c r="Q1830" s="13">
        <f t="shared" si="2246"/>
        <v>7.6832199949576546E-2</v>
      </c>
      <c r="R1830" s="13">
        <f t="shared" si="2247"/>
        <v>3.9314638409917307E-2</v>
      </c>
      <c r="S1830" s="13">
        <f t="shared" si="2248"/>
        <v>5.9040017200302414E-2</v>
      </c>
      <c r="T1830" s="13">
        <f t="shared" si="2249"/>
        <v>9.5248878277490193E-2</v>
      </c>
      <c r="U1830" s="13">
        <f t="shared" si="2250"/>
        <v>6.8134234096307089E-2</v>
      </c>
      <c r="V1830" s="13">
        <f t="shared" si="2251"/>
        <v>1.4093915383621952E-2</v>
      </c>
      <c r="W1830" s="13">
        <f t="shared" si="2252"/>
        <v>4.4384681374204468E-2</v>
      </c>
      <c r="X1830" s="13">
        <f t="shared" si="2253"/>
        <v>5.5023689499601368E-2</v>
      </c>
      <c r="Y1830" s="13">
        <f t="shared" si="2254"/>
        <v>3.4106433936327972E-2</v>
      </c>
      <c r="Z1830" s="13">
        <f t="shared" si="2255"/>
        <v>1.6246119078924856E-2</v>
      </c>
      <c r="AA1830" s="13">
        <f t="shared" si="2256"/>
        <v>2.8155336669730677E-2</v>
      </c>
      <c r="AB1830" s="13">
        <f t="shared" si="2257"/>
        <v>2.4397303107738338E-2</v>
      </c>
      <c r="AC1830" s="13">
        <f t="shared" si="2258"/>
        <v>1.8925151769318758E-3</v>
      </c>
      <c r="AD1830" s="13">
        <f t="shared" si="2259"/>
        <v>1.9230218013891243E-2</v>
      </c>
      <c r="AE1830" s="13">
        <f t="shared" si="2260"/>
        <v>2.3839701271821011E-2</v>
      </c>
      <c r="AF1830" s="13">
        <f t="shared" si="2261"/>
        <v>1.4777038833338281E-2</v>
      </c>
      <c r="AG1830" s="13">
        <f t="shared" si="2262"/>
        <v>6.1063650138964993E-3</v>
      </c>
      <c r="AH1830" s="13">
        <f t="shared" si="2263"/>
        <v>5.035078455535795E-3</v>
      </c>
      <c r="AI1830" s="13">
        <f t="shared" si="2264"/>
        <v>8.7260427173662947E-3</v>
      </c>
      <c r="AJ1830" s="13">
        <f t="shared" si="2265"/>
        <v>7.5613341656658182E-3</v>
      </c>
      <c r="AK1830" s="13">
        <f t="shared" si="2266"/>
        <v>4.3680567252690414E-3</v>
      </c>
      <c r="AL1830" s="13">
        <f t="shared" si="2267"/>
        <v>1.6263988411700805E-4</v>
      </c>
      <c r="AM1830" s="13">
        <f t="shared" si="2268"/>
        <v>6.6653858657948302E-3</v>
      </c>
      <c r="AN1830" s="13">
        <f t="shared" si="2269"/>
        <v>8.2630788578258643E-3</v>
      </c>
      <c r="AO1830" s="13">
        <f t="shared" si="2270"/>
        <v>5.1218694300233713E-3</v>
      </c>
      <c r="AP1830" s="13">
        <f t="shared" si="2271"/>
        <v>2.1165271774666611E-3</v>
      </c>
      <c r="AQ1830" s="13">
        <f t="shared" si="2272"/>
        <v>6.5596468547635622E-4</v>
      </c>
      <c r="AR1830" s="13">
        <f t="shared" si="2273"/>
        <v>1.2483973522655471E-3</v>
      </c>
      <c r="AS1830" s="13">
        <f t="shared" si="2274"/>
        <v>2.1635350313438033E-3</v>
      </c>
      <c r="AT1830" s="13">
        <f t="shared" si="2275"/>
        <v>1.8747571930351863E-3</v>
      </c>
      <c r="AU1830" s="13">
        <f t="shared" si="2276"/>
        <v>1.0830159844632081E-3</v>
      </c>
      <c r="AV1830" s="13">
        <f t="shared" si="2277"/>
        <v>4.6923021296849012E-4</v>
      </c>
      <c r="AW1830" s="13">
        <f t="shared" si="2278"/>
        <v>9.7062673481718311E-6</v>
      </c>
      <c r="AX1830" s="13">
        <f t="shared" si="2279"/>
        <v>1.9252411624526202E-3</v>
      </c>
      <c r="AY1830" s="13">
        <f t="shared" si="2280"/>
        <v>2.3867214690925171E-3</v>
      </c>
      <c r="AZ1830" s="13">
        <f t="shared" si="2281"/>
        <v>1.4794093026169995E-3</v>
      </c>
      <c r="BA1830" s="13">
        <f t="shared" si="2282"/>
        <v>6.1134123748476574E-4</v>
      </c>
      <c r="BB1830" s="13">
        <f t="shared" si="2283"/>
        <v>1.8946993302746638E-4</v>
      </c>
      <c r="BC1830" s="13">
        <f t="shared" si="2284"/>
        <v>4.6977175194830093E-5</v>
      </c>
      <c r="BD1830" s="13">
        <f t="shared" si="2285"/>
        <v>2.5793969960060032E-4</v>
      </c>
      <c r="BE1830" s="13">
        <f t="shared" si="2286"/>
        <v>4.4702239639281965E-4</v>
      </c>
      <c r="BF1830" s="13">
        <f t="shared" si="2287"/>
        <v>3.8735608203428751E-4</v>
      </c>
      <c r="BG1830" s="13">
        <f t="shared" si="2288"/>
        <v>2.2376915265650695E-4</v>
      </c>
      <c r="BH1830" s="13">
        <f t="shared" si="2289"/>
        <v>9.6950782502839731E-5</v>
      </c>
      <c r="BI1830" s="13">
        <f t="shared" si="2290"/>
        <v>3.3604110723309209E-5</v>
      </c>
      <c r="BJ1830" s="14">
        <f t="shared" si="2291"/>
        <v>0.48767822451943166</v>
      </c>
      <c r="BK1830" s="14">
        <f t="shared" si="2292"/>
        <v>0.23865874879140264</v>
      </c>
      <c r="BL1830" s="14">
        <f t="shared" si="2293"/>
        <v>0.25740365447089758</v>
      </c>
      <c r="BM1830" s="14">
        <f t="shared" si="2294"/>
        <v>0.56828686944387352</v>
      </c>
      <c r="BN1830" s="14">
        <f t="shared" si="2295"/>
        <v>0.42932286221503935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1.5222222222222199</v>
      </c>
      <c r="F1831" s="10">
        <f>VLOOKUP(B1831,home!$B$2:$E$405,3,FALSE)</f>
        <v>1.97</v>
      </c>
      <c r="G1831" s="10">
        <f>VLOOKUP(C1831,away!$B$2:$E$405,4,FALSE)</f>
        <v>1.45</v>
      </c>
      <c r="H1831" s="10">
        <f>VLOOKUP(A1831,away!$A$2:$E$405,3,FALSE)</f>
        <v>1.2777777777777799</v>
      </c>
      <c r="I1831" s="10">
        <f>VLOOKUP(C1831,away!$B$2:$E$405,3,FALSE)</f>
        <v>0.66</v>
      </c>
      <c r="J1831" s="10">
        <f>VLOOKUP(B1831,home!$B$2:$E$405,4,FALSE)</f>
        <v>0</v>
      </c>
      <c r="K1831" s="12">
        <f t="shared" si="2240"/>
        <v>4.3482277777777716</v>
      </c>
      <c r="L1831" s="12">
        <f t="shared" si="2241"/>
        <v>0</v>
      </c>
      <c r="M1831" s="13">
        <f t="shared" si="2242"/>
        <v>1.2929706601207203E-2</v>
      </c>
      <c r="N1831" s="13">
        <f t="shared" si="2243"/>
        <v>5.6221309401885786E-2</v>
      </c>
      <c r="O1831" s="13">
        <f t="shared" si="2244"/>
        <v>0</v>
      </c>
      <c r="P1831" s="13">
        <f t="shared" si="2245"/>
        <v>0</v>
      </c>
      <c r="Q1831" s="13">
        <f t="shared" si="2246"/>
        <v>0.12223152962215919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0.1771635108077797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0.19258682472575506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0.1674822761813094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0.121375180929503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0.83706063166839217</v>
      </c>
      <c r="BK1831" s="14">
        <f t="shared" si="2292"/>
        <v>1.2929706601207203E-2</v>
      </c>
      <c r="BL1831" s="14">
        <f t="shared" si="2293"/>
        <v>0</v>
      </c>
      <c r="BM1831" s="14">
        <f t="shared" si="2294"/>
        <v>0.65860779264434721</v>
      </c>
      <c r="BN1831" s="14">
        <f t="shared" si="2295"/>
        <v>0.1913825456252522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1.5222222222222199</v>
      </c>
      <c r="F1832" s="10">
        <f>VLOOKUP(B1832,home!$B$2:$E$405,3,FALSE)</f>
        <v>0.33</v>
      </c>
      <c r="G1832" s="10">
        <f>VLOOKUP(C1832,away!$B$2:$E$405,4,FALSE)</f>
        <v>0.33</v>
      </c>
      <c r="H1832" s="10">
        <f>VLOOKUP(A1832,away!$A$2:$E$405,3,FALSE)</f>
        <v>1.2777777777777799</v>
      </c>
      <c r="I1832" s="10">
        <f>VLOOKUP(C1832,away!$B$2:$E$405,3,FALSE)</f>
        <v>0.66</v>
      </c>
      <c r="J1832" s="10">
        <f>VLOOKUP(B1832,home!$B$2:$E$405,4,FALSE)</f>
        <v>1.57</v>
      </c>
      <c r="K1832" s="12">
        <f t="shared" si="2240"/>
        <v>0.16576999999999978</v>
      </c>
      <c r="L1832" s="12">
        <f t="shared" si="2241"/>
        <v>1.3240333333333356</v>
      </c>
      <c r="M1832" s="13">
        <f t="shared" si="2242"/>
        <v>0.22541698318710349</v>
      </c>
      <c r="N1832" s="13">
        <f t="shared" si="2243"/>
        <v>3.7367373302926096E-2</v>
      </c>
      <c r="O1832" s="13">
        <f t="shared" si="2244"/>
        <v>0.29845959963916507</v>
      </c>
      <c r="P1832" s="13">
        <f t="shared" si="2245"/>
        <v>4.9475647832184333E-2</v>
      </c>
      <c r="Q1832" s="13">
        <f t="shared" si="2246"/>
        <v>3.0971947362130252E-3</v>
      </c>
      <c r="R1832" s="13">
        <f t="shared" si="2247"/>
        <v>0.19758522928778832</v>
      </c>
      <c r="S1832" s="13">
        <f t="shared" si="2248"/>
        <v>2.7147907112022467E-3</v>
      </c>
      <c r="T1832" s="13">
        <f t="shared" si="2249"/>
        <v>4.1007890705705924E-3</v>
      </c>
      <c r="U1832" s="13">
        <f t="shared" si="2250"/>
        <v>3.275370345903663E-2</v>
      </c>
      <c r="V1832" s="13">
        <f t="shared" si="2251"/>
        <v>6.620620607022662E-5</v>
      </c>
      <c r="W1832" s="13">
        <f t="shared" si="2252"/>
        <v>1.7114065714067756E-4</v>
      </c>
      <c r="X1832" s="13">
        <f t="shared" si="2253"/>
        <v>2.265959347428288E-4</v>
      </c>
      <c r="Y1832" s="13">
        <f t="shared" si="2254"/>
        <v>1.5001028539866535E-4</v>
      </c>
      <c r="Z1832" s="13">
        <f t="shared" si="2255"/>
        <v>8.7203143250447243E-2</v>
      </c>
      <c r="AA1832" s="13">
        <f t="shared" si="2256"/>
        <v>1.4455665056626621E-2</v>
      </c>
      <c r="AB1832" s="13">
        <f t="shared" si="2257"/>
        <v>1.1981577982184957E-3</v>
      </c>
      <c r="AC1832" s="13">
        <f t="shared" si="2258"/>
        <v>9.0820434465576203E-7</v>
      </c>
      <c r="AD1832" s="13">
        <f t="shared" si="2259"/>
        <v>7.0924966835525164E-6</v>
      </c>
      <c r="AE1832" s="13">
        <f t="shared" si="2260"/>
        <v>9.3907020255796668E-6</v>
      </c>
      <c r="AF1832" s="13">
        <f t="shared" si="2261"/>
        <v>6.2168012526341772E-6</v>
      </c>
      <c r="AG1832" s="13">
        <f t="shared" si="2262"/>
        <v>2.7437506950653616E-6</v>
      </c>
      <c r="AH1832" s="13">
        <f t="shared" si="2263"/>
        <v>2.8864967108758514E-2</v>
      </c>
      <c r="AI1832" s="13">
        <f t="shared" si="2264"/>
        <v>4.7849455976188924E-3</v>
      </c>
      <c r="AJ1832" s="13">
        <f t="shared" si="2265"/>
        <v>3.9660021585864134E-4</v>
      </c>
      <c r="AK1832" s="13">
        <f t="shared" si="2266"/>
        <v>2.1914805927628968E-5</v>
      </c>
      <c r="AL1832" s="13">
        <f t="shared" si="2267"/>
        <v>7.9734894293304532E-9</v>
      </c>
      <c r="AM1832" s="13">
        <f t="shared" si="2268"/>
        <v>2.3514463504649989E-7</v>
      </c>
      <c r="AN1832" s="13">
        <f t="shared" si="2269"/>
        <v>3.113393349560679E-7</v>
      </c>
      <c r="AO1832" s="13">
        <f t="shared" si="2270"/>
        <v>2.0611182872983328E-7</v>
      </c>
      <c r="AP1832" s="13">
        <f t="shared" si="2271"/>
        <v>9.0966310544196905E-8</v>
      </c>
      <c r="AQ1832" s="13">
        <f t="shared" si="2272"/>
        <v>3.01106068427171E-8</v>
      </c>
      <c r="AR1832" s="13">
        <f t="shared" si="2273"/>
        <v>7.6436357235133267E-3</v>
      </c>
      <c r="AS1832" s="13">
        <f t="shared" si="2274"/>
        <v>1.2670854938868026E-3</v>
      </c>
      <c r="AT1832" s="13">
        <f t="shared" si="2275"/>
        <v>1.0502238116080748E-4</v>
      </c>
      <c r="AU1832" s="13">
        <f t="shared" si="2276"/>
        <v>5.8031867083423456E-6</v>
      </c>
      <c r="AV1832" s="13">
        <f t="shared" si="2277"/>
        <v>2.4049856516047722E-7</v>
      </c>
      <c r="AW1832" s="13">
        <f t="shared" si="2278"/>
        <v>4.861281590499168E-11</v>
      </c>
      <c r="AX1832" s="13">
        <f t="shared" si="2279"/>
        <v>6.496654358609707E-9</v>
      </c>
      <c r="AY1832" s="13">
        <f t="shared" si="2280"/>
        <v>8.6017869259445528E-9</v>
      </c>
      <c r="AZ1832" s="13">
        <f t="shared" si="2281"/>
        <v>5.6945263080907374E-9</v>
      </c>
      <c r="BA1832" s="13">
        <f t="shared" si="2282"/>
        <v>2.5132475498185838E-9</v>
      </c>
      <c r="BB1832" s="13">
        <f t="shared" si="2283"/>
        <v>8.3190588271953465E-10</v>
      </c>
      <c r="BC1832" s="13">
        <f t="shared" si="2284"/>
        <v>2.202942237833513E-10</v>
      </c>
      <c r="BD1832" s="13">
        <f t="shared" si="2285"/>
        <v>1.6867380809648504E-3</v>
      </c>
      <c r="BE1832" s="13">
        <f t="shared" si="2286"/>
        <v>2.7961057168154289E-4</v>
      </c>
      <c r="BF1832" s="13">
        <f t="shared" si="2287"/>
        <v>2.3175522233824647E-5</v>
      </c>
      <c r="BG1832" s="13">
        <f t="shared" si="2288"/>
        <v>1.2806021069003692E-6</v>
      </c>
      <c r="BH1832" s="13">
        <f t="shared" si="2289"/>
        <v>5.3071352815218461E-8</v>
      </c>
      <c r="BI1832" s="13">
        <f t="shared" si="2290"/>
        <v>1.759527631235751E-9</v>
      </c>
      <c r="BJ1832" s="14">
        <f t="shared" si="2291"/>
        <v>4.5139445768780095E-2</v>
      </c>
      <c r="BK1832" s="14">
        <f t="shared" si="2292"/>
        <v>0.27767455271618136</v>
      </c>
      <c r="BL1832" s="14">
        <f t="shared" si="2293"/>
        <v>0.58953342986070112</v>
      </c>
      <c r="BM1832" s="14">
        <f t="shared" si="2294"/>
        <v>0.18814853505755494</v>
      </c>
      <c r="BN1832" s="14">
        <f t="shared" si="2295"/>
        <v>0.8114020279853803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1.5222222222222199</v>
      </c>
      <c r="F1833" s="10">
        <f>VLOOKUP(B1833,home!$B$2:$E$405,3,FALSE)</f>
        <v>0.53</v>
      </c>
      <c r="G1833" s="10">
        <f>VLOOKUP(C1833,away!$B$2:$E$405,4,FALSE)</f>
        <v>1.31</v>
      </c>
      <c r="H1833" s="10">
        <f>VLOOKUP(A1833,away!$A$2:$E$405,3,FALSE)</f>
        <v>1.2777777777777799</v>
      </c>
      <c r="I1833" s="10">
        <f>VLOOKUP(C1833,away!$B$2:$E$405,3,FALSE)</f>
        <v>0.49</v>
      </c>
      <c r="J1833" s="10">
        <f>VLOOKUP(B1833,home!$B$2:$E$405,4,FALSE)</f>
        <v>0.63</v>
      </c>
      <c r="K1833" s="12">
        <f t="shared" si="2240"/>
        <v>1.0568788888888874</v>
      </c>
      <c r="L1833" s="12">
        <f t="shared" si="2241"/>
        <v>0.39445000000000069</v>
      </c>
      <c r="M1833" s="13">
        <f t="shared" si="2242"/>
        <v>0.2342587772717642</v>
      </c>
      <c r="N1833" s="13">
        <f t="shared" si="2243"/>
        <v>0.24758315623545146</v>
      </c>
      <c r="O1833" s="13">
        <f t="shared" si="2244"/>
        <v>9.2403374694847551E-2</v>
      </c>
      <c r="P1833" s="13">
        <f t="shared" si="2245"/>
        <v>9.7659175977074006E-2</v>
      </c>
      <c r="Q1833" s="13">
        <f t="shared" si="2246"/>
        <v>0.13083270553486387</v>
      </c>
      <c r="R1833" s="13">
        <f t="shared" si="2247"/>
        <v>1.8224255574191339E-2</v>
      </c>
      <c r="S1833" s="13">
        <f t="shared" si="2248"/>
        <v>1.0178182823707867E-2</v>
      </c>
      <c r="T1833" s="13">
        <f t="shared" si="2249"/>
        <v>5.1606960698227157E-2</v>
      </c>
      <c r="U1833" s="13">
        <f t="shared" si="2250"/>
        <v>1.9260830982078453E-2</v>
      </c>
      <c r="V1833" s="13">
        <f t="shared" si="2251"/>
        <v>4.7146007556430025E-4</v>
      </c>
      <c r="W1833" s="13">
        <f t="shared" si="2252"/>
        <v>4.6091441485337982E-2</v>
      </c>
      <c r="X1833" s="13">
        <f t="shared" si="2253"/>
        <v>1.8180769093891599E-2</v>
      </c>
      <c r="Y1833" s="13">
        <f t="shared" si="2254"/>
        <v>3.5857021845427765E-3</v>
      </c>
      <c r="Z1833" s="13">
        <f t="shared" si="2255"/>
        <v>2.3961858704132622E-3</v>
      </c>
      <c r="AA1833" s="13">
        <f t="shared" si="2256"/>
        <v>2.5324782602936199E-3</v>
      </c>
      <c r="AB1833" s="13">
        <f t="shared" si="2257"/>
        <v>1.3382614049371917E-3</v>
      </c>
      <c r="AC1833" s="13">
        <f t="shared" si="2258"/>
        <v>1.2284065463288029E-5</v>
      </c>
      <c r="AD1833" s="13">
        <f t="shared" si="2259"/>
        <v>1.2178267866077791E-2</v>
      </c>
      <c r="AE1833" s="13">
        <f t="shared" si="2260"/>
        <v>4.8037177597743935E-3</v>
      </c>
      <c r="AF1833" s="13">
        <f t="shared" si="2261"/>
        <v>9.4741323517150621E-4</v>
      </c>
      <c r="AG1833" s="13">
        <f t="shared" si="2262"/>
        <v>1.245690502044671E-4</v>
      </c>
      <c r="AH1833" s="13">
        <f t="shared" si="2263"/>
        <v>2.3629387914612813E-4</v>
      </c>
      <c r="AI1833" s="13">
        <f t="shared" si="2264"/>
        <v>2.4973401244320493E-4</v>
      </c>
      <c r="AJ1833" s="13">
        <f t="shared" si="2265"/>
        <v>1.3196930279436899E-4</v>
      </c>
      <c r="AK1833" s="13">
        <f t="shared" si="2266"/>
        <v>4.6491856701584618E-5</v>
      </c>
      <c r="AL1833" s="13">
        <f t="shared" si="2267"/>
        <v>2.048421365064028E-7</v>
      </c>
      <c r="AM1833" s="13">
        <f t="shared" si="2268"/>
        <v>2.5741908421783085E-3</v>
      </c>
      <c r="AN1833" s="13">
        <f t="shared" si="2269"/>
        <v>1.0153895776972355E-3</v>
      </c>
      <c r="AO1833" s="13">
        <f t="shared" si="2270"/>
        <v>2.0026020946133761E-4</v>
      </c>
      <c r="AP1833" s="13">
        <f t="shared" si="2271"/>
        <v>2.6330879874008255E-5</v>
      </c>
      <c r="AQ1833" s="13">
        <f t="shared" si="2272"/>
        <v>2.5965538915756427E-6</v>
      </c>
      <c r="AR1833" s="13">
        <f t="shared" si="2273"/>
        <v>1.864122412583808E-5</v>
      </c>
      <c r="AS1833" s="13">
        <f t="shared" si="2274"/>
        <v>1.9701516241644471E-5</v>
      </c>
      <c r="AT1833" s="13">
        <f t="shared" si="2275"/>
        <v>1.0411058297447789E-5</v>
      </c>
      <c r="AU1833" s="13">
        <f t="shared" si="2276"/>
        <v>3.6677425751880172E-6</v>
      </c>
      <c r="AV1833" s="13">
        <f t="shared" si="2277"/>
        <v>9.6908992439879438E-7</v>
      </c>
      <c r="AW1833" s="13">
        <f t="shared" si="2278"/>
        <v>2.3721053853324158E-9</v>
      </c>
      <c r="AX1833" s="13">
        <f t="shared" si="2279"/>
        <v>4.5343465951155969E-4</v>
      </c>
      <c r="AY1833" s="13">
        <f t="shared" si="2280"/>
        <v>1.7885730144433505E-4</v>
      </c>
      <c r="AZ1833" s="13">
        <f t="shared" si="2281"/>
        <v>3.5275131277359036E-5</v>
      </c>
      <c r="BA1833" s="13">
        <f t="shared" si="2282"/>
        <v>4.6380918441180994E-6</v>
      </c>
      <c r="BB1833" s="13">
        <f t="shared" si="2283"/>
        <v>4.5737383197809663E-7</v>
      </c>
      <c r="BC1833" s="13">
        <f t="shared" si="2284"/>
        <v>3.6082221604752109E-8</v>
      </c>
      <c r="BD1833" s="13">
        <f t="shared" si="2285"/>
        <v>1.2255051427394741E-6</v>
      </c>
      <c r="BE1833" s="13">
        <f t="shared" si="2286"/>
        <v>1.2952105135861125E-6</v>
      </c>
      <c r="BF1833" s="13">
        <f t="shared" si="2287"/>
        <v>6.8444032423804793E-7</v>
      </c>
      <c r="BG1833" s="13">
        <f t="shared" si="2288"/>
        <v>2.4112350979715266E-7</v>
      </c>
      <c r="BH1833" s="13">
        <f t="shared" si="2289"/>
        <v>6.3709586779850846E-8</v>
      </c>
      <c r="BI1833" s="13">
        <f t="shared" si="2290"/>
        <v>1.3466663457491788E-8</v>
      </c>
      <c r="BJ1833" s="14">
        <f t="shared" si="2291"/>
        <v>0.52042616984677648</v>
      </c>
      <c r="BK1833" s="14">
        <f t="shared" si="2292"/>
        <v>0.34275894235715454</v>
      </c>
      <c r="BL1833" s="14">
        <f t="shared" si="2293"/>
        <v>0.13448060405433857</v>
      </c>
      <c r="BM1833" s="14">
        <f t="shared" si="2294"/>
        <v>0.17892160191115128</v>
      </c>
      <c r="BN1833" s="14">
        <f t="shared" si="2295"/>
        <v>0.82096144528819237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1.5222222222222199</v>
      </c>
      <c r="F1834" s="10">
        <f>VLOOKUP(B1834,home!$B$2:$E$405,3,FALSE)</f>
        <v>0.79</v>
      </c>
      <c r="G1834" s="10">
        <f>VLOOKUP(C1834,away!$B$2:$E$405,4,FALSE)</f>
        <v>0.16</v>
      </c>
      <c r="H1834" s="10">
        <f>VLOOKUP(A1834,away!$A$2:$E$405,3,FALSE)</f>
        <v>1.2777777777777799</v>
      </c>
      <c r="I1834" s="10">
        <f>VLOOKUP(C1834,away!$B$2:$E$405,3,FALSE)</f>
        <v>1.1499999999999999</v>
      </c>
      <c r="J1834" s="10">
        <f>VLOOKUP(B1834,home!$B$2:$E$405,4,FALSE)</f>
        <v>1.1000000000000001</v>
      </c>
      <c r="K1834" s="12">
        <f t="shared" si="2240"/>
        <v>0.19240888888888863</v>
      </c>
      <c r="L1834" s="12">
        <f t="shared" si="2241"/>
        <v>1.6163888888888915</v>
      </c>
      <c r="M1834" s="13">
        <f t="shared" si="2242"/>
        <v>0.16385100375792908</v>
      </c>
      <c r="N1834" s="13">
        <f t="shared" si="2243"/>
        <v>3.1526389576392241E-2</v>
      </c>
      <c r="O1834" s="13">
        <f t="shared" si="2244"/>
        <v>0.26484694190760855</v>
      </c>
      <c r="P1834" s="13">
        <f t="shared" si="2245"/>
        <v>5.0958905818062984E-2</v>
      </c>
      <c r="Q1834" s="13">
        <f t="shared" si="2246"/>
        <v>3.0329787945359357E-3</v>
      </c>
      <c r="R1834" s="13">
        <f t="shared" si="2247"/>
        <v>0.21404782707783013</v>
      </c>
      <c r="S1834" s="13">
        <f t="shared" si="2248"/>
        <v>3.9621516234509945E-3</v>
      </c>
      <c r="T1834" s="13">
        <f t="shared" si="2249"/>
        <v>4.9024732237235103E-3</v>
      </c>
      <c r="U1834" s="13">
        <f t="shared" si="2250"/>
        <v>4.1184704577126259E-2</v>
      </c>
      <c r="V1834" s="13">
        <f t="shared" si="2251"/>
        <v>1.3691769201258178E-4</v>
      </c>
      <c r="W1834" s="13">
        <f t="shared" si="2252"/>
        <v>1.9452402662674005E-4</v>
      </c>
      <c r="X1834" s="13">
        <f t="shared" si="2253"/>
        <v>3.1442647526138946E-4</v>
      </c>
      <c r="Y1834" s="13">
        <f t="shared" si="2254"/>
        <v>2.5411773049250399E-4</v>
      </c>
      <c r="Z1834" s="13">
        <f t="shared" si="2255"/>
        <v>0.11532817645980516</v>
      </c>
      <c r="AA1834" s="13">
        <f t="shared" si="2256"/>
        <v>2.2190166290212789E-2</v>
      </c>
      <c r="AB1834" s="13">
        <f t="shared" si="2257"/>
        <v>2.134792620079757E-3</v>
      </c>
      <c r="AC1834" s="13">
        <f t="shared" si="2258"/>
        <v>2.6614025898811718E-6</v>
      </c>
      <c r="AD1834" s="13">
        <f t="shared" si="2259"/>
        <v>9.3570379563609093E-6</v>
      </c>
      <c r="AE1834" s="13">
        <f t="shared" si="2260"/>
        <v>1.5124612185573393E-5</v>
      </c>
      <c r="AF1834" s="13">
        <f t="shared" si="2261"/>
        <v>1.2223627542757186E-5</v>
      </c>
      <c r="AG1834" s="13">
        <f t="shared" si="2262"/>
        <v>6.5860452473429802E-6</v>
      </c>
      <c r="AH1834" s="13">
        <f t="shared" si="2263"/>
        <v>4.6603795751361629E-2</v>
      </c>
      <c r="AI1834" s="13">
        <f t="shared" si="2264"/>
        <v>8.9669845585241981E-3</v>
      </c>
      <c r="AJ1834" s="13">
        <f t="shared" si="2265"/>
        <v>8.6266376779473117E-4</v>
      </c>
      <c r="AK1834" s="13">
        <f t="shared" si="2266"/>
        <v>5.5328059015362139E-5</v>
      </c>
      <c r="AL1834" s="13">
        <f t="shared" si="2267"/>
        <v>3.3108656233090793E-8</v>
      </c>
      <c r="AM1834" s="13">
        <f t="shared" si="2268"/>
        <v>3.6007545529491216E-7</v>
      </c>
      <c r="AN1834" s="13">
        <f t="shared" si="2269"/>
        <v>5.8202196510030474E-7</v>
      </c>
      <c r="AO1834" s="13">
        <f t="shared" si="2270"/>
        <v>4.7038691873870549E-7</v>
      </c>
      <c r="AP1834" s="13">
        <f t="shared" si="2271"/>
        <v>2.5344272964264186E-7</v>
      </c>
      <c r="AQ1834" s="13">
        <f t="shared" si="2272"/>
        <v>1.0241550304100941E-7</v>
      </c>
      <c r="AR1834" s="13">
        <f t="shared" si="2273"/>
        <v>1.5065971526509641E-2</v>
      </c>
      <c r="AS1834" s="13">
        <f t="shared" si="2274"/>
        <v>2.8988268414473529E-3</v>
      </c>
      <c r="AT1834" s="13">
        <f t="shared" si="2275"/>
        <v>2.788800258220858E-4</v>
      </c>
      <c r="AU1834" s="13">
        <f t="shared" si="2276"/>
        <v>1.7886331967244033E-5</v>
      </c>
      <c r="AV1834" s="13">
        <f t="shared" si="2277"/>
        <v>8.6037231502880833E-7</v>
      </c>
      <c r="AW1834" s="13">
        <f t="shared" si="2278"/>
        <v>2.8602898297998666E-10</v>
      </c>
      <c r="AX1834" s="13">
        <f t="shared" si="2279"/>
        <v>1.1546953044909109E-8</v>
      </c>
      <c r="AY1834" s="13">
        <f t="shared" si="2280"/>
        <v>1.8664366602312835E-8</v>
      </c>
      <c r="AZ1834" s="13">
        <f t="shared" si="2281"/>
        <v>1.5084437397063693E-8</v>
      </c>
      <c r="BA1834" s="13">
        <f t="shared" si="2282"/>
        <v>8.127439001251276E-9</v>
      </c>
      <c r="BB1834" s="13">
        <f t="shared" si="2283"/>
        <v>3.2842755241861986E-9</v>
      </c>
      <c r="BC1834" s="13">
        <f t="shared" si="2284"/>
        <v>1.0617332930688614E-9</v>
      </c>
      <c r="BD1834" s="13">
        <f t="shared" si="2285"/>
        <v>4.0587448292944304E-3</v>
      </c>
      <c r="BE1834" s="13">
        <f t="shared" si="2286"/>
        <v>7.8093858288806313E-4</v>
      </c>
      <c r="BF1834" s="13">
        <f t="shared" si="2287"/>
        <v>7.5129762511977745E-5</v>
      </c>
      <c r="BG1834" s="13">
        <f t="shared" si="2288"/>
        <v>4.8185447091385712E-6</v>
      </c>
      <c r="BH1834" s="13">
        <f t="shared" si="2289"/>
        <v>2.3178270838669635E-7</v>
      </c>
      <c r="BI1834" s="13">
        <f t="shared" si="2290"/>
        <v>8.9194106768683116E-9</v>
      </c>
      <c r="BJ1834" s="14">
        <f t="shared" si="2291"/>
        <v>4.0270027261741032E-2</v>
      </c>
      <c r="BK1834" s="14">
        <f t="shared" si="2292"/>
        <v>0.21891169206706834</v>
      </c>
      <c r="BL1834" s="14">
        <f t="shared" si="2293"/>
        <v>0.62407550212913754</v>
      </c>
      <c r="BM1834" s="14">
        <f t="shared" si="2294"/>
        <v>0.27032133260705549</v>
      </c>
      <c r="BN1834" s="14">
        <f t="shared" si="2295"/>
        <v>0.7282640469323588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1.4226190476190499</v>
      </c>
      <c r="F1835" s="10">
        <f>VLOOKUP(B1835,home!$B$2:$E$405,3,FALSE)</f>
        <v>1.61</v>
      </c>
      <c r="G1835" s="10">
        <f>VLOOKUP(C1835,away!$B$2:$E$405,4,FALSE)</f>
        <v>1.51</v>
      </c>
      <c r="H1835" s="10">
        <f>VLOOKUP(A1835,away!$A$2:$E$405,3,FALSE)</f>
        <v>1.11904761904762</v>
      </c>
      <c r="I1835" s="10">
        <f>VLOOKUP(C1835,away!$B$2:$E$405,3,FALSE)</f>
        <v>1.31</v>
      </c>
      <c r="J1835" s="10">
        <f>VLOOKUP(B1835,home!$B$2:$E$405,4,FALSE)</f>
        <v>0.64</v>
      </c>
      <c r="K1835" s="12">
        <f t="shared" si="2240"/>
        <v>3.458529166666672</v>
      </c>
      <c r="L1835" s="12">
        <f t="shared" si="2241"/>
        <v>0.9382095238095246</v>
      </c>
      <c r="M1835" s="13">
        <f t="shared" si="2242"/>
        <v>1.2317445471409921E-2</v>
      </c>
      <c r="N1835" s="13">
        <f t="shared" si="2243"/>
        <v>4.2600244421697527E-2</v>
      </c>
      <c r="O1835" s="13">
        <f t="shared" si="2244"/>
        <v>1.1556344650281287E-2</v>
      </c>
      <c r="P1835" s="13">
        <f t="shared" si="2245"/>
        <v>3.9967955033050194E-2</v>
      </c>
      <c r="Q1835" s="13">
        <f t="shared" si="2246"/>
        <v>7.3667093919785057E-2</v>
      </c>
      <c r="R1835" s="13">
        <f t="shared" si="2247"/>
        <v>5.4211363056595767E-3</v>
      </c>
      <c r="S1835" s="13">
        <f t="shared" si="2248"/>
        <v>3.2422254947905835E-2</v>
      </c>
      <c r="T1835" s="13">
        <f t="shared" si="2249"/>
        <v>6.9115169106913066E-2</v>
      </c>
      <c r="U1835" s="13">
        <f t="shared" si="2250"/>
        <v>1.8749158029599255E-2</v>
      </c>
      <c r="V1835" s="13">
        <f t="shared" si="2251"/>
        <v>1.1689393721520116E-2</v>
      </c>
      <c r="W1835" s="13">
        <f t="shared" si="2252"/>
        <v>8.4926597648383215E-2</v>
      </c>
      <c r="X1835" s="13">
        <f t="shared" si="2253"/>
        <v>7.9678942738452718E-2</v>
      </c>
      <c r="Y1835" s="13">
        <f t="shared" si="2254"/>
        <v>3.7377771462145049E-2</v>
      </c>
      <c r="Z1835" s="13">
        <f t="shared" si="2255"/>
        <v>1.6953872372797991E-3</v>
      </c>
      <c r="AA1835" s="13">
        <f t="shared" si="2256"/>
        <v>5.8635462089266155E-3</v>
      </c>
      <c r="AB1835" s="13">
        <f t="shared" si="2257"/>
        <v>1.0139622791835248E-2</v>
      </c>
      <c r="AC1835" s="13">
        <f t="shared" si="2258"/>
        <v>2.370627313257434E-3</v>
      </c>
      <c r="AD1835" s="13">
        <f t="shared" si="2259"/>
        <v>7.3430278748174649E-2</v>
      </c>
      <c r="AE1835" s="13">
        <f t="shared" si="2260"/>
        <v>6.8892986857525595E-2</v>
      </c>
      <c r="AF1835" s="13">
        <f t="shared" si="2261"/>
        <v>3.2318028196707461E-2</v>
      </c>
      <c r="AG1835" s="13">
        <f t="shared" si="2262"/>
        <v>1.0107027281631899E-2</v>
      </c>
      <c r="AH1835" s="13">
        <f t="shared" si="2263"/>
        <v>3.9765711314025638E-4</v>
      </c>
      <c r="AI1835" s="13">
        <f t="shared" si="2264"/>
        <v>1.3753087241280455E-3</v>
      </c>
      <c r="AJ1835" s="13">
        <f t="shared" si="2265"/>
        <v>2.3782726677839868E-3</v>
      </c>
      <c r="AK1835" s="13">
        <f t="shared" si="2266"/>
        <v>2.7417751292723581E-3</v>
      </c>
      <c r="AL1835" s="13">
        <f t="shared" si="2267"/>
        <v>3.0769083111044859E-4</v>
      </c>
      <c r="AM1835" s="13">
        <f t="shared" si="2268"/>
        <v>5.0792152153405178E-2</v>
      </c>
      <c r="AN1835" s="13">
        <f t="shared" si="2269"/>
        <v>4.7653680885107193E-2</v>
      </c>
      <c r="AO1835" s="13">
        <f t="shared" si="2270"/>
        <v>2.2354568625493731E-2</v>
      </c>
      <c r="AP1835" s="13">
        <f t="shared" si="2271"/>
        <v>6.9910897283639384E-3</v>
      </c>
      <c r="AQ1835" s="13">
        <f t="shared" si="2272"/>
        <v>1.639776741239497E-3</v>
      </c>
      <c r="AR1835" s="13">
        <f t="shared" si="2273"/>
        <v>7.4617138151758053E-5</v>
      </c>
      <c r="AS1835" s="13">
        <f t="shared" si="2274"/>
        <v>2.5806554863105175E-4</v>
      </c>
      <c r="AT1835" s="13">
        <f t="shared" si="2275"/>
        <v>4.4626361342616454E-4</v>
      </c>
      <c r="AU1835" s="13">
        <f t="shared" si="2276"/>
        <v>5.1447190768548349E-4</v>
      </c>
      <c r="AV1835" s="13">
        <f t="shared" si="2277"/>
        <v>4.4482902454022211E-4</v>
      </c>
      <c r="AW1835" s="13">
        <f t="shared" si="2278"/>
        <v>2.7733413939983341E-5</v>
      </c>
      <c r="AX1835" s="13">
        <f t="shared" si="2279"/>
        <v>2.9277689943387204E-2</v>
      </c>
      <c r="AY1835" s="13">
        <f t="shared" si="2280"/>
        <v>2.7468607540028216E-2</v>
      </c>
      <c r="AZ1835" s="13">
        <f t="shared" si="2281"/>
        <v>1.2885654599920294E-2</v>
      </c>
      <c r="BA1835" s="13">
        <f t="shared" si="2282"/>
        <v>4.0298146220550772E-3</v>
      </c>
      <c r="BB1835" s="13">
        <f t="shared" si="2283"/>
        <v>9.4520261439973803E-4</v>
      </c>
      <c r="BC1835" s="13">
        <f t="shared" si="2284"/>
        <v>1.7735961895189924E-4</v>
      </c>
      <c r="BD1835" s="13">
        <f t="shared" si="2285"/>
        <v>1.1667751608898401E-5</v>
      </c>
      <c r="BE1835" s="13">
        <f t="shared" si="2286"/>
        <v>4.035325924879711E-5</v>
      </c>
      <c r="BF1835" s="13">
        <f t="shared" si="2287"/>
        <v>6.9781462041013239E-5</v>
      </c>
      <c r="BG1835" s="13">
        <f t="shared" si="2288"/>
        <v>8.0447073920495834E-5</v>
      </c>
      <c r="BH1835" s="13">
        <f t="shared" si="2289"/>
        <v>6.9557137881756155E-5</v>
      </c>
      <c r="BI1835" s="13">
        <f t="shared" si="2290"/>
        <v>4.8113078022781783E-5</v>
      </c>
      <c r="BJ1835" s="14">
        <f t="shared" si="2291"/>
        <v>0.77632973745376832</v>
      </c>
      <c r="BK1835" s="14">
        <f t="shared" si="2292"/>
        <v>0.12654397485828214</v>
      </c>
      <c r="BL1835" s="14">
        <f t="shared" si="2293"/>
        <v>6.0680988615785081E-2</v>
      </c>
      <c r="BM1835" s="14">
        <f t="shared" si="2294"/>
        <v>0.75227899423714362</v>
      </c>
      <c r="BN1835" s="14">
        <f t="shared" si="2295"/>
        <v>0.18553021980188358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1.4226190476190499</v>
      </c>
      <c r="F1836" s="10">
        <f>VLOOKUP(B1836,home!$B$2:$E$405,3,FALSE)</f>
        <v>1.61</v>
      </c>
      <c r="G1836" s="10">
        <f>VLOOKUP(C1836,away!$B$2:$E$405,4,FALSE)</f>
        <v>1.31</v>
      </c>
      <c r="H1836" s="10">
        <f>VLOOKUP(A1836,away!$A$2:$E$405,3,FALSE)</f>
        <v>1.11904761904762</v>
      </c>
      <c r="I1836" s="10">
        <f>VLOOKUP(C1836,away!$B$2:$E$405,3,FALSE)</f>
        <v>0.5</v>
      </c>
      <c r="J1836" s="10">
        <f>VLOOKUP(B1836,home!$B$2:$E$405,4,FALSE)</f>
        <v>1.02</v>
      </c>
      <c r="K1836" s="12">
        <f t="shared" si="2240"/>
        <v>3.0004458333333384</v>
      </c>
      <c r="L1836" s="12">
        <f t="shared" si="2241"/>
        <v>0.57071428571428617</v>
      </c>
      <c r="M1836" s="13">
        <f t="shared" si="2242"/>
        <v>2.8123208477965341E-2</v>
      </c>
      <c r="N1836" s="13">
        <f t="shared" si="2243"/>
        <v>8.4382163697675927E-2</v>
      </c>
      <c r="O1836" s="13">
        <f t="shared" si="2244"/>
        <v>1.6050316838495948E-2</v>
      </c>
      <c r="P1836" s="13">
        <f t="shared" si="2245"/>
        <v>4.8158106281745085E-2</v>
      </c>
      <c r="Q1836" s="13">
        <f t="shared" si="2246"/>
        <v>0.12659205573717172</v>
      </c>
      <c r="R1836" s="13">
        <f t="shared" si="2247"/>
        <v>4.5800725549850971E-3</v>
      </c>
      <c r="S1836" s="13">
        <f t="shared" si="2248"/>
        <v>2.0616452799659769E-2</v>
      </c>
      <c r="T1836" s="13">
        <f t="shared" si="2249"/>
        <v>7.224789466714307E-2</v>
      </c>
      <c r="U1836" s="13">
        <f t="shared" si="2250"/>
        <v>1.3742259613969413E-2</v>
      </c>
      <c r="V1836" s="13">
        <f t="shared" si="2251"/>
        <v>3.9226175691096255E-3</v>
      </c>
      <c r="W1836" s="13">
        <f t="shared" si="2252"/>
        <v>0.12661086872323291</v>
      </c>
      <c r="X1836" s="13">
        <f t="shared" si="2253"/>
        <v>7.2258631507045118E-2</v>
      </c>
      <c r="Y1836" s="13">
        <f t="shared" si="2254"/>
        <v>2.0619516633617534E-2</v>
      </c>
      <c r="Z1836" s="13">
        <f t="shared" si="2255"/>
        <v>8.7130427891264194E-4</v>
      </c>
      <c r="AA1836" s="13">
        <f t="shared" si="2256"/>
        <v>2.6143012932289453E-3</v>
      </c>
      <c r="AB1836" s="13">
        <f t="shared" si="2257"/>
        <v>3.9220347111733741E-3</v>
      </c>
      <c r="AC1836" s="13">
        <f t="shared" si="2258"/>
        <v>4.1981748353817452E-4</v>
      </c>
      <c r="AD1836" s="13">
        <f t="shared" si="2259"/>
        <v>9.4972263378834604E-2</v>
      </c>
      <c r="AE1836" s="13">
        <f t="shared" si="2260"/>
        <v>5.4202027456920647E-2</v>
      </c>
      <c r="AF1836" s="13">
        <f t="shared" si="2261"/>
        <v>1.5466935692171299E-2</v>
      </c>
      <c r="AG1836" s="13">
        <f t="shared" si="2262"/>
        <v>2.9424003852487808E-3</v>
      </c>
      <c r="AH1836" s="13">
        <f t="shared" si="2263"/>
        <v>1.2431644979485739E-4</v>
      </c>
      <c r="AI1836" s="13">
        <f t="shared" si="2264"/>
        <v>3.7300477380177301E-4</v>
      </c>
      <c r="AJ1836" s="13">
        <f t="shared" si="2265"/>
        <v>5.5959030968348719E-4</v>
      </c>
      <c r="AK1836" s="13">
        <f t="shared" si="2266"/>
        <v>5.5967347102117725E-4</v>
      </c>
      <c r="AL1836" s="13">
        <f t="shared" si="2267"/>
        <v>2.8755773022138324E-5</v>
      </c>
      <c r="AM1836" s="13">
        <f t="shared" si="2268"/>
        <v>5.6991826387452149E-2</v>
      </c>
      <c r="AN1836" s="13">
        <f t="shared" si="2269"/>
        <v>3.2526049488267358E-2</v>
      </c>
      <c r="AO1836" s="13">
        <f t="shared" si="2270"/>
        <v>9.2815405504020152E-3</v>
      </c>
      <c r="AP1836" s="13">
        <f t="shared" si="2271"/>
        <v>1.7657025951836232E-3</v>
      </c>
      <c r="AQ1836" s="13">
        <f t="shared" si="2272"/>
        <v>2.5192792384852068E-4</v>
      </c>
      <c r="AR1836" s="13">
        <f t="shared" si="2273"/>
        <v>1.4189834769441596E-5</v>
      </c>
      <c r="AS1836" s="13">
        <f t="shared" si="2274"/>
        <v>4.2575830609659569E-5</v>
      </c>
      <c r="AT1836" s="13">
        <f t="shared" si="2275"/>
        <v>6.3873236776729533E-5</v>
      </c>
      <c r="AU1836" s="13">
        <f t="shared" si="2276"/>
        <v>6.3882729049417308E-5</v>
      </c>
      <c r="AV1836" s="13">
        <f t="shared" si="2277"/>
        <v>4.7919167049571692E-5</v>
      </c>
      <c r="AW1836" s="13">
        <f t="shared" si="2278"/>
        <v>1.3678141138788643E-6</v>
      </c>
      <c r="AX1836" s="13">
        <f t="shared" si="2279"/>
        <v>2.8500148003047961E-2</v>
      </c>
      <c r="AY1836" s="13">
        <f t="shared" si="2280"/>
        <v>1.6265441610310957E-2</v>
      </c>
      <c r="AZ1836" s="13">
        <f t="shared" si="2281"/>
        <v>4.6414599452280231E-3</v>
      </c>
      <c r="BA1836" s="13">
        <f t="shared" si="2282"/>
        <v>8.8298249910409381E-4</v>
      </c>
      <c r="BB1836" s="13">
        <f t="shared" si="2283"/>
        <v>1.2598268156860203E-4</v>
      </c>
      <c r="BC1836" s="13">
        <f t="shared" si="2284"/>
        <v>1.4380023224759021E-5</v>
      </c>
      <c r="BD1836" s="13">
        <f t="shared" si="2285"/>
        <v>1.3497235691409332E-6</v>
      </c>
      <c r="BE1836" s="13">
        <f t="shared" si="2286"/>
        <v>4.0497724591807152E-6</v>
      </c>
      <c r="BF1836" s="13">
        <f t="shared" si="2287"/>
        <v>6.0755614505484424E-6</v>
      </c>
      <c r="BG1836" s="13">
        <f t="shared" si="2288"/>
        <v>6.0764643464862429E-6</v>
      </c>
      <c r="BH1836" s="13">
        <f t="shared" si="2289"/>
        <v>4.5580255324533093E-6</v>
      </c>
      <c r="BI1836" s="13">
        <f t="shared" si="2290"/>
        <v>2.735221743415301E-6</v>
      </c>
      <c r="BJ1836" s="14">
        <f t="shared" si="2291"/>
        <v>0.8215421995866995</v>
      </c>
      <c r="BK1836" s="14">
        <f t="shared" si="2292"/>
        <v>0.11753439999535108</v>
      </c>
      <c r="BL1836" s="14">
        <f t="shared" si="2293"/>
        <v>4.2782855583510117E-2</v>
      </c>
      <c r="BM1836" s="14">
        <f t="shared" si="2294"/>
        <v>0.65858076206023719</v>
      </c>
      <c r="BN1836" s="14">
        <f t="shared" si="2295"/>
        <v>0.30788592358803912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1.4226190476190499</v>
      </c>
      <c r="F1837" s="10">
        <f>VLOOKUP(B1837,home!$B$2:$E$405,3,FALSE)</f>
        <v>0.4</v>
      </c>
      <c r="G1837" s="10">
        <f>VLOOKUP(C1837,away!$B$2:$E$405,4,FALSE)</f>
        <v>0.1</v>
      </c>
      <c r="H1837" s="10">
        <f>VLOOKUP(A1837,away!$A$2:$E$405,3,FALSE)</f>
        <v>1.11904761904762</v>
      </c>
      <c r="I1837" s="10">
        <f>VLOOKUP(C1837,away!$B$2:$E$405,3,FALSE)</f>
        <v>0.8</v>
      </c>
      <c r="J1837" s="10">
        <f>VLOOKUP(B1837,home!$B$2:$E$405,4,FALSE)</f>
        <v>1.02</v>
      </c>
      <c r="K1837" s="12">
        <f t="shared" si="2240"/>
        <v>5.6904761904762007E-2</v>
      </c>
      <c r="L1837" s="12">
        <f t="shared" si="2241"/>
        <v>0.91314285714285803</v>
      </c>
      <c r="M1837" s="13">
        <f t="shared" si="2242"/>
        <v>0.37906498695994795</v>
      </c>
      <c r="N1837" s="13">
        <f t="shared" si="2243"/>
        <v>2.1570602829387549E-2</v>
      </c>
      <c r="O1837" s="13">
        <f t="shared" si="2244"/>
        <v>0.34614048523542712</v>
      </c>
      <c r="P1837" s="13">
        <f t="shared" si="2245"/>
        <v>1.9697041897920764E-2</v>
      </c>
      <c r="Q1837" s="13">
        <f t="shared" si="2246"/>
        <v>6.1373500907424192E-4</v>
      </c>
      <c r="R1837" s="13">
        <f t="shared" si="2247"/>
        <v>0.1580378558303466</v>
      </c>
      <c r="S1837" s="13">
        <f t="shared" si="2248"/>
        <v>2.5587529373257524E-4</v>
      </c>
      <c r="T1837" s="13">
        <f t="shared" si="2249"/>
        <v>5.6042773971465114E-4</v>
      </c>
      <c r="U1837" s="13">
        <f t="shared" si="2250"/>
        <v>8.9931065579649753E-3</v>
      </c>
      <c r="V1837" s="13">
        <f t="shared" si="2251"/>
        <v>1.4773152521985311E-6</v>
      </c>
      <c r="W1837" s="13">
        <f t="shared" si="2252"/>
        <v>1.1641481521328891E-5</v>
      </c>
      <c r="X1837" s="13">
        <f t="shared" si="2253"/>
        <v>1.0630335697762048E-5</v>
      </c>
      <c r="Y1837" s="13">
        <f t="shared" si="2254"/>
        <v>4.8535075557210772E-6</v>
      </c>
      <c r="Z1837" s="13">
        <f t="shared" si="2255"/>
        <v>4.8103713069884591E-2</v>
      </c>
      <c r="AA1837" s="13">
        <f t="shared" si="2256"/>
        <v>2.7373303389767703E-3</v>
      </c>
      <c r="AB1837" s="13">
        <f t="shared" si="2257"/>
        <v>7.788356559707727E-5</v>
      </c>
      <c r="AC1837" s="13">
        <f t="shared" si="2258"/>
        <v>4.79778227678715E-9</v>
      </c>
      <c r="AD1837" s="13">
        <f t="shared" si="2259"/>
        <v>1.6561393354747677E-7</v>
      </c>
      <c r="AE1837" s="13">
        <f t="shared" si="2260"/>
        <v>1.5122918046221037E-7</v>
      </c>
      <c r="AF1837" s="13">
        <f t="shared" si="2261"/>
        <v>6.9046922965317834E-8</v>
      </c>
      <c r="AG1837" s="13">
        <f t="shared" si="2262"/>
        <v>2.1016568171157714E-8</v>
      </c>
      <c r="AH1837" s="13">
        <f t="shared" si="2263"/>
        <v>1.0981390497953662E-2</v>
      </c>
      <c r="AI1837" s="13">
        <f t="shared" si="2264"/>
        <v>6.2489341166926883E-4</v>
      </c>
      <c r="AJ1837" s="13">
        <f t="shared" si="2265"/>
        <v>1.7779705403447081E-5</v>
      </c>
      <c r="AK1837" s="13">
        <f t="shared" si="2266"/>
        <v>3.3724996757332205E-7</v>
      </c>
      <c r="AL1837" s="13">
        <f t="shared" si="2267"/>
        <v>9.9721284501502526E-12</v>
      </c>
      <c r="AM1837" s="13">
        <f t="shared" si="2268"/>
        <v>1.8848442913260497E-9</v>
      </c>
      <c r="AN1837" s="13">
        <f t="shared" si="2269"/>
        <v>1.7211321014508745E-9</v>
      </c>
      <c r="AO1837" s="13">
        <f t="shared" si="2270"/>
        <v>7.8581974231957146E-10</v>
      </c>
      <c r="AP1837" s="13">
        <f t="shared" si="2271"/>
        <v>2.3918856156698601E-10</v>
      </c>
      <c r="AQ1837" s="13">
        <f t="shared" si="2272"/>
        <v>5.4603331626291982E-11</v>
      </c>
      <c r="AR1837" s="13">
        <f t="shared" si="2273"/>
        <v>2.0055156589405686E-3</v>
      </c>
      <c r="AS1837" s="13">
        <f t="shared" si="2274"/>
        <v>1.1412339106828492E-4</v>
      </c>
      <c r="AT1837" s="13">
        <f t="shared" si="2275"/>
        <v>3.247082198252397E-6</v>
      </c>
      <c r="AU1837" s="13">
        <f t="shared" si="2276"/>
        <v>6.1591479792247931E-8</v>
      </c>
      <c r="AV1837" s="13">
        <f t="shared" si="2277"/>
        <v>8.7621212323495743E-10</v>
      </c>
      <c r="AW1837" s="13">
        <f t="shared" si="2278"/>
        <v>1.439370839734802E-14</v>
      </c>
      <c r="AX1837" s="13">
        <f t="shared" si="2279"/>
        <v>1.7876102604243084E-11</v>
      </c>
      <c r="AY1837" s="13">
        <f t="shared" si="2280"/>
        <v>1.6323435406617417E-11</v>
      </c>
      <c r="AZ1837" s="13">
        <f t="shared" si="2281"/>
        <v>7.4528142227927582E-12</v>
      </c>
      <c r="BA1837" s="13">
        <f t="shared" si="2282"/>
        <v>2.2684946910519697E-12</v>
      </c>
      <c r="BB1837" s="13">
        <f t="shared" si="2283"/>
        <v>5.1786493090014995E-13</v>
      </c>
      <c r="BC1837" s="13">
        <f t="shared" si="2284"/>
        <v>9.4576932523250387E-14</v>
      </c>
      <c r="BD1837" s="13">
        <f t="shared" si="2285"/>
        <v>3.0522038314162198E-4</v>
      </c>
      <c r="BE1837" s="13">
        <f t="shared" si="2286"/>
        <v>1.736849323115423E-5</v>
      </c>
      <c r="BF1837" s="13">
        <f t="shared" si="2287"/>
        <v>4.941749859816508E-7</v>
      </c>
      <c r="BG1837" s="13">
        <f t="shared" si="2288"/>
        <v>9.3736366388583098E-9</v>
      </c>
      <c r="BH1837" s="13">
        <f t="shared" si="2289"/>
        <v>1.3335114027899644E-10</v>
      </c>
      <c r="BI1837" s="13">
        <f t="shared" si="2290"/>
        <v>1.5176629774609632E-12</v>
      </c>
      <c r="BJ1837" s="14">
        <f t="shared" si="2291"/>
        <v>2.2772302539677717E-2</v>
      </c>
      <c r="BK1837" s="14">
        <f t="shared" si="2292"/>
        <v>0.39901938629093131</v>
      </c>
      <c r="BL1837" s="14">
        <f t="shared" si="2293"/>
        <v>0.53005710355306968</v>
      </c>
      <c r="BM1837" s="14">
        <f t="shared" si="2294"/>
        <v>7.482779767515009E-2</v>
      </c>
      <c r="BN1837" s="14">
        <f t="shared" si="2295"/>
        <v>0.9251247077621042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1.4226190476190499</v>
      </c>
      <c r="F1838" s="10">
        <f>VLOOKUP(B1838,home!$B$2:$E$405,3,FALSE)</f>
        <v>1.1000000000000001</v>
      </c>
      <c r="G1838" s="10">
        <f>VLOOKUP(C1838,away!$B$2:$E$405,4,FALSE)</f>
        <v>1</v>
      </c>
      <c r="H1838" s="10">
        <f>VLOOKUP(A1838,away!$A$2:$E$405,3,FALSE)</f>
        <v>1.11904761904762</v>
      </c>
      <c r="I1838" s="10">
        <f>VLOOKUP(C1838,away!$B$2:$E$405,3,FALSE)</f>
        <v>0.4</v>
      </c>
      <c r="J1838" s="10">
        <f>VLOOKUP(B1838,home!$B$2:$E$405,4,FALSE)</f>
        <v>1.1499999999999999</v>
      </c>
      <c r="K1838" s="12">
        <f t="shared" si="2240"/>
        <v>1.564880952380955</v>
      </c>
      <c r="L1838" s="12">
        <f t="shared" si="2241"/>
        <v>0.5147619047619052</v>
      </c>
      <c r="M1838" s="13">
        <f t="shared" si="2242"/>
        <v>0.12497483809994671</v>
      </c>
      <c r="N1838" s="13">
        <f t="shared" si="2243"/>
        <v>0.19557074366950028</v>
      </c>
      <c r="O1838" s="13">
        <f t="shared" si="2244"/>
        <v>6.4332285707639283E-2</v>
      </c>
      <c r="P1838" s="13">
        <f t="shared" si="2245"/>
        <v>0.10067236852701426</v>
      </c>
      <c r="Q1838" s="13">
        <f t="shared" si="2246"/>
        <v>0.15302246580568962</v>
      </c>
      <c r="R1838" s="13">
        <f t="shared" si="2247"/>
        <v>1.6557904964275744E-2</v>
      </c>
      <c r="S1838" s="13">
        <f t="shared" si="2248"/>
        <v>2.0273932615007116E-2</v>
      </c>
      <c r="T1838" s="13">
        <f t="shared" si="2249"/>
        <v>7.8770135969500291E-2</v>
      </c>
      <c r="U1838" s="13">
        <f t="shared" si="2250"/>
        <v>2.5911150089929169E-2</v>
      </c>
      <c r="V1838" s="13">
        <f t="shared" si="2251"/>
        <v>1.8146095528246108E-3</v>
      </c>
      <c r="W1838" s="13">
        <f t="shared" si="2252"/>
        <v>7.9820647341896589E-2</v>
      </c>
      <c r="X1838" s="13">
        <f t="shared" si="2253"/>
        <v>4.1088628465042992E-2</v>
      </c>
      <c r="Y1838" s="13">
        <f t="shared" si="2254"/>
        <v>1.0575430326359884E-2</v>
      </c>
      <c r="Z1838" s="13">
        <f t="shared" si="2255"/>
        <v>2.8411262327590636E-3</v>
      </c>
      <c r="AA1838" s="13">
        <f t="shared" si="2256"/>
        <v>4.446024324954518E-3</v>
      </c>
      <c r="AB1838" s="13">
        <f t="shared" si="2257"/>
        <v>3.4787493899718601E-3</v>
      </c>
      <c r="AC1838" s="13">
        <f t="shared" si="2258"/>
        <v>9.1358910927585697E-5</v>
      </c>
      <c r="AD1838" s="13">
        <f t="shared" si="2259"/>
        <v>3.1227452658012852E-2</v>
      </c>
      <c r="AE1838" s="13">
        <f t="shared" si="2260"/>
        <v>1.6074703011100915E-2</v>
      </c>
      <c r="AF1838" s="13">
        <f t="shared" si="2261"/>
        <v>4.1373223702381194E-3</v>
      </c>
      <c r="AG1838" s="13">
        <f t="shared" si="2262"/>
        <v>7.0991198130593844E-4</v>
      </c>
      <c r="AH1838" s="13">
        <f t="shared" si="2263"/>
        <v>3.6562588781101775E-4</v>
      </c>
      <c r="AI1838" s="13">
        <f t="shared" si="2264"/>
        <v>5.7216098753283767E-4</v>
      </c>
      <c r="AJ1838" s="13">
        <f t="shared" si="2265"/>
        <v>4.4768191554280743E-4</v>
      </c>
      <c r="AK1838" s="13">
        <f t="shared" si="2266"/>
        <v>2.3352296745278632E-4</v>
      </c>
      <c r="AL1838" s="13">
        <f t="shared" si="2267"/>
        <v>2.943734303307735E-6</v>
      </c>
      <c r="AM1838" s="13">
        <f t="shared" si="2268"/>
        <v>9.7734491711804778E-3</v>
      </c>
      <c r="AN1838" s="13">
        <f t="shared" si="2269"/>
        <v>5.0309993114505264E-3</v>
      </c>
      <c r="AO1838" s="13">
        <f t="shared" si="2270"/>
        <v>1.2948833942090533E-3</v>
      </c>
      <c r="AP1838" s="13">
        <f t="shared" si="2271"/>
        <v>2.2218554748253778E-4</v>
      </c>
      <c r="AQ1838" s="13">
        <f t="shared" si="2272"/>
        <v>2.8593163908169459E-5</v>
      </c>
      <c r="AR1838" s="13">
        <f t="shared" si="2273"/>
        <v>3.7642055687972439E-5</v>
      </c>
      <c r="AS1838" s="13">
        <f t="shared" si="2274"/>
        <v>5.8905335954571257E-5</v>
      </c>
      <c r="AT1838" s="13">
        <f t="shared" si="2275"/>
        <v>4.6089919114454798E-5</v>
      </c>
      <c r="AU1838" s="13">
        <f t="shared" si="2276"/>
        <v>2.404174550632974E-5</v>
      </c>
      <c r="AV1838" s="13">
        <f t="shared" si="2277"/>
        <v>9.4056174012114517E-6</v>
      </c>
      <c r="AW1838" s="13">
        <f t="shared" si="2278"/>
        <v>6.5869415781298296E-8</v>
      </c>
      <c r="AX1838" s="13">
        <f t="shared" si="2279"/>
        <v>2.5490474078406268E-3</v>
      </c>
      <c r="AY1838" s="13">
        <f t="shared" si="2280"/>
        <v>1.312152498988438E-3</v>
      </c>
      <c r="AZ1838" s="13">
        <f t="shared" si="2281"/>
        <v>3.3772305985869114E-4</v>
      </c>
      <c r="BA1838" s="13">
        <f t="shared" si="2282"/>
        <v>5.7948988524959603E-5</v>
      </c>
      <c r="BB1838" s="13">
        <f t="shared" si="2283"/>
        <v>7.4574829280334951E-6</v>
      </c>
      <c r="BC1838" s="13">
        <f t="shared" si="2284"/>
        <v>7.6776562335278256E-7</v>
      </c>
      <c r="BD1838" s="13">
        <f t="shared" si="2285"/>
        <v>3.2294493808490662E-6</v>
      </c>
      <c r="BE1838" s="13">
        <f t="shared" si="2286"/>
        <v>5.0537038227691721E-6</v>
      </c>
      <c r="BF1838" s="13">
        <f t="shared" si="2287"/>
        <v>3.9542224256131482E-6</v>
      </c>
      <c r="BG1838" s="13">
        <f t="shared" si="2288"/>
        <v>2.0626291184398781E-6</v>
      </c>
      <c r="BH1838" s="13">
        <f t="shared" si="2289"/>
        <v>8.0694225481822104E-7</v>
      </c>
      <c r="BI1838" s="13">
        <f t="shared" si="2290"/>
        <v>2.5255371284727492E-7</v>
      </c>
      <c r="BJ1838" s="14">
        <f t="shared" si="2291"/>
        <v>0.63161264939064243</v>
      </c>
      <c r="BK1838" s="14">
        <f t="shared" si="2292"/>
        <v>0.24914220393901207</v>
      </c>
      <c r="BL1838" s="14">
        <f t="shared" si="2293"/>
        <v>0.11653655040948989</v>
      </c>
      <c r="BM1838" s="14">
        <f t="shared" si="2294"/>
        <v>0.34368983656826474</v>
      </c>
      <c r="BN1838" s="14">
        <f t="shared" si="2295"/>
        <v>0.65513060677406598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1.4226190476190499</v>
      </c>
      <c r="F1839" s="10">
        <f>VLOOKUP(B1839,home!$B$2:$E$405,3,FALSE)</f>
        <v>1.21</v>
      </c>
      <c r="G1839" s="10">
        <f>VLOOKUP(C1839,away!$B$2:$E$405,4,FALSE)</f>
        <v>1.91</v>
      </c>
      <c r="H1839" s="10">
        <f>VLOOKUP(A1839,away!$A$2:$E$405,3,FALSE)</f>
        <v>1.11904761904762</v>
      </c>
      <c r="I1839" s="10">
        <f>VLOOKUP(C1839,away!$B$2:$E$405,3,FALSE)</f>
        <v>0.5</v>
      </c>
      <c r="J1839" s="10">
        <f>VLOOKUP(B1839,home!$B$2:$E$405,4,FALSE)</f>
        <v>0.89</v>
      </c>
      <c r="K1839" s="12">
        <f t="shared" si="2240"/>
        <v>3.2878148809523862</v>
      </c>
      <c r="L1839" s="12">
        <f t="shared" si="2241"/>
        <v>0.49797619047619091</v>
      </c>
      <c r="M1839" s="13">
        <f t="shared" si="2242"/>
        <v>2.2690905547874986E-2</v>
      </c>
      <c r="N1839" s="13">
        <f t="shared" si="2243"/>
        <v>7.4603496922588455E-2</v>
      </c>
      <c r="O1839" s="13">
        <f t="shared" si="2244"/>
        <v>1.1299530703185852E-2</v>
      </c>
      <c r="P1839" s="13">
        <f t="shared" si="2245"/>
        <v>3.7150765193712833E-2</v>
      </c>
      <c r="Q1839" s="13">
        <f t="shared" si="2246"/>
        <v>0.12264124367658595</v>
      </c>
      <c r="R1839" s="13">
        <f t="shared" si="2247"/>
        <v>2.8134486268706219E-3</v>
      </c>
      <c r="S1839" s="13">
        <f t="shared" si="2248"/>
        <v>1.5206305358399843E-2</v>
      </c>
      <c r="T1839" s="13">
        <f t="shared" si="2249"/>
        <v>6.1072419321328522E-2</v>
      </c>
      <c r="U1839" s="13">
        <f t="shared" si="2250"/>
        <v>9.2500982622202906E-3</v>
      </c>
      <c r="V1839" s="13">
        <f t="shared" si="2251"/>
        <v>2.7662863463655393E-3</v>
      </c>
      <c r="W1839" s="13">
        <f t="shared" si="2252"/>
        <v>0.13440723532612897</v>
      </c>
      <c r="X1839" s="13">
        <f t="shared" si="2253"/>
        <v>6.693160302014263E-2</v>
      </c>
      <c r="Y1839" s="13">
        <f t="shared" si="2254"/>
        <v>1.6665172347217667E-2</v>
      </c>
      <c r="Z1839" s="13">
        <f t="shared" si="2255"/>
        <v>4.6701014310316773E-4</v>
      </c>
      <c r="AA1839" s="13">
        <f t="shared" si="2256"/>
        <v>1.5354428980502985E-3</v>
      </c>
      <c r="AB1839" s="13">
        <f t="shared" si="2257"/>
        <v>2.524126004531215E-3</v>
      </c>
      <c r="AC1839" s="13">
        <f t="shared" si="2258"/>
        <v>2.8306950524618961E-4</v>
      </c>
      <c r="AD1839" s="13">
        <f t="shared" si="2259"/>
        <v>0.11047652710322903</v>
      </c>
      <c r="AE1839" s="13">
        <f t="shared" si="2260"/>
        <v>5.5014680103905651E-2</v>
      </c>
      <c r="AF1839" s="13">
        <f t="shared" si="2261"/>
        <v>1.3698000409204611E-2</v>
      </c>
      <c r="AG1839" s="13">
        <f t="shared" si="2262"/>
        <v>2.2737593536390067E-3</v>
      </c>
      <c r="AH1839" s="13">
        <f t="shared" si="2263"/>
        <v>5.8139982994064043E-5</v>
      </c>
      <c r="AI1839" s="13">
        <f t="shared" si="2264"/>
        <v>1.9115350126620246E-4</v>
      </c>
      <c r="AJ1839" s="13">
        <f t="shared" si="2265"/>
        <v>3.1423866300458569E-4</v>
      </c>
      <c r="AK1839" s="13">
        <f t="shared" si="2266"/>
        <v>3.4438618413235288E-4</v>
      </c>
      <c r="AL1839" s="13">
        <f t="shared" si="2267"/>
        <v>1.8538261861279487E-5</v>
      </c>
      <c r="AM1839" s="13">
        <f t="shared" si="2268"/>
        <v>7.2645273961187182E-2</v>
      </c>
      <c r="AN1839" s="13">
        <f t="shared" si="2269"/>
        <v>3.6175616783291231E-2</v>
      </c>
      <c r="AO1839" s="13">
        <f t="shared" si="2270"/>
        <v>9.0072979169349577E-3</v>
      </c>
      <c r="AP1839" s="13">
        <f t="shared" si="2271"/>
        <v>1.4951399677198007E-3</v>
      </c>
      <c r="AQ1839" s="13">
        <f t="shared" si="2272"/>
        <v>1.8613602633845032E-4</v>
      </c>
      <c r="AR1839" s="13">
        <f t="shared" si="2273"/>
        <v>5.7904654491469088E-6</v>
      </c>
      <c r="AS1839" s="13">
        <f t="shared" si="2274"/>
        <v>1.9037978471345852E-5</v>
      </c>
      <c r="AT1839" s="13">
        <f t="shared" si="2275"/>
        <v>3.1296674460671035E-5</v>
      </c>
      <c r="AU1839" s="13">
        <f t="shared" si="2276"/>
        <v>3.4299224005372233E-5</v>
      </c>
      <c r="AV1839" s="13">
        <f t="shared" si="2277"/>
        <v>2.8192374772495532E-5</v>
      </c>
      <c r="AW1839" s="13">
        <f t="shared" si="2278"/>
        <v>8.4310651837394869E-7</v>
      </c>
      <c r="AX1839" s="13">
        <f t="shared" si="2279"/>
        <v>3.9807368793409022E-2</v>
      </c>
      <c r="AY1839" s="13">
        <f t="shared" si="2280"/>
        <v>1.9823121864622633E-2</v>
      </c>
      <c r="AZ1839" s="13">
        <f t="shared" si="2281"/>
        <v>4.9357213547450308E-3</v>
      </c>
      <c r="BA1839" s="13">
        <f t="shared" si="2282"/>
        <v>8.1929057249597182E-4</v>
      </c>
      <c r="BB1839" s="13">
        <f t="shared" si="2283"/>
        <v>1.0199679954615037E-4</v>
      </c>
      <c r="BC1839" s="13">
        <f t="shared" si="2284"/>
        <v>1.015839553575113E-5</v>
      </c>
      <c r="BD1839" s="13">
        <f t="shared" si="2285"/>
        <v>4.805856542416972E-7</v>
      </c>
      <c r="BE1839" s="13">
        <f t="shared" si="2286"/>
        <v>1.5800766655880906E-6</v>
      </c>
      <c r="BF1839" s="13">
        <f t="shared" si="2287"/>
        <v>2.5974997870830764E-6</v>
      </c>
      <c r="BG1839" s="13">
        <f t="shared" si="2288"/>
        <v>2.8466994844141305E-6</v>
      </c>
      <c r="BH1839" s="13">
        <f t="shared" si="2289"/>
        <v>2.3398552316140656E-6</v>
      </c>
      <c r="BI1839" s="13">
        <f t="shared" si="2290"/>
        <v>1.5386021699550033E-6</v>
      </c>
      <c r="BJ1839" s="14">
        <f t="shared" si="2291"/>
        <v>0.84279126001979676</v>
      </c>
      <c r="BK1839" s="14">
        <f t="shared" si="2292"/>
        <v>9.7938992078083306E-2</v>
      </c>
      <c r="BL1839" s="14">
        <f t="shared" si="2293"/>
        <v>2.846056486240741E-2</v>
      </c>
      <c r="BM1839" s="14">
        <f t="shared" si="2294"/>
        <v>0.6786361576744675</v>
      </c>
      <c r="BN1839" s="14">
        <f t="shared" si="2295"/>
        <v>0.27119939067081866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1.4226190476190499</v>
      </c>
      <c r="F1840" s="10">
        <f>VLOOKUP(B1840,home!$B$2:$E$405,3,FALSE)</f>
        <v>0.8</v>
      </c>
      <c r="G1840" s="10">
        <f>VLOOKUP(C1840,away!$B$2:$E$405,4,FALSE)</f>
        <v>1</v>
      </c>
      <c r="H1840" s="10">
        <f>VLOOKUP(A1840,away!$A$2:$E$405,3,FALSE)</f>
        <v>1.11904761904762</v>
      </c>
      <c r="I1840" s="10">
        <f>VLOOKUP(C1840,away!$B$2:$E$405,3,FALSE)</f>
        <v>1.1000000000000001</v>
      </c>
      <c r="J1840" s="10">
        <f>VLOOKUP(B1840,home!$B$2:$E$405,4,FALSE)</f>
        <v>1.02</v>
      </c>
      <c r="K1840" s="12">
        <f t="shared" si="2240"/>
        <v>1.13809523809524</v>
      </c>
      <c r="L1840" s="12">
        <f t="shared" si="2241"/>
        <v>1.2555714285714299</v>
      </c>
      <c r="M1840" s="13">
        <f t="shared" si="2242"/>
        <v>9.1294323572906455E-2</v>
      </c>
      <c r="N1840" s="13">
        <f t="shared" si="2243"/>
        <v>0.10390163492345085</v>
      </c>
      <c r="O1840" s="13">
        <f t="shared" si="2244"/>
        <v>0.11462654426889653</v>
      </c>
      <c r="P1840" s="13">
        <f t="shared" si="2245"/>
        <v>0.13045592419174437</v>
      </c>
      <c r="Q1840" s="13">
        <f t="shared" si="2246"/>
        <v>5.9124977968344768E-2</v>
      </c>
      <c r="R1840" s="13">
        <f t="shared" si="2247"/>
        <v>7.196090696995236E-2</v>
      </c>
      <c r="S1840" s="13">
        <f t="shared" si="2248"/>
        <v>4.660406992098258E-2</v>
      </c>
      <c r="T1840" s="13">
        <f t="shared" si="2249"/>
        <v>7.4235633051968952E-2</v>
      </c>
      <c r="U1840" s="13">
        <f t="shared" si="2250"/>
        <v>8.1898365551517346E-2</v>
      </c>
      <c r="V1840" s="13">
        <f t="shared" si="2251"/>
        <v>7.3994828237330711E-3</v>
      </c>
      <c r="W1840" s="13">
        <f t="shared" si="2252"/>
        <v>2.2429951959419717E-2</v>
      </c>
      <c r="X1840" s="13">
        <f t="shared" si="2253"/>
        <v>2.8162406824477158E-2</v>
      </c>
      <c r="Y1840" s="13">
        <f t="shared" si="2254"/>
        <v>1.7679956684309293E-2</v>
      </c>
      <c r="Z1840" s="13">
        <f t="shared" si="2255"/>
        <v>3.0117352921852941E-2</v>
      </c>
      <c r="AA1840" s="13">
        <f t="shared" si="2256"/>
        <v>3.4276415944394595E-2</v>
      </c>
      <c r="AB1840" s="13">
        <f t="shared" si="2257"/>
        <v>1.9504912882643628E-2</v>
      </c>
      <c r="AC1840" s="13">
        <f t="shared" si="2258"/>
        <v>6.6084774806683048E-4</v>
      </c>
      <c r="AD1840" s="13">
        <f t="shared" si="2259"/>
        <v>6.3818553789301447E-3</v>
      </c>
      <c r="AE1840" s="13">
        <f t="shared" si="2260"/>
        <v>8.0128752750595871E-3</v>
      </c>
      <c r="AF1840" s="13">
        <f t="shared" si="2261"/>
        <v>5.030368628035629E-3</v>
      </c>
      <c r="AG1840" s="13">
        <f t="shared" si="2262"/>
        <v>2.1053290415145322E-3</v>
      </c>
      <c r="AH1840" s="13">
        <f t="shared" si="2263"/>
        <v>9.4536219582202121E-3</v>
      </c>
      <c r="AI1840" s="13">
        <f t="shared" si="2264"/>
        <v>1.0759122133403021E-2</v>
      </c>
      <c r="AJ1840" s="13">
        <f t="shared" si="2265"/>
        <v>6.1224528330555408E-3</v>
      </c>
      <c r="AK1840" s="13">
        <f t="shared" si="2266"/>
        <v>2.3226448049210738E-3</v>
      </c>
      <c r="AL1840" s="13">
        <f t="shared" si="2267"/>
        <v>3.7772996326652898E-5</v>
      </c>
      <c r="AM1840" s="13">
        <f t="shared" si="2268"/>
        <v>1.4526318433945788E-3</v>
      </c>
      <c r="AN1840" s="13">
        <f t="shared" si="2269"/>
        <v>1.8238830387992809E-3</v>
      </c>
      <c r="AO1840" s="13">
        <f t="shared" si="2270"/>
        <v>1.1450077162862074E-3</v>
      </c>
      <c r="AP1840" s="13">
        <f t="shared" si="2271"/>
        <v>4.7921299135426118E-4</v>
      </c>
      <c r="AQ1840" s="13">
        <f t="shared" si="2272"/>
        <v>1.504215350361646E-4</v>
      </c>
      <c r="AR1840" s="13">
        <f t="shared" si="2273"/>
        <v>2.3739395254513572E-3</v>
      </c>
      <c r="AS1840" s="13">
        <f t="shared" si="2274"/>
        <v>2.7017692694422629E-3</v>
      </c>
      <c r="AT1840" s="13">
        <f t="shared" si="2275"/>
        <v>1.537435369992148E-3</v>
      </c>
      <c r="AU1840" s="13">
        <f t="shared" si="2276"/>
        <v>5.8324929115575227E-4</v>
      </c>
      <c r="AV1840" s="13">
        <f t="shared" si="2277"/>
        <v>1.6594831022169647E-4</v>
      </c>
      <c r="AW1840" s="13">
        <f t="shared" si="2278"/>
        <v>1.4993359914375239E-6</v>
      </c>
      <c r="AX1840" s="13">
        <f t="shared" si="2279"/>
        <v>2.7553889727881308E-4</v>
      </c>
      <c r="AY1840" s="13">
        <f t="shared" si="2280"/>
        <v>3.4595876688335581E-4</v>
      </c>
      <c r="AZ1840" s="13">
        <f t="shared" si="2281"/>
        <v>2.1718797158127274E-4</v>
      </c>
      <c r="BA1840" s="13">
        <f t="shared" si="2282"/>
        <v>9.0898337248943218E-5</v>
      </c>
      <c r="BB1840" s="13">
        <f t="shared" si="2283"/>
        <v>2.8532338788605833E-5</v>
      </c>
      <c r="BC1840" s="13">
        <f t="shared" si="2284"/>
        <v>7.1648778746587653E-6</v>
      </c>
      <c r="BD1840" s="13">
        <f t="shared" si="2285"/>
        <v>4.9677510688552417E-4</v>
      </c>
      <c r="BE1840" s="13">
        <f t="shared" si="2286"/>
        <v>5.6537738355066881E-4</v>
      </c>
      <c r="BF1840" s="13">
        <f t="shared" si="2287"/>
        <v>3.2172665397288126E-4</v>
      </c>
      <c r="BG1840" s="13">
        <f t="shared" si="2288"/>
        <v>1.2205185761828372E-4</v>
      </c>
      <c r="BH1840" s="13">
        <f t="shared" si="2289"/>
        <v>3.4726659489011733E-5</v>
      </c>
      <c r="BI1840" s="13">
        <f t="shared" si="2290"/>
        <v>7.9044491598798311E-6</v>
      </c>
      <c r="BJ1840" s="14">
        <f t="shared" si="2291"/>
        <v>0.33308142805003682</v>
      </c>
      <c r="BK1840" s="14">
        <f t="shared" si="2292"/>
        <v>0.27679838002064339</v>
      </c>
      <c r="BL1840" s="14">
        <f t="shared" si="2293"/>
        <v>0.35983589122394372</v>
      </c>
      <c r="BM1840" s="14">
        <f t="shared" si="2294"/>
        <v>0.42812428089028942</v>
      </c>
      <c r="BN1840" s="14">
        <f t="shared" si="2295"/>
        <v>0.57136431189529524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1.4226190476190499</v>
      </c>
      <c r="F1841" s="10">
        <f>VLOOKUP(B1841,home!$B$2:$E$405,3,FALSE)</f>
        <v>0.6</v>
      </c>
      <c r="G1841" s="10">
        <f>VLOOKUP(C1841,away!$B$2:$E$405,4,FALSE)</f>
        <v>1.1000000000000001</v>
      </c>
      <c r="H1841" s="10">
        <f>VLOOKUP(A1841,away!$A$2:$E$405,3,FALSE)</f>
        <v>1.11904761904762</v>
      </c>
      <c r="I1841" s="10">
        <f>VLOOKUP(C1841,away!$B$2:$E$405,3,FALSE)</f>
        <v>1.1000000000000001</v>
      </c>
      <c r="J1841" s="10">
        <f>VLOOKUP(B1841,home!$B$2:$E$405,4,FALSE)</f>
        <v>1.79</v>
      </c>
      <c r="K1841" s="12">
        <f t="shared" si="2240"/>
        <v>0.93892857142857289</v>
      </c>
      <c r="L1841" s="12">
        <f t="shared" si="2241"/>
        <v>2.2034047619047641</v>
      </c>
      <c r="M1841" s="13">
        <f t="shared" si="2242"/>
        <v>4.3181922440666903E-2</v>
      </c>
      <c r="N1841" s="13">
        <f t="shared" si="2243"/>
        <v>4.0544740748754811E-2</v>
      </c>
      <c r="O1841" s="13">
        <f t="shared" si="2244"/>
        <v>9.5147253533967635E-2</v>
      </c>
      <c r="P1841" s="13">
        <f t="shared" si="2245"/>
        <v>8.9336474836000462E-2</v>
      </c>
      <c r="Q1841" s="13">
        <f t="shared" si="2246"/>
        <v>1.9034307755085099E-2</v>
      </c>
      <c r="R1841" s="13">
        <f t="shared" si="2247"/>
        <v>0.10482395575945212</v>
      </c>
      <c r="S1841" s="13">
        <f t="shared" si="2248"/>
        <v>4.6205711123036841E-2</v>
      </c>
      <c r="T1841" s="13">
        <f t="shared" si="2249"/>
        <v>4.1940284347115282E-2</v>
      </c>
      <c r="U1841" s="13">
        <f t="shared" si="2250"/>
        <v>9.8422207032714301E-2</v>
      </c>
      <c r="V1841" s="13">
        <f t="shared" si="2251"/>
        <v>1.0621356540252515E-2</v>
      </c>
      <c r="W1841" s="13">
        <f t="shared" si="2252"/>
        <v>5.9572851295379538E-3</v>
      </c>
      <c r="X1841" s="13">
        <f t="shared" si="2253"/>
        <v>1.3126310422448365E-2</v>
      </c>
      <c r="Y1841" s="13">
        <f t="shared" si="2254"/>
        <v>1.4461287445531434E-2</v>
      </c>
      <c r="Z1841" s="13">
        <f t="shared" si="2255"/>
        <v>7.6989867760690375E-2</v>
      </c>
      <c r="AA1841" s="13">
        <f t="shared" si="2256"/>
        <v>7.2287986551019756E-2</v>
      </c>
      <c r="AB1841" s="13">
        <f t="shared" si="2257"/>
        <v>3.3936627971898434E-2</v>
      </c>
      <c r="AC1841" s="13">
        <f t="shared" si="2258"/>
        <v>1.3733677451864214E-3</v>
      </c>
      <c r="AD1841" s="13">
        <f t="shared" si="2259"/>
        <v>1.3983663040674377E-3</v>
      </c>
      <c r="AE1841" s="13">
        <f t="shared" si="2260"/>
        <v>3.0811669732693572E-3</v>
      </c>
      <c r="AF1841" s="13">
        <f t="shared" si="2261"/>
        <v>3.3945289905626965E-3</v>
      </c>
      <c r="AG1841" s="13">
        <f t="shared" si="2262"/>
        <v>2.4931737807432058E-3</v>
      </c>
      <c r="AH1841" s="13">
        <f t="shared" si="2263"/>
        <v>4.2409960310580828E-2</v>
      </c>
      <c r="AI1841" s="13">
        <f t="shared" si="2264"/>
        <v>3.9819923448756137E-2</v>
      </c>
      <c r="AJ1841" s="13">
        <f t="shared" si="2265"/>
        <v>1.8694031919067863E-2</v>
      </c>
      <c r="AK1841" s="13">
        <f t="shared" si="2266"/>
        <v>5.8507868946701775E-3</v>
      </c>
      <c r="AL1841" s="13">
        <f t="shared" si="2267"/>
        <v>1.1365110775417955E-4</v>
      </c>
      <c r="AM1841" s="13">
        <f t="shared" si="2268"/>
        <v>2.6259321524237859E-4</v>
      </c>
      <c r="AN1841" s="13">
        <f t="shared" si="2269"/>
        <v>5.7859914090893953E-4</v>
      </c>
      <c r="AO1841" s="13">
        <f t="shared" si="2270"/>
        <v>6.3744405115638168E-4</v>
      </c>
      <c r="AP1841" s="13">
        <f t="shared" si="2271"/>
        <v>4.6818241925527848E-4</v>
      </c>
      <c r="AQ1841" s="13">
        <f t="shared" si="2272"/>
        <v>2.5789884300679344E-4</v>
      </c>
      <c r="AR1841" s="13">
        <f t="shared" si="2273"/>
        <v>1.8689261700105167E-2</v>
      </c>
      <c r="AS1841" s="13">
        <f t="shared" si="2274"/>
        <v>1.7547881789134485E-2</v>
      </c>
      <c r="AT1841" s="13">
        <f t="shared" si="2275"/>
        <v>8.2381037899347566E-3</v>
      </c>
      <c r="AU1841" s="13">
        <f t="shared" si="2276"/>
        <v>2.5783303409212511E-3</v>
      </c>
      <c r="AV1841" s="13">
        <f t="shared" si="2277"/>
        <v>6.0521700591803387E-4</v>
      </c>
      <c r="AW1841" s="13">
        <f t="shared" si="2278"/>
        <v>6.5312756113494665E-6</v>
      </c>
      <c r="AX1841" s="13">
        <f t="shared" si="2279"/>
        <v>4.1092712075727022E-5</v>
      </c>
      <c r="AY1841" s="13">
        <f t="shared" si="2280"/>
        <v>9.0543877467238318E-5</v>
      </c>
      <c r="AZ1841" s="13">
        <f t="shared" si="2281"/>
        <v>9.975240538631721E-5</v>
      </c>
      <c r="BA1841" s="13">
        <f t="shared" si="2282"/>
        <v>7.3264975013221929E-5</v>
      </c>
      <c r="BB1841" s="13">
        <f t="shared" si="2283"/>
        <v>4.0358098706241703E-5</v>
      </c>
      <c r="BC1841" s="13">
        <f t="shared" si="2284"/>
        <v>1.7785045374151092E-5</v>
      </c>
      <c r="BD1841" s="13">
        <f t="shared" si="2285"/>
        <v>6.863334704416006E-3</v>
      </c>
      <c r="BE1841" s="13">
        <f t="shared" si="2286"/>
        <v>6.444181049253467E-3</v>
      </c>
      <c r="BF1841" s="13">
        <f t="shared" si="2287"/>
        <v>3.0253128533013198E-3</v>
      </c>
      <c r="BG1841" s="13">
        <f t="shared" si="2288"/>
        <v>9.4685089182490272E-4</v>
      </c>
      <c r="BH1841" s="13">
        <f t="shared" si="2289"/>
        <v>2.2225633880425651E-4</v>
      </c>
      <c r="BI1841" s="13">
        <f t="shared" si="2290"/>
        <v>4.1736565336885095E-5</v>
      </c>
      <c r="BJ1841" s="14">
        <f t="shared" si="2291"/>
        <v>0.14799896668070828</v>
      </c>
      <c r="BK1841" s="14">
        <f t="shared" si="2292"/>
        <v>0.19092302767036456</v>
      </c>
      <c r="BL1841" s="14">
        <f t="shared" si="2293"/>
        <v>0.57659520045107782</v>
      </c>
      <c r="BM1841" s="14">
        <f t="shared" si="2294"/>
        <v>0.60035439488705811</v>
      </c>
      <c r="BN1841" s="14">
        <f t="shared" si="2295"/>
        <v>0.39206865507392702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1.4226190476190499</v>
      </c>
      <c r="F1842" s="10">
        <f>VLOOKUP(B1842,home!$B$2:$E$405,3,FALSE)</f>
        <v>0.9</v>
      </c>
      <c r="G1842" s="10">
        <f>VLOOKUP(C1842,away!$B$2:$E$405,4,FALSE)</f>
        <v>0.6</v>
      </c>
      <c r="H1842" s="10">
        <f>VLOOKUP(A1842,away!$A$2:$E$405,3,FALSE)</f>
        <v>1.11904761904762</v>
      </c>
      <c r="I1842" s="10">
        <f>VLOOKUP(C1842,away!$B$2:$E$405,3,FALSE)</f>
        <v>0.3</v>
      </c>
      <c r="J1842" s="10">
        <f>VLOOKUP(B1842,home!$B$2:$E$405,4,FALSE)</f>
        <v>1.02</v>
      </c>
      <c r="K1842" s="12">
        <f t="shared" si="2240"/>
        <v>0.76821428571428696</v>
      </c>
      <c r="L1842" s="12">
        <f t="shared" si="2241"/>
        <v>0.34242857142857169</v>
      </c>
      <c r="M1842" s="13">
        <f t="shared" si="2242"/>
        <v>0.32934716982612122</v>
      </c>
      <c r="N1842" s="13">
        <f t="shared" si="2243"/>
        <v>0.25300920081999573</v>
      </c>
      <c r="O1842" s="13">
        <f t="shared" si="2244"/>
        <v>0.11277788086760189</v>
      </c>
      <c r="P1842" s="13">
        <f t="shared" si="2245"/>
        <v>8.663757919507574E-2</v>
      </c>
      <c r="Q1842" s="13">
        <f t="shared" si="2246"/>
        <v>9.7182641243537773E-2</v>
      </c>
      <c r="R1842" s="13">
        <f t="shared" si="2247"/>
        <v>1.930918431711728E-2</v>
      </c>
      <c r="S1842" s="13">
        <f t="shared" si="2248"/>
        <v>5.6976883487004351E-3</v>
      </c>
      <c r="T1842" s="13">
        <f t="shared" si="2249"/>
        <v>3.3278113008680027E-2</v>
      </c>
      <c r="U1842" s="13">
        <f t="shared" si="2250"/>
        <v>1.4833591237899764E-2</v>
      </c>
      <c r="V1842" s="13">
        <f t="shared" si="2251"/>
        <v>1.6653616297288571E-4</v>
      </c>
      <c r="W1842" s="13">
        <f t="shared" si="2252"/>
        <v>2.4885697775577396E-2</v>
      </c>
      <c r="X1842" s="13">
        <f t="shared" si="2253"/>
        <v>8.5215739382941517E-3</v>
      </c>
      <c r="Y1842" s="13">
        <f t="shared" si="2254"/>
        <v>1.459015195006507E-3</v>
      </c>
      <c r="Z1842" s="13">
        <f t="shared" si="2255"/>
        <v>2.2040054670538168E-3</v>
      </c>
      <c r="AA1842" s="13">
        <f t="shared" si="2256"/>
        <v>1.6931484855831317E-3</v>
      </c>
      <c r="AB1842" s="13">
        <f t="shared" si="2257"/>
        <v>6.5035042723023584E-4</v>
      </c>
      <c r="AC1842" s="13">
        <f t="shared" si="2258"/>
        <v>2.7380472891312598E-6</v>
      </c>
      <c r="AD1842" s="13">
        <f t="shared" si="2259"/>
        <v>4.779387135291701E-3</v>
      </c>
      <c r="AE1842" s="13">
        <f t="shared" si="2260"/>
        <v>1.6365987090420308E-3</v>
      </c>
      <c r="AF1842" s="13">
        <f t="shared" si="2261"/>
        <v>2.8020907896955362E-4</v>
      </c>
      <c r="AG1842" s="13">
        <f t="shared" si="2262"/>
        <v>3.198386487095336E-5</v>
      </c>
      <c r="AH1842" s="13">
        <f t="shared" si="2263"/>
        <v>1.8867861087600013E-4</v>
      </c>
      <c r="AI1842" s="13">
        <f t="shared" si="2264"/>
        <v>1.4494560428367036E-4</v>
      </c>
      <c r="AJ1842" s="13">
        <f t="shared" si="2265"/>
        <v>5.5674641931102739E-5</v>
      </c>
      <c r="AK1842" s="13">
        <f t="shared" si="2266"/>
        <v>1.4256685094500263E-5</v>
      </c>
      <c r="AL1842" s="13">
        <f t="shared" si="2267"/>
        <v>2.8810666747458155E-8</v>
      </c>
      <c r="AM1842" s="13">
        <f t="shared" si="2268"/>
        <v>7.3431869485803339E-4</v>
      </c>
      <c r="AN1842" s="13">
        <f t="shared" si="2269"/>
        <v>2.5145170165352963E-4</v>
      </c>
      <c r="AO1842" s="13">
        <f t="shared" si="2270"/>
        <v>4.3052123490250781E-5</v>
      </c>
      <c r="AP1842" s="13">
        <f t="shared" si="2271"/>
        <v>4.9140923812443431E-6</v>
      </c>
      <c r="AQ1842" s="13">
        <f t="shared" si="2272"/>
        <v>4.2068140849438217E-7</v>
      </c>
      <c r="AR1842" s="13">
        <f t="shared" si="2273"/>
        <v>1.2921789436279226E-5</v>
      </c>
      <c r="AS1842" s="13">
        <f t="shared" si="2274"/>
        <v>9.9267032419416656E-6</v>
      </c>
      <c r="AT1842" s="13">
        <f t="shared" si="2275"/>
        <v>3.8129176202529557E-6</v>
      </c>
      <c r="AU1842" s="13">
        <f t="shared" si="2276"/>
        <v>9.7637926204334779E-7</v>
      </c>
      <c r="AV1842" s="13">
        <f t="shared" si="2277"/>
        <v>1.8751712434421823E-7</v>
      </c>
      <c r="AW1842" s="13">
        <f t="shared" si="2278"/>
        <v>2.1052476018219508E-10</v>
      </c>
      <c r="AX1842" s="13">
        <f t="shared" si="2279"/>
        <v>9.4019018609501915E-5</v>
      </c>
      <c r="AY1842" s="13">
        <f t="shared" si="2280"/>
        <v>3.2194798229568033E-5</v>
      </c>
      <c r="AZ1842" s="13">
        <f t="shared" si="2281"/>
        <v>5.5122093825910459E-6</v>
      </c>
      <c r="BA1842" s="13">
        <f t="shared" si="2282"/>
        <v>6.2917932809860694E-7</v>
      </c>
      <c r="BB1842" s="13">
        <f t="shared" si="2283"/>
        <v>5.3862244623298645E-8</v>
      </c>
      <c r="BC1842" s="13">
        <f t="shared" si="2284"/>
        <v>3.6887942960584866E-9</v>
      </c>
      <c r="BD1842" s="13">
        <f t="shared" si="2285"/>
        <v>7.3746498282765025E-7</v>
      </c>
      <c r="BE1842" s="13">
        <f t="shared" si="2286"/>
        <v>5.665311350222422E-7</v>
      </c>
      <c r="BF1842" s="13">
        <f t="shared" si="2287"/>
        <v>2.1760865561300798E-7</v>
      </c>
      <c r="BG1842" s="13">
        <f t="shared" si="2288"/>
        <v>5.5723359312331072E-8</v>
      </c>
      <c r="BH1842" s="13">
        <f t="shared" si="2289"/>
        <v>1.0701870167930741E-8</v>
      </c>
      <c r="BI1842" s="13">
        <f t="shared" si="2290"/>
        <v>1.6442659093727904E-9</v>
      </c>
      <c r="BJ1842" s="14">
        <f t="shared" si="2291"/>
        <v>0.42623099081964599</v>
      </c>
      <c r="BK1842" s="14">
        <f t="shared" si="2292"/>
        <v>0.42188393518905576</v>
      </c>
      <c r="BL1842" s="14">
        <f t="shared" si="2293"/>
        <v>0.14969712585857128</v>
      </c>
      <c r="BM1842" s="14">
        <f t="shared" si="2294"/>
        <v>0.10172020647717245</v>
      </c>
      <c r="BN1842" s="14">
        <f t="shared" si="2295"/>
        <v>0.89826365626944971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1.4226190476190499</v>
      </c>
      <c r="F1843" s="10">
        <f>VLOOKUP(B1843,home!$B$2:$E$405,3,FALSE)</f>
        <v>1.41</v>
      </c>
      <c r="G1843" s="10">
        <f>VLOOKUP(C1843,away!$B$2:$E$405,4,FALSE)</f>
        <v>1.1000000000000001</v>
      </c>
      <c r="H1843" s="10">
        <f>VLOOKUP(A1843,away!$A$2:$E$405,3,FALSE)</f>
        <v>1.11904761904762</v>
      </c>
      <c r="I1843" s="10">
        <f>VLOOKUP(C1843,away!$B$2:$E$405,3,FALSE)</f>
        <v>0.4</v>
      </c>
      <c r="J1843" s="10">
        <f>VLOOKUP(B1843,home!$B$2:$E$405,4,FALSE)</f>
        <v>1.4</v>
      </c>
      <c r="K1843" s="12">
        <f t="shared" si="2240"/>
        <v>2.2064821428571464</v>
      </c>
      <c r="L1843" s="12">
        <f t="shared" si="2241"/>
        <v>0.62666666666666715</v>
      </c>
      <c r="M1843" s="13">
        <f t="shared" si="2242"/>
        <v>5.882732568322354E-2</v>
      </c>
      <c r="N1843" s="13">
        <f t="shared" si="2243"/>
        <v>0.1298014436320743</v>
      </c>
      <c r="O1843" s="13">
        <f t="shared" si="2244"/>
        <v>3.6865124094820123E-2</v>
      </c>
      <c r="P1843" s="13">
        <f t="shared" si="2245"/>
        <v>8.1342238009433313E-2</v>
      </c>
      <c r="Q1843" s="13">
        <f t="shared" si="2246"/>
        <v>0.14320228374562524</v>
      </c>
      <c r="R1843" s="13">
        <f t="shared" si="2247"/>
        <v>1.1551072216376976E-2</v>
      </c>
      <c r="S1843" s="13">
        <f t="shared" si="2248"/>
        <v>2.8118563981696588E-2</v>
      </c>
      <c r="T1843" s="13">
        <f t="shared" si="2249"/>
        <v>8.9740097813925238E-2</v>
      </c>
      <c r="U1843" s="13">
        <f t="shared" si="2250"/>
        <v>2.5487234576289115E-2</v>
      </c>
      <c r="V1843" s="13">
        <f t="shared" si="2251"/>
        <v>4.3200387222144991E-3</v>
      </c>
      <c r="W1843" s="13">
        <f t="shared" si="2252"/>
        <v>0.10532442730036144</v>
      </c>
      <c r="X1843" s="13">
        <f t="shared" si="2253"/>
        <v>6.600330777489323E-2</v>
      </c>
      <c r="Y1843" s="13">
        <f t="shared" si="2254"/>
        <v>2.0681036436133223E-2</v>
      </c>
      <c r="Z1843" s="13">
        <f t="shared" si="2255"/>
        <v>2.4128906407543042E-3</v>
      </c>
      <c r="AA1843" s="13">
        <f t="shared" si="2256"/>
        <v>5.3240001114915093E-3</v>
      </c>
      <c r="AB1843" s="13">
        <f t="shared" si="2257"/>
        <v>5.8736555872877369E-3</v>
      </c>
      <c r="AC1843" s="13">
        <f t="shared" si="2258"/>
        <v>3.733401249665266E-4</v>
      </c>
      <c r="AD1843" s="13">
        <f t="shared" si="2259"/>
        <v>5.8099117011225797E-2</v>
      </c>
      <c r="AE1843" s="13">
        <f t="shared" si="2260"/>
        <v>3.6408779993701533E-2</v>
      </c>
      <c r="AF1843" s="13">
        <f t="shared" si="2261"/>
        <v>1.1408084398026486E-2</v>
      </c>
      <c r="AG1843" s="13">
        <f t="shared" si="2262"/>
        <v>2.3830220742544236E-3</v>
      </c>
      <c r="AH1843" s="13">
        <f t="shared" si="2263"/>
        <v>3.7801953371817453E-4</v>
      </c>
      <c r="AI1843" s="13">
        <f t="shared" si="2264"/>
        <v>8.3409335080033696E-4</v>
      </c>
      <c r="AJ1843" s="13">
        <f t="shared" si="2265"/>
        <v>9.2020604200841272E-4</v>
      </c>
      <c r="AK1843" s="13">
        <f t="shared" si="2266"/>
        <v>6.7680606648027198E-4</v>
      </c>
      <c r="AL1843" s="13">
        <f t="shared" si="2267"/>
        <v>2.0649125861697487E-5</v>
      </c>
      <c r="AM1843" s="13">
        <f t="shared" si="2268"/>
        <v>2.5638932840207525E-2</v>
      </c>
      <c r="AN1843" s="13">
        <f t="shared" si="2269"/>
        <v>1.6067064579863396E-2</v>
      </c>
      <c r="AO1843" s="13">
        <f t="shared" si="2270"/>
        <v>5.0343469016905333E-3</v>
      </c>
      <c r="AP1843" s="13">
        <f t="shared" si="2271"/>
        <v>1.0516191305753569E-3</v>
      </c>
      <c r="AQ1843" s="13">
        <f t="shared" si="2272"/>
        <v>1.6475366379013935E-4</v>
      </c>
      <c r="AR1843" s="13">
        <f t="shared" si="2273"/>
        <v>4.7378448226011265E-5</v>
      </c>
      <c r="AS1843" s="13">
        <f t="shared" si="2274"/>
        <v>1.0453969996697568E-4</v>
      </c>
      <c r="AT1843" s="13">
        <f t="shared" si="2275"/>
        <v>1.1533249059838786E-4</v>
      </c>
      <c r="AU1843" s="13">
        <f t="shared" si="2276"/>
        <v>8.4826360332194195E-5</v>
      </c>
      <c r="AV1843" s="13">
        <f t="shared" si="2277"/>
        <v>4.6791962329138055E-5</v>
      </c>
      <c r="AW1843" s="13">
        <f t="shared" si="2278"/>
        <v>7.931150339014531E-7</v>
      </c>
      <c r="AX1843" s="13">
        <f t="shared" si="2279"/>
        <v>9.4286412456385874E-3</v>
      </c>
      <c r="AY1843" s="13">
        <f t="shared" si="2280"/>
        <v>5.9086151806001875E-3</v>
      </c>
      <c r="AZ1843" s="13">
        <f t="shared" si="2281"/>
        <v>1.8513660899213929E-3</v>
      </c>
      <c r="BA1843" s="13">
        <f t="shared" si="2282"/>
        <v>3.8672980545024691E-4</v>
      </c>
      <c r="BB1843" s="13">
        <f t="shared" si="2283"/>
        <v>6.0587669520538715E-5</v>
      </c>
      <c r="BC1843" s="13">
        <f t="shared" si="2284"/>
        <v>7.5936545799075284E-6</v>
      </c>
      <c r="BD1843" s="13">
        <f t="shared" si="2285"/>
        <v>4.9484157036056224E-6</v>
      </c>
      <c r="BE1843" s="13">
        <f t="shared" si="2286"/>
        <v>1.0918590885439686E-5</v>
      </c>
      <c r="BF1843" s="13">
        <f t="shared" si="2287"/>
        <v>1.2045837906942736E-5</v>
      </c>
      <c r="BG1843" s="13">
        <f t="shared" si="2288"/>
        <v>8.8596420791402845E-6</v>
      </c>
      <c r="BH1843" s="13">
        <f t="shared" si="2289"/>
        <v>4.8871605099321981E-6</v>
      </c>
      <c r="BI1843" s="13">
        <f t="shared" si="2290"/>
        <v>2.1566864788884049E-6</v>
      </c>
      <c r="BJ1843" s="14">
        <f t="shared" si="2291"/>
        <v>0.72865185094205887</v>
      </c>
      <c r="BK1843" s="14">
        <f t="shared" si="2292"/>
        <v>0.17891077082799636</v>
      </c>
      <c r="BL1843" s="14">
        <f t="shared" si="2293"/>
        <v>8.8352896874289308E-2</v>
      </c>
      <c r="BM1843" s="14">
        <f t="shared" si="2294"/>
        <v>0.53083109983797905</v>
      </c>
      <c r="BN1843" s="14">
        <f t="shared" si="2295"/>
        <v>0.46158948738155348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1.4226190476190499</v>
      </c>
      <c r="F1844" s="10">
        <f>VLOOKUP(B1844,home!$B$2:$E$405,3,FALSE)</f>
        <v>1.31</v>
      </c>
      <c r="G1844" s="10">
        <f>VLOOKUP(C1844,away!$B$2:$E$405,4,FALSE)</f>
        <v>1.1000000000000001</v>
      </c>
      <c r="H1844" s="10">
        <f>VLOOKUP(A1844,away!$A$2:$E$405,3,FALSE)</f>
        <v>1.11904761904762</v>
      </c>
      <c r="I1844" s="10">
        <f>VLOOKUP(C1844,away!$B$2:$E$405,3,FALSE)</f>
        <v>0.7</v>
      </c>
      <c r="J1844" s="10">
        <f>VLOOKUP(B1844,home!$B$2:$E$405,4,FALSE)</f>
        <v>1.28</v>
      </c>
      <c r="K1844" s="12">
        <f t="shared" si="2240"/>
        <v>2.0499940476190512</v>
      </c>
      <c r="L1844" s="12">
        <f t="shared" si="2241"/>
        <v>1.0026666666666675</v>
      </c>
      <c r="M1844" s="13">
        <f t="shared" si="2242"/>
        <v>4.7233083312275215E-2</v>
      </c>
      <c r="N1844" s="13">
        <f t="shared" si="2243"/>
        <v>9.6827539640858912E-2</v>
      </c>
      <c r="O1844" s="13">
        <f t="shared" si="2244"/>
        <v>4.7359038201107984E-2</v>
      </c>
      <c r="P1844" s="13">
        <f t="shared" si="2245"/>
        <v>9.70857464132346E-2</v>
      </c>
      <c r="Q1844" s="13">
        <f t="shared" si="2246"/>
        <v>9.9247939954679287E-2</v>
      </c>
      <c r="R1844" s="13">
        <f t="shared" si="2247"/>
        <v>2.3742664484822155E-2</v>
      </c>
      <c r="S1844" s="13">
        <f t="shared" si="2248"/>
        <v>4.988898403211648E-2</v>
      </c>
      <c r="T1844" s="13">
        <f t="shared" si="2249"/>
        <v>9.9512601127891828E-2</v>
      </c>
      <c r="U1844" s="13">
        <f t="shared" si="2250"/>
        <v>4.8672320868501651E-2</v>
      </c>
      <c r="V1844" s="13">
        <f t="shared" si="2251"/>
        <v>1.1393871773528264E-2</v>
      </c>
      <c r="W1844" s="13">
        <f t="shared" si="2252"/>
        <v>6.781922871518184E-2</v>
      </c>
      <c r="X1844" s="13">
        <f t="shared" si="2253"/>
        <v>6.800007999175571E-2</v>
      </c>
      <c r="Y1844" s="13">
        <f t="shared" si="2254"/>
        <v>3.4090706769200223E-2</v>
      </c>
      <c r="Z1844" s="13">
        <f t="shared" si="2255"/>
        <v>7.9353260855939012E-3</v>
      </c>
      <c r="AA1844" s="13">
        <f t="shared" si="2256"/>
        <v>1.626737124138368E-2</v>
      </c>
      <c r="AB1844" s="13">
        <f t="shared" si="2257"/>
        <v>1.6674007107622946E-2</v>
      </c>
      <c r="AC1844" s="13">
        <f t="shared" si="2258"/>
        <v>1.4637284770775741E-3</v>
      </c>
      <c r="AD1844" s="13">
        <f t="shared" si="2259"/>
        <v>3.4757253795059444E-2</v>
      </c>
      <c r="AE1844" s="13">
        <f t="shared" si="2260"/>
        <v>3.4849939805179628E-2</v>
      </c>
      <c r="AF1844" s="13">
        <f t="shared" si="2261"/>
        <v>1.7471436488996732E-2</v>
      </c>
      <c r="AG1844" s="13">
        <f t="shared" si="2262"/>
        <v>5.8393423287669138E-3</v>
      </c>
      <c r="AH1844" s="13">
        <f t="shared" si="2263"/>
        <v>1.9891217387888725E-3</v>
      </c>
      <c r="AI1844" s="13">
        <f t="shared" si="2264"/>
        <v>4.0776877245068451E-3</v>
      </c>
      <c r="AJ1844" s="13">
        <f t="shared" si="2265"/>
        <v>4.1796177816441548E-3</v>
      </c>
      <c r="AK1844" s="13">
        <f t="shared" si="2266"/>
        <v>2.8560638578977531E-3</v>
      </c>
      <c r="AL1844" s="13">
        <f t="shared" si="2267"/>
        <v>1.2034545431121734E-4</v>
      </c>
      <c r="AM1844" s="13">
        <f t="shared" si="2268"/>
        <v>1.4250432678291304E-2</v>
      </c>
      <c r="AN1844" s="13">
        <f t="shared" si="2269"/>
        <v>1.428843383210009E-2</v>
      </c>
      <c r="AO1844" s="13">
        <f t="shared" si="2270"/>
        <v>7.1632681611595176E-3</v>
      </c>
      <c r="AP1844" s="13">
        <f t="shared" si="2271"/>
        <v>2.3941234031964278E-3</v>
      </c>
      <c r="AQ1844" s="13">
        <f t="shared" si="2272"/>
        <v>6.0012693306790493E-4</v>
      </c>
      <c r="AR1844" s="13">
        <f t="shared" si="2273"/>
        <v>3.9888521268512903E-4</v>
      </c>
      <c r="AS1844" s="13">
        <f t="shared" si="2274"/>
        <v>8.1771231168777363E-4</v>
      </c>
      <c r="AT1844" s="13">
        <f t="shared" si="2275"/>
        <v>8.3815268581237542E-4</v>
      </c>
      <c r="AU1844" s="13">
        <f t="shared" si="2276"/>
        <v>5.7273600563709681E-4</v>
      </c>
      <c r="AV1844" s="13">
        <f t="shared" si="2277"/>
        <v>2.9352635060328984E-4</v>
      </c>
      <c r="AW1844" s="13">
        <f t="shared" si="2278"/>
        <v>6.8712597658146977E-6</v>
      </c>
      <c r="AX1844" s="13">
        <f t="shared" si="2279"/>
        <v>4.8688836944155373E-3</v>
      </c>
      <c r="AY1844" s="13">
        <f t="shared" si="2280"/>
        <v>4.8818673842673157E-3</v>
      </c>
      <c r="AZ1844" s="13">
        <f t="shared" si="2281"/>
        <v>2.4474428486460161E-3</v>
      </c>
      <c r="BA1844" s="13">
        <f t="shared" si="2282"/>
        <v>8.1798978763635824E-4</v>
      </c>
      <c r="BB1844" s="13">
        <f t="shared" si="2283"/>
        <v>2.0504277343418059E-4</v>
      </c>
      <c r="BC1844" s="13">
        <f t="shared" si="2284"/>
        <v>4.1117910832667725E-5</v>
      </c>
      <c r="BD1844" s="13">
        <f t="shared" si="2285"/>
        <v>6.66581510976038E-5</v>
      </c>
      <c r="BE1844" s="13">
        <f t="shared" si="2286"/>
        <v>1.3664881297537911E-4</v>
      </c>
      <c r="BF1844" s="13">
        <f t="shared" si="2287"/>
        <v>1.4006462660686811E-4</v>
      </c>
      <c r="BG1844" s="13">
        <f t="shared" si="2288"/>
        <v>9.5710550275354868E-5</v>
      </c>
      <c r="BH1844" s="13">
        <f t="shared" si="2289"/>
        <v>4.9051514589705342E-5</v>
      </c>
      <c r="BI1844" s="13">
        <f t="shared" si="2290"/>
        <v>2.0111062587118994E-5</v>
      </c>
      <c r="BJ1844" s="14">
        <f t="shared" si="2291"/>
        <v>0.61037479802461792</v>
      </c>
      <c r="BK1844" s="14">
        <f t="shared" si="2292"/>
        <v>0.21206762684681066</v>
      </c>
      <c r="BL1844" s="14">
        <f t="shared" si="2293"/>
        <v>0.16924715029083373</v>
      </c>
      <c r="BM1844" s="14">
        <f t="shared" si="2294"/>
        <v>0.58325389311637654</v>
      </c>
      <c r="BN1844" s="14">
        <f t="shared" si="2295"/>
        <v>0.41149601200697816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</v>
      </c>
      <c r="F1845" s="10">
        <f>VLOOKUP(B1845,home!$B$2:$E$405,3,FALSE)</f>
        <v>0.95</v>
      </c>
      <c r="G1845" s="10">
        <f>VLOOKUP(C1845,away!$B$2:$E$405,4,FALSE)</f>
        <v>0.75</v>
      </c>
      <c r="H1845" s="10">
        <f>VLOOKUP(A1845,away!$A$2:$E$405,3,FALSE)</f>
        <v>1.2619047619047601</v>
      </c>
      <c r="I1845" s="10">
        <f>VLOOKUP(C1845,away!$B$2:$E$405,3,FALSE)</f>
        <v>0.67</v>
      </c>
      <c r="J1845" s="10">
        <f>VLOOKUP(B1845,home!$B$2:$E$405,4,FALSE)</f>
        <v>1.25</v>
      </c>
      <c r="K1845" s="12">
        <f t="shared" si="2240"/>
        <v>1.0687499999999999</v>
      </c>
      <c r="L1845" s="12">
        <f t="shared" si="2241"/>
        <v>1.0568452380952367</v>
      </c>
      <c r="M1845" s="13">
        <f t="shared" si="2242"/>
        <v>0.11936189836803404</v>
      </c>
      <c r="N1845" s="13">
        <f t="shared" si="2243"/>
        <v>0.12756802888083638</v>
      </c>
      <c r="O1845" s="13">
        <f t="shared" si="2244"/>
        <v>0.12614705390026437</v>
      </c>
      <c r="P1845" s="13">
        <f t="shared" si="2245"/>
        <v>0.13481966385590752</v>
      </c>
      <c r="Q1845" s="13">
        <f t="shared" si="2246"/>
        <v>6.8169165433196913E-2</v>
      </c>
      <c r="R1845" s="13">
        <f t="shared" si="2247"/>
        <v>6.6658956607118777E-2</v>
      </c>
      <c r="S1845" s="13">
        <f t="shared" si="2248"/>
        <v>3.8069815432592954E-2</v>
      </c>
      <c r="T1845" s="13">
        <f t="shared" si="2249"/>
        <v>7.2044257873000561E-2</v>
      </c>
      <c r="U1845" s="13">
        <f t="shared" si="2250"/>
        <v>7.1241759873858182E-2</v>
      </c>
      <c r="V1845" s="13">
        <f t="shared" si="2251"/>
        <v>4.7777759996681752E-3</v>
      </c>
      <c r="W1845" s="13">
        <f t="shared" si="2252"/>
        <v>2.4285265185576402E-2</v>
      </c>
      <c r="X1845" s="13">
        <f t="shared" si="2253"/>
        <v>2.566576686725645E-2</v>
      </c>
      <c r="Y1845" s="13">
        <f t="shared" si="2254"/>
        <v>1.3562371747861242E-2</v>
      </c>
      <c r="Z1845" s="13">
        <f t="shared" si="2255"/>
        <v>2.3482733622210167E-2</v>
      </c>
      <c r="AA1845" s="13">
        <f t="shared" si="2256"/>
        <v>2.5097171558737114E-2</v>
      </c>
      <c r="AB1845" s="13">
        <f t="shared" si="2257"/>
        <v>1.3411301051700139E-2</v>
      </c>
      <c r="AC1845" s="13">
        <f t="shared" si="2258"/>
        <v>3.3728212429019055E-4</v>
      </c>
      <c r="AD1845" s="13">
        <f t="shared" si="2259"/>
        <v>6.4887192917711918E-3</v>
      </c>
      <c r="AE1845" s="13">
        <f t="shared" si="2260"/>
        <v>6.8575720848450808E-3</v>
      </c>
      <c r="AF1845" s="13">
        <f t="shared" si="2261"/>
        <v>3.623696201381674E-3</v>
      </c>
      <c r="AG1845" s="13">
        <f t="shared" si="2262"/>
        <v>1.2765620249113401E-3</v>
      </c>
      <c r="AH1845" s="13">
        <f t="shared" si="2263"/>
        <v>6.2044038015229295E-3</v>
      </c>
      <c r="AI1845" s="13">
        <f t="shared" si="2264"/>
        <v>6.6309565628776294E-3</v>
      </c>
      <c r="AJ1845" s="13">
        <f t="shared" si="2265"/>
        <v>3.5434174132877323E-3</v>
      </c>
      <c r="AK1845" s="13">
        <f t="shared" si="2266"/>
        <v>1.2623424534837547E-3</v>
      </c>
      <c r="AL1845" s="13">
        <f t="shared" si="2267"/>
        <v>1.5238451547143874E-5</v>
      </c>
      <c r="AM1845" s="13">
        <f t="shared" si="2268"/>
        <v>1.3869637486160929E-3</v>
      </c>
      <c r="AN1845" s="13">
        <f t="shared" si="2269"/>
        <v>1.4658060331356364E-3</v>
      </c>
      <c r="AO1845" s="13">
        <f t="shared" si="2270"/>
        <v>7.7456506304533312E-4</v>
      </c>
      <c r="AP1845" s="13">
        <f t="shared" si="2271"/>
        <v>2.7286513282479902E-4</v>
      </c>
      <c r="AQ1845" s="13">
        <f t="shared" si="2272"/>
        <v>7.2094054067028257E-5</v>
      </c>
      <c r="AR1845" s="13">
        <f t="shared" si="2273"/>
        <v>1.3114189225718988E-3</v>
      </c>
      <c r="AS1845" s="13">
        <f t="shared" si="2274"/>
        <v>1.4015789734987166E-3</v>
      </c>
      <c r="AT1845" s="13">
        <f t="shared" si="2275"/>
        <v>7.4896876396337642E-4</v>
      </c>
      <c r="AU1845" s="13">
        <f t="shared" si="2276"/>
        <v>2.6682012216195289E-4</v>
      </c>
      <c r="AV1845" s="13">
        <f t="shared" si="2277"/>
        <v>7.1291001390146752E-5</v>
      </c>
      <c r="AW1845" s="13">
        <f t="shared" si="2278"/>
        <v>4.7810783455833698E-7</v>
      </c>
      <c r="AX1845" s="13">
        <f t="shared" si="2279"/>
        <v>2.470529177222414E-4</v>
      </c>
      <c r="AY1845" s="13">
        <f t="shared" si="2280"/>
        <v>2.6109669965228505E-4</v>
      </c>
      <c r="AZ1845" s="13">
        <f t="shared" si="2281"/>
        <v>1.3796940185494986E-4</v>
      </c>
      <c r="BA1845" s="13">
        <f t="shared" si="2282"/>
        <v>4.8604101784417297E-5</v>
      </c>
      <c r="BB1845" s="13">
        <f t="shared" si="2283"/>
        <v>1.28417533806894E-5</v>
      </c>
      <c r="BC1845" s="13">
        <f t="shared" si="2284"/>
        <v>2.7143491818350008E-6</v>
      </c>
      <c r="BD1845" s="13">
        <f t="shared" si="2285"/>
        <v>2.3099447391134944E-4</v>
      </c>
      <c r="BE1845" s="13">
        <f t="shared" si="2286"/>
        <v>2.4687534399275472E-4</v>
      </c>
      <c r="BF1845" s="13">
        <f t="shared" si="2287"/>
        <v>1.3192401194612826E-4</v>
      </c>
      <c r="BG1845" s="13">
        <f t="shared" si="2288"/>
        <v>4.6997929255808191E-5</v>
      </c>
      <c r="BH1845" s="13">
        <f t="shared" si="2289"/>
        <v>1.2557259223036245E-5</v>
      </c>
      <c r="BI1845" s="13">
        <f t="shared" si="2290"/>
        <v>2.6841141589239983E-6</v>
      </c>
      <c r="BJ1845" s="14">
        <f t="shared" si="2291"/>
        <v>0.35422397884590257</v>
      </c>
      <c r="BK1845" s="14">
        <f t="shared" si="2292"/>
        <v>0.29764277093169234</v>
      </c>
      <c r="BL1845" s="14">
        <f t="shared" si="2293"/>
        <v>0.32466947413892477</v>
      </c>
      <c r="BM1845" s="14">
        <f t="shared" si="2294"/>
        <v>0.35703357190155405</v>
      </c>
      <c r="BN1845" s="14">
        <f t="shared" si="2295"/>
        <v>0.64272476704535797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</v>
      </c>
      <c r="F1846" s="10">
        <f>VLOOKUP(B1846,home!$B$2:$E$405,3,FALSE)</f>
        <v>0.86</v>
      </c>
      <c r="G1846" s="10">
        <f>VLOOKUP(C1846,away!$B$2:$E$405,4,FALSE)</f>
        <v>0.33</v>
      </c>
      <c r="H1846" s="10">
        <f>VLOOKUP(A1846,away!$A$2:$E$405,3,FALSE)</f>
        <v>1.2619047619047601</v>
      </c>
      <c r="I1846" s="10">
        <f>VLOOKUP(C1846,away!$B$2:$E$405,3,FALSE)</f>
        <v>1.67</v>
      </c>
      <c r="J1846" s="10">
        <f>VLOOKUP(B1846,home!$B$2:$E$405,4,FALSE)</f>
        <v>1.47</v>
      </c>
      <c r="K1846" s="12">
        <f t="shared" si="2240"/>
        <v>0.42570000000000002</v>
      </c>
      <c r="L1846" s="12">
        <f t="shared" si="2241"/>
        <v>3.0978499999999953</v>
      </c>
      <c r="M1846" s="13">
        <f t="shared" si="2242"/>
        <v>2.9494543465975138E-2</v>
      </c>
      <c r="N1846" s="13">
        <f t="shared" si="2243"/>
        <v>1.2555827153465617E-2</v>
      </c>
      <c r="O1846" s="13">
        <f t="shared" si="2244"/>
        <v>9.136967147607096E-2</v>
      </c>
      <c r="P1846" s="13">
        <f t="shared" si="2245"/>
        <v>3.8896069147363412E-2</v>
      </c>
      <c r="Q1846" s="13">
        <f t="shared" si="2246"/>
        <v>2.6725078096151568E-3</v>
      </c>
      <c r="R1846" s="13">
        <f t="shared" si="2247"/>
        <v>0.141524768391073</v>
      </c>
      <c r="S1846" s="13">
        <f t="shared" si="2248"/>
        <v>1.2823593937483384E-2</v>
      </c>
      <c r="T1846" s="13">
        <f t="shared" si="2249"/>
        <v>8.2790283180163016E-3</v>
      </c>
      <c r="U1846" s="13">
        <f t="shared" si="2250"/>
        <v>6.0247093904079785E-2</v>
      </c>
      <c r="V1846" s="13">
        <f t="shared" si="2251"/>
        <v>1.8790194836677131E-3</v>
      </c>
      <c r="W1846" s="13">
        <f t="shared" si="2252"/>
        <v>3.7922885818439075E-4</v>
      </c>
      <c r="X1846" s="13">
        <f t="shared" si="2253"/>
        <v>1.1747941183265131E-3</v>
      </c>
      <c r="Y1846" s="13">
        <f t="shared" si="2254"/>
        <v>1.8196679797288921E-3</v>
      </c>
      <c r="Z1846" s="13">
        <f t="shared" si="2255"/>
        <v>0.14614083458676161</v>
      </c>
      <c r="AA1846" s="13">
        <f t="shared" si="2256"/>
        <v>6.2212153283584426E-2</v>
      </c>
      <c r="AB1846" s="13">
        <f t="shared" si="2257"/>
        <v>1.3241856826410946E-2</v>
      </c>
      <c r="AC1846" s="13">
        <f t="shared" si="2258"/>
        <v>1.5487286625214021E-4</v>
      </c>
      <c r="AD1846" s="13">
        <f t="shared" si="2259"/>
        <v>4.0359431232273785E-5</v>
      </c>
      <c r="AE1846" s="13">
        <f t="shared" si="2260"/>
        <v>1.2502746404289918E-4</v>
      </c>
      <c r="AF1846" s="13">
        <f t="shared" si="2261"/>
        <v>1.9365816474264735E-4</v>
      </c>
      <c r="AG1846" s="13">
        <f t="shared" si="2262"/>
        <v>1.9997464854933637E-4</v>
      </c>
      <c r="AH1846" s="13">
        <f t="shared" si="2263"/>
        <v>0.11318059610614971</v>
      </c>
      <c r="AI1846" s="13">
        <f t="shared" si="2264"/>
        <v>4.8180979762387936E-2</v>
      </c>
      <c r="AJ1846" s="13">
        <f t="shared" si="2265"/>
        <v>1.0255321542424273E-2</v>
      </c>
      <c r="AK1846" s="13">
        <f t="shared" si="2266"/>
        <v>1.4552301268700042E-3</v>
      </c>
      <c r="AL1846" s="13">
        <f t="shared" si="2267"/>
        <v>8.1695730896703993E-6</v>
      </c>
      <c r="AM1846" s="13">
        <f t="shared" si="2268"/>
        <v>3.4362019751157923E-6</v>
      </c>
      <c r="AN1846" s="13">
        <f t="shared" si="2269"/>
        <v>1.0644838288612442E-5</v>
      </c>
      <c r="AO1846" s="13">
        <f t="shared" si="2270"/>
        <v>1.6488056146189005E-5</v>
      </c>
      <c r="AP1846" s="13">
        <f t="shared" si="2271"/>
        <v>1.702584157749051E-5</v>
      </c>
      <c r="AQ1846" s="13">
        <f t="shared" si="2272"/>
        <v>1.3185875832707227E-5</v>
      </c>
      <c r="AR1846" s="13">
        <f t="shared" si="2273"/>
        <v>7.0123301929487028E-2</v>
      </c>
      <c r="AS1846" s="13">
        <f t="shared" si="2274"/>
        <v>2.9851489631382632E-2</v>
      </c>
      <c r="AT1846" s="13">
        <f t="shared" si="2275"/>
        <v>6.3538895680397937E-3</v>
      </c>
      <c r="AU1846" s="13">
        <f t="shared" si="2276"/>
        <v>9.0161692970484669E-4</v>
      </c>
      <c r="AV1846" s="13">
        <f t="shared" si="2277"/>
        <v>9.5954581743838306E-5</v>
      </c>
      <c r="AW1846" s="13">
        <f t="shared" si="2278"/>
        <v>2.992684243507536E-7</v>
      </c>
      <c r="AX1846" s="13">
        <f t="shared" si="2279"/>
        <v>2.4379853013446522E-7</v>
      </c>
      <c r="AY1846" s="13">
        <f t="shared" si="2280"/>
        <v>7.5525127657705217E-7</v>
      </c>
      <c r="AZ1846" s="13">
        <f t="shared" si="2281"/>
        <v>1.1698275835721089E-6</v>
      </c>
      <c r="BA1846" s="13">
        <f t="shared" si="2282"/>
        <v>1.2079834599229505E-6</v>
      </c>
      <c r="BB1846" s="13">
        <f t="shared" si="2283"/>
        <v>9.3553789033057684E-7</v>
      </c>
      <c r="BC1846" s="13">
        <f t="shared" si="2284"/>
        <v>5.7963121071211431E-7</v>
      </c>
      <c r="BD1846" s="13">
        <f t="shared" si="2285"/>
        <v>3.6205245147043527E-2</v>
      </c>
      <c r="BE1846" s="13">
        <f t="shared" si="2286"/>
        <v>1.5412572859096432E-2</v>
      </c>
      <c r="BF1846" s="13">
        <f t="shared" si="2287"/>
        <v>3.2805661330586756E-3</v>
      </c>
      <c r="BG1846" s="13">
        <f t="shared" si="2288"/>
        <v>4.6551233428102605E-4</v>
      </c>
      <c r="BH1846" s="13">
        <f t="shared" si="2289"/>
        <v>4.95421501758582E-5</v>
      </c>
      <c r="BI1846" s="13">
        <f t="shared" si="2290"/>
        <v>4.2180186659725704E-6</v>
      </c>
      <c r="BJ1846" s="14">
        <f t="shared" si="2291"/>
        <v>2.7505746789675396E-2</v>
      </c>
      <c r="BK1846" s="14">
        <f t="shared" si="2292"/>
        <v>8.3257023725108029E-2</v>
      </c>
      <c r="BL1846" s="14">
        <f t="shared" si="2293"/>
        <v>0.70441158070173071</v>
      </c>
      <c r="BM1846" s="14">
        <f t="shared" si="2294"/>
        <v>0.64480134237686038</v>
      </c>
      <c r="BN1846" s="14">
        <f t="shared" si="2295"/>
        <v>0.31651338744356328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</v>
      </c>
      <c r="F1847" s="10">
        <f>VLOOKUP(B1847,home!$B$2:$E$405,3,FALSE)</f>
        <v>0.92</v>
      </c>
      <c r="G1847" s="10">
        <f>VLOOKUP(C1847,away!$B$2:$E$405,4,FALSE)</f>
        <v>0.89</v>
      </c>
      <c r="H1847" s="10">
        <f>VLOOKUP(A1847,away!$A$2:$E$405,3,FALSE)</f>
        <v>1.2619047619047601</v>
      </c>
      <c r="I1847" s="10">
        <f>VLOOKUP(C1847,away!$B$2:$E$405,3,FALSE)</f>
        <v>1.1100000000000001</v>
      </c>
      <c r="J1847" s="10">
        <f>VLOOKUP(B1847,home!$B$2:$E$405,4,FALSE)</f>
        <v>1.29</v>
      </c>
      <c r="K1847" s="12">
        <f t="shared" si="2240"/>
        <v>1.2282000000000002</v>
      </c>
      <c r="L1847" s="12">
        <f t="shared" si="2241"/>
        <v>1.8069214285714261</v>
      </c>
      <c r="M1847" s="13">
        <f t="shared" si="2242"/>
        <v>4.8068825592374048E-2</v>
      </c>
      <c r="N1847" s="13">
        <f t="shared" si="2243"/>
        <v>5.9038131592553819E-2</v>
      </c>
      <c r="O1847" s="13">
        <f t="shared" si="2244"/>
        <v>8.6856591009123241E-2</v>
      </c>
      <c r="P1847" s="13">
        <f t="shared" si="2245"/>
        <v>0.1066772650774052</v>
      </c>
      <c r="Q1847" s="13">
        <f t="shared" si="2246"/>
        <v>3.6255316610987312E-2</v>
      </c>
      <c r="R1847" s="13">
        <f t="shared" si="2247"/>
        <v>7.8471517753524553E-2</v>
      </c>
      <c r="S1847" s="13">
        <f t="shared" si="2248"/>
        <v>5.9186170788206129E-2</v>
      </c>
      <c r="T1847" s="13">
        <f t="shared" si="2249"/>
        <v>6.5510508484034544E-2</v>
      </c>
      <c r="U1847" s="13">
        <f t="shared" si="2250"/>
        <v>9.6378718104878872E-2</v>
      </c>
      <c r="V1847" s="13">
        <f t="shared" si="2251"/>
        <v>1.4594394951826248E-2</v>
      </c>
      <c r="W1847" s="13">
        <f t="shared" si="2252"/>
        <v>1.484292662053821E-2</v>
      </c>
      <c r="X1847" s="13">
        <f t="shared" si="2253"/>
        <v>2.6820002173363753E-2</v>
      </c>
      <c r="Y1847" s="13">
        <f t="shared" si="2254"/>
        <v>2.4230818320691599E-2</v>
      </c>
      <c r="Z1847" s="13">
        <f t="shared" si="2255"/>
        <v>4.7263955653788867E-2</v>
      </c>
      <c r="AA1847" s="13">
        <f t="shared" si="2256"/>
        <v>5.8049590333983499E-2</v>
      </c>
      <c r="AB1847" s="13">
        <f t="shared" si="2257"/>
        <v>3.5648253424099274E-2</v>
      </c>
      <c r="AC1847" s="13">
        <f t="shared" si="2258"/>
        <v>2.0242981284310109E-3</v>
      </c>
      <c r="AD1847" s="13">
        <f t="shared" si="2259"/>
        <v>4.5575206188362555E-3</v>
      </c>
      <c r="AE1847" s="13">
        <f t="shared" si="2260"/>
        <v>8.235081667331336E-3</v>
      </c>
      <c r="AF1847" s="13">
        <f t="shared" si="2261"/>
        <v>7.4400727653683519E-3</v>
      </c>
      <c r="AG1847" s="13">
        <f t="shared" si="2262"/>
        <v>4.4812089699582478E-3</v>
      </c>
      <c r="AH1847" s="13">
        <f t="shared" si="2263"/>
        <v>2.1350563567470171E-2</v>
      </c>
      <c r="AI1847" s="13">
        <f t="shared" si="2264"/>
        <v>2.6222762173566873E-2</v>
      </c>
      <c r="AJ1847" s="13">
        <f t="shared" si="2265"/>
        <v>1.610339825078742E-2</v>
      </c>
      <c r="AK1847" s="13">
        <f t="shared" si="2266"/>
        <v>6.5927312438723721E-3</v>
      </c>
      <c r="AL1847" s="13">
        <f t="shared" si="2267"/>
        <v>1.796978273391304E-4</v>
      </c>
      <c r="AM1847" s="13">
        <f t="shared" si="2268"/>
        <v>1.1195093648109376E-3</v>
      </c>
      <c r="AN1847" s="13">
        <f t="shared" si="2269"/>
        <v>2.0228654607632691E-3</v>
      </c>
      <c r="AO1847" s="13">
        <f t="shared" si="2270"/>
        <v>1.8275794740850817E-3</v>
      </c>
      <c r="AP1847" s="13">
        <f t="shared" si="2271"/>
        <v>1.1007641713805438E-3</v>
      </c>
      <c r="AQ1847" s="13">
        <f t="shared" si="2272"/>
        <v>4.9724859226779345E-4</v>
      </c>
      <c r="AR1847" s="13">
        <f t="shared" si="2273"/>
        <v>7.71575816442765E-3</v>
      </c>
      <c r="AS1847" s="13">
        <f t="shared" si="2274"/>
        <v>9.4764941775500409E-3</v>
      </c>
      <c r="AT1847" s="13">
        <f t="shared" si="2275"/>
        <v>5.8195150744334819E-3</v>
      </c>
      <c r="AU1847" s="13">
        <f t="shared" si="2276"/>
        <v>2.3825094714730682E-3</v>
      </c>
      <c r="AV1847" s="13">
        <f t="shared" si="2277"/>
        <v>7.3154953321580523E-4</v>
      </c>
      <c r="AW1847" s="13">
        <f t="shared" si="2278"/>
        <v>1.1077676715888095E-5</v>
      </c>
      <c r="AX1847" s="13">
        <f t="shared" si="2279"/>
        <v>2.2916356697679895E-4</v>
      </c>
      <c r="AY1847" s="13">
        <f t="shared" si="2280"/>
        <v>4.1408055981824124E-4</v>
      </c>
      <c r="AZ1847" s="13">
        <f t="shared" si="2281"/>
        <v>3.7410551834521626E-4</v>
      </c>
      <c r="BA1847" s="13">
        <f t="shared" si="2282"/>
        <v>2.2532642588159733E-4</v>
      </c>
      <c r="BB1847" s="13">
        <f t="shared" si="2283"/>
        <v>1.0178678683721733E-4</v>
      </c>
      <c r="BC1847" s="13">
        <f t="shared" si="2284"/>
        <v>3.6784145256319992E-5</v>
      </c>
      <c r="BD1847" s="13">
        <f t="shared" si="2285"/>
        <v>2.3236281274965423E-3</v>
      </c>
      <c r="BE1847" s="13">
        <f t="shared" si="2286"/>
        <v>2.8538800661912539E-3</v>
      </c>
      <c r="BF1847" s="13">
        <f t="shared" si="2287"/>
        <v>1.7525677486480494E-3</v>
      </c>
      <c r="BG1847" s="13">
        <f t="shared" si="2288"/>
        <v>7.1750123629651171E-4</v>
      </c>
      <c r="BH1847" s="13">
        <f t="shared" si="2289"/>
        <v>2.2030875460484379E-4</v>
      </c>
      <c r="BI1847" s="13">
        <f t="shared" si="2290"/>
        <v>5.4116642481133828E-5</v>
      </c>
      <c r="BJ1847" s="14">
        <f t="shared" si="2291"/>
        <v>0.25936080189008631</v>
      </c>
      <c r="BK1847" s="14">
        <f t="shared" si="2292"/>
        <v>0.23114473292539997</v>
      </c>
      <c r="BL1847" s="14">
        <f t="shared" si="2293"/>
        <v>0.45972195485812462</v>
      </c>
      <c r="BM1847" s="14">
        <f t="shared" si="2294"/>
        <v>0.58172079480832972</v>
      </c>
      <c r="BN1847" s="14">
        <f t="shared" si="2295"/>
        <v>0.41536764763596817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</v>
      </c>
      <c r="F1848" s="10">
        <f>VLOOKUP(B1848,home!$B$2:$E$405,3,FALSE)</f>
        <v>0.86</v>
      </c>
      <c r="G1848" s="10">
        <f>VLOOKUP(C1848,away!$B$2:$E$405,4,FALSE)</f>
        <v>1.42</v>
      </c>
      <c r="H1848" s="10">
        <f>VLOOKUP(A1848,away!$A$2:$E$405,3,FALSE)</f>
        <v>1.2619047619047601</v>
      </c>
      <c r="I1848" s="10">
        <f>VLOOKUP(C1848,away!$B$2:$E$405,3,FALSE)</f>
        <v>0.83</v>
      </c>
      <c r="J1848" s="10">
        <f>VLOOKUP(B1848,home!$B$2:$E$405,4,FALSE)</f>
        <v>0.91</v>
      </c>
      <c r="K1848" s="12">
        <f t="shared" si="2240"/>
        <v>1.8317999999999999</v>
      </c>
      <c r="L1848" s="12">
        <f t="shared" si="2241"/>
        <v>0.95311666666666517</v>
      </c>
      <c r="M1848" s="13">
        <f t="shared" si="2242"/>
        <v>6.1734233336054552E-2</v>
      </c>
      <c r="N1848" s="13">
        <f t="shared" si="2243"/>
        <v>0.11308476862498472</v>
      </c>
      <c r="O1848" s="13">
        <f t="shared" si="2244"/>
        <v>5.8839926696482428E-2</v>
      </c>
      <c r="P1848" s="13">
        <f t="shared" si="2245"/>
        <v>0.10778297772261651</v>
      </c>
      <c r="Q1848" s="13">
        <f t="shared" si="2246"/>
        <v>0.10357433958362353</v>
      </c>
      <c r="R1848" s="13">
        <f t="shared" si="2247"/>
        <v>2.8040657399931123E-2</v>
      </c>
      <c r="S1848" s="13">
        <f t="shared" si="2248"/>
        <v>4.7045090134655035E-2</v>
      </c>
      <c r="T1848" s="13">
        <f t="shared" si="2249"/>
        <v>9.871842929614448E-2</v>
      </c>
      <c r="U1848" s="13">
        <f t="shared" si="2250"/>
        <v>5.1364876225193826E-2</v>
      </c>
      <c r="V1848" s="13">
        <f t="shared" si="2251"/>
        <v>9.1263246553073985E-3</v>
      </c>
      <c r="W1848" s="13">
        <f t="shared" si="2252"/>
        <v>6.3242491749760529E-2</v>
      </c>
      <c r="X1848" s="13">
        <f t="shared" si="2253"/>
        <v>6.0277472928225821E-2</v>
      </c>
      <c r="Y1848" s="13">
        <f t="shared" si="2254"/>
        <v>2.8725732036220364E-2</v>
      </c>
      <c r="Z1848" s="13">
        <f t="shared" si="2255"/>
        <v>8.9086726373881053E-3</v>
      </c>
      <c r="AA1848" s="13">
        <f t="shared" si="2256"/>
        <v>1.631890653716753E-2</v>
      </c>
      <c r="AB1848" s="13">
        <f t="shared" si="2257"/>
        <v>1.4946486497391744E-2</v>
      </c>
      <c r="AC1848" s="13">
        <f t="shared" si="2258"/>
        <v>9.9586403873533282E-4</v>
      </c>
      <c r="AD1848" s="13">
        <f t="shared" si="2259"/>
        <v>2.8961899096802836E-2</v>
      </c>
      <c r="AE1848" s="13">
        <f t="shared" si="2260"/>
        <v>2.7604068727481015E-2</v>
      </c>
      <c r="AF1848" s="13">
        <f t="shared" si="2261"/>
        <v>1.3154948985987116E-2</v>
      </c>
      <c r="AG1848" s="13">
        <f t="shared" si="2262"/>
        <v>4.1794003758980234E-3</v>
      </c>
      <c r="AH1848" s="13">
        <f t="shared" si="2263"/>
        <v>2.1227510921429699E-3</v>
      </c>
      <c r="AI1848" s="13">
        <f t="shared" si="2264"/>
        <v>3.8884554505874917E-3</v>
      </c>
      <c r="AJ1848" s="13">
        <f t="shared" si="2265"/>
        <v>3.5614363471930845E-3</v>
      </c>
      <c r="AK1848" s="13">
        <f t="shared" si="2266"/>
        <v>2.1746130335960974E-3</v>
      </c>
      <c r="AL1848" s="13">
        <f t="shared" si="2267"/>
        <v>6.9547922247591775E-5</v>
      </c>
      <c r="AM1848" s="13">
        <f t="shared" si="2268"/>
        <v>1.0610481353104677E-2</v>
      </c>
      <c r="AN1848" s="13">
        <f t="shared" si="2269"/>
        <v>1.0113026618999937E-2</v>
      </c>
      <c r="AO1848" s="13">
        <f t="shared" si="2270"/>
        <v>4.8194471105062362E-3</v>
      </c>
      <c r="AP1848" s="13">
        <f t="shared" si="2271"/>
        <v>1.5311651217139988E-3</v>
      </c>
      <c r="AQ1848" s="13">
        <f t="shared" si="2272"/>
        <v>3.6484474923107623E-4</v>
      </c>
      <c r="AR1848" s="13">
        <f t="shared" si="2273"/>
        <v>4.0464588902126619E-4</v>
      </c>
      <c r="AS1848" s="13">
        <f t="shared" si="2274"/>
        <v>7.4123033950915533E-4</v>
      </c>
      <c r="AT1848" s="13">
        <f t="shared" si="2275"/>
        <v>6.7889286795643552E-4</v>
      </c>
      <c r="AU1848" s="13">
        <f t="shared" si="2276"/>
        <v>4.1453198517419954E-4</v>
      </c>
      <c r="AV1848" s="13">
        <f t="shared" si="2277"/>
        <v>1.8983492261052468E-4</v>
      </c>
      <c r="AW1848" s="13">
        <f t="shared" si="2278"/>
        <v>3.3729179586906809E-6</v>
      </c>
      <c r="AX1848" s="13">
        <f t="shared" si="2279"/>
        <v>3.2393799571028619E-3</v>
      </c>
      <c r="AY1848" s="13">
        <f t="shared" si="2280"/>
        <v>3.0875070267806846E-3</v>
      </c>
      <c r="AZ1848" s="13">
        <f t="shared" si="2281"/>
        <v>1.4713772028375556E-3</v>
      </c>
      <c r="BA1848" s="13">
        <f t="shared" si="2282"/>
        <v>4.6746471165928435E-4</v>
      </c>
      <c r="BB1848" s="13">
        <f t="shared" si="2283"/>
        <v>1.1138710194024772E-4</v>
      </c>
      <c r="BC1848" s="13">
        <f t="shared" si="2284"/>
        <v>2.1232980662189792E-5</v>
      </c>
      <c r="BD1848" s="13">
        <f t="shared" si="2285"/>
        <v>6.4279123487386399E-5</v>
      </c>
      <c r="BE1848" s="13">
        <f t="shared" si="2286"/>
        <v>1.1774649840419439E-4</v>
      </c>
      <c r="BF1848" s="13">
        <f t="shared" si="2287"/>
        <v>1.0784401788840166E-4</v>
      </c>
      <c r="BG1848" s="13">
        <f t="shared" si="2288"/>
        <v>6.5849557322658048E-5</v>
      </c>
      <c r="BH1848" s="13">
        <f t="shared" si="2289"/>
        <v>3.0155804775911258E-5</v>
      </c>
      <c r="BI1848" s="13">
        <f t="shared" si="2290"/>
        <v>1.1047880637702841E-5</v>
      </c>
      <c r="BJ1848" s="14">
        <f t="shared" si="2291"/>
        <v>0.57736086533966724</v>
      </c>
      <c r="BK1848" s="14">
        <f t="shared" si="2292"/>
        <v>0.2298415448363971</v>
      </c>
      <c r="BL1848" s="14">
        <f t="shared" si="2293"/>
        <v>0.18408416816647413</v>
      </c>
      <c r="BM1848" s="14">
        <f t="shared" si="2294"/>
        <v>0.52405421350741155</v>
      </c>
      <c r="BN1848" s="14">
        <f t="shared" si="2295"/>
        <v>0.47305690336369288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</v>
      </c>
      <c r="F1849" s="10">
        <f>VLOOKUP(B1849,home!$B$2:$E$405,3,FALSE)</f>
        <v>0.78</v>
      </c>
      <c r="G1849" s="10">
        <f>VLOOKUP(C1849,away!$B$2:$E$405,4,FALSE)</f>
        <v>0.57999999999999996</v>
      </c>
      <c r="H1849" s="10">
        <f>VLOOKUP(A1849,away!$A$2:$E$405,3,FALSE)</f>
        <v>1.2619047619047601</v>
      </c>
      <c r="I1849" s="10">
        <f>VLOOKUP(C1849,away!$B$2:$E$405,3,FALSE)</f>
        <v>0.75</v>
      </c>
      <c r="J1849" s="10">
        <f>VLOOKUP(B1849,home!$B$2:$E$405,4,FALSE)</f>
        <v>0.92</v>
      </c>
      <c r="K1849" s="12">
        <f t="shared" si="2240"/>
        <v>0.67859999999999987</v>
      </c>
      <c r="L1849" s="12">
        <f t="shared" si="2241"/>
        <v>0.87071428571428455</v>
      </c>
      <c r="M1849" s="13">
        <f t="shared" si="2242"/>
        <v>0.21239356520584973</v>
      </c>
      <c r="N1849" s="13">
        <f t="shared" si="2243"/>
        <v>0.14413027334868958</v>
      </c>
      <c r="O1849" s="13">
        <f t="shared" si="2244"/>
        <v>0.18493411141852176</v>
      </c>
      <c r="P1849" s="13">
        <f t="shared" si="2245"/>
        <v>0.12549628800860882</v>
      </c>
      <c r="Q1849" s="13">
        <f t="shared" si="2246"/>
        <v>4.8903401747210355E-2</v>
      </c>
      <c r="R1849" s="13">
        <f t="shared" si="2247"/>
        <v>8.0512386363992022E-2</v>
      </c>
      <c r="S1849" s="13">
        <f t="shared" si="2248"/>
        <v>1.853789483767506E-2</v>
      </c>
      <c r="T1849" s="13">
        <f t="shared" si="2249"/>
        <v>4.2580890521320962E-2</v>
      </c>
      <c r="U1849" s="13">
        <f t="shared" si="2250"/>
        <v>5.4635705386604977E-2</v>
      </c>
      <c r="V1849" s="13">
        <f t="shared" si="2251"/>
        <v>1.2170472236123506E-3</v>
      </c>
      <c r="W1849" s="13">
        <f t="shared" si="2252"/>
        <v>1.1061949475218984E-2</v>
      </c>
      <c r="X1849" s="13">
        <f t="shared" si="2253"/>
        <v>9.6317974359228023E-3</v>
      </c>
      <c r="Y1849" s="13">
        <f t="shared" si="2254"/>
        <v>4.1932718122820994E-3</v>
      </c>
      <c r="Z1849" s="13">
        <f t="shared" si="2255"/>
        <v>2.3367761661358611E-2</v>
      </c>
      <c r="AA1849" s="13">
        <f t="shared" si="2256"/>
        <v>1.5857363063397949E-2</v>
      </c>
      <c r="AB1849" s="13">
        <f t="shared" si="2257"/>
        <v>5.3804032874109221E-3</v>
      </c>
      <c r="AC1849" s="13">
        <f t="shared" si="2258"/>
        <v>4.49445433841487E-5</v>
      </c>
      <c r="AD1849" s="13">
        <f t="shared" si="2259"/>
        <v>1.8766597284708998E-3</v>
      </c>
      <c r="AE1849" s="13">
        <f t="shared" si="2260"/>
        <v>1.6340344350043027E-3</v>
      </c>
      <c r="AF1849" s="13">
        <f t="shared" si="2261"/>
        <v>7.1138856295365784E-4</v>
      </c>
      <c r="AG1849" s="13">
        <f t="shared" si="2262"/>
        <v>2.0647206148583522E-4</v>
      </c>
      <c r="AH1849" s="13">
        <f t="shared" si="2263"/>
        <v>5.0866609759278756E-3</v>
      </c>
      <c r="AI1849" s="13">
        <f t="shared" si="2264"/>
        <v>3.4518081382646556E-3</v>
      </c>
      <c r="AJ1849" s="13">
        <f t="shared" si="2265"/>
        <v>1.1711985013131971E-3</v>
      </c>
      <c r="AK1849" s="13">
        <f t="shared" si="2266"/>
        <v>2.649251009970452E-4</v>
      </c>
      <c r="AL1849" s="13">
        <f t="shared" si="2267"/>
        <v>1.0622493869785464E-6</v>
      </c>
      <c r="AM1849" s="13">
        <f t="shared" si="2268"/>
        <v>2.5470025834807054E-4</v>
      </c>
      <c r="AN1849" s="13">
        <f t="shared" si="2269"/>
        <v>2.2177115351878398E-4</v>
      </c>
      <c r="AO1849" s="13">
        <f t="shared" si="2270"/>
        <v>9.654965576407046E-5</v>
      </c>
      <c r="AP1849" s="13">
        <f t="shared" si="2271"/>
        <v>2.802238818485756E-5</v>
      </c>
      <c r="AQ1849" s="13">
        <f t="shared" si="2272"/>
        <v>6.099873428096663E-6</v>
      </c>
      <c r="AR1849" s="13">
        <f t="shared" si="2273"/>
        <v>8.8580567566515353E-4</v>
      </c>
      <c r="AS1849" s="13">
        <f t="shared" si="2274"/>
        <v>6.0110773150637308E-4</v>
      </c>
      <c r="AT1849" s="13">
        <f t="shared" si="2275"/>
        <v>2.0395585330011229E-4</v>
      </c>
      <c r="AU1849" s="13">
        <f t="shared" si="2276"/>
        <v>4.6134814016485405E-5</v>
      </c>
      <c r="AV1849" s="13">
        <f t="shared" si="2277"/>
        <v>7.8267711978967459E-6</v>
      </c>
      <c r="AW1849" s="13">
        <f t="shared" si="2278"/>
        <v>1.7434661251000735E-8</v>
      </c>
      <c r="AX1849" s="13">
        <f t="shared" si="2279"/>
        <v>2.8806599219166763E-5</v>
      </c>
      <c r="AY1849" s="13">
        <f t="shared" si="2280"/>
        <v>2.5082317462974455E-5</v>
      </c>
      <c r="AZ1849" s="13">
        <f t="shared" si="2281"/>
        <v>1.0919766066916362E-5</v>
      </c>
      <c r="BA1849" s="13">
        <f t="shared" si="2282"/>
        <v>3.1693321037073881E-6</v>
      </c>
      <c r="BB1849" s="13">
        <f t="shared" si="2283"/>
        <v>6.8989568471773217E-7</v>
      </c>
      <c r="BC1849" s="13">
        <f t="shared" si="2284"/>
        <v>1.2014040566727353E-7</v>
      </c>
      <c r="BD1849" s="13">
        <f t="shared" si="2285"/>
        <v>1.2854727602807384E-4</v>
      </c>
      <c r="BE1849" s="13">
        <f t="shared" si="2286"/>
        <v>8.7232181512650878E-5</v>
      </c>
      <c r="BF1849" s="13">
        <f t="shared" si="2287"/>
        <v>2.9597879187242433E-5</v>
      </c>
      <c r="BG1849" s="13">
        <f t="shared" si="2288"/>
        <v>6.6950402721542386E-6</v>
      </c>
      <c r="BH1849" s="13">
        <f t="shared" si="2289"/>
        <v>1.1358135821709661E-6</v>
      </c>
      <c r="BI1849" s="13">
        <f t="shared" si="2290"/>
        <v>1.5415261937224354E-7</v>
      </c>
      <c r="BJ1849" s="14">
        <f t="shared" si="2291"/>
        <v>0.26560607050874646</v>
      </c>
      <c r="BK1849" s="14">
        <f t="shared" si="2292"/>
        <v>0.35771588438598001</v>
      </c>
      <c r="BL1849" s="14">
        <f t="shared" si="2293"/>
        <v>0.35329275542531813</v>
      </c>
      <c r="BM1849" s="14">
        <f t="shared" si="2294"/>
        <v>0.20358738100572926</v>
      </c>
      <c r="BN1849" s="14">
        <f t="shared" si="2295"/>
        <v>0.79637002609287222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</v>
      </c>
      <c r="F1850" s="10">
        <f>VLOOKUP(B1850,home!$B$2:$E$405,3,FALSE)</f>
        <v>1</v>
      </c>
      <c r="G1850" s="10">
        <f>VLOOKUP(C1850,away!$B$2:$E$405,4,FALSE)</f>
        <v>1.08</v>
      </c>
      <c r="H1850" s="10">
        <f>VLOOKUP(A1850,away!$A$2:$E$405,3,FALSE)</f>
        <v>1.2619047619047601</v>
      </c>
      <c r="I1850" s="10">
        <f>VLOOKUP(C1850,away!$B$2:$E$405,3,FALSE)</f>
        <v>0.33</v>
      </c>
      <c r="J1850" s="10">
        <f>VLOOKUP(B1850,home!$B$2:$E$405,4,FALSE)</f>
        <v>1.06</v>
      </c>
      <c r="K1850" s="12">
        <f t="shared" si="2240"/>
        <v>1.62</v>
      </c>
      <c r="L1850" s="12">
        <f t="shared" si="2241"/>
        <v>0.44141428571428515</v>
      </c>
      <c r="M1850" s="13">
        <f t="shared" si="2242"/>
        <v>0.12727384097287464</v>
      </c>
      <c r="N1850" s="13">
        <f t="shared" si="2243"/>
        <v>0.20618362237605689</v>
      </c>
      <c r="O1850" s="13">
        <f t="shared" si="2244"/>
        <v>5.6180491603154976E-2</v>
      </c>
      <c r="P1850" s="13">
        <f t="shared" si="2245"/>
        <v>9.1012396397111048E-2</v>
      </c>
      <c r="Q1850" s="13">
        <f t="shared" si="2246"/>
        <v>0.16700873412460615</v>
      </c>
      <c r="R1850" s="13">
        <f t="shared" si="2247"/>
        <v>1.2399435786042023E-2</v>
      </c>
      <c r="S1850" s="13">
        <f t="shared" si="2248"/>
        <v>1.627053963844435E-2</v>
      </c>
      <c r="T1850" s="13">
        <f t="shared" si="2249"/>
        <v>7.3720041081659984E-2</v>
      </c>
      <c r="U1850" s="13">
        <f t="shared" si="2250"/>
        <v>2.0087085973388076E-2</v>
      </c>
      <c r="V1850" s="13">
        <f t="shared" si="2251"/>
        <v>1.2927687538841783E-3</v>
      </c>
      <c r="W1850" s="13">
        <f t="shared" si="2252"/>
        <v>9.0184716427287342E-2</v>
      </c>
      <c r="X1850" s="13">
        <f t="shared" si="2253"/>
        <v>3.9808822184096398E-2</v>
      </c>
      <c r="Y1850" s="13">
        <f t="shared" si="2254"/>
        <v>8.7860914047599506E-3</v>
      </c>
      <c r="Z1850" s="13">
        <f t="shared" si="2255"/>
        <v>1.8244293635852956E-3</v>
      </c>
      <c r="AA1850" s="13">
        <f t="shared" si="2256"/>
        <v>2.9555755690081789E-3</v>
      </c>
      <c r="AB1850" s="13">
        <f t="shared" si="2257"/>
        <v>2.3940162108966258E-3</v>
      </c>
      <c r="AC1850" s="13">
        <f t="shared" si="2258"/>
        <v>5.7777967854064999E-5</v>
      </c>
      <c r="AD1850" s="13">
        <f t="shared" si="2259"/>
        <v>3.6524810153051375E-2</v>
      </c>
      <c r="AE1850" s="13">
        <f t="shared" si="2260"/>
        <v>1.6122572984559044E-2</v>
      </c>
      <c r="AF1850" s="13">
        <f t="shared" si="2261"/>
        <v>3.5583670189277801E-3</v>
      </c>
      <c r="AG1850" s="13">
        <f t="shared" si="2262"/>
        <v>5.2357134532309219E-4</v>
      </c>
      <c r="AH1850" s="13">
        <f t="shared" si="2263"/>
        <v>2.013322960907927E-4</v>
      </c>
      <c r="AI1850" s="13">
        <f t="shared" si="2264"/>
        <v>3.2615831966708415E-4</v>
      </c>
      <c r="AJ1850" s="13">
        <f t="shared" si="2265"/>
        <v>2.641882389303383E-4</v>
      </c>
      <c r="AK1850" s="13">
        <f t="shared" si="2266"/>
        <v>1.4266164902238272E-4</v>
      </c>
      <c r="AL1850" s="13">
        <f t="shared" si="2267"/>
        <v>1.6526605225890612E-6</v>
      </c>
      <c r="AM1850" s="13">
        <f t="shared" si="2268"/>
        <v>1.183403848958864E-2</v>
      </c>
      <c r="AN1850" s="13">
        <f t="shared" si="2269"/>
        <v>5.2237136469971274E-3</v>
      </c>
      <c r="AO1850" s="13">
        <f t="shared" si="2270"/>
        <v>1.1529109141326002E-3</v>
      </c>
      <c r="AP1850" s="13">
        <f t="shared" si="2271"/>
        <v>1.696371158846818E-4</v>
      </c>
      <c r="AQ1850" s="13">
        <f t="shared" si="2272"/>
        <v>1.8720061584717052E-5</v>
      </c>
      <c r="AR1850" s="13">
        <f t="shared" si="2273"/>
        <v>1.7774190334026846E-5</v>
      </c>
      <c r="AS1850" s="13">
        <f t="shared" si="2274"/>
        <v>2.8794188341123488E-5</v>
      </c>
      <c r="AT1850" s="13">
        <f t="shared" si="2275"/>
        <v>2.3323292556310032E-5</v>
      </c>
      <c r="AU1850" s="13">
        <f t="shared" si="2276"/>
        <v>1.2594577980407423E-5</v>
      </c>
      <c r="AV1850" s="13">
        <f t="shared" si="2277"/>
        <v>5.1008040820650061E-6</v>
      </c>
      <c r="AW1850" s="13">
        <f t="shared" si="2278"/>
        <v>3.2827858384808162E-8</v>
      </c>
      <c r="AX1850" s="13">
        <f t="shared" si="2279"/>
        <v>3.1951903921889338E-3</v>
      </c>
      <c r="AY1850" s="13">
        <f t="shared" si="2280"/>
        <v>1.4104026846892249E-3</v>
      </c>
      <c r="AZ1850" s="13">
        <f t="shared" si="2281"/>
        <v>3.1128594681580215E-4</v>
      </c>
      <c r="BA1850" s="13">
        <f t="shared" si="2282"/>
        <v>4.5802021288864097E-5</v>
      </c>
      <c r="BB1850" s="13">
        <f t="shared" si="2283"/>
        <v>5.0544166278736049E-6</v>
      </c>
      <c r="BC1850" s="13">
        <f t="shared" si="2284"/>
        <v>4.4621834109904663E-7</v>
      </c>
      <c r="BD1850" s="13">
        <f t="shared" si="2285"/>
        <v>1.3076302550740355E-6</v>
      </c>
      <c r="BE1850" s="13">
        <f t="shared" si="2286"/>
        <v>2.1183610132199374E-6</v>
      </c>
      <c r="BF1850" s="13">
        <f t="shared" si="2287"/>
        <v>1.7158724207081499E-6</v>
      </c>
      <c r="BG1850" s="13">
        <f t="shared" si="2288"/>
        <v>9.265711071824012E-7</v>
      </c>
      <c r="BH1850" s="13">
        <f t="shared" si="2289"/>
        <v>3.7526129840887253E-7</v>
      </c>
      <c r="BI1850" s="13">
        <f t="shared" si="2290"/>
        <v>1.2158466068447464E-7</v>
      </c>
      <c r="BJ1850" s="14">
        <f t="shared" si="2291"/>
        <v>0.66578855100846768</v>
      </c>
      <c r="BK1850" s="14">
        <f t="shared" si="2292"/>
        <v>0.23731937907538012</v>
      </c>
      <c r="BL1850" s="14">
        <f t="shared" si="2293"/>
        <v>9.504509798024964E-2</v>
      </c>
      <c r="BM1850" s="14">
        <f t="shared" si="2294"/>
        <v>0.33850856631100606</v>
      </c>
      <c r="BN1850" s="14">
        <f t="shared" si="2295"/>
        <v>0.66005852125984577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</v>
      </c>
      <c r="F1851" s="10">
        <f>VLOOKUP(B1851,home!$B$2:$E$405,3,FALSE)</f>
        <v>0.67</v>
      </c>
      <c r="G1851" s="10">
        <f>VLOOKUP(C1851,away!$B$2:$E$405,4,FALSE)</f>
        <v>1</v>
      </c>
      <c r="H1851" s="10">
        <f>VLOOKUP(A1851,away!$A$2:$E$405,3,FALSE)</f>
        <v>1.2619047619047601</v>
      </c>
      <c r="I1851" s="10">
        <f>VLOOKUP(C1851,away!$B$2:$E$405,3,FALSE)</f>
        <v>1.1100000000000001</v>
      </c>
      <c r="J1851" s="10">
        <f>VLOOKUP(B1851,home!$B$2:$E$405,4,FALSE)</f>
        <v>1.25</v>
      </c>
      <c r="K1851" s="12">
        <f t="shared" si="2240"/>
        <v>1.0050000000000001</v>
      </c>
      <c r="L1851" s="12">
        <f t="shared" si="2241"/>
        <v>1.7508928571428548</v>
      </c>
      <c r="M1851" s="13">
        <f t="shared" si="2242"/>
        <v>6.3552251248026798E-2</v>
      </c>
      <c r="N1851" s="13">
        <f t="shared" si="2243"/>
        <v>6.3870012504266938E-2</v>
      </c>
      <c r="O1851" s="13">
        <f t="shared" si="2244"/>
        <v>0.11127318276551822</v>
      </c>
      <c r="P1851" s="13">
        <f t="shared" si="2245"/>
        <v>0.11182954867934582</v>
      </c>
      <c r="Q1851" s="13">
        <f t="shared" si="2246"/>
        <v>3.2094681283394134E-2</v>
      </c>
      <c r="R1851" s="13">
        <f t="shared" si="2247"/>
        <v>9.7413710447848634E-2</v>
      </c>
      <c r="S1851" s="13">
        <f t="shared" si="2248"/>
        <v>4.9195141447544159E-2</v>
      </c>
      <c r="T1851" s="13">
        <f t="shared" si="2249"/>
        <v>5.6194348211371266E-2</v>
      </c>
      <c r="U1851" s="13">
        <f t="shared" si="2250"/>
        <v>9.7900779000087881E-2</v>
      </c>
      <c r="V1851" s="13">
        <f t="shared" si="2251"/>
        <v>9.6184554306078564E-3</v>
      </c>
      <c r="W1851" s="13">
        <f t="shared" si="2252"/>
        <v>1.0751718229937039E-2</v>
      </c>
      <c r="X1851" s="13">
        <f t="shared" si="2253"/>
        <v>1.882510665080938E-2</v>
      </c>
      <c r="Y1851" s="13">
        <f t="shared" si="2254"/>
        <v>1.6480372384927298E-2</v>
      </c>
      <c r="Z1851" s="13">
        <f t="shared" si="2255"/>
        <v>5.6853656603640168E-2</v>
      </c>
      <c r="AA1851" s="13">
        <f t="shared" si="2256"/>
        <v>5.7137924886658371E-2</v>
      </c>
      <c r="AB1851" s="13">
        <f t="shared" si="2257"/>
        <v>2.871180725554583E-2</v>
      </c>
      <c r="AC1851" s="13">
        <f t="shared" si="2258"/>
        <v>1.0578180834218244E-3</v>
      </c>
      <c r="AD1851" s="13">
        <f t="shared" si="2259"/>
        <v>2.7013692052716811E-3</v>
      </c>
      <c r="AE1851" s="13">
        <f t="shared" si="2260"/>
        <v>4.7298080460158563E-3</v>
      </c>
      <c r="AF1851" s="13">
        <f t="shared" si="2261"/>
        <v>4.1406935617129834E-3</v>
      </c>
      <c r="AG1851" s="13">
        <f t="shared" si="2262"/>
        <v>2.4166369269402236E-3</v>
      </c>
      <c r="AH1851" s="13">
        <f t="shared" si="2263"/>
        <v>2.4886165312441574E-2</v>
      </c>
      <c r="AI1851" s="13">
        <f t="shared" si="2264"/>
        <v>2.5010596139003784E-2</v>
      </c>
      <c r="AJ1851" s="13">
        <f t="shared" si="2265"/>
        <v>1.2567824559849401E-2</v>
      </c>
      <c r="AK1851" s="13">
        <f t="shared" si="2266"/>
        <v>4.2102212275495505E-3</v>
      </c>
      <c r="AL1851" s="13">
        <f t="shared" si="2267"/>
        <v>7.44554702820767E-5</v>
      </c>
      <c r="AM1851" s="13">
        <f t="shared" si="2268"/>
        <v>5.4297521025960813E-4</v>
      </c>
      <c r="AN1851" s="13">
        <f t="shared" si="2269"/>
        <v>9.506914172491876E-4</v>
      </c>
      <c r="AO1851" s="13">
        <f t="shared" si="2270"/>
        <v>8.3227940590431006E-4</v>
      </c>
      <c r="AP1851" s="13">
        <f t="shared" si="2271"/>
        <v>4.8574402231498523E-4</v>
      </c>
      <c r="AQ1851" s="13">
        <f t="shared" si="2272"/>
        <v>2.1262143476778682E-4</v>
      </c>
      <c r="AR1851" s="13">
        <f t="shared" si="2273"/>
        <v>8.714601817446049E-3</v>
      </c>
      <c r="AS1851" s="13">
        <f t="shared" si="2274"/>
        <v>8.7581748265332798E-3</v>
      </c>
      <c r="AT1851" s="13">
        <f t="shared" si="2275"/>
        <v>4.4009828503329728E-3</v>
      </c>
      <c r="AU1851" s="13">
        <f t="shared" si="2276"/>
        <v>1.4743292548615465E-3</v>
      </c>
      <c r="AV1851" s="13">
        <f t="shared" si="2277"/>
        <v>3.7042522528396354E-4</v>
      </c>
      <c r="AW1851" s="13">
        <f t="shared" si="2278"/>
        <v>3.6393158013211251E-6</v>
      </c>
      <c r="AX1851" s="13">
        <f t="shared" si="2279"/>
        <v>9.0948347718484334E-5</v>
      </c>
      <c r="AY1851" s="13">
        <f t="shared" si="2280"/>
        <v>1.5924081238923886E-4</v>
      </c>
      <c r="AZ1851" s="13">
        <f t="shared" si="2281"/>
        <v>1.3940680048897189E-4</v>
      </c>
      <c r="BA1851" s="13">
        <f t="shared" si="2282"/>
        <v>8.1362123737759999E-5</v>
      </c>
      <c r="BB1851" s="13">
        <f t="shared" si="2283"/>
        <v>3.5614090323604277E-5</v>
      </c>
      <c r="BC1851" s="13">
        <f t="shared" si="2284"/>
        <v>1.2471291272247844E-5</v>
      </c>
      <c r="BD1851" s="13">
        <f t="shared" si="2285"/>
        <v>2.5430556791684019E-3</v>
      </c>
      <c r="BE1851" s="13">
        <f t="shared" si="2286"/>
        <v>2.5557709575642442E-3</v>
      </c>
      <c r="BF1851" s="13">
        <f t="shared" si="2287"/>
        <v>1.2842749061760326E-3</v>
      </c>
      <c r="BG1851" s="13">
        <f t="shared" si="2288"/>
        <v>4.302320935689711E-4</v>
      </c>
      <c r="BH1851" s="13">
        <f t="shared" si="2289"/>
        <v>1.0809581350920397E-4</v>
      </c>
      <c r="BI1851" s="13">
        <f t="shared" si="2290"/>
        <v>2.172725851535001E-5</v>
      </c>
      <c r="BJ1851" s="14">
        <f t="shared" si="2291"/>
        <v>0.21574810196107294</v>
      </c>
      <c r="BK1851" s="14">
        <f t="shared" si="2292"/>
        <v>0.23548691117161777</v>
      </c>
      <c r="BL1851" s="14">
        <f t="shared" si="2293"/>
        <v>0.48977388227746332</v>
      </c>
      <c r="BM1851" s="14">
        <f t="shared" si="2294"/>
        <v>0.51767356358880556</v>
      </c>
      <c r="BN1851" s="14">
        <f t="shared" si="2295"/>
        <v>0.48003338692840053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</v>
      </c>
      <c r="F1852" s="10">
        <f>VLOOKUP(B1852,home!$B$2:$E$405,3,FALSE)</f>
        <v>0.67</v>
      </c>
      <c r="G1852" s="10">
        <f>VLOOKUP(C1852,away!$B$2:$E$405,4,FALSE)</f>
        <v>0.95</v>
      </c>
      <c r="H1852" s="10">
        <f>VLOOKUP(A1852,away!$A$2:$E$405,3,FALSE)</f>
        <v>1.2619047619047601</v>
      </c>
      <c r="I1852" s="10">
        <f>VLOOKUP(C1852,away!$B$2:$E$405,3,FALSE)</f>
        <v>0.76</v>
      </c>
      <c r="J1852" s="10">
        <f>VLOOKUP(B1852,home!$B$2:$E$405,4,FALSE)</f>
        <v>0.91</v>
      </c>
      <c r="K1852" s="12">
        <f t="shared" si="2240"/>
        <v>0.9547500000000001</v>
      </c>
      <c r="L1852" s="12">
        <f t="shared" si="2241"/>
        <v>0.87273333333333214</v>
      </c>
      <c r="M1852" s="13">
        <f t="shared" si="2242"/>
        <v>0.16081778367907404</v>
      </c>
      <c r="N1852" s="13">
        <f t="shared" si="2243"/>
        <v>0.15354077896759594</v>
      </c>
      <c r="O1852" s="13">
        <f t="shared" si="2244"/>
        <v>0.14035104040951701</v>
      </c>
      <c r="P1852" s="13">
        <f t="shared" si="2245"/>
        <v>0.13400015583098634</v>
      </c>
      <c r="Q1852" s="13">
        <f t="shared" si="2246"/>
        <v>7.329652935965611E-2</v>
      </c>
      <c r="R1852" s="13">
        <f t="shared" si="2247"/>
        <v>6.1244515666699473E-2</v>
      </c>
      <c r="S1852" s="13">
        <f t="shared" si="2248"/>
        <v>2.7913644486236486E-2</v>
      </c>
      <c r="T1852" s="13">
        <f t="shared" si="2249"/>
        <v>6.3968324389817116E-2</v>
      </c>
      <c r="U1852" s="13">
        <f t="shared" si="2250"/>
        <v>5.8473201332781319E-2</v>
      </c>
      <c r="V1852" s="13">
        <f t="shared" si="2251"/>
        <v>2.5843139051163681E-3</v>
      </c>
      <c r="W1852" s="13">
        <f t="shared" si="2252"/>
        <v>2.3326620468710563E-2</v>
      </c>
      <c r="X1852" s="13">
        <f t="shared" si="2253"/>
        <v>2.0357919237059301E-2</v>
      </c>
      <c r="Y1852" s="13">
        <f t="shared" si="2254"/>
        <v>8.8835173577447631E-3</v>
      </c>
      <c r="Z1852" s="13">
        <f t="shared" si="2255"/>
        <v>1.7816710102061376E-2</v>
      </c>
      <c r="AA1852" s="13">
        <f t="shared" si="2256"/>
        <v>1.7010503969943098E-2</v>
      </c>
      <c r="AB1852" s="13">
        <f t="shared" si="2257"/>
        <v>8.1203893326515873E-3</v>
      </c>
      <c r="AC1852" s="13">
        <f t="shared" si="2258"/>
        <v>1.3458495466087844E-4</v>
      </c>
      <c r="AD1852" s="13">
        <f t="shared" si="2259"/>
        <v>5.5677727231253525E-3</v>
      </c>
      <c r="AE1852" s="13">
        <f t="shared" si="2260"/>
        <v>4.8591808478955925E-3</v>
      </c>
      <c r="AF1852" s="13">
        <f t="shared" si="2261"/>
        <v>2.1203845493267034E-3</v>
      </c>
      <c r="AG1852" s="13">
        <f t="shared" si="2262"/>
        <v>6.1684342522746311E-4</v>
      </c>
      <c r="AH1852" s="13">
        <f t="shared" si="2263"/>
        <v>3.8873091991014183E-3</v>
      </c>
      <c r="AI1852" s="13">
        <f t="shared" si="2264"/>
        <v>3.7114084578420787E-3</v>
      </c>
      <c r="AJ1852" s="13">
        <f t="shared" si="2265"/>
        <v>1.7717336125623625E-3</v>
      </c>
      <c r="AK1852" s="13">
        <f t="shared" si="2266"/>
        <v>5.6385422219797196E-4</v>
      </c>
      <c r="AL1852" s="13">
        <f t="shared" si="2267"/>
        <v>4.4856742791713121E-6</v>
      </c>
      <c r="AM1852" s="13">
        <f t="shared" si="2268"/>
        <v>1.0631662014807864E-3</v>
      </c>
      <c r="AN1852" s="13">
        <f t="shared" si="2269"/>
        <v>9.278605829056637E-4</v>
      </c>
      <c r="AO1852" s="13">
        <f t="shared" si="2270"/>
        <v>4.0488742969393412E-4</v>
      </c>
      <c r="AP1852" s="13">
        <f t="shared" si="2271"/>
        <v>1.1778625204718412E-4</v>
      </c>
      <c r="AQ1852" s="13">
        <f t="shared" si="2272"/>
        <v>2.5698997092494749E-5</v>
      </c>
      <c r="AR1852" s="13">
        <f t="shared" si="2273"/>
        <v>6.7851686300582153E-4</v>
      </c>
      <c r="AS1852" s="13">
        <f t="shared" si="2274"/>
        <v>6.4781397495480809E-4</v>
      </c>
      <c r="AT1852" s="13">
        <f t="shared" si="2275"/>
        <v>3.0925019629405155E-4</v>
      </c>
      <c r="AU1852" s="13">
        <f t="shared" si="2276"/>
        <v>9.8418874970581928E-5</v>
      </c>
      <c r="AV1852" s="13">
        <f t="shared" si="2277"/>
        <v>2.3491355219540772E-5</v>
      </c>
      <c r="AW1852" s="13">
        <f t="shared" si="2278"/>
        <v>1.0382369112712212E-7</v>
      </c>
      <c r="AX1852" s="13">
        <f t="shared" si="2279"/>
        <v>1.6917632181063009E-4</v>
      </c>
      <c r="AY1852" s="13">
        <f t="shared" si="2280"/>
        <v>1.4764581525486369E-4</v>
      </c>
      <c r="AZ1852" s="13">
        <f t="shared" si="2281"/>
        <v>6.4427712250047242E-5</v>
      </c>
      <c r="BA1852" s="13">
        <f t="shared" si="2282"/>
        <v>1.8742737357008169E-5</v>
      </c>
      <c r="BB1852" s="13">
        <f t="shared" si="2283"/>
        <v>4.089352912343225E-6</v>
      </c>
      <c r="BC1852" s="13">
        <f t="shared" si="2284"/>
        <v>7.1378291967313478E-7</v>
      </c>
      <c r="BD1852" s="13">
        <f t="shared" si="2285"/>
        <v>9.8694047262324372E-5</v>
      </c>
      <c r="BE1852" s="13">
        <f t="shared" si="2286"/>
        <v>9.4228141623704198E-5</v>
      </c>
      <c r="BF1852" s="13">
        <f t="shared" si="2287"/>
        <v>4.4982159107615792E-5</v>
      </c>
      <c r="BG1852" s="13">
        <f t="shared" si="2288"/>
        <v>1.431557213599873E-5</v>
      </c>
      <c r="BH1852" s="13">
        <f t="shared" si="2289"/>
        <v>3.4169481242111966E-6</v>
      </c>
      <c r="BI1852" s="13">
        <f t="shared" si="2290"/>
        <v>6.5246624431812826E-7</v>
      </c>
      <c r="BJ1852" s="14">
        <f t="shared" si="2291"/>
        <v>0.35948206651188358</v>
      </c>
      <c r="BK1852" s="14">
        <f t="shared" si="2292"/>
        <v>0.32560261434560822</v>
      </c>
      <c r="BL1852" s="14">
        <f t="shared" si="2293"/>
        <v>0.29714773680223927</v>
      </c>
      <c r="BM1852" s="14">
        <f t="shared" si="2294"/>
        <v>0.27665078185669967</v>
      </c>
      <c r="BN1852" s="14">
        <f t="shared" si="2295"/>
        <v>0.72325080391352881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</v>
      </c>
      <c r="F1853" s="10">
        <f>VLOOKUP(B1853,home!$B$2:$E$405,3,FALSE)</f>
        <v>1.25</v>
      </c>
      <c r="G1853" s="10">
        <f>VLOOKUP(C1853,away!$B$2:$E$405,4,FALSE)</f>
        <v>0.76</v>
      </c>
      <c r="H1853" s="10">
        <f>VLOOKUP(A1853,away!$A$2:$E$405,3,FALSE)</f>
        <v>1.2619047619047601</v>
      </c>
      <c r="I1853" s="10">
        <f>VLOOKUP(C1853,away!$B$2:$E$405,3,FALSE)</f>
        <v>1.1399999999999999</v>
      </c>
      <c r="J1853" s="10">
        <f>VLOOKUP(B1853,home!$B$2:$E$405,4,FALSE)</f>
        <v>0.69</v>
      </c>
      <c r="K1853" s="12">
        <f t="shared" si="2240"/>
        <v>1.425</v>
      </c>
      <c r="L1853" s="12">
        <f t="shared" si="2241"/>
        <v>0.99261428571428412</v>
      </c>
      <c r="M1853" s="13">
        <f t="shared" si="2242"/>
        <v>8.9134012288417636E-2</v>
      </c>
      <c r="N1853" s="13">
        <f t="shared" si="2243"/>
        <v>0.12701596751099511</v>
      </c>
      <c r="O1853" s="13">
        <f t="shared" si="2244"/>
        <v>8.8475693940515895E-2</v>
      </c>
      <c r="P1853" s="13">
        <f t="shared" si="2245"/>
        <v>0.12607786386523515</v>
      </c>
      <c r="Q1853" s="13">
        <f t="shared" si="2246"/>
        <v>9.0498876851584045E-2</v>
      </c>
      <c r="R1853" s="13">
        <f t="shared" si="2247"/>
        <v>4.3911118871920389E-2</v>
      </c>
      <c r="S1853" s="13">
        <f t="shared" si="2248"/>
        <v>4.4583507879646676E-2</v>
      </c>
      <c r="T1853" s="13">
        <f t="shared" si="2249"/>
        <v>8.9830478003980058E-2</v>
      </c>
      <c r="U1853" s="13">
        <f t="shared" si="2250"/>
        <v>6.2573344392486546E-2</v>
      </c>
      <c r="V1853" s="13">
        <f t="shared" si="2251"/>
        <v>7.0069192478605042E-3</v>
      </c>
      <c r="W1853" s="13">
        <f t="shared" si="2252"/>
        <v>4.298696650450242E-2</v>
      </c>
      <c r="X1853" s="13">
        <f t="shared" si="2253"/>
        <v>4.2669477051890531E-2</v>
      </c>
      <c r="Y1853" s="13">
        <f t="shared" si="2254"/>
        <v>2.1177166242832172E-2</v>
      </c>
      <c r="Z1853" s="13">
        <f t="shared" si="2255"/>
        <v>1.4528934631322097E-2</v>
      </c>
      <c r="AA1853" s="13">
        <f t="shared" si="2256"/>
        <v>2.0703731849633988E-2</v>
      </c>
      <c r="AB1853" s="13">
        <f t="shared" si="2257"/>
        <v>1.475140894286422E-2</v>
      </c>
      <c r="AC1853" s="13">
        <f t="shared" si="2258"/>
        <v>6.1944466284928937E-4</v>
      </c>
      <c r="AD1853" s="13">
        <f t="shared" si="2259"/>
        <v>1.531410681722899E-2</v>
      </c>
      <c r="AE1853" s="13">
        <f t="shared" si="2260"/>
        <v>1.5201001199736002E-2</v>
      </c>
      <c r="AF1853" s="13">
        <f t="shared" si="2261"/>
        <v>7.5443654740089622E-3</v>
      </c>
      <c r="AG1853" s="13">
        <f t="shared" si="2262"/>
        <v>2.4962149820503049E-3</v>
      </c>
      <c r="AH1853" s="13">
        <f t="shared" si="2263"/>
        <v>3.6054070178148261E-3</v>
      </c>
      <c r="AI1853" s="13">
        <f t="shared" si="2264"/>
        <v>5.1377050003861271E-3</v>
      </c>
      <c r="AJ1853" s="13">
        <f t="shared" si="2265"/>
        <v>3.6606148127751167E-3</v>
      </c>
      <c r="AK1853" s="13">
        <f t="shared" si="2266"/>
        <v>1.7387920360681804E-3</v>
      </c>
      <c r="AL1853" s="13">
        <f t="shared" si="2267"/>
        <v>3.5047568428559381E-5</v>
      </c>
      <c r="AM1853" s="13">
        <f t="shared" si="2268"/>
        <v>4.3645204429102642E-3</v>
      </c>
      <c r="AN1853" s="13">
        <f t="shared" si="2269"/>
        <v>4.3322853419247628E-3</v>
      </c>
      <c r="AO1853" s="13">
        <f t="shared" si="2270"/>
        <v>2.1501441600925552E-3</v>
      </c>
      <c r="AP1853" s="13">
        <f t="shared" si="2271"/>
        <v>7.1142126988433727E-4</v>
      </c>
      <c r="AQ1853" s="13">
        <f t="shared" si="2272"/>
        <v>1.7654172891204756E-4</v>
      </c>
      <c r="AR1853" s="13">
        <f t="shared" si="2273"/>
        <v>7.1575570233950632E-4</v>
      </c>
      <c r="AS1853" s="13">
        <f t="shared" si="2274"/>
        <v>1.0199518758337964E-3</v>
      </c>
      <c r="AT1853" s="13">
        <f t="shared" si="2275"/>
        <v>7.2671571153158025E-4</v>
      </c>
      <c r="AU1853" s="13">
        <f t="shared" si="2276"/>
        <v>3.4518996297750062E-4</v>
      </c>
      <c r="AV1853" s="13">
        <f t="shared" si="2277"/>
        <v>1.229739243107346E-4</v>
      </c>
      <c r="AW1853" s="13">
        <f t="shared" si="2278"/>
        <v>1.3770533852770858E-6</v>
      </c>
      <c r="AX1853" s="13">
        <f t="shared" si="2279"/>
        <v>1.0365736051911863E-3</v>
      </c>
      <c r="AY1853" s="13">
        <f t="shared" si="2280"/>
        <v>1.0289177687071297E-3</v>
      </c>
      <c r="AZ1853" s="13">
        <f t="shared" si="2281"/>
        <v>5.1065923802198114E-4</v>
      </c>
      <c r="BA1853" s="13">
        <f t="shared" si="2282"/>
        <v>1.6896255159752984E-4</v>
      </c>
      <c r="BB1853" s="13">
        <f t="shared" si="2283"/>
        <v>4.1928660616611228E-5</v>
      </c>
      <c r="BC1853" s="13">
        <f t="shared" si="2284"/>
        <v>8.3237975017828397E-6</v>
      </c>
      <c r="BD1853" s="13">
        <f t="shared" si="2285"/>
        <v>1.1841155587060912E-4</v>
      </c>
      <c r="BE1853" s="13">
        <f t="shared" si="2286"/>
        <v>1.68736467115618E-4</v>
      </c>
      <c r="BF1853" s="13">
        <f t="shared" si="2287"/>
        <v>1.2022473281987785E-4</v>
      </c>
      <c r="BG1853" s="13">
        <f t="shared" si="2288"/>
        <v>5.7106748089441981E-5</v>
      </c>
      <c r="BH1853" s="13">
        <f t="shared" si="2289"/>
        <v>2.0344279006863708E-5</v>
      </c>
      <c r="BI1853" s="13">
        <f t="shared" si="2290"/>
        <v>5.7981195169561593E-6</v>
      </c>
      <c r="BJ1853" s="14">
        <f t="shared" si="2291"/>
        <v>0.46926489920416864</v>
      </c>
      <c r="BK1853" s="14">
        <f t="shared" si="2292"/>
        <v>0.2684857132811449</v>
      </c>
      <c r="BL1853" s="14">
        <f t="shared" si="2293"/>
        <v>0.24797902594387777</v>
      </c>
      <c r="BM1853" s="14">
        <f t="shared" si="2294"/>
        <v>0.43411749901652341</v>
      </c>
      <c r="BN1853" s="14">
        <f t="shared" si="2295"/>
        <v>0.5651135333286682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</v>
      </c>
      <c r="F1854" s="10">
        <f>VLOOKUP(B1854,home!$B$2:$E$405,3,FALSE)</f>
        <v>1.17</v>
      </c>
      <c r="G1854" s="10">
        <f>VLOOKUP(C1854,away!$B$2:$E$405,4,FALSE)</f>
        <v>1</v>
      </c>
      <c r="H1854" s="10">
        <f>VLOOKUP(A1854,away!$A$2:$E$405,3,FALSE)</f>
        <v>1.2619047619047601</v>
      </c>
      <c r="I1854" s="10">
        <f>VLOOKUP(C1854,away!$B$2:$E$405,3,FALSE)</f>
        <v>0.57999999999999996</v>
      </c>
      <c r="J1854" s="10">
        <f>VLOOKUP(B1854,home!$B$2:$E$405,4,FALSE)</f>
        <v>0.79</v>
      </c>
      <c r="K1854" s="12">
        <f t="shared" si="2240"/>
        <v>1.7549999999999999</v>
      </c>
      <c r="L1854" s="12">
        <f t="shared" si="2241"/>
        <v>0.57820476190476111</v>
      </c>
      <c r="M1854" s="13">
        <f t="shared" si="2242"/>
        <v>9.69844364903822E-2</v>
      </c>
      <c r="N1854" s="13">
        <f t="shared" si="2243"/>
        <v>0.17020768604062078</v>
      </c>
      <c r="O1854" s="13">
        <f t="shared" si="2244"/>
        <v>5.6076863009388869E-2</v>
      </c>
      <c r="P1854" s="13">
        <f t="shared" si="2245"/>
        <v>9.8414894581477466E-2</v>
      </c>
      <c r="Q1854" s="13">
        <f t="shared" si="2246"/>
        <v>0.14935724450064475</v>
      </c>
      <c r="R1854" s="13">
        <f t="shared" si="2247"/>
        <v>1.6211954612354793E-2</v>
      </c>
      <c r="S1854" s="13">
        <f t="shared" si="2248"/>
        <v>2.4966612752459039E-2</v>
      </c>
      <c r="T1854" s="13">
        <f t="shared" si="2249"/>
        <v>8.6359069995246493E-2</v>
      </c>
      <c r="U1854" s="13">
        <f t="shared" si="2250"/>
        <v>2.8451980344682663E-2</v>
      </c>
      <c r="V1854" s="13">
        <f t="shared" si="2251"/>
        <v>2.814983804510271E-3</v>
      </c>
      <c r="W1854" s="13">
        <f t="shared" si="2252"/>
        <v>8.7373988032877159E-2</v>
      </c>
      <c r="X1854" s="13">
        <f t="shared" si="2253"/>
        <v>5.0520055947219186E-2</v>
      </c>
      <c r="Y1854" s="13">
        <f t="shared" si="2254"/>
        <v>1.4605468460188533E-2</v>
      </c>
      <c r="Z1854" s="13">
        <f t="shared" si="2255"/>
        <v>3.1246097855491335E-3</v>
      </c>
      <c r="AA1854" s="13">
        <f t="shared" si="2256"/>
        <v>5.4836901736387295E-3</v>
      </c>
      <c r="AB1854" s="13">
        <f t="shared" si="2257"/>
        <v>4.8119381273679859E-3</v>
      </c>
      <c r="AC1854" s="13">
        <f t="shared" si="2258"/>
        <v>1.7853143787464675E-4</v>
      </c>
      <c r="AD1854" s="13">
        <f t="shared" si="2259"/>
        <v>3.8335337249424874E-2</v>
      </c>
      <c r="AE1854" s="13">
        <f t="shared" si="2260"/>
        <v>2.2165674546842429E-2</v>
      </c>
      <c r="AF1854" s="13">
        <f t="shared" si="2261"/>
        <v>6.4081492869077225E-3</v>
      </c>
      <c r="AG1854" s="13">
        <f t="shared" si="2262"/>
        <v>1.2350741442288819E-3</v>
      </c>
      <c r="AH1854" s="13">
        <f t="shared" si="2263"/>
        <v>4.5166606427468061E-4</v>
      </c>
      <c r="AI1854" s="13">
        <f t="shared" si="2264"/>
        <v>7.9267394280206453E-4</v>
      </c>
      <c r="AJ1854" s="13">
        <f t="shared" si="2265"/>
        <v>6.9557138480881174E-4</v>
      </c>
      <c r="AK1854" s="13">
        <f t="shared" si="2266"/>
        <v>4.0690926011315476E-4</v>
      </c>
      <c r="AL1854" s="13">
        <f t="shared" si="2267"/>
        <v>7.246586472523492E-6</v>
      </c>
      <c r="AM1854" s="13">
        <f t="shared" si="2268"/>
        <v>1.3455703374548114E-2</v>
      </c>
      <c r="AN1854" s="13">
        <f t="shared" si="2269"/>
        <v>7.7801517659416841E-3</v>
      </c>
      <c r="AO1854" s="13">
        <f t="shared" si="2270"/>
        <v>2.2492603997046083E-3</v>
      </c>
      <c r="AP1854" s="13">
        <f t="shared" si="2271"/>
        <v>4.3351102462433711E-4</v>
      </c>
      <c r="AQ1854" s="13">
        <f t="shared" si="2272"/>
        <v>6.2664534694000944E-5</v>
      </c>
      <c r="AR1854" s="13">
        <f t="shared" si="2273"/>
        <v>5.2231093830880459E-5</v>
      </c>
      <c r="AS1854" s="13">
        <f t="shared" si="2274"/>
        <v>9.1665569673195211E-5</v>
      </c>
      <c r="AT1854" s="13">
        <f t="shared" si="2275"/>
        <v>8.0436537388228806E-5</v>
      </c>
      <c r="AU1854" s="13">
        <f t="shared" si="2276"/>
        <v>4.7055374372113838E-5</v>
      </c>
      <c r="AV1854" s="13">
        <f t="shared" si="2277"/>
        <v>2.0645545505764959E-5</v>
      </c>
      <c r="AW1854" s="13">
        <f t="shared" si="2278"/>
        <v>2.0426302679092598E-7</v>
      </c>
      <c r="AX1854" s="13">
        <f t="shared" si="2279"/>
        <v>3.9357932370553276E-3</v>
      </c>
      <c r="AY1854" s="13">
        <f t="shared" si="2280"/>
        <v>2.2756943915379448E-3</v>
      </c>
      <c r="AZ1854" s="13">
        <f t="shared" si="2281"/>
        <v>6.5790866691359858E-4</v>
      </c>
      <c r="BA1854" s="13">
        <f t="shared" si="2282"/>
        <v>1.2680197470261873E-4</v>
      </c>
      <c r="BB1854" s="13">
        <f t="shared" si="2283"/>
        <v>1.8329376397995292E-5</v>
      </c>
      <c r="BC1854" s="13">
        <f t="shared" si="2284"/>
        <v>2.1196265432131235E-6</v>
      </c>
      <c r="BD1854" s="13">
        <f t="shared" si="2285"/>
        <v>5.033377862084912E-6</v>
      </c>
      <c r="BE1854" s="13">
        <f t="shared" si="2286"/>
        <v>8.8335781479590201E-6</v>
      </c>
      <c r="BF1854" s="13">
        <f t="shared" si="2287"/>
        <v>7.7514648248340417E-6</v>
      </c>
      <c r="BG1854" s="13">
        <f t="shared" si="2288"/>
        <v>4.5346069225279134E-6</v>
      </c>
      <c r="BH1854" s="13">
        <f t="shared" si="2289"/>
        <v>1.9895587872591231E-6</v>
      </c>
      <c r="BI1854" s="13">
        <f t="shared" si="2290"/>
        <v>6.9833513432795138E-7</v>
      </c>
      <c r="BJ1854" s="14">
        <f t="shared" si="2291"/>
        <v>0.65756568657686409</v>
      </c>
      <c r="BK1854" s="14">
        <f t="shared" si="2292"/>
        <v>0.22564240004471406</v>
      </c>
      <c r="BL1854" s="14">
        <f t="shared" si="2293"/>
        <v>0.11370412196188094</v>
      </c>
      <c r="BM1854" s="14">
        <f t="shared" si="2294"/>
        <v>0.41050824900562849</v>
      </c>
      <c r="BN1854" s="14">
        <f t="shared" si="2295"/>
        <v>0.5872530792348688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</v>
      </c>
      <c r="F1855" s="10">
        <f>VLOOKUP(B1855,home!$B$2:$E$405,3,FALSE)</f>
        <v>0.92</v>
      </c>
      <c r="G1855" s="10">
        <f>VLOOKUP(C1855,away!$B$2:$E$405,4,FALSE)</f>
        <v>1.05</v>
      </c>
      <c r="H1855" s="10">
        <f>VLOOKUP(A1855,away!$A$2:$E$405,3,FALSE)</f>
        <v>1.2619047619047601</v>
      </c>
      <c r="I1855" s="10">
        <f>VLOOKUP(C1855,away!$B$2:$E$405,3,FALSE)</f>
        <v>1.24</v>
      </c>
      <c r="J1855" s="10">
        <f>VLOOKUP(B1855,home!$B$2:$E$405,4,FALSE)</f>
        <v>0.99</v>
      </c>
      <c r="K1855" s="12">
        <f t="shared" si="2240"/>
        <v>1.4490000000000003</v>
      </c>
      <c r="L1855" s="12">
        <f t="shared" si="2241"/>
        <v>1.5491142857142834</v>
      </c>
      <c r="M1855" s="13">
        <f t="shared" si="2242"/>
        <v>4.9881041128971577E-2</v>
      </c>
      <c r="N1855" s="13">
        <f t="shared" si="2243"/>
        <v>7.2277628595879828E-2</v>
      </c>
      <c r="O1855" s="13">
        <f t="shared" si="2244"/>
        <v>7.7271433399191611E-2</v>
      </c>
      <c r="P1855" s="13">
        <f t="shared" si="2245"/>
        <v>0.11196630699542864</v>
      </c>
      <c r="Q1855" s="13">
        <f t="shared" si="2246"/>
        <v>5.2365141917714957E-2</v>
      </c>
      <c r="R1855" s="13">
        <f t="shared" si="2247"/>
        <v>5.9851140678153773E-2</v>
      </c>
      <c r="S1855" s="13">
        <f t="shared" si="2248"/>
        <v>6.2831757409496203E-2</v>
      </c>
      <c r="T1855" s="13">
        <f t="shared" si="2249"/>
        <v>8.1119589418188087E-2</v>
      </c>
      <c r="U1855" s="13">
        <f t="shared" si="2250"/>
        <v>8.6724302842644818E-2</v>
      </c>
      <c r="V1855" s="13">
        <f t="shared" si="2251"/>
        <v>1.5670705252933161E-2</v>
      </c>
      <c r="W1855" s="13">
        <f t="shared" si="2252"/>
        <v>2.529236354625633E-2</v>
      </c>
      <c r="X1855" s="13">
        <f t="shared" si="2253"/>
        <v>3.9180761688984857E-2</v>
      </c>
      <c r="Y1855" s="13">
        <f t="shared" si="2254"/>
        <v>3.0347738828786674E-2</v>
      </c>
      <c r="Z1855" s="13">
        <f t="shared" si="2255"/>
        <v>3.0905419013607754E-2</v>
      </c>
      <c r="AA1855" s="13">
        <f t="shared" si="2256"/>
        <v>4.4781952150717633E-2</v>
      </c>
      <c r="AB1855" s="13">
        <f t="shared" si="2257"/>
        <v>3.2444524333194946E-2</v>
      </c>
      <c r="AC1855" s="13">
        <f t="shared" si="2258"/>
        <v>2.1984692924814728E-3</v>
      </c>
      <c r="AD1855" s="13">
        <f t="shared" si="2259"/>
        <v>9.162158694631356E-3</v>
      </c>
      <c r="AE1855" s="13">
        <f t="shared" si="2260"/>
        <v>1.4193230921834766E-2</v>
      </c>
      <c r="AF1855" s="13">
        <f t="shared" si="2261"/>
        <v>1.0993468390727974E-2</v>
      </c>
      <c r="AG1855" s="13">
        <f t="shared" si="2262"/>
        <v>5.6767129778750383E-3</v>
      </c>
      <c r="AH1855" s="13">
        <f t="shared" si="2263"/>
        <v>1.1969006524991402E-2</v>
      </c>
      <c r="AI1855" s="13">
        <f t="shared" si="2264"/>
        <v>1.734309045471254E-2</v>
      </c>
      <c r="AJ1855" s="13">
        <f t="shared" si="2265"/>
        <v>1.2565069034439243E-2</v>
      </c>
      <c r="AK1855" s="13">
        <f t="shared" si="2266"/>
        <v>6.0689283436341553E-3</v>
      </c>
      <c r="AL1855" s="13">
        <f t="shared" si="2267"/>
        <v>1.973932236783512E-4</v>
      </c>
      <c r="AM1855" s="13">
        <f t="shared" si="2268"/>
        <v>2.6551935897041667E-3</v>
      </c>
      <c r="AN1855" s="13">
        <f t="shared" si="2269"/>
        <v>4.1131983211477145E-3</v>
      </c>
      <c r="AO1855" s="13">
        <f t="shared" si="2270"/>
        <v>3.1859071396329662E-3</v>
      </c>
      <c r="AP1855" s="13">
        <f t="shared" si="2271"/>
        <v>1.6451114209881856E-3</v>
      </c>
      <c r="AQ1855" s="13">
        <f t="shared" si="2272"/>
        <v>6.3711640096113069E-4</v>
      </c>
      <c r="AR1855" s="13">
        <f t="shared" si="2273"/>
        <v>3.7082717987343265E-3</v>
      </c>
      <c r="AS1855" s="13">
        <f t="shared" si="2274"/>
        <v>5.3732858363660391E-3</v>
      </c>
      <c r="AT1855" s="13">
        <f t="shared" si="2275"/>
        <v>3.8929455884471977E-3</v>
      </c>
      <c r="AU1855" s="13">
        <f t="shared" si="2276"/>
        <v>1.8802927192199969E-3</v>
      </c>
      <c r="AV1855" s="13">
        <f t="shared" si="2277"/>
        <v>6.811360375374439E-4</v>
      </c>
      <c r="AW1855" s="13">
        <f t="shared" si="2278"/>
        <v>1.2307832673808992E-5</v>
      </c>
      <c r="AX1855" s="13">
        <f t="shared" si="2279"/>
        <v>6.4122925191355728E-4</v>
      </c>
      <c r="AY1855" s="13">
        <f t="shared" si="2280"/>
        <v>9.9333739455717465E-4</v>
      </c>
      <c r="AZ1855" s="13">
        <f t="shared" si="2281"/>
        <v>7.6939657422136251E-4</v>
      </c>
      <c r="BA1855" s="13">
        <f t="shared" si="2282"/>
        <v>3.972944081686475E-4</v>
      </c>
      <c r="BB1855" s="13">
        <f t="shared" si="2283"/>
        <v>1.5386361083211331E-4</v>
      </c>
      <c r="BC1855" s="13">
        <f t="shared" si="2284"/>
        <v>4.7670463518321892E-5</v>
      </c>
      <c r="BD1855" s="13">
        <f t="shared" si="2285"/>
        <v>9.574228031217903E-4</v>
      </c>
      <c r="BE1855" s="13">
        <f t="shared" si="2286"/>
        <v>1.3873056417234742E-3</v>
      </c>
      <c r="BF1855" s="13">
        <f t="shared" si="2287"/>
        <v>1.0051029374286576E-3</v>
      </c>
      <c r="BG1855" s="13">
        <f t="shared" si="2288"/>
        <v>4.8546471877804171E-4</v>
      </c>
      <c r="BH1855" s="13">
        <f t="shared" si="2289"/>
        <v>1.7585959437734563E-4</v>
      </c>
      <c r="BI1855" s="13">
        <f t="shared" si="2290"/>
        <v>5.0964110450554751E-5</v>
      </c>
      <c r="BJ1855" s="14">
        <f t="shared" si="2291"/>
        <v>0.35584811355652518</v>
      </c>
      <c r="BK1855" s="14">
        <f t="shared" si="2292"/>
        <v>0.24373901069754655</v>
      </c>
      <c r="BL1855" s="14">
        <f t="shared" si="2293"/>
        <v>0.36861749954786505</v>
      </c>
      <c r="BM1855" s="14">
        <f t="shared" si="2294"/>
        <v>0.57451632053832091</v>
      </c>
      <c r="BN1855" s="14">
        <f t="shared" si="2295"/>
        <v>0.42361269271534041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1.3293413173652699</v>
      </c>
      <c r="F1856" s="10">
        <f>VLOOKUP(B1856,home!$B$2:$E$405,3,FALSE)</f>
        <v>1.4</v>
      </c>
      <c r="G1856" s="10">
        <f>VLOOKUP(C1856,away!$B$2:$E$405,4,FALSE)</f>
        <v>1.29</v>
      </c>
      <c r="H1856" s="10">
        <f>VLOOKUP(A1856,away!$A$2:$E$405,3,FALSE)</f>
        <v>1.1077844311377201</v>
      </c>
      <c r="I1856" s="10">
        <f>VLOOKUP(C1856,away!$B$2:$E$405,3,FALSE)</f>
        <v>0.86</v>
      </c>
      <c r="J1856" s="10">
        <f>VLOOKUP(B1856,home!$B$2:$E$405,4,FALSE)</f>
        <v>1.1599999999999999</v>
      </c>
      <c r="K1856" s="12">
        <f t="shared" si="2240"/>
        <v>2.4007904191616776</v>
      </c>
      <c r="L1856" s="12">
        <f t="shared" si="2241"/>
        <v>1.1051257485029895</v>
      </c>
      <c r="M1856" s="13">
        <f t="shared" si="2242"/>
        <v>3.0019258068235286E-2</v>
      </c>
      <c r="N1856" s="13">
        <f t="shared" si="2243"/>
        <v>7.2069947160561143E-2</v>
      </c>
      <c r="O1856" s="13">
        <f t="shared" si="2244"/>
        <v>3.3175055042162928E-2</v>
      </c>
      <c r="P1856" s="13">
        <f t="shared" si="2245"/>
        <v>7.9646354300386038E-2</v>
      </c>
      <c r="Q1856" s="13">
        <f t="shared" si="2246"/>
        <v>8.65124193262818E-2</v>
      </c>
      <c r="R1856" s="13">
        <f t="shared" si="2247"/>
        <v>1.8331303767549094E-2</v>
      </c>
      <c r="S1856" s="13">
        <f t="shared" si="2248"/>
        <v>5.2828935169911904E-2</v>
      </c>
      <c r="T1856" s="13">
        <f t="shared" si="2249"/>
        <v>9.5607102162761665E-2</v>
      </c>
      <c r="U1856" s="13">
        <f t="shared" si="2250"/>
        <v>4.4009618455874221E-2</v>
      </c>
      <c r="V1856" s="13">
        <f t="shared" si="2251"/>
        <v>1.5573825154693735E-2</v>
      </c>
      <c r="W1856" s="13">
        <f t="shared" si="2252"/>
        <v>6.9232729152344963E-2</v>
      </c>
      <c r="X1856" s="13">
        <f t="shared" si="2253"/>
        <v>7.651087162538997E-2</v>
      </c>
      <c r="Y1856" s="13">
        <f t="shared" si="2254"/>
        <v>4.2277067136812632E-2</v>
      </c>
      <c r="Z1856" s="13">
        <f t="shared" si="2255"/>
        <v>6.7527985990494558E-3</v>
      </c>
      <c r="AA1856" s="13">
        <f t="shared" si="2256"/>
        <v>1.6212054179126328E-2</v>
      </c>
      <c r="AB1856" s="13">
        <f t="shared" si="2257"/>
        <v>1.9460872174088269E-2</v>
      </c>
      <c r="AC1856" s="13">
        <f t="shared" si="2258"/>
        <v>2.5825055229203066E-3</v>
      </c>
      <c r="AD1856" s="13">
        <f t="shared" si="2259"/>
        <v>4.1553318210341299E-2</v>
      </c>
      <c r="AE1856" s="13">
        <f t="shared" si="2260"/>
        <v>4.5921641889986327E-2</v>
      </c>
      <c r="AF1856" s="13">
        <f t="shared" si="2261"/>
        <v>2.5374594433078698E-2</v>
      </c>
      <c r="AG1856" s="13">
        <f t="shared" si="2262"/>
        <v>9.3473725552719635E-3</v>
      </c>
      <c r="AH1856" s="13">
        <f t="shared" si="2263"/>
        <v>1.8656729015661165E-3</v>
      </c>
      <c r="AI1856" s="13">
        <f t="shared" si="2264"/>
        <v>4.4790896273694996E-3</v>
      </c>
      <c r="AJ1856" s="13">
        <f t="shared" si="2265"/>
        <v>5.376677731977573E-3</v>
      </c>
      <c r="AK1856" s="13">
        <f t="shared" si="2266"/>
        <v>4.302758795283898E-3</v>
      </c>
      <c r="AL1856" s="13">
        <f t="shared" si="2267"/>
        <v>2.7407359554813387E-4</v>
      </c>
      <c r="AM1856" s="13">
        <f t="shared" si="2268"/>
        <v>1.9952161648752752E-2</v>
      </c>
      <c r="AN1856" s="13">
        <f t="shared" si="2269"/>
        <v>2.2049647576330527E-2</v>
      </c>
      <c r="AO1856" s="13">
        <f t="shared" si="2270"/>
        <v>1.2183816641009704E-2</v>
      </c>
      <c r="AP1856" s="13">
        <f t="shared" si="2271"/>
        <v>4.4882164950063438E-3</v>
      </c>
      <c r="AQ1856" s="13">
        <f t="shared" si="2272"/>
        <v>1.2400109033718369E-3</v>
      </c>
      <c r="AR1856" s="13">
        <f t="shared" si="2273"/>
        <v>4.1236063236099979E-4</v>
      </c>
      <c r="AS1856" s="13">
        <f t="shared" si="2274"/>
        <v>9.8999145541173888E-4</v>
      </c>
      <c r="AT1856" s="13">
        <f t="shared" si="2275"/>
        <v>1.1883810006022143E-3</v>
      </c>
      <c r="AU1856" s="13">
        <f t="shared" si="2276"/>
        <v>9.5101790685318789E-4</v>
      </c>
      <c r="AV1856" s="13">
        <f t="shared" si="2277"/>
        <v>5.7079866980608166E-4</v>
      </c>
      <c r="AW1856" s="13">
        <f t="shared" si="2278"/>
        <v>2.0199036015285288E-5</v>
      </c>
      <c r="AX1856" s="13">
        <f t="shared" si="2279"/>
        <v>7.983493087981788E-3</v>
      </c>
      <c r="AY1856" s="13">
        <f t="shared" si="2280"/>
        <v>8.822763774524317E-3</v>
      </c>
      <c r="AZ1856" s="13">
        <f t="shared" si="2281"/>
        <v>4.8751317100931245E-3</v>
      </c>
      <c r="BA1856" s="13">
        <f t="shared" si="2282"/>
        <v>1.7958778600557748E-3</v>
      </c>
      <c r="BB1856" s="13">
        <f t="shared" si="2283"/>
        <v>4.9616771607852107E-4</v>
      </c>
      <c r="BC1856" s="13">
        <f t="shared" si="2284"/>
        <v>1.0966554372285888E-4</v>
      </c>
      <c r="BD1856" s="13">
        <f t="shared" si="2285"/>
        <v>7.5951725415185974E-5</v>
      </c>
      <c r="BE1856" s="13">
        <f t="shared" si="2286"/>
        <v>1.8234417469557693E-4</v>
      </c>
      <c r="BF1856" s="13">
        <f t="shared" si="2287"/>
        <v>2.1888507379954223E-4</v>
      </c>
      <c r="BG1856" s="13">
        <f t="shared" si="2288"/>
        <v>1.7516572935847923E-4</v>
      </c>
      <c r="BH1856" s="13">
        <f t="shared" si="2289"/>
        <v>1.051340512023261E-4</v>
      </c>
      <c r="BI1856" s="13">
        <f t="shared" si="2290"/>
        <v>5.0480964570839506E-5</v>
      </c>
      <c r="BJ1856" s="14">
        <f t="shared" si="2291"/>
        <v>0.64840401660975799</v>
      </c>
      <c r="BK1856" s="14">
        <f t="shared" si="2292"/>
        <v>0.18974771558621972</v>
      </c>
      <c r="BL1856" s="14">
        <f t="shared" si="2293"/>
        <v>0.15213361405907405</v>
      </c>
      <c r="BM1856" s="14">
        <f t="shared" si="2294"/>
        <v>0.66848124245041585</v>
      </c>
      <c r="BN1856" s="14">
        <f t="shared" si="2295"/>
        <v>0.3197543376651763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1.3293413173652699</v>
      </c>
      <c r="F1857" s="10">
        <f>VLOOKUP(B1857,home!$B$2:$E$405,3,FALSE)</f>
        <v>0.54</v>
      </c>
      <c r="G1857" s="10">
        <f>VLOOKUP(C1857,away!$B$2:$E$405,4,FALSE)</f>
        <v>0.43</v>
      </c>
      <c r="H1857" s="10">
        <f>VLOOKUP(A1857,away!$A$2:$E$405,3,FALSE)</f>
        <v>1.1077844311377201</v>
      </c>
      <c r="I1857" s="10">
        <f>VLOOKUP(C1857,away!$B$2:$E$405,3,FALSE)</f>
        <v>0.32</v>
      </c>
      <c r="J1857" s="10">
        <f>VLOOKUP(B1857,home!$B$2:$E$405,4,FALSE)</f>
        <v>0.9</v>
      </c>
      <c r="K1857" s="12">
        <f t="shared" si="2240"/>
        <v>0.30867305389221567</v>
      </c>
      <c r="L1857" s="12">
        <f t="shared" si="2241"/>
        <v>0.31904191616766342</v>
      </c>
      <c r="M1857" s="13">
        <f t="shared" si="2242"/>
        <v>0.53381018070497177</v>
      </c>
      <c r="N1857" s="13">
        <f t="shared" si="2243"/>
        <v>0.16477281867695914</v>
      </c>
      <c r="O1857" s="13">
        <f t="shared" si="2244"/>
        <v>0.17030782292192084</v>
      </c>
      <c r="P1857" s="13">
        <f t="shared" si="2245"/>
        <v>5.2569435803044004E-2</v>
      </c>
      <c r="Q1857" s="13">
        <f t="shared" si="2246"/>
        <v>2.5430464569722637E-2</v>
      </c>
      <c r="R1857" s="13">
        <f t="shared" si="2247"/>
        <v>2.716766708167637E-2</v>
      </c>
      <c r="S1857" s="13">
        <f t="shared" si="2248"/>
        <v>1.2942548121697079E-3</v>
      </c>
      <c r="T1857" s="13">
        <f t="shared" si="2249"/>
        <v>8.1133841453581851E-3</v>
      </c>
      <c r="U1857" s="13">
        <f t="shared" si="2250"/>
        <v>8.3859267652280651E-3</v>
      </c>
      <c r="V1857" s="13">
        <f t="shared" si="2251"/>
        <v>1.4161972368214012E-5</v>
      </c>
      <c r="W1857" s="13">
        <f t="shared" si="2252"/>
        <v>2.6165663868780264E-3</v>
      </c>
      <c r="X1857" s="13">
        <f t="shared" si="2253"/>
        <v>8.3479435384946528E-4</v>
      </c>
      <c r="Y1857" s="13">
        <f t="shared" si="2254"/>
        <v>1.3316719512903994E-4</v>
      </c>
      <c r="Z1857" s="13">
        <f t="shared" si="2255"/>
        <v>2.8892081878477273E-3</v>
      </c>
      <c r="AA1857" s="13">
        <f t="shared" si="2256"/>
        <v>8.9182071467335238E-4</v>
      </c>
      <c r="AB1857" s="13">
        <f t="shared" si="2257"/>
        <v>1.3764051176128097E-4</v>
      </c>
      <c r="AC1857" s="13">
        <f t="shared" si="2258"/>
        <v>8.7166623568338115E-8</v>
      </c>
      <c r="AD1857" s="13">
        <f t="shared" si="2259"/>
        <v>2.0191588433734017E-4</v>
      </c>
      <c r="AE1857" s="13">
        <f t="shared" si="2260"/>
        <v>6.4419630643673304E-5</v>
      </c>
      <c r="AF1857" s="13">
        <f t="shared" si="2261"/>
        <v>1.0276281199685332E-5</v>
      </c>
      <c r="AG1857" s="13">
        <f t="shared" si="2262"/>
        <v>1.0928548150084477E-6</v>
      </c>
      <c r="AH1857" s="13">
        <f t="shared" si="2263"/>
        <v>2.3044462911456031E-4</v>
      </c>
      <c r="AI1857" s="13">
        <f t="shared" si="2264"/>
        <v>7.1132047421850324E-5</v>
      </c>
      <c r="AJ1857" s="13">
        <f t="shared" si="2265"/>
        <v>1.0978273153654222E-5</v>
      </c>
      <c r="AK1857" s="13">
        <f t="shared" si="2266"/>
        <v>1.129565700267125E-6</v>
      </c>
      <c r="AL1857" s="13">
        <f t="shared" si="2267"/>
        <v>3.433655173674118E-10</v>
      </c>
      <c r="AM1857" s="13">
        <f t="shared" si="2268"/>
        <v>1.246519852955084E-5</v>
      </c>
      <c r="AN1857" s="13">
        <f t="shared" si="2269"/>
        <v>3.9769208242782403E-6</v>
      </c>
      <c r="AO1857" s="13">
        <f t="shared" si="2270"/>
        <v>6.3440222011240669E-7</v>
      </c>
      <c r="AP1857" s="13">
        <f t="shared" si="2271"/>
        <v>6.7466966641894009E-8</v>
      </c>
      <c r="AQ1857" s="13">
        <f t="shared" si="2272"/>
        <v>5.3811975788624223E-9</v>
      </c>
      <c r="AR1857" s="13">
        <f t="shared" si="2273"/>
        <v>1.4704299208651174E-5</v>
      </c>
      <c r="AS1857" s="13">
        <f t="shared" si="2274"/>
        <v>4.538820942079248E-6</v>
      </c>
      <c r="AT1857" s="13">
        <f t="shared" si="2275"/>
        <v>7.0050586063077229E-7</v>
      </c>
      <c r="AU1857" s="13">
        <f t="shared" si="2276"/>
        <v>7.2075761090098454E-8</v>
      </c>
      <c r="AV1857" s="13">
        <f t="shared" si="2277"/>
        <v>5.5619613218216024E-9</v>
      </c>
      <c r="AW1857" s="13">
        <f t="shared" si="2278"/>
        <v>9.392920396028574E-13</v>
      </c>
      <c r="AX1857" s="13">
        <f t="shared" si="2279"/>
        <v>6.4127848291486915E-7</v>
      </c>
      <c r="AY1857" s="13">
        <f t="shared" si="2280"/>
        <v>2.0459471598625206E-7</v>
      </c>
      <c r="AZ1857" s="13">
        <f t="shared" si="2281"/>
        <v>3.263714511301637E-8</v>
      </c>
      <c r="BA1857" s="13">
        <f t="shared" si="2282"/>
        <v>3.4708724383662783E-9</v>
      </c>
      <c r="BB1857" s="13">
        <f t="shared" si="2283"/>
        <v>2.7683844837747687E-10</v>
      </c>
      <c r="BC1857" s="13">
        <f t="shared" si="2284"/>
        <v>1.7664613807846607E-11</v>
      </c>
      <c r="BD1857" s="13">
        <f t="shared" si="2285"/>
        <v>7.8188129923845429E-7</v>
      </c>
      <c r="BE1857" s="13">
        <f t="shared" si="2286"/>
        <v>2.41345688417147E-7</v>
      </c>
      <c r="BF1857" s="13">
        <f t="shared" si="2287"/>
        <v>3.7248455343719948E-8</v>
      </c>
      <c r="BG1857" s="13">
        <f t="shared" si="2288"/>
        <v>3.83253148790462E-9</v>
      </c>
      <c r="BH1857" s="13">
        <f t="shared" si="2289"/>
        <v>2.957497996273989E-10</v>
      </c>
      <c r="BI1857" s="13">
        <f t="shared" si="2290"/>
        <v>1.8257998767800022E-11</v>
      </c>
      <c r="BJ1857" s="14">
        <f t="shared" si="2291"/>
        <v>0.2021969316243499</v>
      </c>
      <c r="BK1857" s="14">
        <f t="shared" si="2292"/>
        <v>0.58768832539725879</v>
      </c>
      <c r="BL1857" s="14">
        <f t="shared" si="2293"/>
        <v>0.20722564839636631</v>
      </c>
      <c r="BM1857" s="14">
        <f t="shared" si="2294"/>
        <v>2.59415192537512E-2</v>
      </c>
      <c r="BN1857" s="14">
        <f t="shared" si="2295"/>
        <v>0.97405838975829473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1.3293413173652699</v>
      </c>
      <c r="F1858" s="10">
        <f>VLOOKUP(B1858,home!$B$2:$E$405,3,FALSE)</f>
        <v>0.38</v>
      </c>
      <c r="G1858" s="10">
        <f>VLOOKUP(C1858,away!$B$2:$E$405,4,FALSE)</f>
        <v>1.07</v>
      </c>
      <c r="H1858" s="10">
        <f>VLOOKUP(A1858,away!$A$2:$E$405,3,FALSE)</f>
        <v>1.1077844311377201</v>
      </c>
      <c r="I1858" s="10">
        <f>VLOOKUP(C1858,away!$B$2:$E$405,3,FALSE)</f>
        <v>1.18</v>
      </c>
      <c r="J1858" s="10">
        <f>VLOOKUP(B1858,home!$B$2:$E$405,4,FALSE)</f>
        <v>0.9</v>
      </c>
      <c r="K1858" s="12">
        <f t="shared" si="2240"/>
        <v>0.54051017964071879</v>
      </c>
      <c r="L1858" s="12">
        <f t="shared" si="2241"/>
        <v>1.1764670658682588</v>
      </c>
      <c r="M1858" s="13">
        <f t="shared" si="2242"/>
        <v>0.17960823980687868</v>
      </c>
      <c r="N1858" s="13">
        <f t="shared" si="2243"/>
        <v>9.7080081962969286E-2</v>
      </c>
      <c r="O1858" s="13">
        <f t="shared" si="2244"/>
        <v>0.21130317889136116</v>
      </c>
      <c r="P1858" s="13">
        <f t="shared" si="2245"/>
        <v>0.11421151918122456</v>
      </c>
      <c r="Q1858" s="13">
        <f t="shared" si="2246"/>
        <v>2.6236386270670115E-2</v>
      </c>
      <c r="R1858" s="13">
        <f t="shared" si="2247"/>
        <v>0.12429561543947773</v>
      </c>
      <c r="S1858" s="13">
        <f t="shared" si="2248"/>
        <v>1.8156559977021237E-2</v>
      </c>
      <c r="T1858" s="13">
        <f t="shared" si="2249"/>
        <v>3.0866244374841541E-2</v>
      </c>
      <c r="U1858" s="13">
        <f t="shared" si="2250"/>
        <v>6.7183045429745805E-2</v>
      </c>
      <c r="V1858" s="13">
        <f t="shared" si="2251"/>
        <v>1.2828465506125506E-3</v>
      </c>
      <c r="W1858" s="13">
        <f t="shared" si="2252"/>
        <v>4.7270112854277306E-3</v>
      </c>
      <c r="X1858" s="13">
        <f t="shared" si="2253"/>
        <v>5.5611730972933088E-3</v>
      </c>
      <c r="Y1858" s="13">
        <f t="shared" si="2254"/>
        <v>3.2712684982790781E-3</v>
      </c>
      <c r="Z1858" s="13">
        <f t="shared" si="2255"/>
        <v>4.874323266545727E-2</v>
      </c>
      <c r="AA1858" s="13">
        <f t="shared" si="2256"/>
        <v>2.6346213444275662E-2</v>
      </c>
      <c r="AB1858" s="13">
        <f t="shared" si="2257"/>
        <v>7.1201982808090786E-3</v>
      </c>
      <c r="AC1858" s="13">
        <f t="shared" si="2258"/>
        <v>5.0984525257371355E-5</v>
      </c>
      <c r="AD1858" s="13">
        <f t="shared" si="2259"/>
        <v>6.3874942976256178E-4</v>
      </c>
      <c r="AE1858" s="13">
        <f t="shared" si="2260"/>
        <v>7.5146766745778448E-4</v>
      </c>
      <c r="AF1858" s="13">
        <f t="shared" si="2261"/>
        <v>4.4203848091446207E-4</v>
      </c>
      <c r="AG1858" s="13">
        <f t="shared" si="2262"/>
        <v>1.733479048807665E-4</v>
      </c>
      <c r="AH1858" s="13">
        <f t="shared" si="2263"/>
        <v>1.4336201978716098E-2</v>
      </c>
      <c r="AI1858" s="13">
        <f t="shared" si="2264"/>
        <v>7.7488631068814663E-3</v>
      </c>
      <c r="AJ1858" s="13">
        <f t="shared" si="2265"/>
        <v>2.0941696949559195E-3</v>
      </c>
      <c r="AK1858" s="13">
        <f t="shared" si="2266"/>
        <v>3.7730667933959114E-4</v>
      </c>
      <c r="AL1858" s="13">
        <f t="shared" si="2267"/>
        <v>1.296826936367512E-6</v>
      </c>
      <c r="AM1858" s="13">
        <f t="shared" si="2268"/>
        <v>6.9050113805273824E-5</v>
      </c>
      <c r="AN1858" s="13">
        <f t="shared" si="2269"/>
        <v>8.1235184786359842E-5</v>
      </c>
      <c r="AO1858" s="13">
        <f t="shared" si="2270"/>
        <v>4.7785259745437287E-5</v>
      </c>
      <c r="AP1858" s="13">
        <f t="shared" si="2271"/>
        <v>1.8739261441489075E-5</v>
      </c>
      <c r="AQ1858" s="13">
        <f t="shared" si="2272"/>
        <v>5.5115309811517139E-6</v>
      </c>
      <c r="AR1858" s="13">
        <f t="shared" si="2273"/>
        <v>3.3732138955189696E-3</v>
      </c>
      <c r="AS1858" s="13">
        <f t="shared" si="2274"/>
        <v>1.8232564486335271E-3</v>
      </c>
      <c r="AT1858" s="13">
        <f t="shared" si="2275"/>
        <v>4.9274433529100333E-4</v>
      </c>
      <c r="AU1858" s="13">
        <f t="shared" si="2276"/>
        <v>8.8777776395028923E-5</v>
      </c>
      <c r="AV1858" s="13">
        <f t="shared" si="2277"/>
        <v>1.1996322966845157E-5</v>
      </c>
      <c r="AW1858" s="13">
        <f t="shared" si="2278"/>
        <v>2.290673404221361E-8</v>
      </c>
      <c r="AX1858" s="13">
        <f t="shared" si="2279"/>
        <v>6.2203815695167682E-6</v>
      </c>
      <c r="AY1858" s="13">
        <f t="shared" si="2280"/>
        <v>7.3180740536703877E-6</v>
      </c>
      <c r="AZ1858" s="13">
        <f t="shared" si="2281"/>
        <v>4.3047365548641175E-6</v>
      </c>
      <c r="BA1858" s="13">
        <f t="shared" si="2282"/>
        <v>1.688126928012275E-6</v>
      </c>
      <c r="BB1858" s="13">
        <f t="shared" si="2283"/>
        <v>4.9650643345294978E-7</v>
      </c>
      <c r="BC1858" s="13">
        <f t="shared" si="2284"/>
        <v>1.1682469338982109E-7</v>
      </c>
      <c r="BD1858" s="13">
        <f t="shared" si="2285"/>
        <v>6.6141250903453957E-4</v>
      </c>
      <c r="BE1858" s="13">
        <f t="shared" si="2286"/>
        <v>3.5750019407487755E-4</v>
      </c>
      <c r="BF1858" s="13">
        <f t="shared" si="2287"/>
        <v>9.6616247060501937E-5</v>
      </c>
      <c r="BG1858" s="13">
        <f t="shared" si="2288"/>
        <v>1.7407355018294657E-5</v>
      </c>
      <c r="BH1858" s="13">
        <f t="shared" si="2289"/>
        <v>2.3522131470020524E-6</v>
      </c>
      <c r="BI1858" s="13">
        <f t="shared" si="2290"/>
        <v>2.5427903012786809E-7</v>
      </c>
      <c r="BJ1858" s="14">
        <f t="shared" si="2291"/>
        <v>0.16999023497348928</v>
      </c>
      <c r="BK1858" s="14">
        <f t="shared" si="2292"/>
        <v>0.31331876494198452</v>
      </c>
      <c r="BL1858" s="14">
        <f t="shared" si="2293"/>
        <v>0.46773032452173319</v>
      </c>
      <c r="BM1858" s="14">
        <f t="shared" si="2294"/>
        <v>0.24704024038276301</v>
      </c>
      <c r="BN1858" s="14">
        <f t="shared" si="2295"/>
        <v>0.75273502155258154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1.3293413173652699</v>
      </c>
      <c r="F1859" s="10">
        <f>VLOOKUP(B1859,home!$B$2:$E$405,3,FALSE)</f>
        <v>0.97</v>
      </c>
      <c r="G1859" s="10">
        <f>VLOOKUP(C1859,away!$B$2:$E$405,4,FALSE)</f>
        <v>0.86</v>
      </c>
      <c r="H1859" s="10">
        <f>VLOOKUP(A1859,away!$A$2:$E$405,3,FALSE)</f>
        <v>1.1077844311377201</v>
      </c>
      <c r="I1859" s="10">
        <f>VLOOKUP(C1859,away!$B$2:$E$405,3,FALSE)</f>
        <v>0.75</v>
      </c>
      <c r="J1859" s="10">
        <f>VLOOKUP(B1859,home!$B$2:$E$405,4,FALSE)</f>
        <v>1.1599999999999999</v>
      </c>
      <c r="K1859" s="12">
        <f t="shared" si="2240"/>
        <v>1.1089365269461082</v>
      </c>
      <c r="L1859" s="12">
        <f t="shared" si="2241"/>
        <v>0.96377245508981646</v>
      </c>
      <c r="M1859" s="13">
        <f t="shared" si="2242"/>
        <v>0.12584440928385479</v>
      </c>
      <c r="N1859" s="13">
        <f t="shared" si="2243"/>
        <v>0.13955346216682249</v>
      </c>
      <c r="O1859" s="13">
        <f t="shared" si="2244"/>
        <v>0.1212853752948284</v>
      </c>
      <c r="P1859" s="13">
        <f t="shared" si="2245"/>
        <v>0.13449778284880232</v>
      </c>
      <c r="Q1859" s="13">
        <f t="shared" si="2246"/>
        <v>7.7377965829290629E-2</v>
      </c>
      <c r="R1859" s="13">
        <f t="shared" si="2247"/>
        <v>5.8445751957193273E-2</v>
      </c>
      <c r="S1859" s="13">
        <f t="shared" si="2248"/>
        <v>3.5936545958193004E-2</v>
      </c>
      <c r="T1859" s="13">
        <f t="shared" si="2249"/>
        <v>7.4574752097151351E-2</v>
      </c>
      <c r="U1859" s="13">
        <f t="shared" si="2250"/>
        <v>6.4812629190163604E-2</v>
      </c>
      <c r="V1859" s="13">
        <f t="shared" si="2251"/>
        <v>4.2675146610065638E-3</v>
      </c>
      <c r="W1859" s="13">
        <f t="shared" si="2252"/>
        <v>2.8602417562962723E-2</v>
      </c>
      <c r="X1859" s="13">
        <f t="shared" si="2253"/>
        <v>2.7566222196160665E-2</v>
      </c>
      <c r="Y1859" s="13">
        <f t="shared" si="2254"/>
        <v>1.328378282177258E-2</v>
      </c>
      <c r="Z1859" s="13">
        <f t="shared" si="2255"/>
        <v>1.8776135284451538E-2</v>
      </c>
      <c r="AA1859" s="13">
        <f t="shared" si="2256"/>
        <v>2.0821542251809964E-2</v>
      </c>
      <c r="AB1859" s="13">
        <f t="shared" si="2257"/>
        <v>1.1544884375191898E-2</v>
      </c>
      <c r="AC1859" s="13">
        <f t="shared" si="2258"/>
        <v>2.8505997179694478E-4</v>
      </c>
      <c r="AD1859" s="13">
        <f t="shared" si="2259"/>
        <v>7.9295663986335644E-3</v>
      </c>
      <c r="AE1859" s="13">
        <f t="shared" si="2260"/>
        <v>7.6422976758087841E-3</v>
      </c>
      <c r="AF1859" s="13">
        <f t="shared" si="2261"/>
        <v>3.6827179967707153E-3</v>
      </c>
      <c r="AG1859" s="13">
        <f t="shared" si="2262"/>
        <v>1.1831007217170545E-3</v>
      </c>
      <c r="AH1859" s="13">
        <f t="shared" si="2263"/>
        <v>4.5239805000485958E-3</v>
      </c>
      <c r="AI1859" s="13">
        <f t="shared" si="2264"/>
        <v>5.0168072236958074E-3</v>
      </c>
      <c r="AJ1859" s="13">
        <f t="shared" si="2265"/>
        <v>2.7816603895016888E-3</v>
      </c>
      <c r="AK1859" s="13">
        <f t="shared" si="2266"/>
        <v>1.02822827049252E-3</v>
      </c>
      <c r="AL1859" s="13">
        <f t="shared" si="2267"/>
        <v>1.2186456086150515E-5</v>
      </c>
      <c r="AM1859" s="13">
        <f t="shared" si="2268"/>
        <v>1.7586771644578533E-3</v>
      </c>
      <c r="AN1859" s="13">
        <f t="shared" si="2269"/>
        <v>1.694964608499942E-3</v>
      </c>
      <c r="AO1859" s="13">
        <f t="shared" si="2270"/>
        <v>8.1678010101216936E-4</v>
      </c>
      <c r="AP1859" s="13">
        <f t="shared" si="2271"/>
        <v>2.6239672107366895E-4</v>
      </c>
      <c r="AQ1859" s="13">
        <f t="shared" si="2272"/>
        <v>6.3222683019171914E-5</v>
      </c>
      <c r="AR1859" s="13">
        <f t="shared" si="2273"/>
        <v>8.7201755866205845E-4</v>
      </c>
      <c r="AS1859" s="13">
        <f t="shared" si="2274"/>
        <v>9.6701212293872707E-4</v>
      </c>
      <c r="AT1859" s="13">
        <f t="shared" si="2275"/>
        <v>5.3617753256322766E-4</v>
      </c>
      <c r="AU1859" s="13">
        <f t="shared" si="2276"/>
        <v>1.9819561692906645E-4</v>
      </c>
      <c r="AV1859" s="13">
        <f t="shared" si="2277"/>
        <v>5.494658977331507E-5</v>
      </c>
      <c r="AW1859" s="13">
        <f t="shared" si="2278"/>
        <v>3.6178963939565356E-7</v>
      </c>
      <c r="AX1859" s="13">
        <f t="shared" si="2279"/>
        <v>3.2504355779555309E-4</v>
      </c>
      <c r="AY1859" s="13">
        <f t="shared" si="2280"/>
        <v>3.1326802770774881E-4</v>
      </c>
      <c r="AZ1859" s="13">
        <f t="shared" si="2281"/>
        <v>1.5095954808252087E-4</v>
      </c>
      <c r="BA1859" s="13">
        <f t="shared" si="2282"/>
        <v>4.8496884758246787E-5</v>
      </c>
      <c r="BB1859" s="13">
        <f t="shared" si="2283"/>
        <v>1.1684990421915849E-5</v>
      </c>
      <c r="BC1859" s="13">
        <f t="shared" si="2284"/>
        <v>2.2523343813261662E-6</v>
      </c>
      <c r="BD1859" s="13">
        <f t="shared" si="2285"/>
        <v>1.4007108389885997E-4</v>
      </c>
      <c r="BE1859" s="13">
        <f t="shared" si="2286"/>
        <v>1.5532994130437871E-4</v>
      </c>
      <c r="BF1859" s="13">
        <f t="shared" si="2287"/>
        <v>8.6125522820410303E-5</v>
      </c>
      <c r="BG1859" s="13">
        <f t="shared" si="2288"/>
        <v>3.1835912719294521E-5</v>
      </c>
      <c r="BH1859" s="13">
        <f t="shared" si="2289"/>
        <v>8.8260016207734751E-6</v>
      </c>
      <c r="BI1859" s="13">
        <f t="shared" si="2290"/>
        <v>1.9574951168322526E-6</v>
      </c>
      <c r="BJ1859" s="14">
        <f t="shared" si="2291"/>
        <v>0.38684403208830065</v>
      </c>
      <c r="BK1859" s="14">
        <f t="shared" si="2292"/>
        <v>0.3011567672074475</v>
      </c>
      <c r="BL1859" s="14">
        <f t="shared" si="2293"/>
        <v>0.29331335483127274</v>
      </c>
      <c r="BM1859" s="14">
        <f t="shared" si="2294"/>
        <v>0.34277263579261219</v>
      </c>
      <c r="BN1859" s="14">
        <f t="shared" si="2295"/>
        <v>0.65700474738079184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1.3293413173652699</v>
      </c>
      <c r="F1860" s="10">
        <f>VLOOKUP(B1860,home!$B$2:$E$405,3,FALSE)</f>
        <v>1.29</v>
      </c>
      <c r="G1860" s="10">
        <f>VLOOKUP(C1860,away!$B$2:$E$405,4,FALSE)</f>
        <v>1.1299999999999999</v>
      </c>
      <c r="H1860" s="10">
        <f>VLOOKUP(A1860,away!$A$2:$E$405,3,FALSE)</f>
        <v>1.1077844311377201</v>
      </c>
      <c r="I1860" s="10">
        <f>VLOOKUP(C1860,away!$B$2:$E$405,3,FALSE)</f>
        <v>1.03</v>
      </c>
      <c r="J1860" s="10">
        <f>VLOOKUP(B1860,home!$B$2:$E$405,4,FALSE)</f>
        <v>0.77</v>
      </c>
      <c r="K1860" s="12">
        <f t="shared" si="2240"/>
        <v>1.9377808383233539</v>
      </c>
      <c r="L1860" s="12">
        <f t="shared" si="2241"/>
        <v>0.87858383233532578</v>
      </c>
      <c r="M1860" s="13">
        <f t="shared" si="2242"/>
        <v>5.9823024283823308E-2</v>
      </c>
      <c r="N1860" s="13">
        <f t="shared" si="2243"/>
        <v>0.11592391014774547</v>
      </c>
      <c r="O1860" s="13">
        <f t="shared" si="2244"/>
        <v>5.2559541937170731E-2</v>
      </c>
      <c r="P1860" s="13">
        <f t="shared" si="2245"/>
        <v>0.10184887323690217</v>
      </c>
      <c r="Q1860" s="13">
        <f t="shared" si="2246"/>
        <v>0.1123175658939097</v>
      </c>
      <c r="R1860" s="13">
        <f t="shared" si="2247"/>
        <v>2.3088981890474366E-2</v>
      </c>
      <c r="S1860" s="13">
        <f t="shared" si="2248"/>
        <v>4.3349500897899178E-2</v>
      </c>
      <c r="T1860" s="13">
        <f t="shared" si="2249"/>
        <v>9.868039748164667E-2</v>
      </c>
      <c r="U1860" s="13">
        <f t="shared" si="2250"/>
        <v>4.474138668375615E-2</v>
      </c>
      <c r="V1860" s="13">
        <f t="shared" si="2251"/>
        <v>8.2002946277120459E-3</v>
      </c>
      <c r="W1860" s="13">
        <f t="shared" si="2252"/>
        <v>7.2548942332112967E-2</v>
      </c>
      <c r="X1860" s="13">
        <f t="shared" si="2253"/>
        <v>6.3740327786022358E-2</v>
      </c>
      <c r="Y1860" s="13">
        <f t="shared" si="2254"/>
        <v>2.8000610730276685E-2</v>
      </c>
      <c r="Z1860" s="13">
        <f t="shared" si="2255"/>
        <v>6.7618687313513014E-3</v>
      </c>
      <c r="AA1860" s="13">
        <f t="shared" si="2256"/>
        <v>1.3103019658870398E-2</v>
      </c>
      <c r="AB1860" s="13">
        <f t="shared" si="2257"/>
        <v>1.2695390209566636E-2</v>
      </c>
      <c r="AC1860" s="13">
        <f t="shared" si="2258"/>
        <v>8.7256409430321274E-4</v>
      </c>
      <c r="AD1860" s="13">
        <f t="shared" si="2259"/>
        <v>3.5145987572948637E-2</v>
      </c>
      <c r="AE1860" s="13">
        <f t="shared" si="2260"/>
        <v>3.0878696453050948E-2</v>
      </c>
      <c r="AF1860" s="13">
        <f t="shared" si="2261"/>
        <v>1.3564761733620366E-2</v>
      </c>
      <c r="AG1860" s="13">
        <f t="shared" si="2262"/>
        <v>3.9725934495465865E-3</v>
      </c>
      <c r="AH1860" s="13">
        <f t="shared" si="2263"/>
        <v>1.4852171359347583E-3</v>
      </c>
      <c r="AI1860" s="13">
        <f t="shared" si="2264"/>
        <v>2.8780253067638662E-3</v>
      </c>
      <c r="AJ1860" s="13">
        <f t="shared" si="2265"/>
        <v>2.7884911458283569E-3</v>
      </c>
      <c r="AK1860" s="13">
        <f t="shared" si="2266"/>
        <v>1.8011615700735078E-3</v>
      </c>
      <c r="AL1860" s="13">
        <f t="shared" si="2267"/>
        <v>5.94217165686098E-5</v>
      </c>
      <c r="AM1860" s="13">
        <f t="shared" si="2268"/>
        <v>1.3621044252562105E-2</v>
      </c>
      <c r="AN1860" s="13">
        <f t="shared" si="2269"/>
        <v>1.1967229259825077E-2</v>
      </c>
      <c r="AO1860" s="13">
        <f t="shared" si="2270"/>
        <v>5.2571070727662796E-3</v>
      </c>
      <c r="AP1860" s="13">
        <f t="shared" si="2271"/>
        <v>1.5396030929960482E-3</v>
      </c>
      <c r="AQ1860" s="13">
        <f t="shared" si="2272"/>
        <v>3.3816759642994721E-4</v>
      </c>
      <c r="AR1860" s="13">
        <f t="shared" si="2273"/>
        <v>2.6097755262793139E-4</v>
      </c>
      <c r="AS1860" s="13">
        <f t="shared" si="2274"/>
        <v>5.057173007149301E-4</v>
      </c>
      <c r="AT1860" s="13">
        <f t="shared" si="2275"/>
        <v>4.8998464746700054E-4</v>
      </c>
      <c r="AU1860" s="13">
        <f t="shared" si="2276"/>
        <v>3.1649428697805911E-4</v>
      </c>
      <c r="AV1860" s="13">
        <f t="shared" si="2277"/>
        <v>1.5332414118622391E-4</v>
      </c>
      <c r="AW1860" s="13">
        <f t="shared" si="2278"/>
        <v>2.810156824496528E-6</v>
      </c>
      <c r="AX1860" s="13">
        <f t="shared" si="2279"/>
        <v>4.3990997584282222E-3</v>
      </c>
      <c r="AY1860" s="13">
        <f t="shared" si="2280"/>
        <v>3.8649779245852728E-3</v>
      </c>
      <c r="AZ1860" s="13">
        <f t="shared" si="2281"/>
        <v>1.6978535584367812E-3</v>
      </c>
      <c r="BA1860" s="13">
        <f t="shared" si="2282"/>
        <v>4.9723556203851908E-4</v>
      </c>
      <c r="BB1860" s="13">
        <f t="shared" si="2283"/>
        <v>1.0921578141730292E-4</v>
      </c>
      <c r="BC1860" s="13">
        <f t="shared" si="2284"/>
        <v>1.9191043957822262E-5</v>
      </c>
      <c r="BD1860" s="13">
        <f t="shared" si="2285"/>
        <v>3.8215109723556995E-5</v>
      </c>
      <c r="BE1860" s="13">
        <f t="shared" si="2286"/>
        <v>7.405250735673322E-5</v>
      </c>
      <c r="BF1860" s="13">
        <f t="shared" si="2287"/>
        <v>7.174876489283843E-5</v>
      </c>
      <c r="BG1860" s="13">
        <f t="shared" si="2288"/>
        <v>4.6344460594236561E-5</v>
      </c>
      <c r="BH1860" s="13">
        <f t="shared" si="2289"/>
        <v>2.2451351925485846E-5</v>
      </c>
      <c r="BI1860" s="13">
        <f t="shared" si="2290"/>
        <v>8.7011599111321132E-6</v>
      </c>
      <c r="BJ1860" s="14">
        <f t="shared" si="2291"/>
        <v>0.61808451848432366</v>
      </c>
      <c r="BK1860" s="14">
        <f t="shared" si="2292"/>
        <v>0.2180186567817938</v>
      </c>
      <c r="BL1860" s="14">
        <f t="shared" si="2293"/>
        <v>0.15712922682181688</v>
      </c>
      <c r="BM1860" s="14">
        <f t="shared" si="2294"/>
        <v>0.53057020566149904</v>
      </c>
      <c r="BN1860" s="14">
        <f t="shared" si="2295"/>
        <v>0.46556189739002574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1.3293413173652699</v>
      </c>
      <c r="F1861" s="10">
        <f>VLOOKUP(B1861,home!$B$2:$E$405,3,FALSE)</f>
        <v>1.07</v>
      </c>
      <c r="G1861" s="10">
        <f>VLOOKUP(C1861,away!$B$2:$E$405,4,FALSE)</f>
        <v>0.97</v>
      </c>
      <c r="H1861" s="10">
        <f>VLOOKUP(A1861,away!$A$2:$E$405,3,FALSE)</f>
        <v>1.1077844311377201</v>
      </c>
      <c r="I1861" s="10">
        <f>VLOOKUP(C1861,away!$B$2:$E$405,3,FALSE)</f>
        <v>0.75</v>
      </c>
      <c r="J1861" s="10">
        <f>VLOOKUP(B1861,home!$B$2:$E$405,4,FALSE)</f>
        <v>0.39</v>
      </c>
      <c r="K1861" s="12">
        <f t="shared" si="2240"/>
        <v>1.3797233532934137</v>
      </c>
      <c r="L1861" s="12">
        <f t="shared" si="2241"/>
        <v>0.32402694610778315</v>
      </c>
      <c r="M1861" s="13">
        <f t="shared" si="2242"/>
        <v>0.18199968923601967</v>
      </c>
      <c r="N1861" s="13">
        <f t="shared" si="2243"/>
        <v>0.25110922153108028</v>
      </c>
      <c r="O1861" s="13">
        <f t="shared" si="2244"/>
        <v>5.897280349571303E-2</v>
      </c>
      <c r="P1861" s="13">
        <f t="shared" si="2245"/>
        <v>8.1366154192218737E-2</v>
      </c>
      <c r="Q1861" s="13">
        <f t="shared" si="2246"/>
        <v>0.1732306285868804</v>
      </c>
      <c r="R1861" s="13">
        <f t="shared" si="2247"/>
        <v>9.554388710065146E-3</v>
      </c>
      <c r="S1861" s="13">
        <f t="shared" si="2248"/>
        <v>9.094041692904245E-3</v>
      </c>
      <c r="T1861" s="13">
        <f t="shared" si="2249"/>
        <v>5.6131391553338503E-2</v>
      </c>
      <c r="U1861" s="13">
        <f t="shared" si="2250"/>
        <v>1.3182413229719817E-2</v>
      </c>
      <c r="V1861" s="13">
        <f t="shared" si="2251"/>
        <v>4.517389878346559E-4</v>
      </c>
      <c r="W1861" s="13">
        <f t="shared" si="2252"/>
        <v>7.9670114589005525E-2</v>
      </c>
      <c r="X1861" s="13">
        <f t="shared" si="2253"/>
        <v>2.5815263926332602E-2</v>
      </c>
      <c r="Y1861" s="13">
        <f t="shared" si="2254"/>
        <v>4.1824205665079864E-3</v>
      </c>
      <c r="Z1861" s="13">
        <f t="shared" si="2255"/>
        <v>1.0319597985496973E-3</v>
      </c>
      <c r="AA1861" s="13">
        <f t="shared" si="2256"/>
        <v>1.423819033718984E-3</v>
      </c>
      <c r="AB1861" s="13">
        <f t="shared" si="2257"/>
        <v>9.8223818584287264E-4</v>
      </c>
      <c r="AC1861" s="13">
        <f t="shared" si="2258"/>
        <v>1.2622365006872828E-5</v>
      </c>
      <c r="AD1861" s="13">
        <f t="shared" si="2259"/>
        <v>2.7480679414503301E-2</v>
      </c>
      <c r="AE1861" s="13">
        <f t="shared" si="2260"/>
        <v>8.904480627648528E-3</v>
      </c>
      <c r="AF1861" s="13">
        <f t="shared" si="2261"/>
        <v>1.4426458322264342E-3</v>
      </c>
      <c r="AG1861" s="13">
        <f t="shared" si="2262"/>
        <v>1.5581870777715099E-4</v>
      </c>
      <c r="AH1861" s="13">
        <f t="shared" si="2263"/>
        <v>8.3595695507515379E-5</v>
      </c>
      <c r="AI1861" s="13">
        <f t="shared" si="2264"/>
        <v>1.1533893332652427E-4</v>
      </c>
      <c r="AJ1861" s="13">
        <f t="shared" si="2265"/>
        <v>7.9567909927278794E-5</v>
      </c>
      <c r="AK1861" s="13">
        <f t="shared" si="2266"/>
        <v>3.6593901166471137E-5</v>
      </c>
      <c r="AL1861" s="13">
        <f t="shared" si="2267"/>
        <v>2.2572198924753315E-7</v>
      </c>
      <c r="AM1861" s="13">
        <f t="shared" si="2268"/>
        <v>7.5831470305119516E-3</v>
      </c>
      <c r="AN1861" s="13">
        <f t="shared" si="2269"/>
        <v>2.457143974183092E-3</v>
      </c>
      <c r="AO1861" s="13">
        <f t="shared" si="2270"/>
        <v>3.9809042905084447E-4</v>
      </c>
      <c r="AP1861" s="13">
        <f t="shared" si="2271"/>
        <v>4.2997342000027428E-5</v>
      </c>
      <c r="AQ1861" s="13">
        <f t="shared" si="2272"/>
        <v>3.483074354755202E-6</v>
      </c>
      <c r="AR1861" s="13">
        <f t="shared" si="2273"/>
        <v>5.4174515846112689E-6</v>
      </c>
      <c r="AS1861" s="13">
        <f t="shared" si="2274"/>
        <v>7.4745844666245773E-6</v>
      </c>
      <c r="AT1861" s="13">
        <f t="shared" si="2275"/>
        <v>5.1564293723830636E-6</v>
      </c>
      <c r="AU1861" s="13">
        <f t="shared" si="2276"/>
        <v>2.3714820082283381E-6</v>
      </c>
      <c r="AV1861" s="13">
        <f t="shared" si="2277"/>
        <v>8.1799727716695021E-7</v>
      </c>
      <c r="AW1861" s="13">
        <f t="shared" si="2278"/>
        <v>2.8031382084565128E-9</v>
      </c>
      <c r="AX1861" s="13">
        <f t="shared" si="2279"/>
        <v>1.743774174909159E-3</v>
      </c>
      <c r="AY1861" s="13">
        <f t="shared" si="2280"/>
        <v>5.6502982059743417E-4</v>
      </c>
      <c r="AZ1861" s="13">
        <f t="shared" si="2281"/>
        <v>9.1542443614007587E-5</v>
      </c>
      <c r="BA1861" s="13">
        <f t="shared" si="2282"/>
        <v>9.887406147830276E-6</v>
      </c>
      <c r="BB1861" s="13">
        <f t="shared" si="2283"/>
        <v>8.0094650475219104E-7</v>
      </c>
      <c r="BC1861" s="13">
        <f t="shared" si="2284"/>
        <v>5.1905649986111117E-8</v>
      </c>
      <c r="BD1861" s="13">
        <f t="shared" si="2285"/>
        <v>2.9256671544139329E-7</v>
      </c>
      <c r="BE1861" s="13">
        <f t="shared" si="2286"/>
        <v>4.0366112969083909E-7</v>
      </c>
      <c r="BF1861" s="13">
        <f t="shared" si="2287"/>
        <v>2.7847034372562608E-7</v>
      </c>
      <c r="BG1861" s="13">
        <f t="shared" si="2288"/>
        <v>1.2807067881263013E-7</v>
      </c>
      <c r="BH1861" s="13">
        <f t="shared" si="2289"/>
        <v>4.4175526607481441E-8</v>
      </c>
      <c r="BI1861" s="13">
        <f t="shared" si="2290"/>
        <v>1.2190001140875336E-8</v>
      </c>
      <c r="BJ1861" s="14">
        <f t="shared" si="2291"/>
        <v>0.64101861388282444</v>
      </c>
      <c r="BK1861" s="14">
        <f t="shared" si="2292"/>
        <v>0.27348950201657091</v>
      </c>
      <c r="BL1861" s="14">
        <f t="shared" si="2293"/>
        <v>8.4453156174092062E-2</v>
      </c>
      <c r="BM1861" s="14">
        <f t="shared" si="2294"/>
        <v>0.24319531910260067</v>
      </c>
      <c r="BN1861" s="14">
        <f t="shared" si="2295"/>
        <v>0.75623288575197734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1.3293413173652699</v>
      </c>
      <c r="F1862" s="10">
        <f>VLOOKUP(B1862,home!$B$2:$E$405,3,FALSE)</f>
        <v>1.07</v>
      </c>
      <c r="G1862" s="10">
        <f>VLOOKUP(C1862,away!$B$2:$E$405,4,FALSE)</f>
        <v>1.1299999999999999</v>
      </c>
      <c r="H1862" s="10">
        <f>VLOOKUP(A1862,away!$A$2:$E$405,3,FALSE)</f>
        <v>1.1077844311377201</v>
      </c>
      <c r="I1862" s="10">
        <f>VLOOKUP(C1862,away!$B$2:$E$405,3,FALSE)</f>
        <v>0.38</v>
      </c>
      <c r="J1862" s="10">
        <f>VLOOKUP(B1862,home!$B$2:$E$405,4,FALSE)</f>
        <v>0.77</v>
      </c>
      <c r="K1862" s="12">
        <f t="shared" si="2240"/>
        <v>1.6073065868263479</v>
      </c>
      <c r="L1862" s="12">
        <f t="shared" si="2241"/>
        <v>0.3241377245508969</v>
      </c>
      <c r="M1862" s="13">
        <f t="shared" si="2242"/>
        <v>0.1449387106084446</v>
      </c>
      <c r="N1862" s="13">
        <f t="shared" si="2243"/>
        <v>0.23296094424707084</v>
      </c>
      <c r="O1862" s="13">
        <f t="shared" si="2244"/>
        <v>4.6980103855962164E-2</v>
      </c>
      <c r="P1862" s="13">
        <f t="shared" si="2245"/>
        <v>7.551143037747389E-2</v>
      </c>
      <c r="Q1862" s="13">
        <f t="shared" si="2246"/>
        <v>0.18721983008080129</v>
      </c>
      <c r="R1862" s="13">
        <f t="shared" si="2247"/>
        <v>7.6140119815181952E-3</v>
      </c>
      <c r="S1862" s="13">
        <f t="shared" si="2248"/>
        <v>9.8351504813922897E-3</v>
      </c>
      <c r="T1862" s="13">
        <f t="shared" si="2249"/>
        <v>6.0685009713196486E-2</v>
      </c>
      <c r="U1862" s="13">
        <f t="shared" si="2250"/>
        <v>1.2238051610068927E-2</v>
      </c>
      <c r="V1862" s="13">
        <f t="shared" si="2251"/>
        <v>5.6933358452760372E-4</v>
      </c>
      <c r="W1862" s="13">
        <f t="shared" si="2252"/>
        <v>0.10030655535779386</v>
      </c>
      <c r="X1862" s="13">
        <f t="shared" si="2253"/>
        <v>3.2513138611213875E-2</v>
      </c>
      <c r="Y1862" s="13">
        <f t="shared" si="2254"/>
        <v>5.2693673837233852E-3</v>
      </c>
      <c r="Z1862" s="13">
        <f t="shared" si="2255"/>
        <v>8.2266283946419135E-4</v>
      </c>
      <c r="AA1862" s="13">
        <f t="shared" si="2256"/>
        <v>1.3222714006080611E-3</v>
      </c>
      <c r="AB1862" s="13">
        <f t="shared" si="2257"/>
        <v>1.0626477658847186E-3</v>
      </c>
      <c r="AC1862" s="13">
        <f t="shared" si="2258"/>
        <v>1.8538522744001221E-5</v>
      </c>
      <c r="AD1862" s="13">
        <f t="shared" si="2259"/>
        <v>4.0305846782110924E-2</v>
      </c>
      <c r="AE1862" s="13">
        <f t="shared" si="2260"/>
        <v>1.3064645462050523E-2</v>
      </c>
      <c r="AF1862" s="13">
        <f t="shared" si="2261"/>
        <v>2.1173722260666283E-3</v>
      </c>
      <c r="AG1862" s="13">
        <f t="shared" si="2262"/>
        <v>2.2877340512816809E-4</v>
      </c>
      <c r="AH1862" s="13">
        <f t="shared" si="2263"/>
        <v>6.6664015214125679E-5</v>
      </c>
      <c r="AI1862" s="13">
        <f t="shared" si="2264"/>
        <v>1.0714951075795606E-4</v>
      </c>
      <c r="AJ1862" s="13">
        <f t="shared" si="2265"/>
        <v>8.61110572082417E-5</v>
      </c>
      <c r="AK1862" s="13">
        <f t="shared" si="2266"/>
        <v>4.6135623149795787E-5</v>
      </c>
      <c r="AL1862" s="13">
        <f t="shared" si="2267"/>
        <v>3.863344343573328E-7</v>
      </c>
      <c r="AM1862" s="13">
        <f t="shared" si="2268"/>
        <v>1.2956770604100091E-2</v>
      </c>
      <c r="AN1862" s="13">
        <f t="shared" si="2269"/>
        <v>4.1997781411409526E-3</v>
      </c>
      <c r="AO1862" s="13">
        <f t="shared" si="2270"/>
        <v>6.8065326514401181E-4</v>
      </c>
      <c r="AP1862" s="13">
        <f t="shared" si="2271"/>
        <v>7.354180019063945E-5</v>
      </c>
      <c r="AQ1862" s="13">
        <f t="shared" si="2272"/>
        <v>5.9594179432926453E-6</v>
      </c>
      <c r="AR1862" s="13">
        <f t="shared" si="2273"/>
        <v>4.3216644401866143E-6</v>
      </c>
      <c r="AS1862" s="13">
        <f t="shared" si="2274"/>
        <v>6.9462397207651458E-6</v>
      </c>
      <c r="AT1862" s="13">
        <f t="shared" si="2275"/>
        <v>5.582368428430316E-6</v>
      </c>
      <c r="AU1862" s="13">
        <f t="shared" si="2276"/>
        <v>2.9908591817024983E-6</v>
      </c>
      <c r="AV1862" s="13">
        <f t="shared" si="2277"/>
        <v>1.2018069157551211E-6</v>
      </c>
      <c r="AW1862" s="13">
        <f t="shared" si="2278"/>
        <v>5.590996516912653E-9</v>
      </c>
      <c r="AX1862" s="13">
        <f t="shared" si="2279"/>
        <v>3.4709171226613459E-3</v>
      </c>
      <c r="AY1862" s="13">
        <f t="shared" si="2280"/>
        <v>1.1250551782441948E-3</v>
      </c>
      <c r="AZ1862" s="13">
        <f t="shared" si="2281"/>
        <v>1.8233641273513848E-4</v>
      </c>
      <c r="BA1862" s="13">
        <f t="shared" si="2282"/>
        <v>1.9700703308913659E-5</v>
      </c>
      <c r="BB1862" s="13">
        <f t="shared" si="2283"/>
        <v>1.5964352856508994E-6</v>
      </c>
      <c r="BC1862" s="13">
        <f t="shared" si="2284"/>
        <v>1.0349298017672873E-7</v>
      </c>
      <c r="BD1862" s="13">
        <f t="shared" si="2285"/>
        <v>2.3346907965243571E-7</v>
      </c>
      <c r="BE1862" s="13">
        <f t="shared" si="2286"/>
        <v>3.7525638954564519E-7</v>
      </c>
      <c r="BF1862" s="13">
        <f t="shared" si="2287"/>
        <v>3.0157603333269468E-7</v>
      </c>
      <c r="BG1862" s="13">
        <f t="shared" si="2288"/>
        <v>1.6157504826820081E-7</v>
      </c>
      <c r="BH1862" s="13">
        <f t="shared" si="2289"/>
        <v>6.4925159837066031E-8</v>
      </c>
      <c r="BI1862" s="13">
        <f t="shared" si="2290"/>
        <v>2.0870927411373944E-8</v>
      </c>
      <c r="BJ1862" s="14">
        <f t="shared" si="2291"/>
        <v>0.6973878958428904</v>
      </c>
      <c r="BK1862" s="14">
        <f t="shared" si="2292"/>
        <v>0.23199860508726092</v>
      </c>
      <c r="BL1862" s="14">
        <f t="shared" si="2293"/>
        <v>6.954534743169706E-2</v>
      </c>
      <c r="BM1862" s="14">
        <f t="shared" si="2294"/>
        <v>0.30340443046279397</v>
      </c>
      <c r="BN1862" s="14">
        <f t="shared" si="2295"/>
        <v>0.6952250311512711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1.3293413173652699</v>
      </c>
      <c r="F1863" s="10">
        <f>VLOOKUP(B1863,home!$B$2:$E$405,3,FALSE)</f>
        <v>0.64</v>
      </c>
      <c r="G1863" s="10">
        <f>VLOOKUP(C1863,away!$B$2:$E$405,4,FALSE)</f>
        <v>1.4</v>
      </c>
      <c r="H1863" s="10">
        <f>VLOOKUP(A1863,away!$A$2:$E$405,3,FALSE)</f>
        <v>1.1077844311377201</v>
      </c>
      <c r="I1863" s="10">
        <f>VLOOKUP(C1863,away!$B$2:$E$405,3,FALSE)</f>
        <v>0.43</v>
      </c>
      <c r="J1863" s="10">
        <f>VLOOKUP(B1863,home!$B$2:$E$405,4,FALSE)</f>
        <v>1.42</v>
      </c>
      <c r="K1863" s="12">
        <f t="shared" si="2240"/>
        <v>1.1910898203592819</v>
      </c>
      <c r="L1863" s="12">
        <f t="shared" si="2241"/>
        <v>0.67641317365269182</v>
      </c>
      <c r="M1863" s="13">
        <f t="shared" si="2242"/>
        <v>0.15450899040526728</v>
      </c>
      <c r="N1863" s="13">
        <f t="shared" si="2243"/>
        <v>0.18403408562570375</v>
      </c>
      <c r="O1863" s="13">
        <f t="shared" si="2244"/>
        <v>0.10451191655790015</v>
      </c>
      <c r="P1863" s="13">
        <f t="shared" si="2245"/>
        <v>0.12448307991835351</v>
      </c>
      <c r="Q1863" s="13">
        <f t="shared" si="2246"/>
        <v>0.10960056299395211</v>
      </c>
      <c r="R1863" s="13">
        <f t="shared" si="2247"/>
        <v>3.5346618581727274E-2</v>
      </c>
      <c r="S1863" s="13">
        <f t="shared" si="2248"/>
        <v>2.5073034820359111E-2</v>
      </c>
      <c r="T1863" s="13">
        <f t="shared" si="2249"/>
        <v>7.413526464886093E-2</v>
      </c>
      <c r="U1863" s="13">
        <f t="shared" si="2250"/>
        <v>4.2100997576817581E-2</v>
      </c>
      <c r="V1863" s="13">
        <f t="shared" si="2251"/>
        <v>2.2445070018628391E-3</v>
      </c>
      <c r="W1863" s="13">
        <f t="shared" si="2252"/>
        <v>4.3514704962580864E-2</v>
      </c>
      <c r="X1863" s="13">
        <f t="shared" si="2253"/>
        <v>2.9433919684299863E-2</v>
      </c>
      <c r="Y1863" s="13">
        <f t="shared" si="2254"/>
        <v>9.9547455133478513E-3</v>
      </c>
      <c r="Z1863" s="13">
        <f t="shared" si="2255"/>
        <v>7.969639484252453E-3</v>
      </c>
      <c r="AA1863" s="13">
        <f t="shared" si="2256"/>
        <v>9.4925564616264915E-3</v>
      </c>
      <c r="AB1863" s="13">
        <f t="shared" si="2257"/>
        <v>5.65324368531452E-3</v>
      </c>
      <c r="AC1863" s="13">
        <f t="shared" si="2258"/>
        <v>1.1302058530596629E-4</v>
      </c>
      <c r="AD1863" s="13">
        <f t="shared" si="2259"/>
        <v>1.29574805292169E-2</v>
      </c>
      <c r="AE1863" s="13">
        <f t="shared" si="2260"/>
        <v>8.7646105273105641E-3</v>
      </c>
      <c r="AF1863" s="13">
        <f t="shared" si="2261"/>
        <v>2.9642490113039655E-3</v>
      </c>
      <c r="AG1863" s="13">
        <f t="shared" si="2262"/>
        <v>6.6835236041098988E-4</v>
      </c>
      <c r="AH1863" s="13">
        <f t="shared" si="2263"/>
        <v>1.3476922841027502E-3</v>
      </c>
      <c r="AI1863" s="13">
        <f t="shared" si="2264"/>
        <v>1.6052225605715346E-3</v>
      </c>
      <c r="AJ1863" s="13">
        <f t="shared" si="2265"/>
        <v>9.5598212565390815E-4</v>
      </c>
      <c r="AK1863" s="13">
        <f t="shared" si="2266"/>
        <v>3.7955352610393264E-4</v>
      </c>
      <c r="AL1863" s="13">
        <f t="shared" si="2267"/>
        <v>3.6422865792234388E-6</v>
      </c>
      <c r="AM1863" s="13">
        <f t="shared" si="2268"/>
        <v>3.0867046311707702E-3</v>
      </c>
      <c r="AN1863" s="13">
        <f t="shared" si="2269"/>
        <v>2.0878876756986824E-3</v>
      </c>
      <c r="AO1863" s="13">
        <f t="shared" si="2270"/>
        <v>7.0613736447484388E-4</v>
      </c>
      <c r="AP1863" s="13">
        <f t="shared" si="2271"/>
        <v>1.5921353857972561E-4</v>
      </c>
      <c r="AQ1863" s="13">
        <f t="shared" si="2272"/>
        <v>2.6923533729796859E-5</v>
      </c>
      <c r="AR1863" s="13">
        <f t="shared" si="2273"/>
        <v>1.8231936299943735E-4</v>
      </c>
      <c r="AS1863" s="13">
        <f t="shared" si="2274"/>
        <v>2.1715873732301849E-4</v>
      </c>
      <c r="AT1863" s="13">
        <f t="shared" si="2275"/>
        <v>1.2932778071376132E-4</v>
      </c>
      <c r="AU1863" s="13">
        <f t="shared" si="2276"/>
        <v>5.1347001032606192E-5</v>
      </c>
      <c r="AV1863" s="13">
        <f t="shared" si="2277"/>
        <v>1.5289722558978696E-5</v>
      </c>
      <c r="AW1863" s="13">
        <f t="shared" si="2278"/>
        <v>8.1513245090098761E-8</v>
      </c>
      <c r="AX1863" s="13">
        <f t="shared" si="2279"/>
        <v>6.1275707744055919E-4</v>
      </c>
      <c r="AY1863" s="13">
        <f t="shared" si="2280"/>
        <v>4.1447695942971698E-4</v>
      </c>
      <c r="AZ1863" s="13">
        <f t="shared" si="2281"/>
        <v>1.4017883776688641E-4</v>
      </c>
      <c r="BA1863" s="13">
        <f t="shared" si="2282"/>
        <v>3.1606270844281819E-5</v>
      </c>
      <c r="BB1863" s="13">
        <f t="shared" si="2283"/>
        <v>5.3447244922768004E-6</v>
      </c>
      <c r="BC1863" s="13">
        <f t="shared" si="2284"/>
        <v>7.2304841122404473E-7</v>
      </c>
      <c r="BD1863" s="13">
        <f t="shared" si="2285"/>
        <v>2.0553869824131092E-5</v>
      </c>
      <c r="BE1863" s="13">
        <f t="shared" si="2286"/>
        <v>2.448150511651236E-5</v>
      </c>
      <c r="BF1863" s="13">
        <f t="shared" si="2287"/>
        <v>1.4579835765675778E-5</v>
      </c>
      <c r="BG1863" s="13">
        <f t="shared" si="2288"/>
        <v>5.7886313210021984E-6</v>
      </c>
      <c r="BH1863" s="13">
        <f t="shared" si="2289"/>
        <v>1.7236949600646556E-6</v>
      </c>
      <c r="BI1863" s="13">
        <f t="shared" si="2290"/>
        <v>4.1061510406752206E-7</v>
      </c>
      <c r="BJ1863" s="14">
        <f t="shared" si="2291"/>
        <v>0.48329992951902667</v>
      </c>
      <c r="BK1863" s="14">
        <f t="shared" si="2292"/>
        <v>0.30684075197715766</v>
      </c>
      <c r="BL1863" s="14">
        <f t="shared" si="2293"/>
        <v>0.20205676411653742</v>
      </c>
      <c r="BM1863" s="14">
        <f t="shared" si="2294"/>
        <v>0.28726743556788553</v>
      </c>
      <c r="BN1863" s="14">
        <f t="shared" si="2295"/>
        <v>0.71248525408290408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1.3293413173652699</v>
      </c>
      <c r="F1864" s="10">
        <f>VLOOKUP(B1864,home!$B$2:$E$405,3,FALSE)</f>
        <v>1.4</v>
      </c>
      <c r="G1864" s="10">
        <f>VLOOKUP(C1864,away!$B$2:$E$405,4,FALSE)</f>
        <v>0.97</v>
      </c>
      <c r="H1864" s="10">
        <f>VLOOKUP(A1864,away!$A$2:$E$405,3,FALSE)</f>
        <v>1.1077844311377201</v>
      </c>
      <c r="I1864" s="10">
        <f>VLOOKUP(C1864,away!$B$2:$E$405,3,FALSE)</f>
        <v>0.97</v>
      </c>
      <c r="J1864" s="10">
        <f>VLOOKUP(B1864,home!$B$2:$E$405,4,FALSE)</f>
        <v>0.77</v>
      </c>
      <c r="K1864" s="12">
        <f t="shared" si="2240"/>
        <v>1.8052455089820365</v>
      </c>
      <c r="L1864" s="12">
        <f t="shared" si="2241"/>
        <v>0.82740419161676315</v>
      </c>
      <c r="M1864" s="13">
        <f t="shared" si="2242"/>
        <v>7.1887728699192105E-2</v>
      </c>
      <c r="N1864" s="13">
        <f t="shared" si="2243"/>
        <v>0.12977499938513562</v>
      </c>
      <c r="O1864" s="13">
        <f t="shared" si="2244"/>
        <v>5.9480208051520232E-2</v>
      </c>
      <c r="P1864" s="13">
        <f t="shared" si="2245"/>
        <v>0.10737637845832407</v>
      </c>
      <c r="Q1864" s="13">
        <f t="shared" si="2246"/>
        <v>0.11713786740908133</v>
      </c>
      <c r="R1864" s="13">
        <f t="shared" si="2247"/>
        <v>2.4607086730032486E-2</v>
      </c>
      <c r="S1864" s="13">
        <f t="shared" si="2248"/>
        <v>4.0096157089168173E-2</v>
      </c>
      <c r="T1864" s="13">
        <f t="shared" si="2249"/>
        <v>9.692036249132252E-2</v>
      </c>
      <c r="U1864" s="13">
        <f t="shared" si="2250"/>
        <v>4.4421832808522618E-2</v>
      </c>
      <c r="V1864" s="13">
        <f t="shared" si="2251"/>
        <v>6.6544816421642734E-3</v>
      </c>
      <c r="W1864" s="13">
        <f t="shared" si="2252"/>
        <v>7.0487536357325797E-2</v>
      </c>
      <c r="X1864" s="13">
        <f t="shared" si="2253"/>
        <v>5.8321683038790345E-2</v>
      </c>
      <c r="Y1864" s="13">
        <f t="shared" si="2254"/>
        <v>2.4127802504219704E-2</v>
      </c>
      <c r="Z1864" s="13">
        <f t="shared" si="2255"/>
        <v>6.7866689013020383E-3</v>
      </c>
      <c r="AA1864" s="13">
        <f t="shared" si="2256"/>
        <v>1.2251603555023556E-2</v>
      </c>
      <c r="AB1864" s="13">
        <f t="shared" si="2257"/>
        <v>1.1058576147767316E-2</v>
      </c>
      <c r="AC1864" s="13">
        <f t="shared" si="2258"/>
        <v>6.2122401849948067E-4</v>
      </c>
      <c r="AD1864" s="13">
        <f t="shared" si="2259"/>
        <v>3.1811827112067613E-2</v>
      </c>
      <c r="AE1864" s="13">
        <f t="shared" si="2260"/>
        <v>2.6321239095512532E-2</v>
      </c>
      <c r="AF1864" s="13">
        <f t="shared" si="2261"/>
        <v>1.0889151778087042E-2</v>
      </c>
      <c r="AG1864" s="13">
        <f t="shared" si="2262"/>
        <v>3.0032432747801167E-3</v>
      </c>
      <c r="AH1864" s="13">
        <f t="shared" si="2263"/>
        <v>1.4038295740131095E-3</v>
      </c>
      <c r="AI1864" s="13">
        <f t="shared" si="2264"/>
        <v>2.5342570338633312E-3</v>
      </c>
      <c r="AJ1864" s="13">
        <f t="shared" si="2265"/>
        <v>2.2874780644939583E-3</v>
      </c>
      <c r="AK1864" s="13">
        <f t="shared" si="2266"/>
        <v>1.37648650094088E-3</v>
      </c>
      <c r="AL1864" s="13">
        <f t="shared" si="2267"/>
        <v>3.7116090061446502E-5</v>
      </c>
      <c r="AM1864" s="13">
        <f t="shared" si="2268"/>
        <v>1.1485631605314609E-2</v>
      </c>
      <c r="AN1864" s="13">
        <f t="shared" si="2269"/>
        <v>9.5032597336032788E-3</v>
      </c>
      <c r="AO1864" s="13">
        <f t="shared" si="2270"/>
        <v>3.9315184688030781E-3</v>
      </c>
      <c r="AP1864" s="13">
        <f t="shared" si="2271"/>
        <v>1.084318286835462E-3</v>
      </c>
      <c r="AQ1864" s="13">
        <f t="shared" si="2272"/>
        <v>2.2429237389359218E-4</v>
      </c>
      <c r="AR1864" s="13">
        <f t="shared" si="2273"/>
        <v>2.3230689477080445E-4</v>
      </c>
      <c r="AS1864" s="13">
        <f t="shared" si="2274"/>
        <v>4.1937097849055732E-4</v>
      </c>
      <c r="AT1864" s="13">
        <f t="shared" si="2275"/>
        <v>3.7853378775874047E-4</v>
      </c>
      <c r="AU1864" s="13">
        <f t="shared" si="2276"/>
        <v>2.2778214011647525E-4</v>
      </c>
      <c r="AV1864" s="13">
        <f t="shared" si="2277"/>
        <v>1.0280067136789603E-4</v>
      </c>
      <c r="AW1864" s="13">
        <f t="shared" si="2278"/>
        <v>1.539975136479688E-6</v>
      </c>
      <c r="AX1864" s="13">
        <f t="shared" si="2279"/>
        <v>3.4557308122193852E-3</v>
      </c>
      <c r="AY1864" s="13">
        <f t="shared" si="2280"/>
        <v>2.8592861591295207E-3</v>
      </c>
      <c r="AZ1864" s="13">
        <f t="shared" si="2281"/>
        <v>1.1828926765477801E-3</v>
      </c>
      <c r="BA1864" s="13">
        <f t="shared" si="2282"/>
        <v>3.2624345293613514E-4</v>
      </c>
      <c r="BB1864" s="13">
        <f t="shared" si="2283"/>
        <v>6.748380011172109E-5</v>
      </c>
      <c r="BC1864" s="13">
        <f t="shared" si="2284"/>
        <v>1.116727581573317E-5</v>
      </c>
      <c r="BD1864" s="13">
        <f t="shared" si="2285"/>
        <v>3.2035283079139638E-5</v>
      </c>
      <c r="BE1864" s="13">
        <f t="shared" si="2286"/>
        <v>5.7831550907585063E-5</v>
      </c>
      <c r="BF1864" s="13">
        <f t="shared" si="2287"/>
        <v>5.2200073776691985E-5</v>
      </c>
      <c r="BG1864" s="13">
        <f t="shared" si="2288"/>
        <v>3.14113162513014E-5</v>
      </c>
      <c r="BH1864" s="13">
        <f t="shared" si="2289"/>
        <v>1.4176284398469082E-5</v>
      </c>
      <c r="BI1864" s="13">
        <f t="shared" si="2290"/>
        <v>5.1183347488776846E-6</v>
      </c>
      <c r="BJ1864" s="14">
        <f t="shared" si="2291"/>
        <v>0.60292753709153279</v>
      </c>
      <c r="BK1864" s="14">
        <f t="shared" si="2292"/>
        <v>0.22953237215653907</v>
      </c>
      <c r="BL1864" s="14">
        <f t="shared" si="2293"/>
        <v>0.160974925781844</v>
      </c>
      <c r="BM1864" s="14">
        <f t="shared" si="2294"/>
        <v>0.48709948901393924</v>
      </c>
      <c r="BN1864" s="14">
        <f t="shared" si="2295"/>
        <v>0.51026426873328579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1.3293413173652699</v>
      </c>
      <c r="F1865" s="10">
        <f>VLOOKUP(B1865,home!$B$2:$E$405,3,FALSE)</f>
        <v>0.85</v>
      </c>
      <c r="G1865" s="10">
        <f>VLOOKUP(C1865,away!$B$2:$E$405,4,FALSE)</f>
        <v>1.07</v>
      </c>
      <c r="H1865" s="10">
        <f>VLOOKUP(A1865,away!$A$2:$E$405,3,FALSE)</f>
        <v>1.1077844311377201</v>
      </c>
      <c r="I1865" s="10">
        <f>VLOOKUP(C1865,away!$B$2:$E$405,3,FALSE)</f>
        <v>0.54</v>
      </c>
      <c r="J1865" s="10">
        <f>VLOOKUP(B1865,home!$B$2:$E$405,4,FALSE)</f>
        <v>0.45</v>
      </c>
      <c r="K1865" s="12">
        <f t="shared" si="2240"/>
        <v>1.2090359281437131</v>
      </c>
      <c r="L1865" s="12">
        <f t="shared" si="2241"/>
        <v>0.26919161676646597</v>
      </c>
      <c r="M1865" s="13">
        <f t="shared" si="2242"/>
        <v>0.22804152374752262</v>
      </c>
      <c r="N1865" s="13">
        <f t="shared" si="2243"/>
        <v>0.27571039531939262</v>
      </c>
      <c r="O1865" s="13">
        <f t="shared" si="2244"/>
        <v>6.1386866467484064E-2</v>
      </c>
      <c r="P1865" s="13">
        <f t="shared" si="2245"/>
        <v>7.4218927075348773E-2</v>
      </c>
      <c r="Q1865" s="13">
        <f t="shared" si="2246"/>
        <v>0.16667188685192599</v>
      </c>
      <c r="R1865" s="13">
        <f t="shared" si="2247"/>
        <v>8.2624149163045939E-3</v>
      </c>
      <c r="S1865" s="13">
        <f t="shared" si="2248"/>
        <v>6.0388663495279122E-3</v>
      </c>
      <c r="T1865" s="13">
        <f t="shared" si="2249"/>
        <v>4.4866674691187436E-2</v>
      </c>
      <c r="U1865" s="13">
        <f t="shared" si="2250"/>
        <v>9.9895564870427847E-3</v>
      </c>
      <c r="V1865" s="13">
        <f t="shared" si="2251"/>
        <v>2.183803944747141E-4</v>
      </c>
      <c r="W1865" s="13">
        <f t="shared" si="2252"/>
        <v>6.7170766471827417E-2</v>
      </c>
      <c r="X1865" s="13">
        <f t="shared" si="2253"/>
        <v>1.8081807225993944E-2</v>
      </c>
      <c r="Y1865" s="13">
        <f t="shared" si="2254"/>
        <v>2.4337354606124382E-3</v>
      </c>
      <c r="Z1865" s="13">
        <f t="shared" si="2255"/>
        <v>7.4139094323846647E-4</v>
      </c>
      <c r="AA1865" s="13">
        <f t="shared" si="2256"/>
        <v>8.9636828717566219E-4</v>
      </c>
      <c r="AB1865" s="13">
        <f t="shared" si="2257"/>
        <v>5.4187073202200862E-4</v>
      </c>
      <c r="AC1865" s="13">
        <f t="shared" si="2258"/>
        <v>4.4421620857275962E-6</v>
      </c>
      <c r="AD1865" s="13">
        <f t="shared" si="2259"/>
        <v>2.0302967496347628E-2</v>
      </c>
      <c r="AE1865" s="13">
        <f t="shared" si="2260"/>
        <v>5.4653886454988261E-3</v>
      </c>
      <c r="AF1865" s="13">
        <f t="shared" si="2261"/>
        <v>7.3561840286945704E-4</v>
      </c>
      <c r="AG1865" s="13">
        <f t="shared" si="2262"/>
        <v>6.6007435730531592E-5</v>
      </c>
      <c r="AH1865" s="13">
        <f t="shared" si="2263"/>
        <v>4.9894056666594472E-5</v>
      </c>
      <c r="AI1865" s="13">
        <f t="shared" si="2264"/>
        <v>6.0323707110751068E-5</v>
      </c>
      <c r="AJ1865" s="13">
        <f t="shared" si="2265"/>
        <v>3.6466764607858222E-5</v>
      </c>
      <c r="AK1865" s="13">
        <f t="shared" si="2266"/>
        <v>1.469654286468672E-5</v>
      </c>
      <c r="AL1865" s="13">
        <f t="shared" si="2267"/>
        <v>5.7830258012574236E-8</v>
      </c>
      <c r="AM1865" s="13">
        <f t="shared" si="2268"/>
        <v>4.9094034302036519E-3</v>
      </c>
      <c r="AN1865" s="13">
        <f t="shared" si="2269"/>
        <v>1.321570246735355E-3</v>
      </c>
      <c r="AO1865" s="13">
        <f t="shared" si="2270"/>
        <v>1.7787781569457374E-4</v>
      </c>
      <c r="AP1865" s="13">
        <f t="shared" si="2271"/>
        <v>1.5961072264569927E-5</v>
      </c>
      <c r="AQ1865" s="13">
        <f t="shared" si="2272"/>
        <v>1.074146712056494E-6</v>
      </c>
      <c r="AR1865" s="13">
        <f t="shared" si="2273"/>
        <v>2.6862123562236473E-6</v>
      </c>
      <c r="AS1865" s="13">
        <f t="shared" si="2274"/>
        <v>3.2477272492979679E-6</v>
      </c>
      <c r="AT1865" s="13">
        <f t="shared" si="2275"/>
        <v>1.9633094646062989E-6</v>
      </c>
      <c r="AU1865" s="13">
        <f t="shared" si="2276"/>
        <v>7.912372269245375E-7</v>
      </c>
      <c r="AV1865" s="13">
        <f t="shared" si="2277"/>
        <v>2.3915855875914167E-7</v>
      </c>
      <c r="AW1865" s="13">
        <f t="shared" si="2278"/>
        <v>5.228214132586215E-10</v>
      </c>
      <c r="AX1865" s="13">
        <f t="shared" si="2279"/>
        <v>9.892741888113672E-4</v>
      </c>
      <c r="AY1865" s="13">
        <f t="shared" si="2280"/>
        <v>2.6630431831146608E-4</v>
      </c>
      <c r="AZ1865" s="13">
        <f t="shared" si="2281"/>
        <v>3.5843444999077567E-5</v>
      </c>
      <c r="BA1865" s="13">
        <f t="shared" si="2282"/>
        <v>3.2162516365938649E-6</v>
      </c>
      <c r="BB1865" s="13">
        <f t="shared" si="2283"/>
        <v>2.1644699449562358E-7</v>
      </c>
      <c r="BC1865" s="13">
        <f t="shared" si="2284"/>
        <v>1.1653143278503853E-8</v>
      </c>
      <c r="BD1865" s="13">
        <f t="shared" si="2285"/>
        <v>1.205176411916503E-7</v>
      </c>
      <c r="BE1865" s="13">
        <f t="shared" si="2286"/>
        <v>1.4571015817583792E-7</v>
      </c>
      <c r="BF1865" s="13">
        <f t="shared" si="2287"/>
        <v>8.8084408165045727E-8</v>
      </c>
      <c r="BG1865" s="13">
        <f t="shared" si="2288"/>
        <v>3.5499071393605237E-8</v>
      </c>
      <c r="BH1865" s="13">
        <f t="shared" si="2289"/>
        <v>1.0729913182651867E-8</v>
      </c>
      <c r="BI1865" s="13">
        <f t="shared" si="2290"/>
        <v>2.5945701087377889E-9</v>
      </c>
      <c r="BJ1865" s="14">
        <f t="shared" si="2291"/>
        <v>0.60922600101689262</v>
      </c>
      <c r="BK1865" s="14">
        <f t="shared" si="2292"/>
        <v>0.30878850187752926</v>
      </c>
      <c r="BL1865" s="14">
        <f t="shared" si="2293"/>
        <v>8.1247788741897045E-2</v>
      </c>
      <c r="BM1865" s="14">
        <f t="shared" si="2294"/>
        <v>0.1854453644060888</v>
      </c>
      <c r="BN1865" s="14">
        <f t="shared" si="2295"/>
        <v>0.81429201437797871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1.3293413173652699</v>
      </c>
      <c r="F1866" s="10">
        <f>VLOOKUP(B1866,home!$B$2:$E$405,3,FALSE)</f>
        <v>0.54</v>
      </c>
      <c r="G1866" s="10">
        <f>VLOOKUP(C1866,away!$B$2:$E$405,4,FALSE)</f>
        <v>0.32</v>
      </c>
      <c r="H1866" s="10">
        <f>VLOOKUP(A1866,away!$A$2:$E$405,3,FALSE)</f>
        <v>1.1077844311377201</v>
      </c>
      <c r="I1866" s="10">
        <f>VLOOKUP(C1866,away!$B$2:$E$405,3,FALSE)</f>
        <v>1.5</v>
      </c>
      <c r="J1866" s="10">
        <f>VLOOKUP(B1866,home!$B$2:$E$405,4,FALSE)</f>
        <v>1.55</v>
      </c>
      <c r="K1866" s="12">
        <f t="shared" si="2240"/>
        <v>0.22971017964071866</v>
      </c>
      <c r="L1866" s="12">
        <f t="shared" si="2241"/>
        <v>2.5755988023951994</v>
      </c>
      <c r="M1866" s="13">
        <f t="shared" si="2242"/>
        <v>6.0488078555226865E-2</v>
      </c>
      <c r="N1866" s="13">
        <f t="shared" si="2243"/>
        <v>1.3894727391043065E-2</v>
      </c>
      <c r="O1866" s="13">
        <f t="shared" si="2244"/>
        <v>0.15579302268602904</v>
      </c>
      <c r="P1866" s="13">
        <f t="shared" si="2245"/>
        <v>3.5787243227978292E-2</v>
      </c>
      <c r="Q1866" s="13">
        <f t="shared" si="2246"/>
        <v>1.5958801625276578E-3</v>
      </c>
      <c r="R1866" s="13">
        <f t="shared" si="2247"/>
        <v>0.20063016132583231</v>
      </c>
      <c r="S1866" s="13">
        <f t="shared" si="2248"/>
        <v>5.2933024508670249E-3</v>
      </c>
      <c r="T1866" s="13">
        <f t="shared" si="2249"/>
        <v>4.1103470353724917E-3</v>
      </c>
      <c r="U1866" s="13">
        <f t="shared" si="2250"/>
        <v>4.6086790399503308E-2</v>
      </c>
      <c r="V1866" s="13">
        <f t="shared" si="2251"/>
        <v>3.4797068339392957E-4</v>
      </c>
      <c r="W1866" s="13">
        <f t="shared" si="2252"/>
        <v>1.2219663960642924E-4</v>
      </c>
      <c r="X1866" s="13">
        <f t="shared" si="2253"/>
        <v>3.1472951862703696E-4</v>
      </c>
      <c r="Y1866" s="13">
        <f t="shared" si="2254"/>
        <v>4.0530848562710705E-4</v>
      </c>
      <c r="Z1866" s="13">
        <f t="shared" si="2255"/>
        <v>0.17224760107838977</v>
      </c>
      <c r="AA1866" s="13">
        <f t="shared" si="2256"/>
        <v>3.9567027386399757E-2</v>
      </c>
      <c r="AB1866" s="13">
        <f t="shared" si="2257"/>
        <v>4.5444744843895603E-3</v>
      </c>
      <c r="AC1866" s="13">
        <f t="shared" si="2258"/>
        <v>1.2867113425762295E-5</v>
      </c>
      <c r="AD1866" s="13">
        <f t="shared" si="2259"/>
        <v>7.0174530088712513E-6</v>
      </c>
      <c r="AE1866" s="13">
        <f t="shared" si="2260"/>
        <v>1.8074143565513383E-5</v>
      </c>
      <c r="AF1866" s="13">
        <f t="shared" si="2261"/>
        <v>2.3275871260827586E-5</v>
      </c>
      <c r="AG1866" s="13">
        <f t="shared" si="2262"/>
        <v>1.998310204803079E-5</v>
      </c>
      <c r="AH1866" s="13">
        <f t="shared" si="2263"/>
        <v>0.11091017876323672</v>
      </c>
      <c r="AI1866" s="13">
        <f t="shared" si="2264"/>
        <v>2.547719708768733E-2</v>
      </c>
      <c r="AJ1866" s="13">
        <f t="shared" si="2265"/>
        <v>2.9261857598773247E-3</v>
      </c>
      <c r="AK1866" s="13">
        <f t="shared" si="2266"/>
        <v>2.2405821885451111E-4</v>
      </c>
      <c r="AL1866" s="13">
        <f t="shared" si="2267"/>
        <v>3.0450860983412681E-7</v>
      </c>
      <c r="AM1866" s="13">
        <f t="shared" si="2268"/>
        <v>3.2239607825762331E-7</v>
      </c>
      <c r="AN1866" s="13">
        <f t="shared" si="2269"/>
        <v>8.3036295305724354E-7</v>
      </c>
      <c r="AO1866" s="13">
        <f t="shared" si="2270"/>
        <v>1.069340913723789E-6</v>
      </c>
      <c r="AP1866" s="13">
        <f t="shared" si="2271"/>
        <v>9.1806439224639294E-7</v>
      </c>
      <c r="AQ1866" s="13">
        <f t="shared" si="2272"/>
        <v>5.9114138729787178E-7</v>
      </c>
      <c r="AR1866" s="13">
        <f t="shared" si="2273"/>
        <v>5.7132024719205948E-2</v>
      </c>
      <c r="AS1866" s="13">
        <f t="shared" si="2274"/>
        <v>1.3123807661486778E-2</v>
      </c>
      <c r="AT1866" s="13">
        <f t="shared" si="2275"/>
        <v>1.5073361077451834E-3</v>
      </c>
      <c r="AU1866" s="13">
        <f t="shared" si="2276"/>
        <v>1.1541681602969596E-4</v>
      </c>
      <c r="AV1866" s="13">
        <f t="shared" si="2277"/>
        <v>6.628104385935305E-6</v>
      </c>
      <c r="AW1866" s="13">
        <f t="shared" si="2278"/>
        <v>5.0044405192622566E-9</v>
      </c>
      <c r="AX1866" s="13">
        <f t="shared" si="2279"/>
        <v>1.2342943508670312E-8</v>
      </c>
      <c r="AY1866" s="13">
        <f t="shared" si="2280"/>
        <v>3.1790470518962859E-8</v>
      </c>
      <c r="AZ1866" s="13">
        <f t="shared" si="2281"/>
        <v>4.0939748898110325E-8</v>
      </c>
      <c r="BA1866" s="13">
        <f t="shared" si="2282"/>
        <v>3.5148122744111037E-8</v>
      </c>
      <c r="BB1866" s="13">
        <f t="shared" si="2283"/>
        <v>2.2631865711542974E-8</v>
      </c>
      <c r="BC1866" s="13">
        <f t="shared" si="2284"/>
        <v>1.1658121244523802E-8</v>
      </c>
      <c r="BD1866" s="13">
        <f t="shared" si="2285"/>
        <v>2.4524862407533297E-2</v>
      </c>
      <c r="BE1866" s="13">
        <f t="shared" si="2286"/>
        <v>5.6336105492983818E-3</v>
      </c>
      <c r="BF1866" s="13">
        <f t="shared" si="2287"/>
        <v>6.470488456525893E-4</v>
      </c>
      <c r="BG1866" s="13">
        <f t="shared" si="2288"/>
        <v>4.9544568857058665E-5</v>
      </c>
      <c r="BH1866" s="13">
        <f t="shared" si="2289"/>
        <v>2.8452229530942235E-6</v>
      </c>
      <c r="BI1866" s="13">
        <f t="shared" si="2290"/>
        <v>1.3071533513463402E-7</v>
      </c>
      <c r="BJ1866" s="14">
        <f t="shared" si="2291"/>
        <v>2.0515425619684242E-2</v>
      </c>
      <c r="BK1866" s="14">
        <f t="shared" si="2292"/>
        <v>0.10192979832997223</v>
      </c>
      <c r="BL1866" s="14">
        <f t="shared" si="2293"/>
        <v>0.68890235183029302</v>
      </c>
      <c r="BM1866" s="14">
        <f t="shared" si="2294"/>
        <v>0.51540603672367202</v>
      </c>
      <c r="BN1866" s="14">
        <f t="shared" si="2295"/>
        <v>0.46818911334863722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1.3293413173652699</v>
      </c>
      <c r="F1867" s="10">
        <f>VLOOKUP(B1867,home!$B$2:$E$405,3,FALSE)</f>
        <v>0.64</v>
      </c>
      <c r="G1867" s="10">
        <f>VLOOKUP(C1867,away!$B$2:$E$405,4,FALSE)</f>
        <v>1.18</v>
      </c>
      <c r="H1867" s="10">
        <f>VLOOKUP(A1867,away!$A$2:$E$405,3,FALSE)</f>
        <v>1.1077844311377201</v>
      </c>
      <c r="I1867" s="10">
        <f>VLOOKUP(C1867,away!$B$2:$E$405,3,FALSE)</f>
        <v>1.18</v>
      </c>
      <c r="J1867" s="10">
        <f>VLOOKUP(B1867,home!$B$2:$E$405,4,FALSE)</f>
        <v>1.1599999999999999</v>
      </c>
      <c r="K1867" s="12">
        <f t="shared" ref="K1867:K1930" si="2296">E1867*F1867*G1867</f>
        <v>1.003918562874252</v>
      </c>
      <c r="L1867" s="12">
        <f t="shared" ref="L1867:L1930" si="2297">H1867*I1867*J1867</f>
        <v>1.5163353293413111</v>
      </c>
      <c r="M1867" s="13">
        <f t="shared" ref="M1867:M1930" si="2298">_xlfn.POISSON.DIST(0,K1867,FALSE) * _xlfn.POISSON.DIST(0,L1867,FALSE)</f>
        <v>8.0439181274755703E-2</v>
      </c>
      <c r="N1867" s="13">
        <f t="shared" ref="N1867:N1930" si="2299">_xlfn.POISSON.DIST(1,K1867,FALSE) * _xlfn.POISSON.DIST(0,L1867,FALSE)</f>
        <v>8.0754387264134184E-2</v>
      </c>
      <c r="O1867" s="13">
        <f t="shared" ref="O1867:O1930" si="2300">_xlfn.POISSON.DIST(0,K1867,FALSE) * _xlfn.POISSON.DIST(1,L1867,FALSE)</f>
        <v>0.12197277243020212</v>
      </c>
      <c r="P1867" s="13">
        <f t="shared" ref="P1867:P1930" si="2301">_xlfn.POISSON.DIST(1,K1867,FALSE) * _xlfn.POISSON.DIST(1,L1867,FALSE)</f>
        <v>0.12245073040791669</v>
      </c>
      <c r="Q1867" s="13">
        <f t="shared" ref="Q1867:Q1930" si="2302">_xlfn.POISSON.DIST(2,K1867,FALSE) * _xlfn.POISSON.DIST(0,L1867,FALSE)</f>
        <v>4.0535414204000191E-2</v>
      </c>
      <c r="R1867" s="13">
        <f t="shared" ref="R1867:R1930" si="2303">_xlfn.POISSON.DIST(0,K1867,FALSE) * _xlfn.POISSON.DIST(2,L1867,FALSE)</f>
        <v>9.2475812026811682E-2</v>
      </c>
      <c r="S1867" s="13">
        <f t="shared" ref="S1867:S1930" si="2304">_xlfn.POISSON.DIST(2,K1867,FALSE) * _xlfn.POISSON.DIST(2,L1867,FALSE)</f>
        <v>4.660098828646933E-2</v>
      </c>
      <c r="T1867" s="13">
        <f t="shared" ref="T1867:T1930" si="2305">_xlfn.POISSON.DIST(2,K1867,FALSE) * _xlfn.POISSON.DIST(1,L1867,FALSE)</f>
        <v>6.1465280647009089E-2</v>
      </c>
      <c r="U1867" s="13">
        <f t="shared" ref="U1867:U1930" si="2306">_xlfn.POISSON.DIST(1,K1867,FALSE) * _xlfn.POISSON.DIST(2,L1867,FALSE)</f>
        <v>9.2838184310586241E-2</v>
      </c>
      <c r="V1867" s="13">
        <f t="shared" ref="V1867:V1930" si="2307">_xlfn.POISSON.DIST(3,K1867,FALSE) * _xlfn.POISSON.DIST(3,L1867,FALSE)</f>
        <v>7.8821801390514378E-3</v>
      </c>
      <c r="W1867" s="13">
        <f t="shared" ref="W1867:W1930" si="2308">_xlfn.POISSON.DIST(3,K1867,FALSE) * _xlfn.POISSON.DIST(0,L1867,FALSE)</f>
        <v>1.3564751591064138E-2</v>
      </c>
      <c r="X1867" s="13">
        <f t="shared" ref="X1867:X1930" si="2309">_xlfn.POISSON.DIST(3,K1867,FALSE) * _xlfn.POISSON.DIST(1,L1867,FALSE)</f>
        <v>2.0568712071269313E-2</v>
      </c>
      <c r="Y1867" s="13">
        <f t="shared" ref="Y1867:Y1930" si="2310">_xlfn.POISSON.DIST(3,K1867,FALSE) * _xlfn.POISSON.DIST(2,L1867,FALSE)</f>
        <v>1.5594532396357382E-2</v>
      </c>
      <c r="Z1867" s="13">
        <f t="shared" ref="Z1867:Z1930" si="2311">_xlfn.POISSON.DIST(0,K1867,FALSE) * _xlfn.POISSON.DIST(3,L1867,FALSE)</f>
        <v>4.6741446961926884E-2</v>
      </c>
      <c r="AA1867" s="13">
        <f t="shared" ref="AA1867:AA1930" si="2312">_xlfn.POISSON.DIST(1,K1867,FALSE) * _xlfn.POISSON.DIST(3,L1867,FALSE)</f>
        <v>4.6924606260680707E-2</v>
      </c>
      <c r="AB1867" s="13">
        <f t="shared" ref="AB1867:AB1930" si="2313">_xlfn.POISSON.DIST(2,K1867,FALSE) * _xlfn.POISSON.DIST(3,L1867,FALSE)</f>
        <v>2.3554241640331347E-2</v>
      </c>
      <c r="AC1867" s="13">
        <f t="shared" ref="AC1867:AC1930" si="2314">_xlfn.POISSON.DIST(4,K1867,FALSE) * _xlfn.POISSON.DIST(4,L1867,FALSE)</f>
        <v>7.4992893694497155E-4</v>
      </c>
      <c r="AD1867" s="13">
        <f t="shared" ref="AD1867:AD1930" si="2315">_xlfn.POISSON.DIST(4,K1867,FALSE) * _xlfn.POISSON.DIST(0,L1867,FALSE)</f>
        <v>3.4044764807618327E-3</v>
      </c>
      <c r="AE1867" s="13">
        <f t="shared" ref="AE1867:AE1930" si="2316">_xlfn.POISSON.DIST(4,K1867,FALSE) * _xlfn.POISSON.DIST(1,L1867,FALSE)</f>
        <v>5.1623279656907413E-3</v>
      </c>
      <c r="AF1867" s="13">
        <f t="shared" ref="AF1867:AF1930" si="2317">_xlfn.POISSON.DIST(4,K1867,FALSE) * _xlfn.POISSON.DIST(2,L1867,FALSE)</f>
        <v>3.9139101380117666E-3</v>
      </c>
      <c r="AG1867" s="13">
        <f t="shared" ref="AG1867:AG1930" si="2318">_xlfn.POISSON.DIST(4,K1867,FALSE) * _xlfn.POISSON.DIST(3,L1867,FALSE)</f>
        <v>1.9782667393781223E-3</v>
      </c>
      <c r="AH1867" s="13">
        <f t="shared" ref="AH1867:AH1930" si="2319">_xlfn.POISSON.DIST(0,K1867,FALSE) * _xlfn.POISSON.DIST(4,L1867,FALSE)</f>
        <v>1.77189268432257E-2</v>
      </c>
      <c r="AI1867" s="13">
        <f t="shared" ref="AI1867:AI1930" si="2320">_xlfn.POISSON.DIST(1,K1867,FALSE) * _xlfn.POISSON.DIST(4,L1867,FALSE)</f>
        <v>1.7788359572125153E-2</v>
      </c>
      <c r="AJ1867" s="13">
        <f t="shared" ref="AJ1867:AJ1930" si="2321">_xlfn.POISSON.DIST(2,K1867,FALSE) * _xlfn.POISSON.DIST(4,L1867,FALSE)</f>
        <v>8.9290321887691617E-3</v>
      </c>
      <c r="AK1867" s="13">
        <f t="shared" ref="AK1867:AK1930" si="2322">_xlfn.POISSON.DIST(3,K1867,FALSE) * _xlfn.POISSON.DIST(4,L1867,FALSE)</f>
        <v>2.988007054269025E-3</v>
      </c>
      <c r="AL1867" s="13">
        <f t="shared" ref="AL1867:AL1930" si="2323">_xlfn.POISSON.DIST(5,K1867,FALSE) * _xlfn.POISSON.DIST(5,L1867,FALSE)</f>
        <v>4.5663988433339822E-5</v>
      </c>
      <c r="AM1867" s="13">
        <f t="shared" ref="AM1867:AM1930" si="2324">_xlfn.POISSON.DIST(5,K1867,FALSE) * _xlfn.POISSON.DIST(0,L1867,FALSE)</f>
        <v>6.8356342718112217E-4</v>
      </c>
      <c r="AN1867" s="13">
        <f t="shared" ref="AN1867:AN1930" si="2325">_xlfn.POISSON.DIST(5,K1867,FALSE) * _xlfn.POISSON.DIST(1,L1867,FALSE)</f>
        <v>1.0365113744803622E-3</v>
      </c>
      <c r="AO1867" s="13">
        <f t="shared" ref="AO1867:AO1930" si="2326">_xlfn.POISSON.DIST(5,K1867,FALSE) * _xlfn.POISSON.DIST(2,L1867,FALSE)</f>
        <v>7.8584940819434782E-4</v>
      </c>
      <c r="AP1867" s="13">
        <f t="shared" ref="AP1867:AP1930" si="2327">_xlfn.POISSON.DIST(5,K1867,FALSE) * _xlfn.POISSON.DIST(3,L1867,FALSE)</f>
        <v>3.9720374039568356E-4</v>
      </c>
      <c r="AQ1867" s="13">
        <f t="shared" ref="AQ1867:AQ1930" si="2328">_xlfn.POISSON.DIST(5,K1867,FALSE) * _xlfn.POISSON.DIST(4,L1867,FALSE)</f>
        <v>1.5057351612712233E-4</v>
      </c>
      <c r="AR1867" s="13">
        <f t="shared" ref="AR1867:AR1930" si="2329">_xlfn.POISSON.DIST(0,K1867,FALSE) * _xlfn.POISSON.DIST(5,L1867,FALSE)</f>
        <v>5.3735669540794445E-3</v>
      </c>
      <c r="AS1867" s="13">
        <f t="shared" ref="AS1867:AS1930" si="2330">_xlfn.POISSON.DIST(1,K1867,FALSE) * _xlfn.POISSON.DIST(5,L1867,FALSE)</f>
        <v>5.3946236140480081E-3</v>
      </c>
      <c r="AT1867" s="13">
        <f t="shared" ref="AT1867:AT1930" si="2331">_xlfn.POISSON.DIST(2,K1867,FALSE) * _xlfn.POISSON.DIST(5,L1867,FALSE)</f>
        <v>2.7078813929312896E-3</v>
      </c>
      <c r="AU1867" s="13">
        <f t="shared" ref="AU1867:AU1930" si="2332">_xlfn.POISSON.DIST(3,K1867,FALSE) * _xlfn.POISSON.DIST(5,L1867,FALSE)</f>
        <v>9.0616413214183599E-4</v>
      </c>
      <c r="AV1867" s="13">
        <f t="shared" ref="AV1867:AV1930" si="2333">_xlfn.POISSON.DIST(4,K1867,FALSE) * _xlfn.POISSON.DIST(5,L1867,FALSE)</f>
        <v>2.274287483170064E-4</v>
      </c>
      <c r="AW1867" s="13">
        <f t="shared" ref="AW1867:AW1930" si="2334">_xlfn.POISSON.DIST(6,K1867,FALSE) * _xlfn.POISSON.DIST(6,L1867,FALSE)</f>
        <v>1.9309235486946368E-6</v>
      </c>
      <c r="AX1867" s="13">
        <f t="shared" ref="AX1867:AX1930" si="2335">_xlfn.POISSON.DIST(6,K1867,FALSE) * _xlfn.POISSON.DIST(0,L1867,FALSE)</f>
        <v>1.1437366890817838E-4</v>
      </c>
      <c r="AY1867" s="13">
        <f t="shared" ref="AY1867:AY1930" si="2336">_xlfn.POISSON.DIST(6,K1867,FALSE) * _xlfn.POISSON.DIST(1,L1867,FALSE)</f>
        <v>1.7342883491185674E-4</v>
      </c>
      <c r="AZ1867" s="13">
        <f t="shared" ref="AZ1867:AZ1930" si="2337">_xlfn.POISSON.DIST(6,K1867,FALSE) * _xlfn.POISSON.DIST(2,L1867,FALSE)</f>
        <v>1.3148813475167512E-4</v>
      </c>
      <c r="BA1867" s="13">
        <f t="shared" ref="BA1867:BA1930" si="2338">_xlfn.POISSON.DIST(6,K1867,FALSE) * _xlfn.POISSON.DIST(3,L1867,FALSE)</f>
        <v>6.6460034704385318E-5</v>
      </c>
      <c r="BB1867" s="13">
        <f t="shared" ref="BB1867:BB1930" si="2339">_xlfn.POISSON.DIST(6,K1867,FALSE) * _xlfn.POISSON.DIST(4,L1867,FALSE)</f>
        <v>2.5193924652877263E-5</v>
      </c>
      <c r="BC1867" s="13">
        <f t="shared" ref="BC1867:BC1930" si="2340">_xlfn.POISSON.DIST(6,K1867,FALSE) * _xlfn.POISSON.DIST(5,L1867,FALSE)</f>
        <v>7.6404876071841589E-6</v>
      </c>
      <c r="BD1867" s="13">
        <f t="shared" ref="BD1867:BD1930" si="2341">_xlfn.POISSON.DIST(0,K1867,FALSE) * _xlfn.POISSON.DIST(6,L1867,FALSE)</f>
        <v>1.3580215695086096E-3</v>
      </c>
      <c r="BE1867" s="13">
        <f t="shared" ref="BE1867:BE1930" si="2342">_xlfn.POISSON.DIST(1,K1867,FALSE) * _xlfn.POISSON.DIST(6,L1867,FALSE)</f>
        <v>1.3633430624133195E-3</v>
      </c>
      <c r="BF1867" s="13">
        <f t="shared" ref="BF1867:BF1930" si="2343">_xlfn.POISSON.DIST(2,K1867,FALSE) * _xlfn.POISSON.DIST(6,L1867,FALSE)</f>
        <v>6.8434270396128055E-4</v>
      </c>
      <c r="BG1867" s="13">
        <f t="shared" ref="BG1867:BG1930" si="2344">_xlfn.POISSON.DIST(3,K1867,FALSE) * _xlfn.POISSON.DIST(6,L1867,FALSE)</f>
        <v>2.2900811462476283E-4</v>
      </c>
      <c r="BH1867" s="13">
        <f t="shared" ref="BH1867:BH1930" si="2345">_xlfn.POISSON.DIST(4,K1867,FALSE) * _xlfn.POISSON.DIST(6,L1867,FALSE)</f>
        <v>5.747637433015846E-5</v>
      </c>
      <c r="BI1867" s="13">
        <f t="shared" ref="BI1867:BI1930" si="2346">_xlfn.POISSON.DIST(5,K1867,FALSE) * _xlfn.POISSON.DIST(6,L1867,FALSE)</f>
        <v>1.1540319823351048E-5</v>
      </c>
      <c r="BJ1867" s="14">
        <f t="shared" ref="BJ1867:BJ1930" si="2347">SUM(N1867,Q1867,T1867,W1867,X1867,Y1867,AD1867,AE1867,AF1867,AG1867,AM1867,AN1867,AO1867,AP1867,AQ1867,AX1867,AY1867,AZ1867,BA1867,BB1867,BC1867)</f>
        <v>0.25051434604959155</v>
      </c>
      <c r="BK1867" s="14">
        <f t="shared" ref="BK1867:BK1930" si="2348">SUM(M1867,P1867,S1867,V1867,AC1867,AL1867,AY1867)</f>
        <v>0.25834210186848333</v>
      </c>
      <c r="BL1867" s="14">
        <f t="shared" ref="BL1867:BL1930" si="2349">SUM(O1867,R1867,U1867,AA1867,AB1867,AH1867,AI1867,AJ1867,AK1867,AR1867,AS1867,AT1867,AU1867,AV1867,BD1867,BE1867,BF1867,BG1867,BH1867,BI1867)</f>
        <v>0.44350333931318031</v>
      </c>
      <c r="BM1867" s="14">
        <f t="shared" ref="BM1867:BM1930" si="2350">SUM(S1867:BI1867)</f>
        <v>0.46030143867399831</v>
      </c>
      <c r="BN1867" s="14">
        <f t="shared" ref="BN1867:BN1930" si="2351">SUM(M1867:R1867)</f>
        <v>0.53862829760782061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1.65137614678899</v>
      </c>
      <c r="F1868" s="10">
        <f>VLOOKUP(B1868,home!$B$2:$E$405,3,FALSE)</f>
        <v>0.85</v>
      </c>
      <c r="G1868" s="10">
        <f>VLOOKUP(C1868,away!$B$2:$E$405,4,FALSE)</f>
        <v>0.91</v>
      </c>
      <c r="H1868" s="10">
        <f>VLOOKUP(A1868,away!$A$2:$E$405,3,FALSE)</f>
        <v>1.2201834862385299</v>
      </c>
      <c r="I1868" s="10">
        <f>VLOOKUP(C1868,away!$B$2:$E$405,3,FALSE)</f>
        <v>0.71</v>
      </c>
      <c r="J1868" s="10">
        <f>VLOOKUP(B1868,home!$B$2:$E$405,4,FALSE)</f>
        <v>0.98</v>
      </c>
      <c r="K1868" s="12">
        <f t="shared" si="2296"/>
        <v>1.2773394495412838</v>
      </c>
      <c r="L1868" s="12">
        <f t="shared" si="2297"/>
        <v>0.84900366972476915</v>
      </c>
      <c r="M1868" s="13">
        <f t="shared" si="2298"/>
        <v>0.11927266322453278</v>
      </c>
      <c r="N1868" s="13">
        <f t="shared" si="2299"/>
        <v>0.1523516779885476</v>
      </c>
      <c r="O1868" s="13">
        <f t="shared" si="2300"/>
        <v>0.10126292877547484</v>
      </c>
      <c r="P1868" s="13">
        <f t="shared" si="2301"/>
        <v>0.12934713370100326</v>
      </c>
      <c r="Q1868" s="13">
        <f t="shared" si="2302"/>
        <v>9.730240424929118E-2</v>
      </c>
      <c r="R1868" s="13">
        <f t="shared" si="2303"/>
        <v>4.2986299068728029E-2</v>
      </c>
      <c r="S1868" s="13">
        <f t="shared" si="2304"/>
        <v>3.5068138298315323E-2</v>
      </c>
      <c r="T1868" s="13">
        <f t="shared" si="2305"/>
        <v>8.2610098280691172E-2</v>
      </c>
      <c r="U1868" s="13">
        <f t="shared" si="2306"/>
        <v>5.4908095590266055E-2</v>
      </c>
      <c r="V1868" s="13">
        <f t="shared" si="2307"/>
        <v>4.2255777183023277E-3</v>
      </c>
      <c r="W1868" s="13">
        <f t="shared" si="2308"/>
        <v>4.1429399827611041E-2</v>
      </c>
      <c r="X1868" s="13">
        <f t="shared" si="2309"/>
        <v>3.5173712488136492E-2</v>
      </c>
      <c r="Y1868" s="13">
        <f t="shared" si="2310"/>
        <v>1.493130549013591E-2</v>
      </c>
      <c r="Z1868" s="13">
        <f t="shared" si="2311"/>
        <v>1.2165175219078844E-2</v>
      </c>
      <c r="AA1868" s="13">
        <f t="shared" si="2312"/>
        <v>1.5539058217911437E-2</v>
      </c>
      <c r="AB1868" s="13">
        <f t="shared" si="2313"/>
        <v>9.9243260352284788E-3</v>
      </c>
      <c r="AC1868" s="13">
        <f t="shared" si="2314"/>
        <v>2.864059287124277E-4</v>
      </c>
      <c r="AD1868" s="13">
        <f t="shared" si="2315"/>
        <v>1.3229851692656601E-2</v>
      </c>
      <c r="AE1868" s="13">
        <f t="shared" si="2316"/>
        <v>1.1232192636979901E-2</v>
      </c>
      <c r="AF1868" s="13">
        <f t="shared" si="2317"/>
        <v>4.7680863839257336E-3</v>
      </c>
      <c r="AG1868" s="13">
        <f t="shared" si="2318"/>
        <v>1.3493742791725514E-3</v>
      </c>
      <c r="AH1868" s="13">
        <f t="shared" si="2319"/>
        <v>2.5820696009606894E-3</v>
      </c>
      <c r="AI1868" s="13">
        <f t="shared" si="2320"/>
        <v>3.2981793627684091E-3</v>
      </c>
      <c r="AJ1868" s="13">
        <f t="shared" si="2321"/>
        <v>2.1064473058635112E-3</v>
      </c>
      <c r="AK1868" s="13">
        <f t="shared" si="2322"/>
        <v>8.9688274738647302E-4</v>
      </c>
      <c r="AL1868" s="13">
        <f t="shared" si="2323"/>
        <v>1.2423898302392086E-5</v>
      </c>
      <c r="AM1868" s="13">
        <f t="shared" si="2324"/>
        <v>3.3798022957221593E-3</v>
      </c>
      <c r="AN1868" s="13">
        <f t="shared" si="2325"/>
        <v>2.8694645520123126E-3</v>
      </c>
      <c r="AO1868" s="13">
        <f t="shared" si="2326"/>
        <v>1.218092967401797E-3</v>
      </c>
      <c r="AP1868" s="13">
        <f t="shared" si="2327"/>
        <v>3.4472179979668649E-4</v>
      </c>
      <c r="AQ1868" s="13">
        <f t="shared" si="2328"/>
        <v>7.3167518265378488E-5</v>
      </c>
      <c r="AR1868" s="13">
        <f t="shared" si="2329"/>
        <v>4.3843731334007927E-4</v>
      </c>
      <c r="AS1868" s="13">
        <f t="shared" si="2330"/>
        <v>5.6003327648017614E-4</v>
      </c>
      <c r="AT1868" s="13">
        <f t="shared" si="2331"/>
        <v>3.5767629855199494E-4</v>
      </c>
      <c r="AU1868" s="13">
        <f t="shared" si="2332"/>
        <v>1.5229134876878979E-4</v>
      </c>
      <c r="AV1868" s="13">
        <f t="shared" si="2333"/>
        <v>4.8631936901556366E-5</v>
      </c>
      <c r="AW1868" s="13">
        <f t="shared" si="2334"/>
        <v>3.7425816131479738E-7</v>
      </c>
      <c r="AX1868" s="13">
        <f t="shared" si="2335"/>
        <v>7.1952580066268529E-4</v>
      </c>
      <c r="AY1868" s="13">
        <f t="shared" si="2336"/>
        <v>6.1088004522427252E-4</v>
      </c>
      <c r="AZ1868" s="13">
        <f t="shared" si="2337"/>
        <v>2.5931970007852015E-4</v>
      </c>
      <c r="BA1868" s="13">
        <f t="shared" si="2338"/>
        <v>7.3387792332863389E-5</v>
      </c>
      <c r="BB1868" s="13">
        <f t="shared" si="2339"/>
        <v>1.557662625090007E-5</v>
      </c>
      <c r="BC1868" s="13">
        <f t="shared" si="2340"/>
        <v>2.644922569789067E-6</v>
      </c>
      <c r="BD1868" s="13">
        <f t="shared" si="2341"/>
        <v>6.2039147994999278E-5</v>
      </c>
      <c r="BE1868" s="13">
        <f t="shared" si="2342"/>
        <v>7.9245051149942617E-5</v>
      </c>
      <c r="BF1868" s="13">
        <f t="shared" si="2343"/>
        <v>5.0611415007369297E-5</v>
      </c>
      <c r="BG1868" s="13">
        <f t="shared" si="2344"/>
        <v>2.1549318995339536E-5</v>
      </c>
      <c r="BH1868" s="13">
        <f t="shared" si="2345"/>
        <v>6.8814488158741274E-6</v>
      </c>
      <c r="BI1868" s="13">
        <f t="shared" si="2346"/>
        <v>1.7579892085030346E-6</v>
      </c>
      <c r="BJ1868" s="14">
        <f t="shared" si="2347"/>
        <v>0.46394468733746541</v>
      </c>
      <c r="BK1868" s="14">
        <f t="shared" si="2348"/>
        <v>0.28882322281439282</v>
      </c>
      <c r="BL1868" s="14">
        <f t="shared" si="2349"/>
        <v>0.23528344124980255</v>
      </c>
      <c r="BM1868" s="14">
        <f t="shared" si="2350"/>
        <v>0.35708291382609902</v>
      </c>
      <c r="BN1868" s="14">
        <f t="shared" si="2351"/>
        <v>0.64252310700757764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1.65137614678899</v>
      </c>
      <c r="F1869" s="10">
        <f>VLOOKUP(B1869,home!$B$2:$E$405,3,FALSE)</f>
        <v>1.31</v>
      </c>
      <c r="G1869" s="10">
        <f>VLOOKUP(C1869,away!$B$2:$E$405,4,FALSE)</f>
        <v>0.85</v>
      </c>
      <c r="H1869" s="10">
        <f>VLOOKUP(A1869,away!$A$2:$E$405,3,FALSE)</f>
        <v>1.2201834862385299</v>
      </c>
      <c r="I1869" s="10">
        <f>VLOOKUP(C1869,away!$B$2:$E$405,3,FALSE)</f>
        <v>0.85</v>
      </c>
      <c r="J1869" s="10">
        <f>VLOOKUP(B1869,home!$B$2:$E$405,4,FALSE)</f>
        <v>0.96</v>
      </c>
      <c r="K1869" s="12">
        <f t="shared" si="2296"/>
        <v>1.8388073394495403</v>
      </c>
      <c r="L1869" s="12">
        <f t="shared" si="2297"/>
        <v>0.9956697247706402</v>
      </c>
      <c r="M1869" s="13">
        <f t="shared" si="2298"/>
        <v>5.8749239882006504E-2</v>
      </c>
      <c r="N1869" s="13">
        <f t="shared" si="2299"/>
        <v>0.1080285334821152</v>
      </c>
      <c r="O1869" s="13">
        <f t="shared" si="2300"/>
        <v>5.8494839503801729E-2</v>
      </c>
      <c r="P1869" s="13">
        <f t="shared" si="2301"/>
        <v>0.10756074019951353</v>
      </c>
      <c r="Q1869" s="13">
        <f t="shared" si="2302"/>
        <v>9.9321830118441937E-2</v>
      </c>
      <c r="R1869" s="13">
        <f t="shared" si="2303"/>
        <v>2.9120770374626515E-2</v>
      </c>
      <c r="S1869" s="13">
        <f t="shared" si="2304"/>
        <v>4.9231755404424614E-2</v>
      </c>
      <c r="T1869" s="13">
        <f t="shared" si="2305"/>
        <v>9.8891739257745373E-2</v>
      </c>
      <c r="U1869" s="13">
        <f t="shared" si="2306"/>
        <v>5.3547486295287973E-2</v>
      </c>
      <c r="V1869" s="13">
        <f t="shared" si="2307"/>
        <v>1.0015078139746978E-2</v>
      </c>
      <c r="W1869" s="13">
        <f t="shared" si="2308"/>
        <v>6.0877903396450474E-2</v>
      </c>
      <c r="X1869" s="13">
        <f t="shared" si="2309"/>
        <v>6.0614285319357461E-2</v>
      </c>
      <c r="Y1869" s="13">
        <f t="shared" si="2310"/>
        <v>3.0175904390546845E-2</v>
      </c>
      <c r="Z1869" s="13">
        <f t="shared" si="2311"/>
        <v>9.6648898080044666E-3</v>
      </c>
      <c r="AA1869" s="13">
        <f t="shared" si="2312"/>
        <v>1.7771870313929673E-2</v>
      </c>
      <c r="AB1869" s="13">
        <f t="shared" si="2313"/>
        <v>1.6339522784499648E-2</v>
      </c>
      <c r="AC1869" s="13">
        <f t="shared" si="2314"/>
        <v>1.1460033568420278E-3</v>
      </c>
      <c r="AD1869" s="13">
        <f t="shared" si="2315"/>
        <v>2.7985683893923301E-2</v>
      </c>
      <c r="AE1869" s="13">
        <f t="shared" si="2316"/>
        <v>2.7864498180180754E-2</v>
      </c>
      <c r="AF1869" s="13">
        <f t="shared" si="2317"/>
        <v>1.3871918616966284E-2</v>
      </c>
      <c r="AG1869" s="13">
        <f t="shared" si="2318"/>
        <v>4.6039497971318479E-3</v>
      </c>
      <c r="AH1869" s="13">
        <f t="shared" si="2319"/>
        <v>2.405759543768593E-3</v>
      </c>
      <c r="AI1869" s="13">
        <f t="shared" si="2320"/>
        <v>4.4237283060324659E-3</v>
      </c>
      <c r="AJ1869" s="13">
        <f t="shared" si="2321"/>
        <v>4.0671920384315911E-3</v>
      </c>
      <c r="AK1869" s="13">
        <f t="shared" si="2322"/>
        <v>2.4929275237395819E-3</v>
      </c>
      <c r="AL1869" s="13">
        <f t="shared" si="2323"/>
        <v>8.392617135515234E-5</v>
      </c>
      <c r="AM1869" s="13">
        <f t="shared" si="2324"/>
        <v>1.0292056188732183E-2</v>
      </c>
      <c r="AN1869" s="13">
        <f t="shared" si="2325"/>
        <v>1.0247488752758938E-2</v>
      </c>
      <c r="AO1869" s="13">
        <f t="shared" si="2326"/>
        <v>5.1015571530248606E-3</v>
      </c>
      <c r="AP1869" s="13">
        <f t="shared" si="2327"/>
        <v>1.6931553354846514E-3</v>
      </c>
      <c r="AQ1869" s="13">
        <f t="shared" si="2328"/>
        <v>4.2145587671898593E-4</v>
      </c>
      <c r="AR1869" s="13">
        <f t="shared" si="2329"/>
        <v>4.7906838856168329E-4</v>
      </c>
      <c r="AS1869" s="13">
        <f t="shared" si="2330"/>
        <v>8.8091446898548738E-4</v>
      </c>
      <c r="AT1869" s="13">
        <f t="shared" si="2331"/>
        <v>8.0991599549890458E-4</v>
      </c>
      <c r="AU1869" s="13">
        <f t="shared" si="2332"/>
        <v>4.9642649228698874E-4</v>
      </c>
      <c r="AV1869" s="13">
        <f t="shared" si="2333"/>
        <v>2.2820816937862637E-4</v>
      </c>
      <c r="AW1869" s="13">
        <f t="shared" si="2334"/>
        <v>4.2682165057235831E-6</v>
      </c>
      <c r="AX1869" s="13">
        <f t="shared" si="2335"/>
        <v>3.1541847429779695E-3</v>
      </c>
      <c r="AY1869" s="13">
        <f t="shared" si="2336"/>
        <v>3.1405262549166271E-3</v>
      </c>
      <c r="AZ1869" s="13">
        <f t="shared" si="2337"/>
        <v>1.5634634559339034E-3</v>
      </c>
      <c r="BA1869" s="13">
        <f t="shared" si="2338"/>
        <v>5.1889774295288795E-4</v>
      </c>
      <c r="BB1869" s="13">
        <f t="shared" si="2339"/>
        <v>1.2916269322750206E-4</v>
      </c>
      <c r="BC1869" s="13">
        <f t="shared" si="2340"/>
        <v>2.5720676643292332E-5</v>
      </c>
      <c r="BD1869" s="13">
        <f t="shared" si="2341"/>
        <v>7.9498981764254193E-5</v>
      </c>
      <c r="BE1869" s="13">
        <f t="shared" si="2342"/>
        <v>1.4618331114687577E-4</v>
      </c>
      <c r="BF1869" s="13">
        <f t="shared" si="2343"/>
        <v>1.3440147272095551E-4</v>
      </c>
      <c r="BG1869" s="13">
        <f t="shared" si="2344"/>
        <v>8.2379471490706712E-5</v>
      </c>
      <c r="BH1869" s="13">
        <f t="shared" si="2345"/>
        <v>3.7869994199271411E-5</v>
      </c>
      <c r="BI1869" s="13">
        <f t="shared" si="2346"/>
        <v>1.3927124655706346E-5</v>
      </c>
      <c r="BJ1869" s="14">
        <f t="shared" si="2347"/>
        <v>0.56852391532623137</v>
      </c>
      <c r="BK1869" s="14">
        <f t="shared" si="2348"/>
        <v>0.22992726940880545</v>
      </c>
      <c r="BL1869" s="14">
        <f t="shared" si="2349"/>
        <v>0.19205289055480726</v>
      </c>
      <c r="BM1869" s="14">
        <f t="shared" si="2350"/>
        <v>0.53575675349893237</v>
      </c>
      <c r="BN1869" s="14">
        <f t="shared" si="2351"/>
        <v>0.46127595356050544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1.18604651162791</v>
      </c>
      <c r="F1870" s="10">
        <f>VLOOKUP(B1870,home!$B$2:$E$405,3,FALSE)</f>
        <v>2.25</v>
      </c>
      <c r="G1870" s="10">
        <f>VLOOKUP(C1870,away!$B$2:$E$405,4,FALSE)</f>
        <v>1.26</v>
      </c>
      <c r="H1870" s="10">
        <f>VLOOKUP(A1870,away!$A$2:$E$405,3,FALSE)</f>
        <v>1.0465116279069799</v>
      </c>
      <c r="I1870" s="10">
        <f>VLOOKUP(C1870,away!$B$2:$E$405,3,FALSE)</f>
        <v>0.98</v>
      </c>
      <c r="J1870" s="10">
        <f>VLOOKUP(B1870,home!$B$2:$E$405,4,FALSE)</f>
        <v>0.96</v>
      </c>
      <c r="K1870" s="12">
        <f t="shared" si="2296"/>
        <v>3.3624418604651249</v>
      </c>
      <c r="L1870" s="12">
        <f t="shared" si="2297"/>
        <v>0.9845581395348868</v>
      </c>
      <c r="M1870" s="13">
        <f t="shared" si="2298"/>
        <v>1.2945591157002011E-2</v>
      </c>
      <c r="N1870" s="13">
        <f t="shared" si="2299"/>
        <v>4.3528797614770715E-2</v>
      </c>
      <c r="O1870" s="13">
        <f t="shared" si="2300"/>
        <v>1.2745687144717183E-2</v>
      </c>
      <c r="P1870" s="13">
        <f t="shared" si="2301"/>
        <v>4.2856631995789277E-2</v>
      </c>
      <c r="Q1870" s="13">
        <f t="shared" si="2302"/>
        <v>7.3181525617809801E-2</v>
      </c>
      <c r="R1870" s="13">
        <f t="shared" si="2303"/>
        <v>6.2744350111482361E-3</v>
      </c>
      <c r="S1870" s="13">
        <f t="shared" si="2304"/>
        <v>3.5469429007671846E-2</v>
      </c>
      <c r="T1870" s="13">
        <f t="shared" si="2305"/>
        <v>7.2051466710595466E-2</v>
      </c>
      <c r="U1870" s="13">
        <f t="shared" si="2306"/>
        <v>2.1097422932252793E-2</v>
      </c>
      <c r="V1870" s="13">
        <f t="shared" si="2307"/>
        <v>1.3046915163343067E-2</v>
      </c>
      <c r="W1870" s="13">
        <f t="shared" si="2308"/>
        <v>8.2022875050008173E-2</v>
      </c>
      <c r="X1870" s="13">
        <f t="shared" si="2309"/>
        <v>8.0756289258538519E-2</v>
      </c>
      <c r="Y1870" s="13">
        <f t="shared" si="2310"/>
        <v>3.9754630954063924E-2</v>
      </c>
      <c r="Z1870" s="13">
        <f t="shared" si="2311"/>
        <v>2.0591820204028883E-3</v>
      </c>
      <c r="AA1870" s="13">
        <f t="shared" si="2312"/>
        <v>6.9238798237198232E-3</v>
      </c>
      <c r="AB1870" s="13">
        <f t="shared" si="2313"/>
        <v>1.1640571678052715E-2</v>
      </c>
      <c r="AC1870" s="13">
        <f t="shared" si="2314"/>
        <v>2.6995041934278789E-3</v>
      </c>
      <c r="AD1870" s="13">
        <f t="shared" si="2315"/>
        <v>6.8949287145962004E-2</v>
      </c>
      <c r="AE1870" s="13">
        <f t="shared" si="2316"/>
        <v>6.7884581874685032E-2</v>
      </c>
      <c r="AF1870" s="13">
        <f t="shared" si="2317"/>
        <v>3.3418158816821794E-2</v>
      </c>
      <c r="AG1870" s="13">
        <f t="shared" si="2318"/>
        <v>1.0967373423790481E-2</v>
      </c>
      <c r="AH1870" s="13">
        <f t="shared" si="2319"/>
        <v>5.068461047428892E-4</v>
      </c>
      <c r="AI1870" s="13">
        <f t="shared" si="2320"/>
        <v>1.7042405594011819E-3</v>
      </c>
      <c r="AJ1870" s="13">
        <f t="shared" si="2321"/>
        <v>2.865204898616519E-3</v>
      </c>
      <c r="AK1870" s="13">
        <f t="shared" si="2322"/>
        <v>3.2113616299726381E-3</v>
      </c>
      <c r="AL1870" s="13">
        <f t="shared" si="2323"/>
        <v>3.5747045116978911E-4</v>
      </c>
      <c r="AM1870" s="13">
        <f t="shared" si="2324"/>
        <v>4.6367593869762497E-2</v>
      </c>
      <c r="AN1870" s="13">
        <f t="shared" si="2325"/>
        <v>4.5651591955122583E-2</v>
      </c>
      <c r="AO1870" s="13">
        <f t="shared" si="2326"/>
        <v>2.2473323221070644E-2</v>
      </c>
      <c r="AP1870" s="13">
        <f t="shared" si="2327"/>
        <v>7.3754310999011629E-3</v>
      </c>
      <c r="AQ1870" s="13">
        <f t="shared" si="2328"/>
        <v>1.815385180496608E-3</v>
      </c>
      <c r="AR1870" s="13">
        <f t="shared" si="2329"/>
        <v>9.9803891583232691E-5</v>
      </c>
      <c r="AS1870" s="13">
        <f t="shared" si="2330"/>
        <v>3.3558478289678461E-4</v>
      </c>
      <c r="AT1870" s="13">
        <f t="shared" si="2331"/>
        <v>5.641921608736249E-4</v>
      </c>
      <c r="AU1870" s="13">
        <f t="shared" si="2332"/>
        <v>6.3235444635591665E-4</v>
      </c>
      <c r="AV1870" s="13">
        <f t="shared" si="2333"/>
        <v>5.3156376526959572E-4</v>
      </c>
      <c r="AW1870" s="13">
        <f t="shared" si="2334"/>
        <v>3.2872580559482886E-5</v>
      </c>
      <c r="AX1870" s="13">
        <f t="shared" si="2335"/>
        <v>2.5984723099455924E-2</v>
      </c>
      <c r="AY1870" s="13">
        <f t="shared" si="2336"/>
        <v>2.5583470631129521E-2</v>
      </c>
      <c r="AZ1870" s="13">
        <f t="shared" si="2337"/>
        <v>1.2594207123715147E-2</v>
      </c>
      <c r="BA1870" s="13">
        <f t="shared" si="2338"/>
        <v>4.1332430448806686E-3</v>
      </c>
      <c r="BB1870" s="13">
        <f t="shared" si="2339"/>
        <v>1.0173545206283053E-3</v>
      </c>
      <c r="BC1870" s="13">
        <f t="shared" si="2340"/>
        <v>2.0032893481544223E-4</v>
      </c>
      <c r="BD1870" s="13">
        <f t="shared" si="2341"/>
        <v>1.6377122302588181E-5</v>
      </c>
      <c r="BE1870" s="13">
        <f t="shared" si="2342"/>
        <v>5.5067121584179505E-5</v>
      </c>
      <c r="BF1870" s="13">
        <f t="shared" si="2343"/>
        <v>9.2579997374983908E-5</v>
      </c>
      <c r="BG1870" s="13">
        <f t="shared" si="2344"/>
        <v>1.0376495287179907E-4</v>
      </c>
      <c r="BH1870" s="13">
        <f t="shared" si="2345"/>
        <v>8.7225905296332032E-5</v>
      </c>
      <c r="BI1870" s="13">
        <f t="shared" si="2346"/>
        <v>5.8658407057070667E-5</v>
      </c>
      <c r="BJ1870" s="14">
        <f t="shared" si="2347"/>
        <v>0.76571163914802443</v>
      </c>
      <c r="BK1870" s="14">
        <f t="shared" si="2348"/>
        <v>0.13295901259953341</v>
      </c>
      <c r="BL1870" s="14">
        <f t="shared" si="2349"/>
        <v>6.9546822336090081E-2</v>
      </c>
      <c r="BM1870" s="14">
        <f t="shared" si="2350"/>
        <v>0.75319338951224368</v>
      </c>
      <c r="BN1870" s="14">
        <f t="shared" si="2351"/>
        <v>0.19153266854123724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1.18604651162791</v>
      </c>
      <c r="F1871" s="10">
        <f>VLOOKUP(B1871,home!$B$2:$E$405,3,FALSE)</f>
        <v>0.7</v>
      </c>
      <c r="G1871" s="10">
        <f>VLOOKUP(C1871,away!$B$2:$E$405,4,FALSE)</f>
        <v>1.41</v>
      </c>
      <c r="H1871" s="10">
        <f>VLOOKUP(A1871,away!$A$2:$E$405,3,FALSE)</f>
        <v>1.0465116279069799</v>
      </c>
      <c r="I1871" s="10">
        <f>VLOOKUP(C1871,away!$B$2:$E$405,3,FALSE)</f>
        <v>0.28000000000000003</v>
      </c>
      <c r="J1871" s="10">
        <f>VLOOKUP(B1871,home!$B$2:$E$405,4,FALSE)</f>
        <v>0.48</v>
      </c>
      <c r="K1871" s="12">
        <f t="shared" si="2296"/>
        <v>1.1706279069767469</v>
      </c>
      <c r="L1871" s="12">
        <f t="shared" si="2297"/>
        <v>0.14065116279069809</v>
      </c>
      <c r="M1871" s="13">
        <f t="shared" si="2298"/>
        <v>0.26947515832927432</v>
      </c>
      <c r="N1871" s="13">
        <f t="shared" si="2299"/>
        <v>0.3154551405772259</v>
      </c>
      <c r="O1871" s="13">
        <f t="shared" si="2300"/>
        <v>3.7901994362219894E-2</v>
      </c>
      <c r="P1871" s="13">
        <f t="shared" si="2301"/>
        <v>4.4369132330489947E-2</v>
      </c>
      <c r="Q1871" s="13">
        <f t="shared" si="2302"/>
        <v>0.18464029547948671</v>
      </c>
      <c r="R1871" s="13">
        <f t="shared" si="2303"/>
        <v>2.665479789566356E-3</v>
      </c>
      <c r="S1871" s="13">
        <f t="shared" si="2304"/>
        <v>1.8263463652510895E-3</v>
      </c>
      <c r="T1871" s="13">
        <f t="shared" si="2305"/>
        <v>2.5969872257207878E-2</v>
      </c>
      <c r="U1871" s="13">
        <f t="shared" si="2306"/>
        <v>3.1202850271488834E-3</v>
      </c>
      <c r="V1871" s="13">
        <f t="shared" si="2307"/>
        <v>3.3412027893832959E-5</v>
      </c>
      <c r="W1871" s="13">
        <f t="shared" si="2308"/>
        <v>7.2048360880239873E-2</v>
      </c>
      <c r="X1871" s="13">
        <f t="shared" si="2309"/>
        <v>1.013368573496958E-2</v>
      </c>
      <c r="Y1871" s="13">
        <f t="shared" si="2310"/>
        <v>7.1265734098949077E-4</v>
      </c>
      <c r="Z1871" s="13">
        <f t="shared" si="2311"/>
        <v>1.2496761059920439E-4</v>
      </c>
      <c r="AA1871" s="13">
        <f t="shared" si="2312"/>
        <v>1.4629057243563176E-4</v>
      </c>
      <c r="AB1871" s="13">
        <f t="shared" si="2313"/>
        <v>8.5625913310376892E-5</v>
      </c>
      <c r="AC1871" s="13">
        <f t="shared" si="2314"/>
        <v>3.4383101772781535E-7</v>
      </c>
      <c r="AD1871" s="13">
        <f t="shared" si="2315"/>
        <v>2.1085455474585148E-2</v>
      </c>
      <c r="AE1871" s="13">
        <f t="shared" si="2316"/>
        <v>2.9656938304718915E-3</v>
      </c>
      <c r="AF1871" s="13">
        <f t="shared" si="2317"/>
        <v>2.085641428685355E-4</v>
      </c>
      <c r="AG1871" s="13">
        <f t="shared" si="2318"/>
        <v>9.7782630703015964E-6</v>
      </c>
      <c r="AH1871" s="13">
        <f t="shared" si="2319"/>
        <v>4.3942099354883157E-6</v>
      </c>
      <c r="AI1871" s="13">
        <f t="shared" si="2320"/>
        <v>5.1439847795971135E-6</v>
      </c>
      <c r="AJ1871" s="13">
        <f t="shared" si="2321"/>
        <v>3.010846068030006E-6</v>
      </c>
      <c r="AK1871" s="13">
        <f t="shared" si="2322"/>
        <v>1.1748601436157113E-6</v>
      </c>
      <c r="AL1871" s="13">
        <f t="shared" si="2323"/>
        <v>2.2644735076101713E-9</v>
      </c>
      <c r="AM1871" s="13">
        <f t="shared" si="2324"/>
        <v>4.9366445219729948E-3</v>
      </c>
      <c r="AN1871" s="13">
        <f t="shared" si="2325"/>
        <v>6.9434479229983149E-4</v>
      </c>
      <c r="AO1871" s="13">
        <f t="shared" si="2326"/>
        <v>4.8830201207318525E-5</v>
      </c>
      <c r="AP1871" s="13">
        <f t="shared" si="2327"/>
        <v>2.289341526371033E-6</v>
      </c>
      <c r="AQ1871" s="13">
        <f t="shared" si="2328"/>
        <v>8.0499636927279356E-8</v>
      </c>
      <c r="AR1871" s="13">
        <f t="shared" si="2329"/>
        <v>1.2361014739457398E-7</v>
      </c>
      <c r="AS1871" s="13">
        <f t="shared" si="2330"/>
        <v>1.4470148812559732E-7</v>
      </c>
      <c r="AT1871" s="13">
        <f t="shared" si="2331"/>
        <v>8.4695800090444294E-8</v>
      </c>
      <c r="AU1871" s="13">
        <f t="shared" si="2332"/>
        <v>3.3049089063199258E-8</v>
      </c>
      <c r="AV1871" s="13">
        <f t="shared" si="2333"/>
        <v>9.6720464893852681E-9</v>
      </c>
      <c r="AW1871" s="13">
        <f t="shared" si="2334"/>
        <v>1.0356832285577297E-11</v>
      </c>
      <c r="AX1871" s="13">
        <f t="shared" si="2335"/>
        <v>9.6316230737424644E-4</v>
      </c>
      <c r="AY1871" s="13">
        <f t="shared" si="2336"/>
        <v>1.3546989848835952E-4</v>
      </c>
      <c r="AZ1871" s="13">
        <f t="shared" si="2337"/>
        <v>9.5269993727627992E-6</v>
      </c>
      <c r="BA1871" s="13">
        <f t="shared" si="2338"/>
        <v>4.4666117989511291E-7</v>
      </c>
      <c r="BB1871" s="13">
        <f t="shared" si="2339"/>
        <v>1.5705853581428202E-8</v>
      </c>
      <c r="BC1871" s="13">
        <f t="shared" si="2340"/>
        <v>4.4180931376966525E-10</v>
      </c>
      <c r="BD1871" s="13">
        <f t="shared" si="2341"/>
        <v>2.8976518272960677E-9</v>
      </c>
      <c r="BE1871" s="13">
        <f t="shared" si="2342"/>
        <v>3.392072093734942E-9</v>
      </c>
      <c r="BF1871" s="13">
        <f t="shared" si="2343"/>
        <v>1.9854271277015832E-9</v>
      </c>
      <c r="BG1871" s="13">
        <f t="shared" si="2344"/>
        <v>7.7473213431871964E-10</v>
      </c>
      <c r="BH1871" s="13">
        <f t="shared" si="2345"/>
        <v>2.2673076421628783E-10</v>
      </c>
      <c r="BI1871" s="13">
        <f t="shared" si="2346"/>
        <v>5.3083471992350202E-11</v>
      </c>
      <c r="BJ1871" s="14">
        <f t="shared" si="2347"/>
        <v>0.64002031535183679</v>
      </c>
      <c r="BK1871" s="14">
        <f t="shared" si="2348"/>
        <v>0.31583986504688871</v>
      </c>
      <c r="BL1871" s="14">
        <f t="shared" si="2349"/>
        <v>4.3933804623876464E-2</v>
      </c>
      <c r="BM1871" s="14">
        <f t="shared" si="2350"/>
        <v>0.14527628187680677</v>
      </c>
      <c r="BN1871" s="14">
        <f t="shared" si="2351"/>
        <v>0.85450720086826304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1.18604651162791</v>
      </c>
      <c r="F1872" s="10">
        <f>VLOOKUP(B1872,home!$B$2:$E$405,3,FALSE)</f>
        <v>1.2</v>
      </c>
      <c r="G1872" s="10">
        <f>VLOOKUP(C1872,away!$B$2:$E$405,4,FALSE)</f>
        <v>0.42</v>
      </c>
      <c r="H1872" s="10">
        <f>VLOOKUP(A1872,away!$A$2:$E$405,3,FALSE)</f>
        <v>1.0465116279069799</v>
      </c>
      <c r="I1872" s="10">
        <f>VLOOKUP(C1872,away!$B$2:$E$405,3,FALSE)</f>
        <v>0.84</v>
      </c>
      <c r="J1872" s="10">
        <f>VLOOKUP(B1872,home!$B$2:$E$405,4,FALSE)</f>
        <v>1.23</v>
      </c>
      <c r="K1872" s="12">
        <f t="shared" si="2296"/>
        <v>0.5977674418604666</v>
      </c>
      <c r="L1872" s="12">
        <f t="shared" si="2297"/>
        <v>1.0812558139534916</v>
      </c>
      <c r="M1872" s="13">
        <f t="shared" si="2298"/>
        <v>0.1865561046689963</v>
      </c>
      <c r="N1872" s="13">
        <f t="shared" si="2299"/>
        <v>0.11151716545143936</v>
      </c>
      <c r="O1872" s="13">
        <f t="shared" si="2300"/>
        <v>0.20171487280186839</v>
      </c>
      <c r="P1872" s="13">
        <f t="shared" si="2301"/>
        <v>0.12057858349998227</v>
      </c>
      <c r="Q1872" s="13">
        <f t="shared" si="2302"/>
        <v>3.3330665357718656E-2</v>
      </c>
      <c r="R1872" s="13">
        <f t="shared" si="2303"/>
        <v>0.10905268948895459</v>
      </c>
      <c r="S1872" s="13">
        <f t="shared" si="2304"/>
        <v>1.9483676002802035E-2</v>
      </c>
      <c r="T1872" s="13">
        <f t="shared" si="2305"/>
        <v>3.6038975700971532E-2</v>
      </c>
      <c r="U1872" s="13">
        <f t="shared" si="2306"/>
        <v>6.5188147223816176E-2</v>
      </c>
      <c r="V1872" s="13">
        <f t="shared" si="2307"/>
        <v>1.3992299813975946E-3</v>
      </c>
      <c r="W1872" s="13">
        <f t="shared" si="2308"/>
        <v>6.6413288554635855E-3</v>
      </c>
      <c r="X1872" s="13">
        <f t="shared" si="2309"/>
        <v>7.18097543734709E-3</v>
      </c>
      <c r="Y1872" s="13">
        <f t="shared" si="2310"/>
        <v>3.8822357207443782E-3</v>
      </c>
      <c r="Z1872" s="13">
        <f t="shared" si="2311"/>
        <v>3.9304618179065665E-2</v>
      </c>
      <c r="AA1872" s="13">
        <f t="shared" si="2312"/>
        <v>2.3495021062202474E-2</v>
      </c>
      <c r="AB1872" s="13">
        <f t="shared" si="2313"/>
        <v>7.0222793184052772E-3</v>
      </c>
      <c r="AC1872" s="13">
        <f t="shared" si="2314"/>
        <v>5.6523602325618344E-5</v>
      </c>
      <c r="AD1872" s="13">
        <f t="shared" si="2315"/>
        <v>9.9249254012114202E-4</v>
      </c>
      <c r="AE1872" s="13">
        <f t="shared" si="2316"/>
        <v>1.0731383293114539E-3</v>
      </c>
      <c r="AF1872" s="13">
        <f t="shared" si="2317"/>
        <v>5.8016852887217299E-4</v>
      </c>
      <c r="AG1872" s="13">
        <f t="shared" si="2318"/>
        <v>2.0910353163862709E-4</v>
      </c>
      <c r="AH1872" s="13">
        <f t="shared" si="2319"/>
        <v>1.062458673033421E-2</v>
      </c>
      <c r="AI1872" s="13">
        <f t="shared" si="2320"/>
        <v>6.3510320306165392E-3</v>
      </c>
      <c r="AJ1872" s="13">
        <f t="shared" si="2321"/>
        <v>1.8982200850577665E-3</v>
      </c>
      <c r="AK1872" s="13">
        <f t="shared" si="2322"/>
        <v>3.7823138811104615E-4</v>
      </c>
      <c r="AL1872" s="13">
        <f t="shared" si="2323"/>
        <v>1.4613375241366819E-6</v>
      </c>
      <c r="AM1872" s="13">
        <f t="shared" si="2324"/>
        <v>1.1865594535476235E-4</v>
      </c>
      <c r="AN1872" s="13">
        <f t="shared" si="2325"/>
        <v>1.2829743077498459E-4</v>
      </c>
      <c r="AO1872" s="13">
        <f t="shared" si="2326"/>
        <v>6.9361171470373845E-5</v>
      </c>
      <c r="AP1872" s="13">
        <f t="shared" si="2327"/>
        <v>2.4999056638322263E-5</v>
      </c>
      <c r="AQ1872" s="13">
        <f t="shared" si="2328"/>
        <v>6.7575938333846422E-6</v>
      </c>
      <c r="AR1872" s="13">
        <f t="shared" si="2329"/>
        <v>2.2975792346053973E-3</v>
      </c>
      <c r="AS1872" s="13">
        <f t="shared" si="2330"/>
        <v>1.3734180615417972E-3</v>
      </c>
      <c r="AT1872" s="13">
        <f t="shared" si="2331"/>
        <v>4.1049230062640044E-4</v>
      </c>
      <c r="AU1872" s="13">
        <f t="shared" si="2332"/>
        <v>8.1792977482953675E-5</v>
      </c>
      <c r="AV1872" s="13">
        <f t="shared" si="2333"/>
        <v>1.2223294728033992E-5</v>
      </c>
      <c r="AW1872" s="13">
        <f t="shared" si="2334"/>
        <v>2.6236672130291389E-8</v>
      </c>
      <c r="AX1872" s="13">
        <f t="shared" si="2335"/>
        <v>1.1821443486041924E-5</v>
      </c>
      <c r="AY1872" s="13">
        <f t="shared" si="2336"/>
        <v>1.2782004498605463E-5</v>
      </c>
      <c r="AZ1872" s="13">
        <f t="shared" si="2337"/>
        <v>6.9103083390484194E-6</v>
      </c>
      <c r="BA1872" s="13">
        <f t="shared" si="2338"/>
        <v>2.4906036892691338E-6</v>
      </c>
      <c r="BB1872" s="13">
        <f t="shared" si="2339"/>
        <v>6.7324492981906635E-7</v>
      </c>
      <c r="BC1872" s="13">
        <f t="shared" si="2340"/>
        <v>1.4558999891631525E-7</v>
      </c>
      <c r="BD1872" s="13">
        <f t="shared" si="2341"/>
        <v>4.1404515090598301E-4</v>
      </c>
      <c r="BE1872" s="13">
        <f t="shared" si="2342"/>
        <v>2.475027106718003E-4</v>
      </c>
      <c r="BF1872" s="13">
        <f t="shared" si="2343"/>
        <v>7.3974531105906629E-5</v>
      </c>
      <c r="BG1872" s="13">
        <f t="shared" si="2344"/>
        <v>1.4739855407335108E-5</v>
      </c>
      <c r="BH1872" s="13">
        <f t="shared" si="2345"/>
        <v>2.2027514150589683E-6</v>
      </c>
      <c r="BI1872" s="13">
        <f t="shared" si="2346"/>
        <v>2.6334661568686456E-7</v>
      </c>
      <c r="BJ1872" s="14">
        <f t="shared" si="2347"/>
        <v>0.20182914384664155</v>
      </c>
      <c r="BK1872" s="14">
        <f t="shared" si="2348"/>
        <v>0.32808836109752659</v>
      </c>
      <c r="BL1872" s="14">
        <f t="shared" si="2349"/>
        <v>0.43065331434447279</v>
      </c>
      <c r="BM1872" s="14">
        <f t="shared" si="2350"/>
        <v>0.23711260043092047</v>
      </c>
      <c r="BN1872" s="14">
        <f t="shared" si="2351"/>
        <v>0.7627500812689596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1.18604651162791</v>
      </c>
      <c r="F1873" s="10">
        <f>VLOOKUP(B1873,home!$B$2:$E$405,3,FALSE)</f>
        <v>1.08</v>
      </c>
      <c r="G1873" s="10">
        <f>VLOOKUP(C1873,away!$B$2:$E$405,4,FALSE)</f>
        <v>1.1200000000000001</v>
      </c>
      <c r="H1873" s="10">
        <f>VLOOKUP(A1873,away!$A$2:$E$405,3,FALSE)</f>
        <v>1.0465116279069799</v>
      </c>
      <c r="I1873" s="10">
        <f>VLOOKUP(C1873,away!$B$2:$E$405,3,FALSE)</f>
        <v>0.98</v>
      </c>
      <c r="J1873" s="10">
        <f>VLOOKUP(B1873,home!$B$2:$E$405,4,FALSE)</f>
        <v>1.37</v>
      </c>
      <c r="K1873" s="12">
        <f t="shared" si="2296"/>
        <v>1.4346418604651201</v>
      </c>
      <c r="L1873" s="12">
        <f t="shared" si="2297"/>
        <v>1.4050465116279114</v>
      </c>
      <c r="M1873" s="13">
        <f t="shared" si="2298"/>
        <v>5.8443875869708527E-2</v>
      </c>
      <c r="N1873" s="13">
        <f t="shared" si="2299"/>
        <v>8.3846030810511188E-2</v>
      </c>
      <c r="O1873" s="13">
        <f t="shared" si="2300"/>
        <v>8.2116363916748633E-2</v>
      </c>
      <c r="P1873" s="13">
        <f t="shared" si="2301"/>
        <v>0.11780757310415514</v>
      </c>
      <c r="Q1873" s="13">
        <f t="shared" si="2302"/>
        <v>6.0144512817303784E-2</v>
      </c>
      <c r="R1873" s="13">
        <f t="shared" si="2303"/>
        <v>5.768865533439789E-2</v>
      </c>
      <c r="S1873" s="13">
        <f t="shared" si="2304"/>
        <v>5.9367316396122825E-2</v>
      </c>
      <c r="T1873" s="13">
        <f t="shared" si="2305"/>
        <v>8.4505837927512886E-2</v>
      </c>
      <c r="U1873" s="13">
        <f t="shared" si="2306"/>
        <v>8.2762559816671674E-2</v>
      </c>
      <c r="V1873" s="13">
        <f t="shared" si="2307"/>
        <v>1.3296554196001644E-2</v>
      </c>
      <c r="W1873" s="13">
        <f t="shared" si="2308"/>
        <v>2.8761945254994991E-2</v>
      </c>
      <c r="X1873" s="13">
        <f t="shared" si="2309"/>
        <v>4.0411870848163667E-2</v>
      </c>
      <c r="Y1873" s="13">
        <f t="shared" si="2310"/>
        <v>2.8390279081785028E-2</v>
      </c>
      <c r="Z1873" s="13">
        <f t="shared" si="2311"/>
        <v>2.7018414646033564E-2</v>
      </c>
      <c r="AA1873" s="13">
        <f t="shared" si="2312"/>
        <v>3.8761748654603648E-2</v>
      </c>
      <c r="AB1873" s="13">
        <f t="shared" si="2313"/>
        <v>2.7804613602360972E-2</v>
      </c>
      <c r="AC1873" s="13">
        <f t="shared" si="2314"/>
        <v>1.6751485476114581E-3</v>
      </c>
      <c r="AD1873" s="13">
        <f t="shared" si="2315"/>
        <v>1.0315772662805492E-2</v>
      </c>
      <c r="AE1873" s="13">
        <f t="shared" si="2316"/>
        <v>1.4494140394621427E-2</v>
      </c>
      <c r="AF1873" s="13">
        <f t="shared" si="2317"/>
        <v>1.0182470700254019E-2</v>
      </c>
      <c r="AG1873" s="13">
        <f t="shared" si="2318"/>
        <v>4.768948312381777E-3</v>
      </c>
      <c r="AH1873" s="13">
        <f t="shared" si="2319"/>
        <v>9.4905323120314834E-3</v>
      </c>
      <c r="AI1873" s="13">
        <f t="shared" si="2320"/>
        <v>1.3615514932937188E-2</v>
      </c>
      <c r="AJ1873" s="13">
        <f t="shared" si="2321"/>
        <v>9.7666938372898172E-3</v>
      </c>
      <c r="AK1873" s="13">
        <f t="shared" si="2322"/>
        <v>4.6705692724408956E-3</v>
      </c>
      <c r="AL1873" s="13">
        <f t="shared" si="2323"/>
        <v>1.3506645960511315E-4</v>
      </c>
      <c r="AM1873" s="13">
        <f t="shared" si="2324"/>
        <v>2.959887857020495E-3</v>
      </c>
      <c r="AN1873" s="13">
        <f t="shared" si="2325"/>
        <v>4.1587801083164608E-3</v>
      </c>
      <c r="AO1873" s="13">
        <f t="shared" si="2326"/>
        <v>2.9216397419087954E-3</v>
      </c>
      <c r="AP1873" s="13">
        <f t="shared" si="2327"/>
        <v>1.3683465758674756E-3</v>
      </c>
      <c r="AQ1873" s="13">
        <f t="shared" si="2328"/>
        <v>4.8064764578014849E-4</v>
      </c>
      <c r="AR1873" s="13">
        <f t="shared" si="2329"/>
        <v>2.666927863702363E-3</v>
      </c>
      <c r="AS1873" s="13">
        <f t="shared" si="2330"/>
        <v>3.8260863521082269E-3</v>
      </c>
      <c r="AT1873" s="13">
        <f t="shared" si="2331"/>
        <v>2.744531821244376E-3</v>
      </c>
      <c r="AU1873" s="13">
        <f t="shared" si="2332"/>
        <v>1.3124734127119187E-3</v>
      </c>
      <c r="AV1873" s="13">
        <f t="shared" si="2333"/>
        <v>4.7073232465600831E-4</v>
      </c>
      <c r="AW1873" s="13">
        <f t="shared" si="2334"/>
        <v>7.5627407857648128E-6</v>
      </c>
      <c r="AX1873" s="13">
        <f t="shared" si="2335"/>
        <v>7.0772983699399889E-4</v>
      </c>
      <c r="AY1873" s="13">
        <f t="shared" si="2336"/>
        <v>9.9439333864340855E-4</v>
      </c>
      <c r="AZ1873" s="13">
        <f t="shared" si="2337"/>
        <v>6.9858444582347691E-4</v>
      </c>
      <c r="BA1873" s="13">
        <f t="shared" si="2338"/>
        <v>3.2718121289393144E-4</v>
      </c>
      <c r="BB1873" s="13">
        <f t="shared" si="2339"/>
        <v>1.1492620546170187E-4</v>
      </c>
      <c r="BC1873" s="13">
        <f t="shared" si="2340"/>
        <v>3.2295332815719369E-5</v>
      </c>
      <c r="BD1873" s="13">
        <f t="shared" si="2341"/>
        <v>6.2452628194304674E-4</v>
      </c>
      <c r="BE1873" s="13">
        <f t="shared" si="2342"/>
        <v>8.9597154703613673E-4</v>
      </c>
      <c r="BF1873" s="13">
        <f t="shared" si="2343"/>
        <v>6.4269914358186758E-4</v>
      </c>
      <c r="BG1873" s="13">
        <f t="shared" si="2344"/>
        <v>3.0734769835587662E-4</v>
      </c>
      <c r="BH1873" s="13">
        <f t="shared" si="2345"/>
        <v>1.1023346844473691E-4</v>
      </c>
      <c r="BI1873" s="13">
        <f t="shared" si="2346"/>
        <v>3.1629109651016048E-5</v>
      </c>
      <c r="BJ1873" s="14">
        <f t="shared" si="2347"/>
        <v>0.38058622111185997</v>
      </c>
      <c r="BK1873" s="14">
        <f t="shared" si="2348"/>
        <v>0.25171992791184811</v>
      </c>
      <c r="BL1873" s="14">
        <f t="shared" si="2349"/>
        <v>0.3403104107029179</v>
      </c>
      <c r="BM1873" s="14">
        <f t="shared" si="2350"/>
        <v>0.53860113192197645</v>
      </c>
      <c r="BN1873" s="14">
        <f t="shared" si="2351"/>
        <v>0.46004701185282509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1.18604651162791</v>
      </c>
      <c r="F1874" s="10">
        <f>VLOOKUP(B1874,home!$B$2:$E$405,3,FALSE)</f>
        <v>0.7</v>
      </c>
      <c r="G1874" s="10">
        <f>VLOOKUP(C1874,away!$B$2:$E$405,4,FALSE)</f>
        <v>0.84</v>
      </c>
      <c r="H1874" s="10">
        <f>VLOOKUP(A1874,away!$A$2:$E$405,3,FALSE)</f>
        <v>1.0465116279069799</v>
      </c>
      <c r="I1874" s="10">
        <f>VLOOKUP(C1874,away!$B$2:$E$405,3,FALSE)</f>
        <v>0.72</v>
      </c>
      <c r="J1874" s="10">
        <f>VLOOKUP(B1874,home!$B$2:$E$405,4,FALSE)</f>
        <v>1.91</v>
      </c>
      <c r="K1874" s="12">
        <f t="shared" si="2296"/>
        <v>0.69739534883721099</v>
      </c>
      <c r="L1874" s="12">
        <f t="shared" si="2297"/>
        <v>1.4391627906976787</v>
      </c>
      <c r="M1874" s="13">
        <f t="shared" si="2298"/>
        <v>0.11806049226809945</v>
      </c>
      <c r="N1874" s="13">
        <f t="shared" si="2299"/>
        <v>8.2334838189204076E-2</v>
      </c>
      <c r="O1874" s="13">
        <f t="shared" si="2300"/>
        <v>0.16990826752369972</v>
      </c>
      <c r="P1874" s="13">
        <f t="shared" si="2301"/>
        <v>0.11849323550001675</v>
      </c>
      <c r="Q1874" s="13">
        <f t="shared" si="2302"/>
        <v>2.8709966600207644E-2</v>
      </c>
      <c r="R1874" s="13">
        <f t="shared" si="2303"/>
        <v>0.12226282822600776</v>
      </c>
      <c r="S1874" s="13">
        <f t="shared" si="2304"/>
        <v>2.973189123118768E-2</v>
      </c>
      <c r="T1874" s="13">
        <f t="shared" si="2305"/>
        <v>4.1318315653191981E-2</v>
      </c>
      <c r="U1874" s="13">
        <f t="shared" si="2306"/>
        <v>8.5265527740500696E-2</v>
      </c>
      <c r="V1874" s="13">
        <f t="shared" si="2307"/>
        <v>3.3156523987886207E-3</v>
      </c>
      <c r="W1874" s="13">
        <f t="shared" si="2308"/>
        <v>6.6740657240854954E-3</v>
      </c>
      <c r="X1874" s="13">
        <f t="shared" si="2309"/>
        <v>9.605067052774606E-3</v>
      </c>
      <c r="Y1874" s="13">
        <f t="shared" si="2310"/>
        <v>6.911627552254716E-3</v>
      </c>
      <c r="Z1874" s="13">
        <f t="shared" si="2311"/>
        <v>5.8652037689444082E-2</v>
      </c>
      <c r="AA1874" s="13">
        <f t="shared" si="2312"/>
        <v>4.0903658284443103E-2</v>
      </c>
      <c r="AB1874" s="13">
        <f t="shared" si="2313"/>
        <v>1.4263010518998634E-2</v>
      </c>
      <c r="AC1874" s="13">
        <f t="shared" si="2314"/>
        <v>2.0798785699711067E-4</v>
      </c>
      <c r="AD1874" s="13">
        <f t="shared" si="2315"/>
        <v>1.1636155984527691E-3</v>
      </c>
      <c r="AE1874" s="13">
        <f t="shared" si="2316"/>
        <v>1.6746322719686367E-3</v>
      </c>
      <c r="AF1874" s="13">
        <f t="shared" si="2317"/>
        <v>1.205034226959389E-3</v>
      </c>
      <c r="AG1874" s="13">
        <f t="shared" si="2318"/>
        <v>5.7808014031903137E-4</v>
      </c>
      <c r="AH1874" s="13">
        <f t="shared" si="2319"/>
        <v>2.1102457560311438E-2</v>
      </c>
      <c r="AI1874" s="13">
        <f t="shared" si="2320"/>
        <v>1.4716755751595837E-2</v>
      </c>
      <c r="AJ1874" s="13">
        <f t="shared" si="2321"/>
        <v>5.1316985055681044E-3</v>
      </c>
      <c r="AK1874" s="13">
        <f t="shared" si="2322"/>
        <v>1.1929408898060207E-3</v>
      </c>
      <c r="AL1874" s="13">
        <f t="shared" si="2323"/>
        <v>8.3500089307900366E-6</v>
      </c>
      <c r="AM1874" s="13">
        <f t="shared" si="2324"/>
        <v>1.6230002123907781E-4</v>
      </c>
      <c r="AN1874" s="13">
        <f t="shared" si="2325"/>
        <v>2.3357615149672376E-4</v>
      </c>
      <c r="AO1874" s="13">
        <f t="shared" si="2326"/>
        <v>1.680770530142244E-4</v>
      </c>
      <c r="AP1874" s="13">
        <f t="shared" si="2327"/>
        <v>8.0630080222730957E-5</v>
      </c>
      <c r="AQ1874" s="13">
        <f t="shared" si="2328"/>
        <v>2.9009952816880794E-5</v>
      </c>
      <c r="AR1874" s="13">
        <f t="shared" si="2329"/>
        <v>6.0739743426154328E-3</v>
      </c>
      <c r="AS1874" s="13">
        <f t="shared" si="2330"/>
        <v>4.2359614554965588E-3</v>
      </c>
      <c r="AT1874" s="13">
        <f t="shared" si="2331"/>
        <v>1.4770699084585013E-3</v>
      </c>
      <c r="AU1874" s="13">
        <f t="shared" si="2332"/>
        <v>3.4336722802212123E-4</v>
      </c>
      <c r="AV1874" s="13">
        <f t="shared" si="2333"/>
        <v>5.9865676941438347E-5</v>
      </c>
      <c r="AW1874" s="13">
        <f t="shared" si="2334"/>
        <v>2.327948710527963E-7</v>
      </c>
      <c r="AX1874" s="13">
        <f t="shared" si="2335"/>
        <v>1.8864546654718902E-5</v>
      </c>
      <c r="AY1874" s="13">
        <f t="shared" si="2336"/>
        <v>2.7149153608851811E-5</v>
      </c>
      <c r="AZ1874" s="13">
        <f t="shared" si="2337"/>
        <v>1.953602583639757E-5</v>
      </c>
      <c r="BA1874" s="13">
        <f t="shared" si="2338"/>
        <v>9.3718404872839583E-6</v>
      </c>
      <c r="BB1874" s="13">
        <f t="shared" si="2339"/>
        <v>3.3719010274132681E-6</v>
      </c>
      <c r="BC1874" s="13">
        <f t="shared" si="2340"/>
        <v>9.7054289851369058E-7</v>
      </c>
      <c r="BD1874" s="13">
        <f t="shared" si="2341"/>
        <v>1.4569063109240883E-3</v>
      </c>
      <c r="BE1874" s="13">
        <f t="shared" si="2342"/>
        <v>1.0160396849300387E-3</v>
      </c>
      <c r="BF1874" s="13">
        <f t="shared" si="2343"/>
        <v>3.5429067525211713E-4</v>
      </c>
      <c r="BG1874" s="13">
        <f t="shared" si="2344"/>
        <v>8.2360223019073753E-5</v>
      </c>
      <c r="BH1874" s="13">
        <f t="shared" si="2345"/>
        <v>1.4359409115674356E-5</v>
      </c>
      <c r="BI1874" s="13">
        <f t="shared" si="2346"/>
        <v>2.0028370258643896E-6</v>
      </c>
      <c r="BJ1874" s="14">
        <f t="shared" si="2347"/>
        <v>0.18092810027872117</v>
      </c>
      <c r="BK1874" s="14">
        <f t="shared" si="2348"/>
        <v>0.26984475841762923</v>
      </c>
      <c r="BL1874" s="14">
        <f t="shared" si="2349"/>
        <v>0.48986334275273208</v>
      </c>
      <c r="BM1874" s="14">
        <f t="shared" si="2350"/>
        <v>0.35949169447255341</v>
      </c>
      <c r="BN1874" s="14">
        <f t="shared" si="2351"/>
        <v>0.63976962830723538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1.18604651162791</v>
      </c>
      <c r="F1875" s="10">
        <f>VLOOKUP(B1875,home!$B$2:$E$405,3,FALSE)</f>
        <v>1.08</v>
      </c>
      <c r="G1875" s="10">
        <f>VLOOKUP(C1875,away!$B$2:$E$405,4,FALSE)</f>
        <v>1.08</v>
      </c>
      <c r="H1875" s="10">
        <f>VLOOKUP(A1875,away!$A$2:$E$405,3,FALSE)</f>
        <v>1.0465116279069799</v>
      </c>
      <c r="I1875" s="10">
        <f>VLOOKUP(C1875,away!$B$2:$E$405,3,FALSE)</f>
        <v>0.96</v>
      </c>
      <c r="J1875" s="10">
        <f>VLOOKUP(B1875,home!$B$2:$E$405,4,FALSE)</f>
        <v>0.68</v>
      </c>
      <c r="K1875" s="12">
        <f t="shared" si="2296"/>
        <v>1.3834046511627944</v>
      </c>
      <c r="L1875" s="12">
        <f t="shared" si="2297"/>
        <v>0.68316279069767649</v>
      </c>
      <c r="M1875" s="13">
        <f t="shared" si="2298"/>
        <v>0.12661966597760049</v>
      </c>
      <c r="N1875" s="13">
        <f t="shared" si="2299"/>
        <v>0.17516623484209196</v>
      </c>
      <c r="O1875" s="13">
        <f t="shared" si="2300"/>
        <v>8.65018443664652E-2</v>
      </c>
      <c r="P1875" s="13">
        <f t="shared" si="2301"/>
        <v>0.11966705383072812</v>
      </c>
      <c r="Q1875" s="13">
        <f t="shared" si="2302"/>
        <v>0.12116289200361222</v>
      </c>
      <c r="R1875" s="13">
        <f t="shared" si="2303"/>
        <v>2.9547420698945222E-2</v>
      </c>
      <c r="S1875" s="13">
        <f t="shared" si="2304"/>
        <v>2.8274051392339961E-2</v>
      </c>
      <c r="T1875" s="13">
        <f t="shared" si="2305"/>
        <v>8.277397943018891E-2</v>
      </c>
      <c r="U1875" s="13">
        <f t="shared" si="2306"/>
        <v>4.0876039224784645E-2</v>
      </c>
      <c r="V1875" s="13">
        <f t="shared" si="2307"/>
        <v>2.9690599655774275E-3</v>
      </c>
      <c r="W1875" s="13">
        <f t="shared" si="2308"/>
        <v>5.587243611537749E-2</v>
      </c>
      <c r="X1875" s="13">
        <f t="shared" si="2309"/>
        <v>3.8169969379658934E-2</v>
      </c>
      <c r="Y1875" s="13">
        <f t="shared" si="2310"/>
        <v>1.3038151401126326E-2</v>
      </c>
      <c r="Z1875" s="13">
        <f t="shared" si="2311"/>
        <v>6.7285661275365699E-3</v>
      </c>
      <c r="AA1875" s="13">
        <f t="shared" si="2312"/>
        <v>9.3083296764905222E-3</v>
      </c>
      <c r="AB1875" s="13">
        <f t="shared" si="2313"/>
        <v>6.4385932845068307E-3</v>
      </c>
      <c r="AC1875" s="13">
        <f t="shared" si="2314"/>
        <v>1.7537691320708207E-4</v>
      </c>
      <c r="AD1875" s="13">
        <f t="shared" si="2315"/>
        <v>1.9323546998452332E-2</v>
      </c>
      <c r="AE1875" s="13">
        <f t="shared" si="2316"/>
        <v>1.3201128293640405E-2</v>
      </c>
      <c r="AF1875" s="13">
        <f t="shared" si="2317"/>
        <v>4.5092598227207169E-3</v>
      </c>
      <c r="AG1875" s="13">
        <f t="shared" si="2318"/>
        <v>1.026852841490265E-3</v>
      </c>
      <c r="AH1875" s="13">
        <f t="shared" si="2319"/>
        <v>1.1491765032704351E-3</v>
      </c>
      <c r="AI1875" s="13">
        <f t="shared" si="2320"/>
        <v>1.5897761196313163E-3</v>
      </c>
      <c r="AJ1875" s="13">
        <f t="shared" si="2321"/>
        <v>1.0996518391027514E-3</v>
      </c>
      <c r="AK1875" s="13">
        <f t="shared" si="2322"/>
        <v>5.0708782295815554E-4</v>
      </c>
      <c r="AL1875" s="13">
        <f t="shared" si="2323"/>
        <v>6.6298827599597337E-6</v>
      </c>
      <c r="AM1875" s="13">
        <f t="shared" si="2324"/>
        <v>5.3464569589243638E-3</v>
      </c>
      <c r="AN1875" s="13">
        <f t="shared" si="2325"/>
        <v>3.652500456403781E-3</v>
      </c>
      <c r="AO1875" s="13">
        <f t="shared" si="2326"/>
        <v>1.2476262024106719E-3</v>
      </c>
      <c r="AP1875" s="13">
        <f t="shared" si="2327"/>
        <v>2.8411059939547294E-4</v>
      </c>
      <c r="AQ1875" s="13">
        <f t="shared" si="2328"/>
        <v>4.8523447487450221E-5</v>
      </c>
      <c r="AR1875" s="13">
        <f t="shared" si="2329"/>
        <v>1.570149253956857E-4</v>
      </c>
      <c r="AS1875" s="13">
        <f t="shared" si="2330"/>
        <v>2.1721517809437075E-4</v>
      </c>
      <c r="AT1875" s="13">
        <f t="shared" si="2331"/>
        <v>1.5024824383945366E-4</v>
      </c>
      <c r="AU1875" s="13">
        <f t="shared" si="2332"/>
        <v>6.9284706452180605E-5</v>
      </c>
      <c r="AV1875" s="13">
        <f t="shared" si="2333"/>
        <v>2.3962196290098889E-5</v>
      </c>
      <c r="AW1875" s="13">
        <f t="shared" si="2334"/>
        <v>1.740511043670359E-7</v>
      </c>
      <c r="AX1875" s="13">
        <f t="shared" si="2335"/>
        <v>1.2327189040362747E-3</v>
      </c>
      <c r="AY1875" s="13">
        <f t="shared" si="2336"/>
        <v>8.421476866272027E-4</v>
      </c>
      <c r="AZ1875" s="13">
        <f t="shared" si="2337"/>
        <v>2.8766198188791601E-4</v>
      </c>
      <c r="BA1875" s="13">
        <f t="shared" si="2338"/>
        <v>6.5506654108057723E-5</v>
      </c>
      <c r="BB1875" s="13">
        <f t="shared" si="2339"/>
        <v>1.1187927157432031E-5</v>
      </c>
      <c r="BC1875" s="13">
        <f t="shared" si="2340"/>
        <v>1.5286351077987187E-6</v>
      </c>
      <c r="BD1875" s="13">
        <f t="shared" si="2341"/>
        <v>1.7877792435750674E-5</v>
      </c>
      <c r="BE1875" s="13">
        <f t="shared" si="2342"/>
        <v>2.4732221208140502E-5</v>
      </c>
      <c r="BF1875" s="13">
        <f t="shared" si="2343"/>
        <v>1.7107334926464344E-5</v>
      </c>
      <c r="BG1875" s="13">
        <f t="shared" si="2344"/>
        <v>7.8887889020901636E-6</v>
      </c>
      <c r="BH1875" s="13">
        <f t="shared" si="2345"/>
        <v>2.7283468147982426E-6</v>
      </c>
      <c r="BI1875" s="13">
        <f t="shared" si="2346"/>
        <v>7.5488153471541705E-7</v>
      </c>
      <c r="BJ1875" s="14">
        <f t="shared" si="2347"/>
        <v>0.53726442058190604</v>
      </c>
      <c r="BK1875" s="14">
        <f t="shared" si="2348"/>
        <v>0.27855398564884026</v>
      </c>
      <c r="BL1875" s="14">
        <f t="shared" si="2349"/>
        <v>0.17770673415204885</v>
      </c>
      <c r="BM1875" s="14">
        <f t="shared" si="2350"/>
        <v>0.34074662115536558</v>
      </c>
      <c r="BN1875" s="14">
        <f t="shared" si="2351"/>
        <v>0.6586651117194432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1.18604651162791</v>
      </c>
      <c r="F1876" s="10">
        <f>VLOOKUP(B1876,home!$B$2:$E$405,3,FALSE)</f>
        <v>0.7</v>
      </c>
      <c r="G1876" s="10">
        <f>VLOOKUP(C1876,away!$B$2:$E$405,4,FALSE)</f>
        <v>0.96</v>
      </c>
      <c r="H1876" s="10">
        <f>VLOOKUP(A1876,away!$A$2:$E$405,3,FALSE)</f>
        <v>1.0465116279069799</v>
      </c>
      <c r="I1876" s="10">
        <f>VLOOKUP(C1876,away!$B$2:$E$405,3,FALSE)</f>
        <v>0.72</v>
      </c>
      <c r="J1876" s="10">
        <f>VLOOKUP(B1876,home!$B$2:$E$405,4,FALSE)</f>
        <v>1.43</v>
      </c>
      <c r="K1876" s="12">
        <f t="shared" si="2296"/>
        <v>0.79702325581395539</v>
      </c>
      <c r="L1876" s="12">
        <f t="shared" si="2297"/>
        <v>1.0774883720930264</v>
      </c>
      <c r="M1876" s="13">
        <f t="shared" si="2298"/>
        <v>0.15342987942217839</v>
      </c>
      <c r="N1876" s="13">
        <f t="shared" si="2299"/>
        <v>0.12228718203620721</v>
      </c>
      <c r="O1876" s="13">
        <f t="shared" si="2300"/>
        <v>0.16531891100903232</v>
      </c>
      <c r="P1876" s="13">
        <f t="shared" si="2301"/>
        <v>0.13176301670003648</v>
      </c>
      <c r="Q1876" s="13">
        <f t="shared" si="2302"/>
        <v>4.8732863985405855E-2</v>
      </c>
      <c r="R1876" s="13">
        <f t="shared" si="2303"/>
        <v>8.9064602149657071E-2</v>
      </c>
      <c r="S1876" s="13">
        <f t="shared" si="2304"/>
        <v>2.8288969259569915E-2</v>
      </c>
      <c r="T1876" s="13">
        <f t="shared" si="2305"/>
        <v>5.2509094283065827E-2</v>
      </c>
      <c r="U1876" s="13">
        <f t="shared" si="2306"/>
        <v>7.098655918309428E-2</v>
      </c>
      <c r="V1876" s="13">
        <f t="shared" si="2307"/>
        <v>2.6993437892810154E-3</v>
      </c>
      <c r="W1876" s="13">
        <f t="shared" si="2308"/>
        <v>1.2947075306262278E-2</v>
      </c>
      <c r="X1876" s="13">
        <f t="shared" si="2309"/>
        <v>1.3950323095110361E-2</v>
      </c>
      <c r="Y1876" s="13">
        <f t="shared" si="2310"/>
        <v>7.5156554609611056E-3</v>
      </c>
      <c r="Z1876" s="13">
        <f t="shared" si="2311"/>
        <v>3.1988691060449014E-2</v>
      </c>
      <c r="AA1876" s="13">
        <f t="shared" si="2312"/>
        <v>2.5495730698225839E-2</v>
      </c>
      <c r="AB1876" s="13">
        <f t="shared" si="2313"/>
        <v>1.0160345145227885E-2</v>
      </c>
      <c r="AC1876" s="13">
        <f t="shared" si="2314"/>
        <v>1.4488445883457154E-4</v>
      </c>
      <c r="AD1876" s="13">
        <f t="shared" si="2315"/>
        <v>2.5797800284664053E-3</v>
      </c>
      <c r="AE1876" s="13">
        <f t="shared" si="2316"/>
        <v>2.7796829832303681E-3</v>
      </c>
      <c r="AF1876" s="13">
        <f t="shared" si="2317"/>
        <v>1.4975380462677883E-3</v>
      </c>
      <c r="AG1876" s="13">
        <f t="shared" si="2318"/>
        <v>5.378599438734834E-4</v>
      </c>
      <c r="AH1876" s="13">
        <f t="shared" si="2319"/>
        <v>8.616860664027488E-3</v>
      </c>
      <c r="AI1876" s="13">
        <f t="shared" si="2320"/>
        <v>6.8678383413383892E-3</v>
      </c>
      <c r="AJ1876" s="13">
        <f t="shared" si="2321"/>
        <v>2.7369134376087189E-3</v>
      </c>
      <c r="AK1876" s="13">
        <f t="shared" si="2322"/>
        <v>7.2712788630795546E-4</v>
      </c>
      <c r="AL1876" s="13">
        <f t="shared" si="2323"/>
        <v>4.9769740915890683E-6</v>
      </c>
      <c r="AM1876" s="13">
        <f t="shared" si="2324"/>
        <v>4.1122893551442274E-4</v>
      </c>
      <c r="AN1876" s="13">
        <f t="shared" si="2325"/>
        <v>4.4309439628498345E-4</v>
      </c>
      <c r="AO1876" s="13">
        <f t="shared" si="2326"/>
        <v>2.3871452986832457E-4</v>
      </c>
      <c r="AP1876" s="13">
        <f t="shared" si="2327"/>
        <v>8.5737376727591054E-5</v>
      </c>
      <c r="AQ1876" s="13">
        <f t="shared" si="2328"/>
        <v>2.3095256619434651E-5</v>
      </c>
      <c r="AR1876" s="13">
        <f t="shared" si="2329"/>
        <v>1.8569134338870833E-3</v>
      </c>
      <c r="AS1876" s="13">
        <f t="shared" si="2330"/>
        <v>1.480003190841355E-3</v>
      </c>
      <c r="AT1876" s="13">
        <f t="shared" si="2331"/>
        <v>5.8979848088970977E-4</v>
      </c>
      <c r="AU1876" s="13">
        <f t="shared" si="2332"/>
        <v>1.566943685042805E-4</v>
      </c>
      <c r="AV1876" s="13">
        <f t="shared" si="2333"/>
        <v>3.1222263938248333E-5</v>
      </c>
      <c r="AW1876" s="13">
        <f t="shared" si="2334"/>
        <v>1.1872617185405812E-7</v>
      </c>
      <c r="AX1876" s="13">
        <f t="shared" si="2335"/>
        <v>5.4626504178102027E-5</v>
      </c>
      <c r="AY1876" s="13">
        <f t="shared" si="2336"/>
        <v>5.8859423059996052E-5</v>
      </c>
      <c r="AZ1876" s="13">
        <f t="shared" si="2337"/>
        <v>3.1710171967624941E-5</v>
      </c>
      <c r="BA1876" s="13">
        <f t="shared" si="2338"/>
        <v>1.1389113857395372E-5</v>
      </c>
      <c r="BB1876" s="13">
        <f t="shared" si="2339"/>
        <v>3.0679094374467664E-6</v>
      </c>
      <c r="BC1876" s="13">
        <f t="shared" si="2340"/>
        <v>6.6112734909667008E-7</v>
      </c>
      <c r="BD1876" s="13">
        <f t="shared" si="2341"/>
        <v>3.3346710549944403E-4</v>
      </c>
      <c r="BE1876" s="13">
        <f t="shared" si="2342"/>
        <v>2.6578103813202259E-4</v>
      </c>
      <c r="BF1876" s="13">
        <f t="shared" si="2343"/>
        <v>1.0591683417279882E-4</v>
      </c>
      <c r="BG1876" s="13">
        <f t="shared" si="2344"/>
        <v>2.8139393339303649E-5</v>
      </c>
      <c r="BH1876" s="13">
        <f t="shared" si="2345"/>
        <v>5.6069377239803299E-6</v>
      </c>
      <c r="BI1876" s="13">
        <f t="shared" si="2346"/>
        <v>8.9377195198257868E-7</v>
      </c>
      <c r="BJ1876" s="14">
        <f t="shared" si="2347"/>
        <v>0.26669923991371514</v>
      </c>
      <c r="BK1876" s="14">
        <f t="shared" si="2348"/>
        <v>0.31638993002705196</v>
      </c>
      <c r="BL1876" s="14">
        <f t="shared" si="2349"/>
        <v>0.38482932533340031</v>
      </c>
      <c r="BM1876" s="14">
        <f t="shared" si="2350"/>
        <v>0.28925199033521087</v>
      </c>
      <c r="BN1876" s="14">
        <f t="shared" si="2351"/>
        <v>0.71059645530251725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1.18604651162791</v>
      </c>
      <c r="F1877" s="10">
        <f>VLOOKUP(B1877,home!$B$2:$E$405,3,FALSE)</f>
        <v>0.56000000000000005</v>
      </c>
      <c r="G1877" s="10">
        <f>VLOOKUP(C1877,away!$B$2:$E$405,4,FALSE)</f>
        <v>0.56000000000000005</v>
      </c>
      <c r="H1877" s="10">
        <f>VLOOKUP(A1877,away!$A$2:$E$405,3,FALSE)</f>
        <v>1.0465116279069799</v>
      </c>
      <c r="I1877" s="10">
        <f>VLOOKUP(C1877,away!$B$2:$E$405,3,FALSE)</f>
        <v>1.1200000000000001</v>
      </c>
      <c r="J1877" s="10">
        <f>VLOOKUP(B1877,home!$B$2:$E$405,4,FALSE)</f>
        <v>0.96</v>
      </c>
      <c r="K1877" s="12">
        <f t="shared" si="2296"/>
        <v>0.37194418604651264</v>
      </c>
      <c r="L1877" s="12">
        <f t="shared" si="2297"/>
        <v>1.1252093023255847</v>
      </c>
      <c r="M1877" s="13">
        <f t="shared" si="2298"/>
        <v>0.2237662075725512</v>
      </c>
      <c r="N1877" s="13">
        <f t="shared" si="2299"/>
        <v>8.322853994028756E-2</v>
      </c>
      <c r="O1877" s="13">
        <f t="shared" si="2300"/>
        <v>0.25178381830675228</v>
      </c>
      <c r="P1877" s="13">
        <f t="shared" si="2301"/>
        <v>9.3649527359788015E-2</v>
      </c>
      <c r="Q1877" s="13">
        <f t="shared" si="2302"/>
        <v>1.5478185771964957E-2</v>
      </c>
      <c r="R1877" s="13">
        <f t="shared" si="2303"/>
        <v>0.1416547472669063</v>
      </c>
      <c r="S1877" s="13">
        <f t="shared" si="2304"/>
        <v>9.7984343456642489E-3</v>
      </c>
      <c r="T1877" s="13">
        <f t="shared" si="2305"/>
        <v>1.7416198613738481E-2</v>
      </c>
      <c r="U1877" s="13">
        <f t="shared" si="2306"/>
        <v>5.2687659671813929E-2</v>
      </c>
      <c r="V1877" s="13">
        <f t="shared" si="2307"/>
        <v>4.5564359103579766E-4</v>
      </c>
      <c r="W1877" s="13">
        <f t="shared" si="2308"/>
        <v>1.9190070694767398E-3</v>
      </c>
      <c r="X1877" s="13">
        <f t="shared" si="2309"/>
        <v>2.1592846058037869E-3</v>
      </c>
      <c r="Y1877" s="13">
        <f t="shared" si="2310"/>
        <v>1.2148235624094275E-3</v>
      </c>
      <c r="Z1877" s="13">
        <f t="shared" si="2311"/>
        <v>5.31304131144342E-2</v>
      </c>
      <c r="AA1877" s="13">
        <f t="shared" si="2312"/>
        <v>1.9761548260163193E-2</v>
      </c>
      <c r="AB1877" s="13">
        <f t="shared" si="2313"/>
        <v>3.6750964913226376E-3</v>
      </c>
      <c r="AC1877" s="13">
        <f t="shared" si="2314"/>
        <v>1.1918356498038235E-5</v>
      </c>
      <c r="AD1877" s="13">
        <f t="shared" si="2315"/>
        <v>1.7844088061850737E-4</v>
      </c>
      <c r="AE1877" s="13">
        <f t="shared" si="2316"/>
        <v>2.007833387871136E-4</v>
      </c>
      <c r="AF1877" s="13">
        <f t="shared" si="2317"/>
        <v>1.1296164027762484E-4</v>
      </c>
      <c r="AG1877" s="13">
        <f t="shared" si="2318"/>
        <v>4.2368496148779957E-5</v>
      </c>
      <c r="AH1877" s="13">
        <f t="shared" si="2319"/>
        <v>1.4945708768190657E-2</v>
      </c>
      <c r="AI1877" s="13">
        <f t="shared" si="2320"/>
        <v>5.5589694826729021E-3</v>
      </c>
      <c r="AJ1877" s="13">
        <f t="shared" si="2321"/>
        <v>1.0338131897450877E-3</v>
      </c>
      <c r="AK1877" s="13">
        <f t="shared" si="2322"/>
        <v>1.2817360179462854E-4</v>
      </c>
      <c r="AL1877" s="13">
        <f t="shared" si="2323"/>
        <v>1.9952046648238455E-7</v>
      </c>
      <c r="AM1877" s="13">
        <f t="shared" si="2324"/>
        <v>1.327400961981474E-5</v>
      </c>
      <c r="AN1877" s="13">
        <f t="shared" si="2325"/>
        <v>1.4936039103374841E-5</v>
      </c>
      <c r="AO1877" s="13">
        <f t="shared" si="2326"/>
        <v>8.4030850695080317E-6</v>
      </c>
      <c r="AP1877" s="13">
        <f t="shared" si="2327"/>
        <v>3.1517431628145555E-6</v>
      </c>
      <c r="AQ1877" s="13">
        <f t="shared" si="2328"/>
        <v>8.8659268133499977E-7</v>
      </c>
      <c r="AR1877" s="13">
        <f t="shared" si="2329"/>
        <v>3.3634101071634307E-3</v>
      </c>
      <c r="AS1877" s="13">
        <f t="shared" si="2330"/>
        <v>1.2510008346495163E-3</v>
      </c>
      <c r="AT1877" s="13">
        <f t="shared" si="2331"/>
        <v>2.3265124359361108E-4</v>
      </c>
      <c r="AU1877" s="13">
        <f t="shared" si="2332"/>
        <v>2.8844425810378206E-5</v>
      </c>
      <c r="AV1877" s="13">
        <f t="shared" si="2333"/>
        <v>2.6821291200050355E-6</v>
      </c>
      <c r="AW1877" s="13">
        <f t="shared" si="2334"/>
        <v>2.3195088783086691E-9</v>
      </c>
      <c r="AX1877" s="13">
        <f t="shared" si="2335"/>
        <v>8.2286511726926159E-7</v>
      </c>
      <c r="AY1877" s="13">
        <f t="shared" si="2336"/>
        <v>9.2589548451060621E-7</v>
      </c>
      <c r="AZ1877" s="13">
        <f t="shared" si="2337"/>
        <v>5.2091310607629434E-7</v>
      </c>
      <c r="BA1877" s="13">
        <f t="shared" si="2338"/>
        <v>1.9537875755345343E-7</v>
      </c>
      <c r="BB1877" s="13">
        <f t="shared" si="2339"/>
        <v>5.4960498868990249E-8</v>
      </c>
      <c r="BC1877" s="13">
        <f t="shared" si="2340"/>
        <v>1.2368412917568499E-8</v>
      </c>
      <c r="BD1877" s="13">
        <f t="shared" si="2341"/>
        <v>6.3075672335269806E-4</v>
      </c>
      <c r="BE1877" s="13">
        <f t="shared" si="2342"/>
        <v>2.3460629606078466E-4</v>
      </c>
      <c r="BF1877" s="13">
        <f t="shared" si="2343"/>
        <v>4.3630223914857847E-5</v>
      </c>
      <c r="BG1877" s="13">
        <f t="shared" si="2344"/>
        <v>5.4093360403462979E-6</v>
      </c>
      <c r="BH1877" s="13">
        <f t="shared" si="2345"/>
        <v>5.0299277264466728E-7</v>
      </c>
      <c r="BI1877" s="13">
        <f t="shared" si="2346"/>
        <v>3.7417047481719894E-8</v>
      </c>
      <c r="BJ1877" s="14">
        <f t="shared" si="2347"/>
        <v>0.12199377777052706</v>
      </c>
      <c r="BK1877" s="14">
        <f t="shared" si="2348"/>
        <v>0.32768285664148827</v>
      </c>
      <c r="BL1877" s="14">
        <f t="shared" si="2349"/>
        <v>0.49702306676888747</v>
      </c>
      <c r="BM1877" s="14">
        <f t="shared" si="2350"/>
        <v>0.19026816450111089</v>
      </c>
      <c r="BN1877" s="14">
        <f t="shared" si="2351"/>
        <v>0.80956102621825021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1.18604651162791</v>
      </c>
      <c r="F1878" s="10">
        <f>VLOOKUP(B1878,home!$B$2:$E$405,3,FALSE)</f>
        <v>0.7</v>
      </c>
      <c r="G1878" s="10">
        <f>VLOOKUP(C1878,away!$B$2:$E$405,4,FALSE)</f>
        <v>1.26</v>
      </c>
      <c r="H1878" s="10">
        <f>VLOOKUP(A1878,away!$A$2:$E$405,3,FALSE)</f>
        <v>1.0465116279069799</v>
      </c>
      <c r="I1878" s="10">
        <f>VLOOKUP(C1878,away!$B$2:$E$405,3,FALSE)</f>
        <v>1.1200000000000001</v>
      </c>
      <c r="J1878" s="10">
        <f>VLOOKUP(B1878,home!$B$2:$E$405,4,FALSE)</f>
        <v>2.0699999999999998</v>
      </c>
      <c r="K1878" s="12">
        <f t="shared" si="2296"/>
        <v>1.0460930232558165</v>
      </c>
      <c r="L1878" s="12">
        <f t="shared" si="2297"/>
        <v>2.4262325581395423</v>
      </c>
      <c r="M1878" s="13">
        <f t="shared" si="2298"/>
        <v>3.1044749553852433E-2</v>
      </c>
      <c r="N1878" s="13">
        <f t="shared" si="2299"/>
        <v>3.2475695917009155E-2</v>
      </c>
      <c r="O1878" s="13">
        <f t="shared" si="2300"/>
        <v>7.5321782126844802E-2</v>
      </c>
      <c r="P1878" s="13">
        <f t="shared" si="2301"/>
        <v>7.8793590782087017E-2</v>
      </c>
      <c r="Q1878" s="13">
        <f t="shared" si="2302"/>
        <v>1.6986299462080339E-2</v>
      </c>
      <c r="R1878" s="13">
        <f t="shared" si="2303"/>
        <v>9.1374080066621982E-2</v>
      </c>
      <c r="S1878" s="13">
        <f t="shared" si="2304"/>
        <v>4.9995812798919528E-2</v>
      </c>
      <c r="T1878" s="13">
        <f t="shared" si="2305"/>
        <v>4.1212712797207514E-2</v>
      </c>
      <c r="U1878" s="13">
        <f t="shared" si="2306"/>
        <v>9.5585787664111632E-2</v>
      </c>
      <c r="V1878" s="13">
        <f t="shared" si="2307"/>
        <v>1.4099180022776185E-2</v>
      </c>
      <c r="W1878" s="13">
        <f t="shared" si="2308"/>
        <v>5.9230831194054256E-3</v>
      </c>
      <c r="X1878" s="13">
        <f t="shared" si="2309"/>
        <v>1.4370777108868167E-2</v>
      </c>
      <c r="Y1878" s="13">
        <f t="shared" si="2310"/>
        <v>1.7433423653651196E-2</v>
      </c>
      <c r="Z1878" s="13">
        <f t="shared" si="2311"/>
        <v>7.389825600922921E-2</v>
      </c>
      <c r="AA1878" s="13">
        <f t="shared" si="2312"/>
        <v>7.7304450042026893E-2</v>
      </c>
      <c r="AB1878" s="13">
        <f t="shared" si="2313"/>
        <v>4.043382292779607E-2</v>
      </c>
      <c r="AC1878" s="13">
        <f t="shared" si="2314"/>
        <v>2.2365396666159942E-3</v>
      </c>
      <c r="AD1878" s="13">
        <f t="shared" si="2315"/>
        <v>1.5490239818435783E-3</v>
      </c>
      <c r="AE1878" s="13">
        <f t="shared" si="2316"/>
        <v>3.758292418087845E-3</v>
      </c>
      <c r="AF1878" s="13">
        <f t="shared" si="2317"/>
        <v>4.5592457138868602E-3</v>
      </c>
      <c r="AG1878" s="13">
        <f t="shared" si="2318"/>
        <v>3.6872634638634868E-3</v>
      </c>
      <c r="AH1878" s="13">
        <f t="shared" si="2319"/>
        <v>4.4823588679830738E-2</v>
      </c>
      <c r="AI1878" s="13">
        <f t="shared" si="2320"/>
        <v>4.6889643395259334E-2</v>
      </c>
      <c r="AJ1878" s="13">
        <f t="shared" si="2321"/>
        <v>2.4525464409366982E-2</v>
      </c>
      <c r="AK1878" s="13">
        <f t="shared" si="2322"/>
        <v>8.5519724035825473E-3</v>
      </c>
      <c r="AL1878" s="13">
        <f t="shared" si="2323"/>
        <v>2.2705931765183501E-4</v>
      </c>
      <c r="AM1878" s="13">
        <f t="shared" si="2324"/>
        <v>3.2408463605250248E-4</v>
      </c>
      <c r="AN1878" s="13">
        <f t="shared" si="2325"/>
        <v>7.8630469558338574E-4</v>
      </c>
      <c r="AO1878" s="13">
        <f t="shared" si="2326"/>
        <v>9.5387902652120616E-4</v>
      </c>
      <c r="AP1878" s="13">
        <f t="shared" si="2327"/>
        <v>7.7144411689073411E-4</v>
      </c>
      <c r="AQ1878" s="13">
        <f t="shared" si="2328"/>
        <v>4.6792570829637647E-4</v>
      </c>
      <c r="AR1878" s="13">
        <f t="shared" si="2329"/>
        <v>2.1750490045532079E-2</v>
      </c>
      <c r="AS1878" s="13">
        <f t="shared" si="2330"/>
        <v>2.2753035889026198E-2</v>
      </c>
      <c r="AT1878" s="13">
        <f t="shared" si="2331"/>
        <v>1.1900896050699753E-2</v>
      </c>
      <c r="AU1878" s="13">
        <f t="shared" si="2332"/>
        <v>4.1498147763765715E-3</v>
      </c>
      <c r="AV1878" s="13">
        <f t="shared" si="2333"/>
        <v>1.0852730713428568E-3</v>
      </c>
      <c r="AW1878" s="13">
        <f t="shared" si="2334"/>
        <v>1.6008091559075158E-5</v>
      </c>
      <c r="AX1878" s="13">
        <f t="shared" si="2335"/>
        <v>5.650377945315386E-5</v>
      </c>
      <c r="AY1878" s="13">
        <f t="shared" si="2336"/>
        <v>1.37091309367178E-4</v>
      </c>
      <c r="AZ1878" s="13">
        <f t="shared" si="2337"/>
        <v>1.6630769911231386E-4</v>
      </c>
      <c r="BA1878" s="13">
        <f t="shared" si="2338"/>
        <v>1.3450038475185686E-4</v>
      </c>
      <c r="BB1878" s="13">
        <f t="shared" si="2339"/>
        <v>8.1582303141812588E-5</v>
      </c>
      <c r="BC1878" s="13">
        <f t="shared" si="2340"/>
        <v>3.9587528010135125E-5</v>
      </c>
      <c r="BD1878" s="13">
        <f t="shared" si="2341"/>
        <v>8.7952911839933277E-3</v>
      </c>
      <c r="BE1878" s="13">
        <f t="shared" si="2342"/>
        <v>9.2006927450788093E-3</v>
      </c>
      <c r="BF1878" s="13">
        <f t="shared" si="2343"/>
        <v>4.8123902448736749E-3</v>
      </c>
      <c r="BG1878" s="13">
        <f t="shared" si="2344"/>
        <v>1.6780692867822344E-3</v>
      </c>
      <c r="BH1878" s="13">
        <f t="shared" si="2345"/>
        <v>4.3885414336068972E-4</v>
      </c>
      <c r="BI1878" s="13">
        <f t="shared" si="2346"/>
        <v>9.1816451519305116E-5</v>
      </c>
      <c r="BJ1878" s="14">
        <f t="shared" si="2347"/>
        <v>0.14587502882308417</v>
      </c>
      <c r="BK1878" s="14">
        <f t="shared" si="2348"/>
        <v>0.17653402345127017</v>
      </c>
      <c r="BL1878" s="14">
        <f t="shared" si="2349"/>
        <v>0.5914672156040266</v>
      </c>
      <c r="BM1878" s="14">
        <f t="shared" si="2350"/>
        <v>0.66165724276130644</v>
      </c>
      <c r="BN1878" s="14">
        <f t="shared" si="2351"/>
        <v>0.32599619790849571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1.3877551020408201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1.1020408163265301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1.3877551020408201</v>
      </c>
      <c r="F1880" s="10">
        <f>VLOOKUP(B1880,home!$B$2:$E$405,3,FALSE)</f>
        <v>3.12</v>
      </c>
      <c r="G1880" s="10">
        <f>VLOOKUP(C1880,away!$B$2:$E$405,4,FALSE)</f>
        <v>0</v>
      </c>
      <c r="H1880" s="10">
        <f>VLOOKUP(A1880,away!$A$2:$E$405,3,FALSE)</f>
        <v>1.1020408163265301</v>
      </c>
      <c r="I1880" s="10">
        <f>VLOOKUP(C1880,away!$B$2:$E$405,3,FALSE)</f>
        <v>0</v>
      </c>
      <c r="J1880" s="10">
        <f>VLOOKUP(B1880,home!$B$2:$E$405,4,FALSE)</f>
        <v>0.6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1.75555555555556</v>
      </c>
      <c r="F1881" s="10">
        <f>VLOOKUP(B1881,home!$B$2:$E$405,3,FALSE)</f>
        <v>0.71</v>
      </c>
      <c r="G1881" s="10">
        <f>VLOOKUP(C1881,away!$B$2:$E$405,4,FALSE)</f>
        <v>1.42</v>
      </c>
      <c r="H1881" s="10">
        <f>VLOOKUP(A1881,away!$A$2:$E$405,3,FALSE)</f>
        <v>1.4666666666666699</v>
      </c>
      <c r="I1881" s="10">
        <f>VLOOKUP(C1881,away!$B$2:$E$405,3,FALSE)</f>
        <v>0.43</v>
      </c>
      <c r="J1881" s="10">
        <f>VLOOKUP(B1881,home!$B$2:$E$405,4,FALSE)</f>
        <v>1.19</v>
      </c>
      <c r="K1881" s="12">
        <f t="shared" si="2296"/>
        <v>1.7699511111111155</v>
      </c>
      <c r="L1881" s="12">
        <f t="shared" si="2297"/>
        <v>0.7504933333333349</v>
      </c>
      <c r="M1881" s="13">
        <f t="shared" si="2298"/>
        <v>8.0423854869760614E-2</v>
      </c>
      <c r="N1881" s="13">
        <f t="shared" si="2299"/>
        <v>0.14234629128657189</v>
      </c>
      <c r="O1881" s="13">
        <f t="shared" si="2300"/>
        <v>6.0357566920723006E-2</v>
      </c>
      <c r="P1881" s="13">
        <f t="shared" si="2301"/>
        <v>0.10682994263529719</v>
      </c>
      <c r="Q1881" s="13">
        <f t="shared" si="2302"/>
        <v>0.12597298821260722</v>
      </c>
      <c r="R1881" s="13">
        <f t="shared" si="2303"/>
        <v>2.2648975795111614E-2</v>
      </c>
      <c r="S1881" s="13">
        <f t="shared" si="2304"/>
        <v>3.5476528269947558E-2</v>
      </c>
      <c r="T1881" s="13">
        <f t="shared" si="2305"/>
        <v>9.4541887833640509E-2</v>
      </c>
      <c r="U1881" s="13">
        <f t="shared" si="2306"/>
        <v>4.0087579874086565E-2</v>
      </c>
      <c r="V1881" s="13">
        <f t="shared" si="2307"/>
        <v>5.2360853023514509E-3</v>
      </c>
      <c r="W1881" s="13">
        <f t="shared" si="2308"/>
        <v>7.432201015229721E-2</v>
      </c>
      <c r="X1881" s="13">
        <f t="shared" si="2309"/>
        <v>5.5778173139231495E-2</v>
      </c>
      <c r="Y1881" s="13">
        <f t="shared" si="2310"/>
        <v>2.093057354325286E-2</v>
      </c>
      <c r="Z1881" s="13">
        <f t="shared" si="2311"/>
        <v>5.6659684470197792E-3</v>
      </c>
      <c r="AA1881" s="13">
        <f t="shared" si="2312"/>
        <v>1.0028487148323179E-2</v>
      </c>
      <c r="AB1881" s="13">
        <f t="shared" si="2313"/>
        <v>8.8749659854690782E-3</v>
      </c>
      <c r="AC1881" s="13">
        <f t="shared" si="2314"/>
        <v>4.3470520452978468E-4</v>
      </c>
      <c r="AD1881" s="13">
        <f t="shared" si="2315"/>
        <v>3.2886581112267513E-2</v>
      </c>
      <c r="AE1881" s="13">
        <f t="shared" si="2316"/>
        <v>2.4681159880882739E-2</v>
      </c>
      <c r="AF1881" s="13">
        <f t="shared" si="2317"/>
        <v>9.2615229747683298E-3</v>
      </c>
      <c r="AG1881" s="13">
        <f t="shared" si="2318"/>
        <v>2.3169037496923828E-3</v>
      </c>
      <c r="AH1881" s="13">
        <f t="shared" si="2319"/>
        <v>1.0630678865913431E-3</v>
      </c>
      <c r="AI1881" s="13">
        <f t="shared" si="2320"/>
        <v>1.881578187058893E-3</v>
      </c>
      <c r="AJ1881" s="13">
        <f t="shared" si="2321"/>
        <v>1.6651507014136631E-3</v>
      </c>
      <c r="AK1881" s="13">
        <f t="shared" si="2322"/>
        <v>9.8241177804485563E-4</v>
      </c>
      <c r="AL1881" s="13">
        <f t="shared" si="2323"/>
        <v>2.3097391756904361E-5</v>
      </c>
      <c r="AM1881" s="13">
        <f t="shared" si="2324"/>
        <v>1.1641528156060739E-2</v>
      </c>
      <c r="AN1881" s="13">
        <f t="shared" si="2325"/>
        <v>8.7368892709358964E-3</v>
      </c>
      <c r="AO1881" s="13">
        <f t="shared" si="2326"/>
        <v>3.2784885759544651E-3</v>
      </c>
      <c r="AP1881" s="13">
        <f t="shared" si="2327"/>
        <v>8.201612732211083E-4</v>
      </c>
      <c r="AQ1881" s="13">
        <f t="shared" si="2328"/>
        <v>1.5388139195265539E-4</v>
      </c>
      <c r="AR1881" s="13">
        <f t="shared" si="2329"/>
        <v>1.5956507235351223E-4</v>
      </c>
      <c r="AS1881" s="13">
        <f t="shared" si="2330"/>
        <v>2.8242237710662447E-4</v>
      </c>
      <c r="AT1881" s="13">
        <f t="shared" si="2331"/>
        <v>2.4993690008125625E-4</v>
      </c>
      <c r="AU1881" s="13">
        <f t="shared" si="2332"/>
        <v>1.4745869800216247E-4</v>
      </c>
      <c r="AV1881" s="13">
        <f t="shared" si="2333"/>
        <v>6.5248671592981473E-5</v>
      </c>
      <c r="AW1881" s="13">
        <f t="shared" si="2334"/>
        <v>8.522530205092645E-7</v>
      </c>
      <c r="AX1881" s="13">
        <f t="shared" si="2335"/>
        <v>3.4341559491418423E-3</v>
      </c>
      <c r="AY1881" s="13">
        <f t="shared" si="2336"/>
        <v>2.5773111454579639E-3</v>
      </c>
      <c r="AZ1881" s="13">
        <f t="shared" si="2337"/>
        <v>9.671274162959513E-4</v>
      </c>
      <c r="BA1881" s="13">
        <f t="shared" si="2338"/>
        <v>2.4194089280466814E-4</v>
      </c>
      <c r="BB1881" s="13">
        <f t="shared" si="2339"/>
        <v>4.5393756777654612E-5</v>
      </c>
      <c r="BC1881" s="13">
        <f t="shared" si="2340"/>
        <v>6.813542367316937E-6</v>
      </c>
      <c r="BD1881" s="13">
        <f t="shared" si="2341"/>
        <v>1.9958753839027013E-5</v>
      </c>
      <c r="BE1881" s="13">
        <f t="shared" si="2342"/>
        <v>3.5326018533779099E-5</v>
      </c>
      <c r="BF1881" s="13">
        <f t="shared" si="2343"/>
        <v>3.1262662877497094E-5</v>
      </c>
      <c r="BG1881" s="13">
        <f t="shared" si="2344"/>
        <v>1.8444461632106071E-5</v>
      </c>
      <c r="BH1881" s="13">
        <f t="shared" si="2345"/>
        <v>8.1614488398981185E-6</v>
      </c>
      <c r="BI1881" s="13">
        <f t="shared" si="2346"/>
        <v>2.8890730884908393E-6</v>
      </c>
      <c r="BJ1881" s="14">
        <f t="shared" si="2347"/>
        <v>0.61494178325618254</v>
      </c>
      <c r="BK1881" s="14">
        <f t="shared" si="2348"/>
        <v>0.23100152481910147</v>
      </c>
      <c r="BL1881" s="14">
        <f t="shared" si="2349"/>
        <v>0.14861045841476958</v>
      </c>
      <c r="BM1881" s="14">
        <f t="shared" si="2350"/>
        <v>0.45906365632456403</v>
      </c>
      <c r="BN1881" s="14">
        <f t="shared" si="2351"/>
        <v>0.53857961972007162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1.75555555555556</v>
      </c>
      <c r="F1882" s="10">
        <f>VLOOKUP(B1882,home!$B$2:$E$405,3,FALSE)</f>
        <v>1.99</v>
      </c>
      <c r="G1882" s="10">
        <f>VLOOKUP(C1882,away!$B$2:$E$405,4,FALSE)</f>
        <v>0.91</v>
      </c>
      <c r="H1882" s="10">
        <f>VLOOKUP(A1882,away!$A$2:$E$405,3,FALSE)</f>
        <v>1.4666666666666699</v>
      </c>
      <c r="I1882" s="10">
        <f>VLOOKUP(C1882,away!$B$2:$E$405,3,FALSE)</f>
        <v>1.25</v>
      </c>
      <c r="J1882" s="10">
        <f>VLOOKUP(B1882,home!$B$2:$E$405,4,FALSE)</f>
        <v>1.02</v>
      </c>
      <c r="K1882" s="12">
        <f t="shared" si="2296"/>
        <v>3.1791355555555638</v>
      </c>
      <c r="L1882" s="12">
        <f t="shared" si="2297"/>
        <v>1.8700000000000043</v>
      </c>
      <c r="M1882" s="13">
        <f t="shared" si="2298"/>
        <v>6.4148763543694035E-3</v>
      </c>
      <c r="N1882" s="13">
        <f t="shared" si="2299"/>
        <v>2.0393761502668424E-2</v>
      </c>
      <c r="O1882" s="13">
        <f t="shared" si="2300"/>
        <v>1.1995818782670812E-2</v>
      </c>
      <c r="P1882" s="13">
        <f t="shared" si="2301"/>
        <v>3.8136334009990037E-2</v>
      </c>
      <c r="Q1882" s="13">
        <f t="shared" si="2302"/>
        <v>3.2417266152326735E-2</v>
      </c>
      <c r="R1882" s="13">
        <f t="shared" si="2303"/>
        <v>1.1216090561797237E-2</v>
      </c>
      <c r="S1882" s="13">
        <f t="shared" si="2304"/>
        <v>5.6679969004035942E-2</v>
      </c>
      <c r="T1882" s="13">
        <f t="shared" si="2305"/>
        <v>6.0620287704851124E-2</v>
      </c>
      <c r="U1882" s="13">
        <f t="shared" si="2306"/>
        <v>3.565747229934077E-2</v>
      </c>
      <c r="V1882" s="13">
        <f t="shared" si="2307"/>
        <v>3.7440164431081037E-2</v>
      </c>
      <c r="W1882" s="13">
        <f t="shared" si="2308"/>
        <v>3.4352961146256605E-2</v>
      </c>
      <c r="X1882" s="13">
        <f t="shared" si="2309"/>
        <v>6.4240037343499992E-2</v>
      </c>
      <c r="Y1882" s="13">
        <f t="shared" si="2310"/>
        <v>6.0064434916172645E-2</v>
      </c>
      <c r="Z1882" s="13">
        <f t="shared" si="2311"/>
        <v>6.9913631168536279E-3</v>
      </c>
      <c r="AA1882" s="13">
        <f t="shared" si="2312"/>
        <v>2.2226491066589135E-2</v>
      </c>
      <c r="AB1882" s="13">
        <f t="shared" si="2313"/>
        <v>3.5330514012515822E-2</v>
      </c>
      <c r="AC1882" s="13">
        <f t="shared" si="2314"/>
        <v>1.3911322460253929E-2</v>
      </c>
      <c r="AD1882" s="13">
        <f t="shared" si="2315"/>
        <v>2.7303180054670802E-2</v>
      </c>
      <c r="AE1882" s="13">
        <f t="shared" si="2316"/>
        <v>5.1056946702234512E-2</v>
      </c>
      <c r="AF1882" s="13">
        <f t="shared" si="2317"/>
        <v>4.7738245166589387E-2</v>
      </c>
      <c r="AG1882" s="13">
        <f t="shared" si="2318"/>
        <v>2.9756839487174124E-2</v>
      </c>
      <c r="AH1882" s="13">
        <f t="shared" si="2319"/>
        <v>3.2684622571290769E-3</v>
      </c>
      <c r="AI1882" s="13">
        <f t="shared" si="2320"/>
        <v>1.039088457363044E-2</v>
      </c>
      <c r="AJ1882" s="13">
        <f t="shared" si="2321"/>
        <v>1.6517015300851177E-2</v>
      </c>
      <c r="AK1882" s="13">
        <f t="shared" si="2322"/>
        <v>1.7503276871530419E-2</v>
      </c>
      <c r="AL1882" s="13">
        <f t="shared" si="2323"/>
        <v>3.3081032933927669E-3</v>
      </c>
      <c r="AM1882" s="13">
        <f t="shared" si="2324"/>
        <v>1.7360102098307888E-2</v>
      </c>
      <c r="AN1882" s="13">
        <f t="shared" si="2325"/>
        <v>3.2463390923835822E-2</v>
      </c>
      <c r="AO1882" s="13">
        <f t="shared" si="2326"/>
        <v>3.035327051378657E-2</v>
      </c>
      <c r="AP1882" s="13">
        <f t="shared" si="2327"/>
        <v>1.8920205286927009E-2</v>
      </c>
      <c r="AQ1882" s="13">
        <f t="shared" si="2328"/>
        <v>8.8451959716383931E-3</v>
      </c>
      <c r="AR1882" s="13">
        <f t="shared" si="2329"/>
        <v>1.2224048841662778E-3</v>
      </c>
      <c r="AS1882" s="13">
        <f t="shared" si="2330"/>
        <v>3.8861908305377938E-3</v>
      </c>
      <c r="AT1882" s="13">
        <f t="shared" si="2331"/>
        <v>6.177363722518355E-3</v>
      </c>
      <c r="AU1882" s="13">
        <f t="shared" si="2332"/>
        <v>6.5462255499523919E-3</v>
      </c>
      <c r="AV1882" s="13">
        <f t="shared" si="2333"/>
        <v>5.2028346001349816E-3</v>
      </c>
      <c r="AW1882" s="13">
        <f t="shared" si="2334"/>
        <v>5.462949849655294E-4</v>
      </c>
      <c r="AX1882" s="13">
        <f t="shared" si="2335"/>
        <v>9.1983529714675626E-3</v>
      </c>
      <c r="AY1882" s="13">
        <f t="shared" si="2336"/>
        <v>1.7200920056644382E-2</v>
      </c>
      <c r="AZ1882" s="13">
        <f t="shared" si="2337"/>
        <v>1.6082860252962534E-2</v>
      </c>
      <c r="BA1882" s="13">
        <f t="shared" si="2338"/>
        <v>1.0024982891013338E-2</v>
      </c>
      <c r="BB1882" s="13">
        <f t="shared" si="2339"/>
        <v>4.6866795015487444E-3</v>
      </c>
      <c r="BC1882" s="13">
        <f t="shared" si="2340"/>
        <v>1.7528181335792344E-3</v>
      </c>
      <c r="BD1882" s="13">
        <f t="shared" si="2341"/>
        <v>3.8098285556515749E-4</v>
      </c>
      <c r="BE1882" s="13">
        <f t="shared" si="2342"/>
        <v>1.211196142184282E-3</v>
      </c>
      <c r="BF1882" s="13">
        <f t="shared" si="2343"/>
        <v>1.925278360184892E-3</v>
      </c>
      <c r="BG1882" s="13">
        <f t="shared" si="2344"/>
        <v>2.0402402964018337E-3</v>
      </c>
      <c r="BH1882" s="13">
        <f t="shared" si="2345"/>
        <v>1.6215501170420733E-3</v>
      </c>
      <c r="BI1882" s="13">
        <f t="shared" si="2346"/>
        <v>1.0310255264407481E-3</v>
      </c>
      <c r="BJ1882" s="14">
        <f t="shared" si="2347"/>
        <v>0.5948327387781559</v>
      </c>
      <c r="BK1882" s="14">
        <f t="shared" si="2348"/>
        <v>0.17309168960976748</v>
      </c>
      <c r="BL1882" s="14">
        <f t="shared" si="2349"/>
        <v>0.19535131861118366</v>
      </c>
      <c r="BM1882" s="14">
        <f t="shared" si="2350"/>
        <v>0.8330383376804591</v>
      </c>
      <c r="BN1882" s="14">
        <f t="shared" si="2351"/>
        <v>0.12057414736382263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1.75555555555556</v>
      </c>
      <c r="F1883" s="10">
        <f>VLOOKUP(B1883,home!$B$2:$E$405,3,FALSE)</f>
        <v>1.57</v>
      </c>
      <c r="G1883" s="10">
        <f>VLOOKUP(C1883,away!$B$2:$E$405,4,FALSE)</f>
        <v>1.28</v>
      </c>
      <c r="H1883" s="10">
        <f>VLOOKUP(A1883,away!$A$2:$E$405,3,FALSE)</f>
        <v>1.4666666666666699</v>
      </c>
      <c r="I1883" s="10">
        <f>VLOOKUP(C1883,away!$B$2:$E$405,3,FALSE)</f>
        <v>1</v>
      </c>
      <c r="J1883" s="10">
        <f>VLOOKUP(B1883,home!$B$2:$E$405,4,FALSE)</f>
        <v>0.51</v>
      </c>
      <c r="K1883" s="12">
        <f t="shared" si="2296"/>
        <v>3.5279644444444536</v>
      </c>
      <c r="L1883" s="12">
        <f t="shared" si="2297"/>
        <v>0.74800000000000166</v>
      </c>
      <c r="M1883" s="13">
        <f t="shared" si="2298"/>
        <v>1.3898637788927644E-2</v>
      </c>
      <c r="N1883" s="13">
        <f t="shared" si="2299"/>
        <v>4.9033899945548798E-2</v>
      </c>
      <c r="O1883" s="13">
        <f t="shared" si="2300"/>
        <v>1.0396181066117902E-2</v>
      </c>
      <c r="P1883" s="13">
        <f t="shared" si="2301"/>
        <v>3.667735715927059E-2</v>
      </c>
      <c r="Q1883" s="13">
        <f t="shared" si="2302"/>
        <v>8.6494927790171539E-2</v>
      </c>
      <c r="R1883" s="13">
        <f t="shared" si="2303"/>
        <v>3.8881717187281032E-3</v>
      </c>
      <c r="S1883" s="13">
        <f t="shared" si="2304"/>
        <v>2.4197129039156173E-2</v>
      </c>
      <c r="T1883" s="13">
        <f t="shared" si="2305"/>
        <v>6.4698205987048465E-2</v>
      </c>
      <c r="U1883" s="13">
        <f t="shared" si="2306"/>
        <v>1.3717331577567229E-2</v>
      </c>
      <c r="V1883" s="13">
        <f t="shared" si="2307"/>
        <v>7.0949138843352886E-3</v>
      </c>
      <c r="W1883" s="13">
        <f t="shared" si="2308"/>
        <v>0.10171700995617185</v>
      </c>
      <c r="X1883" s="13">
        <f t="shared" si="2309"/>
        <v>7.6084323447216731E-2</v>
      </c>
      <c r="Y1883" s="13">
        <f t="shared" si="2310"/>
        <v>2.8455536969259114E-2</v>
      </c>
      <c r="Z1883" s="13">
        <f t="shared" si="2311"/>
        <v>9.6945081520287597E-4</v>
      </c>
      <c r="AA1883" s="13">
        <f t="shared" si="2312"/>
        <v>3.4201880066734368E-3</v>
      </c>
      <c r="AB1883" s="13">
        <f t="shared" si="2313"/>
        <v>6.0331508404296193E-3</v>
      </c>
      <c r="AC1883" s="13">
        <f t="shared" si="2314"/>
        <v>1.1701807332754385E-3</v>
      </c>
      <c r="AD1883" s="13">
        <f t="shared" si="2315"/>
        <v>8.9713498630144203E-2</v>
      </c>
      <c r="AE1883" s="13">
        <f t="shared" si="2316"/>
        <v>6.7105696975348017E-2</v>
      </c>
      <c r="AF1883" s="13">
        <f t="shared" si="2317"/>
        <v>2.5097530668780212E-2</v>
      </c>
      <c r="AG1883" s="13">
        <f t="shared" si="2318"/>
        <v>6.2576509800825464E-3</v>
      </c>
      <c r="AH1883" s="13">
        <f t="shared" si="2319"/>
        <v>1.8128730244293815E-4</v>
      </c>
      <c r="AI1883" s="13">
        <f t="shared" si="2320"/>
        <v>6.3957515724793394E-4</v>
      </c>
      <c r="AJ1883" s="13">
        <f t="shared" si="2321"/>
        <v>1.1281992071603411E-3</v>
      </c>
      <c r="AK1883" s="13">
        <f t="shared" si="2322"/>
        <v>1.3267488963707016E-3</v>
      </c>
      <c r="AL1883" s="13">
        <f t="shared" si="2323"/>
        <v>1.235204121354453E-4</v>
      </c>
      <c r="AM1883" s="13">
        <f t="shared" si="2324"/>
        <v>6.3301206670772964E-2</v>
      </c>
      <c r="AN1883" s="13">
        <f t="shared" si="2325"/>
        <v>4.7349302589738289E-2</v>
      </c>
      <c r="AO1883" s="13">
        <f t="shared" si="2326"/>
        <v>1.7708639168562156E-2</v>
      </c>
      <c r="AP1883" s="13">
        <f t="shared" si="2327"/>
        <v>4.4153540326948406E-3</v>
      </c>
      <c r="AQ1883" s="13">
        <f t="shared" si="2328"/>
        <v>8.2567120411393684E-4</v>
      </c>
      <c r="AR1883" s="13">
        <f t="shared" si="2329"/>
        <v>2.712058044546362E-5</v>
      </c>
      <c r="AS1883" s="13">
        <f t="shared" si="2330"/>
        <v>9.5680443524291179E-5</v>
      </c>
      <c r="AT1883" s="13">
        <f t="shared" si="2331"/>
        <v>1.6877860139118749E-4</v>
      </c>
      <c r="AU1883" s="13">
        <f t="shared" si="2332"/>
        <v>1.9848163489705748E-4</v>
      </c>
      <c r="AV1883" s="13">
        <f t="shared" si="2333"/>
        <v>1.7505903769800607E-4</v>
      </c>
      <c r="AW1883" s="13">
        <f t="shared" si="2334"/>
        <v>9.0544490385660775E-6</v>
      </c>
      <c r="AX1883" s="13">
        <f t="shared" si="2335"/>
        <v>3.7220734404152842E-2</v>
      </c>
      <c r="AY1883" s="13">
        <f t="shared" si="2336"/>
        <v>2.7841109334306394E-2</v>
      </c>
      <c r="AZ1883" s="13">
        <f t="shared" si="2337"/>
        <v>1.0412574891030613E-2</v>
      </c>
      <c r="BA1883" s="13">
        <f t="shared" si="2338"/>
        <v>2.5962020061636388E-3</v>
      </c>
      <c r="BB1883" s="13">
        <f t="shared" si="2339"/>
        <v>4.8548977515260137E-4</v>
      </c>
      <c r="BC1883" s="13">
        <f t="shared" si="2340"/>
        <v>7.2629270362829359E-5</v>
      </c>
      <c r="BD1883" s="13">
        <f t="shared" si="2341"/>
        <v>3.3810323622011383E-6</v>
      </c>
      <c r="BE1883" s="13">
        <f t="shared" si="2342"/>
        <v>1.1928161959361656E-5</v>
      </c>
      <c r="BF1883" s="13">
        <f t="shared" si="2343"/>
        <v>2.1041065640101414E-5</v>
      </c>
      <c r="BG1883" s="13">
        <f t="shared" si="2344"/>
        <v>2.4744043817166548E-5</v>
      </c>
      <c r="BH1883" s="13">
        <f t="shared" si="2345"/>
        <v>2.1824026699684801E-5</v>
      </c>
      <c r="BI1883" s="13">
        <f t="shared" si="2346"/>
        <v>1.5398878046218877E-5</v>
      </c>
      <c r="BJ1883" s="14">
        <f t="shared" si="2347"/>
        <v>0.80688719469682257</v>
      </c>
      <c r="BK1883" s="14">
        <f t="shared" si="2348"/>
        <v>0.11100284835140696</v>
      </c>
      <c r="BL1883" s="14">
        <f t="shared" si="2349"/>
        <v>4.1494271279218946E-2</v>
      </c>
      <c r="BM1883" s="14">
        <f t="shared" si="2350"/>
        <v>0.73213253478861906</v>
      </c>
      <c r="BN1883" s="14">
        <f t="shared" si="2351"/>
        <v>0.20038917546876459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1.43333333333333</v>
      </c>
      <c r="F1884" s="10">
        <f>VLOOKUP(B1884,home!$B$2:$E$405,3,FALSE)</f>
        <v>0.7</v>
      </c>
      <c r="G1884" s="10">
        <f>VLOOKUP(C1884,away!$B$2:$E$405,4,FALSE)</f>
        <v>0.7</v>
      </c>
      <c r="H1884" s="10">
        <f>VLOOKUP(A1884,away!$A$2:$E$405,3,FALSE)</f>
        <v>1.1555555555555601</v>
      </c>
      <c r="I1884" s="10">
        <f>VLOOKUP(C1884,away!$B$2:$E$405,3,FALSE)</f>
        <v>0.84</v>
      </c>
      <c r="J1884" s="10">
        <f>VLOOKUP(B1884,home!$B$2:$E$405,4,FALSE)</f>
        <v>1.3</v>
      </c>
      <c r="K1884" s="12">
        <f t="shared" si="2296"/>
        <v>0.70233333333333159</v>
      </c>
      <c r="L1884" s="12">
        <f t="shared" si="2297"/>
        <v>1.2618666666666716</v>
      </c>
      <c r="M1884" s="13">
        <f t="shared" si="2298"/>
        <v>0.14026805618695365</v>
      </c>
      <c r="N1884" s="13">
        <f t="shared" si="2299"/>
        <v>9.8514931461970198E-2</v>
      </c>
      <c r="O1884" s="13">
        <f t="shared" si="2300"/>
        <v>0.17699958450044462</v>
      </c>
      <c r="P1884" s="13">
        <f t="shared" si="2301"/>
        <v>0.12431270818081196</v>
      </c>
      <c r="Q1884" s="13">
        <f t="shared" si="2302"/>
        <v>3.4595160098395111E-2</v>
      </c>
      <c r="R1884" s="13">
        <f t="shared" si="2303"/>
        <v>0.11167493784748098</v>
      </c>
      <c r="S1884" s="13">
        <f t="shared" si="2304"/>
        <v>2.7543066175114393E-2</v>
      </c>
      <c r="T1884" s="13">
        <f t="shared" si="2305"/>
        <v>4.3654479356161686E-2</v>
      </c>
      <c r="U1884" s="13">
        <f t="shared" si="2306"/>
        <v>7.8433031348213944E-2</v>
      </c>
      <c r="V1884" s="13">
        <f t="shared" si="2307"/>
        <v>2.7122300614254974E-3</v>
      </c>
      <c r="W1884" s="13">
        <f t="shared" si="2308"/>
        <v>8.0991113697020372E-3</v>
      </c>
      <c r="X1884" s="13">
        <f t="shared" si="2309"/>
        <v>1.0219998667048051E-2</v>
      </c>
      <c r="Y1884" s="13">
        <f t="shared" si="2310"/>
        <v>6.4481378256628771E-3</v>
      </c>
      <c r="Z1884" s="13">
        <f t="shared" si="2311"/>
        <v>4.6972960523936173E-2</v>
      </c>
      <c r="AA1884" s="13">
        <f t="shared" si="2312"/>
        <v>3.2990675941311089E-2</v>
      </c>
      <c r="AB1884" s="13">
        <f t="shared" si="2313"/>
        <v>1.1585225701390381E-2</v>
      </c>
      <c r="AC1884" s="13">
        <f t="shared" si="2314"/>
        <v>1.5023229152751194E-4</v>
      </c>
      <c r="AD1884" s="13">
        <f t="shared" si="2315"/>
        <v>1.4220689713301789E-3</v>
      </c>
      <c r="AE1884" s="13">
        <f t="shared" si="2316"/>
        <v>1.7944614326225155E-3</v>
      </c>
      <c r="AF1884" s="13">
        <f t="shared" si="2317"/>
        <v>1.1321855332226372E-3</v>
      </c>
      <c r="AG1884" s="13">
        <f t="shared" si="2318"/>
        <v>4.7622239495195899E-4</v>
      </c>
      <c r="AH1884" s="13">
        <f t="shared" si="2319"/>
        <v>1.4818403279951124E-2</v>
      </c>
      <c r="AI1884" s="13">
        <f t="shared" si="2320"/>
        <v>1.0407458570285648E-2</v>
      </c>
      <c r="AJ1884" s="13">
        <f t="shared" si="2321"/>
        <v>3.6547525345986339E-3</v>
      </c>
      <c r="AK1884" s="13">
        <f t="shared" si="2322"/>
        <v>8.5561817671103366E-4</v>
      </c>
      <c r="AL1884" s="13">
        <f t="shared" si="2323"/>
        <v>5.3257408774817818E-6</v>
      </c>
      <c r="AM1884" s="13">
        <f t="shared" si="2324"/>
        <v>1.9975328817284534E-4</v>
      </c>
      <c r="AN1884" s="13">
        <f t="shared" si="2325"/>
        <v>2.5206201590237545E-4</v>
      </c>
      <c r="AO1884" s="13">
        <f t="shared" si="2326"/>
        <v>1.5903432790000607E-4</v>
      </c>
      <c r="AP1884" s="13">
        <f t="shared" si="2327"/>
        <v>6.6893372410918358E-5</v>
      </c>
      <c r="AQ1884" s="13">
        <f t="shared" si="2328"/>
        <v>2.1102629216564464E-5</v>
      </c>
      <c r="AR1884" s="13">
        <f t="shared" si="2329"/>
        <v>3.7397698304388787E-3</v>
      </c>
      <c r="AS1884" s="13">
        <f t="shared" si="2330"/>
        <v>2.6265650109115663E-3</v>
      </c>
      <c r="AT1884" s="13">
        <f t="shared" si="2331"/>
        <v>9.2236207966510928E-4</v>
      </c>
      <c r="AU1884" s="13">
        <f t="shared" si="2332"/>
        <v>2.1593521131715342E-4</v>
      </c>
      <c r="AV1884" s="13">
        <f t="shared" si="2333"/>
        <v>3.7914624187103422E-5</v>
      </c>
      <c r="AW1884" s="13">
        <f t="shared" si="2334"/>
        <v>1.3110953602108085E-7</v>
      </c>
      <c r="AX1884" s="13">
        <f t="shared" si="2335"/>
        <v>2.3382232121121326E-5</v>
      </c>
      <c r="AY1884" s="13">
        <f t="shared" si="2336"/>
        <v>2.950525930590575E-5</v>
      </c>
      <c r="AZ1884" s="13">
        <f t="shared" si="2337"/>
        <v>1.8615851604739544E-5</v>
      </c>
      <c r="BA1884" s="13">
        <f t="shared" si="2338"/>
        <v>7.8302408705446975E-6</v>
      </c>
      <c r="BB1884" s="13">
        <f t="shared" si="2339"/>
        <v>2.4701799866278438E-6</v>
      </c>
      <c r="BC1884" s="13">
        <f t="shared" si="2340"/>
        <v>6.2340755715856004E-7</v>
      </c>
      <c r="BD1884" s="13">
        <f t="shared" si="2341"/>
        <v>7.8651514833941562E-4</v>
      </c>
      <c r="BE1884" s="13">
        <f t="shared" si="2342"/>
        <v>5.5239580585038155E-4</v>
      </c>
      <c r="BF1884" s="13">
        <f t="shared" si="2343"/>
        <v>1.9398299382112515E-4</v>
      </c>
      <c r="BG1884" s="13">
        <f t="shared" si="2344"/>
        <v>4.5413574220123308E-5</v>
      </c>
      <c r="BH1884" s="13">
        <f t="shared" si="2345"/>
        <v>7.973866740149963E-6</v>
      </c>
      <c r="BI1884" s="13">
        <f t="shared" si="2346"/>
        <v>1.1200624814330624E-6</v>
      </c>
      <c r="BJ1884" s="14">
        <f t="shared" si="2347"/>
        <v>0.20713802991611605</v>
      </c>
      <c r="BK1884" s="14">
        <f t="shared" si="2348"/>
        <v>0.29502112389601637</v>
      </c>
      <c r="BL1884" s="14">
        <f t="shared" si="2349"/>
        <v>0.45054963610835985</v>
      </c>
      <c r="BM1884" s="14">
        <f t="shared" si="2350"/>
        <v>0.31328699801860199</v>
      </c>
      <c r="BN1884" s="14">
        <f t="shared" si="2351"/>
        <v>0.68636537827605648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1.43333333333333</v>
      </c>
      <c r="F1885" s="10">
        <f>VLOOKUP(B1885,home!$B$2:$E$405,3,FALSE)</f>
        <v>0.98</v>
      </c>
      <c r="G1885" s="10">
        <f>VLOOKUP(C1885,away!$B$2:$E$405,4,FALSE)</f>
        <v>0.87</v>
      </c>
      <c r="H1885" s="10">
        <f>VLOOKUP(A1885,away!$A$2:$E$405,3,FALSE)</f>
        <v>1.1555555555555601</v>
      </c>
      <c r="I1885" s="10">
        <f>VLOOKUP(C1885,away!$B$2:$E$405,3,FALSE)</f>
        <v>1.57</v>
      </c>
      <c r="J1885" s="10">
        <f>VLOOKUP(B1885,home!$B$2:$E$405,4,FALSE)</f>
        <v>1.56</v>
      </c>
      <c r="K1885" s="12">
        <f t="shared" si="2296"/>
        <v>1.2220599999999973</v>
      </c>
      <c r="L1885" s="12">
        <f t="shared" si="2297"/>
        <v>2.8301866666666782</v>
      </c>
      <c r="M1885" s="13">
        <f t="shared" si="2298"/>
        <v>1.7383276308041398E-2</v>
      </c>
      <c r="N1885" s="13">
        <f t="shared" si="2299"/>
        <v>2.1243406645005024E-2</v>
      </c>
      <c r="O1885" s="13">
        <f t="shared" si="2300"/>
        <v>4.919791683000152E-2</v>
      </c>
      <c r="P1885" s="13">
        <f t="shared" si="2301"/>
        <v>6.0122806241271524E-2</v>
      </c>
      <c r="Q1885" s="13">
        <f t="shared" si="2302"/>
        <v>1.2980358762297394E-2</v>
      </c>
      <c r="R1885" s="13">
        <f t="shared" si="2303"/>
        <v>6.961964412002325E-2</v>
      </c>
      <c r="S1885" s="13">
        <f t="shared" si="2304"/>
        <v>5.1986054962684422E-2</v>
      </c>
      <c r="T1885" s="13">
        <f t="shared" si="2305"/>
        <v>3.6736838297604067E-2</v>
      </c>
      <c r="U1885" s="13">
        <f t="shared" si="2306"/>
        <v>8.5079382293315436E-2</v>
      </c>
      <c r="V1885" s="13">
        <f t="shared" si="2307"/>
        <v>1.9977997846148954E-2</v>
      </c>
      <c r="W1885" s="13">
        <f t="shared" si="2308"/>
        <v>5.2875924096843748E-3</v>
      </c>
      <c r="X1885" s="13">
        <f t="shared" si="2309"/>
        <v>1.4964873536656648E-2</v>
      </c>
      <c r="Y1885" s="13">
        <f t="shared" si="2310"/>
        <v>2.1176692775899335E-2</v>
      </c>
      <c r="Z1885" s="13">
        <f t="shared" si="2311"/>
        <v>6.567886284218967E-2</v>
      </c>
      <c r="AA1885" s="13">
        <f t="shared" si="2312"/>
        <v>8.0263511124926135E-2</v>
      </c>
      <c r="AB1885" s="13">
        <f t="shared" si="2313"/>
        <v>4.9043413202663512E-2</v>
      </c>
      <c r="AC1885" s="13">
        <f t="shared" si="2314"/>
        <v>4.3185662771066521E-3</v>
      </c>
      <c r="AD1885" s="13">
        <f t="shared" si="2315"/>
        <v>1.6154387950447183E-3</v>
      </c>
      <c r="AE1885" s="13">
        <f t="shared" si="2316"/>
        <v>4.5719933385516458E-3</v>
      </c>
      <c r="AF1885" s="13">
        <f t="shared" si="2317"/>
        <v>6.4697972934288717E-3</v>
      </c>
      <c r="AG1885" s="13">
        <f t="shared" si="2318"/>
        <v>6.1035780119661851E-3</v>
      </c>
      <c r="AH1885" s="13">
        <f t="shared" si="2319"/>
        <v>4.6470860474448684E-2</v>
      </c>
      <c r="AI1885" s="13">
        <f t="shared" si="2320"/>
        <v>5.6790179751404636E-2</v>
      </c>
      <c r="AJ1885" s="13">
        <f t="shared" si="2321"/>
        <v>3.4700503533500703E-2</v>
      </c>
      <c r="AK1885" s="13">
        <f t="shared" si="2322"/>
        <v>1.4135365782716597E-2</v>
      </c>
      <c r="AL1885" s="13">
        <f t="shared" si="2323"/>
        <v>5.9745773792587592E-4</v>
      </c>
      <c r="AM1885" s="13">
        <f t="shared" si="2324"/>
        <v>3.9483262677446823E-4</v>
      </c>
      <c r="AN1885" s="13">
        <f t="shared" si="2325"/>
        <v>1.1174500358620808E-3</v>
      </c>
      <c r="AO1885" s="13">
        <f t="shared" si="2326"/>
        <v>1.5812960960815314E-3</v>
      </c>
      <c r="AP1885" s="13">
        <f t="shared" si="2327"/>
        <v>1.4917877090606737E-3</v>
      </c>
      <c r="AQ1885" s="13">
        <f t="shared" si="2328"/>
        <v>1.0555094209201872E-3</v>
      </c>
      <c r="AR1885" s="13">
        <f t="shared" si="2329"/>
        <v>2.6304241940662436E-2</v>
      </c>
      <c r="AS1885" s="13">
        <f t="shared" si="2330"/>
        <v>3.2145361906005872E-2</v>
      </c>
      <c r="AT1885" s="13">
        <f t="shared" si="2331"/>
        <v>1.9641780485426728E-2</v>
      </c>
      <c r="AU1885" s="13">
        <f t="shared" si="2332"/>
        <v>8.0011447533401801E-3</v>
      </c>
      <c r="AV1885" s="13">
        <f t="shared" si="2333"/>
        <v>2.4444697393167202E-3</v>
      </c>
      <c r="AW1885" s="13">
        <f t="shared" si="2334"/>
        <v>5.7400053774112373E-5</v>
      </c>
      <c r="AX1885" s="13">
        <f t="shared" si="2335"/>
        <v>8.0418193312667633E-5</v>
      </c>
      <c r="AY1885" s="13">
        <f t="shared" si="2336"/>
        <v>2.2759849847093534E-4</v>
      </c>
      <c r="AZ1885" s="13">
        <f t="shared" si="2337"/>
        <v>3.2207311786289889E-4</v>
      </c>
      <c r="BA1885" s="13">
        <f t="shared" si="2338"/>
        <v>3.0384234795578064E-4</v>
      </c>
      <c r="BB1885" s="13">
        <f t="shared" si="2339"/>
        <v>2.1498264048828696E-4</v>
      </c>
      <c r="BC1885" s="13">
        <f t="shared" si="2340"/>
        <v>1.2168820053494912E-4</v>
      </c>
      <c r="BD1885" s="13">
        <f t="shared" si="2341"/>
        <v>1.2407652469539553E-2</v>
      </c>
      <c r="BE1885" s="13">
        <f t="shared" si="2342"/>
        <v>1.5162895776925474E-2</v>
      </c>
      <c r="BF1885" s="13">
        <f t="shared" si="2343"/>
        <v>9.2649842065747525E-3</v>
      </c>
      <c r="BG1885" s="13">
        <f t="shared" si="2344"/>
        <v>3.7741221998289073E-3</v>
      </c>
      <c r="BH1885" s="13">
        <f t="shared" si="2345"/>
        <v>1.1530509438807263E-3</v>
      </c>
      <c r="BI1885" s="13">
        <f t="shared" si="2346"/>
        <v>2.8181948729577501E-4</v>
      </c>
      <c r="BJ1885" s="14">
        <f t="shared" si="2347"/>
        <v>0.13806204875346273</v>
      </c>
      <c r="BK1885" s="14">
        <f t="shared" si="2348"/>
        <v>0.15461375787164974</v>
      </c>
      <c r="BL1885" s="14">
        <f t="shared" si="2349"/>
        <v>0.61588230102179742</v>
      </c>
      <c r="BM1885" s="14">
        <f t="shared" si="2350"/>
        <v>0.74351936313776246</v>
      </c>
      <c r="BN1885" s="14">
        <f t="shared" si="2351"/>
        <v>0.23054740890664011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1.43333333333333</v>
      </c>
      <c r="F1886" s="10">
        <f>VLOOKUP(B1886,home!$B$2:$E$405,3,FALSE)</f>
        <v>0.56000000000000005</v>
      </c>
      <c r="G1886" s="10">
        <f>VLOOKUP(C1886,away!$B$2:$E$405,4,FALSE)</f>
        <v>1.22</v>
      </c>
      <c r="H1886" s="10">
        <f>VLOOKUP(A1886,away!$A$2:$E$405,3,FALSE)</f>
        <v>1.1555555555555601</v>
      </c>
      <c r="I1886" s="10">
        <f>VLOOKUP(C1886,away!$B$2:$E$405,3,FALSE)</f>
        <v>1.05</v>
      </c>
      <c r="J1886" s="10">
        <f>VLOOKUP(B1886,home!$B$2:$E$405,4,FALSE)</f>
        <v>2.25</v>
      </c>
      <c r="K1886" s="12">
        <f t="shared" si="2296"/>
        <v>0.97925333333333109</v>
      </c>
      <c r="L1886" s="12">
        <f t="shared" si="2297"/>
        <v>2.7300000000000111</v>
      </c>
      <c r="M1886" s="13">
        <f t="shared" si="2298"/>
        <v>2.44958066473061E-2</v>
      </c>
      <c r="N1886" s="13">
        <f t="shared" si="2299"/>
        <v>2.3987600312063265E-2</v>
      </c>
      <c r="O1886" s="13">
        <f t="shared" si="2300"/>
        <v>6.6873552147145923E-2</v>
      </c>
      <c r="P1886" s="13">
        <f t="shared" si="2301"/>
        <v>6.5486148851932977E-2</v>
      </c>
      <c r="Q1886" s="13">
        <f t="shared" si="2302"/>
        <v>1.1744968782127803E-2</v>
      </c>
      <c r="R1886" s="13">
        <f t="shared" si="2303"/>
        <v>9.1282398680854568E-2</v>
      </c>
      <c r="S1886" s="13">
        <f t="shared" si="2304"/>
        <v>4.3767038918160514E-2</v>
      </c>
      <c r="T1886" s="13">
        <f t="shared" si="2305"/>
        <v>3.206376477520903E-2</v>
      </c>
      <c r="U1886" s="13">
        <f t="shared" si="2306"/>
        <v>8.9388593182888901E-2</v>
      </c>
      <c r="V1886" s="13">
        <f t="shared" si="2307"/>
        <v>1.300056902105734E-2</v>
      </c>
      <c r="W1886" s="13">
        <f t="shared" si="2308"/>
        <v>3.8337666099315221E-3</v>
      </c>
      <c r="X1886" s="13">
        <f t="shared" si="2309"/>
        <v>1.0466182845113097E-2</v>
      </c>
      <c r="Y1886" s="13">
        <f t="shared" si="2310"/>
        <v>1.4286339583579439E-2</v>
      </c>
      <c r="Z1886" s="13">
        <f t="shared" si="2311"/>
        <v>8.3066982799577999E-2</v>
      </c>
      <c r="AA1886" s="13">
        <f t="shared" si="2312"/>
        <v>8.134361979642922E-2</v>
      </c>
      <c r="AB1886" s="13">
        <f t="shared" si="2313"/>
        <v>3.9828005415526224E-2</v>
      </c>
      <c r="AC1886" s="13">
        <f t="shared" si="2314"/>
        <v>2.1722013749402719E-3</v>
      </c>
      <c r="AD1886" s="13">
        <f t="shared" si="2315"/>
        <v>9.3855718299936676E-4</v>
      </c>
      <c r="AE1886" s="13">
        <f t="shared" si="2316"/>
        <v>2.5622611095882813E-3</v>
      </c>
      <c r="AF1886" s="13">
        <f t="shared" si="2317"/>
        <v>3.497486414588019E-3</v>
      </c>
      <c r="AG1886" s="13">
        <f t="shared" si="2318"/>
        <v>3.1827126372751102E-3</v>
      </c>
      <c r="AH1886" s="13">
        <f t="shared" si="2319"/>
        <v>5.6693215760712214E-2</v>
      </c>
      <c r="AI1886" s="13">
        <f t="shared" si="2320"/>
        <v>5.5517020511063178E-2</v>
      </c>
      <c r="AJ1886" s="13">
        <f t="shared" si="2321"/>
        <v>2.7182613696096761E-2</v>
      </c>
      <c r="AK1886" s="13">
        <f t="shared" si="2322"/>
        <v>8.8728883568716718E-3</v>
      </c>
      <c r="AL1886" s="13">
        <f t="shared" si="2323"/>
        <v>2.3228318972930132E-4</v>
      </c>
      <c r="AM1886" s="13">
        <f t="shared" si="2324"/>
        <v>1.8381704999521429E-4</v>
      </c>
      <c r="AN1886" s="13">
        <f t="shared" si="2325"/>
        <v>5.0182054648693691E-4</v>
      </c>
      <c r="AO1886" s="13">
        <f t="shared" si="2326"/>
        <v>6.8498504595467186E-4</v>
      </c>
      <c r="AP1886" s="13">
        <f t="shared" si="2327"/>
        <v>6.2333639181875392E-4</v>
      </c>
      <c r="AQ1886" s="13">
        <f t="shared" si="2328"/>
        <v>4.2542708741630133E-4</v>
      </c>
      <c r="AR1886" s="13">
        <f t="shared" si="2329"/>
        <v>3.0954495805348977E-2</v>
      </c>
      <c r="AS1886" s="13">
        <f t="shared" si="2330"/>
        <v>3.0312293199040597E-2</v>
      </c>
      <c r="AT1886" s="13">
        <f t="shared" si="2331"/>
        <v>1.4841707078068884E-2</v>
      </c>
      <c r="AU1886" s="13">
        <f t="shared" si="2332"/>
        <v>4.8445970428519494E-3</v>
      </c>
      <c r="AV1886" s="13">
        <f t="shared" si="2333"/>
        <v>1.1860219507173924E-3</v>
      </c>
      <c r="AW1886" s="13">
        <f t="shared" si="2334"/>
        <v>1.7249359992995283E-5</v>
      </c>
      <c r="AX1886" s="13">
        <f t="shared" si="2335"/>
        <v>3.0000576488552178E-5</v>
      </c>
      <c r="AY1886" s="13">
        <f t="shared" si="2336"/>
        <v>8.1901573813747766E-5</v>
      </c>
      <c r="AZ1886" s="13">
        <f t="shared" si="2337"/>
        <v>1.1179564825576619E-4</v>
      </c>
      <c r="BA1886" s="13">
        <f t="shared" si="2338"/>
        <v>1.0173403991274764E-4</v>
      </c>
      <c r="BB1886" s="13">
        <f t="shared" si="2339"/>
        <v>6.9433482240450545E-5</v>
      </c>
      <c r="BC1886" s="13">
        <f t="shared" si="2340"/>
        <v>3.7910681303286128E-5</v>
      </c>
      <c r="BD1886" s="13">
        <f t="shared" si="2341"/>
        <v>1.4084295591433862E-2</v>
      </c>
      <c r="BE1886" s="13">
        <f t="shared" si="2342"/>
        <v>1.3792093405563548E-2</v>
      </c>
      <c r="BF1886" s="13">
        <f t="shared" si="2343"/>
        <v>6.7529767205213786E-3</v>
      </c>
      <c r="BG1886" s="13">
        <f t="shared" si="2344"/>
        <v>2.2042916544976489E-3</v>
      </c>
      <c r="BH1886" s="13">
        <f t="shared" si="2345"/>
        <v>5.3963998757641655E-4</v>
      </c>
      <c r="BI1886" s="13">
        <f t="shared" si="2346"/>
        <v>1.0568885132683267E-4</v>
      </c>
      <c r="BJ1886" s="14">
        <f t="shared" si="2347"/>
        <v>0.10941580237616137</v>
      </c>
      <c r="BK1886" s="14">
        <f t="shared" si="2348"/>
        <v>0.14923594957694022</v>
      </c>
      <c r="BL1886" s="14">
        <f t="shared" si="2349"/>
        <v>0.63660000883453605</v>
      </c>
      <c r="BM1886" s="14">
        <f t="shared" si="2350"/>
        <v>0.69438361595196452</v>
      </c>
      <c r="BN1886" s="14">
        <f t="shared" si="2351"/>
        <v>0.28387047542143062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1.43333333333333</v>
      </c>
      <c r="F1887" s="10">
        <f>VLOOKUP(B1887,home!$B$2:$E$405,3,FALSE)</f>
        <v>0.17</v>
      </c>
      <c r="G1887" s="10">
        <f>VLOOKUP(C1887,away!$B$2:$E$405,4,FALSE)</f>
        <v>0.7</v>
      </c>
      <c r="H1887" s="10">
        <f>VLOOKUP(A1887,away!$A$2:$E$405,3,FALSE)</f>
        <v>1.1555555555555601</v>
      </c>
      <c r="I1887" s="10">
        <f>VLOOKUP(C1887,away!$B$2:$E$405,3,FALSE)</f>
        <v>0.52</v>
      </c>
      <c r="J1887" s="10">
        <f>VLOOKUP(B1887,home!$B$2:$E$405,4,FALSE)</f>
        <v>1.51</v>
      </c>
      <c r="K1887" s="12">
        <f t="shared" si="2296"/>
        <v>0.17056666666666628</v>
      </c>
      <c r="L1887" s="12">
        <f t="shared" si="2297"/>
        <v>0.90734222222222582</v>
      </c>
      <c r="M1887" s="13">
        <f t="shared" si="2298"/>
        <v>0.34030640062213996</v>
      </c>
      <c r="N1887" s="13">
        <f t="shared" si="2299"/>
        <v>5.8044928399449539E-2</v>
      </c>
      <c r="O1887" s="13">
        <f t="shared" si="2300"/>
        <v>0.30877436577693951</v>
      </c>
      <c r="P1887" s="13">
        <f t="shared" si="2301"/>
        <v>5.2666614322686531E-2</v>
      </c>
      <c r="Q1887" s="13">
        <f t="shared" si="2302"/>
        <v>4.9502649769997088E-3</v>
      </c>
      <c r="R1887" s="13">
        <f t="shared" si="2303"/>
        <v>0.14008200960465331</v>
      </c>
      <c r="S1887" s="13">
        <f t="shared" si="2304"/>
        <v>2.0377020966573542E-3</v>
      </c>
      <c r="T1887" s="13">
        <f t="shared" si="2305"/>
        <v>4.4915844248197712E-3</v>
      </c>
      <c r="U1887" s="13">
        <f t="shared" si="2306"/>
        <v>2.3893321438233646E-2</v>
      </c>
      <c r="V1887" s="13">
        <f t="shared" si="2307"/>
        <v>3.5039949042322134E-5</v>
      </c>
      <c r="W1887" s="13">
        <f t="shared" si="2308"/>
        <v>2.8145006541452729E-4</v>
      </c>
      <c r="X1887" s="13">
        <f t="shared" si="2309"/>
        <v>2.5537152779780801E-4</v>
      </c>
      <c r="Y1887" s="13">
        <f t="shared" si="2310"/>
        <v>1.1585468476217398E-4</v>
      </c>
      <c r="Z1887" s="13">
        <f t="shared" si="2311"/>
        <v>4.2367440629347115E-2</v>
      </c>
      <c r="AA1887" s="13">
        <f t="shared" si="2312"/>
        <v>7.2264731233456225E-3</v>
      </c>
      <c r="AB1887" s="13">
        <f t="shared" si="2313"/>
        <v>6.1629771620265764E-4</v>
      </c>
      <c r="AC1887" s="13">
        <f t="shared" si="2314"/>
        <v>3.3892902813552506E-7</v>
      </c>
      <c r="AD1887" s="13">
        <f t="shared" si="2315"/>
        <v>1.2001499872717772E-5</v>
      </c>
      <c r="AE1887" s="13">
        <f t="shared" si="2316"/>
        <v>1.0889467564511502E-5</v>
      </c>
      <c r="AF1887" s="13">
        <f t="shared" si="2317"/>
        <v>4.9402368494003568E-6</v>
      </c>
      <c r="AG1887" s="13">
        <f t="shared" si="2318"/>
        <v>1.4941618270796827E-6</v>
      </c>
      <c r="AH1887" s="13">
        <f t="shared" si="2319"/>
        <v>9.6104419326250058E-3</v>
      </c>
      <c r="AI1887" s="13">
        <f t="shared" si="2320"/>
        <v>1.6392210456414014E-3</v>
      </c>
      <c r="AJ1887" s="13">
        <f t="shared" si="2321"/>
        <v>1.397982348424505E-4</v>
      </c>
      <c r="AK1887" s="13">
        <f t="shared" si="2322"/>
        <v>7.9483063076535282E-6</v>
      </c>
      <c r="AL1887" s="13">
        <f t="shared" si="2323"/>
        <v>2.0981379574340435E-9</v>
      </c>
      <c r="AM1887" s="13">
        <f t="shared" si="2324"/>
        <v>4.0941116565797853E-7</v>
      </c>
      <c r="AN1887" s="13">
        <f t="shared" si="2325"/>
        <v>3.7147603685070204E-7</v>
      </c>
      <c r="AO1887" s="13">
        <f t="shared" si="2326"/>
        <v>1.6852794638921069E-7</v>
      </c>
      <c r="AP1887" s="13">
        <f t="shared" si="2327"/>
        <v>5.097084046111153E-8</v>
      </c>
      <c r="AQ1887" s="13">
        <f t="shared" si="2328"/>
        <v>1.1561998913129867E-8</v>
      </c>
      <c r="AR1887" s="13">
        <f t="shared" si="2329"/>
        <v>1.7439919479371277E-3</v>
      </c>
      <c r="AS1887" s="13">
        <f t="shared" si="2330"/>
        <v>2.9746689325314205E-4</v>
      </c>
      <c r="AT1887" s="13">
        <f t="shared" si="2331"/>
        <v>2.5368968212938736E-5</v>
      </c>
      <c r="AU1887" s="13">
        <f t="shared" si="2332"/>
        <v>1.4423667816178581E-6</v>
      </c>
      <c r="AV1887" s="13">
        <f t="shared" si="2333"/>
        <v>6.1504923512821347E-8</v>
      </c>
      <c r="AW1887" s="13">
        <f t="shared" si="2334"/>
        <v>9.0197982365590289E-12</v>
      </c>
      <c r="AX1887" s="13">
        <f t="shared" si="2335"/>
        <v>1.1638649637065933E-8</v>
      </c>
      <c r="AY1887" s="13">
        <f t="shared" si="2336"/>
        <v>1.0560238225361306E-8</v>
      </c>
      <c r="AZ1887" s="13">
        <f t="shared" si="2337"/>
        <v>4.7908750092977098E-9</v>
      </c>
      <c r="BA1887" s="13">
        <f t="shared" si="2338"/>
        <v>1.4489877257750371E-9</v>
      </c>
      <c r="BB1887" s="13">
        <f t="shared" si="2339"/>
        <v>3.2868193576936279E-10</v>
      </c>
      <c r="BC1887" s="13">
        <f t="shared" si="2340"/>
        <v>5.964539960105533E-11</v>
      </c>
      <c r="BD1887" s="13">
        <f t="shared" si="2341"/>
        <v>2.6373292159649018E-4</v>
      </c>
      <c r="BE1887" s="13">
        <f t="shared" si="2342"/>
        <v>4.498404532697457E-5</v>
      </c>
      <c r="BF1887" s="13">
        <f t="shared" si="2343"/>
        <v>3.8363893323021384E-6</v>
      </c>
      <c r="BG1887" s="13">
        <f t="shared" si="2344"/>
        <v>2.1812004681544442E-7</v>
      </c>
      <c r="BH1887" s="13">
        <f t="shared" si="2345"/>
        <v>9.3010023296218861E-9</v>
      </c>
      <c r="BI1887" s="13">
        <f t="shared" si="2346"/>
        <v>3.1728819280450096E-10</v>
      </c>
      <c r="BJ1887" s="14">
        <f t="shared" si="2347"/>
        <v>6.8169820220423463E-2</v>
      </c>
      <c r="BK1887" s="14">
        <f t="shared" si="2348"/>
        <v>0.39504610857793049</v>
      </c>
      <c r="BL1887" s="14">
        <f t="shared" si="2349"/>
        <v>0.49437098995449275</v>
      </c>
      <c r="BM1887" s="14">
        <f t="shared" si="2350"/>
        <v>9.5129765128106794E-2</v>
      </c>
      <c r="BN1887" s="14">
        <f t="shared" si="2351"/>
        <v>0.90482458370286845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1.43333333333333</v>
      </c>
      <c r="F1888" s="10">
        <f>VLOOKUP(B1888,home!$B$2:$E$405,3,FALSE)</f>
        <v>1.05</v>
      </c>
      <c r="G1888" s="10">
        <f>VLOOKUP(C1888,away!$B$2:$E$405,4,FALSE)</f>
        <v>0.17</v>
      </c>
      <c r="H1888" s="10">
        <f>VLOOKUP(A1888,away!$A$2:$E$405,3,FALSE)</f>
        <v>1.1555555555555601</v>
      </c>
      <c r="I1888" s="10">
        <f>VLOOKUP(C1888,away!$B$2:$E$405,3,FALSE)</f>
        <v>0.87</v>
      </c>
      <c r="J1888" s="10">
        <f>VLOOKUP(B1888,home!$B$2:$E$405,4,FALSE)</f>
        <v>0.43</v>
      </c>
      <c r="K1888" s="12">
        <f t="shared" si="2296"/>
        <v>0.25584999999999941</v>
      </c>
      <c r="L1888" s="12">
        <f t="shared" si="2297"/>
        <v>0.43229333333333497</v>
      </c>
      <c r="M1888" s="13">
        <f t="shared" si="2298"/>
        <v>0.50250819368887667</v>
      </c>
      <c r="N1888" s="13">
        <f t="shared" si="2299"/>
        <v>0.12856672135529879</v>
      </c>
      <c r="O1888" s="13">
        <f t="shared" si="2300"/>
        <v>0.21723094207707763</v>
      </c>
      <c r="P1888" s="13">
        <f t="shared" si="2301"/>
        <v>5.5578536530420185E-2</v>
      </c>
      <c r="Q1888" s="13">
        <f t="shared" si="2302"/>
        <v>1.6446897829376556E-2</v>
      </c>
      <c r="R1888" s="13">
        <f t="shared" si="2303"/>
        <v>4.6953744026820246E-2</v>
      </c>
      <c r="S1888" s="13">
        <f t="shared" si="2304"/>
        <v>1.5367777887298286E-3</v>
      </c>
      <c r="T1888" s="13">
        <f t="shared" si="2305"/>
        <v>7.1098842856539834E-3</v>
      </c>
      <c r="U1888" s="13">
        <f t="shared" si="2306"/>
        <v>1.2013115409261931E-2</v>
      </c>
      <c r="V1888" s="13">
        <f t="shared" si="2307"/>
        <v>1.888567557322505E-5</v>
      </c>
      <c r="W1888" s="13">
        <f t="shared" si="2308"/>
        <v>1.4026462698819942E-3</v>
      </c>
      <c r="X1888" s="13">
        <f t="shared" si="2309"/>
        <v>6.0635463149485589E-4</v>
      </c>
      <c r="Y1888" s="13">
        <f t="shared" si="2310"/>
        <v>1.310615324155086E-4</v>
      </c>
      <c r="Z1888" s="13">
        <f t="shared" si="2311"/>
        <v>6.7659301726114311E-3</v>
      </c>
      <c r="AA1888" s="13">
        <f t="shared" si="2312"/>
        <v>1.7310632346626306E-3</v>
      </c>
      <c r="AB1888" s="13">
        <f t="shared" si="2313"/>
        <v>2.2144626429421646E-4</v>
      </c>
      <c r="AC1888" s="13">
        <f t="shared" si="2314"/>
        <v>1.305498874111427E-7</v>
      </c>
      <c r="AD1888" s="13">
        <f t="shared" si="2315"/>
        <v>8.9716762037326842E-5</v>
      </c>
      <c r="AE1888" s="13">
        <f t="shared" si="2316"/>
        <v>3.8783958116989628E-5</v>
      </c>
      <c r="AF1888" s="13">
        <f t="shared" si="2317"/>
        <v>8.3830232671269498E-6</v>
      </c>
      <c r="AG1888" s="13">
        <f t="shared" si="2318"/>
        <v>1.2079750238524045E-6</v>
      </c>
      <c r="AH1888" s="13">
        <f t="shared" si="2319"/>
        <v>7.3121662685469546E-4</v>
      </c>
      <c r="AI1888" s="13">
        <f t="shared" si="2320"/>
        <v>1.870817739807734E-4</v>
      </c>
      <c r="AJ1888" s="13">
        <f t="shared" si="2321"/>
        <v>2.3932435936490374E-5</v>
      </c>
      <c r="AK1888" s="13">
        <f t="shared" si="2322"/>
        <v>2.0410379114503496E-6</v>
      </c>
      <c r="AL1888" s="13">
        <f t="shared" si="2323"/>
        <v>5.775644479154333E-10</v>
      </c>
      <c r="AM1888" s="13">
        <f t="shared" si="2324"/>
        <v>4.590806713450006E-6</v>
      </c>
      <c r="AN1888" s="13">
        <f t="shared" si="2325"/>
        <v>1.9845751368463558E-6</v>
      </c>
      <c r="AO1888" s="13">
        <f t="shared" si="2326"/>
        <v>4.2895930057888524E-7</v>
      </c>
      <c r="AP1888" s="13">
        <f t="shared" si="2327"/>
        <v>6.1812081970527427E-8</v>
      </c>
      <c r="AQ1888" s="13">
        <f t="shared" si="2328"/>
        <v>6.6802377388281588E-9</v>
      </c>
      <c r="AR1888" s="13">
        <f t="shared" si="2329"/>
        <v>6.3220014602354761E-5</v>
      </c>
      <c r="AS1888" s="13">
        <f t="shared" si="2330"/>
        <v>1.6174840736012429E-5</v>
      </c>
      <c r="AT1888" s="13">
        <f t="shared" si="2331"/>
        <v>2.0691665011543848E-6</v>
      </c>
      <c r="AU1888" s="13">
        <f t="shared" si="2332"/>
        <v>1.7646541644011606E-7</v>
      </c>
      <c r="AV1888" s="13">
        <f t="shared" si="2333"/>
        <v>1.1287169199050896E-8</v>
      </c>
      <c r="AW1888" s="13">
        <f t="shared" si="2334"/>
        <v>1.7744424187336598E-12</v>
      </c>
      <c r="AX1888" s="13">
        <f t="shared" si="2335"/>
        <v>1.9575964960603E-7</v>
      </c>
      <c r="AY1888" s="13">
        <f t="shared" si="2336"/>
        <v>8.462559146035639E-8</v>
      </c>
      <c r="AZ1888" s="13">
        <f t="shared" si="2337"/>
        <v>1.8291539508851233E-8</v>
      </c>
      <c r="BA1888" s="13">
        <f t="shared" si="2338"/>
        <v>2.635770195359898E-9</v>
      </c>
      <c r="BB1888" s="13">
        <f t="shared" si="2339"/>
        <v>2.8485647091319641E-10</v>
      </c>
      <c r="BC1888" s="13">
        <f t="shared" si="2340"/>
        <v>2.4628310666527184E-11</v>
      </c>
      <c r="BD1888" s="13">
        <f t="shared" si="2341"/>
        <v>4.554931807639006E-6</v>
      </c>
      <c r="BE1888" s="13">
        <f t="shared" si="2342"/>
        <v>1.1653793029844369E-6</v>
      </c>
      <c r="BF1888" s="13">
        <f t="shared" si="2343"/>
        <v>1.4908114733428371E-7</v>
      </c>
      <c r="BG1888" s="13">
        <f t="shared" si="2344"/>
        <v>1.2714137181825468E-8</v>
      </c>
      <c r="BH1888" s="13">
        <f t="shared" si="2345"/>
        <v>8.1322799949250957E-10</v>
      </c>
      <c r="BI1888" s="13">
        <f t="shared" si="2346"/>
        <v>4.1612876734031641E-11</v>
      </c>
      <c r="BJ1888" s="14">
        <f t="shared" si="2347"/>
        <v>0.15440903207807311</v>
      </c>
      <c r="BK1888" s="14">
        <f t="shared" si="2348"/>
        <v>0.55964260943664323</v>
      </c>
      <c r="BL1888" s="14">
        <f t="shared" si="2349"/>
        <v>0.27918211762246126</v>
      </c>
      <c r="BM1888" s="14">
        <f t="shared" si="2350"/>
        <v>3.2714569178101942E-2</v>
      </c>
      <c r="BN1888" s="14">
        <f t="shared" si="2351"/>
        <v>0.96728503550787015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1.43333333333333</v>
      </c>
      <c r="F1889" s="10">
        <f>VLOOKUP(B1889,home!$B$2:$E$405,3,FALSE)</f>
        <v>0.87</v>
      </c>
      <c r="G1889" s="10">
        <f>VLOOKUP(C1889,away!$B$2:$E$405,4,FALSE)</f>
        <v>0.84</v>
      </c>
      <c r="H1889" s="10">
        <f>VLOOKUP(A1889,away!$A$2:$E$405,3,FALSE)</f>
        <v>1.1555555555555601</v>
      </c>
      <c r="I1889" s="10">
        <f>VLOOKUP(C1889,away!$B$2:$E$405,3,FALSE)</f>
        <v>1.4</v>
      </c>
      <c r="J1889" s="10">
        <f>VLOOKUP(B1889,home!$B$2:$E$405,4,FALSE)</f>
        <v>1.08</v>
      </c>
      <c r="K1889" s="12">
        <f t="shared" si="2296"/>
        <v>1.0474799999999975</v>
      </c>
      <c r="L1889" s="12">
        <f t="shared" si="2297"/>
        <v>1.7472000000000067</v>
      </c>
      <c r="M1889" s="13">
        <f t="shared" si="2298"/>
        <v>6.113443422178988E-2</v>
      </c>
      <c r="N1889" s="13">
        <f t="shared" si="2299"/>
        <v>6.403709715864031E-2</v>
      </c>
      <c r="O1889" s="13">
        <f t="shared" si="2300"/>
        <v>0.10681408347231169</v>
      </c>
      <c r="P1889" s="13">
        <f t="shared" si="2301"/>
        <v>0.11188561615557679</v>
      </c>
      <c r="Q1889" s="13">
        <f t="shared" si="2302"/>
        <v>3.3538789265866197E-2</v>
      </c>
      <c r="R1889" s="13">
        <f t="shared" si="2303"/>
        <v>9.3312783321411866E-2</v>
      </c>
      <c r="S1889" s="13">
        <f t="shared" si="2304"/>
        <v>5.119206246800919E-2</v>
      </c>
      <c r="T1889" s="13">
        <f t="shared" si="2305"/>
        <v>5.8598972605321646E-2</v>
      </c>
      <c r="U1889" s="13">
        <f t="shared" si="2306"/>
        <v>9.7743274273512273E-2</v>
      </c>
      <c r="V1889" s="13">
        <f t="shared" si="2307"/>
        <v>1.040994603744666E-2</v>
      </c>
      <c r="W1889" s="13">
        <f t="shared" si="2308"/>
        <v>1.1710403660069816E-2</v>
      </c>
      <c r="X1889" s="13">
        <f t="shared" si="2309"/>
        <v>2.0460417274874063E-2</v>
      </c>
      <c r="Y1889" s="13">
        <f t="shared" si="2310"/>
        <v>1.7874220531330049E-2</v>
      </c>
      <c r="Z1889" s="13">
        <f t="shared" si="2311"/>
        <v>5.4345365006390464E-2</v>
      </c>
      <c r="AA1889" s="13">
        <f t="shared" si="2312"/>
        <v>5.6925682936893755E-2</v>
      </c>
      <c r="AB1889" s="13">
        <f t="shared" si="2313"/>
        <v>2.9814257181368663E-2</v>
      </c>
      <c r="AC1889" s="13">
        <f t="shared" si="2314"/>
        <v>1.1907397620632679E-3</v>
      </c>
      <c r="AD1889" s="13">
        <f t="shared" si="2315"/>
        <v>3.066603406462475E-3</v>
      </c>
      <c r="AE1889" s="13">
        <f t="shared" si="2316"/>
        <v>5.3579694717712572E-3</v>
      </c>
      <c r="AF1889" s="13">
        <f t="shared" si="2317"/>
        <v>4.6807221305393883E-3</v>
      </c>
      <c r="AG1889" s="13">
        <f t="shared" si="2318"/>
        <v>2.7260525688261499E-3</v>
      </c>
      <c r="AH1889" s="13">
        <f t="shared" si="2319"/>
        <v>2.3738055434791468E-2</v>
      </c>
      <c r="AI1889" s="13">
        <f t="shared" si="2320"/>
        <v>2.4865138306835306E-2</v>
      </c>
      <c r="AJ1889" s="13">
        <f t="shared" si="2321"/>
        <v>1.3022867536821893E-2</v>
      </c>
      <c r="AK1889" s="13">
        <f t="shared" si="2322"/>
        <v>4.5470644291567223E-3</v>
      </c>
      <c r="AL1889" s="13">
        <f t="shared" si="2323"/>
        <v>8.7169631095994086E-5</v>
      </c>
      <c r="AM1889" s="13">
        <f t="shared" si="2324"/>
        <v>6.4244114724026121E-4</v>
      </c>
      <c r="AN1889" s="13">
        <f t="shared" si="2325"/>
        <v>1.1224731724581889E-3</v>
      </c>
      <c r="AO1889" s="13">
        <f t="shared" si="2326"/>
        <v>9.8059256345947761E-4</v>
      </c>
      <c r="AP1889" s="13">
        <f t="shared" si="2327"/>
        <v>5.7109710895880184E-4</v>
      </c>
      <c r="AQ1889" s="13">
        <f t="shared" si="2328"/>
        <v>2.4945521719320579E-4</v>
      </c>
      <c r="AR1889" s="13">
        <f t="shared" si="2329"/>
        <v>8.2950260911335543E-3</v>
      </c>
      <c r="AS1889" s="13">
        <f t="shared" si="2330"/>
        <v>8.6888739299405549E-3</v>
      </c>
      <c r="AT1889" s="13">
        <f t="shared" si="2331"/>
        <v>4.5507108320670554E-3</v>
      </c>
      <c r="AU1889" s="13">
        <f t="shared" si="2332"/>
        <v>1.5889261941245294E-3</v>
      </c>
      <c r="AV1889" s="13">
        <f t="shared" si="2333"/>
        <v>4.1609210245538951E-4</v>
      </c>
      <c r="AW1889" s="13">
        <f t="shared" si="2334"/>
        <v>4.4315032060902986E-6</v>
      </c>
      <c r="AX1889" s="13">
        <f t="shared" si="2335"/>
        <v>1.121573754852045E-4</v>
      </c>
      <c r="AY1889" s="13">
        <f t="shared" si="2336"/>
        <v>1.9596136644775008E-4</v>
      </c>
      <c r="AZ1889" s="13">
        <f t="shared" si="2337"/>
        <v>1.7119184972875514E-4</v>
      </c>
      <c r="BA1889" s="13">
        <f t="shared" si="2338"/>
        <v>9.9702133282027357E-5</v>
      </c>
      <c r="BB1889" s="13">
        <f t="shared" si="2339"/>
        <v>4.3549891817589753E-5</v>
      </c>
      <c r="BC1889" s="13">
        <f t="shared" si="2340"/>
        <v>1.5218074196738606E-5</v>
      </c>
      <c r="BD1889" s="13">
        <f t="shared" si="2341"/>
        <v>2.4155115977380999E-3</v>
      </c>
      <c r="BE1889" s="13">
        <f t="shared" si="2342"/>
        <v>2.5302000883986988E-3</v>
      </c>
      <c r="BF1889" s="13">
        <f t="shared" si="2343"/>
        <v>1.3251669942979313E-3</v>
      </c>
      <c r="BG1889" s="13">
        <f t="shared" si="2344"/>
        <v>4.6269530772906467E-4</v>
      </c>
      <c r="BH1889" s="13">
        <f t="shared" si="2345"/>
        <v>1.2116602023500986E-4</v>
      </c>
      <c r="BI1889" s="13">
        <f t="shared" si="2346"/>
        <v>2.538379657515357E-5</v>
      </c>
      <c r="BJ1889" s="14">
        <f t="shared" si="2347"/>
        <v>0.2262550879739694</v>
      </c>
      <c r="BK1889" s="14">
        <f t="shared" si="2348"/>
        <v>0.23609592964242956</v>
      </c>
      <c r="BL1889" s="14">
        <f t="shared" si="2349"/>
        <v>0.48120295984779859</v>
      </c>
      <c r="BM1889" s="14">
        <f t="shared" si="2350"/>
        <v>0.52698500901174949</v>
      </c>
      <c r="BN1889" s="14">
        <f t="shared" si="2351"/>
        <v>0.47072280359559671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1.43333333333333</v>
      </c>
      <c r="F1890" s="10">
        <f>VLOOKUP(B1890,home!$B$2:$E$405,3,FALSE)</f>
        <v>0.52</v>
      </c>
      <c r="G1890" s="10">
        <f>VLOOKUP(C1890,away!$B$2:$E$405,4,FALSE)</f>
        <v>1.67</v>
      </c>
      <c r="H1890" s="10">
        <f>VLOOKUP(A1890,away!$A$2:$E$405,3,FALSE)</f>
        <v>1.1555555555555601</v>
      </c>
      <c r="I1890" s="10">
        <f>VLOOKUP(C1890,away!$B$2:$E$405,3,FALSE)</f>
        <v>0.84</v>
      </c>
      <c r="J1890" s="10">
        <f>VLOOKUP(B1890,home!$B$2:$E$405,4,FALSE)</f>
        <v>0.87</v>
      </c>
      <c r="K1890" s="12">
        <f t="shared" si="2296"/>
        <v>1.2447066666666637</v>
      </c>
      <c r="L1890" s="12">
        <f t="shared" si="2297"/>
        <v>0.84448000000000334</v>
      </c>
      <c r="M1890" s="13">
        <f t="shared" si="2298"/>
        <v>0.12378777560922041</v>
      </c>
      <c r="N1890" s="13">
        <f t="shared" si="2299"/>
        <v>0.15407946955263366</v>
      </c>
      <c r="O1890" s="13">
        <f t="shared" si="2300"/>
        <v>0.10453630074647487</v>
      </c>
      <c r="P1890" s="13">
        <f t="shared" si="2301"/>
        <v>0.13011703044780859</v>
      </c>
      <c r="Q1890" s="13">
        <f t="shared" si="2302"/>
        <v>9.5891871474313189E-2</v>
      </c>
      <c r="R1890" s="13">
        <f t="shared" si="2303"/>
        <v>4.4139407627191721E-2</v>
      </c>
      <c r="S1890" s="13">
        <f t="shared" si="2304"/>
        <v>3.4192474840978718E-2</v>
      </c>
      <c r="T1890" s="13">
        <f t="shared" si="2305"/>
        <v>8.0978767622628331E-2</v>
      </c>
      <c r="U1890" s="13">
        <f t="shared" si="2306"/>
        <v>5.4940614936282911E-2</v>
      </c>
      <c r="V1890" s="13">
        <f t="shared" si="2307"/>
        <v>3.9934146863440994E-3</v>
      </c>
      <c r="W1890" s="13">
        <f t="shared" si="2308"/>
        <v>3.9785750567740169E-2</v>
      </c>
      <c r="X1890" s="13">
        <f t="shared" si="2309"/>
        <v>3.359827063944535E-2</v>
      </c>
      <c r="Y1890" s="13">
        <f t="shared" si="2310"/>
        <v>1.418653379479946E-2</v>
      </c>
      <c r="Z1890" s="13">
        <f t="shared" si="2311"/>
        <v>1.2424948984337006E-2</v>
      </c>
      <c r="AA1890" s="13">
        <f t="shared" si="2312"/>
        <v>1.5465416833797461E-2</v>
      </c>
      <c r="AB1890" s="13">
        <f t="shared" si="2313"/>
        <v>9.6249537179032753E-3</v>
      </c>
      <c r="AC1890" s="13">
        <f t="shared" si="2314"/>
        <v>2.6234984521719673E-4</v>
      </c>
      <c r="AD1890" s="13">
        <f t="shared" si="2315"/>
        <v>1.2380397242500793E-2</v>
      </c>
      <c r="AE1890" s="13">
        <f t="shared" si="2316"/>
        <v>1.0454997863347111E-2</v>
      </c>
      <c r="AF1890" s="13">
        <f t="shared" si="2317"/>
        <v>4.4145182978197013E-3</v>
      </c>
      <c r="AG1890" s="13">
        <f t="shared" si="2318"/>
        <v>1.2426574707142656E-3</v>
      </c>
      <c r="AH1890" s="13">
        <f t="shared" si="2319"/>
        <v>2.6231552295732383E-3</v>
      </c>
      <c r="AI1890" s="13">
        <f t="shared" si="2320"/>
        <v>3.2650588019513325E-3</v>
      </c>
      <c r="AJ1890" s="13">
        <f t="shared" si="2321"/>
        <v>2.032020228923747E-3</v>
      </c>
      <c r="AK1890" s="13">
        <f t="shared" si="2322"/>
        <v>8.4308970858096939E-4</v>
      </c>
      <c r="AL1890" s="13">
        <f t="shared" si="2323"/>
        <v>1.103055051441161E-5</v>
      </c>
      <c r="AM1890" s="13">
        <f t="shared" si="2324"/>
        <v>3.0819925967444642E-3</v>
      </c>
      <c r="AN1890" s="13">
        <f t="shared" si="2325"/>
        <v>2.6026811080987755E-3</v>
      </c>
      <c r="AO1890" s="13">
        <f t="shared" si="2326"/>
        <v>1.0989560710836313E-3</v>
      </c>
      <c r="AP1890" s="13">
        <f t="shared" si="2327"/>
        <v>3.0934880763623624E-4</v>
      </c>
      <c r="AQ1890" s="13">
        <f t="shared" si="2328"/>
        <v>6.5309720268162436E-5</v>
      </c>
      <c r="AR1890" s="13">
        <f t="shared" si="2329"/>
        <v>4.4304042565400359E-4</v>
      </c>
      <c r="AS1890" s="13">
        <f t="shared" si="2330"/>
        <v>5.5145537141437458E-4</v>
      </c>
      <c r="AT1890" s="13">
        <f t="shared" si="2331"/>
        <v>3.4320008858430666E-4</v>
      </c>
      <c r="AU1890" s="13">
        <f t="shared" si="2332"/>
        <v>1.42394479420492E-4</v>
      </c>
      <c r="AV1890" s="13">
        <f t="shared" si="2333"/>
        <v>4.4309839457803846E-5</v>
      </c>
      <c r="AW1890" s="13">
        <f t="shared" si="2334"/>
        <v>3.2207059175722209E-7</v>
      </c>
      <c r="AX1890" s="13">
        <f t="shared" si="2335"/>
        <v>6.3936278863085635E-4</v>
      </c>
      <c r="AY1890" s="13">
        <f t="shared" si="2336"/>
        <v>5.3992908774298776E-4</v>
      </c>
      <c r="AZ1890" s="13">
        <f t="shared" si="2337"/>
        <v>2.2797965800860003E-4</v>
      </c>
      <c r="BA1890" s="13">
        <f t="shared" si="2338"/>
        <v>6.4174753865034443E-5</v>
      </c>
      <c r="BB1890" s="13">
        <f t="shared" si="2339"/>
        <v>1.3548574035986124E-5</v>
      </c>
      <c r="BC1890" s="13">
        <f t="shared" si="2340"/>
        <v>2.2882999603819221E-6</v>
      </c>
      <c r="BD1890" s="13">
        <f t="shared" si="2341"/>
        <v>6.2356463109382383E-5</v>
      </c>
      <c r="BE1890" s="13">
        <f t="shared" si="2342"/>
        <v>7.7615505342002125E-5</v>
      </c>
      <c r="BF1890" s="13">
        <f t="shared" si="2343"/>
        <v>4.8304268467946059E-5</v>
      </c>
      <c r="BG1890" s="13">
        <f t="shared" si="2344"/>
        <v>2.004154833016959E-5</v>
      </c>
      <c r="BH1890" s="13">
        <f t="shared" si="2345"/>
        <v>6.2364622042210553E-6</v>
      </c>
      <c r="BI1890" s="13">
        <f t="shared" si="2346"/>
        <v>1.5525132164017251E-6</v>
      </c>
      <c r="BJ1890" s="14">
        <f t="shared" si="2347"/>
        <v>0.45565880599201708</v>
      </c>
      <c r="BK1890" s="14">
        <f t="shared" si="2348"/>
        <v>0.29290400506782643</v>
      </c>
      <c r="BL1890" s="14">
        <f t="shared" si="2349"/>
        <v>0.23921052479588054</v>
      </c>
      <c r="BM1890" s="14">
        <f t="shared" si="2350"/>
        <v>0.34710682236526752</v>
      </c>
      <c r="BN1890" s="14">
        <f t="shared" si="2351"/>
        <v>0.65255185545764249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1.7840909090909101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1.3295454545454499</v>
      </c>
      <c r="I1891" s="10">
        <f>VLOOKUP(C1891,away!$B$2:$E$405,3,FALSE)</f>
        <v>0.9</v>
      </c>
      <c r="J1891" s="10">
        <f>VLOOKUP(B1891,home!$B$2:$E$405,4,FALSE)</f>
        <v>1.1299999999999999</v>
      </c>
      <c r="K1891" s="12">
        <f t="shared" si="2296"/>
        <v>3.3569454545454565</v>
      </c>
      <c r="L1891" s="12">
        <f t="shared" si="2297"/>
        <v>1.3521477272727225</v>
      </c>
      <c r="M1891" s="13">
        <f t="shared" si="2298"/>
        <v>9.0129469819917717E-3</v>
      </c>
      <c r="N1891" s="13">
        <f t="shared" si="2299"/>
        <v>3.0255971403256466E-2</v>
      </c>
      <c r="O1891" s="13">
        <f t="shared" si="2300"/>
        <v>1.2186835777729717E-2</v>
      </c>
      <c r="P1891" s="13">
        <f t="shared" si="2301"/>
        <v>4.0910542969341719E-2</v>
      </c>
      <c r="Q1891" s="13">
        <f t="shared" si="2302"/>
        <v>5.0783822837509561E-2</v>
      </c>
      <c r="R1891" s="13">
        <f t="shared" si="2303"/>
        <v>8.2392011497515703E-3</v>
      </c>
      <c r="S1891" s="13">
        <f t="shared" si="2304"/>
        <v>4.6424119918557716E-2</v>
      </c>
      <c r="T1891" s="13">
        <f t="shared" si="2305"/>
        <v>6.8667230631959134E-2</v>
      </c>
      <c r="U1891" s="13">
        <f t="shared" si="2306"/>
        <v>2.7658548848744233E-2</v>
      </c>
      <c r="V1891" s="13">
        <f t="shared" si="2307"/>
        <v>2.3413675614976471E-2</v>
      </c>
      <c r="W1891" s="13">
        <f t="shared" si="2308"/>
        <v>5.6826174412939821E-2</v>
      </c>
      <c r="X1891" s="13">
        <f t="shared" si="2309"/>
        <v>7.6837382582059924E-2</v>
      </c>
      <c r="Y1891" s="13">
        <f t="shared" si="2310"/>
        <v>5.1947746113958505E-2</v>
      </c>
      <c r="Z1891" s="13">
        <f t="shared" si="2311"/>
        <v>3.7135390363931308E-3</v>
      </c>
      <c r="AA1891" s="13">
        <f t="shared" si="2312"/>
        <v>1.2466147988497035E-2</v>
      </c>
      <c r="AB1891" s="13">
        <f t="shared" si="2313"/>
        <v>2.0924089412838055E-2</v>
      </c>
      <c r="AC1891" s="13">
        <f t="shared" si="2314"/>
        <v>6.6422931938256305E-3</v>
      </c>
      <c r="AD1891" s="13">
        <f t="shared" si="2315"/>
        <v>4.7690591973681418E-2</v>
      </c>
      <c r="AE1891" s="13">
        <f t="shared" si="2316"/>
        <v>6.4484725549504074E-2</v>
      </c>
      <c r="AF1891" s="13">
        <f t="shared" si="2317"/>
        <v>4.3596437547783605E-2</v>
      </c>
      <c r="AG1891" s="13">
        <f t="shared" si="2318"/>
        <v>1.9649607982474268E-2</v>
      </c>
      <c r="AH1891" s="13">
        <f t="shared" si="2319"/>
        <v>1.2553133420493768E-3</v>
      </c>
      <c r="AI1891" s="13">
        <f t="shared" si="2320"/>
        <v>4.2140184176229206E-3</v>
      </c>
      <c r="AJ1891" s="13">
        <f t="shared" si="2321"/>
        <v>7.0731149862050509E-3</v>
      </c>
      <c r="AK1891" s="13">
        <f t="shared" si="2322"/>
        <v>7.9146870674727983E-3</v>
      </c>
      <c r="AL1891" s="13">
        <f t="shared" si="2323"/>
        <v>1.2059976461147122E-3</v>
      </c>
      <c r="AM1891" s="13">
        <f t="shared" si="2324"/>
        <v>3.2018943190126367E-2</v>
      </c>
      <c r="AN1891" s="13">
        <f t="shared" si="2325"/>
        <v>4.3294341264203784E-2</v>
      </c>
      <c r="AO1891" s="13">
        <f t="shared" si="2326"/>
        <v>2.9270172572081404E-2</v>
      </c>
      <c r="AP1891" s="13">
        <f t="shared" si="2327"/>
        <v>1.319253244007342E-2</v>
      </c>
      <c r="AQ1891" s="13">
        <f t="shared" si="2328"/>
        <v>4.4595631889542339E-3</v>
      </c>
      <c r="AR1891" s="13">
        <f t="shared" si="2329"/>
        <v>3.3947381649343804E-4</v>
      </c>
      <c r="AS1891" s="13">
        <f t="shared" si="2330"/>
        <v>1.1395950852148451E-3</v>
      </c>
      <c r="AT1891" s="13">
        <f t="shared" si="2331"/>
        <v>1.9127792706671585E-3</v>
      </c>
      <c r="AU1891" s="13">
        <f t="shared" si="2332"/>
        <v>2.1403652260716301E-3</v>
      </c>
      <c r="AV1891" s="13">
        <f t="shared" si="2333"/>
        <v>1.7962723291820796E-3</v>
      </c>
      <c r="AW1891" s="13">
        <f t="shared" si="2334"/>
        <v>1.5205908980122417E-4</v>
      </c>
      <c r="AX1891" s="13">
        <f t="shared" si="2335"/>
        <v>1.7914307633573982E-2</v>
      </c>
      <c r="AY1891" s="13">
        <f t="shared" si="2336"/>
        <v>2.4222790352401446E-2</v>
      </c>
      <c r="AZ1891" s="13">
        <f t="shared" si="2337"/>
        <v>1.6376395461601623E-2</v>
      </c>
      <c r="BA1891" s="13">
        <f t="shared" si="2338"/>
        <v>7.3811019681079906E-3</v>
      </c>
      <c r="BB1891" s="13">
        <f t="shared" si="2339"/>
        <v>2.4950850627363588E-3</v>
      </c>
      <c r="BC1891" s="13">
        <f t="shared" si="2340"/>
        <v>6.7474471938621706E-4</v>
      </c>
      <c r="BD1891" s="13">
        <f t="shared" si="2341"/>
        <v>7.6503124906699956E-5</v>
      </c>
      <c r="BE1891" s="13">
        <f t="shared" si="2342"/>
        <v>2.5681681741406974E-4</v>
      </c>
      <c r="BF1891" s="13">
        <f t="shared" si="2343"/>
        <v>4.3106002393449597E-4</v>
      </c>
      <c r="BG1891" s="13">
        <f t="shared" si="2344"/>
        <v>4.823483293277206E-4</v>
      </c>
      <c r="BH1891" s="13">
        <f t="shared" si="2345"/>
        <v>4.0480425791107166E-4</v>
      </c>
      <c r="BI1891" s="13">
        <f t="shared" si="2346"/>
        <v>2.7178116271504371E-4</v>
      </c>
      <c r="BJ1891" s="14">
        <f t="shared" si="2347"/>
        <v>0.70203966888837355</v>
      </c>
      <c r="BK1891" s="14">
        <f t="shared" si="2348"/>
        <v>0.15183236667720945</v>
      </c>
      <c r="BL1891" s="14">
        <f t="shared" si="2349"/>
        <v>0.11118375643474902</v>
      </c>
      <c r="BM1891" s="14">
        <f t="shared" si="2350"/>
        <v>0.79330927865454448</v>
      </c>
      <c r="BN1891" s="14">
        <f t="shared" si="2351"/>
        <v>0.15138932111958081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1.7840909090909101</v>
      </c>
      <c r="F1892" s="10">
        <f>VLOOKUP(B1892,home!$B$2:$E$405,3,FALSE)</f>
        <v>0.9</v>
      </c>
      <c r="G1892" s="10">
        <f>VLOOKUP(C1892,away!$B$2:$E$405,4,FALSE)</f>
        <v>1.1200000000000001</v>
      </c>
      <c r="H1892" s="10">
        <f>VLOOKUP(A1892,away!$A$2:$E$405,3,FALSE)</f>
        <v>1.3295454545454499</v>
      </c>
      <c r="I1892" s="10">
        <f>VLOOKUP(C1892,away!$B$2:$E$405,3,FALSE)</f>
        <v>0.56000000000000005</v>
      </c>
      <c r="J1892" s="10">
        <f>VLOOKUP(B1892,home!$B$2:$E$405,4,FALSE)</f>
        <v>0.75</v>
      </c>
      <c r="K1892" s="12">
        <f t="shared" si="2296"/>
        <v>1.7983636363636375</v>
      </c>
      <c r="L1892" s="12">
        <f t="shared" si="2297"/>
        <v>0.55840909090908908</v>
      </c>
      <c r="M1892" s="13">
        <f t="shared" si="2298"/>
        <v>9.4725435243879497E-2</v>
      </c>
      <c r="N1892" s="13">
        <f t="shared" si="2299"/>
        <v>0.17035077818131139</v>
      </c>
      <c r="O1892" s="13">
        <f t="shared" si="2300"/>
        <v>5.2895544180502525E-2</v>
      </c>
      <c r="P1892" s="13">
        <f t="shared" si="2301"/>
        <v>9.5125423179881957E-2</v>
      </c>
      <c r="Q1892" s="13">
        <f t="shared" si="2302"/>
        <v>0.15317632245375931</v>
      </c>
      <c r="R1892" s="13">
        <f t="shared" si="2303"/>
        <v>1.4768676369487987E-2</v>
      </c>
      <c r="S1892" s="13">
        <f t="shared" si="2304"/>
        <v>2.388177502656633E-2</v>
      </c>
      <c r="T1892" s="13">
        <f t="shared" si="2305"/>
        <v>8.5535050970201212E-2</v>
      </c>
      <c r="U1892" s="13">
        <f t="shared" si="2306"/>
        <v>2.6559450540110139E-2</v>
      </c>
      <c r="V1892" s="13">
        <f t="shared" si="2307"/>
        <v>2.6647353654157178E-3</v>
      </c>
      <c r="W1892" s="13">
        <f t="shared" si="2308"/>
        <v>9.182224275091723E-2</v>
      </c>
      <c r="X1892" s="13">
        <f t="shared" si="2309"/>
        <v>5.1274375099773374E-2</v>
      </c>
      <c r="Y1892" s="13">
        <f t="shared" si="2310"/>
        <v>1.4316038593198042E-2</v>
      </c>
      <c r="Z1892" s="13">
        <f t="shared" si="2311"/>
        <v>2.7489877151387772E-3</v>
      </c>
      <c r="AA1892" s="13">
        <f t="shared" si="2312"/>
        <v>4.9436795437159389E-3</v>
      </c>
      <c r="AB1892" s="13">
        <f t="shared" si="2313"/>
        <v>4.4452667606267636E-3</v>
      </c>
      <c r="AC1892" s="13">
        <f t="shared" si="2314"/>
        <v>1.6724921786117231E-4</v>
      </c>
      <c r="AD1892" s="13">
        <f t="shared" si="2315"/>
        <v>4.1282445593151036E-2</v>
      </c>
      <c r="AE1892" s="13">
        <f t="shared" si="2316"/>
        <v>2.3052492914175396E-2</v>
      </c>
      <c r="AF1892" s="13">
        <f t="shared" si="2317"/>
        <v>6.43636080569645E-3</v>
      </c>
      <c r="AG1892" s="13">
        <f t="shared" si="2318"/>
        <v>1.198040795423949E-3</v>
      </c>
      <c r="AH1892" s="13">
        <f t="shared" si="2319"/>
        <v>3.8376493273272464E-4</v>
      </c>
      <c r="AI1892" s="13">
        <f t="shared" si="2320"/>
        <v>6.901488999380694E-4</v>
      </c>
      <c r="AJ1892" s="13">
        <f t="shared" si="2321"/>
        <v>6.2056934266249556E-4</v>
      </c>
      <c r="AK1892" s="13">
        <f t="shared" si="2322"/>
        <v>3.7200311322877253E-4</v>
      </c>
      <c r="AL1892" s="13">
        <f t="shared" si="2323"/>
        <v>6.7182177984561009E-6</v>
      </c>
      <c r="AM1892" s="13">
        <f t="shared" si="2324"/>
        <v>1.4848169794976628E-2</v>
      </c>
      <c r="AN1892" s="13">
        <f t="shared" si="2325"/>
        <v>8.2913529968766924E-3</v>
      </c>
      <c r="AO1892" s="13">
        <f t="shared" si="2326"/>
        <v>2.3149834446961324E-3</v>
      </c>
      <c r="AP1892" s="13">
        <f t="shared" si="2327"/>
        <v>4.3090260027411957E-4</v>
      </c>
      <c r="AQ1892" s="13">
        <f t="shared" si="2328"/>
        <v>6.0154982322358432E-5</v>
      </c>
      <c r="AR1892" s="13">
        <f t="shared" si="2329"/>
        <v>4.2859565442013711E-5</v>
      </c>
      <c r="AS1892" s="13">
        <f t="shared" si="2330"/>
        <v>7.7077083961265072E-5</v>
      </c>
      <c r="AT1892" s="13">
        <f t="shared" si="2331"/>
        <v>6.9306312496443046E-5</v>
      </c>
      <c r="AU1892" s="13">
        <f t="shared" si="2332"/>
        <v>4.1545984054685966E-5</v>
      </c>
      <c r="AV1892" s="13">
        <f t="shared" si="2333"/>
        <v>1.8678696740222686E-5</v>
      </c>
      <c r="AW1892" s="13">
        <f t="shared" si="2334"/>
        <v>1.8740517130946734E-7</v>
      </c>
      <c r="AX1892" s="13">
        <f t="shared" si="2335"/>
        <v>4.4504014376398155E-3</v>
      </c>
      <c r="AY1892" s="13">
        <f t="shared" si="2336"/>
        <v>2.4851446209729522E-3</v>
      </c>
      <c r="AZ1892" s="13">
        <f t="shared" si="2337"/>
        <v>6.9386367428755946E-4</v>
      </c>
      <c r="BA1892" s="13">
        <f t="shared" si="2338"/>
        <v>1.2915326119125213E-4</v>
      </c>
      <c r="BB1892" s="13">
        <f t="shared" si="2339"/>
        <v>1.8030088792437807E-5</v>
      </c>
      <c r="BC1892" s="13">
        <f t="shared" si="2340"/>
        <v>2.013633098319071E-6</v>
      </c>
      <c r="BD1892" s="13">
        <f t="shared" si="2341"/>
        <v>3.9888618292055787E-6</v>
      </c>
      <c r="BE1892" s="13">
        <f t="shared" si="2342"/>
        <v>7.1734240641222546E-6</v>
      </c>
      <c r="BF1892" s="13">
        <f t="shared" si="2343"/>
        <v>6.4502124925666622E-6</v>
      </c>
      <c r="BG1892" s="13">
        <f t="shared" si="2344"/>
        <v>3.8666091978167809E-6</v>
      </c>
      <c r="BH1892" s="13">
        <f t="shared" si="2345"/>
        <v>1.7383923443457183E-6</v>
      </c>
      <c r="BI1892" s="13">
        <f t="shared" si="2346"/>
        <v>6.2525231556085513E-7</v>
      </c>
      <c r="BJ1892" s="14">
        <f t="shared" si="2347"/>
        <v>0.67216831869273586</v>
      </c>
      <c r="BK1892" s="14">
        <f t="shared" si="2348"/>
        <v>0.21905648087237611</v>
      </c>
      <c r="BL1892" s="14">
        <f t="shared" si="2349"/>
        <v>0.10595241407794366</v>
      </c>
      <c r="BM1892" s="14">
        <f t="shared" si="2350"/>
        <v>0.41639906453356984</v>
      </c>
      <c r="BN1892" s="14">
        <f t="shared" si="2351"/>
        <v>0.58104217960882265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1.7840909090909101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1.3295454545454499</v>
      </c>
      <c r="I1893" s="10">
        <f>VLOOKUP(C1893,away!$B$2:$E$405,3,FALSE)</f>
        <v>1.4</v>
      </c>
      <c r="J1893" s="10">
        <f>VLOOKUP(B1893,home!$B$2:$E$405,4,FALSE)</f>
        <v>1.5</v>
      </c>
      <c r="K1893" s="12">
        <f t="shared" si="2296"/>
        <v>0.19482272727272743</v>
      </c>
      <c r="L1893" s="12">
        <f t="shared" si="2297"/>
        <v>2.7920454545454447</v>
      </c>
      <c r="M1893" s="13">
        <f t="shared" si="2298"/>
        <v>5.0445174706653752E-2</v>
      </c>
      <c r="N1893" s="13">
        <f t="shared" si="2299"/>
        <v>9.8278665140994915E-3</v>
      </c>
      <c r="O1893" s="13">
        <f t="shared" si="2300"/>
        <v>0.14084522074346345</v>
      </c>
      <c r="P1893" s="13">
        <f t="shared" si="2301"/>
        <v>2.7439850028570873E-2</v>
      </c>
      <c r="Q1893" s="13">
        <f t="shared" si="2302"/>
        <v>9.5734587877458778E-4</v>
      </c>
      <c r="R1893" s="13">
        <f t="shared" si="2303"/>
        <v>0.19662312918561847</v>
      </c>
      <c r="S1893" s="13">
        <f t="shared" si="2304"/>
        <v>3.731503429064083E-3</v>
      </c>
      <c r="T1893" s="13">
        <f t="shared" si="2305"/>
        <v>2.6729532092604025E-3</v>
      </c>
      <c r="U1893" s="13">
        <f t="shared" si="2306"/>
        <v>3.8306654272839996E-2</v>
      </c>
      <c r="V1893" s="13">
        <f t="shared" si="2307"/>
        <v>2.2552954232004361E-4</v>
      </c>
      <c r="W1893" s="13">
        <f t="shared" si="2308"/>
        <v>6.2170911682057006E-5</v>
      </c>
      <c r="X1893" s="13">
        <f t="shared" si="2309"/>
        <v>1.7358401136683356E-4</v>
      </c>
      <c r="Y1893" s="13">
        <f t="shared" si="2310"/>
        <v>2.4232722495926625E-4</v>
      </c>
      <c r="Z1893" s="13">
        <f t="shared" si="2311"/>
        <v>0.18299357136706929</v>
      </c>
      <c r="AA1893" s="13">
        <f t="shared" si="2312"/>
        <v>3.5651306647108923E-2</v>
      </c>
      <c r="AB1893" s="13">
        <f t="shared" si="2313"/>
        <v>3.4728423959130379E-3</v>
      </c>
      <c r="AC1893" s="13">
        <f t="shared" si="2314"/>
        <v>7.667354774591008E-6</v>
      </c>
      <c r="AD1893" s="13">
        <f t="shared" si="2315"/>
        <v>3.0280766427325552E-6</v>
      </c>
      <c r="AE1893" s="13">
        <f t="shared" si="2316"/>
        <v>8.454527626356662E-6</v>
      </c>
      <c r="AF1893" s="13">
        <f t="shared" si="2317"/>
        <v>1.1802712714749004E-5</v>
      </c>
      <c r="AG1893" s="13">
        <f t="shared" si="2318"/>
        <v>1.0984570128840228E-5</v>
      </c>
      <c r="AH1893" s="13">
        <f t="shared" si="2319"/>
        <v>0.12773159228661582</v>
      </c>
      <c r="AI1893" s="13">
        <f t="shared" si="2320"/>
        <v>2.488501716816657E-2</v>
      </c>
      <c r="AJ1893" s="13">
        <f t="shared" si="2321"/>
        <v>2.4240834564654276E-3</v>
      </c>
      <c r="AK1893" s="13">
        <f t="shared" si="2322"/>
        <v>1.5742218337509809E-4</v>
      </c>
      <c r="AL1893" s="13">
        <f t="shared" si="2323"/>
        <v>1.6682750439785751E-7</v>
      </c>
      <c r="AM1893" s="13">
        <f t="shared" si="2324"/>
        <v>1.1798762998560021E-7</v>
      </c>
      <c r="AN1893" s="13">
        <f t="shared" si="2325"/>
        <v>3.2942682599388493E-7</v>
      </c>
      <c r="AO1893" s="13">
        <f t="shared" si="2326"/>
        <v>4.598873360607798E-7</v>
      </c>
      <c r="AP1893" s="13">
        <f t="shared" si="2327"/>
        <v>4.280087820838379E-7</v>
      </c>
      <c r="AQ1893" s="13">
        <f t="shared" si="2328"/>
        <v>2.9875499363067787E-7</v>
      </c>
      <c r="AR1893" s="13">
        <f t="shared" si="2329"/>
        <v>7.1326482329139546E-2</v>
      </c>
      <c r="AS1893" s="13">
        <f t="shared" si="2330"/>
        <v>1.3896019814132965E-2</v>
      </c>
      <c r="AT1893" s="13">
        <f t="shared" si="2331"/>
        <v>1.3536302392126215E-3</v>
      </c>
      <c r="AU1893" s="13">
        <f t="shared" si="2332"/>
        <v>8.7905978307412422E-5</v>
      </c>
      <c r="AV1893" s="13">
        <f t="shared" si="2333"/>
        <v>4.2815206093568271E-6</v>
      </c>
      <c r="AW1893" s="13">
        <f t="shared" si="2334"/>
        <v>2.5207353703732632E-9</v>
      </c>
      <c r="AX1893" s="13">
        <f t="shared" si="2335"/>
        <v>3.8311119763733376E-9</v>
      </c>
      <c r="AY1893" s="13">
        <f t="shared" si="2336"/>
        <v>1.0696638779487794E-8</v>
      </c>
      <c r="AZ1893" s="13">
        <f t="shared" si="2337"/>
        <v>1.4932750841591715E-8</v>
      </c>
      <c r="BA1893" s="13">
        <f t="shared" si="2338"/>
        <v>1.3897639703708605E-8</v>
      </c>
      <c r="BB1893" s="13">
        <f t="shared" si="2339"/>
        <v>9.7007104409124795E-9</v>
      </c>
      <c r="BC1893" s="13">
        <f t="shared" si="2340"/>
        <v>5.4169648984822454E-9</v>
      </c>
      <c r="BD1893" s="13">
        <f t="shared" si="2341"/>
        <v>3.3191130129298342E-2</v>
      </c>
      <c r="BE1893" s="13">
        <f t="shared" si="2342"/>
        <v>6.4663864930538974E-3</v>
      </c>
      <c r="BF1893" s="13">
        <f t="shared" si="2343"/>
        <v>6.2989952608814381E-4</v>
      </c>
      <c r="BG1893" s="13">
        <f t="shared" si="2344"/>
        <v>4.0906247860096885E-5</v>
      </c>
      <c r="BH1893" s="13">
        <f t="shared" si="2345"/>
        <v>1.9923666926495621E-6</v>
      </c>
      <c r="BI1893" s="13">
        <f t="shared" si="2346"/>
        <v>7.7631662557866376E-8</v>
      </c>
      <c r="BJ1893" s="14">
        <f t="shared" si="2347"/>
        <v>1.3972210178639715E-2</v>
      </c>
      <c r="BK1893" s="14">
        <f t="shared" si="2348"/>
        <v>8.1849902585526518E-2</v>
      </c>
      <c r="BL1893" s="14">
        <f t="shared" si="2349"/>
        <v>0.69709598061562439</v>
      </c>
      <c r="BM1893" s="14">
        <f t="shared" si="2350"/>
        <v>0.54977306951377602</v>
      </c>
      <c r="BN1893" s="14">
        <f t="shared" si="2351"/>
        <v>0.42613858705718066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1.7840909090909101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1.3295454545454499</v>
      </c>
      <c r="I1894" s="10">
        <f>VLOOKUP(C1894,away!$B$2:$E$405,3,FALSE)</f>
        <v>0.7</v>
      </c>
      <c r="J1894" s="10">
        <f>VLOOKUP(B1894,home!$B$2:$E$405,4,FALSE)</f>
        <v>1.65</v>
      </c>
      <c r="K1894" s="12">
        <f t="shared" si="2296"/>
        <v>2.3428681818181829</v>
      </c>
      <c r="L1894" s="12">
        <f t="shared" si="2297"/>
        <v>1.5356249999999945</v>
      </c>
      <c r="M1894" s="13">
        <f t="shared" si="2298"/>
        <v>2.0681965676205612E-2</v>
      </c>
      <c r="N1894" s="13">
        <f t="shared" si="2299"/>
        <v>4.8455119320237897E-2</v>
      </c>
      <c r="O1894" s="13">
        <f t="shared" si="2300"/>
        <v>3.1759743541523132E-2</v>
      </c>
      <c r="P1894" s="13">
        <f t="shared" si="2301"/>
        <v>7.4408892606140059E-2</v>
      </c>
      <c r="Q1894" s="13">
        <f t="shared" si="2302"/>
        <v>5.6761978650794451E-2</v>
      </c>
      <c r="R1894" s="13">
        <f t="shared" si="2303"/>
        <v>2.4385528087975644E-2</v>
      </c>
      <c r="S1894" s="13">
        <f t="shared" si="2304"/>
        <v>6.6926463682825663E-2</v>
      </c>
      <c r="T1894" s="13">
        <f t="shared" si="2305"/>
        <v>8.7165113465625915E-2</v>
      </c>
      <c r="U1894" s="13">
        <f t="shared" si="2306"/>
        <v>5.7132077854151711E-2</v>
      </c>
      <c r="V1894" s="13">
        <f t="shared" si="2307"/>
        <v>2.6753979914724883E-2</v>
      </c>
      <c r="W1894" s="13">
        <f t="shared" si="2308"/>
        <v>4.4328611239329775E-2</v>
      </c>
      <c r="X1894" s="13">
        <f t="shared" si="2309"/>
        <v>6.8072123634395548E-2</v>
      </c>
      <c r="Y1894" s="13">
        <f t="shared" si="2310"/>
        <v>5.2266627428034146E-2</v>
      </c>
      <c r="Z1894" s="13">
        <f t="shared" si="2311"/>
        <v>1.2482342190032487E-2</v>
      </c>
      <c r="AA1894" s="13">
        <f t="shared" si="2312"/>
        <v>2.9244482351593801E-2</v>
      </c>
      <c r="AB1894" s="13">
        <f t="shared" si="2313"/>
        <v>3.4257983597646265E-2</v>
      </c>
      <c r="AC1894" s="13">
        <f t="shared" si="2314"/>
        <v>6.0159115477352578E-3</v>
      </c>
      <c r="AD1894" s="13">
        <f t="shared" si="2315"/>
        <v>2.5964023204203407E-2</v>
      </c>
      <c r="AE1894" s="13">
        <f t="shared" si="2316"/>
        <v>3.9871003132954712E-2</v>
      </c>
      <c r="AF1894" s="13">
        <f t="shared" si="2317"/>
        <v>3.0613454593021682E-2</v>
      </c>
      <c r="AG1894" s="13">
        <f t="shared" si="2318"/>
        <v>1.5670262069802918E-2</v>
      </c>
      <c r="AH1894" s="13">
        <f t="shared" si="2319"/>
        <v>4.7920491813921448E-3</v>
      </c>
      <c r="AI1894" s="13">
        <f t="shared" si="2320"/>
        <v>1.1227139552791523E-2</v>
      </c>
      <c r="AJ1894" s="13">
        <f t="shared" si="2321"/>
        <v>1.3151854015533846E-2</v>
      </c>
      <c r="AK1894" s="13">
        <f t="shared" si="2322"/>
        <v>1.0271020101637317E-2</v>
      </c>
      <c r="AL1894" s="13">
        <f t="shared" si="2323"/>
        <v>8.6575391003278321E-4</v>
      </c>
      <c r="AM1894" s="13">
        <f t="shared" si="2324"/>
        <v>1.2166056767423435E-2</v>
      </c>
      <c r="AN1894" s="13">
        <f t="shared" si="2325"/>
        <v>1.8682500923474545E-2</v>
      </c>
      <c r="AO1894" s="13">
        <f t="shared" si="2326"/>
        <v>1.434465774030525E-2</v>
      </c>
      <c r="AP1894" s="13">
        <f t="shared" si="2327"/>
        <v>7.3426716808187228E-3</v>
      </c>
      <c r="AQ1894" s="13">
        <f t="shared" si="2328"/>
        <v>2.8188975499643045E-3</v>
      </c>
      <c r="AR1894" s="13">
        <f t="shared" si="2329"/>
        <v>1.4717581048350561E-3</v>
      </c>
      <c r="AS1894" s="13">
        <f t="shared" si="2330"/>
        <v>3.4481352351510815E-3</v>
      </c>
      <c r="AT1894" s="13">
        <f t="shared" si="2331"/>
        <v>4.0392631645208149E-3</v>
      </c>
      <c r="AU1894" s="13">
        <f t="shared" si="2332"/>
        <v>3.1544870487153474E-3</v>
      </c>
      <c r="AV1894" s="13">
        <f t="shared" si="2333"/>
        <v>1.847636834098183E-3</v>
      </c>
      <c r="AW1894" s="13">
        <f t="shared" si="2334"/>
        <v>8.6521689050692501E-5</v>
      </c>
      <c r="AX1894" s="13">
        <f t="shared" si="2335"/>
        <v>4.7505778830983546E-3</v>
      </c>
      <c r="AY1894" s="13">
        <f t="shared" si="2336"/>
        <v>7.2951061617328849E-3</v>
      </c>
      <c r="AZ1894" s="13">
        <f t="shared" si="2337"/>
        <v>5.6012736998055108E-3</v>
      </c>
      <c r="BA1894" s="13">
        <f t="shared" si="2338"/>
        <v>2.8671519750879358E-3</v>
      </c>
      <c r="BB1894" s="13">
        <f t="shared" si="2339"/>
        <v>1.1007175629360994E-3</v>
      </c>
      <c r="BC1894" s="13">
        <f t="shared" si="2340"/>
        <v>3.3805788151674806E-4</v>
      </c>
      <c r="BD1894" s="13">
        <f t="shared" si="2341"/>
        <v>3.7667808995622121E-4</v>
      </c>
      <c r="BE1894" s="13">
        <f t="shared" si="2342"/>
        <v>8.8250711174647778E-4</v>
      </c>
      <c r="BF1894" s="13">
        <f t="shared" si="2343"/>
        <v>1.0337989161695435E-3</v>
      </c>
      <c r="BG1894" s="13">
        <f t="shared" si="2344"/>
        <v>8.0735152903058224E-4</v>
      </c>
      <c r="BH1894" s="13">
        <f t="shared" si="2345"/>
        <v>4.7287955222700251E-4</v>
      </c>
      <c r="BI1894" s="13">
        <f t="shared" si="2346"/>
        <v>2.2157889134901489E-4</v>
      </c>
      <c r="BJ1894" s="14">
        <f t="shared" si="2347"/>
        <v>0.54647598656456431</v>
      </c>
      <c r="BK1894" s="14">
        <f t="shared" si="2348"/>
        <v>0.20294807349939714</v>
      </c>
      <c r="BL1894" s="14">
        <f t="shared" si="2349"/>
        <v>0.23397795276204472</v>
      </c>
      <c r="BM1894" s="14">
        <f t="shared" si="2350"/>
        <v>0.73222254266047937</v>
      </c>
      <c r="BN1894" s="14">
        <f t="shared" si="2351"/>
        <v>0.25645322788287683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1.7840909090909101</v>
      </c>
      <c r="F1895" s="10">
        <f>VLOOKUP(B1895,home!$B$2:$E$405,3,FALSE)</f>
        <v>1.57</v>
      </c>
      <c r="G1895" s="10">
        <f>VLOOKUP(C1895,away!$B$2:$E$405,4,FALSE)</f>
        <v>1.35</v>
      </c>
      <c r="H1895" s="10">
        <f>VLOOKUP(A1895,away!$A$2:$E$405,3,FALSE)</f>
        <v>1.3295454545454499</v>
      </c>
      <c r="I1895" s="10">
        <f>VLOOKUP(C1895,away!$B$2:$E$405,3,FALSE)</f>
        <v>0.22</v>
      </c>
      <c r="J1895" s="10">
        <f>VLOOKUP(B1895,home!$B$2:$E$405,4,FALSE)</f>
        <v>1.35</v>
      </c>
      <c r="K1895" s="12">
        <f t="shared" si="2296"/>
        <v>3.7813806818181841</v>
      </c>
      <c r="L1895" s="12">
        <f t="shared" si="2297"/>
        <v>0.39487499999999864</v>
      </c>
      <c r="M1895" s="13">
        <f t="shared" si="2298"/>
        <v>1.5355897422652698E-2</v>
      </c>
      <c r="N1895" s="13">
        <f t="shared" si="2299"/>
        <v>5.8066493866000546E-2</v>
      </c>
      <c r="O1895" s="13">
        <f t="shared" si="2300"/>
        <v>6.0636599947699625E-3</v>
      </c>
      <c r="P1895" s="13">
        <f t="shared" si="2301"/>
        <v>2.2929006765336886E-2</v>
      </c>
      <c r="Q1895" s="13">
        <f t="shared" si="2302"/>
        <v>0.10978575908290428</v>
      </c>
      <c r="R1895" s="13">
        <f t="shared" si="2303"/>
        <v>1.1971938702173902E-3</v>
      </c>
      <c r="S1895" s="13">
        <f t="shared" si="2304"/>
        <v>8.5592417163015324E-3</v>
      </c>
      <c r="T1895" s="13">
        <f t="shared" si="2305"/>
        <v>4.335165161786167E-2</v>
      </c>
      <c r="U1895" s="13">
        <f t="shared" si="2306"/>
        <v>4.5270457732311852E-3</v>
      </c>
      <c r="V1895" s="13">
        <f t="shared" si="2307"/>
        <v>1.4200473372799032E-3</v>
      </c>
      <c r="W1895" s="13">
        <f t="shared" si="2308"/>
        <v>0.13838058284494653</v>
      </c>
      <c r="X1895" s="13">
        <f t="shared" si="2309"/>
        <v>5.4643032650898066E-2</v>
      </c>
      <c r="Y1895" s="13">
        <f t="shared" si="2310"/>
        <v>1.0788583759011648E-2</v>
      </c>
      <c r="Z1895" s="13">
        <f t="shared" si="2311"/>
        <v>1.5758064316736344E-4</v>
      </c>
      <c r="AA1895" s="13">
        <f t="shared" si="2312"/>
        <v>5.9587239990155263E-4</v>
      </c>
      <c r="AB1895" s="13">
        <f t="shared" si="2313"/>
        <v>1.1266101909081854E-3</v>
      </c>
      <c r="AC1895" s="13">
        <f t="shared" si="2314"/>
        <v>1.3252349450591739E-4</v>
      </c>
      <c r="AD1895" s="13">
        <f t="shared" si="2315"/>
        <v>0.13081741567715541</v>
      </c>
      <c r="AE1895" s="13">
        <f t="shared" si="2316"/>
        <v>5.1656527015516554E-2</v>
      </c>
      <c r="AF1895" s="13">
        <f t="shared" si="2317"/>
        <v>1.0198935552626014E-2</v>
      </c>
      <c r="AG1895" s="13">
        <f t="shared" si="2318"/>
        <v>1.3424348921143943E-3</v>
      </c>
      <c r="AH1895" s="13">
        <f t="shared" si="2319"/>
        <v>1.5556164117678104E-5</v>
      </c>
      <c r="AI1895" s="13">
        <f t="shared" si="2320"/>
        <v>5.8823778477781189E-5</v>
      </c>
      <c r="AJ1895" s="13">
        <f t="shared" si="2321"/>
        <v>1.1121754978371704E-4</v>
      </c>
      <c r="AK1895" s="13">
        <f t="shared" si="2322"/>
        <v>1.4018529807709995E-4</v>
      </c>
      <c r="AL1895" s="13">
        <f t="shared" si="2323"/>
        <v>7.9152185468750022E-6</v>
      </c>
      <c r="AM1895" s="13">
        <f t="shared" si="2324"/>
        <v>9.893408969739495E-2</v>
      </c>
      <c r="AN1895" s="13">
        <f t="shared" si="2325"/>
        <v>3.9066598669258691E-2</v>
      </c>
      <c r="AO1895" s="13">
        <f t="shared" si="2326"/>
        <v>7.7132115747617349E-3</v>
      </c>
      <c r="AP1895" s="13">
        <f t="shared" si="2327"/>
        <v>1.01525147352801E-3</v>
      </c>
      <c r="AQ1895" s="13">
        <f t="shared" si="2328"/>
        <v>1.0022435640234287E-4</v>
      </c>
      <c r="AR1895" s="13">
        <f t="shared" si="2329"/>
        <v>1.2285480611936242E-6</v>
      </c>
      <c r="AS1895" s="13">
        <f t="shared" si="2330"/>
        <v>4.6456079052827551E-6</v>
      </c>
      <c r="AT1895" s="13">
        <f t="shared" si="2331"/>
        <v>8.7834059941690246E-6</v>
      </c>
      <c r="AU1895" s="13">
        <f t="shared" si="2332"/>
        <v>1.1071133915638933E-5</v>
      </c>
      <c r="AV1895" s="13">
        <f t="shared" si="2333"/>
        <v>1.0466042978604793E-5</v>
      </c>
      <c r="AW1895" s="13">
        <f t="shared" si="2334"/>
        <v>3.2829967285744449E-7</v>
      </c>
      <c r="AX1895" s="13">
        <f t="shared" si="2335"/>
        <v>6.2351242592499419E-2</v>
      </c>
      <c r="AY1895" s="13">
        <f t="shared" si="2336"/>
        <v>2.4620946918713121E-2</v>
      </c>
      <c r="AZ1895" s="13">
        <f t="shared" si="2337"/>
        <v>4.8610982072634038E-3</v>
      </c>
      <c r="BA1895" s="13">
        <f t="shared" si="2338"/>
        <v>6.3984205153104338E-4</v>
      </c>
      <c r="BB1895" s="13">
        <f t="shared" si="2339"/>
        <v>6.3164407524579966E-5</v>
      </c>
      <c r="BC1895" s="13">
        <f t="shared" si="2340"/>
        <v>4.9884090842536862E-6</v>
      </c>
      <c r="BD1895" s="13">
        <f t="shared" si="2341"/>
        <v>8.0853819277305083E-8</v>
      </c>
      <c r="BE1895" s="13">
        <f t="shared" si="2342"/>
        <v>3.0573907026642013E-7</v>
      </c>
      <c r="BF1895" s="13">
        <f t="shared" si="2343"/>
        <v>5.7805790699124666E-7</v>
      </c>
      <c r="BG1895" s="13">
        <f t="shared" si="2344"/>
        <v>7.2861900082298451E-7</v>
      </c>
      <c r="BH1895" s="13">
        <f t="shared" si="2345"/>
        <v>6.8879645352942526E-7</v>
      </c>
      <c r="BI1895" s="13">
        <f t="shared" si="2346"/>
        <v>5.2092032061620914E-7</v>
      </c>
      <c r="BJ1895" s="14">
        <f t="shared" si="2347"/>
        <v>0.84840207531699652</v>
      </c>
      <c r="BK1895" s="14">
        <f t="shared" si="2348"/>
        <v>7.3025578873336938E-2</v>
      </c>
      <c r="BL1895" s="14">
        <f t="shared" si="2349"/>
        <v>1.3875262744910945E-2</v>
      </c>
      <c r="BM1895" s="14">
        <f t="shared" si="2350"/>
        <v>0.69744186795748986</v>
      </c>
      <c r="BN1895" s="14">
        <f t="shared" si="2351"/>
        <v>0.21339801100188174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1.45</v>
      </c>
      <c r="F1896" s="10">
        <f>VLOOKUP(B1896,home!$B$2:$E$405,3,FALSE)</f>
        <v>1.1000000000000001</v>
      </c>
      <c r="G1896" s="10">
        <f>VLOOKUP(C1896,away!$B$2:$E$405,4,FALSE)</f>
        <v>0.41</v>
      </c>
      <c r="H1896" s="10">
        <f>VLOOKUP(A1896,away!$A$2:$E$405,3,FALSE)</f>
        <v>1.0333333333333301</v>
      </c>
      <c r="I1896" s="10">
        <f>VLOOKUP(C1896,away!$B$2:$E$405,3,FALSE)</f>
        <v>0.69</v>
      </c>
      <c r="J1896" s="10">
        <f>VLOOKUP(B1896,home!$B$2:$E$405,4,FALSE)</f>
        <v>0.97</v>
      </c>
      <c r="K1896" s="12">
        <f t="shared" si="2296"/>
        <v>0.65394999999999992</v>
      </c>
      <c r="L1896" s="12">
        <f t="shared" si="2297"/>
        <v>0.69160999999999784</v>
      </c>
      <c r="M1896" s="13">
        <f t="shared" si="2298"/>
        <v>0.26039384646857605</v>
      </c>
      <c r="N1896" s="13">
        <f t="shared" si="2299"/>
        <v>0.17028455589812527</v>
      </c>
      <c r="O1896" s="13">
        <f t="shared" si="2300"/>
        <v>0.18009098815613134</v>
      </c>
      <c r="P1896" s="13">
        <f t="shared" si="2301"/>
        <v>0.11777050170470205</v>
      </c>
      <c r="Q1896" s="13">
        <f t="shared" si="2302"/>
        <v>5.5678792664789499E-2</v>
      </c>
      <c r="R1896" s="13">
        <f t="shared" si="2303"/>
        <v>6.2276364159330785E-2</v>
      </c>
      <c r="S1896" s="13">
        <f t="shared" si="2304"/>
        <v>1.3316262327123601E-2</v>
      </c>
      <c r="T1896" s="13">
        <f t="shared" si="2305"/>
        <v>3.8508009794894944E-2</v>
      </c>
      <c r="U1896" s="13">
        <f t="shared" si="2306"/>
        <v>4.0725628341994356E-2</v>
      </c>
      <c r="V1896" s="13">
        <f t="shared" si="2307"/>
        <v>6.6918414222034409E-4</v>
      </c>
      <c r="W1896" s="13">
        <f t="shared" si="2308"/>
        <v>1.2137048821046364E-2</v>
      </c>
      <c r="X1896" s="13">
        <f t="shared" si="2309"/>
        <v>8.39410433512385E-3</v>
      </c>
      <c r="Y1896" s="13">
        <f t="shared" si="2310"/>
        <v>2.9027232496074929E-3</v>
      </c>
      <c r="Z1896" s="13">
        <f t="shared" si="2311"/>
        <v>1.4356985405411546E-2</v>
      </c>
      <c r="AA1896" s="13">
        <f t="shared" si="2312"/>
        <v>9.3887506058688772E-3</v>
      </c>
      <c r="AB1896" s="13">
        <f t="shared" si="2313"/>
        <v>3.0698867293539756E-3</v>
      </c>
      <c r="AC1896" s="13">
        <f t="shared" si="2314"/>
        <v>1.8916094127926929E-5</v>
      </c>
      <c r="AD1896" s="13">
        <f t="shared" si="2315"/>
        <v>1.9842557691308166E-3</v>
      </c>
      <c r="AE1896" s="13">
        <f t="shared" si="2316"/>
        <v>1.3723311324885599E-3</v>
      </c>
      <c r="AF1896" s="13">
        <f t="shared" si="2317"/>
        <v>4.7455896727020483E-4</v>
      </c>
      <c r="AG1896" s="13">
        <f t="shared" si="2318"/>
        <v>1.0940324245124846E-4</v>
      </c>
      <c r="AH1896" s="13">
        <f t="shared" si="2319"/>
        <v>2.4823586690591619E-3</v>
      </c>
      <c r="AI1896" s="13">
        <f t="shared" si="2320"/>
        <v>1.6233384516312385E-3</v>
      </c>
      <c r="AJ1896" s="13">
        <f t="shared" si="2321"/>
        <v>5.3079109022212412E-4</v>
      </c>
      <c r="AK1896" s="13">
        <f t="shared" si="2322"/>
        <v>1.1570361115025268E-4</v>
      </c>
      <c r="AL1896" s="13">
        <f t="shared" si="2323"/>
        <v>3.4221360081305414E-7</v>
      </c>
      <c r="AM1896" s="13">
        <f t="shared" si="2324"/>
        <v>2.595208120446196E-4</v>
      </c>
      <c r="AN1896" s="13">
        <f t="shared" si="2325"/>
        <v>1.794871888181788E-4</v>
      </c>
      <c r="AO1896" s="13">
        <f t="shared" si="2326"/>
        <v>6.2067567329270111E-5</v>
      </c>
      <c r="AP1896" s="13">
        <f t="shared" si="2327"/>
        <v>1.4308850080198792E-5</v>
      </c>
      <c r="AQ1896" s="13">
        <f t="shared" si="2328"/>
        <v>2.4740359509915636E-6</v>
      </c>
      <c r="AR1896" s="13">
        <f t="shared" si="2329"/>
        <v>3.4336481582160046E-4</v>
      </c>
      <c r="AS1896" s="13">
        <f t="shared" si="2330"/>
        <v>2.2454342130653554E-4</v>
      </c>
      <c r="AT1896" s="13">
        <f t="shared" si="2331"/>
        <v>7.3420085181704448E-5</v>
      </c>
      <c r="AU1896" s="13">
        <f t="shared" si="2332"/>
        <v>1.6004354901525209E-5</v>
      </c>
      <c r="AV1896" s="13">
        <f t="shared" si="2333"/>
        <v>2.6165119719631012E-6</v>
      </c>
      <c r="AW1896" s="13">
        <f t="shared" si="2334"/>
        <v>4.2993279437309806E-9</v>
      </c>
      <c r="AX1896" s="13">
        <f t="shared" si="2335"/>
        <v>2.8285605839429813E-5</v>
      </c>
      <c r="AY1896" s="13">
        <f t="shared" si="2336"/>
        <v>1.9562607854607994E-5</v>
      </c>
      <c r="AZ1896" s="13">
        <f t="shared" si="2337"/>
        <v>6.7648476091626941E-6</v>
      </c>
      <c r="BA1896" s="13">
        <f t="shared" si="2338"/>
        <v>1.5595454183243324E-6</v>
      </c>
      <c r="BB1896" s="13">
        <f t="shared" si="2339"/>
        <v>2.6964930169182204E-7</v>
      </c>
      <c r="BC1896" s="13">
        <f t="shared" si="2340"/>
        <v>3.7298430708616103E-8</v>
      </c>
      <c r="BD1896" s="13">
        <f t="shared" si="2341"/>
        <v>3.9579090045062696E-5</v>
      </c>
      <c r="BE1896" s="13">
        <f t="shared" si="2342"/>
        <v>2.5882745934968742E-5</v>
      </c>
      <c r="BF1896" s="13">
        <f t="shared" si="2343"/>
        <v>8.4630108520864025E-6</v>
      </c>
      <c r="BG1896" s="13">
        <f t="shared" si="2344"/>
        <v>1.8447953155739677E-6</v>
      </c>
      <c r="BH1896" s="13">
        <f t="shared" si="2345"/>
        <v>3.0160097415489891E-7</v>
      </c>
      <c r="BI1896" s="13">
        <f t="shared" si="2346"/>
        <v>3.9446391409719243E-8</v>
      </c>
      <c r="BJ1896" s="14">
        <f t="shared" si="2347"/>
        <v>0.29242012188360544</v>
      </c>
      <c r="BK1896" s="14">
        <f t="shared" si="2348"/>
        <v>0.39218861555820539</v>
      </c>
      <c r="BL1896" s="14">
        <f t="shared" si="2349"/>
        <v>0.30103986969343866</v>
      </c>
      <c r="BM1896" s="14">
        <f t="shared" si="2350"/>
        <v>0.15349098518047943</v>
      </c>
      <c r="BN1896" s="14">
        <f t="shared" si="2351"/>
        <v>0.84649504905165496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1.45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1.0333333333333301</v>
      </c>
      <c r="I1897" s="10">
        <f>VLOOKUP(C1897,away!$B$2:$E$405,3,FALSE)</f>
        <v>0.69</v>
      </c>
      <c r="J1897" s="10">
        <f>VLOOKUP(B1897,home!$B$2:$E$405,4,FALSE)</f>
        <v>1.1599999999999999</v>
      </c>
      <c r="K1897" s="12">
        <f t="shared" si="2296"/>
        <v>0.97048499999999982</v>
      </c>
      <c r="L1897" s="12">
        <f t="shared" si="2297"/>
        <v>0.82707999999999737</v>
      </c>
      <c r="M1897" s="13">
        <f t="shared" si="2298"/>
        <v>0.16570188145955403</v>
      </c>
      <c r="N1897" s="13">
        <f t="shared" si="2299"/>
        <v>0.16081119042827524</v>
      </c>
      <c r="O1897" s="13">
        <f t="shared" si="2300"/>
        <v>0.1370487121175675</v>
      </c>
      <c r="P1897" s="13">
        <f t="shared" si="2301"/>
        <v>0.13300371937941743</v>
      </c>
      <c r="Q1897" s="13">
        <f t="shared" si="2302"/>
        <v>7.8032424071392339E-2</v>
      </c>
      <c r="R1897" s="13">
        <f t="shared" si="2303"/>
        <v>5.6675124409098679E-2</v>
      </c>
      <c r="S1897" s="13">
        <f t="shared" si="2304"/>
        <v>2.6689481756241789E-2</v>
      </c>
      <c r="T1897" s="13">
        <f t="shared" si="2305"/>
        <v>6.4539057300966957E-2</v>
      </c>
      <c r="U1897" s="13">
        <f t="shared" si="2306"/>
        <v>5.5002358112164113E-2</v>
      </c>
      <c r="V1897" s="13">
        <f t="shared" si="2307"/>
        <v>2.3803125030067481E-3</v>
      </c>
      <c r="W1897" s="13">
        <f t="shared" si="2308"/>
        <v>2.5243099024975065E-2</v>
      </c>
      <c r="X1897" s="13">
        <f t="shared" si="2309"/>
        <v>2.0878062341576308E-2</v>
      </c>
      <c r="Y1897" s="13">
        <f t="shared" si="2310"/>
        <v>8.6339139007354376E-3</v>
      </c>
      <c r="Z1897" s="13">
        <f t="shared" si="2311"/>
        <v>1.5624953965425731E-2</v>
      </c>
      <c r="AA1897" s="13">
        <f t="shared" si="2312"/>
        <v>1.5163783449136187E-2</v>
      </c>
      <c r="AB1897" s="13">
        <f t="shared" si="2313"/>
        <v>7.3581121903174649E-3</v>
      </c>
      <c r="AC1897" s="13">
        <f t="shared" si="2314"/>
        <v>1.1941265142729549E-4</v>
      </c>
      <c r="AD1897" s="13">
        <f t="shared" si="2315"/>
        <v>6.1245122393132276E-3</v>
      </c>
      <c r="AE1897" s="13">
        <f t="shared" si="2316"/>
        <v>5.0654615828911679E-3</v>
      </c>
      <c r="AF1897" s="13">
        <f t="shared" si="2317"/>
        <v>2.0947709829888068E-3</v>
      </c>
      <c r="AG1897" s="13">
        <f t="shared" si="2318"/>
        <v>5.7751439487012575E-4</v>
      </c>
      <c r="AH1897" s="13">
        <f t="shared" si="2319"/>
        <v>3.2307717314310675E-3</v>
      </c>
      <c r="AI1897" s="13">
        <f t="shared" si="2320"/>
        <v>3.1354155037778783E-3</v>
      </c>
      <c r="AJ1897" s="13">
        <f t="shared" si="2321"/>
        <v>1.5214368575919368E-3</v>
      </c>
      <c r="AK1897" s="13">
        <f t="shared" si="2322"/>
        <v>4.921772162467036E-4</v>
      </c>
      <c r="AL1897" s="13">
        <f t="shared" si="2323"/>
        <v>3.833952068833911E-6</v>
      </c>
      <c r="AM1897" s="13">
        <f t="shared" si="2324"/>
        <v>1.1887494521139797E-3</v>
      </c>
      <c r="AN1897" s="13">
        <f t="shared" si="2325"/>
        <v>9.831908968544272E-4</v>
      </c>
      <c r="AO1897" s="13">
        <f t="shared" si="2326"/>
        <v>4.065887634851785E-4</v>
      </c>
      <c r="AP1897" s="13">
        <f t="shared" si="2327"/>
        <v>1.1209381150110682E-4</v>
      </c>
      <c r="AQ1897" s="13">
        <f t="shared" si="2328"/>
        <v>2.3177637404083777E-5</v>
      </c>
      <c r="AR1897" s="13">
        <f t="shared" si="2329"/>
        <v>5.3442133672639989E-4</v>
      </c>
      <c r="AS1897" s="13">
        <f t="shared" si="2330"/>
        <v>5.1864789097292002E-4</v>
      </c>
      <c r="AT1897" s="13">
        <f t="shared" si="2331"/>
        <v>2.5166999923542714E-4</v>
      </c>
      <c r="AU1897" s="13">
        <f t="shared" si="2332"/>
        <v>8.1413986402664506E-5</v>
      </c>
      <c r="AV1897" s="13">
        <f t="shared" si="2333"/>
        <v>1.9752763148497453E-5</v>
      </c>
      <c r="AW1897" s="13">
        <f t="shared" si="2334"/>
        <v>8.5483151459466475E-8</v>
      </c>
      <c r="AX1897" s="13">
        <f t="shared" si="2335"/>
        <v>1.9227725200580582E-4</v>
      </c>
      <c r="AY1897" s="13">
        <f t="shared" si="2336"/>
        <v>1.5902866958896137E-4</v>
      </c>
      <c r="AZ1897" s="13">
        <f t="shared" si="2337"/>
        <v>6.5764716021818865E-5</v>
      </c>
      <c r="BA1897" s="13">
        <f t="shared" si="2338"/>
        <v>1.8130893775775264E-5</v>
      </c>
      <c r="BB1897" s="13">
        <f t="shared" si="2339"/>
        <v>3.7489249060170382E-6</v>
      </c>
      <c r="BC1897" s="13">
        <f t="shared" si="2340"/>
        <v>6.2013216225371262E-7</v>
      </c>
      <c r="BD1897" s="13">
        <f t="shared" si="2341"/>
        <v>7.3668199863278217E-5</v>
      </c>
      <c r="BE1897" s="13">
        <f t="shared" si="2342"/>
        <v>7.1493882944313544E-5</v>
      </c>
      <c r="BF1897" s="13">
        <f t="shared" si="2343"/>
        <v>3.4691870494606055E-5</v>
      </c>
      <c r="BG1897" s="13">
        <f t="shared" si="2344"/>
        <v>1.1222646645652586E-5</v>
      </c>
      <c r="BH1897" s="13">
        <f t="shared" si="2345"/>
        <v>2.7228525574765365E-6</v>
      </c>
      <c r="BI1897" s="13">
        <f t="shared" si="2346"/>
        <v>5.2849751284852338E-7</v>
      </c>
      <c r="BJ1897" s="14">
        <f t="shared" si="2347"/>
        <v>0.37515337741780408</v>
      </c>
      <c r="BK1897" s="14">
        <f t="shared" si="2348"/>
        <v>0.32805767037130507</v>
      </c>
      <c r="BL1897" s="14">
        <f t="shared" si="2349"/>
        <v>0.28122812551383558</v>
      </c>
      <c r="BM1897" s="14">
        <f t="shared" si="2350"/>
        <v>0.26863213221662779</v>
      </c>
      <c r="BN1897" s="14">
        <f t="shared" si="2351"/>
        <v>0.73127305186530533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1.45</v>
      </c>
      <c r="F1898" s="10">
        <f>VLOOKUP(B1898,home!$B$2:$E$405,3,FALSE)</f>
        <v>1.1000000000000001</v>
      </c>
      <c r="G1898" s="10">
        <f>VLOOKUP(C1898,away!$B$2:$E$405,4,FALSE)</f>
        <v>0.69</v>
      </c>
      <c r="H1898" s="10">
        <f>VLOOKUP(A1898,away!$A$2:$E$405,3,FALSE)</f>
        <v>1.0333333333333301</v>
      </c>
      <c r="I1898" s="10">
        <f>VLOOKUP(C1898,away!$B$2:$E$405,3,FALSE)</f>
        <v>1.21</v>
      </c>
      <c r="J1898" s="10">
        <f>VLOOKUP(B1898,home!$B$2:$E$405,4,FALSE)</f>
        <v>0.57999999999999996</v>
      </c>
      <c r="K1898" s="12">
        <f t="shared" si="2296"/>
        <v>1.1005499999999999</v>
      </c>
      <c r="L1898" s="12">
        <f t="shared" si="2297"/>
        <v>0.72519333333333091</v>
      </c>
      <c r="M1898" s="13">
        <f t="shared" si="2298"/>
        <v>0.16109785020989689</v>
      </c>
      <c r="N1898" s="13">
        <f t="shared" si="2299"/>
        <v>0.177296239048502</v>
      </c>
      <c r="O1898" s="13">
        <f t="shared" si="2300"/>
        <v>0.11682708698654877</v>
      </c>
      <c r="P1898" s="13">
        <f t="shared" si="2301"/>
        <v>0.12857405058304622</v>
      </c>
      <c r="Q1898" s="13">
        <f t="shared" si="2302"/>
        <v>9.7561687942414446E-2</v>
      </c>
      <c r="R1898" s="13">
        <f t="shared" si="2303"/>
        <v>4.2361112317699144E-2</v>
      </c>
      <c r="S1898" s="13">
        <f t="shared" si="2304"/>
        <v>2.5654107832278429E-2</v>
      </c>
      <c r="T1898" s="13">
        <f t="shared" si="2305"/>
        <v>7.0751085684585768E-2</v>
      </c>
      <c r="U1898" s="13">
        <f t="shared" si="2306"/>
        <v>4.6620522161243787E-2</v>
      </c>
      <c r="V1898" s="13">
        <f t="shared" si="2307"/>
        <v>2.2749821192473221E-3</v>
      </c>
      <c r="W1898" s="13">
        <f t="shared" si="2308"/>
        <v>3.5790505221674741E-2</v>
      </c>
      <c r="X1898" s="13">
        <f t="shared" si="2309"/>
        <v>2.5955035783390291E-2</v>
      </c>
      <c r="Y1898" s="13">
        <f t="shared" si="2310"/>
        <v>9.4112094582713413E-3</v>
      </c>
      <c r="Z1898" s="13">
        <f t="shared" si="2311"/>
        <v>1.0239998748459957E-2</v>
      </c>
      <c r="AA1898" s="13">
        <f t="shared" si="2312"/>
        <v>1.1269630622617604E-2</v>
      </c>
      <c r="AB1898" s="13">
        <f t="shared" si="2313"/>
        <v>6.201395990860903E-3</v>
      </c>
      <c r="AC1898" s="13">
        <f t="shared" si="2314"/>
        <v>1.1348059024939003E-4</v>
      </c>
      <c r="AD1898" s="13">
        <f t="shared" si="2315"/>
        <v>9.8473101304285271E-3</v>
      </c>
      <c r="AE1898" s="13">
        <f t="shared" si="2316"/>
        <v>7.1412036578525412E-3</v>
      </c>
      <c r="AF1898" s="13">
        <f t="shared" si="2317"/>
        <v>2.5893766423251293E-3</v>
      </c>
      <c r="AG1898" s="13">
        <f t="shared" si="2318"/>
        <v>6.2593289283440965E-4</v>
      </c>
      <c r="AH1898" s="13">
        <f t="shared" si="2319"/>
        <v>1.856494706431203E-3</v>
      </c>
      <c r="AI1898" s="13">
        <f t="shared" si="2320"/>
        <v>2.04316524916286E-3</v>
      </c>
      <c r="AJ1898" s="13">
        <f t="shared" si="2321"/>
        <v>1.1243027574830929E-3</v>
      </c>
      <c r="AK1898" s="13">
        <f t="shared" si="2322"/>
        <v>4.124504665826727E-4</v>
      </c>
      <c r="AL1898" s="13">
        <f t="shared" si="2323"/>
        <v>3.6228066685951731E-6</v>
      </c>
      <c r="AM1898" s="13">
        <f t="shared" si="2324"/>
        <v>2.1674914328086228E-3</v>
      </c>
      <c r="AN1898" s="13">
        <f t="shared" si="2325"/>
        <v>1.5718503371299226E-3</v>
      </c>
      <c r="AO1898" s="13">
        <f t="shared" si="2326"/>
        <v>5.6994769274218416E-4</v>
      </c>
      <c r="AP1898" s="13">
        <f t="shared" si="2327"/>
        <v>1.3777408904178191E-4</v>
      </c>
      <c r="AQ1898" s="13">
        <f t="shared" si="2328"/>
        <v>2.4978212719793234E-5</v>
      </c>
      <c r="AR1898" s="13">
        <f t="shared" si="2329"/>
        <v>2.6926351689450561E-4</v>
      </c>
      <c r="AS1898" s="13">
        <f t="shared" si="2330"/>
        <v>2.9633796351824808E-4</v>
      </c>
      <c r="AT1898" s="13">
        <f t="shared" si="2331"/>
        <v>1.6306737287500399E-4</v>
      </c>
      <c r="AU1898" s="13">
        <f t="shared" si="2332"/>
        <v>5.9821265739195211E-5</v>
      </c>
      <c r="AV1898" s="13">
        <f t="shared" si="2333"/>
        <v>1.6459073502317811E-5</v>
      </c>
      <c r="AW1898" s="13">
        <f t="shared" si="2334"/>
        <v>8.0316770772417739E-8</v>
      </c>
      <c r="AX1898" s="13">
        <f t="shared" si="2335"/>
        <v>3.9757211606292149E-4</v>
      </c>
      <c r="AY1898" s="13">
        <f t="shared" si="2336"/>
        <v>2.8831664808805593E-4</v>
      </c>
      <c r="AZ1898" s="13">
        <f t="shared" si="2337"/>
        <v>1.0454265554123509E-4</v>
      </c>
      <c r="BA1898" s="13">
        <f t="shared" si="2338"/>
        <v>2.5271212282488834E-5</v>
      </c>
      <c r="BB1898" s="13">
        <f t="shared" si="2339"/>
        <v>4.5816286681280728E-6</v>
      </c>
      <c r="BC1898" s="13">
        <f t="shared" si="2340"/>
        <v>6.6451331318706941E-7</v>
      </c>
      <c r="BD1898" s="13">
        <f t="shared" si="2341"/>
        <v>3.2544684560297024E-5</v>
      </c>
      <c r="BE1898" s="13">
        <f t="shared" si="2342"/>
        <v>3.5817052592834885E-5</v>
      </c>
      <c r="BF1898" s="13">
        <f t="shared" si="2343"/>
        <v>1.9709228615522218E-5</v>
      </c>
      <c r="BG1898" s="13">
        <f t="shared" si="2344"/>
        <v>7.2303305176043255E-6</v>
      </c>
      <c r="BH1898" s="13">
        <f t="shared" si="2345"/>
        <v>1.9893350627873587E-6</v>
      </c>
      <c r="BI1898" s="13">
        <f t="shared" si="2346"/>
        <v>4.3787254067012545E-7</v>
      </c>
      <c r="BJ1898" s="14">
        <f t="shared" si="2347"/>
        <v>0.44226257700067745</v>
      </c>
      <c r="BK1898" s="14">
        <f t="shared" si="2348"/>
        <v>0.31800641078947495</v>
      </c>
      <c r="BL1898" s="14">
        <f t="shared" si="2349"/>
        <v>0.22961883895504903</v>
      </c>
      <c r="BM1898" s="14">
        <f t="shared" si="2350"/>
        <v>0.27612156207423655</v>
      </c>
      <c r="BN1898" s="14">
        <f t="shared" si="2351"/>
        <v>0.7237180270881074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1.45</v>
      </c>
      <c r="F1899" s="10">
        <f>VLOOKUP(B1899,home!$B$2:$E$405,3,FALSE)</f>
        <v>1.1000000000000001</v>
      </c>
      <c r="G1899" s="10">
        <f>VLOOKUP(C1899,away!$B$2:$E$405,4,FALSE)</f>
        <v>1.66</v>
      </c>
      <c r="H1899" s="10">
        <f>VLOOKUP(A1899,away!$A$2:$E$405,3,FALSE)</f>
        <v>1.0333333333333301</v>
      </c>
      <c r="I1899" s="10">
        <f>VLOOKUP(C1899,away!$B$2:$E$405,3,FALSE)</f>
        <v>1.1000000000000001</v>
      </c>
      <c r="J1899" s="10">
        <f>VLOOKUP(B1899,home!$B$2:$E$405,4,FALSE)</f>
        <v>2.3199999999999998</v>
      </c>
      <c r="K1899" s="12">
        <f t="shared" si="2296"/>
        <v>2.6476999999999999</v>
      </c>
      <c r="L1899" s="12">
        <f t="shared" si="2297"/>
        <v>2.6370666666666582</v>
      </c>
      <c r="M1899" s="13">
        <f t="shared" si="2298"/>
        <v>5.0682146336179989E-3</v>
      </c>
      <c r="N1899" s="13">
        <f t="shared" si="2299"/>
        <v>1.3419111885430376E-2</v>
      </c>
      <c r="O1899" s="13">
        <f t="shared" si="2300"/>
        <v>1.3365219869826193E-2</v>
      </c>
      <c r="P1899" s="13">
        <f t="shared" si="2301"/>
        <v>3.5387092649338814E-2</v>
      </c>
      <c r="Q1899" s="13">
        <f t="shared" si="2302"/>
        <v>1.7764891269527006E-2</v>
      </c>
      <c r="R1899" s="13">
        <f t="shared" si="2303"/>
        <v>1.7622487905694779E-2</v>
      </c>
      <c r="S1899" s="13">
        <f t="shared" si="2304"/>
        <v>6.17695982065661E-2</v>
      </c>
      <c r="T1899" s="13">
        <f t="shared" si="2305"/>
        <v>4.6847202603827187E-2</v>
      </c>
      <c r="U1899" s="13">
        <f t="shared" si="2306"/>
        <v>4.6659061227908062E-2</v>
      </c>
      <c r="V1899" s="13">
        <f t="shared" si="2307"/>
        <v>4.792058945722092E-2</v>
      </c>
      <c r="W1899" s="13">
        <f t="shared" si="2308"/>
        <v>1.5678700871442217E-2</v>
      </c>
      <c r="X1899" s="13">
        <f t="shared" si="2309"/>
        <v>4.1345779444717748E-2</v>
      </c>
      <c r="Y1899" s="13">
        <f t="shared" si="2310"/>
        <v>5.451578839050835E-2</v>
      </c>
      <c r="Z1899" s="13">
        <f t="shared" si="2311"/>
        <v>1.5490558479948006E-2</v>
      </c>
      <c r="AA1899" s="13">
        <f t="shared" si="2312"/>
        <v>4.1014351687358341E-2</v>
      </c>
      <c r="AB1899" s="13">
        <f t="shared" si="2313"/>
        <v>5.4296849481309341E-2</v>
      </c>
      <c r="AC1899" s="13">
        <f t="shared" si="2314"/>
        <v>2.0911830663274695E-2</v>
      </c>
      <c r="AD1899" s="13">
        <f t="shared" si="2315"/>
        <v>1.0378124074329392E-2</v>
      </c>
      <c r="AE1899" s="13">
        <f t="shared" si="2316"/>
        <v>2.7367805058944802E-2</v>
      </c>
      <c r="AF1899" s="13">
        <f t="shared" si="2317"/>
        <v>3.6085363230387253E-2</v>
      </c>
      <c r="AG1899" s="13">
        <f t="shared" si="2318"/>
        <v>3.1719836176470964E-2</v>
      </c>
      <c r="AH1899" s="13">
        <f t="shared" si="2319"/>
        <v>1.021240885388036E-2</v>
      </c>
      <c r="AI1899" s="13">
        <f t="shared" si="2320"/>
        <v>2.7039394922419028E-2</v>
      </c>
      <c r="AJ1899" s="13">
        <f t="shared" si="2321"/>
        <v>3.5796102968044433E-2</v>
      </c>
      <c r="AK1899" s="13">
        <f t="shared" si="2322"/>
        <v>3.1592447276163747E-2</v>
      </c>
      <c r="AL1899" s="13">
        <f t="shared" si="2323"/>
        <v>5.8403910855710714E-3</v>
      </c>
      <c r="AM1899" s="13">
        <f t="shared" si="2324"/>
        <v>5.4956318223203819E-3</v>
      </c>
      <c r="AN1899" s="13">
        <f t="shared" si="2325"/>
        <v>1.449234749091362E-2</v>
      </c>
      <c r="AO1899" s="13">
        <f t="shared" si="2326"/>
        <v>1.9108643245019249E-2</v>
      </c>
      <c r="AP1899" s="13">
        <f t="shared" si="2327"/>
        <v>1.679692204888842E-2</v>
      </c>
      <c r="AQ1899" s="13">
        <f t="shared" si="2328"/>
        <v>1.1073650809430473E-2</v>
      </c>
      <c r="AR1899" s="13">
        <f t="shared" si="2329"/>
        <v>5.3861605949878689E-3</v>
      </c>
      <c r="AS1899" s="13">
        <f t="shared" si="2330"/>
        <v>1.4260937407349379E-2</v>
      </c>
      <c r="AT1899" s="13">
        <f t="shared" si="2331"/>
        <v>1.8879341986719478E-2</v>
      </c>
      <c r="AU1899" s="13">
        <f t="shared" si="2332"/>
        <v>1.6662277926079053E-2</v>
      </c>
      <c r="AV1899" s="13">
        <f t="shared" si="2333"/>
        <v>1.1029178316219881E-2</v>
      </c>
      <c r="AW1899" s="13">
        <f t="shared" si="2334"/>
        <v>1.132737591012505E-3</v>
      </c>
      <c r="AX1899" s="13">
        <f t="shared" si="2335"/>
        <v>2.425130729326281E-3</v>
      </c>
      <c r="AY1899" s="13">
        <f t="shared" si="2336"/>
        <v>6.3952314086153364E-3</v>
      </c>
      <c r="AZ1899" s="13">
        <f t="shared" si="2337"/>
        <v>8.4323257866395843E-3</v>
      </c>
      <c r="BA1899" s="13">
        <f t="shared" si="2338"/>
        <v>7.41220175147365E-3</v>
      </c>
      <c r="BB1899" s="13">
        <f t="shared" si="2339"/>
        <v>4.8866175413548475E-3</v>
      </c>
      <c r="BC1899" s="13">
        <f t="shared" si="2340"/>
        <v>2.5772672462110891E-3</v>
      </c>
      <c r="BD1899" s="13">
        <f t="shared" si="2341"/>
        <v>2.3672774277259923E-3</v>
      </c>
      <c r="BE1899" s="13">
        <f t="shared" si="2342"/>
        <v>6.2678404453901104E-3</v>
      </c>
      <c r="BF1899" s="13">
        <f t="shared" si="2343"/>
        <v>8.2976805736296975E-3</v>
      </c>
      <c r="BG1899" s="13">
        <f t="shared" si="2344"/>
        <v>7.3232562849331172E-3</v>
      </c>
      <c r="BH1899" s="13">
        <f t="shared" si="2345"/>
        <v>4.8474464164043546E-3</v>
      </c>
      <c r="BI1899" s="13">
        <f t="shared" si="2346"/>
        <v>2.5669167753427603E-3</v>
      </c>
      <c r="BJ1899" s="14">
        <f t="shared" si="2347"/>
        <v>0.39421857288577822</v>
      </c>
      <c r="BK1899" s="14">
        <f t="shared" si="2348"/>
        <v>0.18329294810420496</v>
      </c>
      <c r="BL1899" s="14">
        <f t="shared" si="2349"/>
        <v>0.37548663834738588</v>
      </c>
      <c r="BM1899" s="14">
        <f t="shared" si="2350"/>
        <v>0.86059920578627913</v>
      </c>
      <c r="BN1899" s="14">
        <f t="shared" si="2351"/>
        <v>0.10262701821343516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1.45</v>
      </c>
      <c r="F1900" s="10">
        <f>VLOOKUP(B1900,home!$B$2:$E$405,3,FALSE)</f>
        <v>0.69</v>
      </c>
      <c r="G1900" s="10">
        <f>VLOOKUP(C1900,away!$B$2:$E$405,4,FALSE)</f>
        <v>1.1499999999999999</v>
      </c>
      <c r="H1900" s="10">
        <f>VLOOKUP(A1900,away!$A$2:$E$405,3,FALSE)</f>
        <v>1.0333333333333301</v>
      </c>
      <c r="I1900" s="10">
        <f>VLOOKUP(C1900,away!$B$2:$E$405,3,FALSE)</f>
        <v>0.69</v>
      </c>
      <c r="J1900" s="10">
        <f>VLOOKUP(B1900,home!$B$2:$E$405,4,FALSE)</f>
        <v>1.55</v>
      </c>
      <c r="K1900" s="12">
        <f t="shared" si="2296"/>
        <v>1.1505749999999999</v>
      </c>
      <c r="L1900" s="12">
        <f t="shared" si="2297"/>
        <v>1.1051499999999965</v>
      </c>
      <c r="M1900" s="13">
        <f t="shared" si="2298"/>
        <v>0.10479753797249704</v>
      </c>
      <c r="N1900" s="13">
        <f t="shared" si="2299"/>
        <v>0.12057742725270576</v>
      </c>
      <c r="O1900" s="13">
        <f t="shared" si="2300"/>
        <v>0.11581699909030474</v>
      </c>
      <c r="P1900" s="13">
        <f t="shared" si="2301"/>
        <v>0.13325614372832734</v>
      </c>
      <c r="Q1900" s="13">
        <f t="shared" si="2302"/>
        <v>6.9366686680640985E-2</v>
      </c>
      <c r="R1900" s="13">
        <f t="shared" si="2303"/>
        <v>6.3997578272324954E-2</v>
      </c>
      <c r="S1900" s="13">
        <f t="shared" si="2304"/>
        <v>4.2360727610807114E-2</v>
      </c>
      <c r="T1900" s="13">
        <f t="shared" si="2305"/>
        <v>7.6660593785110143E-2</v>
      </c>
      <c r="U1900" s="13">
        <f t="shared" si="2306"/>
        <v>7.3634013620680269E-2</v>
      </c>
      <c r="V1900" s="13">
        <f t="shared" si="2307"/>
        <v>5.9849022708738089E-3</v>
      </c>
      <c r="W1900" s="13">
        <f t="shared" si="2308"/>
        <v>2.6603858509192828E-2</v>
      </c>
      <c r="X1900" s="13">
        <f t="shared" si="2309"/>
        <v>2.9401254231434363E-2</v>
      </c>
      <c r="Y1900" s="13">
        <f t="shared" si="2310"/>
        <v>1.6246398056934792E-2</v>
      </c>
      <c r="Z1900" s="13">
        <f t="shared" si="2311"/>
        <v>2.3575641209219893E-2</v>
      </c>
      <c r="AA1900" s="13">
        <f t="shared" si="2312"/>
        <v>2.7125543384298172E-2</v>
      </c>
      <c r="AB1900" s="13">
        <f t="shared" si="2313"/>
        <v>1.560498603969444E-2</v>
      </c>
      <c r="AC1900" s="13">
        <f t="shared" si="2314"/>
        <v>4.7563438311454883E-4</v>
      </c>
      <c r="AD1900" s="13">
        <f t="shared" si="2315"/>
        <v>7.6524336260536396E-3</v>
      </c>
      <c r="AE1900" s="13">
        <f t="shared" si="2316"/>
        <v>8.4570870218331536E-3</v>
      </c>
      <c r="AF1900" s="13">
        <f t="shared" si="2317"/>
        <v>4.6731748610894406E-3</v>
      </c>
      <c r="AG1900" s="13">
        <f t="shared" si="2318"/>
        <v>1.7215197325776593E-3</v>
      </c>
      <c r="AH1900" s="13">
        <f t="shared" si="2319"/>
        <v>6.5136549705923242E-3</v>
      </c>
      <c r="AI1900" s="13">
        <f t="shared" si="2320"/>
        <v>7.4944485677892617E-3</v>
      </c>
      <c r="AJ1900" s="13">
        <f t="shared" si="2321"/>
        <v>4.3114625804420671E-3</v>
      </c>
      <c r="AK1900" s="13">
        <f t="shared" si="2322"/>
        <v>1.6535536861640432E-3</v>
      </c>
      <c r="AL1900" s="13">
        <f t="shared" si="2323"/>
        <v>2.4191867459741336E-5</v>
      </c>
      <c r="AM1900" s="13">
        <f t="shared" si="2324"/>
        <v>1.760939763859331E-3</v>
      </c>
      <c r="AN1900" s="13">
        <f t="shared" si="2325"/>
        <v>1.9461025800291336E-3</v>
      </c>
      <c r="AO1900" s="13">
        <f t="shared" si="2326"/>
        <v>1.0753676331595953E-3</v>
      </c>
      <c r="AP1900" s="13">
        <f t="shared" si="2327"/>
        <v>3.9614751326210753E-4</v>
      </c>
      <c r="AQ1900" s="13">
        <f t="shared" si="2328"/>
        <v>1.0945060607040426E-4</v>
      </c>
      <c r="AR1900" s="13">
        <f t="shared" si="2329"/>
        <v>1.4397131581500146E-3</v>
      </c>
      <c r="AS1900" s="13">
        <f t="shared" si="2330"/>
        <v>1.6564979669384527E-3</v>
      </c>
      <c r="AT1900" s="13">
        <f t="shared" si="2331"/>
        <v>9.5296257415510542E-4</v>
      </c>
      <c r="AU1900" s="13">
        <f t="shared" si="2332"/>
        <v>3.6548497125283669E-4</v>
      </c>
      <c r="AV1900" s="13">
        <f t="shared" si="2333"/>
        <v>1.0512946769980822E-4</v>
      </c>
      <c r="AW1900" s="13">
        <f t="shared" si="2334"/>
        <v>8.5448226849830173E-7</v>
      </c>
      <c r="AX1900" s="13">
        <f t="shared" si="2335"/>
        <v>3.3768221146707509E-4</v>
      </c>
      <c r="AY1900" s="13">
        <f t="shared" si="2336"/>
        <v>3.731894960028369E-4</v>
      </c>
      <c r="AZ1900" s="13">
        <f t="shared" si="2337"/>
        <v>2.0621518575376699E-4</v>
      </c>
      <c r="BA1900" s="13">
        <f t="shared" si="2338"/>
        <v>7.5966237511924933E-5</v>
      </c>
      <c r="BB1900" s="13">
        <f t="shared" si="2339"/>
        <v>2.0988521846575907E-5</v>
      </c>
      <c r="BC1900" s="13">
        <f t="shared" si="2340"/>
        <v>4.6390929837486499E-6</v>
      </c>
      <c r="BD1900" s="13">
        <f t="shared" si="2341"/>
        <v>2.651831661215809E-4</v>
      </c>
      <c r="BE1900" s="13">
        <f t="shared" si="2342"/>
        <v>3.0511312136033788E-4</v>
      </c>
      <c r="BF1900" s="13">
        <f t="shared" si="2343"/>
        <v>1.7552776480458544E-4</v>
      </c>
      <c r="BG1900" s="13">
        <f t="shared" si="2344"/>
        <v>6.7319285996678607E-5</v>
      </c>
      <c r="BH1900" s="13">
        <f t="shared" si="2345"/>
        <v>1.9363971871407137E-5</v>
      </c>
      <c r="BI1900" s="13">
        <f t="shared" si="2346"/>
        <v>4.4559403871888469E-6</v>
      </c>
      <c r="BJ1900" s="14">
        <f t="shared" si="2347"/>
        <v>0.36766712259951928</v>
      </c>
      <c r="BK1900" s="14">
        <f t="shared" si="2348"/>
        <v>0.28727232732908237</v>
      </c>
      <c r="BL1900" s="14">
        <f t="shared" si="2349"/>
        <v>0.32150899160102819</v>
      </c>
      <c r="BM1900" s="14">
        <f t="shared" si="2350"/>
        <v>0.3918393747283147</v>
      </c>
      <c r="BN1900" s="14">
        <f t="shared" si="2351"/>
        <v>0.6078123729968008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1.45</v>
      </c>
      <c r="F1901" s="10">
        <f>VLOOKUP(B1901,home!$B$2:$E$405,3,FALSE)</f>
        <v>0.83</v>
      </c>
      <c r="G1901" s="10">
        <f>VLOOKUP(C1901,away!$B$2:$E$405,4,FALSE)</f>
        <v>1.24</v>
      </c>
      <c r="H1901" s="10">
        <f>VLOOKUP(A1901,away!$A$2:$E$405,3,FALSE)</f>
        <v>1.0333333333333301</v>
      </c>
      <c r="I1901" s="10">
        <f>VLOOKUP(C1901,away!$B$2:$E$405,3,FALSE)</f>
        <v>0.83</v>
      </c>
      <c r="J1901" s="10">
        <f>VLOOKUP(B1901,home!$B$2:$E$405,4,FALSE)</f>
        <v>1.1599999999999999</v>
      </c>
      <c r="K1901" s="12">
        <f t="shared" si="2296"/>
        <v>1.49234</v>
      </c>
      <c r="L1901" s="12">
        <f t="shared" si="2297"/>
        <v>0.99489333333333008</v>
      </c>
      <c r="M1901" s="13">
        <f t="shared" si="2298"/>
        <v>8.3139668423734783E-2</v>
      </c>
      <c r="N1901" s="13">
        <f t="shared" si="2299"/>
        <v>0.12407265277547637</v>
      </c>
      <c r="O1901" s="13">
        <f t="shared" si="2300"/>
        <v>8.2715101850317302E-2</v>
      </c>
      <c r="P1901" s="13">
        <f t="shared" si="2301"/>
        <v>0.12343905509530252</v>
      </c>
      <c r="Q1901" s="13">
        <f t="shared" si="2302"/>
        <v>9.2579291321477214E-2</v>
      </c>
      <c r="R1901" s="13">
        <f t="shared" si="2303"/>
        <v>4.1146351698434044E-2</v>
      </c>
      <c r="S1901" s="13">
        <f t="shared" si="2304"/>
        <v>4.5818081223160154E-2</v>
      </c>
      <c r="T1901" s="13">
        <f t="shared" si="2305"/>
        <v>9.2106519740461898E-2</v>
      </c>
      <c r="U1901" s="13">
        <f t="shared" si="2306"/>
        <v>6.1404346493641057E-2</v>
      </c>
      <c r="V1901" s="13">
        <f t="shared" si="2307"/>
        <v>7.5585534554821043E-3</v>
      </c>
      <c r="W1901" s="13">
        <f t="shared" si="2308"/>
        <v>4.6053259870231095E-2</v>
      </c>
      <c r="X1901" s="13">
        <f t="shared" si="2309"/>
        <v>4.5818081223160292E-2</v>
      </c>
      <c r="Y1901" s="13">
        <f t="shared" si="2310"/>
        <v>2.2792051777523605E-2</v>
      </c>
      <c r="Z1901" s="13">
        <f t="shared" si="2311"/>
        <v>1.3645410331920191E-2</v>
      </c>
      <c r="AA1901" s="13">
        <f t="shared" si="2312"/>
        <v>2.0363591654737778E-2</v>
      </c>
      <c r="AB1901" s="13">
        <f t="shared" si="2313"/>
        <v>1.519470118501569E-2</v>
      </c>
      <c r="AC1901" s="13">
        <f t="shared" si="2314"/>
        <v>7.0139555079528476E-4</v>
      </c>
      <c r="AD1901" s="13">
        <f t="shared" si="2315"/>
        <v>1.7181780458685174E-2</v>
      </c>
      <c r="AE1901" s="13">
        <f t="shared" si="2316"/>
        <v>1.7094038833142762E-2</v>
      </c>
      <c r="AF1901" s="13">
        <f t="shared" si="2317"/>
        <v>8.5033726374173953E-3</v>
      </c>
      <c r="AG1901" s="13">
        <f t="shared" si="2318"/>
        <v>2.8199829159385415E-3</v>
      </c>
      <c r="AH1901" s="13">
        <f t="shared" si="2319"/>
        <v>3.3939319424562847E-3</v>
      </c>
      <c r="AI1901" s="13">
        <f t="shared" si="2320"/>
        <v>5.0649003950052115E-3</v>
      </c>
      <c r="AJ1901" s="13">
        <f t="shared" si="2321"/>
        <v>3.7792767277410396E-3</v>
      </c>
      <c r="AK1901" s="13">
        <f t="shared" si="2322"/>
        <v>1.8799886106256874E-3</v>
      </c>
      <c r="AL1901" s="13">
        <f t="shared" si="2323"/>
        <v>4.1655015315650407E-5</v>
      </c>
      <c r="AM1901" s="13">
        <f t="shared" si="2324"/>
        <v>5.128211649942844E-3</v>
      </c>
      <c r="AN1901" s="13">
        <f t="shared" si="2325"/>
        <v>5.1020235824504523E-3</v>
      </c>
      <c r="AO1901" s="13">
        <f t="shared" si="2326"/>
        <v>2.5379846243446945E-3</v>
      </c>
      <c r="AP1901" s="13">
        <f t="shared" si="2327"/>
        <v>8.4167466095434425E-4</v>
      </c>
      <c r="AQ1901" s="13">
        <f t="shared" si="2328"/>
        <v>2.0934412725476695E-4</v>
      </c>
      <c r="AR1901" s="13">
        <f t="shared" si="2329"/>
        <v>6.7532005266735971E-4</v>
      </c>
      <c r="AS1901" s="13">
        <f t="shared" si="2330"/>
        <v>1.0078071273976075E-3</v>
      </c>
      <c r="AT1901" s="13">
        <f t="shared" si="2331"/>
        <v>7.5199544425027295E-4</v>
      </c>
      <c r="AU1901" s="13">
        <f t="shared" si="2332"/>
        <v>3.7407762709081737E-4</v>
      </c>
      <c r="AV1901" s="13">
        <f t="shared" si="2333"/>
        <v>1.3956275150317764E-4</v>
      </c>
      <c r="AW1901" s="13">
        <f t="shared" si="2334"/>
        <v>1.7179443766902951E-6</v>
      </c>
      <c r="AX1901" s="13">
        <f t="shared" si="2335"/>
        <v>1.2755058956126157E-3</v>
      </c>
      <c r="AY1901" s="13">
        <f t="shared" si="2336"/>
        <v>1.2689923121723496E-3</v>
      </c>
      <c r="AZ1901" s="13">
        <f t="shared" si="2337"/>
        <v>6.3125599571575936E-4</v>
      </c>
      <c r="BA1901" s="13">
        <f t="shared" si="2338"/>
        <v>2.0934412725476741E-4</v>
      </c>
      <c r="BB1901" s="13">
        <f t="shared" si="2339"/>
        <v>5.2068769144563086E-5</v>
      </c>
      <c r="BC1901" s="13">
        <f t="shared" si="2340"/>
        <v>1.0360574259359607E-5</v>
      </c>
      <c r="BD1901" s="13">
        <f t="shared" si="2341"/>
        <v>1.1197856971084486E-4</v>
      </c>
      <c r="BE1901" s="13">
        <f t="shared" si="2342"/>
        <v>1.6711009872228221E-4</v>
      </c>
      <c r="BF1901" s="13">
        <f t="shared" si="2343"/>
        <v>1.2469254236360534E-4</v>
      </c>
      <c r="BG1901" s="13">
        <f t="shared" si="2344"/>
        <v>6.2027889556967578E-5</v>
      </c>
      <c r="BH1901" s="13">
        <f t="shared" si="2345"/>
        <v>2.3141675175361255E-5</v>
      </c>
      <c r="BI1901" s="13">
        <f t="shared" si="2346"/>
        <v>6.9070495062397212E-6</v>
      </c>
      <c r="BJ1901" s="14">
        <f t="shared" si="2347"/>
        <v>0.48628779787262083</v>
      </c>
      <c r="BK1901" s="14">
        <f t="shared" si="2348"/>
        <v>0.26196740107596289</v>
      </c>
      <c r="BL1901" s="14">
        <f t="shared" si="2349"/>
        <v>0.23838681138591866</v>
      </c>
      <c r="BM1901" s="14">
        <f t="shared" si="2350"/>
        <v>0.45192802513388453</v>
      </c>
      <c r="BN1901" s="14">
        <f t="shared" si="2351"/>
        <v>0.54709212116474226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1.28</v>
      </c>
      <c r="F1902" s="10">
        <f>VLOOKUP(B1902,home!$B$2:$E$405,3,FALSE)</f>
        <v>1.0900000000000001</v>
      </c>
      <c r="G1902" s="10">
        <f>VLOOKUP(C1902,away!$B$2:$E$405,4,FALSE)</f>
        <v>1.41</v>
      </c>
      <c r="H1902" s="10">
        <f>VLOOKUP(A1902,away!$A$2:$E$405,3,FALSE)</f>
        <v>1.26</v>
      </c>
      <c r="I1902" s="10">
        <f>VLOOKUP(C1902,away!$B$2:$E$405,3,FALSE)</f>
        <v>1.25</v>
      </c>
      <c r="J1902" s="10">
        <f>VLOOKUP(B1902,home!$B$2:$E$405,4,FALSE)</f>
        <v>0.95</v>
      </c>
      <c r="K1902" s="12">
        <f t="shared" si="2296"/>
        <v>1.9672320000000001</v>
      </c>
      <c r="L1902" s="12">
        <f t="shared" si="2297"/>
        <v>1.4962499999999999</v>
      </c>
      <c r="M1902" s="13">
        <f t="shared" si="2298"/>
        <v>3.1320513898376603E-2</v>
      </c>
      <c r="N1902" s="13">
        <f t="shared" si="2299"/>
        <v>6.1614717197331192E-2</v>
      </c>
      <c r="O1902" s="13">
        <f t="shared" si="2300"/>
        <v>4.6863318920445984E-2</v>
      </c>
      <c r="P1902" s="13">
        <f t="shared" si="2301"/>
        <v>9.2191020606506788E-2</v>
      </c>
      <c r="Q1902" s="13">
        <f t="shared" si="2302"/>
        <v>6.0605221670770142E-2</v>
      </c>
      <c r="R1902" s="13">
        <f t="shared" si="2303"/>
        <v>3.5059620467358665E-2</v>
      </c>
      <c r="S1902" s="13">
        <f t="shared" si="2304"/>
        <v>6.7840396138183212E-2</v>
      </c>
      <c r="T1902" s="13">
        <f t="shared" si="2305"/>
        <v>9.068056292488981E-2</v>
      </c>
      <c r="U1902" s="13">
        <f t="shared" si="2306"/>
        <v>6.8970407291242902E-2</v>
      </c>
      <c r="V1902" s="13">
        <f t="shared" si="2307"/>
        <v>2.2187358946711852E-2</v>
      </c>
      <c r="W1902" s="13">
        <f t="shared" si="2308"/>
        <v>3.97415104792775E-2</v>
      </c>
      <c r="X1902" s="13">
        <f t="shared" si="2309"/>
        <v>5.9463235054618951E-2</v>
      </c>
      <c r="Y1902" s="13">
        <f t="shared" si="2310"/>
        <v>4.4485932725236814E-2</v>
      </c>
      <c r="Z1902" s="13">
        <f t="shared" si="2311"/>
        <v>1.7485985708095123E-2</v>
      </c>
      <c r="AA1902" s="13">
        <f t="shared" si="2312"/>
        <v>3.4398990636507379E-2</v>
      </c>
      <c r="AB1902" s="13">
        <f t="shared" si="2313"/>
        <v>3.383539757391886E-2</v>
      </c>
      <c r="AC1902" s="13">
        <f t="shared" si="2314"/>
        <v>4.0817403102346135E-3</v>
      </c>
      <c r="AD1902" s="13">
        <f t="shared" si="2315"/>
        <v>1.9545192785792507E-2</v>
      </c>
      <c r="AE1902" s="13">
        <f t="shared" si="2316"/>
        <v>2.9244494705742037E-2</v>
      </c>
      <c r="AF1902" s="13">
        <f t="shared" si="2317"/>
        <v>2.1878537601733267E-2</v>
      </c>
      <c r="AG1902" s="13">
        <f t="shared" si="2318"/>
        <v>1.0911920628864461E-2</v>
      </c>
      <c r="AH1902" s="13">
        <f t="shared" si="2319"/>
        <v>6.540851528934335E-3</v>
      </c>
      <c r="AI1902" s="13">
        <f t="shared" si="2320"/>
        <v>1.2867372434968547E-2</v>
      </c>
      <c r="AJ1902" s="13">
        <f t="shared" si="2321"/>
        <v>1.2656553404994027E-2</v>
      </c>
      <c r="AK1902" s="13">
        <f t="shared" si="2322"/>
        <v>8.299458956004405E-3</v>
      </c>
      <c r="AL1902" s="13">
        <f t="shared" si="2323"/>
        <v>4.8057934971590974E-4</v>
      </c>
      <c r="AM1902" s="13">
        <f t="shared" si="2324"/>
        <v>7.6899857388760305E-3</v>
      </c>
      <c r="AN1902" s="13">
        <f t="shared" si="2325"/>
        <v>1.150614116179326E-2</v>
      </c>
      <c r="AO1902" s="13">
        <f t="shared" si="2326"/>
        <v>8.6080318566665853E-3</v>
      </c>
      <c r="AP1902" s="13">
        <f t="shared" si="2327"/>
        <v>4.2932558885124573E-3</v>
      </c>
      <c r="AQ1902" s="13">
        <f t="shared" si="2328"/>
        <v>1.6059460307966914E-3</v>
      </c>
      <c r="AR1902" s="13">
        <f t="shared" si="2329"/>
        <v>1.9573498200335989E-3</v>
      </c>
      <c r="AS1902" s="13">
        <f t="shared" si="2330"/>
        <v>3.8505612011643362E-3</v>
      </c>
      <c r="AT1902" s="13">
        <f t="shared" si="2331"/>
        <v>3.7874736064444615E-3</v>
      </c>
      <c r="AU1902" s="13">
        <f t="shared" si="2332"/>
        <v>2.4836130925843169E-3</v>
      </c>
      <c r="AV1902" s="13">
        <f t="shared" si="2333"/>
        <v>1.2214607878377078E-3</v>
      </c>
      <c r="AW1902" s="13">
        <f t="shared" si="2334"/>
        <v>3.9293647817169907E-5</v>
      </c>
      <c r="AX1902" s="13">
        <f t="shared" si="2335"/>
        <v>2.5213310041767643E-3</v>
      </c>
      <c r="AY1902" s="13">
        <f t="shared" si="2336"/>
        <v>3.7725415149994831E-3</v>
      </c>
      <c r="AZ1902" s="13">
        <f t="shared" si="2337"/>
        <v>2.822332620908989E-3</v>
      </c>
      <c r="BA1902" s="13">
        <f t="shared" si="2338"/>
        <v>1.4076383946783576E-3</v>
      </c>
      <c r="BB1902" s="13">
        <f t="shared" si="2339"/>
        <v>5.2654473700937323E-4</v>
      </c>
      <c r="BC1902" s="13">
        <f t="shared" si="2340"/>
        <v>1.5756851255005488E-4</v>
      </c>
      <c r="BD1902" s="13">
        <f t="shared" si="2341"/>
        <v>4.8811411137087834E-4</v>
      </c>
      <c r="BE1902" s="13">
        <f t="shared" si="2342"/>
        <v>9.6023369954035555E-4</v>
      </c>
      <c r="BF1902" s="13">
        <f t="shared" si="2343"/>
        <v>9.4450123060708675E-4</v>
      </c>
      <c r="BG1902" s="13">
        <f t="shared" si="2344"/>
        <v>6.1935101496321358E-4</v>
      </c>
      <c r="BH1902" s="13">
        <f t="shared" si="2345"/>
        <v>3.0460178396702812E-4</v>
      </c>
      <c r="BI1902" s="13">
        <f t="shared" si="2346"/>
        <v>1.1984447533540489E-4</v>
      </c>
      <c r="BJ1902" s="14">
        <f t="shared" si="2347"/>
        <v>0.48308264323522476</v>
      </c>
      <c r="BK1902" s="14">
        <f t="shared" si="2348"/>
        <v>0.22187415076472847</v>
      </c>
      <c r="BL1902" s="14">
        <f t="shared" si="2349"/>
        <v>0.27622907603822344</v>
      </c>
      <c r="BM1902" s="14">
        <f t="shared" si="2350"/>
        <v>0.66728419511830028</v>
      </c>
      <c r="BN1902" s="14">
        <f t="shared" si="2351"/>
        <v>0.32765441276078938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1.28</v>
      </c>
      <c r="F1903" s="10">
        <f>VLOOKUP(B1903,home!$B$2:$E$405,3,FALSE)</f>
        <v>0.31</v>
      </c>
      <c r="G1903" s="10">
        <f>VLOOKUP(C1903,away!$B$2:$E$405,4,FALSE)</f>
        <v>0.31</v>
      </c>
      <c r="H1903" s="10">
        <f>VLOOKUP(A1903,away!$A$2:$E$405,3,FALSE)</f>
        <v>1.26</v>
      </c>
      <c r="I1903" s="10">
        <f>VLOOKUP(C1903,away!$B$2:$E$405,3,FALSE)</f>
        <v>1.0900000000000001</v>
      </c>
      <c r="J1903" s="10">
        <f>VLOOKUP(B1903,home!$B$2:$E$405,4,FALSE)</f>
        <v>1.27</v>
      </c>
      <c r="K1903" s="12">
        <f t="shared" si="2296"/>
        <v>0.12300799999999999</v>
      </c>
      <c r="L1903" s="12">
        <f t="shared" si="2297"/>
        <v>1.7442180000000003</v>
      </c>
      <c r="M1903" s="13">
        <f t="shared" si="2298"/>
        <v>0.15455179439835681</v>
      </c>
      <c r="N1903" s="13">
        <f t="shared" si="2299"/>
        <v>1.9011107125353071E-2</v>
      </c>
      <c r="O1903" s="13">
        <f t="shared" si="2300"/>
        <v>0.26957202172191314</v>
      </c>
      <c r="P1903" s="13">
        <f t="shared" si="2301"/>
        <v>3.3159515247969083E-2</v>
      </c>
      <c r="Q1903" s="13">
        <f t="shared" si="2302"/>
        <v>1.169259132637715E-3</v>
      </c>
      <c r="R1903" s="13">
        <f t="shared" si="2303"/>
        <v>0.23509618629187604</v>
      </c>
      <c r="S1903" s="13">
        <f t="shared" si="2304"/>
        <v>1.7786164433752848E-3</v>
      </c>
      <c r="T1903" s="13">
        <f t="shared" si="2305"/>
        <v>2.0394428258110903E-3</v>
      </c>
      <c r="U1903" s="13">
        <f t="shared" si="2306"/>
        <v>2.8918711683391086E-2</v>
      </c>
      <c r="V1903" s="13">
        <f t="shared" si="2307"/>
        <v>4.2400786742350785E-5</v>
      </c>
      <c r="W1903" s="13">
        <f t="shared" si="2308"/>
        <v>4.7942742462500026E-5</v>
      </c>
      <c r="X1903" s="13">
        <f t="shared" si="2309"/>
        <v>8.3622594372456885E-5</v>
      </c>
      <c r="Y1903" s="13">
        <f t="shared" si="2310"/>
        <v>7.2928017155569029E-5</v>
      </c>
      <c r="Z1903" s="13">
        <f t="shared" si="2311"/>
        <v>0.13668633328721452</v>
      </c>
      <c r="AA1903" s="13">
        <f t="shared" si="2312"/>
        <v>1.6813512484993683E-2</v>
      </c>
      <c r="AB1903" s="13">
        <f t="shared" si="2313"/>
        <v>1.0340982718770513E-3</v>
      </c>
      <c r="AC1903" s="13">
        <f t="shared" si="2314"/>
        <v>5.6857538438090353E-7</v>
      </c>
      <c r="AD1903" s="13">
        <f t="shared" si="2315"/>
        <v>1.4743352162067998E-6</v>
      </c>
      <c r="AE1903" s="13">
        <f t="shared" si="2316"/>
        <v>2.5715620221417922E-6</v>
      </c>
      <c r="AF1903" s="13">
        <f t="shared" si="2317"/>
        <v>2.242682383568057E-6</v>
      </c>
      <c r="AG1903" s="13">
        <f t="shared" si="2318"/>
        <v>1.3039089939007702E-6</v>
      </c>
      <c r="AH1903" s="13">
        <f t="shared" si="2319"/>
        <v>5.9602690718389702E-2</v>
      </c>
      <c r="AI1903" s="13">
        <f t="shared" si="2320"/>
        <v>7.3316077798876791E-3</v>
      </c>
      <c r="AJ1903" s="13">
        <f t="shared" si="2321"/>
        <v>4.5092320489421172E-4</v>
      </c>
      <c r="AK1903" s="13">
        <f t="shared" si="2322"/>
        <v>1.8489053862542402E-5</v>
      </c>
      <c r="AL1903" s="13">
        <f t="shared" si="2323"/>
        <v>4.8795768956012575E-9</v>
      </c>
      <c r="AM1903" s="13">
        <f t="shared" si="2324"/>
        <v>3.6271005255033189E-8</v>
      </c>
      <c r="AN1903" s="13">
        <f t="shared" si="2325"/>
        <v>6.3264540243923482E-8</v>
      </c>
      <c r="AO1903" s="13">
        <f t="shared" si="2326"/>
        <v>5.517357492758789E-8</v>
      </c>
      <c r="AP1903" s="13">
        <f t="shared" si="2327"/>
        <v>3.2078247504349179E-8</v>
      </c>
      <c r="AQ1903" s="13">
        <f t="shared" si="2328"/>
        <v>1.3987864176385232E-8</v>
      </c>
      <c r="AR1903" s="13">
        <f t="shared" si="2329"/>
        <v>2.0792017199889646E-2</v>
      </c>
      <c r="AS1903" s="13">
        <f t="shared" si="2330"/>
        <v>2.5575844517240253E-3</v>
      </c>
      <c r="AT1903" s="13">
        <f t="shared" si="2331"/>
        <v>1.5730167411883439E-4</v>
      </c>
      <c r="AU1903" s="13">
        <f t="shared" si="2332"/>
        <v>6.4497881100031958E-6</v>
      </c>
      <c r="AV1903" s="13">
        <f t="shared" si="2333"/>
        <v>1.9834388395881813E-7</v>
      </c>
      <c r="AW1903" s="13">
        <f t="shared" si="2334"/>
        <v>2.9081298010303508E-11</v>
      </c>
      <c r="AX1903" s="13">
        <f t="shared" si="2335"/>
        <v>7.4360396906852101E-10</v>
      </c>
      <c r="AY1903" s="13">
        <f t="shared" si="2336"/>
        <v>1.2970074277207578E-9</v>
      </c>
      <c r="AZ1903" s="13">
        <f t="shared" si="2337"/>
        <v>1.1311318507821228E-9</v>
      </c>
      <c r="BA1903" s="13">
        <f t="shared" si="2338"/>
        <v>6.5764684483583112E-10</v>
      </c>
      <c r="BB1903" s="13">
        <f t="shared" si="2339"/>
        <v>2.8676986610146595E-10</v>
      </c>
      <c r="BC1903" s="13">
        <f t="shared" si="2340"/>
        <v>1.0003783246235333E-10</v>
      </c>
      <c r="BD1903" s="13">
        <f t="shared" si="2341"/>
        <v>6.0443017760595207E-3</v>
      </c>
      <c r="BE1903" s="13">
        <f t="shared" si="2342"/>
        <v>7.4349747286952942E-4</v>
      </c>
      <c r="BF1903" s="13">
        <f t="shared" si="2343"/>
        <v>4.5728068571367531E-5</v>
      </c>
      <c r="BG1903" s="13">
        <f t="shared" si="2344"/>
        <v>1.8749727529422595E-6</v>
      </c>
      <c r="BH1903" s="13">
        <f t="shared" si="2345"/>
        <v>5.7659162098480318E-8</v>
      </c>
      <c r="BI1903" s="13">
        <f t="shared" si="2346"/>
        <v>1.4185076422819729E-9</v>
      </c>
      <c r="BJ1903" s="14">
        <f t="shared" si="2347"/>
        <v>2.2432099917838115E-2</v>
      </c>
      <c r="BK1903" s="14">
        <f t="shared" si="2348"/>
        <v>0.18953290162841227</v>
      </c>
      <c r="BL1903" s="14">
        <f t="shared" si="2349"/>
        <v>0.64918725403673505</v>
      </c>
      <c r="BM1903" s="14">
        <f t="shared" si="2350"/>
        <v>0.28527870368416763</v>
      </c>
      <c r="BN1903" s="14">
        <f t="shared" si="2351"/>
        <v>0.71255988391810576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1.28</v>
      </c>
      <c r="F1904" s="10">
        <f>VLOOKUP(B1904,home!$B$2:$E$405,3,FALSE)</f>
        <v>1.41</v>
      </c>
      <c r="G1904" s="10">
        <f>VLOOKUP(C1904,away!$B$2:$E$405,4,FALSE)</f>
        <v>0.78</v>
      </c>
      <c r="H1904" s="10">
        <f>VLOOKUP(A1904,away!$A$2:$E$405,3,FALSE)</f>
        <v>1.26</v>
      </c>
      <c r="I1904" s="10">
        <f>VLOOKUP(C1904,away!$B$2:$E$405,3,FALSE)</f>
        <v>0.13</v>
      </c>
      <c r="J1904" s="10">
        <f>VLOOKUP(B1904,home!$B$2:$E$405,4,FALSE)</f>
        <v>0.32</v>
      </c>
      <c r="K1904" s="12">
        <f t="shared" si="2296"/>
        <v>1.4077440000000001</v>
      </c>
      <c r="L1904" s="12">
        <f t="shared" si="2297"/>
        <v>5.2416000000000004E-2</v>
      </c>
      <c r="M1904" s="13">
        <f t="shared" si="2298"/>
        <v>0.2321991198982678</v>
      </c>
      <c r="N1904" s="13">
        <f t="shared" si="2299"/>
        <v>0.32687691784206718</v>
      </c>
      <c r="O1904" s="13">
        <f t="shared" si="2300"/>
        <v>1.2170949068587605E-2</v>
      </c>
      <c r="P1904" s="13">
        <f t="shared" si="2301"/>
        <v>1.7133580525609794E-2</v>
      </c>
      <c r="Q1904" s="13">
        <f t="shared" si="2302"/>
        <v>0.23007950991533152</v>
      </c>
      <c r="R1904" s="13">
        <f t="shared" si="2303"/>
        <v>3.1897623318954396E-4</v>
      </c>
      <c r="S1904" s="13">
        <f t="shared" si="2304"/>
        <v>3.1606448568385063E-4</v>
      </c>
      <c r="T1904" s="13">
        <f t="shared" si="2305"/>
        <v>1.2059847591722019E-2</v>
      </c>
      <c r="U1904" s="13">
        <f t="shared" si="2306"/>
        <v>4.4903687841518146E-4</v>
      </c>
      <c r="V1904" s="13">
        <f t="shared" si="2307"/>
        <v>2.5913182325402843E-6</v>
      </c>
      <c r="W1904" s="13">
        <f t="shared" si="2308"/>
        <v>0.10796434986874948</v>
      </c>
      <c r="X1904" s="13">
        <f t="shared" si="2309"/>
        <v>5.659059362720373E-3</v>
      </c>
      <c r="Y1904" s="13">
        <f t="shared" si="2310"/>
        <v>1.4831262777817553E-4</v>
      </c>
      <c r="Z1904" s="13">
        <f t="shared" si="2311"/>
        <v>5.5731527462877148E-6</v>
      </c>
      <c r="AA1904" s="13">
        <f t="shared" si="2312"/>
        <v>7.8455723396700543E-6</v>
      </c>
      <c r="AB1904" s="13">
        <f t="shared" si="2313"/>
        <v>5.5222786938682411E-6</v>
      </c>
      <c r="AC1904" s="13">
        <f t="shared" si="2314"/>
        <v>1.1950561985377544E-8</v>
      </c>
      <c r="AD1904" s="13">
        <f t="shared" si="2315"/>
        <v>3.7996541435408239E-2</v>
      </c>
      <c r="AE1904" s="13">
        <f t="shared" si="2316"/>
        <v>1.9916267158783586E-3</v>
      </c>
      <c r="AF1904" s="13">
        <f t="shared" si="2317"/>
        <v>5.2196552969740011E-5</v>
      </c>
      <c r="AG1904" s="13">
        <f t="shared" si="2318"/>
        <v>9.1197817348729809E-7</v>
      </c>
      <c r="AH1904" s="13">
        <f t="shared" si="2319"/>
        <v>7.3030593587354159E-8</v>
      </c>
      <c r="AI1904" s="13">
        <f t="shared" si="2320"/>
        <v>1.0280837993903632E-7</v>
      </c>
      <c r="AJ1904" s="13">
        <f t="shared" si="2321"/>
        <v>7.2363940004449377E-8</v>
      </c>
      <c r="AK1904" s="13">
        <f t="shared" si="2322"/>
        <v>3.3956634119207857E-8</v>
      </c>
      <c r="AL1904" s="13">
        <f t="shared" si="2323"/>
        <v>3.5272470660950968E-11</v>
      </c>
      <c r="AM1904" s="13">
        <f t="shared" si="2324"/>
        <v>1.0697880645289457E-2</v>
      </c>
      <c r="AN1904" s="13">
        <f t="shared" si="2325"/>
        <v>5.6074011190349222E-4</v>
      </c>
      <c r="AO1904" s="13">
        <f t="shared" si="2326"/>
        <v>1.4695876852766724E-5</v>
      </c>
      <c r="AP1904" s="13">
        <f t="shared" si="2327"/>
        <v>2.5676636037154033E-7</v>
      </c>
      <c r="AQ1904" s="13">
        <f t="shared" si="2328"/>
        <v>3.3646663863086622E-9</v>
      </c>
      <c r="AR1904" s="13">
        <f t="shared" si="2329"/>
        <v>7.655943186949511E-10</v>
      </c>
      <c r="AS1904" s="13">
        <f t="shared" si="2330"/>
        <v>1.0777608085769055E-9</v>
      </c>
      <c r="AT1904" s="13">
        <f t="shared" si="2331"/>
        <v>7.5860565585464374E-10</v>
      </c>
      <c r="AU1904" s="13">
        <f t="shared" si="2332"/>
        <v>3.5597418679847986E-10</v>
      </c>
      <c r="AV1904" s="13">
        <f t="shared" si="2333"/>
        <v>1.2528013140510988E-10</v>
      </c>
      <c r="AW1904" s="13">
        <f t="shared" si="2334"/>
        <v>7.2297110613916947E-14</v>
      </c>
      <c r="AX1904" s="13">
        <f t="shared" si="2335"/>
        <v>2.5099795485203917E-3</v>
      </c>
      <c r="AY1904" s="13">
        <f t="shared" si="2336"/>
        <v>1.3156308801524487E-4</v>
      </c>
      <c r="AZ1904" s="13">
        <f t="shared" si="2337"/>
        <v>3.4480054107035373E-6</v>
      </c>
      <c r="BA1904" s="13">
        <f t="shared" si="2338"/>
        <v>6.0243550535812239E-8</v>
      </c>
      <c r="BB1904" s="13">
        <f t="shared" si="2339"/>
        <v>7.8943148622128289E-10</v>
      </c>
      <c r="BC1904" s="13">
        <f t="shared" si="2340"/>
        <v>8.2757681563549533E-12</v>
      </c>
      <c r="BD1904" s="13">
        <f t="shared" si="2341"/>
        <v>6.6882319681190993E-12</v>
      </c>
      <c r="BE1904" s="13">
        <f t="shared" si="2342"/>
        <v>9.4153184237278554E-12</v>
      </c>
      <c r="BF1904" s="13">
        <f t="shared" si="2343"/>
        <v>6.6271790095461739E-12</v>
      </c>
      <c r="BG1904" s="13">
        <f t="shared" si="2344"/>
        <v>3.1097904958715231E-12</v>
      </c>
      <c r="BH1904" s="13">
        <f t="shared" si="2345"/>
        <v>1.094447227955041E-12</v>
      </c>
      <c r="BI1904" s="13">
        <f t="shared" si="2346"/>
        <v>3.0814030369406796E-13</v>
      </c>
      <c r="BJ1904" s="14">
        <f t="shared" si="2347"/>
        <v>0.73674790233907528</v>
      </c>
      <c r="BK1904" s="14">
        <f t="shared" si="2348"/>
        <v>0.2497829313016437</v>
      </c>
      <c r="BL1904" s="14">
        <f t="shared" si="2349"/>
        <v>1.2952615301231731E-2</v>
      </c>
      <c r="BM1904" s="14">
        <f t="shared" si="2350"/>
        <v>0.1805784055237005</v>
      </c>
      <c r="BN1904" s="14">
        <f t="shared" si="2351"/>
        <v>0.81877905348305347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1.28</v>
      </c>
      <c r="F1905" s="10">
        <f>VLOOKUP(B1905,home!$B$2:$E$405,3,FALSE)</f>
        <v>1.43</v>
      </c>
      <c r="G1905" s="10">
        <f>VLOOKUP(C1905,away!$B$2:$E$405,4,FALSE)</f>
        <v>0.94</v>
      </c>
      <c r="H1905" s="10">
        <f>VLOOKUP(A1905,away!$A$2:$E$405,3,FALSE)</f>
        <v>1.26</v>
      </c>
      <c r="I1905" s="10">
        <f>VLOOKUP(C1905,away!$B$2:$E$405,3,FALSE)</f>
        <v>1.56</v>
      </c>
      <c r="J1905" s="10">
        <f>VLOOKUP(B1905,home!$B$2:$E$405,4,FALSE)</f>
        <v>1.32</v>
      </c>
      <c r="K1905" s="12">
        <f t="shared" si="2296"/>
        <v>1.7205759999999999</v>
      </c>
      <c r="L1905" s="12">
        <f t="shared" si="2297"/>
        <v>2.594592</v>
      </c>
      <c r="M1905" s="13">
        <f t="shared" si="2298"/>
        <v>1.3364304094432391E-2</v>
      </c>
      <c r="N1905" s="13">
        <f t="shared" si="2299"/>
        <v>2.2994300881582105E-2</v>
      </c>
      <c r="O1905" s="13">
        <f t="shared" si="2300"/>
        <v>3.4674916488981529E-2</v>
      </c>
      <c r="P1905" s="13">
        <f t="shared" si="2301"/>
        <v>5.9660829112945873E-2</v>
      </c>
      <c r="Q1905" s="13">
        <f t="shared" si="2302"/>
        <v>1.9781721116814508E-2</v>
      </c>
      <c r="R1905" s="13">
        <f t="shared" si="2303"/>
        <v>4.4983630461489781E-2</v>
      </c>
      <c r="S1905" s="13">
        <f t="shared" si="2304"/>
        <v>6.6584359823250991E-2</v>
      </c>
      <c r="T1905" s="13">
        <f t="shared" si="2305"/>
        <v>5.1325495355917988E-2</v>
      </c>
      <c r="U1905" s="13">
        <f t="shared" si="2306"/>
        <v>7.7397754964908236E-2</v>
      </c>
      <c r="V1905" s="13">
        <f t="shared" si="2307"/>
        <v>3.3027268302356291E-2</v>
      </c>
      <c r="W1905" s="13">
        <f t="shared" si="2308"/>
        <v>1.1345318197428081E-2</v>
      </c>
      <c r="X1905" s="13">
        <f t="shared" si="2309"/>
        <v>2.9436471832501317E-2</v>
      </c>
      <c r="Y1905" s="13">
        <f t="shared" si="2310"/>
        <v>3.8187817162416635E-2</v>
      </c>
      <c r="Z1905" s="13">
        <f t="shared" si="2311"/>
        <v>3.8904722575445895E-2</v>
      </c>
      <c r="AA1905" s="13">
        <f t="shared" si="2312"/>
        <v>6.693853194997039E-2</v>
      </c>
      <c r="AB1905" s="13">
        <f t="shared" si="2313"/>
        <v>5.7586415774176135E-2</v>
      </c>
      <c r="AC1905" s="13">
        <f t="shared" si="2314"/>
        <v>9.2150056801086153E-3</v>
      </c>
      <c r="AD1905" s="13">
        <f t="shared" si="2315"/>
        <v>4.8801205507145035E-3</v>
      </c>
      <c r="AE1905" s="13">
        <f t="shared" si="2316"/>
        <v>1.2661921739919445E-2</v>
      </c>
      <c r="AF1905" s="13">
        <f t="shared" si="2317"/>
        <v>1.6426260425510538E-2</v>
      </c>
      <c r="AG1905" s="13">
        <f t="shared" si="2318"/>
        <v>1.4206481296648744E-2</v>
      </c>
      <c r="AH1905" s="13">
        <f t="shared" si="2319"/>
        <v>2.5235470489117836E-2</v>
      </c>
      <c r="AI1905" s="13">
        <f t="shared" si="2320"/>
        <v>4.3419544872284402E-2</v>
      </c>
      <c r="AJ1905" s="13">
        <f t="shared" si="2321"/>
        <v>3.7353313419087812E-2</v>
      </c>
      <c r="AK1905" s="13">
        <f t="shared" si="2322"/>
        <v>2.142307152978681E-2</v>
      </c>
      <c r="AL1905" s="13">
        <f t="shared" si="2323"/>
        <v>1.6455024527160323E-3</v>
      </c>
      <c r="AM1905" s="13">
        <f t="shared" si="2324"/>
        <v>1.6793236593332303E-3</v>
      </c>
      <c r="AN1905" s="13">
        <f t="shared" si="2325"/>
        <v>4.3571597319167245E-3</v>
      </c>
      <c r="AO1905" s="13">
        <f t="shared" si="2326"/>
        <v>5.65252589157664E-3</v>
      </c>
      <c r="AP1905" s="13">
        <f t="shared" si="2327"/>
        <v>4.8886661526925381E-3</v>
      </c>
      <c r="AQ1905" s="13">
        <f t="shared" si="2328"/>
        <v>3.1710235226117107E-3</v>
      </c>
      <c r="AR1905" s="13">
        <f t="shared" si="2329"/>
        <v>1.3095149969460242E-2</v>
      </c>
      <c r="AS1905" s="13">
        <f t="shared" si="2330"/>
        <v>2.2531200753854022E-2</v>
      </c>
      <c r="AT1905" s="13">
        <f t="shared" si="2331"/>
        <v>1.9383321634131572E-2</v>
      </c>
      <c r="AU1905" s="13">
        <f t="shared" si="2332"/>
        <v>1.1116826001322522E-2</v>
      </c>
      <c r="AV1905" s="13">
        <f t="shared" si="2333"/>
        <v>4.7818360035128734E-3</v>
      </c>
      <c r="AW1905" s="13">
        <f t="shared" si="2334"/>
        <v>2.040511132880948E-4</v>
      </c>
      <c r="AX1905" s="13">
        <f t="shared" si="2335"/>
        <v>4.8156733074682226E-4</v>
      </c>
      <c r="AY1905" s="13">
        <f t="shared" si="2336"/>
        <v>1.2494707438170591E-3</v>
      </c>
      <c r="AZ1905" s="13">
        <f t="shared" si="2337"/>
        <v>1.6209333980708957E-3</v>
      </c>
      <c r="BA1905" s="13">
        <f t="shared" si="2338"/>
        <v>1.4018869423891868E-3</v>
      </c>
      <c r="BB1905" s="13">
        <f t="shared" si="2339"/>
        <v>9.0933116140686149E-4</v>
      </c>
      <c r="BC1905" s="13">
        <f t="shared" si="2340"/>
        <v>4.7186867134739024E-4</v>
      </c>
      <c r="BD1905" s="13">
        <f t="shared" si="2341"/>
        <v>5.6627618915936345E-3</v>
      </c>
      <c r="BE1905" s="13">
        <f t="shared" si="2342"/>
        <v>9.7432122043906097E-3</v>
      </c>
      <c r="BF1905" s="13">
        <f t="shared" si="2343"/>
        <v>8.3819685408907888E-3</v>
      </c>
      <c r="BG1905" s="13">
        <f t="shared" si="2344"/>
        <v>4.8072713014039037E-3</v>
      </c>
      <c r="BH1905" s="13">
        <f t="shared" si="2345"/>
        <v>2.0678189066710806E-3</v>
      </c>
      <c r="BI1905" s="13">
        <f t="shared" si="2346"/>
        <v>7.1156791663289976E-4</v>
      </c>
      <c r="BJ1905" s="14">
        <f t="shared" si="2347"/>
        <v>0.24712966576536297</v>
      </c>
      <c r="BK1905" s="14">
        <f t="shared" si="2348"/>
        <v>0.18474674020962725</v>
      </c>
      <c r="BL1905" s="14">
        <f t="shared" si="2349"/>
        <v>0.51129558507366701</v>
      </c>
      <c r="BM1905" s="14">
        <f t="shared" si="2350"/>
        <v>0.78557159183732794</v>
      </c>
      <c r="BN1905" s="14">
        <f t="shared" si="2351"/>
        <v>0.1954597021562462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1.74545454545455</v>
      </c>
      <c r="F1906" s="10">
        <f>VLOOKUP(B1906,home!$B$2:$E$405,3,FALSE)</f>
        <v>1.03</v>
      </c>
      <c r="G1906" s="10">
        <f>VLOOKUP(C1906,away!$B$2:$E$405,4,FALSE)</f>
        <v>1.26</v>
      </c>
      <c r="H1906" s="10">
        <f>VLOOKUP(A1906,away!$A$2:$E$405,3,FALSE)</f>
        <v>1.4545454545454499</v>
      </c>
      <c r="I1906" s="10">
        <f>VLOOKUP(C1906,away!$B$2:$E$405,3,FALSE)</f>
        <v>0.8</v>
      </c>
      <c r="J1906" s="10">
        <f>VLOOKUP(B1906,home!$B$2:$E$405,4,FALSE)</f>
        <v>1.24</v>
      </c>
      <c r="K1906" s="12">
        <f t="shared" si="2296"/>
        <v>2.265250909090915</v>
      </c>
      <c r="L1906" s="12">
        <f t="shared" si="2297"/>
        <v>1.4429090909090865</v>
      </c>
      <c r="M1906" s="13">
        <f t="shared" si="2298"/>
        <v>2.4522603375449366E-2</v>
      </c>
      <c r="N1906" s="13">
        <f t="shared" si="2299"/>
        <v>5.5549849589512618E-2</v>
      </c>
      <c r="O1906" s="13">
        <f t="shared" si="2300"/>
        <v>3.538388734319374E-2</v>
      </c>
      <c r="P1906" s="13">
        <f t="shared" si="2301"/>
        <v>8.0153382971340142E-2</v>
      </c>
      <c r="Q1906" s="13">
        <f t="shared" si="2302"/>
        <v>6.2917173641253529E-2</v>
      </c>
      <c r="R1906" s="13">
        <f t="shared" si="2303"/>
        <v>2.5527866359598615E-2</v>
      </c>
      <c r="S1906" s="13">
        <f t="shared" si="2304"/>
        <v>6.5496357619418091E-2</v>
      </c>
      <c r="T1906" s="13">
        <f t="shared" si="2305"/>
        <v>9.0783761821270278E-2</v>
      </c>
      <c r="U1906" s="13">
        <f t="shared" si="2306"/>
        <v>5.7827022478232147E-2</v>
      </c>
      <c r="V1906" s="13">
        <f t="shared" si="2307"/>
        <v>2.3786465966935573E-2</v>
      </c>
      <c r="W1906" s="13">
        <f t="shared" si="2308"/>
        <v>4.7507728262760181E-2</v>
      </c>
      <c r="X1906" s="13">
        <f t="shared" si="2309"/>
        <v>6.8549332998775206E-2</v>
      </c>
      <c r="Y1906" s="13">
        <f t="shared" si="2310"/>
        <v>4.9455227879843501E-2</v>
      </c>
      <c r="Z1906" s="13">
        <f t="shared" si="2311"/>
        <v>1.2278130147259033E-2</v>
      </c>
      <c r="AA1906" s="13">
        <f t="shared" si="2312"/>
        <v>2.7813045478015098E-2</v>
      </c>
      <c r="AB1906" s="13">
        <f t="shared" si="2313"/>
        <v>3.1501763276830332E-2</v>
      </c>
      <c r="AC1906" s="13">
        <f t="shared" si="2314"/>
        <v>4.8592050133104917E-3</v>
      </c>
      <c r="AD1906" s="13">
        <f t="shared" si="2315"/>
        <v>2.6904231159015416E-2</v>
      </c>
      <c r="AE1906" s="13">
        <f t="shared" si="2316"/>
        <v>3.8820359723262858E-2</v>
      </c>
      <c r="AF1906" s="13">
        <f t="shared" si="2317"/>
        <v>2.8007124978528468E-2</v>
      </c>
      <c r="AG1906" s="13">
        <f t="shared" si="2318"/>
        <v>1.3470578413915232E-2</v>
      </c>
      <c r="AH1906" s="13">
        <f t="shared" si="2319"/>
        <v>4.4290564022112389E-3</v>
      </c>
      <c r="AI1906" s="13">
        <f t="shared" si="2320"/>
        <v>1.0032924041523948E-2</v>
      </c>
      <c r="AJ1906" s="13">
        <f t="shared" si="2321"/>
        <v>1.1363545152951111E-2</v>
      </c>
      <c r="AK1906" s="13">
        <f t="shared" si="2322"/>
        <v>8.5804269960727229E-3</v>
      </c>
      <c r="AL1906" s="13">
        <f t="shared" si="2323"/>
        <v>6.3530240147024292E-4</v>
      </c>
      <c r="AM1906" s="13">
        <f t="shared" si="2324"/>
        <v>1.2188966818270355E-2</v>
      </c>
      <c r="AN1906" s="13">
        <f t="shared" si="2325"/>
        <v>1.75875710308715E-2</v>
      </c>
      <c r="AO1906" s="13">
        <f t="shared" si="2326"/>
        <v>1.2688633063726893E-2</v>
      </c>
      <c r="AP1906" s="13">
        <f t="shared" si="2327"/>
        <v>6.1028479996203854E-3</v>
      </c>
      <c r="AQ1906" s="13">
        <f t="shared" si="2328"/>
        <v>2.2014637147721437E-3</v>
      </c>
      <c r="AR1906" s="13">
        <f t="shared" si="2329"/>
        <v>1.2781451493799377E-3</v>
      </c>
      <c r="AS1906" s="13">
        <f t="shared" si="2330"/>
        <v>2.8953194615830473E-3</v>
      </c>
      <c r="AT1906" s="13">
        <f t="shared" si="2331"/>
        <v>3.2793125212298088E-3</v>
      </c>
      <c r="AU1906" s="13">
        <f t="shared" si="2332"/>
        <v>2.4761552233030153E-3</v>
      </c>
      <c r="AV1906" s="13">
        <f t="shared" si="2333"/>
        <v>1.4022782176593433E-3</v>
      </c>
      <c r="AW1906" s="13">
        <f t="shared" si="2334"/>
        <v>5.7681066171243634E-5</v>
      </c>
      <c r="AX1906" s="13">
        <f t="shared" si="2335"/>
        <v>4.6018446943276517E-3</v>
      </c>
      <c r="AY1906" s="13">
        <f t="shared" si="2336"/>
        <v>6.640043544397115E-3</v>
      </c>
      <c r="AZ1906" s="13">
        <f t="shared" si="2337"/>
        <v>4.7904895971213968E-3</v>
      </c>
      <c r="BA1906" s="13">
        <f t="shared" si="2338"/>
        <v>2.3040803298639573E-3</v>
      </c>
      <c r="BB1906" s="13">
        <f t="shared" si="2339"/>
        <v>8.3114461353637667E-4</v>
      </c>
      <c r="BC1906" s="13">
        <f t="shared" si="2340"/>
        <v>2.3985322374635147E-4</v>
      </c>
      <c r="BD1906" s="13">
        <f t="shared" si="2341"/>
        <v>3.0737454259027752E-4</v>
      </c>
      <c r="BE1906" s="13">
        <f t="shared" si="2342"/>
        <v>6.9628046203403036E-4</v>
      </c>
      <c r="BF1906" s="13">
        <f t="shared" si="2343"/>
        <v>7.8862497480241493E-4</v>
      </c>
      <c r="BG1906" s="13">
        <f t="shared" si="2344"/>
        <v>5.9547781370099012E-4</v>
      </c>
      <c r="BH1906" s="13">
        <f t="shared" si="2345"/>
        <v>3.3722666470740965E-4</v>
      </c>
      <c r="BI1906" s="13">
        <f t="shared" si="2346"/>
        <v>1.5278060175963134E-4</v>
      </c>
      <c r="BJ1906" s="14">
        <f t="shared" si="2347"/>
        <v>0.5521423070983914</v>
      </c>
      <c r="BK1906" s="14">
        <f t="shared" si="2348"/>
        <v>0.20609336089232105</v>
      </c>
      <c r="BL1906" s="14">
        <f t="shared" si="2349"/>
        <v>0.22666851316137887</v>
      </c>
      <c r="BM1906" s="14">
        <f t="shared" si="2350"/>
        <v>0.70654518554077628</v>
      </c>
      <c r="BN1906" s="14">
        <f t="shared" si="2351"/>
        <v>0.28405476328034807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1.74545454545455</v>
      </c>
      <c r="F1907" s="10">
        <f>VLOOKUP(B1907,home!$B$2:$E$405,3,FALSE)</f>
        <v>0.69</v>
      </c>
      <c r="G1907" s="10">
        <f>VLOOKUP(C1907,away!$B$2:$E$405,4,FALSE)</f>
        <v>0.23</v>
      </c>
      <c r="H1907" s="10">
        <f>VLOOKUP(A1907,away!$A$2:$E$405,3,FALSE)</f>
        <v>1.4545454545454499</v>
      </c>
      <c r="I1907" s="10">
        <f>VLOOKUP(C1907,away!$B$2:$E$405,3,FALSE)</f>
        <v>1.38</v>
      </c>
      <c r="J1907" s="10">
        <f>VLOOKUP(B1907,home!$B$2:$E$405,4,FALSE)</f>
        <v>1.65</v>
      </c>
      <c r="K1907" s="12">
        <f t="shared" si="2296"/>
        <v>0.27700363636363706</v>
      </c>
      <c r="L1907" s="12">
        <f t="shared" si="2297"/>
        <v>3.3119999999999887</v>
      </c>
      <c r="M1907" s="13">
        <f t="shared" si="2298"/>
        <v>2.7625842099648624E-2</v>
      </c>
      <c r="N1907" s="13">
        <f t="shared" si="2299"/>
        <v>7.6524587192103241E-3</v>
      </c>
      <c r="O1907" s="13">
        <f t="shared" si="2300"/>
        <v>9.1496789034035922E-2</v>
      </c>
      <c r="P1907" s="13">
        <f t="shared" si="2301"/>
        <v>2.5344943278024508E-2</v>
      </c>
      <c r="Q1907" s="13">
        <f t="shared" si="2302"/>
        <v>1.0598794461719402E-3</v>
      </c>
      <c r="R1907" s="13">
        <f t="shared" si="2303"/>
        <v>0.15151868264036306</v>
      </c>
      <c r="S1907" s="13">
        <f t="shared" si="2304"/>
        <v>5.8130911217947109E-3</v>
      </c>
      <c r="T1907" s="13">
        <f t="shared" si="2305"/>
        <v>3.5103207257214538E-3</v>
      </c>
      <c r="U1907" s="13">
        <f t="shared" si="2306"/>
        <v>4.197122606840846E-2</v>
      </c>
      <c r="V1907" s="13">
        <f t="shared" si="2307"/>
        <v>5.9257103556411162E-4</v>
      </c>
      <c r="W1907" s="13">
        <f t="shared" si="2308"/>
        <v>9.7863486898901739E-5</v>
      </c>
      <c r="X1907" s="13">
        <f t="shared" si="2309"/>
        <v>3.2412386860916143E-4</v>
      </c>
      <c r="Y1907" s="13">
        <f t="shared" si="2310"/>
        <v>5.3674912641676973E-4</v>
      </c>
      <c r="Z1907" s="13">
        <f t="shared" si="2311"/>
        <v>0.16727662563496018</v>
      </c>
      <c r="AA1907" s="13">
        <f t="shared" si="2312"/>
        <v>4.6336233579522768E-2</v>
      </c>
      <c r="AB1907" s="13">
        <f t="shared" si="2313"/>
        <v>6.4176525984613372E-3</v>
      </c>
      <c r="AC1907" s="13">
        <f t="shared" si="2314"/>
        <v>3.3977876652590063E-5</v>
      </c>
      <c r="AD1907" s="13">
        <f t="shared" si="2315"/>
        <v>6.7771354345552329E-6</v>
      </c>
      <c r="AE1907" s="13">
        <f t="shared" si="2316"/>
        <v>2.2445872559246854E-5</v>
      </c>
      <c r="AF1907" s="13">
        <f t="shared" si="2317"/>
        <v>3.7170364958112686E-5</v>
      </c>
      <c r="AG1907" s="13">
        <f t="shared" si="2318"/>
        <v>4.1036082913756256E-5</v>
      </c>
      <c r="AH1907" s="13">
        <f t="shared" si="2319"/>
        <v>0.13850504602574656</v>
      </c>
      <c r="AI1907" s="13">
        <f t="shared" si="2320"/>
        <v>3.8366401403844723E-2</v>
      </c>
      <c r="AJ1907" s="13">
        <f t="shared" si="2321"/>
        <v>5.3138163515259688E-3</v>
      </c>
      <c r="AK1907" s="13">
        <f t="shared" si="2322"/>
        <v>4.9064881744708278E-4</v>
      </c>
      <c r="AL1907" s="13">
        <f t="shared" si="2323"/>
        <v>1.2469011490926626E-6</v>
      </c>
      <c r="AM1907" s="13">
        <f t="shared" si="2324"/>
        <v>3.7545823190013158E-7</v>
      </c>
      <c r="AN1907" s="13">
        <f t="shared" si="2325"/>
        <v>1.2435176640532315E-6</v>
      </c>
      <c r="AO1907" s="13">
        <f t="shared" si="2326"/>
        <v>2.0592652516721454E-6</v>
      </c>
      <c r="AP1907" s="13">
        <f t="shared" si="2327"/>
        <v>2.2734288378460402E-6</v>
      </c>
      <c r="AQ1907" s="13">
        <f t="shared" si="2328"/>
        <v>1.882399077736515E-6</v>
      </c>
      <c r="AR1907" s="13">
        <f t="shared" si="2329"/>
        <v>9.1745742487454165E-2</v>
      </c>
      <c r="AS1907" s="13">
        <f t="shared" si="2330"/>
        <v>2.5413904289906645E-2</v>
      </c>
      <c r="AT1907" s="13">
        <f t="shared" si="2331"/>
        <v>3.5198719512507881E-3</v>
      </c>
      <c r="AU1907" s="13">
        <f t="shared" si="2332"/>
        <v>3.2500577667694635E-4</v>
      </c>
      <c r="AV1907" s="13">
        <f t="shared" si="2333"/>
        <v>2.2506945494675569E-5</v>
      </c>
      <c r="AW1907" s="13">
        <f t="shared" si="2334"/>
        <v>3.1776446028589079E-8</v>
      </c>
      <c r="AX1907" s="13">
        <f t="shared" si="2335"/>
        <v>1.7333882589833021E-8</v>
      </c>
      <c r="AY1907" s="13">
        <f t="shared" si="2336"/>
        <v>5.7409819137526765E-8</v>
      </c>
      <c r="AZ1907" s="13">
        <f t="shared" si="2337"/>
        <v>9.5070660491744053E-8</v>
      </c>
      <c r="BA1907" s="13">
        <f t="shared" si="2338"/>
        <v>1.0495800918288504E-7</v>
      </c>
      <c r="BB1907" s="13">
        <f t="shared" si="2339"/>
        <v>8.6905231603428522E-8</v>
      </c>
      <c r="BC1907" s="13">
        <f t="shared" si="2340"/>
        <v>5.7566025414110827E-8</v>
      </c>
      <c r="BD1907" s="13">
        <f t="shared" si="2341"/>
        <v>5.0643649853074547E-2</v>
      </c>
      <c r="BE1907" s="13">
        <f t="shared" si="2342"/>
        <v>1.4028475168028425E-2</v>
      </c>
      <c r="BF1907" s="13">
        <f t="shared" si="2343"/>
        <v>1.9429693170904291E-3</v>
      </c>
      <c r="BG1907" s="13">
        <f t="shared" si="2344"/>
        <v>1.7940318872567383E-4</v>
      </c>
      <c r="BH1907" s="13">
        <f t="shared" si="2345"/>
        <v>1.2423833913060876E-5</v>
      </c>
      <c r="BI1907" s="13">
        <f t="shared" si="2346"/>
        <v>6.8828943429914773E-7</v>
      </c>
      <c r="BJ1907" s="14">
        <f t="shared" si="2347"/>
        <v>1.3297078141585848E-2</v>
      </c>
      <c r="BK1907" s="14">
        <f t="shared" si="2348"/>
        <v>5.9411729722652774E-2</v>
      </c>
      <c r="BL1907" s="14">
        <f t="shared" si="2349"/>
        <v>0.70825113762040559</v>
      </c>
      <c r="BM1907" s="14">
        <f t="shared" si="2350"/>
        <v>0.6435379502687768</v>
      </c>
      <c r="BN1907" s="14">
        <f t="shared" si="2351"/>
        <v>0.30469859521745435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1.74545454545455</v>
      </c>
      <c r="F1908" s="10">
        <f>VLOOKUP(B1908,home!$B$2:$E$405,3,FALSE)</f>
        <v>1.03</v>
      </c>
      <c r="G1908" s="10">
        <f>VLOOKUP(C1908,away!$B$2:$E$405,4,FALSE)</f>
        <v>0.46</v>
      </c>
      <c r="H1908" s="10">
        <f>VLOOKUP(A1908,away!$A$2:$E$405,3,FALSE)</f>
        <v>1.4545454545454499</v>
      </c>
      <c r="I1908" s="10">
        <f>VLOOKUP(C1908,away!$B$2:$E$405,3,FALSE)</f>
        <v>0.92</v>
      </c>
      <c r="J1908" s="10">
        <f>VLOOKUP(B1908,home!$B$2:$E$405,4,FALSE)</f>
        <v>1.24</v>
      </c>
      <c r="K1908" s="12">
        <f t="shared" si="2296"/>
        <v>0.82699636363636586</v>
      </c>
      <c r="L1908" s="12">
        <f t="shared" si="2297"/>
        <v>1.6593454545454493</v>
      </c>
      <c r="M1908" s="13">
        <f t="shared" si="2298"/>
        <v>8.321382174732081E-2</v>
      </c>
      <c r="N1908" s="13">
        <f t="shared" si="2299"/>
        <v>6.8817527989319047E-2</v>
      </c>
      <c r="O1908" s="13">
        <f t="shared" si="2300"/>
        <v>0.13808047687177205</v>
      </c>
      <c r="P1908" s="13">
        <f t="shared" si="2301"/>
        <v>0.11419205226213079</v>
      </c>
      <c r="Q1908" s="13">
        <f t="shared" si="2302"/>
        <v>2.8455922700805335E-2</v>
      </c>
      <c r="R1908" s="13">
        <f t="shared" si="2303"/>
        <v>0.11456160582932153</v>
      </c>
      <c r="S1908" s="13">
        <f t="shared" si="2304"/>
        <v>3.9175657739385847E-2</v>
      </c>
      <c r="T1908" s="13">
        <f t="shared" si="2305"/>
        <v>4.7218205988477993E-2</v>
      </c>
      <c r="U1908" s="13">
        <f t="shared" si="2306"/>
        <v>9.4742031433191584E-2</v>
      </c>
      <c r="V1908" s="13">
        <f t="shared" si="2307"/>
        <v>5.9732982147595254E-3</v>
      </c>
      <c r="W1908" s="13">
        <f t="shared" si="2308"/>
        <v>7.8443148658278433E-3</v>
      </c>
      <c r="X1908" s="13">
        <f t="shared" si="2309"/>
        <v>1.3016428216634726E-2</v>
      </c>
      <c r="Y1908" s="13">
        <f t="shared" si="2310"/>
        <v>1.0799375497844984E-2</v>
      </c>
      <c r="Z1908" s="13">
        <f t="shared" si="2311"/>
        <v>6.3365759966104052E-2</v>
      </c>
      <c r="AA1908" s="13">
        <f t="shared" si="2312"/>
        <v>5.2403253071022851E-2</v>
      </c>
      <c r="AB1908" s="13">
        <f t="shared" si="2313"/>
        <v>2.1668649866226058E-2</v>
      </c>
      <c r="AC1908" s="13">
        <f t="shared" si="2314"/>
        <v>5.123121132360694E-4</v>
      </c>
      <c r="AD1908" s="13">
        <f t="shared" si="2315"/>
        <v>1.6218049673145784E-3</v>
      </c>
      <c r="AE1908" s="13">
        <f t="shared" si="2316"/>
        <v>2.6911347006726761E-3</v>
      </c>
      <c r="AF1908" s="13">
        <f t="shared" si="2317"/>
        <v>2.2327610665653676E-3</v>
      </c>
      <c r="AG1908" s="13">
        <f t="shared" si="2318"/>
        <v>1.2349739756304309E-3</v>
      </c>
      <c r="AH1908" s="13">
        <f t="shared" si="2319"/>
        <v>2.6286421443393188E-2</v>
      </c>
      <c r="AI1908" s="13">
        <f t="shared" si="2320"/>
        <v>2.1738774946699155E-2</v>
      </c>
      <c r="AJ1908" s="13">
        <f t="shared" si="2321"/>
        <v>8.9889439154147658E-3</v>
      </c>
      <c r="AK1908" s="13">
        <f t="shared" si="2322"/>
        <v>2.477941310326416E-3</v>
      </c>
      <c r="AL1908" s="13">
        <f t="shared" si="2323"/>
        <v>2.8121276192225592E-5</v>
      </c>
      <c r="AM1908" s="13">
        <f t="shared" si="2324"/>
        <v>2.6824536209931035E-4</v>
      </c>
      <c r="AN1908" s="13">
        <f t="shared" si="2325"/>
        <v>4.4511172230238873E-4</v>
      </c>
      <c r="AO1908" s="13">
        <f t="shared" si="2326"/>
        <v>3.692970565836826E-4</v>
      </c>
      <c r="AP1908" s="13">
        <f t="shared" si="2327"/>
        <v>2.0426379740638248E-4</v>
      </c>
      <c r="AQ1908" s="13">
        <f t="shared" si="2328"/>
        <v>8.4736050938618324E-5</v>
      </c>
      <c r="AR1908" s="13">
        <f t="shared" si="2329"/>
        <v>8.7236507876721023E-3</v>
      </c>
      <c r="AS1908" s="13">
        <f t="shared" si="2330"/>
        <v>7.2144274790383461E-3</v>
      </c>
      <c r="AT1908" s="13">
        <f t="shared" si="2331"/>
        <v>2.983152645441493E-3</v>
      </c>
      <c r="AU1908" s="13">
        <f t="shared" si="2332"/>
        <v>8.2235212998410664E-4</v>
      </c>
      <c r="AV1908" s="13">
        <f t="shared" si="2333"/>
        <v>1.7002055528136906E-4</v>
      </c>
      <c r="AW1908" s="13">
        <f t="shared" si="2334"/>
        <v>1.0719460665679048E-6</v>
      </c>
      <c r="AX1908" s="13">
        <f t="shared" si="2335"/>
        <v>3.6972989836408298E-5</v>
      </c>
      <c r="AY1908" s="13">
        <f t="shared" si="2336"/>
        <v>6.1350962625999204E-5</v>
      </c>
      <c r="AZ1908" s="13">
        <f t="shared" si="2337"/>
        <v>5.0901220482719775E-5</v>
      </c>
      <c r="BA1908" s="13">
        <f t="shared" si="2338"/>
        <v>2.8154236279605597E-5</v>
      </c>
      <c r="BB1908" s="13">
        <f t="shared" si="2339"/>
        <v>1.1679400999190533E-5</v>
      </c>
      <c r="BC1908" s="13">
        <f t="shared" si="2340"/>
        <v>3.876032191964077E-6</v>
      </c>
      <c r="BD1908" s="13">
        <f t="shared" si="2341"/>
        <v>2.4125917135942566E-3</v>
      </c>
      <c r="BE1908" s="13">
        <f t="shared" si="2342"/>
        <v>1.9952045740816785E-3</v>
      </c>
      <c r="BF1908" s="13">
        <f t="shared" si="2343"/>
        <v>8.2501346373809598E-4</v>
      </c>
      <c r="BG1908" s="13">
        <f t="shared" si="2344"/>
        <v>2.2742771148748274E-4</v>
      </c>
      <c r="BH1908" s="13">
        <f t="shared" si="2345"/>
        <v>4.7020472597572195E-5</v>
      </c>
      <c r="BI1908" s="13">
        <f t="shared" si="2346"/>
        <v>7.7771519709311195E-6</v>
      </c>
      <c r="BJ1908" s="14">
        <f t="shared" si="2347"/>
        <v>0.1854970388008392</v>
      </c>
      <c r="BK1908" s="14">
        <f t="shared" si="2348"/>
        <v>0.24315661431565128</v>
      </c>
      <c r="BL1908" s="14">
        <f t="shared" si="2349"/>
        <v>0.50637673737225497</v>
      </c>
      <c r="BM1908" s="14">
        <f t="shared" si="2350"/>
        <v>0.45101446403762063</v>
      </c>
      <c r="BN1908" s="14">
        <f t="shared" si="2351"/>
        <v>0.54732140740066959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1.74545454545455</v>
      </c>
      <c r="F1909" s="10">
        <f>VLOOKUP(B1909,home!$B$2:$E$405,3,FALSE)</f>
        <v>0.92</v>
      </c>
      <c r="G1909" s="10">
        <f>VLOOKUP(C1909,away!$B$2:$E$405,4,FALSE)</f>
        <v>0.95</v>
      </c>
      <c r="H1909" s="10">
        <f>VLOOKUP(A1909,away!$A$2:$E$405,3,FALSE)</f>
        <v>1.4545454545454499</v>
      </c>
      <c r="I1909" s="10">
        <f>VLOOKUP(C1909,away!$B$2:$E$405,3,FALSE)</f>
        <v>0.95</v>
      </c>
      <c r="J1909" s="10">
        <f>VLOOKUP(B1909,home!$B$2:$E$405,4,FALSE)</f>
        <v>0.96</v>
      </c>
      <c r="K1909" s="12">
        <f t="shared" si="2296"/>
        <v>1.5255272727272766</v>
      </c>
      <c r="L1909" s="12">
        <f t="shared" si="2297"/>
        <v>1.3265454545454503</v>
      </c>
      <c r="M1909" s="13">
        <f t="shared" si="2298"/>
        <v>5.7724549542922013E-2</v>
      </c>
      <c r="N1909" s="13">
        <f t="shared" si="2299"/>
        <v>8.8060374633624386E-2</v>
      </c>
      <c r="O1909" s="13">
        <f t="shared" si="2300"/>
        <v>7.6574238811846829E-2</v>
      </c>
      <c r="P1909" s="13">
        <f t="shared" si="2301"/>
        <v>0.11681608969580387</v>
      </c>
      <c r="Q1909" s="13">
        <f t="shared" si="2302"/>
        <v>6.7169251575087643E-2</v>
      </c>
      <c r="R1909" s="13">
        <f t="shared" si="2303"/>
        <v>5.0789604215566622E-2</v>
      </c>
      <c r="S1909" s="13">
        <f t="shared" si="2304"/>
        <v>5.909963317111467E-2</v>
      </c>
      <c r="T1909" s="13">
        <f t="shared" si="2305"/>
        <v>8.9103065362152317E-2</v>
      </c>
      <c r="U1909" s="13">
        <f t="shared" si="2306"/>
        <v>7.7480926401871139E-2</v>
      </c>
      <c r="V1909" s="13">
        <f t="shared" si="2307"/>
        <v>1.328875785311839E-2</v>
      </c>
      <c r="W1909" s="13">
        <f t="shared" si="2308"/>
        <v>3.4156175055491921E-2</v>
      </c>
      <c r="X1909" s="13">
        <f t="shared" si="2309"/>
        <v>4.5309718764521494E-2</v>
      </c>
      <c r="Y1909" s="13">
        <f t="shared" si="2310"/>
        <v>3.0052700736904348E-2</v>
      </c>
      <c r="Z1909" s="13">
        <f t="shared" si="2311"/>
        <v>2.2458239536774113E-2</v>
      </c>
      <c r="AA1909" s="13">
        <f t="shared" si="2312"/>
        <v>3.4260656910790908E-2</v>
      </c>
      <c r="AB1909" s="13">
        <f t="shared" si="2313"/>
        <v>2.6132783249481897E-2</v>
      </c>
      <c r="AC1909" s="13">
        <f t="shared" si="2314"/>
        <v>1.6807631475770851E-3</v>
      </c>
      <c r="AD1909" s="13">
        <f t="shared" si="2315"/>
        <v>1.3026544144800008E-2</v>
      </c>
      <c r="AE1909" s="13">
        <f t="shared" si="2316"/>
        <v>1.7280302923720098E-2</v>
      </c>
      <c r="AF1909" s="13">
        <f t="shared" si="2317"/>
        <v>1.1461553648314677E-2</v>
      </c>
      <c r="AG1909" s="13">
        <f t="shared" si="2318"/>
        <v>5.0680906314002194E-3</v>
      </c>
      <c r="AH1909" s="13">
        <f t="shared" si="2319"/>
        <v>7.4479688936501531E-3</v>
      </c>
      <c r="AI1909" s="13">
        <f t="shared" si="2320"/>
        <v>1.136207967368771E-2</v>
      </c>
      <c r="AJ1909" s="13">
        <f t="shared" si="2321"/>
        <v>8.6665812085554208E-3</v>
      </c>
      <c r="AK1909" s="13">
        <f t="shared" si="2322"/>
        <v>4.4070353316523385E-3</v>
      </c>
      <c r="AL1909" s="13">
        <f t="shared" si="2323"/>
        <v>1.3605315600342613E-4</v>
      </c>
      <c r="AM1909" s="13">
        <f t="shared" si="2324"/>
        <v>3.9744696724556498E-3</v>
      </c>
      <c r="AN1909" s="13">
        <f t="shared" si="2325"/>
        <v>5.2723146782247864E-3</v>
      </c>
      <c r="AO1909" s="13">
        <f t="shared" si="2326"/>
        <v>3.4969825356661751E-3</v>
      </c>
      <c r="AP1909" s="13">
        <f t="shared" si="2327"/>
        <v>1.5463020957709292E-3</v>
      </c>
      <c r="AQ1909" s="13">
        <f t="shared" si="2328"/>
        <v>5.1281000412475733E-4</v>
      </c>
      <c r="AR1909" s="13">
        <f t="shared" si="2329"/>
        <v>1.976013856293504E-3</v>
      </c>
      <c r="AS1909" s="13">
        <f t="shared" si="2330"/>
        <v>3.0144630290627381E-3</v>
      </c>
      <c r="AT1909" s="13">
        <f t="shared" si="2331"/>
        <v>2.2993227817316424E-3</v>
      </c>
      <c r="AU1909" s="13">
        <f t="shared" si="2332"/>
        <v>1.1692265374449223E-3</v>
      </c>
      <c r="AV1909" s="13">
        <f t="shared" si="2333"/>
        <v>4.4592174271717737E-4</v>
      </c>
      <c r="AW1909" s="13">
        <f t="shared" si="2334"/>
        <v>7.648006206939214E-6</v>
      </c>
      <c r="AX1909" s="13">
        <f t="shared" si="2335"/>
        <v>1.0105269799930872E-3</v>
      </c>
      <c r="AY1909" s="13">
        <f t="shared" si="2336"/>
        <v>1.3405099720053709E-3</v>
      </c>
      <c r="AZ1909" s="13">
        <f t="shared" si="2337"/>
        <v>8.8912370506828698E-4</v>
      </c>
      <c r="BA1909" s="13">
        <f t="shared" si="2338"/>
        <v>3.9315433649564856E-4</v>
      </c>
      <c r="BB1909" s="13">
        <f t="shared" si="2339"/>
        <v>1.3038427450328373E-4</v>
      </c>
      <c r="BC1909" s="13">
        <f t="shared" si="2340"/>
        <v>3.4592133337307467E-5</v>
      </c>
      <c r="BD1909" s="13">
        <f t="shared" si="2341"/>
        <v>4.3687869986416177E-4</v>
      </c>
      <c r="BE1909" s="13">
        <f t="shared" si="2342"/>
        <v>6.6647037151641318E-4</v>
      </c>
      <c r="BF1909" s="13">
        <f t="shared" si="2343"/>
        <v>5.0835936410648433E-4</v>
      </c>
      <c r="BG1909" s="13">
        <f t="shared" si="2344"/>
        <v>2.5850535809691255E-4</v>
      </c>
      <c r="BH1909" s="13">
        <f t="shared" si="2345"/>
        <v>9.8589243480742757E-5</v>
      </c>
      <c r="BI1909" s="13">
        <f t="shared" si="2346"/>
        <v>3.0080115945484618E-5</v>
      </c>
      <c r="BJ1909" s="14">
        <f t="shared" si="2347"/>
        <v>0.41928894786366239</v>
      </c>
      <c r="BK1909" s="14">
        <f t="shared" si="2348"/>
        <v>0.25008635653854483</v>
      </c>
      <c r="BL1909" s="14">
        <f t="shared" si="2349"/>
        <v>0.30802570579736299</v>
      </c>
      <c r="BM1909" s="14">
        <f t="shared" si="2350"/>
        <v>0.54139227929569478</v>
      </c>
      <c r="BN1909" s="14">
        <f t="shared" si="2351"/>
        <v>0.45713410847485136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1.74545454545455</v>
      </c>
      <c r="F1910" s="10">
        <f>VLOOKUP(B1910,home!$B$2:$E$405,3,FALSE)</f>
        <v>0.76</v>
      </c>
      <c r="G1910" s="10">
        <f>VLOOKUP(C1910,away!$B$2:$E$405,4,FALSE)</f>
        <v>0.56999999999999995</v>
      </c>
      <c r="H1910" s="10">
        <f>VLOOKUP(A1910,away!$A$2:$E$405,3,FALSE)</f>
        <v>1.4545454545454499</v>
      </c>
      <c r="I1910" s="10">
        <f>VLOOKUP(C1910,away!$B$2:$E$405,3,FALSE)</f>
        <v>0.92</v>
      </c>
      <c r="J1910" s="10">
        <f>VLOOKUP(B1910,home!$B$2:$E$405,4,FALSE)</f>
        <v>0.92</v>
      </c>
      <c r="K1910" s="12">
        <f t="shared" si="2296"/>
        <v>0.75613090909091096</v>
      </c>
      <c r="L1910" s="12">
        <f t="shared" si="2297"/>
        <v>1.2311272727272689</v>
      </c>
      <c r="M1910" s="13">
        <f t="shared" si="2298"/>
        <v>0.13707073372679968</v>
      </c>
      <c r="N1910" s="13">
        <f t="shared" si="2299"/>
        <v>0.10364341850260322</v>
      </c>
      <c r="O1910" s="13">
        <f t="shared" si="2300"/>
        <v>0.16875151858380055</v>
      </c>
      <c r="P1910" s="13">
        <f t="shared" si="2301"/>
        <v>0.12759823915724086</v>
      </c>
      <c r="Q1910" s="13">
        <f t="shared" si="2302"/>
        <v>3.9183996126831558E-2</v>
      </c>
      <c r="R1910" s="13">
        <f t="shared" si="2303"/>
        <v>0.10387729842132973</v>
      </c>
      <c r="S1910" s="13">
        <f t="shared" si="2304"/>
        <v>2.969508915827224E-2</v>
      </c>
      <c r="T1910" s="13">
        <f t="shared" si="2305"/>
        <v>4.8240486286182001E-2</v>
      </c>
      <c r="U1910" s="13">
        <f t="shared" si="2306"/>
        <v>7.8544836089227896E-2</v>
      </c>
      <c r="V1910" s="13">
        <f t="shared" si="2307"/>
        <v>3.0714402258624927E-3</v>
      </c>
      <c r="W1910" s="13">
        <f t="shared" si="2308"/>
        <v>9.8760768710652921E-3</v>
      </c>
      <c r="X1910" s="13">
        <f t="shared" si="2309"/>
        <v>1.2158707583519472E-2</v>
      </c>
      <c r="Y1910" s="13">
        <f t="shared" si="2310"/>
        <v>7.4844582535933462E-3</v>
      </c>
      <c r="Z1910" s="13">
        <f t="shared" si="2311"/>
        <v>4.2628725034576112E-2</v>
      </c>
      <c r="AA1910" s="13">
        <f t="shared" si="2312"/>
        <v>3.223289661378051E-2</v>
      </c>
      <c r="AB1910" s="13">
        <f t="shared" si="2313"/>
        <v>1.2186144709605601E-2</v>
      </c>
      <c r="AC1910" s="13">
        <f t="shared" si="2314"/>
        <v>1.7869896158773663E-4</v>
      </c>
      <c r="AD1910" s="13">
        <f t="shared" si="2315"/>
        <v>1.8669017456925798E-3</v>
      </c>
      <c r="AE1910" s="13">
        <f t="shared" si="2316"/>
        <v>2.2983936546242829E-3</v>
      </c>
      <c r="AF1910" s="13">
        <f t="shared" si="2317"/>
        <v>1.4148075558356272E-3</v>
      </c>
      <c r="AG1910" s="13">
        <f t="shared" si="2318"/>
        <v>5.8060272254994983E-4</v>
      </c>
      <c r="AH1910" s="13">
        <f t="shared" si="2319"/>
        <v>1.3120346497914577E-2</v>
      </c>
      <c r="AI1910" s="13">
        <f t="shared" si="2320"/>
        <v>9.9206995250558979E-3</v>
      </c>
      <c r="AJ1910" s="13">
        <f t="shared" si="2321"/>
        <v>3.7506737753491425E-3</v>
      </c>
      <c r="AK1910" s="13">
        <f t="shared" si="2322"/>
        <v>9.4533345715272867E-4</v>
      </c>
      <c r="AL1910" s="13">
        <f t="shared" si="2323"/>
        <v>6.653987242315171E-6</v>
      </c>
      <c r="AM1910" s="13">
        <f t="shared" si="2324"/>
        <v>2.8232442283078788E-4</v>
      </c>
      <c r="AN1910" s="13">
        <f t="shared" si="2325"/>
        <v>3.4757729670396815E-4</v>
      </c>
      <c r="AO1910" s="13">
        <f t="shared" si="2326"/>
        <v>2.1395594467653659E-4</v>
      </c>
      <c r="AP1910" s="13">
        <f t="shared" si="2327"/>
        <v>8.7802332884470325E-5</v>
      </c>
      <c r="AQ1910" s="13">
        <f t="shared" si="2328"/>
        <v>2.702396165578742E-5</v>
      </c>
      <c r="AR1910" s="13">
        <f t="shared" si="2329"/>
        <v>3.2305632802428689E-3</v>
      </c>
      <c r="AS1910" s="13">
        <f t="shared" si="2330"/>
        <v>2.4427287499657556E-3</v>
      </c>
      <c r="AT1910" s="13">
        <f t="shared" si="2331"/>
        <v>9.2351135518705578E-4</v>
      </c>
      <c r="AU1910" s="13">
        <f t="shared" si="2332"/>
        <v>2.3276516018445585E-4</v>
      </c>
      <c r="AV1910" s="13">
        <f t="shared" si="2333"/>
        <v>4.4000233043741028E-5</v>
      </c>
      <c r="AW1910" s="13">
        <f t="shared" si="2334"/>
        <v>1.7205979724032384E-7</v>
      </c>
      <c r="AX1910" s="13">
        <f t="shared" si="2335"/>
        <v>3.5579037082268387E-5</v>
      </c>
      <c r="AY1910" s="13">
        <f t="shared" si="2336"/>
        <v>4.3802322889355449E-5</v>
      </c>
      <c r="AZ1910" s="13">
        <f t="shared" si="2337"/>
        <v>2.6963117158945701E-5</v>
      </c>
      <c r="BA1910" s="13">
        <f t="shared" si="2338"/>
        <v>1.1065009630706221E-5</v>
      </c>
      <c r="BB1910" s="13">
        <f t="shared" si="2339"/>
        <v>3.4056087823380762E-6</v>
      </c>
      <c r="BC1910" s="13">
        <f t="shared" si="2340"/>
        <v>8.385475704351821E-7</v>
      </c>
      <c r="BD1910" s="13">
        <f t="shared" si="2341"/>
        <v>6.6287242676304375E-4</v>
      </c>
      <c r="BE1910" s="13">
        <f t="shared" si="2342"/>
        <v>5.0121833065963856E-4</v>
      </c>
      <c r="BF1910" s="13">
        <f t="shared" si="2343"/>
        <v>1.8949333600735066E-4</v>
      </c>
      <c r="BG1910" s="13">
        <f t="shared" si="2344"/>
        <v>4.7760589473969166E-5</v>
      </c>
      <c r="BH1910" s="13">
        <f t="shared" si="2345"/>
        <v>9.0283144844175238E-6</v>
      </c>
      <c r="BI1910" s="13">
        <f t="shared" si="2346"/>
        <v>1.3653175277322528E-6</v>
      </c>
      <c r="BJ1910" s="14">
        <f t="shared" si="2347"/>
        <v>0.22782818690436291</v>
      </c>
      <c r="BK1910" s="14">
        <f t="shared" si="2348"/>
        <v>0.29766465753989468</v>
      </c>
      <c r="BL1910" s="14">
        <f t="shared" si="2349"/>
        <v>0.43161505476675677</v>
      </c>
      <c r="BM1910" s="14">
        <f t="shared" si="2350"/>
        <v>0.3195677894638928</v>
      </c>
      <c r="BN1910" s="14">
        <f t="shared" si="2351"/>
        <v>0.68012520451860559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1.3684210526315801</v>
      </c>
      <c r="F1915" s="10">
        <f>VLOOKUP(B1915,home!$B$2:$E$405,3,FALSE)</f>
        <v>0.73</v>
      </c>
      <c r="G1915" s="10">
        <f>VLOOKUP(C1915,away!$B$2:$E$405,4,FALSE)</f>
        <v>1.17</v>
      </c>
      <c r="H1915" s="10">
        <f>VLOOKUP(A1915,away!$A$2:$E$405,3,FALSE)</f>
        <v>1.0105263157894699</v>
      </c>
      <c r="I1915" s="10">
        <f>VLOOKUP(C1915,away!$B$2:$E$405,3,FALSE)</f>
        <v>0.15</v>
      </c>
      <c r="J1915" s="10">
        <f>VLOOKUP(B1915,home!$B$2:$E$405,4,FALSE)</f>
        <v>1.48</v>
      </c>
      <c r="K1915" s="12">
        <f t="shared" si="2296"/>
        <v>1.1687684210526326</v>
      </c>
      <c r="L1915" s="12">
        <f t="shared" si="2297"/>
        <v>0.22433684210526231</v>
      </c>
      <c r="M1915" s="13">
        <f t="shared" si="2298"/>
        <v>0.24830305989675708</v>
      </c>
      <c r="N1915" s="13">
        <f t="shared" si="2299"/>
        <v>0.29020877525807004</v>
      </c>
      <c r="O1915" s="13">
        <f t="shared" si="2300"/>
        <v>5.5703524342312287E-2</v>
      </c>
      <c r="P1915" s="13">
        <f t="shared" si="2301"/>
        <v>6.5104520192631216E-2</v>
      </c>
      <c r="Q1915" s="13">
        <f t="shared" si="2302"/>
        <v>0.16959342601699642</v>
      </c>
      <c r="R1915" s="13">
        <f t="shared" si="2303"/>
        <v>6.2481763725439725E-3</v>
      </c>
      <c r="S1915" s="13">
        <f t="shared" si="2304"/>
        <v>4.2675657634617037E-3</v>
      </c>
      <c r="T1915" s="13">
        <f t="shared" si="2305"/>
        <v>3.8046053634465414E-2</v>
      </c>
      <c r="U1915" s="13">
        <f t="shared" si="2306"/>
        <v>7.3026712333965843E-3</v>
      </c>
      <c r="V1915" s="13">
        <f t="shared" si="2307"/>
        <v>1.2432738065965636E-4</v>
      </c>
      <c r="W1915" s="13">
        <f t="shared" si="2308"/>
        <v>6.60718135822638E-2</v>
      </c>
      <c r="X1915" s="13">
        <f t="shared" si="2309"/>
        <v>1.4822342011212641E-2</v>
      </c>
      <c r="Y1915" s="13">
        <f t="shared" si="2310"/>
        <v>1.6625986996998028E-3</v>
      </c>
      <c r="Z1915" s="13">
        <f t="shared" si="2311"/>
        <v>4.6723205211107591E-4</v>
      </c>
      <c r="AA1915" s="13">
        <f t="shared" si="2312"/>
        <v>5.4608606781104355E-4</v>
      </c>
      <c r="AB1915" s="13">
        <f t="shared" si="2313"/>
        <v>3.1912407561717713E-4</v>
      </c>
      <c r="AC1915" s="13">
        <f t="shared" si="2314"/>
        <v>2.0373979855552059E-6</v>
      </c>
      <c r="AD1915" s="13">
        <f t="shared" si="2315"/>
        <v>1.930566230915658E-2</v>
      </c>
      <c r="AE1915" s="13">
        <f t="shared" si="2316"/>
        <v>4.3309713171867737E-3</v>
      </c>
      <c r="AF1915" s="13">
        <f t="shared" si="2317"/>
        <v>4.857982142730745E-4</v>
      </c>
      <c r="AG1915" s="13">
        <f t="shared" si="2318"/>
        <v>3.632747909679903E-5</v>
      </c>
      <c r="AH1915" s="13">
        <f t="shared" si="2319"/>
        <v>2.6204340775240039E-5</v>
      </c>
      <c r="AI1915" s="13">
        <f t="shared" si="2320"/>
        <v>3.062680599260242E-5</v>
      </c>
      <c r="AJ1915" s="13">
        <f t="shared" si="2321"/>
        <v>1.7897821840929618E-5</v>
      </c>
      <c r="AK1915" s="13">
        <f t="shared" si="2322"/>
        <v>6.9728029911015448E-6</v>
      </c>
      <c r="AL1915" s="13">
        <f t="shared" si="2323"/>
        <v>2.1368052145013043E-8</v>
      </c>
      <c r="AM1915" s="13">
        <f t="shared" si="2324"/>
        <v>4.51276969088965E-3</v>
      </c>
      <c r="AN1915" s="13">
        <f t="shared" si="2325"/>
        <v>1.0123805016025247E-3</v>
      </c>
      <c r="AO1915" s="13">
        <f t="shared" si="2326"/>
        <v>1.135571223692259E-4</v>
      </c>
      <c r="AP1915" s="13">
        <f t="shared" si="2327"/>
        <v>8.4916820769576607E-6</v>
      </c>
      <c r="AQ1915" s="13">
        <f t="shared" si="2328"/>
        <v>4.7624928532663427E-7</v>
      </c>
      <c r="AR1915" s="13">
        <f t="shared" si="2329"/>
        <v>1.1757198117935028E-6</v>
      </c>
      <c r="AS1915" s="13">
        <f t="shared" si="2330"/>
        <v>1.3741441880301907E-6</v>
      </c>
      <c r="AT1915" s="13">
        <f t="shared" si="2331"/>
        <v>8.0302816647134893E-7</v>
      </c>
      <c r="AU1915" s="13">
        <f t="shared" si="2332"/>
        <v>3.1285132072916976E-7</v>
      </c>
      <c r="AV1915" s="13">
        <f t="shared" si="2333"/>
        <v>9.1412686038215584E-8</v>
      </c>
      <c r="AW1915" s="13">
        <f t="shared" si="2334"/>
        <v>1.5562935056175012E-10</v>
      </c>
      <c r="AX1915" s="13">
        <f t="shared" si="2335"/>
        <v>8.7906378436587772E-4</v>
      </c>
      <c r="AY1915" s="13">
        <f t="shared" si="2336"/>
        <v>1.9720639339374226E-4</v>
      </c>
      <c r="AZ1915" s="13">
        <f t="shared" si="2337"/>
        <v>2.2120329768460096E-5</v>
      </c>
      <c r="BA1915" s="13">
        <f t="shared" si="2338"/>
        <v>1.6541349755277887E-6</v>
      </c>
      <c r="BB1915" s="13">
        <f t="shared" si="2339"/>
        <v>9.2770854206442394E-8</v>
      </c>
      <c r="BC1915" s="13">
        <f t="shared" si="2340"/>
        <v>4.162384094416197E-9</v>
      </c>
      <c r="BD1915" s="13">
        <f t="shared" si="2341"/>
        <v>4.3959544963057917E-8</v>
      </c>
      <c r="BE1915" s="13">
        <f t="shared" si="2342"/>
        <v>5.1378527956665412E-8</v>
      </c>
      <c r="BF1915" s="13">
        <f t="shared" si="2343"/>
        <v>3.0024800497960189E-8</v>
      </c>
      <c r="BG1915" s="13">
        <f t="shared" si="2344"/>
        <v>1.1697346223473743E-8</v>
      </c>
      <c r="BH1915" s="13">
        <f t="shared" si="2345"/>
        <v>3.4178722190288443E-9</v>
      </c>
      <c r="BI1915" s="13">
        <f t="shared" si="2346"/>
        <v>7.9894022335879974E-10</v>
      </c>
      <c r="BJ1915" s="14">
        <f t="shared" si="2347"/>
        <v>0.6113115853443869</v>
      </c>
      <c r="BK1915" s="14">
        <f t="shared" si="2348"/>
        <v>0.31799873839294113</v>
      </c>
      <c r="BL1915" s="14">
        <f t="shared" si="2349"/>
        <v>7.0205182296486091E-2</v>
      </c>
      <c r="BM1915" s="14">
        <f t="shared" si="2350"/>
        <v>0.16462404976884973</v>
      </c>
      <c r="BN1915" s="14">
        <f t="shared" si="2351"/>
        <v>0.83516148207931107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1.3684210526315801</v>
      </c>
      <c r="F1916" s="10">
        <f>VLOOKUP(B1916,home!$B$2:$E$405,3,FALSE)</f>
        <v>0.57999999999999996</v>
      </c>
      <c r="G1916" s="10">
        <f>VLOOKUP(C1916,away!$B$2:$E$405,4,FALSE)</f>
        <v>1.61</v>
      </c>
      <c r="H1916" s="10">
        <f>VLOOKUP(A1916,away!$A$2:$E$405,3,FALSE)</f>
        <v>1.0105263157894699</v>
      </c>
      <c r="I1916" s="10">
        <f>VLOOKUP(C1916,away!$B$2:$E$405,3,FALSE)</f>
        <v>0.57999999999999996</v>
      </c>
      <c r="J1916" s="10">
        <f>VLOOKUP(B1916,home!$B$2:$E$405,4,FALSE)</f>
        <v>0</v>
      </c>
      <c r="K1916" s="12">
        <f t="shared" si="2296"/>
        <v>1.2778315789473695</v>
      </c>
      <c r="L1916" s="12">
        <f t="shared" si="2297"/>
        <v>0</v>
      </c>
      <c r="M1916" s="13">
        <f t="shared" si="2298"/>
        <v>0.27864085653427384</v>
      </c>
      <c r="N1916" s="13">
        <f t="shared" si="2299"/>
        <v>0.35605608566443858</v>
      </c>
      <c r="O1916" s="13">
        <f t="shared" si="2300"/>
        <v>0</v>
      </c>
      <c r="P1916" s="13">
        <f t="shared" si="2301"/>
        <v>0</v>
      </c>
      <c r="Q1916" s="13">
        <f t="shared" si="2302"/>
        <v>0.22748985506920477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9.6897906899196695E-2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3.0954801342423944E-2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7.9110045350783385E-3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1.6848219026864937E-3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0.72099447541302875</v>
      </c>
      <c r="BK1916" s="14">
        <f t="shared" si="2348"/>
        <v>0.27864085653427384</v>
      </c>
      <c r="BL1916" s="14">
        <f t="shared" si="2349"/>
        <v>0</v>
      </c>
      <c r="BM1916" s="14">
        <f t="shared" si="2350"/>
        <v>0.13744853467938548</v>
      </c>
      <c r="BN1916" s="14">
        <f t="shared" si="2351"/>
        <v>0.86218679726791714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1.30534351145038</v>
      </c>
      <c r="F1917" s="10">
        <f>VLOOKUP(B1917,home!$B$2:$E$405,3,FALSE)</f>
        <v>1.1499999999999999</v>
      </c>
      <c r="G1917" s="10">
        <f>VLOOKUP(C1917,away!$B$2:$E$405,4,FALSE)</f>
        <v>1.53</v>
      </c>
      <c r="H1917" s="10">
        <f>VLOOKUP(A1917,away!$A$2:$E$405,3,FALSE)</f>
        <v>1.0381679389313001</v>
      </c>
      <c r="I1917" s="10">
        <f>VLOOKUP(C1917,away!$B$2:$E$405,3,FALSE)</f>
        <v>0.77</v>
      </c>
      <c r="J1917" s="10">
        <f>VLOOKUP(B1917,home!$B$2:$E$405,4,FALSE)</f>
        <v>1.61</v>
      </c>
      <c r="K1917" s="12">
        <f t="shared" si="2296"/>
        <v>2.2967519083969434</v>
      </c>
      <c r="L1917" s="12">
        <f t="shared" si="2297"/>
        <v>1.2870167938931329</v>
      </c>
      <c r="M1917" s="13">
        <f t="shared" si="2298"/>
        <v>2.7770840759845095E-2</v>
      </c>
      <c r="N1917" s="13">
        <f t="shared" si="2299"/>
        <v>6.3782731512961835E-2</v>
      </c>
      <c r="O1917" s="13">
        <f t="shared" si="2300"/>
        <v>3.5741538438452569E-2</v>
      </c>
      <c r="P1917" s="13">
        <f t="shared" si="2301"/>
        <v>8.208944661755864E-2</v>
      </c>
      <c r="Q1917" s="13">
        <f t="shared" si="2302"/>
        <v>7.3246555162582494E-2</v>
      </c>
      <c r="R1917" s="13">
        <f t="shared" si="2303"/>
        <v>2.2999980104932705E-2</v>
      </c>
      <c r="S1917" s="13">
        <f t="shared" si="2304"/>
        <v>6.0663244806407883E-2</v>
      </c>
      <c r="T1917" s="13">
        <f t="shared" si="2305"/>
        <v>9.4269546589063419E-2</v>
      </c>
      <c r="U1917" s="13">
        <f t="shared" si="2306"/>
        <v>5.2825248199095919E-2</v>
      </c>
      <c r="V1917" s="13">
        <f t="shared" si="2307"/>
        <v>1.9924224514032998E-2</v>
      </c>
      <c r="W1917" s="13">
        <f t="shared" si="2308"/>
        <v>5.6076388451054442E-2</v>
      </c>
      <c r="X1917" s="13">
        <f t="shared" si="2309"/>
        <v>7.2171253677381988E-2</v>
      </c>
      <c r="Y1917" s="13">
        <f t="shared" si="2310"/>
        <v>4.6442807759556087E-2</v>
      </c>
      <c r="Z1917" s="13">
        <f t="shared" si="2311"/>
        <v>9.8671202180854439E-3</v>
      </c>
      <c r="AA1917" s="13">
        <f t="shared" si="2312"/>
        <v>2.2662327191269808E-2</v>
      </c>
      <c r="AB1917" s="13">
        <f t="shared" si="2313"/>
        <v>2.6024871612632439E-2</v>
      </c>
      <c r="AC1917" s="13">
        <f t="shared" si="2314"/>
        <v>3.6809485234551662E-3</v>
      </c>
      <c r="AD1917" s="13">
        <f t="shared" si="2315"/>
        <v>3.2198388047741902E-2</v>
      </c>
      <c r="AE1917" s="13">
        <f t="shared" si="2316"/>
        <v>4.1439866153731755E-2</v>
      </c>
      <c r="AF1917" s="13">
        <f t="shared" si="2317"/>
        <v>2.6666901838268205E-2</v>
      </c>
      <c r="AG1917" s="13">
        <f t="shared" si="2318"/>
        <v>1.1440250168983613E-2</v>
      </c>
      <c r="AH1917" s="13">
        <f t="shared" si="2319"/>
        <v>3.1747873570096103E-3</v>
      </c>
      <c r="AI1917" s="13">
        <f t="shared" si="2320"/>
        <v>7.2916989209663103E-3</v>
      </c>
      <c r="AJ1917" s="13">
        <f t="shared" si="2321"/>
        <v>8.3736117060926544E-3</v>
      </c>
      <c r="AK1917" s="13">
        <f t="shared" si="2322"/>
        <v>6.4107028887144292E-3</v>
      </c>
      <c r="AL1917" s="13">
        <f t="shared" si="2323"/>
        <v>4.3522921028025775E-4</v>
      </c>
      <c r="AM1917" s="13">
        <f t="shared" si="2324"/>
        <v>1.4790341839191314E-2</v>
      </c>
      <c r="AN1917" s="13">
        <f t="shared" si="2325"/>
        <v>1.9035418334459465E-2</v>
      </c>
      <c r="AO1917" s="13">
        <f t="shared" si="2326"/>
        <v>1.2249451537615294E-2</v>
      </c>
      <c r="AP1917" s="13">
        <f t="shared" si="2327"/>
        <v>5.2550832816303144E-3</v>
      </c>
      <c r="AQ1917" s="13">
        <f t="shared" si="2328"/>
        <v>1.6908451091913132E-3</v>
      </c>
      <c r="AR1917" s="13">
        <f t="shared" si="2329"/>
        <v>8.1720092910219256E-4</v>
      </c>
      <c r="AS1917" s="13">
        <f t="shared" si="2330"/>
        <v>1.876907793459216E-3</v>
      </c>
      <c r="AT1917" s="13">
        <f t="shared" si="2331"/>
        <v>2.1553957782562755E-3</v>
      </c>
      <c r="AU1917" s="13">
        <f t="shared" si="2332"/>
        <v>1.6501364556869385E-3</v>
      </c>
      <c r="AV1917" s="13">
        <f t="shared" si="2333"/>
        <v>9.4748851342858612E-4</v>
      </c>
      <c r="AW1917" s="13">
        <f t="shared" si="2334"/>
        <v>3.5736649631760005E-5</v>
      </c>
      <c r="AX1917" s="13">
        <f t="shared" si="2335"/>
        <v>5.6616243075009705E-3</v>
      </c>
      <c r="AY1917" s="13">
        <f t="shared" si="2336"/>
        <v>7.2866055644673269E-3</v>
      </c>
      <c r="AZ1917" s="13">
        <f t="shared" si="2337"/>
        <v>4.6889918659723025E-3</v>
      </c>
      <c r="BA1917" s="13">
        <f t="shared" si="2338"/>
        <v>2.0116037593115505E-3</v>
      </c>
      <c r="BB1917" s="13">
        <f t="shared" si="2339"/>
        <v>6.4724195522313139E-4</v>
      </c>
      <c r="BC1917" s="13">
        <f t="shared" si="2340"/>
        <v>1.666022532168795E-4</v>
      </c>
      <c r="BD1917" s="13">
        <f t="shared" si="2341"/>
        <v>1.7529188662326545E-4</v>
      </c>
      <c r="BE1917" s="13">
        <f t="shared" si="2342"/>
        <v>4.0260197512848554E-4</v>
      </c>
      <c r="BF1917" s="13">
        <f t="shared" si="2343"/>
        <v>4.6233842735036404E-4</v>
      </c>
      <c r="BG1917" s="13">
        <f t="shared" si="2344"/>
        <v>3.5395888844739668E-4</v>
      </c>
      <c r="BH1917" s="13">
        <f t="shared" si="2345"/>
        <v>2.0323893813390482E-4</v>
      </c>
      <c r="BI1917" s="13">
        <f t="shared" si="2346"/>
        <v>9.3357883803922863E-5</v>
      </c>
      <c r="BJ1917" s="14">
        <f t="shared" si="2347"/>
        <v>0.5912184991691054</v>
      </c>
      <c r="BK1917" s="14">
        <f t="shared" si="2348"/>
        <v>0.20185053999604735</v>
      </c>
      <c r="BL1917" s="14">
        <f t="shared" si="2349"/>
        <v>0.19464268388858699</v>
      </c>
      <c r="BM1917" s="14">
        <f t="shared" si="2350"/>
        <v>0.68469688176065635</v>
      </c>
      <c r="BN1917" s="14">
        <f t="shared" si="2351"/>
        <v>0.30563109259633331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1.30534351145038</v>
      </c>
      <c r="F1918" s="10">
        <f>VLOOKUP(B1918,home!$B$2:$E$405,3,FALSE)</f>
        <v>0.77</v>
      </c>
      <c r="G1918" s="10">
        <f>VLOOKUP(C1918,away!$B$2:$E$405,4,FALSE)</f>
        <v>1.1499999999999999</v>
      </c>
      <c r="H1918" s="10">
        <f>VLOOKUP(A1918,away!$A$2:$E$405,3,FALSE)</f>
        <v>1.0381679389313001</v>
      </c>
      <c r="I1918" s="10">
        <f>VLOOKUP(C1918,away!$B$2:$E$405,3,FALSE)</f>
        <v>1.1499999999999999</v>
      </c>
      <c r="J1918" s="10">
        <f>VLOOKUP(B1918,home!$B$2:$E$405,4,FALSE)</f>
        <v>1.1200000000000001</v>
      </c>
      <c r="K1918" s="12">
        <f t="shared" si="2296"/>
        <v>1.1558816793893114</v>
      </c>
      <c r="L1918" s="12">
        <f t="shared" si="2297"/>
        <v>1.3371603053435144</v>
      </c>
      <c r="M1918" s="13">
        <f t="shared" si="2298"/>
        <v>8.2658138944749576E-2</v>
      </c>
      <c r="N1918" s="13">
        <f t="shared" si="2299"/>
        <v>9.5543028458652174E-2</v>
      </c>
      <c r="O1918" s="13">
        <f t="shared" si="2300"/>
        <v>0.110527182310488</v>
      </c>
      <c r="P1918" s="13">
        <f t="shared" si="2301"/>
        <v>0.12775634510721542</v>
      </c>
      <c r="Q1918" s="13">
        <f t="shared" si="2302"/>
        <v>5.5218218094363843E-2</v>
      </c>
      <c r="R1918" s="13">
        <f t="shared" si="2303"/>
        <v>7.389628042352521E-2</v>
      </c>
      <c r="S1918" s="13">
        <f t="shared" si="2304"/>
        <v>4.9365022983591765E-2</v>
      </c>
      <c r="T1918" s="13">
        <f t="shared" si="2305"/>
        <v>7.3835609367584334E-2</v>
      </c>
      <c r="U1918" s="13">
        <f t="shared" si="2306"/>
        <v>8.5415356716567803E-2</v>
      </c>
      <c r="V1918" s="13">
        <f t="shared" si="2307"/>
        <v>8.4776150069987514E-3</v>
      </c>
      <c r="W1918" s="13">
        <f t="shared" si="2308"/>
        <v>2.1275242221266179E-2</v>
      </c>
      <c r="X1918" s="13">
        <f t="shared" si="2309"/>
        <v>2.8448409384845517E-2</v>
      </c>
      <c r="Y1918" s="13">
        <f t="shared" si="2310"/>
        <v>1.9020041889788664E-2</v>
      </c>
      <c r="Z1918" s="13">
        <f t="shared" si="2311"/>
        <v>3.2937057631623648E-2</v>
      </c>
      <c r="AA1918" s="13">
        <f t="shared" si="2312"/>
        <v>3.8071341489383674E-2</v>
      </c>
      <c r="AB1918" s="13">
        <f t="shared" si="2313"/>
        <v>2.2002983068676395E-2</v>
      </c>
      <c r="AC1918" s="13">
        <f t="shared" si="2314"/>
        <v>8.1893713246752008E-4</v>
      </c>
      <c r="AD1918" s="13">
        <f t="shared" si="2315"/>
        <v>6.1479156770328875E-3</v>
      </c>
      <c r="AE1918" s="13">
        <f t="shared" si="2316"/>
        <v>8.2207488039274766E-3</v>
      </c>
      <c r="AF1918" s="13">
        <f t="shared" si="2317"/>
        <v>5.4962294904059971E-3</v>
      </c>
      <c r="AG1918" s="13">
        <f t="shared" si="2318"/>
        <v>2.4497799678764379E-3</v>
      </c>
      <c r="AH1918" s="13">
        <f t="shared" si="2319"/>
        <v>1.1010531509954695E-2</v>
      </c>
      <c r="AI1918" s="13">
        <f t="shared" si="2320"/>
        <v>1.2726871652695362E-2</v>
      </c>
      <c r="AJ1918" s="13">
        <f t="shared" si="2321"/>
        <v>7.3553788896448709E-3</v>
      </c>
      <c r="AK1918" s="13">
        <f t="shared" si="2322"/>
        <v>2.8339825678358002E-3</v>
      </c>
      <c r="AL1918" s="13">
        <f t="shared" si="2323"/>
        <v>5.0629939774747116E-5</v>
      </c>
      <c r="AM1918" s="13">
        <f t="shared" si="2324"/>
        <v>1.4212526195025281E-3</v>
      </c>
      <c r="AN1918" s="13">
        <f t="shared" si="2325"/>
        <v>1.9004425866642703E-3</v>
      </c>
      <c r="AO1918" s="13">
        <f t="shared" si="2326"/>
        <v>1.270598194735907E-3</v>
      </c>
      <c r="AP1918" s="13">
        <f t="shared" si="2327"/>
        <v>5.6633115668066139E-4</v>
      </c>
      <c r="AQ1918" s="13">
        <f t="shared" si="2328"/>
        <v>1.8931888559816458E-4</v>
      </c>
      <c r="AR1918" s="13">
        <f t="shared" si="2329"/>
        <v>2.944569135169081E-3</v>
      </c>
      <c r="AS1918" s="13">
        <f t="shared" si="2330"/>
        <v>3.4035735170371692E-3</v>
      </c>
      <c r="AT1918" s="13">
        <f t="shared" si="2331"/>
        <v>1.9670641363989548E-3</v>
      </c>
      <c r="AU1918" s="13">
        <f t="shared" si="2332"/>
        <v>7.5789779914910312E-4</v>
      </c>
      <c r="AV1918" s="13">
        <f t="shared" si="2333"/>
        <v>2.1901004522148222E-4</v>
      </c>
      <c r="AW1918" s="13">
        <f t="shared" si="2334"/>
        <v>2.1737108143376427E-6</v>
      </c>
      <c r="AX1918" s="13">
        <f t="shared" si="2335"/>
        <v>2.7379997744450671E-4</v>
      </c>
      <c r="AY1918" s="13">
        <f t="shared" si="2336"/>
        <v>3.66114461442744E-4</v>
      </c>
      <c r="AZ1918" s="13">
        <f t="shared" si="2337"/>
        <v>2.4477686252672793E-4</v>
      </c>
      <c r="BA1918" s="13">
        <f t="shared" si="2338"/>
        <v>1.0910196807908902E-4</v>
      </c>
      <c r="BB1918" s="13">
        <f t="shared" si="2339"/>
        <v>3.6471705237553235E-5</v>
      </c>
      <c r="BC1918" s="13">
        <f t="shared" si="2340"/>
        <v>9.7537033023690656E-6</v>
      </c>
      <c r="BD1918" s="13">
        <f t="shared" si="2341"/>
        <v>6.562268273146289E-4</v>
      </c>
      <c r="BE1918" s="13">
        <f t="shared" si="2342"/>
        <v>7.5852056721675278E-4</v>
      </c>
      <c r="BF1918" s="13">
        <f t="shared" si="2343"/>
        <v>4.3838001354291683E-4</v>
      </c>
      <c r="BG1918" s="13">
        <f t="shared" si="2344"/>
        <v>1.689051420882319E-4</v>
      </c>
      <c r="BH1918" s="13">
        <f t="shared" si="2345"/>
        <v>4.8808589823608972E-5</v>
      </c>
      <c r="BI1918" s="13">
        <f t="shared" si="2346"/>
        <v>1.1283390954787424E-5</v>
      </c>
      <c r="BJ1918" s="14">
        <f t="shared" si="2347"/>
        <v>0.32204318547695804</v>
      </c>
      <c r="BK1918" s="14">
        <f t="shared" si="2348"/>
        <v>0.26949280357624045</v>
      </c>
      <c r="BL1918" s="14">
        <f t="shared" si="2349"/>
        <v>0.37521414779268852</v>
      </c>
      <c r="BM1918" s="14">
        <f t="shared" si="2350"/>
        <v>0.45372406038788804</v>
      </c>
      <c r="BN1918" s="14">
        <f t="shared" si="2351"/>
        <v>0.5455991933389942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1.30534351145038</v>
      </c>
      <c r="F1919" s="10">
        <f>VLOOKUP(B1919,home!$B$2:$E$405,3,FALSE)</f>
        <v>1.64</v>
      </c>
      <c r="G1919" s="10">
        <f>VLOOKUP(C1919,away!$B$2:$E$405,4,FALSE)</f>
        <v>0.88</v>
      </c>
      <c r="H1919" s="10">
        <f>VLOOKUP(A1919,away!$A$2:$E$405,3,FALSE)</f>
        <v>1.0381679389313001</v>
      </c>
      <c r="I1919" s="10">
        <f>VLOOKUP(C1919,away!$B$2:$E$405,3,FALSE)</f>
        <v>1.0900000000000001</v>
      </c>
      <c r="J1919" s="10">
        <f>VLOOKUP(B1919,home!$B$2:$E$405,4,FALSE)</f>
        <v>0.83</v>
      </c>
      <c r="K1919" s="12">
        <f t="shared" si="2296"/>
        <v>1.8838717557251883</v>
      </c>
      <c r="L1919" s="12">
        <f t="shared" si="2297"/>
        <v>0.93923053435114723</v>
      </c>
      <c r="M1919" s="13">
        <f t="shared" si="2298"/>
        <v>5.942131431787058E-2</v>
      </c>
      <c r="N1919" s="13">
        <f t="shared" si="2299"/>
        <v>0.11194213573150512</v>
      </c>
      <c r="O1919" s="13">
        <f t="shared" si="2300"/>
        <v>5.5810312798621059E-2</v>
      </c>
      <c r="P1919" s="13">
        <f t="shared" si="2301"/>
        <v>0.10513947195951019</v>
      </c>
      <c r="Q1919" s="13">
        <f t="shared" si="2302"/>
        <v>0.10544231389006897</v>
      </c>
      <c r="R1919" s="13">
        <f t="shared" si="2303"/>
        <v>2.620937495607676E-2</v>
      </c>
      <c r="S1919" s="13">
        <f t="shared" si="2304"/>
        <v>4.650817930747167E-2</v>
      </c>
      <c r="T1919" s="13">
        <f t="shared" si="2305"/>
        <v>9.9034640818190869E-2</v>
      </c>
      <c r="U1919" s="13">
        <f t="shared" si="2306"/>
        <v>4.9375101214964107E-2</v>
      </c>
      <c r="V1919" s="13">
        <f t="shared" si="2307"/>
        <v>9.1434557341717303E-3</v>
      </c>
      <c r="W1919" s="13">
        <f t="shared" si="2308"/>
        <v>6.6213265665270207E-2</v>
      </c>
      <c r="X1919" s="13">
        <f t="shared" si="2309"/>
        <v>6.2189520891926212E-2</v>
      </c>
      <c r="Y1919" s="13">
        <f t="shared" si="2310"/>
        <v>2.9205148469182842E-2</v>
      </c>
      <c r="Z1919" s="13">
        <f t="shared" si="2311"/>
        <v>8.2055484150018523E-3</v>
      </c>
      <c r="AA1919" s="13">
        <f t="shared" si="2312"/>
        <v>1.5458200899257575E-2</v>
      </c>
      <c r="AB1919" s="13">
        <f t="shared" si="2313"/>
        <v>1.456063403421853E-2</v>
      </c>
      <c r="AC1919" s="13">
        <f t="shared" si="2314"/>
        <v>1.0111461253546937E-3</v>
      </c>
      <c r="AD1919" s="13">
        <f t="shared" si="2315"/>
        <v>3.1184325260282735E-2</v>
      </c>
      <c r="AE1919" s="13">
        <f t="shared" si="2316"/>
        <v>2.9289270477595331E-2</v>
      </c>
      <c r="AF1919" s="13">
        <f t="shared" si="2317"/>
        <v>1.375468858071357E-2</v>
      </c>
      <c r="AG1919" s="13">
        <f t="shared" si="2318"/>
        <v>4.3062745018324104E-3</v>
      </c>
      <c r="AH1919" s="13">
        <f t="shared" si="2319"/>
        <v>1.9267254056165993E-3</v>
      </c>
      <c r="AI1919" s="13">
        <f t="shared" si="2320"/>
        <v>3.6297035726792688E-3</v>
      </c>
      <c r="AJ1919" s="13">
        <f t="shared" si="2321"/>
        <v>3.4189480211126422E-3</v>
      </c>
      <c r="AK1919" s="13">
        <f t="shared" si="2322"/>
        <v>2.1469532037555437E-3</v>
      </c>
      <c r="AL1919" s="13">
        <f t="shared" si="2323"/>
        <v>7.1564468685422308E-5</v>
      </c>
      <c r="AM1919" s="13">
        <f t="shared" si="2324"/>
        <v>1.1749453915838827E-2</v>
      </c>
      <c r="AN1919" s="13">
        <f t="shared" si="2325"/>
        <v>1.103544587970748E-2</v>
      </c>
      <c r="AO1919" s="13">
        <f t="shared" si="2326"/>
        <v>5.1824138652004107E-3</v>
      </c>
      <c r="AP1919" s="13">
        <f t="shared" si="2327"/>
        <v>1.6224937812803256E-3</v>
      </c>
      <c r="AQ1919" s="13">
        <f t="shared" si="2328"/>
        <v>3.8097392529333338E-4</v>
      </c>
      <c r="AR1919" s="13">
        <f t="shared" si="2329"/>
        <v>3.6192786645304197E-4</v>
      </c>
      <c r="AS1919" s="13">
        <f t="shared" si="2330"/>
        <v>6.8182568522076365E-4</v>
      </c>
      <c r="AT1919" s="13">
        <f t="shared" si="2331"/>
        <v>6.4223607535768496E-4</v>
      </c>
      <c r="AU1919" s="13">
        <f t="shared" si="2332"/>
        <v>4.0329680095804542E-4</v>
      </c>
      <c r="AV1919" s="13">
        <f t="shared" si="2333"/>
        <v>1.8993986312479624E-4</v>
      </c>
      <c r="AW1919" s="13">
        <f t="shared" si="2334"/>
        <v>3.5173735099298744E-6</v>
      </c>
      <c r="AX1919" s="13">
        <f t="shared" si="2335"/>
        <v>3.68907739620725E-3</v>
      </c>
      <c r="AY1919" s="13">
        <f t="shared" si="2336"/>
        <v>3.4648941341024744E-3</v>
      </c>
      <c r="AZ1919" s="13">
        <f t="shared" si="2337"/>
        <v>1.627167184521611E-3</v>
      </c>
      <c r="BA1919" s="13">
        <f t="shared" si="2338"/>
        <v>5.0942836806562824E-4</v>
      </c>
      <c r="BB1919" s="13">
        <f t="shared" si="2339"/>
        <v>1.1961766958797822E-4</v>
      </c>
      <c r="BC1919" s="13">
        <f t="shared" si="2340"/>
        <v>2.2469713544991154E-5</v>
      </c>
      <c r="BD1919" s="13">
        <f t="shared" si="2341"/>
        <v>5.6655617234210194E-5</v>
      </c>
      <c r="BE1919" s="13">
        <f t="shared" si="2342"/>
        <v>1.067319171107058E-4</v>
      </c>
      <c r="BF1919" s="13">
        <f t="shared" si="2343"/>
        <v>1.0053462203963032E-4</v>
      </c>
      <c r="BG1919" s="13">
        <f t="shared" si="2344"/>
        <v>6.3131444977655528E-5</v>
      </c>
      <c r="BH1919" s="13">
        <f t="shared" si="2345"/>
        <v>2.9732886522881017E-5</v>
      </c>
      <c r="BI1919" s="13">
        <f t="shared" si="2346"/>
        <v>1.1202589027327521E-5</v>
      </c>
      <c r="BJ1919" s="14">
        <f t="shared" si="2347"/>
        <v>0.59196502011991869</v>
      </c>
      <c r="BK1919" s="14">
        <f t="shared" si="2348"/>
        <v>0.22476002604716674</v>
      </c>
      <c r="BL1919" s="14">
        <f t="shared" si="2349"/>
        <v>0.1751831694743288</v>
      </c>
      <c r="BM1919" s="14">
        <f t="shared" si="2350"/>
        <v>0.53268746364217101</v>
      </c>
      <c r="BN1919" s="14">
        <f t="shared" si="2351"/>
        <v>0.46396492365365272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1.30534351145038</v>
      </c>
      <c r="F1920" s="10">
        <f>VLOOKUP(B1920,home!$B$2:$E$405,3,FALSE)</f>
        <v>0.77</v>
      </c>
      <c r="G1920" s="10">
        <f>VLOOKUP(C1920,away!$B$2:$E$405,4,FALSE)</f>
        <v>0.92</v>
      </c>
      <c r="H1920" s="10">
        <f>VLOOKUP(A1920,away!$A$2:$E$405,3,FALSE)</f>
        <v>1.0381679389313001</v>
      </c>
      <c r="I1920" s="10">
        <f>VLOOKUP(C1920,away!$B$2:$E$405,3,FALSE)</f>
        <v>0.77</v>
      </c>
      <c r="J1920" s="10">
        <f>VLOOKUP(B1920,home!$B$2:$E$405,4,FALSE)</f>
        <v>0.16</v>
      </c>
      <c r="K1920" s="12">
        <f t="shared" si="2296"/>
        <v>0.92470534351144917</v>
      </c>
      <c r="L1920" s="12">
        <f t="shared" si="2297"/>
        <v>0.12790229007633619</v>
      </c>
      <c r="M1920" s="13">
        <f t="shared" si="2298"/>
        <v>0.34902642839459025</v>
      </c>
      <c r="N1920" s="13">
        <f t="shared" si="2299"/>
        <v>0.32274660336319377</v>
      </c>
      <c r="O1920" s="13">
        <f t="shared" si="2300"/>
        <v>4.4641279488832446E-2</v>
      </c>
      <c r="P1920" s="13">
        <f t="shared" si="2301"/>
        <v>4.1280029684511423E-2</v>
      </c>
      <c r="Q1920" s="13">
        <f t="shared" si="2302"/>
        <v>0.14922275436505775</v>
      </c>
      <c r="R1920" s="13">
        <f t="shared" si="2303"/>
        <v>2.8548609392797216E-3</v>
      </c>
      <c r="S1920" s="13">
        <f t="shared" si="2304"/>
        <v>1.220567206466417E-3</v>
      </c>
      <c r="T1920" s="13">
        <f t="shared" si="2305"/>
        <v>1.9085932014789472E-2</v>
      </c>
      <c r="U1920" s="13">
        <f t="shared" si="2306"/>
        <v>2.6399051655340735E-3</v>
      </c>
      <c r="V1920" s="13">
        <f t="shared" si="2307"/>
        <v>1.6039871169205656E-5</v>
      </c>
      <c r="W1920" s="13">
        <f t="shared" si="2308"/>
        <v>4.5995692778288445E-2</v>
      </c>
      <c r="X1920" s="13">
        <f t="shared" si="2309"/>
        <v>5.882954439990689E-3</v>
      </c>
      <c r="Y1920" s="13">
        <f t="shared" si="2310"/>
        <v>3.7622167264477938E-4</v>
      </c>
      <c r="Z1920" s="13">
        <f t="shared" si="2311"/>
        <v>1.217144173277855E-4</v>
      </c>
      <c r="AA1920" s="13">
        <f t="shared" si="2312"/>
        <v>1.1254997208538577E-4</v>
      </c>
      <c r="AB1920" s="13">
        <f t="shared" si="2313"/>
        <v>5.2037780299710327E-5</v>
      </c>
      <c r="AC1920" s="13">
        <f t="shared" si="2314"/>
        <v>1.1856665859196491E-7</v>
      </c>
      <c r="AD1920" s="13">
        <f t="shared" si="2315"/>
        <v>1.0633115722648573E-2</v>
      </c>
      <c r="AE1920" s="13">
        <f t="shared" si="2316"/>
        <v>1.3599998515734487E-3</v>
      </c>
      <c r="AF1920" s="13">
        <f t="shared" si="2317"/>
        <v>8.6973547759860672E-5</v>
      </c>
      <c r="AG1920" s="13">
        <f t="shared" si="2318"/>
        <v>3.7080386448499259E-6</v>
      </c>
      <c r="AH1920" s="13">
        <f t="shared" si="2319"/>
        <v>3.891888177882664E-6</v>
      </c>
      <c r="AI1920" s="13">
        <f t="shared" si="2320"/>
        <v>3.5988497944371369E-6</v>
      </c>
      <c r="AJ1920" s="13">
        <f t="shared" si="2321"/>
        <v>1.6639378177055502E-6</v>
      </c>
      <c r="AK1920" s="13">
        <f t="shared" si="2322"/>
        <v>5.1288406376770068E-7</v>
      </c>
      <c r="AL1920" s="13">
        <f t="shared" si="2323"/>
        <v>5.6092430693944676E-10</v>
      </c>
      <c r="AM1920" s="13">
        <f t="shared" si="2324"/>
        <v>1.9664997853817484E-3</v>
      </c>
      <c r="AN1920" s="13">
        <f t="shared" si="2325"/>
        <v>2.5151982598494918E-4</v>
      </c>
      <c r="AO1920" s="13">
        <f t="shared" si="2326"/>
        <v>1.6084980871538279E-5</v>
      </c>
      <c r="AP1920" s="13">
        <f t="shared" si="2327"/>
        <v>6.8576862976793593E-7</v>
      </c>
      <c r="AQ1920" s="13">
        <f t="shared" si="2328"/>
        <v>2.1927844552457529E-8</v>
      </c>
      <c r="AR1920" s="13">
        <f t="shared" si="2329"/>
        <v>9.9556282134442498E-8</v>
      </c>
      <c r="AS1920" s="13">
        <f t="shared" si="2330"/>
        <v>9.2060226069852403E-8</v>
      </c>
      <c r="AT1920" s="13">
        <f t="shared" si="2331"/>
        <v>4.2564291485832264E-8</v>
      </c>
      <c r="AU1920" s="13">
        <f t="shared" si="2332"/>
        <v>1.3119809259909325E-8</v>
      </c>
      <c r="AV1920" s="13">
        <f t="shared" si="2333"/>
        <v>3.0329894321222857E-9</v>
      </c>
      <c r="AW1920" s="13">
        <f t="shared" si="2334"/>
        <v>1.8428222492212746E-12</v>
      </c>
      <c r="AX1920" s="13">
        <f t="shared" si="2335"/>
        <v>3.0307214325943669E-4</v>
      </c>
      <c r="AY1920" s="13">
        <f t="shared" si="2336"/>
        <v>3.8763621181225383E-5</v>
      </c>
      <c r="AZ1920" s="13">
        <f t="shared" si="2337"/>
        <v>2.4789779603651483E-6</v>
      </c>
      <c r="BA1920" s="13">
        <f t="shared" si="2338"/>
        <v>1.0568898605982247E-7</v>
      </c>
      <c r="BB1920" s="13">
        <f t="shared" si="2339"/>
        <v>3.3794658382243156E-9</v>
      </c>
      <c r="BC1920" s="13">
        <f t="shared" si="2340"/>
        <v>8.6448283988727093E-11</v>
      </c>
      <c r="BD1920" s="13">
        <f t="shared" si="2341"/>
        <v>2.1222460794135022E-9</v>
      </c>
      <c r="BE1920" s="13">
        <f t="shared" si="2342"/>
        <v>1.9624522898798889E-9</v>
      </c>
      <c r="BF1920" s="13">
        <f t="shared" si="2343"/>
        <v>9.0734505941910631E-10</v>
      </c>
      <c r="BG1920" s="13">
        <f t="shared" si="2344"/>
        <v>2.7967560828452031E-10</v>
      </c>
      <c r="BH1920" s="13">
        <f t="shared" si="2345"/>
        <v>6.4654382357627713E-11</v>
      </c>
      <c r="BI1920" s="13">
        <f t="shared" si="2346"/>
        <v>1.1957250569506144E-11</v>
      </c>
      <c r="BJ1920" s="14">
        <f t="shared" si="2347"/>
        <v>0.55797319198060524</v>
      </c>
      <c r="BK1920" s="14">
        <f t="shared" si="2348"/>
        <v>0.39158194790550144</v>
      </c>
      <c r="BL1920" s="14">
        <f t="shared" si="2349"/>
        <v>5.0310556587814179E-2</v>
      </c>
      <c r="BM1920" s="14">
        <f t="shared" si="2350"/>
        <v>9.0176691036445017E-2</v>
      </c>
      <c r="BN1920" s="14">
        <f t="shared" si="2351"/>
        <v>0.90977195623546525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1.30534351145038</v>
      </c>
      <c r="F1921" s="10">
        <f>VLOOKUP(B1921,home!$B$2:$E$405,3,FALSE)</f>
        <v>1.1499999999999999</v>
      </c>
      <c r="G1921" s="10">
        <f>VLOOKUP(C1921,away!$B$2:$E$405,4,FALSE)</f>
        <v>1.1499999999999999</v>
      </c>
      <c r="H1921" s="10">
        <f>VLOOKUP(A1921,away!$A$2:$E$405,3,FALSE)</f>
        <v>1.0381679389313001</v>
      </c>
      <c r="I1921" s="10">
        <f>VLOOKUP(C1921,away!$B$2:$E$405,3,FALSE)</f>
        <v>0.38</v>
      </c>
      <c r="J1921" s="10">
        <f>VLOOKUP(B1921,home!$B$2:$E$405,4,FALSE)</f>
        <v>0.8</v>
      </c>
      <c r="K1921" s="12">
        <f t="shared" si="2296"/>
        <v>1.7263167938931272</v>
      </c>
      <c r="L1921" s="12">
        <f t="shared" si="2297"/>
        <v>0.3156030534351153</v>
      </c>
      <c r="M1921" s="13">
        <f t="shared" si="2298"/>
        <v>0.12977931508277932</v>
      </c>
      <c r="N1921" s="13">
        <f t="shared" si="2299"/>
        <v>0.22404021112734956</v>
      </c>
      <c r="O1921" s="13">
        <f t="shared" si="2300"/>
        <v>4.0958748112843064E-2</v>
      </c>
      <c r="P1921" s="13">
        <f t="shared" si="2301"/>
        <v>7.0707774724039413E-2</v>
      </c>
      <c r="Q1921" s="13">
        <f t="shared" si="2302"/>
        <v>0.19338218948825275</v>
      </c>
      <c r="R1921" s="13">
        <f t="shared" si="2303"/>
        <v>6.4633529846465183E-3</v>
      </c>
      <c r="S1921" s="13">
        <f t="shared" si="2304"/>
        <v>9.6309442749727414E-3</v>
      </c>
      <c r="T1921" s="13">
        <f t="shared" si="2305"/>
        <v>6.1032009482460625E-2</v>
      </c>
      <c r="U1921" s="13">
        <f t="shared" si="2306"/>
        <v>1.1157794802254551E-2</v>
      </c>
      <c r="V1921" s="13">
        <f t="shared" si="2307"/>
        <v>5.8302617429200829E-4</v>
      </c>
      <c r="W1921" s="13">
        <f t="shared" si="2308"/>
        <v>0.11127964045113121</v>
      </c>
      <c r="X1921" s="13">
        <f t="shared" si="2309"/>
        <v>3.5120194311538781E-2</v>
      </c>
      <c r="Y1921" s="13">
        <f t="shared" si="2310"/>
        <v>5.5420202809781027E-3</v>
      </c>
      <c r="Z1921" s="13">
        <f t="shared" si="2311"/>
        <v>6.7995131246113567E-4</v>
      </c>
      <c r="AA1921" s="13">
        <f t="shared" si="2312"/>
        <v>1.1738113697313316E-3</v>
      </c>
      <c r="AB1921" s="13">
        <f t="shared" si="2313"/>
        <v>1.0131851402149466E-3</v>
      </c>
      <c r="AC1921" s="13">
        <f t="shared" si="2314"/>
        <v>1.9853165431141209E-5</v>
      </c>
      <c r="AD1921" s="13">
        <f t="shared" si="2315"/>
        <v>4.802597803229422E-2</v>
      </c>
      <c r="AE1921" s="13">
        <f t="shared" si="2316"/>
        <v>1.5157145311199827E-2</v>
      </c>
      <c r="AF1921" s="13">
        <f t="shared" si="2317"/>
        <v>2.3918206707872029E-3</v>
      </c>
      <c r="AG1921" s="13">
        <f t="shared" si="2318"/>
        <v>2.5162196898988897E-4</v>
      </c>
      <c r="AH1921" s="13">
        <f t="shared" si="2319"/>
        <v>5.3648677599987132E-5</v>
      </c>
      <c r="AI1921" s="13">
        <f t="shared" si="2320"/>
        <v>9.2614613111015819E-5</v>
      </c>
      <c r="AJ1921" s="13">
        <f t="shared" si="2321"/>
        <v>7.9941080986730627E-5</v>
      </c>
      <c r="AK1921" s="13">
        <f t="shared" si="2322"/>
        <v>4.6001210209787872E-5</v>
      </c>
      <c r="AL1921" s="13">
        <f t="shared" si="2323"/>
        <v>4.3266468095283921E-7</v>
      </c>
      <c r="AM1921" s="13">
        <f t="shared" si="2324"/>
        <v>1.658161048405837E-2</v>
      </c>
      <c r="AN1921" s="13">
        <f t="shared" si="2325"/>
        <v>5.2332068996405407E-3</v>
      </c>
      <c r="AO1921" s="13">
        <f t="shared" si="2326"/>
        <v>8.258080383921338E-4</v>
      </c>
      <c r="AP1921" s="13">
        <f t="shared" si="2327"/>
        <v>8.6875846155940112E-5</v>
      </c>
      <c r="AQ1921" s="13">
        <f t="shared" si="2328"/>
        <v>6.8545705791435048E-6</v>
      </c>
      <c r="AR1921" s="13">
        <f t="shared" si="2329"/>
        <v>3.3863372926624016E-6</v>
      </c>
      <c r="AS1921" s="13">
        <f t="shared" si="2330"/>
        <v>5.8458909381096892E-6</v>
      </c>
      <c r="AT1921" s="13">
        <f t="shared" si="2331"/>
        <v>5.0459298508632036E-6</v>
      </c>
      <c r="AU1921" s="13">
        <f t="shared" si="2332"/>
        <v>2.9036244807839297E-6</v>
      </c>
      <c r="AV1921" s="13">
        <f t="shared" si="2333"/>
        <v>1.2531439260841282E-6</v>
      </c>
      <c r="AW1921" s="13">
        <f t="shared" si="2334"/>
        <v>6.5480296242270701E-9</v>
      </c>
      <c r="AX1921" s="13">
        <f t="shared" si="2335"/>
        <v>4.7708521080707224E-3</v>
      </c>
      <c r="AY1921" s="13">
        <f t="shared" si="2336"/>
        <v>1.5056954927944765E-3</v>
      </c>
      <c r="AZ1921" s="13">
        <f t="shared" si="2337"/>
        <v>2.376010475347137E-4</v>
      </c>
      <c r="BA1921" s="13">
        <f t="shared" si="2338"/>
        <v>2.4995872033779205E-5</v>
      </c>
      <c r="BB1921" s="13">
        <f t="shared" si="2339"/>
        <v>1.9721933842835304E-6</v>
      </c>
      <c r="BC1921" s="13">
        <f t="shared" si="2340"/>
        <v>1.2448605080888313E-7</v>
      </c>
      <c r="BD1921" s="13">
        <f t="shared" si="2341"/>
        <v>1.7812306492090924E-7</v>
      </c>
      <c r="BE1921" s="13">
        <f t="shared" si="2342"/>
        <v>3.0749683835268142E-7</v>
      </c>
      <c r="BF1921" s="13">
        <f t="shared" si="2343"/>
        <v>2.6541847805863717E-7</v>
      </c>
      <c r="BG1921" s="13">
        <f t="shared" si="2344"/>
        <v>1.5273212536072658E-7</v>
      </c>
      <c r="BH1921" s="13">
        <f t="shared" si="2345"/>
        <v>6.591600824430321E-8</v>
      </c>
      <c r="BI1921" s="13">
        <f t="shared" si="2346"/>
        <v>2.2758382403707669E-8</v>
      </c>
      <c r="BJ1921" s="14">
        <f t="shared" si="2347"/>
        <v>0.72549842816367704</v>
      </c>
      <c r="BK1921" s="14">
        <f t="shared" si="2348"/>
        <v>0.21222704157899003</v>
      </c>
      <c r="BL1921" s="14">
        <f t="shared" si="2349"/>
        <v>6.1058525362983784E-2</v>
      </c>
      <c r="BM1921" s="14">
        <f t="shared" si="2350"/>
        <v>0.33262666595343654</v>
      </c>
      <c r="BN1921" s="14">
        <f t="shared" si="2351"/>
        <v>0.66533159151991073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1.5858585858585901</v>
      </c>
      <c r="F1922" s="10">
        <f>VLOOKUP(B1922,home!$B$2:$E$405,3,FALSE)</f>
        <v>0.38</v>
      </c>
      <c r="G1922" s="10">
        <f>VLOOKUP(C1922,away!$B$2:$E$405,4,FALSE)</f>
        <v>1.77</v>
      </c>
      <c r="H1922" s="10">
        <f>VLOOKUP(A1922,away!$A$2:$E$405,3,FALSE)</f>
        <v>1.1313131313131299</v>
      </c>
      <c r="I1922" s="10">
        <f>VLOOKUP(C1922,away!$B$2:$E$405,3,FALSE)</f>
        <v>0.38</v>
      </c>
      <c r="J1922" s="10">
        <f>VLOOKUP(B1922,home!$B$2:$E$405,4,FALSE)</f>
        <v>0.71</v>
      </c>
      <c r="K1922" s="12">
        <f t="shared" si="2296"/>
        <v>1.0666484848484878</v>
      </c>
      <c r="L1922" s="12">
        <f t="shared" si="2297"/>
        <v>0.30522828282828246</v>
      </c>
      <c r="M1922" s="13">
        <f t="shared" si="2298"/>
        <v>0.25363050705983736</v>
      </c>
      <c r="N1922" s="13">
        <f t="shared" si="2299"/>
        <v>0.27053459606672925</v>
      </c>
      <c r="O1922" s="13">
        <f t="shared" si="2300"/>
        <v>7.7415204142740737E-2</v>
      </c>
      <c r="P1922" s="13">
        <f t="shared" si="2301"/>
        <v>8.2574810203090793E-2</v>
      </c>
      <c r="Q1922" s="13">
        <f t="shared" si="2302"/>
        <v>0.14428265849683719</v>
      </c>
      <c r="R1922" s="13">
        <f t="shared" si="2303"/>
        <v>1.1814654912644846E-2</v>
      </c>
      <c r="S1922" s="13">
        <f t="shared" si="2304"/>
        <v>6.720996775111716E-3</v>
      </c>
      <c r="T1922" s="13">
        <f t="shared" si="2305"/>
        <v>4.4039148094889118E-2</v>
      </c>
      <c r="U1922" s="13">
        <f t="shared" si="2306"/>
        <v>1.260208376158037E-2</v>
      </c>
      <c r="V1922" s="13">
        <f t="shared" si="2307"/>
        <v>2.4312928436899626E-4</v>
      </c>
      <c r="W1922" s="13">
        <f t="shared" si="2308"/>
        <v>5.1299626358521068E-2</v>
      </c>
      <c r="X1922" s="13">
        <f t="shared" si="2309"/>
        <v>1.5658096863143883E-2</v>
      </c>
      <c r="Y1922" s="13">
        <f t="shared" si="2310"/>
        <v>2.3896470089481616E-3</v>
      </c>
      <c r="Z1922" s="13">
        <f t="shared" si="2311"/>
        <v>1.2020556103984395E-3</v>
      </c>
      <c r="AA1922" s="13">
        <f t="shared" si="2312"/>
        <v>1.2821707955351198E-3</v>
      </c>
      <c r="AB1922" s="13">
        <f t="shared" si="2313"/>
        <v>6.8381276818725784E-4</v>
      </c>
      <c r="AC1922" s="13">
        <f t="shared" si="2314"/>
        <v>4.9472446020774489E-6</v>
      </c>
      <c r="AD1922" s="13">
        <f t="shared" si="2315"/>
        <v>1.367966718215251E-2</v>
      </c>
      <c r="AE1922" s="13">
        <f t="shared" si="2316"/>
        <v>4.1754213236708205E-3</v>
      </c>
      <c r="AF1922" s="13">
        <f t="shared" si="2317"/>
        <v>6.3722834035431926E-4</v>
      </c>
      <c r="AG1922" s="13">
        <f t="shared" si="2318"/>
        <v>6.483337069862175E-5</v>
      </c>
      <c r="AH1922" s="13">
        <f t="shared" si="2319"/>
        <v>9.1725342456504635E-5</v>
      </c>
      <c r="AI1922" s="13">
        <f t="shared" si="2320"/>
        <v>9.7838697553439348E-5</v>
      </c>
      <c r="AJ1922" s="13">
        <f t="shared" si="2321"/>
        <v>5.2179749252462763E-5</v>
      </c>
      <c r="AK1922" s="13">
        <f t="shared" si="2322"/>
        <v>1.8552483493304473E-5</v>
      </c>
      <c r="AL1922" s="13">
        <f t="shared" si="2323"/>
        <v>6.4427231373776663E-8</v>
      </c>
      <c r="AM1922" s="13">
        <f t="shared" si="2324"/>
        <v>2.9182792546149122E-3</v>
      </c>
      <c r="AN1922" s="13">
        <f t="shared" si="2325"/>
        <v>8.9074136569950975E-4</v>
      </c>
      <c r="AO1922" s="13">
        <f t="shared" si="2326"/>
        <v>1.3593972874829027E-4</v>
      </c>
      <c r="AP1922" s="13">
        <f t="shared" si="2327"/>
        <v>1.3830883324661049E-5</v>
      </c>
      <c r="AQ1922" s="13">
        <f t="shared" si="2328"/>
        <v>1.0553941917961545E-6</v>
      </c>
      <c r="AR1922" s="13">
        <f t="shared" si="2329"/>
        <v>5.5994337539670135E-6</v>
      </c>
      <c r="AS1922" s="13">
        <f t="shared" si="2330"/>
        <v>5.9726275296783959E-6</v>
      </c>
      <c r="AT1922" s="13">
        <f t="shared" si="2331"/>
        <v>3.1853470525479137E-6</v>
      </c>
      <c r="AU1922" s="13">
        <f t="shared" si="2332"/>
        <v>1.1325485357722763E-6</v>
      </c>
      <c r="AV1922" s="13">
        <f t="shared" si="2333"/>
        <v>3.0200779492471792E-7</v>
      </c>
      <c r="AW1922" s="13">
        <f t="shared" si="2334"/>
        <v>5.8265712594102842E-10</v>
      </c>
      <c r="AX1922" s="13">
        <f t="shared" si="2335"/>
        <v>5.1879635754996161E-4</v>
      </c>
      <c r="AY1922" s="13">
        <f t="shared" si="2336"/>
        <v>1.5835132135254247E-4</v>
      </c>
      <c r="AZ1922" s="13">
        <f t="shared" si="2337"/>
        <v>2.4166650950013035E-5</v>
      </c>
      <c r="BA1922" s="13">
        <f t="shared" si="2338"/>
        <v>2.4587817903943204E-6</v>
      </c>
      <c r="BB1922" s="13">
        <f t="shared" si="2339"/>
        <v>1.8762243593287704E-7</v>
      </c>
      <c r="BC1922" s="13">
        <f t="shared" si="2340"/>
        <v>1.1453534787970303E-8</v>
      </c>
      <c r="BD1922" s="13">
        <f t="shared" si="2341"/>
        <v>2.8485092492234575E-7</v>
      </c>
      <c r="BE1922" s="13">
        <f t="shared" si="2342"/>
        <v>3.0383580747611043E-7</v>
      </c>
      <c r="BF1922" s="13">
        <f t="shared" si="2343"/>
        <v>1.6204300184355502E-7</v>
      </c>
      <c r="BG1922" s="13">
        <f t="shared" si="2344"/>
        <v>5.7614307465576223E-8</v>
      </c>
      <c r="BH1922" s="13">
        <f t="shared" si="2345"/>
        <v>1.536355344093795E-8</v>
      </c>
      <c r="BI1922" s="13">
        <f t="shared" si="2346"/>
        <v>3.2775021999330478E-9</v>
      </c>
      <c r="BJ1922" s="14">
        <f t="shared" si="2347"/>
        <v>0.5514247419201378</v>
      </c>
      <c r="BK1922" s="14">
        <f t="shared" si="2348"/>
        <v>0.34333280631559487</v>
      </c>
      <c r="BL1922" s="14">
        <f t="shared" si="2349"/>
        <v>0.10407524160320827</v>
      </c>
      <c r="BM1922" s="14">
        <f t="shared" si="2350"/>
        <v>0.15962406382876362</v>
      </c>
      <c r="BN1922" s="14">
        <f t="shared" si="2351"/>
        <v>0.84025243088188017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1.5858585858585901</v>
      </c>
      <c r="F1923" s="10">
        <f>VLOOKUP(B1923,home!$B$2:$E$405,3,FALSE)</f>
        <v>1.05</v>
      </c>
      <c r="G1923" s="10">
        <f>VLOOKUP(C1923,away!$B$2:$E$405,4,FALSE)</f>
        <v>0.95</v>
      </c>
      <c r="H1923" s="10">
        <f>VLOOKUP(A1923,away!$A$2:$E$405,3,FALSE)</f>
        <v>1.1313131313131299</v>
      </c>
      <c r="I1923" s="10">
        <f>VLOOKUP(C1923,away!$B$2:$E$405,3,FALSE)</f>
        <v>0.32</v>
      </c>
      <c r="J1923" s="10">
        <f>VLOOKUP(B1923,home!$B$2:$E$405,4,FALSE)</f>
        <v>1.03</v>
      </c>
      <c r="K1923" s="12">
        <f t="shared" si="2296"/>
        <v>1.5818939393939437</v>
      </c>
      <c r="L1923" s="12">
        <f t="shared" si="2297"/>
        <v>0.37288080808080765</v>
      </c>
      <c r="M1923" s="13">
        <f t="shared" si="2298"/>
        <v>0.14159636804166331</v>
      </c>
      <c r="N1923" s="13">
        <f t="shared" si="2299"/>
        <v>0.22399043644530148</v>
      </c>
      <c r="O1923" s="13">
        <f t="shared" si="2300"/>
        <v>5.279856813668287E-2</v>
      </c>
      <c r="P1923" s="13">
        <f t="shared" si="2301"/>
        <v>8.3521734944096815E-2</v>
      </c>
      <c r="Q1923" s="13">
        <f t="shared" si="2302"/>
        <v>0.17716455694751346</v>
      </c>
      <c r="R1923" s="13">
        <f t="shared" si="2303"/>
        <v>9.8437863761579435E-3</v>
      </c>
      <c r="S1923" s="13">
        <f t="shared" si="2304"/>
        <v>1.231648859457218E-2</v>
      </c>
      <c r="T1923" s="13">
        <f t="shared" si="2305"/>
        <v>6.6061263157867076E-2</v>
      </c>
      <c r="U1923" s="13">
        <f t="shared" si="2306"/>
        <v>1.5571826009132922E-2</v>
      </c>
      <c r="V1923" s="13">
        <f t="shared" si="2307"/>
        <v>8.0721977552980853E-4</v>
      </c>
      <c r="W1923" s="13">
        <f t="shared" si="2308"/>
        <v>9.3418512970228199E-2</v>
      </c>
      <c r="X1923" s="13">
        <f t="shared" si="2309"/>
        <v>3.4833970606046101E-2</v>
      </c>
      <c r="Y1923" s="13">
        <f t="shared" si="2310"/>
        <v>6.4944595541227843E-3</v>
      </c>
      <c r="Z1923" s="13">
        <f t="shared" si="2311"/>
        <v>1.2235196728388731E-3</v>
      </c>
      <c r="AA1923" s="13">
        <f t="shared" si="2312"/>
        <v>1.935478355193074E-3</v>
      </c>
      <c r="AB1923" s="13">
        <f t="shared" si="2313"/>
        <v>1.5308607399540418E-3</v>
      </c>
      <c r="AC1923" s="13">
        <f t="shared" si="2314"/>
        <v>2.9759059618674442E-5</v>
      </c>
      <c r="AD1923" s="13">
        <f t="shared" si="2315"/>
        <v>3.6944544873699643E-2</v>
      </c>
      <c r="AE1923" s="13">
        <f t="shared" si="2316"/>
        <v>1.3775911746682783E-2</v>
      </c>
      <c r="AF1923" s="13">
        <f t="shared" si="2317"/>
        <v>2.5683865520764828E-3</v>
      </c>
      <c r="AG1923" s="13">
        <f t="shared" si="2318"/>
        <v>3.1923401766738611E-4</v>
      </c>
      <c r="AH1923" s="13">
        <f t="shared" si="2319"/>
        <v>1.140567510777311E-4</v>
      </c>
      <c r="AI1923" s="13">
        <f t="shared" si="2320"/>
        <v>1.8042568327682648E-4</v>
      </c>
      <c r="AJ1923" s="13">
        <f t="shared" si="2321"/>
        <v>1.4270714744331158E-4</v>
      </c>
      <c r="AK1923" s="13">
        <f t="shared" si="2322"/>
        <v>7.5249190549590793E-5</v>
      </c>
      <c r="AL1923" s="13">
        <f t="shared" si="2323"/>
        <v>7.0214464510139363E-7</v>
      </c>
      <c r="AM1923" s="13">
        <f t="shared" si="2324"/>
        <v>1.1688470325874601E-2</v>
      </c>
      <c r="AN1923" s="13">
        <f t="shared" si="2325"/>
        <v>4.3584062603406627E-3</v>
      </c>
      <c r="AO1923" s="13">
        <f t="shared" si="2326"/>
        <v>8.1258302415013845E-4</v>
      </c>
      <c r="AP1923" s="13">
        <f t="shared" si="2327"/>
        <v>1.0099887155928336E-4</v>
      </c>
      <c r="AQ1923" s="13">
        <f t="shared" si="2328"/>
        <v>9.4151352105688211E-6</v>
      </c>
      <c r="AR1923" s="13">
        <f t="shared" si="2329"/>
        <v>8.5059147017871842E-6</v>
      </c>
      <c r="AS1923" s="13">
        <f t="shared" si="2330"/>
        <v>1.3455454915758989E-5</v>
      </c>
      <c r="AT1923" s="13">
        <f t="shared" si="2331"/>
        <v>1.06425512915138E-5</v>
      </c>
      <c r="AU1923" s="13">
        <f t="shared" si="2332"/>
        <v>5.6117957959116204E-6</v>
      </c>
      <c r="AV1923" s="13">
        <f t="shared" si="2333"/>
        <v>2.2193164396672524E-6</v>
      </c>
      <c r="AW1923" s="13">
        <f t="shared" si="2334"/>
        <v>1.1504598864687458E-8</v>
      </c>
      <c r="AX1923" s="13">
        <f t="shared" si="2335"/>
        <v>3.0816533948811683E-3</v>
      </c>
      <c r="AY1923" s="13">
        <f t="shared" si="2336"/>
        <v>1.1490894081082543E-3</v>
      </c>
      <c r="AZ1923" s="13">
        <f t="shared" si="2337"/>
        <v>2.1423669352625137E-4</v>
      </c>
      <c r="BA1923" s="13">
        <f t="shared" si="2338"/>
        <v>2.6628250467542983E-5</v>
      </c>
      <c r="BB1923" s="13">
        <f t="shared" si="2339"/>
        <v>2.4822908880288931E-6</v>
      </c>
      <c r="BC1923" s="13">
        <f t="shared" si="2340"/>
        <v>1.8511972644396792E-7</v>
      </c>
      <c r="BD1923" s="13">
        <f t="shared" si="2341"/>
        <v>5.286153912448041E-7</v>
      </c>
      <c r="BE1923" s="13">
        <f t="shared" si="2342"/>
        <v>8.3621348368051392E-7</v>
      </c>
      <c r="BF1923" s="13">
        <f t="shared" si="2343"/>
        <v>6.6140052093685096E-7</v>
      </c>
      <c r="BG1923" s="13">
        <f t="shared" si="2344"/>
        <v>3.4875515852733372E-7</v>
      </c>
      <c r="BH1923" s="13">
        <f t="shared" si="2345"/>
        <v>1.3792341790169089E-7</v>
      </c>
      <c r="BI1923" s="13">
        <f t="shared" si="2346"/>
        <v>4.3636043775836557E-8</v>
      </c>
      <c r="BJ1923" s="14">
        <f t="shared" si="2347"/>
        <v>0.67701542564593831</v>
      </c>
      <c r="BK1923" s="14">
        <f t="shared" si="2348"/>
        <v>0.23942136196823413</v>
      </c>
      <c r="BL1923" s="14">
        <f t="shared" si="2349"/>
        <v>8.2235949966629016E-2</v>
      </c>
      <c r="BM1923" s="14">
        <f t="shared" si="2350"/>
        <v>0.30983172845871515</v>
      </c>
      <c r="BN1923" s="14">
        <f t="shared" si="2351"/>
        <v>0.68891545089141581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1.5858585858585901</v>
      </c>
      <c r="F1924" s="10">
        <f>VLOOKUP(B1924,home!$B$2:$E$405,3,FALSE)</f>
        <v>1.01</v>
      </c>
      <c r="G1924" s="10">
        <f>VLOOKUP(C1924,away!$B$2:$E$405,4,FALSE)</f>
        <v>0.63</v>
      </c>
      <c r="H1924" s="10">
        <f>VLOOKUP(A1924,away!$A$2:$E$405,3,FALSE)</f>
        <v>1.1313131313131299</v>
      </c>
      <c r="I1924" s="10">
        <f>VLOOKUP(C1924,away!$B$2:$E$405,3,FALSE)</f>
        <v>0.47</v>
      </c>
      <c r="J1924" s="10">
        <f>VLOOKUP(B1924,home!$B$2:$E$405,4,FALSE)</f>
        <v>0.88</v>
      </c>
      <c r="K1924" s="12">
        <f t="shared" si="2296"/>
        <v>1.0090818181818209</v>
      </c>
      <c r="L1924" s="12">
        <f t="shared" si="2297"/>
        <v>0.4679111111111105</v>
      </c>
      <c r="M1924" s="13">
        <f t="shared" si="2298"/>
        <v>0.22832324124474856</v>
      </c>
      <c r="N1924" s="13">
        <f t="shared" si="2299"/>
        <v>0.23039683140841735</v>
      </c>
      <c r="O1924" s="13">
        <f t="shared" si="2300"/>
        <v>0.10683498150332045</v>
      </c>
      <c r="P1924" s="13">
        <f t="shared" si="2301"/>
        <v>0.10780523738079177</v>
      </c>
      <c r="Q1924" s="13">
        <f t="shared" si="2302"/>
        <v>0.11624462677046811</v>
      </c>
      <c r="R1924" s="13">
        <f t="shared" si="2303"/>
        <v>2.4994637450376798E-2</v>
      </c>
      <c r="S1924" s="13">
        <f t="shared" si="2304"/>
        <v>1.2725346249651848E-2</v>
      </c>
      <c r="T1924" s="13">
        <f t="shared" si="2305"/>
        <v>5.4392152472866079E-2</v>
      </c>
      <c r="U1924" s="13">
        <f t="shared" si="2306"/>
        <v>2.5221634203221644E-2</v>
      </c>
      <c r="V1924" s="13">
        <f t="shared" si="2307"/>
        <v>6.6760078373368599E-4</v>
      </c>
      <c r="W1924" s="13">
        <f t="shared" si="2308"/>
        <v>3.9100113111803718E-2</v>
      </c>
      <c r="X1924" s="13">
        <f t="shared" si="2309"/>
        <v>1.829537737071418E-2</v>
      </c>
      <c r="Y1924" s="13">
        <f t="shared" si="2310"/>
        <v>4.2803051768639687E-3</v>
      </c>
      <c r="Z1924" s="13">
        <f t="shared" si="2311"/>
        <v>3.8984228604083942E-3</v>
      </c>
      <c r="AA1924" s="13">
        <f t="shared" si="2312"/>
        <v>3.9338276280224769E-3</v>
      </c>
      <c r="AB1924" s="13">
        <f t="shared" si="2313"/>
        <v>1.9847769676494E-3</v>
      </c>
      <c r="AC1924" s="13">
        <f t="shared" si="2314"/>
        <v>1.9700923943848606E-5</v>
      </c>
      <c r="AD1924" s="13">
        <f t="shared" si="2315"/>
        <v>9.8638033074934326E-3</v>
      </c>
      <c r="AE1924" s="13">
        <f t="shared" si="2316"/>
        <v>4.6153831653907001E-3</v>
      </c>
      <c r="AF1924" s="13">
        <f t="shared" si="2317"/>
        <v>1.0797945325607379E-3</v>
      </c>
      <c r="AG1924" s="13">
        <f t="shared" si="2318"/>
        <v>1.6841595316739906E-4</v>
      </c>
      <c r="AH1924" s="13">
        <f t="shared" si="2319"/>
        <v>4.5602884304866124E-4</v>
      </c>
      <c r="AI1924" s="13">
        <f t="shared" si="2320"/>
        <v>4.6017041408689518E-4</v>
      </c>
      <c r="AJ1924" s="13">
        <f t="shared" si="2321"/>
        <v>2.3217479906014279E-4</v>
      </c>
      <c r="AK1924" s="13">
        <f t="shared" si="2322"/>
        <v>7.809445612386928E-5</v>
      </c>
      <c r="AL1924" s="13">
        <f t="shared" si="2323"/>
        <v>3.720799986560938E-7</v>
      </c>
      <c r="AM1924" s="13">
        <f t="shared" si="2324"/>
        <v>1.9906769151426676E-3</v>
      </c>
      <c r="AN1924" s="13">
        <f t="shared" si="2325"/>
        <v>9.3145984722764355E-4</v>
      </c>
      <c r="AO1924" s="13">
        <f t="shared" si="2326"/>
        <v>2.1792020603583588E-4</v>
      </c>
      <c r="AP1924" s="13">
        <f t="shared" si="2327"/>
        <v>3.3989095246596705E-5</v>
      </c>
      <c r="AQ1924" s="13">
        <f t="shared" si="2328"/>
        <v>3.9759688306241061E-6</v>
      </c>
      <c r="AR1924" s="13">
        <f t="shared" si="2329"/>
        <v>4.2676192529922678E-5</v>
      </c>
      <c r="AS1924" s="13">
        <f t="shared" si="2330"/>
        <v>4.3063769951171807E-5</v>
      </c>
      <c r="AT1924" s="13">
        <f t="shared" si="2331"/>
        <v>2.1727433640046055E-5</v>
      </c>
      <c r="AU1924" s="13">
        <f t="shared" si="2332"/>
        <v>7.3082527473075117E-6</v>
      </c>
      <c r="AV1924" s="13">
        <f t="shared" si="2333"/>
        <v>1.8436562424963373E-6</v>
      </c>
      <c r="AW1924" s="13">
        <f t="shared" si="2334"/>
        <v>4.8800420405305826E-9</v>
      </c>
      <c r="AX1924" s="13">
        <f t="shared" si="2335"/>
        <v>3.3479264682412339E-4</v>
      </c>
      <c r="AY1924" s="13">
        <f t="shared" si="2336"/>
        <v>1.566531993673052E-4</v>
      </c>
      <c r="AZ1924" s="13">
        <f t="shared" si="2337"/>
        <v>3.6649886287533036E-5</v>
      </c>
      <c r="BA1924" s="13">
        <f t="shared" si="2338"/>
        <v>5.716296338298479E-6</v>
      </c>
      <c r="BB1924" s="13">
        <f t="shared" si="2339"/>
        <v>6.6867964277340323E-7</v>
      </c>
      <c r="BC1924" s="13">
        <f t="shared" si="2340"/>
        <v>6.2576526925496739E-8</v>
      </c>
      <c r="BD1924" s="13">
        <f t="shared" si="2341"/>
        <v>3.3281107774446313E-6</v>
      </c>
      <c r="BE1924" s="13">
        <f t="shared" si="2342"/>
        <v>3.3583360744143413E-6</v>
      </c>
      <c r="BF1924" s="13">
        <f t="shared" si="2343"/>
        <v>1.6944179360178111E-6</v>
      </c>
      <c r="BG1924" s="13">
        <f t="shared" si="2344"/>
        <v>5.6993544387891375E-7</v>
      </c>
      <c r="BH1924" s="13">
        <f t="shared" si="2345"/>
        <v>1.4377787348889931E-7</v>
      </c>
      <c r="BI1924" s="13">
        <f t="shared" si="2346"/>
        <v>2.9016727598898884E-8</v>
      </c>
      <c r="BJ1924" s="14">
        <f t="shared" si="2347"/>
        <v>0.48214936858721597</v>
      </c>
      <c r="BK1924" s="14">
        <f t="shared" si="2348"/>
        <v>0.34969815186223563</v>
      </c>
      <c r="BL1924" s="14">
        <f t="shared" si="2349"/>
        <v>0.16432206916485412</v>
      </c>
      <c r="BM1924" s="14">
        <f t="shared" si="2350"/>
        <v>0.18531180839726591</v>
      </c>
      <c r="BN1924" s="14">
        <f t="shared" si="2351"/>
        <v>0.81459955575812304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1.62037037037037</v>
      </c>
      <c r="F1925" s="10">
        <f>VLOOKUP(B1925,home!$B$2:$E$405,3,FALSE)</f>
        <v>0.72</v>
      </c>
      <c r="G1925" s="10">
        <f>VLOOKUP(C1925,away!$B$2:$E$405,4,FALSE)</f>
        <v>0.72</v>
      </c>
      <c r="H1925" s="10">
        <f>VLOOKUP(A1925,away!$A$2:$E$405,3,FALSE)</f>
        <v>1.4537037037036999</v>
      </c>
      <c r="I1925" s="10">
        <f>VLOOKUP(C1925,away!$B$2:$E$405,3,FALSE)</f>
        <v>0.82</v>
      </c>
      <c r="J1925" s="10">
        <f>VLOOKUP(B1925,home!$B$2:$E$405,4,FALSE)</f>
        <v>1.26</v>
      </c>
      <c r="K1925" s="12">
        <f t="shared" si="2296"/>
        <v>0.83999999999999975</v>
      </c>
      <c r="L1925" s="12">
        <f t="shared" si="2297"/>
        <v>1.5019666666666627</v>
      </c>
      <c r="M1925" s="13">
        <f t="shared" si="2298"/>
        <v>9.6138380040194621E-2</v>
      </c>
      <c r="N1925" s="13">
        <f t="shared" si="2299"/>
        <v>8.075623923376346E-2</v>
      </c>
      <c r="O1925" s="13">
        <f t="shared" si="2300"/>
        <v>0.14439664220770396</v>
      </c>
      <c r="P1925" s="13">
        <f t="shared" si="2301"/>
        <v>0.12129317945447129</v>
      </c>
      <c r="Q1925" s="13">
        <f t="shared" si="2302"/>
        <v>3.3917620478180643E-2</v>
      </c>
      <c r="R1925" s="13">
        <f t="shared" si="2303"/>
        <v>0.10843947168728195</v>
      </c>
      <c r="S1925" s="13">
        <f t="shared" si="2304"/>
        <v>3.8257445611273047E-2</v>
      </c>
      <c r="T1925" s="13">
        <f t="shared" si="2305"/>
        <v>5.0943135370877933E-2</v>
      </c>
      <c r="U1925" s="13">
        <f t="shared" si="2306"/>
        <v>9.1089156217316808E-2</v>
      </c>
      <c r="V1925" s="13">
        <f t="shared" si="2307"/>
        <v>5.363064752261522E-3</v>
      </c>
      <c r="W1925" s="13">
        <f t="shared" si="2308"/>
        <v>9.4969337338905759E-3</v>
      </c>
      <c r="X1925" s="13">
        <f t="shared" si="2309"/>
        <v>1.4264077903845814E-2</v>
      </c>
      <c r="Y1925" s="13">
        <f t="shared" si="2310"/>
        <v>1.071208477115645E-2</v>
      </c>
      <c r="Z1925" s="13">
        <f t="shared" si="2311"/>
        <v>5.4290823941746919E-2</v>
      </c>
      <c r="AA1925" s="13">
        <f t="shared" si="2312"/>
        <v>4.5604292111067396E-2</v>
      </c>
      <c r="AB1925" s="13">
        <f t="shared" si="2313"/>
        <v>1.9153802686648302E-2</v>
      </c>
      <c r="AC1925" s="13">
        <f t="shared" si="2314"/>
        <v>4.2289508567626476E-4</v>
      </c>
      <c r="AD1925" s="13">
        <f t="shared" si="2315"/>
        <v>1.9943560841170207E-3</v>
      </c>
      <c r="AE1925" s="13">
        <f t="shared" si="2316"/>
        <v>2.9954563598076204E-3</v>
      </c>
      <c r="AF1925" s="13">
        <f t="shared" si="2317"/>
        <v>2.2495378019428539E-3</v>
      </c>
      <c r="AG1925" s="13">
        <f t="shared" si="2318"/>
        <v>1.1262435979749194E-3</v>
      </c>
      <c r="AH1925" s="13">
        <f t="shared" si="2319"/>
        <v>2.038575196659307E-2</v>
      </c>
      <c r="AI1925" s="13">
        <f t="shared" si="2320"/>
        <v>1.7124031651938175E-2</v>
      </c>
      <c r="AJ1925" s="13">
        <f t="shared" si="2321"/>
        <v>7.1920932938140314E-3</v>
      </c>
      <c r="AK1925" s="13">
        <f t="shared" si="2322"/>
        <v>2.013786122267928E-3</v>
      </c>
      <c r="AL1925" s="13">
        <f t="shared" si="2323"/>
        <v>2.1341857225345169E-5</v>
      </c>
      <c r="AM1925" s="13">
        <f t="shared" si="2324"/>
        <v>3.3505182213165946E-4</v>
      </c>
      <c r="AN1925" s="13">
        <f t="shared" si="2325"/>
        <v>5.0323666844768024E-4</v>
      </c>
      <c r="AO1925" s="13">
        <f t="shared" si="2326"/>
        <v>3.7792235072639941E-4</v>
      </c>
      <c r="AP1925" s="13">
        <f t="shared" si="2327"/>
        <v>1.8920892445978645E-4</v>
      </c>
      <c r="AQ1925" s="13">
        <f t="shared" si="2328"/>
        <v>7.1046374393612477E-5</v>
      </c>
      <c r="AR1925" s="13">
        <f t="shared" si="2329"/>
        <v>6.1237439857514302E-3</v>
      </c>
      <c r="AS1925" s="13">
        <f t="shared" si="2330"/>
        <v>5.1439449480312005E-3</v>
      </c>
      <c r="AT1925" s="13">
        <f t="shared" si="2331"/>
        <v>2.1604568781731035E-3</v>
      </c>
      <c r="AU1925" s="13">
        <f t="shared" si="2332"/>
        <v>6.0492792588846865E-4</v>
      </c>
      <c r="AV1925" s="13">
        <f t="shared" si="2333"/>
        <v>1.2703486443657841E-4</v>
      </c>
      <c r="AW1925" s="13">
        <f t="shared" si="2334"/>
        <v>7.4794435700197522E-7</v>
      </c>
      <c r="AX1925" s="13">
        <f t="shared" si="2335"/>
        <v>4.690725509843227E-5</v>
      </c>
      <c r="AY1925" s="13">
        <f t="shared" si="2336"/>
        <v>7.0453133582675152E-5</v>
      </c>
      <c r="AZ1925" s="13">
        <f t="shared" si="2337"/>
        <v>5.2909129101695864E-5</v>
      </c>
      <c r="BA1925" s="13">
        <f t="shared" si="2338"/>
        <v>2.6489249424370077E-5</v>
      </c>
      <c r="BB1925" s="13">
        <f t="shared" si="2339"/>
        <v>9.9464924151057365E-6</v>
      </c>
      <c r="BC1925" s="13">
        <f t="shared" si="2340"/>
        <v>2.9878600115483205E-6</v>
      </c>
      <c r="BD1925" s="13">
        <f t="shared" si="2341"/>
        <v>1.5329432236331844E-3</v>
      </c>
      <c r="BE1925" s="13">
        <f t="shared" si="2342"/>
        <v>1.2876723078518745E-3</v>
      </c>
      <c r="BF1925" s="13">
        <f t="shared" si="2343"/>
        <v>5.4082236929778717E-4</v>
      </c>
      <c r="BG1925" s="13">
        <f t="shared" si="2344"/>
        <v>1.5143026340338033E-4</v>
      </c>
      <c r="BH1925" s="13">
        <f t="shared" si="2345"/>
        <v>3.1800355314709865E-5</v>
      </c>
      <c r="BI1925" s="13">
        <f t="shared" si="2346"/>
        <v>5.3424596928712564E-6</v>
      </c>
      <c r="BJ1925" s="14">
        <f t="shared" si="2347"/>
        <v>0.21014184459535024</v>
      </c>
      <c r="BK1925" s="14">
        <f t="shared" si="2348"/>
        <v>0.26156675993468476</v>
      </c>
      <c r="BL1925" s="14">
        <f t="shared" si="2349"/>
        <v>0.47310914752610622</v>
      </c>
      <c r="BM1925" s="14">
        <f t="shared" si="2350"/>
        <v>0.41409733770706669</v>
      </c>
      <c r="BN1925" s="14">
        <f t="shared" si="2351"/>
        <v>0.58494153310159591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1.62037037037037</v>
      </c>
      <c r="F1926" s="10">
        <f>VLOOKUP(B1926,home!$B$2:$E$405,3,FALSE)</f>
        <v>0</v>
      </c>
      <c r="G1926" s="10">
        <f>VLOOKUP(C1926,away!$B$2:$E$405,4,FALSE)</f>
        <v>1.23</v>
      </c>
      <c r="H1926" s="10">
        <f>VLOOKUP(A1926,away!$A$2:$E$405,3,FALSE)</f>
        <v>1.4537037037036999</v>
      </c>
      <c r="I1926" s="10">
        <f>VLOOKUP(C1926,away!$B$2:$E$405,3,FALSE)</f>
        <v>0.72</v>
      </c>
      <c r="J1926" s="10">
        <f>VLOOKUP(B1926,home!$B$2:$E$405,4,FALSE)</f>
        <v>1.1499999999999999</v>
      </c>
      <c r="K1926" s="12">
        <f t="shared" si="2296"/>
        <v>0</v>
      </c>
      <c r="L1926" s="12">
        <f t="shared" si="2297"/>
        <v>1.2036666666666636</v>
      </c>
      <c r="M1926" s="13">
        <f t="shared" si="2298"/>
        <v>0.30009185535725635</v>
      </c>
      <c r="N1926" s="13">
        <f t="shared" si="2299"/>
        <v>0</v>
      </c>
      <c r="O1926" s="13">
        <f t="shared" si="2300"/>
        <v>0.36121056323168327</v>
      </c>
      <c r="P1926" s="13">
        <f t="shared" si="2301"/>
        <v>0</v>
      </c>
      <c r="Q1926" s="13">
        <f t="shared" si="2302"/>
        <v>0</v>
      </c>
      <c r="R1926" s="13">
        <f t="shared" si="2303"/>
        <v>0.2173885573049342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8.7221120047568351E-2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2.6246288707647388E-2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6.3183565682209657E-3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1.2675325315469905E-3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0.30009185535725635</v>
      </c>
      <c r="BL1926" s="14">
        <f t="shared" si="2349"/>
        <v>0.61243129834403276</v>
      </c>
      <c r="BM1926" s="14">
        <f t="shared" si="2350"/>
        <v>0.1210532978549837</v>
      </c>
      <c r="BN1926" s="14">
        <f t="shared" si="2351"/>
        <v>0.87869097589387379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1.62037037037037</v>
      </c>
      <c r="F1927" s="10">
        <f>VLOOKUP(B1927,home!$B$2:$E$405,3,FALSE)</f>
        <v>0.82</v>
      </c>
      <c r="G1927" s="10">
        <f>VLOOKUP(C1927,away!$B$2:$E$405,4,FALSE)</f>
        <v>1.23</v>
      </c>
      <c r="H1927" s="10">
        <f>VLOOKUP(A1927,away!$A$2:$E$405,3,FALSE)</f>
        <v>1.4537037037036999</v>
      </c>
      <c r="I1927" s="10">
        <f>VLOOKUP(C1927,away!$B$2:$E$405,3,FALSE)</f>
        <v>0.93</v>
      </c>
      <c r="J1927" s="10">
        <f>VLOOKUP(B1927,home!$B$2:$E$405,4,FALSE)</f>
        <v>0.69</v>
      </c>
      <c r="K1927" s="12">
        <f t="shared" si="2296"/>
        <v>1.634305555555555</v>
      </c>
      <c r="L1927" s="12">
        <f t="shared" si="2297"/>
        <v>0.93284166666666424</v>
      </c>
      <c r="M1927" s="13">
        <f t="shared" si="2298"/>
        <v>7.6754196059656776E-2</v>
      </c>
      <c r="N1927" s="13">
        <f t="shared" si="2299"/>
        <v>0.12543980903249735</v>
      </c>
      <c r="O1927" s="13">
        <f t="shared" si="2300"/>
        <v>7.1599512175950134E-2</v>
      </c>
      <c r="P1927" s="13">
        <f t="shared" si="2301"/>
        <v>0.11701548052422291</v>
      </c>
      <c r="Q1927" s="13">
        <f t="shared" si="2302"/>
        <v>0.10250348839481917</v>
      </c>
      <c r="R1927" s="13">
        <f t="shared" si="2303"/>
        <v>3.3395504135366717E-2</v>
      </c>
      <c r="S1927" s="13">
        <f t="shared" si="2304"/>
        <v>4.4598938511688259E-2</v>
      </c>
      <c r="T1927" s="13">
        <f t="shared" si="2305"/>
        <v>9.5619524953370186E-2</v>
      </c>
      <c r="U1927" s="13">
        <f t="shared" si="2306"/>
        <v>5.4578457939008326E-2</v>
      </c>
      <c r="V1927" s="13">
        <f t="shared" si="2307"/>
        <v>7.554804078375681E-3</v>
      </c>
      <c r="W1927" s="13">
        <f t="shared" si="2308"/>
        <v>5.5840673515825785E-2</v>
      </c>
      <c r="X1927" s="13">
        <f t="shared" si="2309"/>
        <v>5.2090506950291986E-2</v>
      </c>
      <c r="Y1927" s="13">
        <f t="shared" si="2310"/>
        <v>2.4296097660510912E-2</v>
      </c>
      <c r="Z1927" s="13">
        <f t="shared" si="2311"/>
        <v>1.0384239245602989E-2</v>
      </c>
      <c r="AA1927" s="13">
        <f t="shared" si="2312"/>
        <v>1.697101988930699E-2</v>
      </c>
      <c r="AB1927" s="13">
        <f t="shared" si="2313"/>
        <v>1.3867916044269119E-2</v>
      </c>
      <c r="AC1927" s="13">
        <f t="shared" si="2314"/>
        <v>7.1985399079222887E-4</v>
      </c>
      <c r="AD1927" s="13">
        <f t="shared" si="2315"/>
        <v>2.2815180738219514E-2</v>
      </c>
      <c r="AE1927" s="13">
        <f t="shared" si="2316"/>
        <v>2.1282951225141868E-2</v>
      </c>
      <c r="AF1927" s="13">
        <f t="shared" si="2317"/>
        <v>9.9268118462233299E-3</v>
      </c>
      <c r="AG1927" s="13">
        <f t="shared" si="2318"/>
        <v>3.0867145691057863E-3</v>
      </c>
      <c r="AH1927" s="13">
        <f t="shared" si="2319"/>
        <v>2.4217127612334187E-3</v>
      </c>
      <c r="AI1927" s="13">
        <f t="shared" si="2320"/>
        <v>3.9578186196435597E-3</v>
      </c>
      <c r="AJ1927" s="13">
        <f t="shared" si="2321"/>
        <v>3.234142478982344E-3</v>
      </c>
      <c r="AK1927" s="13">
        <f t="shared" si="2322"/>
        <v>1.7618590069530204E-3</v>
      </c>
      <c r="AL1927" s="13">
        <f t="shared" si="2323"/>
        <v>4.3898087642980051E-5</v>
      </c>
      <c r="AM1927" s="13">
        <f t="shared" si="2324"/>
        <v>7.4573953262952455E-3</v>
      </c>
      <c r="AN1927" s="13">
        <f t="shared" si="2325"/>
        <v>6.9565690851734491E-3</v>
      </c>
      <c r="AO1927" s="13">
        <f t="shared" si="2326"/>
        <v>3.2446887498474952E-3</v>
      </c>
      <c r="AP1927" s="13">
        <f t="shared" si="2327"/>
        <v>1.0089269537407711E-3</v>
      </c>
      <c r="AQ1927" s="13">
        <f t="shared" si="2328"/>
        <v>2.352922752681153E-4</v>
      </c>
      <c r="AR1927" s="13">
        <f t="shared" si="2329"/>
        <v>4.5181491367538251E-4</v>
      </c>
      <c r="AS1927" s="13">
        <f t="shared" si="2330"/>
        <v>7.3840362350253107E-4</v>
      </c>
      <c r="AT1927" s="13">
        <f t="shared" si="2331"/>
        <v>6.0338857206626952E-4</v>
      </c>
      <c r="AU1927" s="13">
        <f t="shared" si="2332"/>
        <v>3.28707098495546E-4</v>
      </c>
      <c r="AV1927" s="13">
        <f t="shared" si="2333"/>
        <v>1.3430195930545449E-4</v>
      </c>
      <c r="AW1927" s="13">
        <f t="shared" si="2334"/>
        <v>1.8590209914478356E-6</v>
      </c>
      <c r="AX1927" s="13">
        <f t="shared" si="2335"/>
        <v>2.0312771019563945E-3</v>
      </c>
      <c r="AY1927" s="13">
        <f t="shared" si="2336"/>
        <v>1.8948599172508348E-3</v>
      </c>
      <c r="AZ1927" s="13">
        <f t="shared" si="2337"/>
        <v>8.8380214165406288E-4</v>
      </c>
      <c r="BA1927" s="13">
        <f t="shared" si="2338"/>
        <v>2.7481582094138115E-4</v>
      </c>
      <c r="BB1927" s="13">
        <f t="shared" si="2339"/>
        <v>6.4089912108331384E-5</v>
      </c>
      <c r="BC1927" s="13">
        <f t="shared" si="2340"/>
        <v>1.1957148085531177E-5</v>
      </c>
      <c r="BD1927" s="13">
        <f t="shared" si="2341"/>
        <v>7.0245296182966461E-5</v>
      </c>
      <c r="BE1927" s="13">
        <f t="shared" si="2342"/>
        <v>1.1480227780346749E-4</v>
      </c>
      <c r="BF1927" s="13">
        <f t="shared" si="2343"/>
        <v>9.3811000202319566E-5</v>
      </c>
      <c r="BG1927" s="13">
        <f t="shared" si="2344"/>
        <v>5.1105279600958068E-5</v>
      </c>
      <c r="BH1927" s="13">
        <f t="shared" si="2345"/>
        <v>2.0880410592516441E-5</v>
      </c>
      <c r="BI1927" s="13">
        <f t="shared" si="2346"/>
        <v>6.8249942067261336E-6</v>
      </c>
      <c r="BJ1927" s="14">
        <f t="shared" si="2347"/>
        <v>0.53696543331832747</v>
      </c>
      <c r="BK1927" s="14">
        <f t="shared" si="2348"/>
        <v>0.24858203116962965</v>
      </c>
      <c r="BL1927" s="14">
        <f t="shared" si="2349"/>
        <v>0.20440222847634779</v>
      </c>
      <c r="BM1927" s="14">
        <f t="shared" si="2350"/>
        <v>0.47173294099113572</v>
      </c>
      <c r="BN1927" s="14">
        <f t="shared" si="2351"/>
        <v>0.52670799032251303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1.62037037037037</v>
      </c>
      <c r="F1928" s="10">
        <f>VLOOKUP(B1928,home!$B$2:$E$405,3,FALSE)</f>
        <v>1.65</v>
      </c>
      <c r="G1928" s="10">
        <f>VLOOKUP(C1928,away!$B$2:$E$405,4,FALSE)</f>
        <v>0.72</v>
      </c>
      <c r="H1928" s="10">
        <f>VLOOKUP(A1928,away!$A$2:$E$405,3,FALSE)</f>
        <v>1.4537037037036999</v>
      </c>
      <c r="I1928" s="10">
        <f>VLOOKUP(C1928,away!$B$2:$E$405,3,FALSE)</f>
        <v>1.44</v>
      </c>
      <c r="J1928" s="10">
        <f>VLOOKUP(B1928,home!$B$2:$E$405,4,FALSE)</f>
        <v>0.8</v>
      </c>
      <c r="K1928" s="12">
        <f t="shared" si="2296"/>
        <v>1.9249999999999994</v>
      </c>
      <c r="L1928" s="12">
        <f t="shared" si="2297"/>
        <v>1.6746666666666625</v>
      </c>
      <c r="M1928" s="13">
        <f t="shared" si="2298"/>
        <v>2.7332831872928381E-2</v>
      </c>
      <c r="N1928" s="13">
        <f t="shared" si="2299"/>
        <v>5.2615701355387116E-2</v>
      </c>
      <c r="O1928" s="13">
        <f t="shared" si="2300"/>
        <v>4.5773382443197286E-2</v>
      </c>
      <c r="P1928" s="13">
        <f t="shared" si="2301"/>
        <v>8.8113761203154756E-2</v>
      </c>
      <c r="Q1928" s="13">
        <f t="shared" si="2302"/>
        <v>5.0642612554560096E-2</v>
      </c>
      <c r="R1928" s="13">
        <f t="shared" si="2303"/>
        <v>3.8327578899103772E-2</v>
      </c>
      <c r="S1928" s="13">
        <f t="shared" si="2304"/>
        <v>7.1013817278995681E-2</v>
      </c>
      <c r="T1928" s="13">
        <f t="shared" si="2305"/>
        <v>8.4809495158036444E-2</v>
      </c>
      <c r="U1928" s="13">
        <f t="shared" si="2306"/>
        <v>7.3780589380774739E-2</v>
      </c>
      <c r="V1928" s="13">
        <f t="shared" si="2307"/>
        <v>2.5436623321060042E-2</v>
      </c>
      <c r="W1928" s="13">
        <f t="shared" si="2308"/>
        <v>3.2495676389176047E-2</v>
      </c>
      <c r="X1928" s="13">
        <f t="shared" si="2309"/>
        <v>5.4419426059740025E-2</v>
      </c>
      <c r="Y1928" s="13">
        <f t="shared" si="2310"/>
        <v>4.5567199420688882E-2</v>
      </c>
      <c r="Z1928" s="13">
        <f t="shared" si="2311"/>
        <v>2.1395306265455209E-2</v>
      </c>
      <c r="AA1928" s="13">
        <f t="shared" si="2312"/>
        <v>4.1185964561001265E-2</v>
      </c>
      <c r="AB1928" s="13">
        <f t="shared" si="2313"/>
        <v>3.9641490889963715E-2</v>
      </c>
      <c r="AC1928" s="13">
        <f t="shared" si="2314"/>
        <v>5.1250556554715658E-3</v>
      </c>
      <c r="AD1928" s="13">
        <f t="shared" si="2315"/>
        <v>1.5638544262290971E-2</v>
      </c>
      <c r="AE1928" s="13">
        <f t="shared" si="2316"/>
        <v>2.6189348791249883E-2</v>
      </c>
      <c r="AF1928" s="13">
        <f t="shared" si="2317"/>
        <v>2.1929214721206517E-2</v>
      </c>
      <c r="AG1928" s="13">
        <f t="shared" si="2318"/>
        <v>1.2241374973260142E-2</v>
      </c>
      <c r="AH1928" s="13">
        <f t="shared" si="2319"/>
        <v>8.9575015564705568E-3</v>
      </c>
      <c r="AI1928" s="13">
        <f t="shared" si="2320"/>
        <v>1.7243190496205818E-2</v>
      </c>
      <c r="AJ1928" s="13">
        <f t="shared" si="2321"/>
        <v>1.6596570852598098E-2</v>
      </c>
      <c r="AK1928" s="13">
        <f t="shared" si="2322"/>
        <v>1.0649466297083776E-2</v>
      </c>
      <c r="AL1928" s="13">
        <f t="shared" si="2323"/>
        <v>6.6087251006928635E-4</v>
      </c>
      <c r="AM1928" s="13">
        <f t="shared" si="2324"/>
        <v>6.020839540982017E-3</v>
      </c>
      <c r="AN1928" s="13">
        <f t="shared" si="2325"/>
        <v>1.0082899284631195E-2</v>
      </c>
      <c r="AO1928" s="13">
        <f t="shared" si="2326"/>
        <v>8.4427476676645005E-3</v>
      </c>
      <c r="AP1928" s="13">
        <f t="shared" si="2327"/>
        <v>4.71292936470515E-3</v>
      </c>
      <c r="AQ1928" s="13">
        <f t="shared" si="2328"/>
        <v>1.973146427356551E-3</v>
      </c>
      <c r="AR1928" s="13">
        <f t="shared" si="2329"/>
        <v>3.0001658546472006E-3</v>
      </c>
      <c r="AS1928" s="13">
        <f t="shared" si="2330"/>
        <v>5.7753192701958597E-3</v>
      </c>
      <c r="AT1928" s="13">
        <f t="shared" si="2331"/>
        <v>5.5587447975635144E-3</v>
      </c>
      <c r="AU1928" s="13">
        <f t="shared" si="2332"/>
        <v>3.5668612451032538E-3</v>
      </c>
      <c r="AV1928" s="13">
        <f t="shared" si="2333"/>
        <v>1.7165519742059405E-3</v>
      </c>
      <c r="AW1928" s="13">
        <f t="shared" si="2334"/>
        <v>5.9179909438722853E-5</v>
      </c>
      <c r="AX1928" s="13">
        <f t="shared" si="2335"/>
        <v>1.9316860193983995E-3</v>
      </c>
      <c r="AY1928" s="13">
        <f t="shared" si="2336"/>
        <v>3.2349301871525118E-3</v>
      </c>
      <c r="AZ1928" s="13">
        <f t="shared" si="2337"/>
        <v>2.7087148767090305E-3</v>
      </c>
      <c r="BA1928" s="13">
        <f t="shared" si="2338"/>
        <v>1.512064837842904E-3</v>
      </c>
      <c r="BB1928" s="13">
        <f t="shared" si="2339"/>
        <v>6.3305114544356077E-4</v>
      </c>
      <c r="BC1928" s="13">
        <f t="shared" si="2340"/>
        <v>2.1202993031389628E-4</v>
      </c>
      <c r="BD1928" s="13">
        <f t="shared" si="2341"/>
        <v>8.3737962520819356E-4</v>
      </c>
      <c r="BE1928" s="13">
        <f t="shared" si="2342"/>
        <v>1.6119557785257723E-3</v>
      </c>
      <c r="BF1928" s="13">
        <f t="shared" si="2343"/>
        <v>1.5515074368310556E-3</v>
      </c>
      <c r="BG1928" s="13">
        <f t="shared" si="2344"/>
        <v>9.9555060529992693E-4</v>
      </c>
      <c r="BH1928" s="13">
        <f t="shared" si="2345"/>
        <v>4.7910872880058971E-4</v>
      </c>
      <c r="BI1928" s="13">
        <f t="shared" si="2346"/>
        <v>1.8445686058822687E-4</v>
      </c>
      <c r="BJ1928" s="14">
        <f t="shared" si="2347"/>
        <v>0.43801363296779589</v>
      </c>
      <c r="BK1928" s="14">
        <f t="shared" si="2348"/>
        <v>0.22091789202883222</v>
      </c>
      <c r="BL1928" s="14">
        <f t="shared" si="2349"/>
        <v>0.31743333755336861</v>
      </c>
      <c r="BM1928" s="14">
        <f t="shared" si="2350"/>
        <v>0.69177855020940682</v>
      </c>
      <c r="BN1928" s="14">
        <f t="shared" si="2351"/>
        <v>0.3028058683283314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1.8395061728395099</v>
      </c>
      <c r="F1929" s="10">
        <f>VLOOKUP(B1929,home!$B$2:$E$405,3,FALSE)</f>
        <v>1.22</v>
      </c>
      <c r="G1929" s="10">
        <f>VLOOKUP(C1929,away!$B$2:$E$405,4,FALSE)</f>
        <v>0.54</v>
      </c>
      <c r="H1929" s="10">
        <f>VLOOKUP(A1929,away!$A$2:$E$405,3,FALSE)</f>
        <v>1.2222222222222201</v>
      </c>
      <c r="I1929" s="10">
        <f>VLOOKUP(C1929,away!$B$2:$E$405,3,FALSE)</f>
        <v>1.77</v>
      </c>
      <c r="J1929" s="10">
        <f>VLOOKUP(B1929,home!$B$2:$E$405,4,FALSE)</f>
        <v>1.84</v>
      </c>
      <c r="K1929" s="12">
        <f t="shared" si="2296"/>
        <v>1.2118666666666693</v>
      </c>
      <c r="L1929" s="12">
        <f t="shared" si="2297"/>
        <v>3.9805333333333266</v>
      </c>
      <c r="M1929" s="13">
        <f t="shared" si="2298"/>
        <v>5.5586500331136317E-3</v>
      </c>
      <c r="N1929" s="13">
        <f t="shared" si="2299"/>
        <v>6.7363426867959875E-3</v>
      </c>
      <c r="O1929" s="13">
        <f t="shared" si="2300"/>
        <v>2.2126391745143213E-2</v>
      </c>
      <c r="P1929" s="13">
        <f t="shared" si="2301"/>
        <v>2.6814236609547612E-2</v>
      </c>
      <c r="Q1929" s="13">
        <f t="shared" si="2302"/>
        <v>4.0817745786859254E-3</v>
      </c>
      <c r="R1929" s="13">
        <f t="shared" si="2303"/>
        <v>4.4037419943966954E-2</v>
      </c>
      <c r="S1929" s="13">
        <f t="shared" si="2304"/>
        <v>3.2337135845466235E-2</v>
      </c>
      <c r="T1929" s="13">
        <f t="shared" si="2305"/>
        <v>1.6247639769611924E-2</v>
      </c>
      <c r="U1929" s="13">
        <f t="shared" si="2306"/>
        <v>5.3367481316095533E-2</v>
      </c>
      <c r="V1929" s="13">
        <f t="shared" si="2307"/>
        <v>1.7332258065657604E-2</v>
      </c>
      <c r="W1929" s="13">
        <f t="shared" si="2308"/>
        <v>1.6488555175856198E-3</v>
      </c>
      <c r="X1929" s="13">
        <f t="shared" si="2309"/>
        <v>6.563324349600135E-3</v>
      </c>
      <c r="Y1929" s="13">
        <f t="shared" si="2310"/>
        <v>1.3062765675530805E-2</v>
      </c>
      <c r="Z1929" s="13">
        <f t="shared" si="2311"/>
        <v>5.8430806000319448E-2</v>
      </c>
      <c r="AA1929" s="13">
        <f t="shared" si="2312"/>
        <v>7.0810346098253943E-2</v>
      </c>
      <c r="AB1929" s="13">
        <f t="shared" si="2313"/>
        <v>4.2906349045802115E-2</v>
      </c>
      <c r="AC1929" s="13">
        <f t="shared" si="2314"/>
        <v>5.2255411158925406E-3</v>
      </c>
      <c r="AD1929" s="13">
        <f t="shared" si="2315"/>
        <v>4.9954825997785819E-4</v>
      </c>
      <c r="AE1929" s="13">
        <f t="shared" si="2316"/>
        <v>1.9884685004505271E-3</v>
      </c>
      <c r="AF1929" s="13">
        <f t="shared" si="2317"/>
        <v>3.9575825741633291E-3</v>
      </c>
      <c r="AG1929" s="13">
        <f t="shared" si="2318"/>
        <v>5.2510964519587493E-3</v>
      </c>
      <c r="AH1929" s="13">
        <f t="shared" si="2319"/>
        <v>5.8146442744451118E-2</v>
      </c>
      <c r="AI1929" s="13">
        <f t="shared" si="2320"/>
        <v>7.0465735747242325E-2</v>
      </c>
      <c r="AJ1929" s="13">
        <f t="shared" si="2321"/>
        <v>4.2697538147112468E-2</v>
      </c>
      <c r="AK1929" s="13">
        <f t="shared" si="2322"/>
        <v>1.7247907743071375E-2</v>
      </c>
      <c r="AL1929" s="13">
        <f t="shared" si="2323"/>
        <v>1.008294424435824E-3</v>
      </c>
      <c r="AM1929" s="13">
        <f t="shared" si="2324"/>
        <v>1.2107717693170039E-4</v>
      </c>
      <c r="AN1929" s="13">
        <f t="shared" si="2325"/>
        <v>4.8195173868253034E-4</v>
      </c>
      <c r="AO1929" s="13">
        <f t="shared" si="2326"/>
        <v>9.5921248044188244E-4</v>
      </c>
      <c r="AP1929" s="13">
        <f t="shared" si="2327"/>
        <v>1.2727257507160852E-3</v>
      </c>
      <c r="AQ1929" s="13">
        <f t="shared" si="2328"/>
        <v>1.2665318187292647E-3</v>
      </c>
      <c r="AR1929" s="13">
        <f t="shared" si="2329"/>
        <v>4.6290770711809086E-2</v>
      </c>
      <c r="AS1929" s="13">
        <f t="shared" si="2330"/>
        <v>5.6098241999951157E-2</v>
      </c>
      <c r="AT1929" s="13">
        <f t="shared" si="2331"/>
        <v>3.399179476917049E-2</v>
      </c>
      <c r="AU1929" s="13">
        <f t="shared" si="2332"/>
        <v>1.3731174340310716E-2</v>
      </c>
      <c r="AV1929" s="13">
        <f t="shared" si="2333"/>
        <v>4.1600881193028169E-3</v>
      </c>
      <c r="AW1929" s="13">
        <f t="shared" si="2334"/>
        <v>1.3510797039973125E-4</v>
      </c>
      <c r="AX1929" s="13">
        <f t="shared" si="2335"/>
        <v>2.4454899136271656E-5</v>
      </c>
      <c r="AY1929" s="13">
        <f t="shared" si="2336"/>
        <v>9.7343541175233715E-5</v>
      </c>
      <c r="AZ1929" s="13">
        <f t="shared" si="2337"/>
        <v>1.9373960521636149E-4</v>
      </c>
      <c r="BA1929" s="13">
        <f t="shared" si="2338"/>
        <v>2.5706231885018878E-4</v>
      </c>
      <c r="BB1929" s="13">
        <f t="shared" si="2339"/>
        <v>2.5581128223178405E-4</v>
      </c>
      <c r="BC1929" s="13">
        <f t="shared" si="2340"/>
        <v>2.0365306719327114E-4</v>
      </c>
      <c r="BD1929" s="13">
        <f t="shared" si="2341"/>
        <v>3.0710325974007687E-2</v>
      </c>
      <c r="BE1929" s="13">
        <f t="shared" si="2342"/>
        <v>3.7216820370367533E-2</v>
      </c>
      <c r="BF1929" s="13">
        <f t="shared" si="2343"/>
        <v>2.2550912023084756E-2</v>
      </c>
      <c r="BG1929" s="13">
        <f t="shared" si="2344"/>
        <v>9.1095661945696758E-3</v>
      </c>
      <c r="BH1929" s="13">
        <f t="shared" si="2345"/>
        <v>2.7598949047481351E-3</v>
      </c>
      <c r="BI1929" s="13">
        <f t="shared" si="2346"/>
        <v>6.6892492771348968E-4</v>
      </c>
      <c r="BJ1929" s="14">
        <f t="shared" si="2347"/>
        <v>6.5170962043665445E-2</v>
      </c>
      <c r="BK1929" s="14">
        <f t="shared" si="2348"/>
        <v>8.8373459635288698E-2</v>
      </c>
      <c r="BL1929" s="14">
        <f t="shared" si="2349"/>
        <v>0.67909412686617465</v>
      </c>
      <c r="BM1929" s="14">
        <f t="shared" si="2350"/>
        <v>0.78175230337741919</v>
      </c>
      <c r="BN1929" s="14">
        <f t="shared" si="2351"/>
        <v>0.10935481559725332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1.8395061728395099</v>
      </c>
      <c r="F1930" s="10">
        <f>VLOOKUP(B1930,home!$B$2:$E$405,3,FALSE)</f>
        <v>0.41</v>
      </c>
      <c r="G1930" s="10">
        <f>VLOOKUP(C1930,away!$B$2:$E$405,4,FALSE)</f>
        <v>0.82</v>
      </c>
      <c r="H1930" s="10">
        <f>VLOOKUP(A1930,away!$A$2:$E$405,3,FALSE)</f>
        <v>1.2222222222222201</v>
      </c>
      <c r="I1930" s="10">
        <f>VLOOKUP(C1930,away!$B$2:$E$405,3,FALSE)</f>
        <v>0.41</v>
      </c>
      <c r="J1930" s="10">
        <f>VLOOKUP(B1930,home!$B$2:$E$405,4,FALSE)</f>
        <v>1.84</v>
      </c>
      <c r="K1930" s="12">
        <f t="shared" si="2296"/>
        <v>0.6184419753086432</v>
      </c>
      <c r="L1930" s="12">
        <f t="shared" si="2297"/>
        <v>0.92204444444444278</v>
      </c>
      <c r="M1930" s="13">
        <f t="shared" si="2298"/>
        <v>0.21427684758217583</v>
      </c>
      <c r="N1930" s="13">
        <f t="shared" si="2299"/>
        <v>0.1325177968816299</v>
      </c>
      <c r="O1930" s="13">
        <f t="shared" si="2300"/>
        <v>0.19757277688621386</v>
      </c>
      <c r="P1930" s="13">
        <f t="shared" si="2301"/>
        <v>0.12218729840472395</v>
      </c>
      <c r="Q1930" s="13">
        <f t="shared" si="2302"/>
        <v>4.0977284033512376E-2</v>
      </c>
      <c r="R1930" s="13">
        <f t="shared" si="2303"/>
        <v>9.1085440650697444E-2</v>
      </c>
      <c r="S1930" s="13">
        <f t="shared" si="2304"/>
        <v>1.7418745958682553E-2</v>
      </c>
      <c r="T1930" s="13">
        <f t="shared" si="2305"/>
        <v>3.7782877091522053E-2</v>
      </c>
      <c r="U1930" s="13">
        <f t="shared" si="2306"/>
        <v>5.6331059837875508E-2</v>
      </c>
      <c r="V1930" s="13">
        <f t="shared" si="2307"/>
        <v>1.10363430108975E-3</v>
      </c>
      <c r="W1930" s="13">
        <f t="shared" si="2308"/>
        <v>8.4473574934895747E-3</v>
      </c>
      <c r="X1930" s="13">
        <f t="shared" si="2309"/>
        <v>7.7888390471081963E-3</v>
      </c>
      <c r="Y1930" s="13">
        <f t="shared" si="2310"/>
        <v>3.5908278860290292E-3</v>
      </c>
      <c r="Z1930" s="13">
        <f t="shared" si="2311"/>
        <v>2.7994941507249866E-2</v>
      </c>
      <c r="AA1930" s="13">
        <f t="shared" si="2312"/>
        <v>1.7313246924393531E-2</v>
      </c>
      <c r="AB1930" s="13">
        <f t="shared" si="2313"/>
        <v>5.3536193134641136E-3</v>
      </c>
      <c r="AC1930" s="13">
        <f t="shared" si="2314"/>
        <v>3.9332904837405119E-5</v>
      </c>
      <c r="AD1930" s="13">
        <f t="shared" si="2315"/>
        <v>1.3060501136029899E-3</v>
      </c>
      <c r="AE1930" s="13">
        <f t="shared" si="2316"/>
        <v>1.2042362514136703E-3</v>
      </c>
      <c r="AF1930" s="13">
        <f t="shared" si="2317"/>
        <v>5.5517967270728782E-4</v>
      </c>
      <c r="AG1930" s="13">
        <f t="shared" si="2318"/>
        <v>1.7063344429607961E-4</v>
      </c>
      <c r="AH1930" s="13">
        <f t="shared" si="2319"/>
        <v>6.4531450723267171E-3</v>
      </c>
      <c r="AI1930" s="13">
        <f t="shared" si="2320"/>
        <v>3.9908957854829716E-3</v>
      </c>
      <c r="AJ1930" s="13">
        <f t="shared" si="2321"/>
        <v>1.2340687364125141E-3</v>
      </c>
      <c r="AK1930" s="13">
        <f t="shared" si="2322"/>
        <v>2.5439996900453226E-4</v>
      </c>
      <c r="AL1930" s="13">
        <f t="shared" si="2323"/>
        <v>8.9715364673722354E-7</v>
      </c>
      <c r="AM1930" s="13">
        <f t="shared" si="2324"/>
        <v>1.6154324242174221E-4</v>
      </c>
      <c r="AN1930" s="13">
        <f t="shared" si="2325"/>
        <v>1.4895004921250925E-4</v>
      </c>
      <c r="AO1930" s="13">
        <f t="shared" si="2326"/>
        <v>6.8669282688060232E-5</v>
      </c>
      <c r="AP1930" s="13">
        <f t="shared" si="2327"/>
        <v>2.1105376868836968E-5</v>
      </c>
      <c r="AQ1930" s="13">
        <f t="shared" si="2328"/>
        <v>4.8650238724543427E-6</v>
      </c>
      <c r="AR1930" s="13">
        <f t="shared" si="2329"/>
        <v>1.1900173126265768E-3</v>
      </c>
      <c r="AS1930" s="13">
        <f t="shared" si="2330"/>
        <v>7.3595665747226333E-4</v>
      </c>
      <c r="AT1930" s="13">
        <f t="shared" si="2331"/>
        <v>2.2757324449434652E-4</v>
      </c>
      <c r="AU1930" s="13">
        <f t="shared" si="2332"/>
        <v>4.6913615617493502E-5</v>
      </c>
      <c r="AV1930" s="13">
        <f t="shared" si="2333"/>
        <v>7.2533372778382705E-6</v>
      </c>
      <c r="AW1930" s="13">
        <f t="shared" si="2334"/>
        <v>1.4210689165505264E-8</v>
      </c>
      <c r="AX1930" s="13">
        <f t="shared" si="2335"/>
        <v>1.6650853656844209E-5</v>
      </c>
      <c r="AY1930" s="13">
        <f t="shared" si="2336"/>
        <v>1.5352827109550637E-5</v>
      </c>
      <c r="AZ1930" s="13">
        <f t="shared" si="2337"/>
        <v>7.0779944714385977E-6</v>
      </c>
      <c r="BA1930" s="13">
        <f t="shared" si="2338"/>
        <v>2.17540849339948E-6</v>
      </c>
      <c r="BB1930" s="13">
        <f t="shared" si="2339"/>
        <v>5.014558289340614E-7</v>
      </c>
      <c r="BC1930" s="13">
        <f t="shared" si="2340"/>
        <v>9.2472912240586866E-8</v>
      </c>
      <c r="BD1930" s="13">
        <f t="shared" si="2341"/>
        <v>1.8287480865000668E-4</v>
      </c>
      <c r="BE1930" s="13">
        <f t="shared" si="2342"/>
        <v>1.1309745789570028E-4</v>
      </c>
      <c r="BF1930" s="13">
        <f t="shared" si="2343"/>
        <v>3.4972107631701494E-5</v>
      </c>
      <c r="BG1930" s="13">
        <f t="shared" si="2344"/>
        <v>7.2094064414853185E-6</v>
      </c>
      <c r="BH1930" s="13">
        <f t="shared" si="2345"/>
        <v>1.1146498901187587E-6</v>
      </c>
      <c r="BI1930" s="13">
        <f t="shared" si="2346"/>
        <v>1.3786925596452147E-7</v>
      </c>
      <c r="BJ1930" s="14">
        <f t="shared" si="2347"/>
        <v>0.23478806590284715</v>
      </c>
      <c r="BK1930" s="14">
        <f t="shared" si="2348"/>
        <v>0.3550421091322658</v>
      </c>
      <c r="BL1930" s="14">
        <f t="shared" si="2349"/>
        <v>0.38213577364312468</v>
      </c>
      <c r="BM1930" s="14">
        <f t="shared" si="2350"/>
        <v>0.2013281071301137</v>
      </c>
      <c r="BN1930" s="14">
        <f t="shared" si="2351"/>
        <v>0.79861744443895344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1.52525252525253</v>
      </c>
      <c r="F1931" s="10">
        <f>VLOOKUP(B1931,home!$B$2:$E$405,3,FALSE)</f>
        <v>1.84</v>
      </c>
      <c r="G1931" s="10">
        <f>VLOOKUP(C1931,away!$B$2:$E$405,4,FALSE)</f>
        <v>1.0900000000000001</v>
      </c>
      <c r="H1931" s="10">
        <f>VLOOKUP(A1931,away!$A$2:$E$405,3,FALSE)</f>
        <v>1.3333333333333299</v>
      </c>
      <c r="I1931" s="10">
        <f>VLOOKUP(C1931,away!$B$2:$E$405,3,FALSE)</f>
        <v>0.87</v>
      </c>
      <c r="J1931" s="10">
        <f>VLOOKUP(B1931,home!$B$2:$E$405,4,FALSE)</f>
        <v>0.45</v>
      </c>
      <c r="K1931" s="12">
        <f t="shared" ref="K1931:K1981" si="2352">E1931*F1931*G1931</f>
        <v>3.0590464646464746</v>
      </c>
      <c r="L1931" s="12">
        <f t="shared" ref="L1931:L1981" si="2353">H1931*I1931*J1931</f>
        <v>0.52199999999999869</v>
      </c>
      <c r="M1931" s="13">
        <f t="shared" ref="M1931:M1981" si="2354">_xlfn.POISSON.DIST(0,K1931,FALSE) * _xlfn.POISSON.DIST(0,L1931,FALSE)</f>
        <v>2.7846542580379312E-2</v>
      </c>
      <c r="N1931" s="13">
        <f t="shared" ref="N1931:N1981" si="2355">_xlfn.POISSON.DIST(1,K1931,FALSE) * _xlfn.POISSON.DIST(0,L1931,FALSE)</f>
        <v>8.5183867633136845E-2</v>
      </c>
      <c r="O1931" s="13">
        <f t="shared" ref="O1931:O1981" si="2356">_xlfn.POISSON.DIST(0,K1931,FALSE) * _xlfn.POISSON.DIST(1,L1931,FALSE)</f>
        <v>1.4535895226957966E-2</v>
      </c>
      <c r="P1931" s="13">
        <f t="shared" ref="P1931:P1981" si="2357">_xlfn.POISSON.DIST(1,K1931,FALSE) * _xlfn.POISSON.DIST(1,L1931,FALSE)</f>
        <v>4.4465978904497327E-2</v>
      </c>
      <c r="Q1931" s="13">
        <f t="shared" ref="Q1931:Q1981" si="2358">_xlfn.POISSON.DIST(2,K1931,FALSE) * _xlfn.POISSON.DIST(0,L1931,FALSE)</f>
        <v>0.13029070456403033</v>
      </c>
      <c r="R1931" s="13">
        <f t="shared" ref="R1931:R1981" si="2359">_xlfn.POISSON.DIST(0,K1931,FALSE) * _xlfn.POISSON.DIST(2,L1931,FALSE)</f>
        <v>3.7938686542360197E-3</v>
      </c>
      <c r="S1931" s="13">
        <f t="shared" ref="S1931:S1981" si="2360">_xlfn.POISSON.DIST(2,K1931,FALSE) * _xlfn.POISSON.DIST(2,L1931,FALSE)</f>
        <v>1.7751066171212533E-2</v>
      </c>
      <c r="T1931" s="13">
        <f t="shared" ref="T1931:T1981" si="2361">_xlfn.POISSON.DIST(2,K1931,FALSE) * _xlfn.POISSON.DIST(1,L1931,FALSE)</f>
        <v>6.8011747782423665E-2</v>
      </c>
      <c r="U1931" s="13">
        <f t="shared" ref="U1931:U1981" si="2362">_xlfn.POISSON.DIST(1,K1931,FALSE) * _xlfn.POISSON.DIST(2,L1931,FALSE)</f>
        <v>1.1605620494073774E-2</v>
      </c>
      <c r="V1931" s="13">
        <f t="shared" ref="V1931:V1981" si="2363">_xlfn.POISSON.DIST(3,K1931,FALSE) * _xlfn.POISSON.DIST(3,L1931,FALSE)</f>
        <v>3.1494775004556842E-3</v>
      </c>
      <c r="W1931" s="13">
        <f t="shared" ref="W1931:W1981" si="2364">_xlfn.POISSON.DIST(3,K1931,FALSE) * _xlfn.POISSON.DIST(0,L1931,FALSE)</f>
        <v>0.13285510639096504</v>
      </c>
      <c r="X1931" s="13">
        <f t="shared" ref="X1931:X1981" si="2365">_xlfn.POISSON.DIST(3,K1931,FALSE) * _xlfn.POISSON.DIST(1,L1931,FALSE)</f>
        <v>6.9350365536083591E-2</v>
      </c>
      <c r="Y1931" s="13">
        <f t="shared" ref="Y1931:Y1981" si="2366">_xlfn.POISSON.DIST(3,K1931,FALSE) * _xlfn.POISSON.DIST(2,L1931,FALSE)</f>
        <v>1.8100445404917769E-2</v>
      </c>
      <c r="Z1931" s="13">
        <f t="shared" ref="Z1931:Z1981" si="2367">_xlfn.POISSON.DIST(0,K1931,FALSE) * _xlfn.POISSON.DIST(3,L1931,FALSE)</f>
        <v>6.6013314583706587E-4</v>
      </c>
      <c r="AA1931" s="13">
        <f t="shared" ref="AA1931:AA1981" si="2368">_xlfn.POISSON.DIST(1,K1931,FALSE) * _xlfn.POISSON.DIST(3,L1931,FALSE)</f>
        <v>2.0193779659688316E-3</v>
      </c>
      <c r="AB1931" s="13">
        <f t="shared" ref="AB1931:AB1981" si="2369">_xlfn.POISSON.DIST(2,K1931,FALSE) * _xlfn.POISSON.DIST(3,L1931,FALSE)</f>
        <v>3.0886855137909727E-3</v>
      </c>
      <c r="AC1931" s="13">
        <f t="shared" ref="AC1931:AC1981" si="2370">_xlfn.POISSON.DIST(4,K1931,FALSE) * _xlfn.POISSON.DIST(4,L1931,FALSE)</f>
        <v>3.1432223518236443E-4</v>
      </c>
      <c r="AD1931" s="13">
        <f t="shared" ref="AD1931:AD1981" si="2371">_xlfn.POISSON.DIST(4,K1931,FALSE) * _xlfn.POISSON.DIST(0,L1931,FALSE)</f>
        <v>0.10160248587887821</v>
      </c>
      <c r="AE1931" s="13">
        <f t="shared" ref="AE1931:AE1981" si="2372">_xlfn.POISSON.DIST(4,K1931,FALSE) * _xlfn.POISSON.DIST(1,L1931,FALSE)</f>
        <v>5.3036497628774298E-2</v>
      </c>
      <c r="AF1931" s="13">
        <f t="shared" ref="AF1931:AF1981" si="2373">_xlfn.POISSON.DIST(4,K1931,FALSE) * _xlfn.POISSON.DIST(2,L1931,FALSE)</f>
        <v>1.3842525881110058E-2</v>
      </c>
      <c r="AG1931" s="13">
        <f t="shared" ref="AG1931:AG1981" si="2374">_xlfn.POISSON.DIST(4,K1931,FALSE) * _xlfn.POISSON.DIST(3,L1931,FALSE)</f>
        <v>2.4085995033131442E-3</v>
      </c>
      <c r="AH1931" s="13">
        <f t="shared" ref="AH1931:AH1981" si="2375">_xlfn.POISSON.DIST(0,K1931,FALSE) * _xlfn.POISSON.DIST(4,L1931,FALSE)</f>
        <v>8.6147375531736852E-5</v>
      </c>
      <c r="AI1931" s="13">
        <f t="shared" ref="AI1931:AI1981" si="2376">_xlfn.POISSON.DIST(1,K1931,FALSE) * _xlfn.POISSON.DIST(4,L1931,FALSE)</f>
        <v>2.6352882455893184E-4</v>
      </c>
      <c r="AJ1931" s="13">
        <f t="shared" ref="AJ1931:AJ1981" si="2377">_xlfn.POISSON.DIST(2,K1931,FALSE) * _xlfn.POISSON.DIST(4,L1931,FALSE)</f>
        <v>4.0307345954972086E-4</v>
      </c>
      <c r="AK1931" s="13">
        <f t="shared" ref="AK1931:AK1981" si="2378">_xlfn.POISSON.DIST(3,K1931,FALSE) * _xlfn.POISSON.DIST(4,L1931,FALSE)</f>
        <v>4.1100681380946567E-4</v>
      </c>
      <c r="AL1931" s="13">
        <f t="shared" ref="AL1931:AL1981" si="2379">_xlfn.POISSON.DIST(5,K1931,FALSE) * _xlfn.POISSON.DIST(5,L1931,FALSE)</f>
        <v>2.0076669609506819E-5</v>
      </c>
      <c r="AM1931" s="13">
        <f t="shared" ref="AM1931:AM1981" si="2380">_xlfn.POISSON.DIST(5,K1931,FALSE) * _xlfn.POISSON.DIST(0,L1931,FALSE)</f>
        <v>6.2161345045415158E-2</v>
      </c>
      <c r="AN1931" s="13">
        <f t="shared" ref="AN1931:AN1981" si="2381">_xlfn.POISSON.DIST(5,K1931,FALSE) * _xlfn.POISSON.DIST(1,L1931,FALSE)</f>
        <v>3.2448222113706633E-2</v>
      </c>
      <c r="AO1931" s="13">
        <f t="shared" ref="AO1931:AO1981" si="2382">_xlfn.POISSON.DIST(5,K1931,FALSE) * _xlfn.POISSON.DIST(2,L1931,FALSE)</f>
        <v>8.4689859716774105E-3</v>
      </c>
      <c r="AP1931" s="13">
        <f t="shared" ref="AP1931:AP1981" si="2383">_xlfn.POISSON.DIST(5,K1931,FALSE) * _xlfn.POISSON.DIST(3,L1931,FALSE)</f>
        <v>1.4736035590718658E-3</v>
      </c>
      <c r="AQ1931" s="13">
        <f t="shared" ref="AQ1931:AQ1981" si="2384">_xlfn.POISSON.DIST(5,K1931,FALSE) * _xlfn.POISSON.DIST(4,L1931,FALSE)</f>
        <v>1.9230526445887796E-4</v>
      </c>
      <c r="AR1931" s="13">
        <f t="shared" ref="AR1931:AR1981" si="2385">_xlfn.POISSON.DIST(0,K1931,FALSE) * _xlfn.POISSON.DIST(5,L1931,FALSE)</f>
        <v>8.9937860055133089E-6</v>
      </c>
      <c r="AS1931" s="13">
        <f t="shared" ref="AS1931:AS1981" si="2386">_xlfn.POISSON.DIST(1,K1931,FALSE) * _xlfn.POISSON.DIST(5,L1931,FALSE)</f>
        <v>2.7512409283952423E-5</v>
      </c>
      <c r="AT1931" s="13">
        <f t="shared" ref="AT1931:AT1981" si="2387">_xlfn.POISSON.DIST(2,K1931,FALSE) * _xlfn.POISSON.DIST(5,L1931,FALSE)</f>
        <v>4.2080869176990767E-5</v>
      </c>
      <c r="AU1931" s="13">
        <f t="shared" ref="AU1931:AU1981" si="2388">_xlfn.POISSON.DIST(3,K1931,FALSE) * _xlfn.POISSON.DIST(5,L1931,FALSE)</f>
        <v>4.2909111361708129E-5</v>
      </c>
      <c r="AV1931" s="13">
        <f t="shared" ref="AV1931:AV1981" si="2389">_xlfn.POISSON.DIST(4,K1931,FALSE) * _xlfn.POISSON.DIST(5,L1931,FALSE)</f>
        <v>3.2815241353038775E-5</v>
      </c>
      <c r="AW1931" s="13">
        <f t="shared" ref="AW1931:AW1981" si="2390">_xlfn.POISSON.DIST(6,K1931,FALSE) * _xlfn.POISSON.DIST(6,L1931,FALSE)</f>
        <v>8.9052424526713604E-7</v>
      </c>
      <c r="AX1931" s="13">
        <f t="shared" ref="AX1931:AX1981" si="2391">_xlfn.POISSON.DIST(6,K1931,FALSE) * _xlfn.POISSON.DIST(0,L1931,FALSE)</f>
        <v>3.169240713314115E-2</v>
      </c>
      <c r="AY1931" s="13">
        <f t="shared" ref="AY1931:AY1981" si="2392">_xlfn.POISSON.DIST(6,K1931,FALSE) * _xlfn.POISSON.DIST(1,L1931,FALSE)</f>
        <v>1.6543436523499641E-2</v>
      </c>
      <c r="AZ1931" s="13">
        <f t="shared" ref="AZ1931:AZ1981" si="2393">_xlfn.POISSON.DIST(6,K1931,FALSE) * _xlfn.POISSON.DIST(2,L1931,FALSE)</f>
        <v>4.3178369326333952E-3</v>
      </c>
      <c r="BA1931" s="13">
        <f t="shared" ref="BA1931:BA1981" si="2394">_xlfn.POISSON.DIST(6,K1931,FALSE) * _xlfn.POISSON.DIST(3,L1931,FALSE)</f>
        <v>7.5130362627820891E-4</v>
      </c>
      <c r="BB1931" s="13">
        <f t="shared" ref="BB1931:BB1981" si="2395">_xlfn.POISSON.DIST(6,K1931,FALSE) * _xlfn.POISSON.DIST(4,L1931,FALSE)</f>
        <v>9.8045123229305992E-5</v>
      </c>
      <c r="BC1931" s="13">
        <f t="shared" ref="BC1931:BC1981" si="2396">_xlfn.POISSON.DIST(6,K1931,FALSE) * _xlfn.POISSON.DIST(5,L1931,FALSE)</f>
        <v>1.0235910865139524E-5</v>
      </c>
      <c r="BD1931" s="13">
        <f t="shared" ref="BD1931:BD1981" si="2397">_xlfn.POISSON.DIST(0,K1931,FALSE) * _xlfn.POISSON.DIST(6,L1931,FALSE)</f>
        <v>7.8245938247965556E-7</v>
      </c>
      <c r="BE1931" s="13">
        <f t="shared" ref="BE1931:BE1981" si="2398">_xlfn.POISSON.DIST(1,K1931,FALSE) * _xlfn.POISSON.DIST(6,L1931,FALSE)</f>
        <v>2.393579607703854E-6</v>
      </c>
      <c r="BF1931" s="13">
        <f t="shared" ref="BF1931:BF1981" si="2399">_xlfn.POISSON.DIST(2,K1931,FALSE) * _xlfn.POISSON.DIST(6,L1931,FALSE)</f>
        <v>3.6610356183981864E-6</v>
      </c>
      <c r="BG1931" s="13">
        <f t="shared" ref="BG1931:BG1981" si="2400">_xlfn.POISSON.DIST(3,K1931,FALSE) * _xlfn.POISSON.DIST(6,L1931,FALSE)</f>
        <v>3.733092688468596E-6</v>
      </c>
      <c r="BH1931" s="13">
        <f t="shared" ref="BH1931:BH1981" si="2401">_xlfn.POISSON.DIST(4,K1931,FALSE) * _xlfn.POISSON.DIST(6,L1931,FALSE)</f>
        <v>2.8549259977143653E-6</v>
      </c>
      <c r="BI1931" s="13">
        <f t="shared" ref="BI1931:BI1981" si="2402">_xlfn.POISSON.DIST(5,K1931,FALSE) * _xlfn.POISSON.DIST(6,L1931,FALSE)</f>
        <v>1.7466702560270879E-6</v>
      </c>
      <c r="BJ1931" s="14">
        <f t="shared" ref="BJ1931:BJ1981" si="2403">SUM(N1931,Q1931,T1931,W1931,X1931,Y1931,AD1931,AE1931,AF1931,AG1931,AM1931,AN1931,AO1931,AP1931,AQ1931,AX1931,AY1931,AZ1931,BA1931,BB1931,BC1931)</f>
        <v>0.83284007340760979</v>
      </c>
      <c r="BK1931" s="14">
        <f t="shared" ref="BK1931:BK1981" si="2404">SUM(M1931,P1931,S1931,V1931,AC1931,AL1931,AY1931)</f>
        <v>0.11009090058483638</v>
      </c>
      <c r="BL1931" s="14">
        <f t="shared" ref="BL1931:BL1981" si="2405">SUM(O1931,R1931,U1931,AA1931,AB1931,AH1931,AI1931,AJ1931,AK1931,AR1931,AS1931,AT1931,AU1931,AV1931,BD1931,BE1931,BF1931,BG1931,BH1931,BI1931)</f>
        <v>3.6376687509209422E-2</v>
      </c>
      <c r="BM1931" s="14">
        <f t="shared" ref="BM1931:BM1981" si="2406">SUM(S1931:BI1931)</f>
        <v>0.65730839108500061</v>
      </c>
      <c r="BN1931" s="14">
        <f t="shared" ref="BN1931:BN1981" si="2407">SUM(M1931:R1931)</f>
        <v>0.30611685756323781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1.52525252525253</v>
      </c>
      <c r="F1932" s="10">
        <f>VLOOKUP(B1932,home!$B$2:$E$405,3,FALSE)</f>
        <v>1.05</v>
      </c>
      <c r="G1932" s="10">
        <f>VLOOKUP(C1932,away!$B$2:$E$405,4,FALSE)</f>
        <v>0.79</v>
      </c>
      <c r="H1932" s="10">
        <f>VLOOKUP(A1932,away!$A$2:$E$405,3,FALSE)</f>
        <v>1.3333333333333299</v>
      </c>
      <c r="I1932" s="10">
        <f>VLOOKUP(C1932,away!$B$2:$E$405,3,FALSE)</f>
        <v>0.92</v>
      </c>
      <c r="J1932" s="10">
        <f>VLOOKUP(B1932,home!$B$2:$E$405,4,FALSE)</f>
        <v>0.6</v>
      </c>
      <c r="K1932" s="12">
        <f t="shared" si="2352"/>
        <v>1.2651969696969736</v>
      </c>
      <c r="L1932" s="12">
        <f t="shared" si="2353"/>
        <v>0.73599999999999821</v>
      </c>
      <c r="M1932" s="13">
        <f t="shared" si="2354"/>
        <v>0.13517338791487393</v>
      </c>
      <c r="N1932" s="13">
        <f t="shared" si="2355"/>
        <v>0.17102096077357198</v>
      </c>
      <c r="O1932" s="13">
        <f t="shared" si="2356"/>
        <v>9.9487613505346961E-2</v>
      </c>
      <c r="P1932" s="13">
        <f t="shared" si="2357"/>
        <v>0.12587142712934868</v>
      </c>
      <c r="Q1932" s="13">
        <f t="shared" si="2358"/>
        <v>0.10818760066269414</v>
      </c>
      <c r="R1932" s="13">
        <f t="shared" si="2359"/>
        <v>3.6611441769967584E-2</v>
      </c>
      <c r="S1932" s="13">
        <f t="shared" si="2360"/>
        <v>2.9302395264289235E-2</v>
      </c>
      <c r="T1932" s="13">
        <f t="shared" si="2361"/>
        <v>7.9626074087742693E-2</v>
      </c>
      <c r="U1932" s="13">
        <f t="shared" si="2362"/>
        <v>4.6320685183600184E-2</v>
      </c>
      <c r="V1932" s="13">
        <f t="shared" si="2363"/>
        <v>3.0317722273584249E-3</v>
      </c>
      <c r="W1932" s="13">
        <f t="shared" si="2364"/>
        <v>4.5626208172408977E-2</v>
      </c>
      <c r="X1932" s="13">
        <f t="shared" si="2365"/>
        <v>3.3580889214892926E-2</v>
      </c>
      <c r="Y1932" s="13">
        <f t="shared" si="2366"/>
        <v>1.2357767231080563E-2</v>
      </c>
      <c r="Z1932" s="13">
        <f t="shared" si="2367"/>
        <v>8.9820070475653616E-3</v>
      </c>
      <c r="AA1932" s="13">
        <f t="shared" si="2368"/>
        <v>1.1364008098376554E-2</v>
      </c>
      <c r="AB1932" s="13">
        <f t="shared" si="2369"/>
        <v>7.1888543048389429E-3</v>
      </c>
      <c r="AC1932" s="13">
        <f t="shared" si="2370"/>
        <v>1.7644629560380429E-4</v>
      </c>
      <c r="AD1932" s="13">
        <f t="shared" si="2371"/>
        <v>1.4431535079623773E-2</v>
      </c>
      <c r="AE1932" s="13">
        <f t="shared" si="2372"/>
        <v>1.0621609818603071E-2</v>
      </c>
      <c r="AF1932" s="13">
        <f t="shared" si="2373"/>
        <v>3.9087524132459198E-3</v>
      </c>
      <c r="AG1932" s="13">
        <f t="shared" si="2374"/>
        <v>9.5894725871633029E-4</v>
      </c>
      <c r="AH1932" s="13">
        <f t="shared" si="2375"/>
        <v>1.6526892967520218E-3</v>
      </c>
      <c r="AI1932" s="13">
        <f t="shared" si="2376"/>
        <v>2.0909774901012802E-3</v>
      </c>
      <c r="AJ1932" s="13">
        <f t="shared" si="2377"/>
        <v>1.3227491920903619E-3</v>
      </c>
      <c r="AK1932" s="13">
        <f t="shared" si="2378"/>
        <v>5.5784608983394863E-4</v>
      </c>
      <c r="AL1932" s="13">
        <f t="shared" si="2379"/>
        <v>6.5721655369988499E-6</v>
      </c>
      <c r="AM1932" s="13">
        <f t="shared" si="2380"/>
        <v>3.6517468901631146E-3</v>
      </c>
      <c r="AN1932" s="13">
        <f t="shared" si="2381"/>
        <v>2.6876857111600458E-3</v>
      </c>
      <c r="AO1932" s="13">
        <f t="shared" si="2382"/>
        <v>9.8906834170689418E-4</v>
      </c>
      <c r="AP1932" s="13">
        <f t="shared" si="2383"/>
        <v>2.4265143316542419E-4</v>
      </c>
      <c r="AQ1932" s="13">
        <f t="shared" si="2384"/>
        <v>4.4647863702437927E-5</v>
      </c>
      <c r="AR1932" s="13">
        <f t="shared" si="2385"/>
        <v>2.4327586448189714E-4</v>
      </c>
      <c r="AS1932" s="13">
        <f t="shared" si="2386"/>
        <v>3.0779188654290785E-4</v>
      </c>
      <c r="AT1932" s="13">
        <f t="shared" si="2387"/>
        <v>1.9470868107570089E-4</v>
      </c>
      <c r="AU1932" s="13">
        <f t="shared" si="2388"/>
        <v>8.211494442355708E-5</v>
      </c>
      <c r="AV1932" s="13">
        <f t="shared" si="2389"/>
        <v>2.597289471287994E-5</v>
      </c>
      <c r="AW1932" s="13">
        <f t="shared" si="2390"/>
        <v>1.6999727128927053E-7</v>
      </c>
      <c r="AX1932" s="13">
        <f t="shared" si="2391"/>
        <v>7.7002984992245271E-4</v>
      </c>
      <c r="AY1932" s="13">
        <f t="shared" si="2392"/>
        <v>5.6674196954292376E-4</v>
      </c>
      <c r="AZ1932" s="13">
        <f t="shared" si="2393"/>
        <v>2.0856104479179539E-4</v>
      </c>
      <c r="BA1932" s="13">
        <f t="shared" si="2394"/>
        <v>5.1166976322253692E-5</v>
      </c>
      <c r="BB1932" s="13">
        <f t="shared" si="2395"/>
        <v>9.4147236432946533E-6</v>
      </c>
      <c r="BC1932" s="13">
        <f t="shared" si="2396"/>
        <v>1.3858473202929701E-6</v>
      </c>
      <c r="BD1932" s="13">
        <f t="shared" si="2397"/>
        <v>2.9841839376445961E-5</v>
      </c>
      <c r="BE1932" s="13">
        <f t="shared" si="2398"/>
        <v>3.7755804749263254E-5</v>
      </c>
      <c r="BF1932" s="13">
        <f t="shared" si="2399"/>
        <v>2.3884264878619239E-5</v>
      </c>
      <c r="BG1932" s="13">
        <f t="shared" si="2400"/>
        <v>1.0072766515956305E-5</v>
      </c>
      <c r="BH1932" s="13">
        <f t="shared" si="2401"/>
        <v>3.1860084181132635E-6</v>
      </c>
      <c r="BI1932" s="13">
        <f t="shared" si="2402"/>
        <v>8.0618563920518992E-7</v>
      </c>
      <c r="BJ1932" s="14">
        <f t="shared" si="2403"/>
        <v>0.48954344536402128</v>
      </c>
      <c r="BK1932" s="14">
        <f t="shared" si="2404"/>
        <v>0.294128742966554</v>
      </c>
      <c r="BL1932" s="14">
        <f t="shared" si="2405"/>
        <v>0.20755627607172242</v>
      </c>
      <c r="BM1932" s="14">
        <f t="shared" si="2406"/>
        <v>0.32329146772178802</v>
      </c>
      <c r="BN1932" s="14">
        <f t="shared" si="2407"/>
        <v>0.67635243175580329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1.52525252525253</v>
      </c>
      <c r="F1933" s="10">
        <f>VLOOKUP(B1933,home!$B$2:$E$405,3,FALSE)</f>
        <v>0.66</v>
      </c>
      <c r="G1933" s="10">
        <f>VLOOKUP(C1933,away!$B$2:$E$405,4,FALSE)</f>
        <v>1.05</v>
      </c>
      <c r="H1933" s="10">
        <f>VLOOKUP(A1933,away!$A$2:$E$405,3,FALSE)</f>
        <v>1.3333333333333299</v>
      </c>
      <c r="I1933" s="10">
        <f>VLOOKUP(C1933,away!$B$2:$E$405,3,FALSE)</f>
        <v>0.92</v>
      </c>
      <c r="J1933" s="10">
        <f>VLOOKUP(B1933,home!$B$2:$E$405,4,FALSE)</f>
        <v>1.5</v>
      </c>
      <c r="K1933" s="12">
        <f t="shared" si="2352"/>
        <v>1.0570000000000035</v>
      </c>
      <c r="L1933" s="12">
        <f t="shared" si="2353"/>
        <v>1.8399999999999954</v>
      </c>
      <c r="M1933" s="13">
        <f t="shared" si="2354"/>
        <v>5.5188537568857068E-2</v>
      </c>
      <c r="N1933" s="13">
        <f t="shared" si="2355"/>
        <v>5.8334284210282111E-2</v>
      </c>
      <c r="O1933" s="13">
        <f t="shared" si="2356"/>
        <v>0.10154690912669675</v>
      </c>
      <c r="P1933" s="13">
        <f t="shared" si="2357"/>
        <v>0.10733508294691882</v>
      </c>
      <c r="Q1933" s="13">
        <f t="shared" si="2358"/>
        <v>3.0829669205134195E-2</v>
      </c>
      <c r="R1933" s="13">
        <f t="shared" si="2359"/>
        <v>9.3423156396560791E-2</v>
      </c>
      <c r="S1933" s="13">
        <f t="shared" si="2360"/>
        <v>5.218846403045091E-2</v>
      </c>
      <c r="T1933" s="13">
        <f t="shared" si="2361"/>
        <v>5.6726591337446772E-2</v>
      </c>
      <c r="U1933" s="13">
        <f t="shared" si="2362"/>
        <v>9.8748276311165076E-2</v>
      </c>
      <c r="V1933" s="13">
        <f t="shared" si="2363"/>
        <v>1.1277811102615939E-2</v>
      </c>
      <c r="W1933" s="13">
        <f t="shared" si="2364"/>
        <v>1.0862320116608986E-2</v>
      </c>
      <c r="X1933" s="13">
        <f t="shared" si="2365"/>
        <v>1.9986669014560483E-2</v>
      </c>
      <c r="Y1933" s="13">
        <f t="shared" si="2366"/>
        <v>1.8387735493395601E-2</v>
      </c>
      <c r="Z1933" s="13">
        <f t="shared" si="2367"/>
        <v>5.7299535923223802E-2</v>
      </c>
      <c r="AA1933" s="13">
        <f t="shared" si="2368"/>
        <v>6.0565609470847756E-2</v>
      </c>
      <c r="AB1933" s="13">
        <f t="shared" si="2369"/>
        <v>3.2008924605343138E-2</v>
      </c>
      <c r="AC1933" s="13">
        <f t="shared" si="2370"/>
        <v>1.3708743285784826E-3</v>
      </c>
      <c r="AD1933" s="13">
        <f t="shared" si="2371"/>
        <v>2.8703680908139339E-3</v>
      </c>
      <c r="AE1933" s="13">
        <f t="shared" si="2372"/>
        <v>5.2814772870976249E-3</v>
      </c>
      <c r="AF1933" s="13">
        <f t="shared" si="2373"/>
        <v>4.8589591041298032E-3</v>
      </c>
      <c r="AG1933" s="13">
        <f t="shared" si="2374"/>
        <v>2.9801615838662716E-3</v>
      </c>
      <c r="AH1933" s="13">
        <f t="shared" si="2375"/>
        <v>2.6357786524682906E-2</v>
      </c>
      <c r="AI1933" s="13">
        <f t="shared" si="2376"/>
        <v>2.7860180356589923E-2</v>
      </c>
      <c r="AJ1933" s="13">
        <f t="shared" si="2377"/>
        <v>1.472410531845782E-2</v>
      </c>
      <c r="AK1933" s="13">
        <f t="shared" si="2378"/>
        <v>5.187793107203323E-3</v>
      </c>
      <c r="AL1933" s="13">
        <f t="shared" si="2379"/>
        <v>1.0664744256662885E-4</v>
      </c>
      <c r="AM1933" s="13">
        <f t="shared" si="2380"/>
        <v>6.0679581439806779E-4</v>
      </c>
      <c r="AN1933" s="13">
        <f t="shared" si="2381"/>
        <v>1.1165042984924419E-3</v>
      </c>
      <c r="AO1933" s="13">
        <f t="shared" si="2382"/>
        <v>1.0271839546130443E-3</v>
      </c>
      <c r="AP1933" s="13">
        <f t="shared" si="2383"/>
        <v>6.3000615882933208E-4</v>
      </c>
      <c r="AQ1933" s="13">
        <f t="shared" si="2384"/>
        <v>2.8980283306149227E-4</v>
      </c>
      <c r="AR1933" s="13">
        <f t="shared" si="2385"/>
        <v>9.6996654410832807E-3</v>
      </c>
      <c r="AS1933" s="13">
        <f t="shared" si="2386"/>
        <v>1.0252546371225061E-2</v>
      </c>
      <c r="AT1933" s="13">
        <f t="shared" si="2387"/>
        <v>5.4184707571924614E-3</v>
      </c>
      <c r="AU1933" s="13">
        <f t="shared" si="2388"/>
        <v>1.9091078634508173E-3</v>
      </c>
      <c r="AV1933" s="13">
        <f t="shared" si="2389"/>
        <v>5.0448175291688008E-4</v>
      </c>
      <c r="AW1933" s="13">
        <f t="shared" si="2390"/>
        <v>5.7615688360829144E-6</v>
      </c>
      <c r="AX1933" s="13">
        <f t="shared" si="2391"/>
        <v>1.0689719596979325E-4</v>
      </c>
      <c r="AY1933" s="13">
        <f t="shared" si="2392"/>
        <v>1.9669084058441909E-4</v>
      </c>
      <c r="AZ1933" s="13">
        <f t="shared" si="2393"/>
        <v>1.8095557333766514E-4</v>
      </c>
      <c r="BA1933" s="13">
        <f t="shared" si="2394"/>
        <v>1.1098608498043432E-4</v>
      </c>
      <c r="BB1933" s="13">
        <f t="shared" si="2395"/>
        <v>5.1053599090999703E-5</v>
      </c>
      <c r="BC1933" s="13">
        <f t="shared" si="2396"/>
        <v>1.8787724465487836E-5</v>
      </c>
      <c r="BD1933" s="13">
        <f t="shared" si="2397"/>
        <v>2.9745640685988613E-3</v>
      </c>
      <c r="BE1933" s="13">
        <f t="shared" si="2398"/>
        <v>3.1441142205090068E-3</v>
      </c>
      <c r="BF1933" s="13">
        <f t="shared" si="2399"/>
        <v>1.6616643655390153E-3</v>
      </c>
      <c r="BG1933" s="13">
        <f t="shared" si="2400"/>
        <v>5.8545974479158179E-4</v>
      </c>
      <c r="BH1933" s="13">
        <f t="shared" si="2401"/>
        <v>1.5470773756117597E-4</v>
      </c>
      <c r="BI1933" s="13">
        <f t="shared" si="2402"/>
        <v>3.270521572043272E-5</v>
      </c>
      <c r="BJ1933" s="14">
        <f t="shared" si="2403"/>
        <v>0.2154538995211589</v>
      </c>
      <c r="BK1933" s="14">
        <f t="shared" si="2404"/>
        <v>0.22766410826057229</v>
      </c>
      <c r="BL1933" s="14">
        <f t="shared" si="2405"/>
        <v>0.49676022875613612</v>
      </c>
      <c r="BM1933" s="14">
        <f t="shared" si="2406"/>
        <v>0.55032920373489291</v>
      </c>
      <c r="BN1933" s="14">
        <f t="shared" si="2407"/>
        <v>0.44665763945444975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1.5222222222222199</v>
      </c>
      <c r="F1934" s="10">
        <f>VLOOKUP(B1934,home!$B$2:$E$405,3,FALSE)</f>
        <v>1.31</v>
      </c>
      <c r="G1934" s="10">
        <f>VLOOKUP(C1934,away!$B$2:$E$405,4,FALSE)</f>
        <v>0.49</v>
      </c>
      <c r="H1934" s="10">
        <f>VLOOKUP(A1934,away!$A$2:$E$405,3,FALSE)</f>
        <v>1.2777777777777799</v>
      </c>
      <c r="I1934" s="10">
        <f>VLOOKUP(C1934,away!$B$2:$E$405,3,FALSE)</f>
        <v>1.1499999999999999</v>
      </c>
      <c r="J1934" s="10">
        <f>VLOOKUP(B1934,home!$B$2:$E$405,4,FALSE)</f>
        <v>1.25</v>
      </c>
      <c r="K1934" s="12">
        <f t="shared" si="2352"/>
        <v>0.97711444444444306</v>
      </c>
      <c r="L1934" s="12">
        <f t="shared" si="2353"/>
        <v>1.8368055555555585</v>
      </c>
      <c r="M1934" s="13">
        <f t="shared" si="2354"/>
        <v>5.9969450785363893E-2</v>
      </c>
      <c r="N1934" s="13">
        <f t="shared" si="2355"/>
        <v>5.8597016587779202E-2</v>
      </c>
      <c r="O1934" s="13">
        <f t="shared" si="2356"/>
        <v>0.11015222036617205</v>
      </c>
      <c r="P1934" s="13">
        <f t="shared" si="2357"/>
        <v>0.10763132560741406</v>
      </c>
      <c r="Q1934" s="13">
        <f t="shared" si="2358"/>
        <v>2.8627995654634846E-2</v>
      </c>
      <c r="R1934" s="13">
        <f t="shared" si="2359"/>
        <v>0.10116410516268248</v>
      </c>
      <c r="S1934" s="13">
        <f t="shared" si="2360"/>
        <v>4.8293348114322295E-2</v>
      </c>
      <c r="T1934" s="13">
        <f t="shared" si="2361"/>
        <v>5.2584061462853673E-2</v>
      </c>
      <c r="U1934" s="13">
        <f t="shared" si="2362"/>
        <v>9.8848908413753697E-2</v>
      </c>
      <c r="V1934" s="13">
        <f t="shared" si="2363"/>
        <v>9.6306017434119023E-3</v>
      </c>
      <c r="W1934" s="13">
        <f t="shared" si="2364"/>
        <v>9.3242760232121538E-3</v>
      </c>
      <c r="X1934" s="13">
        <f t="shared" si="2365"/>
        <v>1.7126882000969575E-2</v>
      </c>
      <c r="Y1934" s="13">
        <f t="shared" si="2366"/>
        <v>1.5729376004362708E-2</v>
      </c>
      <c r="Z1934" s="13">
        <f t="shared" si="2367"/>
        <v>6.1939596795207302E-2</v>
      </c>
      <c r="AA1934" s="13">
        <f t="shared" si="2368"/>
        <v>6.052207471166178E-2</v>
      </c>
      <c r="AB1934" s="13">
        <f t="shared" si="2369"/>
        <v>2.9568496704255241E-2</v>
      </c>
      <c r="AC1934" s="13">
        <f t="shared" si="2370"/>
        <v>1.0802942357168014E-3</v>
      </c>
      <c r="AD1934" s="13">
        <f t="shared" si="2371"/>
        <v>2.2777211965668959E-3</v>
      </c>
      <c r="AE1934" s="13">
        <f t="shared" si="2372"/>
        <v>4.1837309478607284E-3</v>
      </c>
      <c r="AF1934" s="13">
        <f t="shared" si="2373"/>
        <v>3.8423501239901545E-3</v>
      </c>
      <c r="AG1934" s="13">
        <f t="shared" si="2374"/>
        <v>2.3525500180449012E-3</v>
      </c>
      <c r="AH1934" s="13">
        <f t="shared" si="2375"/>
        <v>2.8442748875577017E-2</v>
      </c>
      <c r="AI1934" s="13">
        <f t="shared" si="2376"/>
        <v>2.7791820766032243E-2</v>
      </c>
      <c r="AJ1934" s="13">
        <f t="shared" si="2377"/>
        <v>1.3577894753950567E-2</v>
      </c>
      <c r="AK1934" s="13">
        <f t="shared" si="2378"/>
        <v>4.4223856964105092E-3</v>
      </c>
      <c r="AL1934" s="13">
        <f t="shared" si="2379"/>
        <v>7.7555154575219227E-5</v>
      </c>
      <c r="AM1934" s="13">
        <f t="shared" si="2380"/>
        <v>4.4511885631655894E-4</v>
      </c>
      <c r="AN1934" s="13">
        <f t="shared" si="2381"/>
        <v>8.1759678816479186E-4</v>
      </c>
      <c r="AO1934" s="13">
        <f t="shared" si="2382"/>
        <v>7.5088316135273547E-4</v>
      </c>
      <c r="AP1934" s="13">
        <f t="shared" si="2383"/>
        <v>4.5974212078194165E-4</v>
      </c>
      <c r="AQ1934" s="13">
        <f t="shared" si="2384"/>
        <v>2.1111422039379134E-4</v>
      </c>
      <c r="AR1934" s="13">
        <f t="shared" si="2385"/>
        <v>1.0448759829986286E-2</v>
      </c>
      <c r="AS1934" s="13">
        <f t="shared" si="2386"/>
        <v>1.0209634156410463E-2</v>
      </c>
      <c r="AT1934" s="13">
        <f t="shared" si="2387"/>
        <v>4.9879905033610103E-3</v>
      </c>
      <c r="AU1934" s="13">
        <f t="shared" si="2388"/>
        <v>1.6246125231952507E-3</v>
      </c>
      <c r="AV1934" s="13">
        <f t="shared" si="2389"/>
        <v>3.9685809075985302E-4</v>
      </c>
      <c r="AW1934" s="13">
        <f t="shared" si="2390"/>
        <v>3.8664890509070859E-6</v>
      </c>
      <c r="AX1934" s="13">
        <f t="shared" si="2391"/>
        <v>7.2488677333583374E-5</v>
      </c>
      <c r="AY1934" s="13">
        <f t="shared" si="2392"/>
        <v>1.3314760524120022E-4</v>
      </c>
      <c r="AZ1934" s="13">
        <f t="shared" si="2393"/>
        <v>1.2228313050797749E-4</v>
      </c>
      <c r="BA1934" s="13">
        <f t="shared" si="2394"/>
        <v>7.4870111155926145E-5</v>
      </c>
      <c r="BB1934" s="13">
        <f t="shared" si="2395"/>
        <v>3.4380459029066845E-5</v>
      </c>
      <c r="BC1934" s="13">
        <f t="shared" si="2396"/>
        <v>1.2630043629428037E-5</v>
      </c>
      <c r="BD1934" s="13">
        <f t="shared" si="2397"/>
        <v>3.1987233507307618E-3</v>
      </c>
      <c r="BE1934" s="13">
        <f t="shared" si="2398"/>
        <v>3.1255187897807554E-3</v>
      </c>
      <c r="BF1934" s="13">
        <f t="shared" si="2399"/>
        <v>1.5269947779386454E-3</v>
      </c>
      <c r="BG1934" s="13">
        <f t="shared" si="2400"/>
        <v>4.9734955137169517E-4</v>
      </c>
      <c r="BH1934" s="13">
        <f t="shared" si="2401"/>
        <v>1.214918576458117E-4</v>
      </c>
      <c r="BI1934" s="13">
        <f t="shared" si="2402"/>
        <v>2.3742289797622135E-5</v>
      </c>
      <c r="BJ1934" s="14">
        <f t="shared" si="2403"/>
        <v>0.19778021519418185</v>
      </c>
      <c r="BK1934" s="14">
        <f t="shared" si="2404"/>
        <v>0.22681572324604535</v>
      </c>
      <c r="BL1934" s="14">
        <f t="shared" si="2405"/>
        <v>0.51065233117147368</v>
      </c>
      <c r="BM1934" s="14">
        <f t="shared" si="2406"/>
        <v>0.53091647112667117</v>
      </c>
      <c r="BN1934" s="14">
        <f t="shared" si="2407"/>
        <v>0.46614211416404655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1.5222222222222199</v>
      </c>
      <c r="F1935" s="10">
        <f>VLOOKUP(B1935,home!$B$2:$E$405,3,FALSE)</f>
        <v>1.1499999999999999</v>
      </c>
      <c r="G1935" s="10">
        <f>VLOOKUP(C1935,away!$B$2:$E$405,4,FALSE)</f>
        <v>1.18</v>
      </c>
      <c r="H1935" s="10">
        <f>VLOOKUP(A1935,away!$A$2:$E$405,3,FALSE)</f>
        <v>1.2777777777777799</v>
      </c>
      <c r="I1935" s="10">
        <f>VLOOKUP(C1935,away!$B$2:$E$405,3,FALSE)</f>
        <v>0.66</v>
      </c>
      <c r="J1935" s="10">
        <f>VLOOKUP(B1935,home!$B$2:$E$405,4,FALSE)</f>
        <v>1.96</v>
      </c>
      <c r="K1935" s="12">
        <f t="shared" si="2352"/>
        <v>2.0656555555555522</v>
      </c>
      <c r="L1935" s="12">
        <f t="shared" si="2353"/>
        <v>1.6529333333333363</v>
      </c>
      <c r="M1935" s="13">
        <f t="shared" si="2354"/>
        <v>2.4268188806094725E-2</v>
      </c>
      <c r="N1935" s="13">
        <f t="shared" si="2355"/>
        <v>5.0129719030580618E-2</v>
      </c>
      <c r="O1935" s="13">
        <f t="shared" si="2356"/>
        <v>4.0113698217220911E-2</v>
      </c>
      <c r="P1935" s="13">
        <f t="shared" si="2357"/>
        <v>8.2861083576281205E-2</v>
      </c>
      <c r="Q1935" s="13">
        <f t="shared" si="2358"/>
        <v>5.1775366306978897E-2</v>
      </c>
      <c r="R1935" s="13">
        <f t="shared" si="2359"/>
        <v>3.3152634453259243E-2</v>
      </c>
      <c r="S1935" s="13">
        <f t="shared" si="2360"/>
        <v>7.0730032907432558E-2</v>
      </c>
      <c r="T1935" s="13">
        <f t="shared" si="2361"/>
        <v>8.5581228814349139E-2</v>
      </c>
      <c r="U1935" s="13">
        <f t="shared" si="2362"/>
        <v>6.8481923539677345E-2</v>
      </c>
      <c r="V1935" s="13">
        <f t="shared" si="2363"/>
        <v>2.6833331371112157E-2</v>
      </c>
      <c r="W1935" s="13">
        <f t="shared" si="2364"/>
        <v>3.5650024350978235E-2</v>
      </c>
      <c r="X1935" s="13">
        <f t="shared" si="2365"/>
        <v>5.8927113583877068E-2</v>
      </c>
      <c r="Y1935" s="13">
        <f t="shared" si="2366"/>
        <v>4.8701295139955025E-2</v>
      </c>
      <c r="Z1935" s="13">
        <f t="shared" si="2367"/>
        <v>1.8266364858535802E-2</v>
      </c>
      <c r="AA1935" s="13">
        <f t="shared" si="2368"/>
        <v>3.7732018049839181E-2</v>
      </c>
      <c r="AB1935" s="13">
        <f t="shared" si="2369"/>
        <v>3.8970676353486354E-2</v>
      </c>
      <c r="AC1935" s="13">
        <f t="shared" si="2370"/>
        <v>5.7262176916489174E-3</v>
      </c>
      <c r="AD1935" s="13">
        <f t="shared" si="2371"/>
        <v>1.8410167714072227E-2</v>
      </c>
      <c r="AE1935" s="13">
        <f t="shared" si="2372"/>
        <v>3.0430779886847177E-2</v>
      </c>
      <c r="AF1935" s="13">
        <f t="shared" si="2373"/>
        <v>2.515002521714968E-2</v>
      </c>
      <c r="AG1935" s="13">
        <f t="shared" si="2374"/>
        <v>1.3857105005200227E-2</v>
      </c>
      <c r="AH1935" s="13">
        <f t="shared" si="2375"/>
        <v>7.5482708383756243E-3</v>
      </c>
      <c r="AI1935" s="13">
        <f t="shared" si="2376"/>
        <v>1.5592127592128571E-2</v>
      </c>
      <c r="AJ1935" s="13">
        <f t="shared" si="2377"/>
        <v>1.6103982491805707E-2</v>
      </c>
      <c r="AK1935" s="13">
        <f t="shared" si="2378"/>
        <v>1.1088426966922599E-2</v>
      </c>
      <c r="AL1935" s="13">
        <f t="shared" si="2379"/>
        <v>7.8206182837104008E-4</v>
      </c>
      <c r="AM1935" s="13">
        <f t="shared" si="2380"/>
        <v>7.6058130434565529E-3</v>
      </c>
      <c r="AN1935" s="13">
        <f t="shared" si="2381"/>
        <v>1.2571901906630809E-2</v>
      </c>
      <c r="AO1935" s="13">
        <f t="shared" si="2382"/>
        <v>1.0390257862433496E-2</v>
      </c>
      <c r="AP1935" s="13">
        <f t="shared" si="2383"/>
        <v>5.7248011875817009E-3</v>
      </c>
      <c r="AQ1935" s="13">
        <f t="shared" si="2384"/>
        <v>2.3656786774150155E-3</v>
      </c>
      <c r="AR1935" s="13">
        <f t="shared" si="2385"/>
        <v>2.4953576955558075E-3</v>
      </c>
      <c r="AS1935" s="13">
        <f t="shared" si="2386"/>
        <v>5.1545494869231524E-3</v>
      </c>
      <c r="AT1935" s="13">
        <f t="shared" si="2387"/>
        <v>5.3237618920244185E-3</v>
      </c>
      <c r="AU1935" s="13">
        <f t="shared" si="2388"/>
        <v>3.6656861095717259E-3</v>
      </c>
      <c r="AV1935" s="13">
        <f t="shared" si="2389"/>
        <v>1.8930112192899135E-3</v>
      </c>
      <c r="AW1935" s="13">
        <f t="shared" si="2390"/>
        <v>7.4174022444052732E-5</v>
      </c>
      <c r="AX1935" s="13">
        <f t="shared" si="2391"/>
        <v>2.6184983279554865E-3</v>
      </c>
      <c r="AY1935" s="13">
        <f t="shared" si="2392"/>
        <v>4.3282031695552302E-3</v>
      </c>
      <c r="AZ1935" s="13">
        <f t="shared" si="2393"/>
        <v>3.5771156461984195E-3</v>
      </c>
      <c r="BA1935" s="13">
        <f t="shared" si="2394"/>
        <v>1.9709112295965281E-3</v>
      </c>
      <c r="BB1935" s="13">
        <f t="shared" si="2395"/>
        <v>8.1444621711027336E-4</v>
      </c>
      <c r="BC1935" s="13">
        <f t="shared" si="2396"/>
        <v>2.6924506009376204E-4</v>
      </c>
      <c r="BD1935" s="13">
        <f t="shared" si="2397"/>
        <v>6.8744331892900867E-4</v>
      </c>
      <c r="BE1935" s="13">
        <f t="shared" si="2398"/>
        <v>1.4200211108752537E-3</v>
      </c>
      <c r="BF1935" s="13">
        <f t="shared" si="2399"/>
        <v>1.4666372483428179E-3</v>
      </c>
      <c r="BG1935" s="13">
        <f t="shared" si="2400"/>
        <v>1.0098557933413499E-3</v>
      </c>
      <c r="BH1935" s="13">
        <f t="shared" si="2401"/>
        <v>5.2150355745637976E-4</v>
      </c>
      <c r="BI1935" s="13">
        <f t="shared" si="2402"/>
        <v>2.1544934414035103E-4</v>
      </c>
      <c r="BJ1935" s="14">
        <f t="shared" si="2403"/>
        <v>0.47084969737801546</v>
      </c>
      <c r="BK1935" s="14">
        <f t="shared" si="2404"/>
        <v>0.21552911935049582</v>
      </c>
      <c r="BL1935" s="14">
        <f t="shared" si="2405"/>
        <v>0.29263703527916579</v>
      </c>
      <c r="BM1935" s="14">
        <f t="shared" si="2406"/>
        <v>0.71072749732868579</v>
      </c>
      <c r="BN1935" s="14">
        <f t="shared" si="2407"/>
        <v>0.28230069039041561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1.4226190476190499</v>
      </c>
      <c r="F1936" s="10">
        <f>VLOOKUP(B1936,home!$B$2:$E$405,3,FALSE)</f>
        <v>0.7</v>
      </c>
      <c r="G1936" s="10">
        <f>VLOOKUP(C1936,away!$B$2:$E$405,4,FALSE)</f>
        <v>1.41</v>
      </c>
      <c r="H1936" s="10">
        <f>VLOOKUP(A1936,away!$A$2:$E$405,3,FALSE)</f>
        <v>1.11904761904762</v>
      </c>
      <c r="I1936" s="10">
        <f>VLOOKUP(C1936,away!$B$2:$E$405,3,FALSE)</f>
        <v>0.7</v>
      </c>
      <c r="J1936" s="10">
        <f>VLOOKUP(B1936,home!$B$2:$E$405,4,FALSE)</f>
        <v>0.51</v>
      </c>
      <c r="K1936" s="12">
        <f t="shared" si="2352"/>
        <v>1.4041250000000021</v>
      </c>
      <c r="L1936" s="12">
        <f t="shared" si="2353"/>
        <v>0.3995000000000003</v>
      </c>
      <c r="M1936" s="13">
        <f t="shared" si="2354"/>
        <v>0.16470076450599389</v>
      </c>
      <c r="N1936" s="13">
        <f t="shared" si="2355"/>
        <v>0.23126046096197903</v>
      </c>
      <c r="O1936" s="13">
        <f t="shared" si="2356"/>
        <v>6.5797955420144605E-2</v>
      </c>
      <c r="P1936" s="13">
        <f t="shared" si="2357"/>
        <v>9.2388554154310673E-2</v>
      </c>
      <c r="Q1936" s="13">
        <f t="shared" si="2358"/>
        <v>0.16235929737411967</v>
      </c>
      <c r="R1936" s="13">
        <f t="shared" si="2359"/>
        <v>1.3143141595173895E-2</v>
      </c>
      <c r="S1936" s="13">
        <f t="shared" si="2360"/>
        <v>1.2956292225366938E-2</v>
      </c>
      <c r="T1936" s="13">
        <f t="shared" si="2361"/>
        <v>6.4862539300960836E-2</v>
      </c>
      <c r="U1936" s="13">
        <f t="shared" si="2362"/>
        <v>1.8454613692323572E-2</v>
      </c>
      <c r="V1936" s="13">
        <f t="shared" si="2363"/>
        <v>8.0753393349632064E-4</v>
      </c>
      <c r="W1936" s="13">
        <f t="shared" si="2364"/>
        <v>7.599091614181204E-2</v>
      </c>
      <c r="X1936" s="13">
        <f t="shared" si="2365"/>
        <v>3.0358370998653929E-2</v>
      </c>
      <c r="Y1936" s="13">
        <f t="shared" si="2366"/>
        <v>6.0640846069811277E-3</v>
      </c>
      <c r="Z1936" s="13">
        <f t="shared" si="2367"/>
        <v>1.7502283557573248E-3</v>
      </c>
      <c r="AA1936" s="13">
        <f t="shared" si="2368"/>
        <v>2.4575393900277574E-3</v>
      </c>
      <c r="AB1936" s="13">
        <f t="shared" si="2369"/>
        <v>1.7253462480113649E-3</v>
      </c>
      <c r="AC1936" s="13">
        <f t="shared" si="2370"/>
        <v>2.8311530903501493E-5</v>
      </c>
      <c r="AD1936" s="13">
        <f t="shared" si="2371"/>
        <v>2.6675186281905478E-2</v>
      </c>
      <c r="AE1936" s="13">
        <f t="shared" si="2372"/>
        <v>1.0656736919621244E-2</v>
      </c>
      <c r="AF1936" s="13">
        <f t="shared" si="2373"/>
        <v>2.1286831996943454E-3</v>
      </c>
      <c r="AG1936" s="13">
        <f t="shared" si="2374"/>
        <v>2.8346964609263047E-4</v>
      </c>
      <c r="AH1936" s="13">
        <f t="shared" si="2375"/>
        <v>1.7480405703126296E-4</v>
      </c>
      <c r="AI1936" s="13">
        <f t="shared" si="2376"/>
        <v>2.4544674657902247E-4</v>
      </c>
      <c r="AJ1936" s="13">
        <f t="shared" si="2377"/>
        <v>1.7231895652013523E-4</v>
      </c>
      <c r="AK1936" s="13">
        <f t="shared" si="2378"/>
        <v>8.0652451607945091E-5</v>
      </c>
      <c r="AL1936" s="13">
        <f t="shared" si="2379"/>
        <v>6.3525179471146884E-7</v>
      </c>
      <c r="AM1936" s="13">
        <f t="shared" si="2380"/>
        <v>7.4910591876161175E-3</v>
      </c>
      <c r="AN1936" s="13">
        <f t="shared" si="2381"/>
        <v>2.9926781454526407E-3</v>
      </c>
      <c r="AO1936" s="13">
        <f t="shared" si="2382"/>
        <v>5.9778745955416546E-4</v>
      </c>
      <c r="AP1936" s="13">
        <f t="shared" si="2383"/>
        <v>7.9605363363963085E-5</v>
      </c>
      <c r="AQ1936" s="13">
        <f t="shared" si="2384"/>
        <v>7.9505856659758198E-6</v>
      </c>
      <c r="AR1936" s="13">
        <f t="shared" si="2385"/>
        <v>1.396684415679793E-5</v>
      </c>
      <c r="AS1936" s="13">
        <f t="shared" si="2386"/>
        <v>1.961119505166392E-5</v>
      </c>
      <c r="AT1936" s="13">
        <f t="shared" si="2387"/>
        <v>1.3768284625958823E-5</v>
      </c>
      <c r="AU1936" s="13">
        <f t="shared" si="2388"/>
        <v>6.4441308834748214E-6</v>
      </c>
      <c r="AV1936" s="13">
        <f t="shared" si="2389"/>
        <v>2.2620913191897725E-6</v>
      </c>
      <c r="AW1936" s="13">
        <f t="shared" si="2390"/>
        <v>9.8984217787936757E-9</v>
      </c>
      <c r="AX1936" s="13">
        <f t="shared" si="2391"/>
        <v>1.7530639136352497E-3</v>
      </c>
      <c r="AY1936" s="13">
        <f t="shared" si="2392"/>
        <v>7.003490334972826E-4</v>
      </c>
      <c r="AZ1936" s="13">
        <f t="shared" si="2393"/>
        <v>1.3989471944108231E-4</v>
      </c>
      <c r="BA1936" s="13">
        <f t="shared" si="2394"/>
        <v>1.8629313472237474E-5</v>
      </c>
      <c r="BB1936" s="13">
        <f t="shared" si="2395"/>
        <v>1.8606026830397192E-6</v>
      </c>
      <c r="BC1936" s="13">
        <f t="shared" si="2396"/>
        <v>1.4866215437487377E-7</v>
      </c>
      <c r="BD1936" s="13">
        <f t="shared" si="2397"/>
        <v>9.2995904010679514E-7</v>
      </c>
      <c r="BE1936" s="13">
        <f t="shared" si="2398"/>
        <v>1.3057787371899557E-6</v>
      </c>
      <c r="BF1936" s="13">
        <f t="shared" si="2399"/>
        <v>9.167382846784247E-7</v>
      </c>
      <c r="BG1936" s="13">
        <f t="shared" si="2400"/>
        <v>4.2907171465803172E-7</v>
      </c>
      <c r="BH1936" s="13">
        <f t="shared" si="2401"/>
        <v>1.5061758033605229E-7</v>
      </c>
      <c r="BI1936" s="13">
        <f t="shared" si="2402"/>
        <v>4.2297181997871959E-8</v>
      </c>
      <c r="BJ1936" s="14">
        <f t="shared" si="2403"/>
        <v>0.62442277241835642</v>
      </c>
      <c r="BK1936" s="14">
        <f t="shared" si="2404"/>
        <v>0.2715824406353633</v>
      </c>
      <c r="BL1936" s="14">
        <f t="shared" si="2405"/>
        <v>0.1023116455659956</v>
      </c>
      <c r="BM1936" s="14">
        <f t="shared" si="2406"/>
        <v>0.26971657382867548</v>
      </c>
      <c r="BN1936" s="14">
        <f t="shared" si="2407"/>
        <v>0.72965017401172183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1.65137614678899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1.2201834862385299</v>
      </c>
      <c r="I1937" s="10">
        <f>VLOOKUP(C1937,away!$B$2:$E$405,3,FALSE)</f>
        <v>1.0900000000000001</v>
      </c>
      <c r="J1937" s="10">
        <f>VLOOKUP(B1937,home!$B$2:$E$405,4,FALSE)</f>
        <v>0.98</v>
      </c>
      <c r="K1937" s="12">
        <f t="shared" si="2352"/>
        <v>0.24176146788990815</v>
      </c>
      <c r="L1937" s="12">
        <f t="shared" si="2353"/>
        <v>1.3033999999999977</v>
      </c>
      <c r="M1937" s="13">
        <f t="shared" si="2354"/>
        <v>0.21327743098574806</v>
      </c>
      <c r="N1937" s="13">
        <f t="shared" si="2355"/>
        <v>5.1562264782903038E-2</v>
      </c>
      <c r="O1937" s="13">
        <f t="shared" si="2356"/>
        <v>0.27798580354682345</v>
      </c>
      <c r="P1937" s="13">
        <f t="shared" si="2357"/>
        <v>6.7206255918035682E-2</v>
      </c>
      <c r="Q1937" s="13">
        <f t="shared" si="2358"/>
        <v>6.2328844108213771E-3</v>
      </c>
      <c r="R1937" s="13">
        <f t="shared" si="2359"/>
        <v>0.18116334817146457</v>
      </c>
      <c r="S1937" s="13">
        <f t="shared" si="2360"/>
        <v>5.2943727023117698E-3</v>
      </c>
      <c r="T1937" s="13">
        <f t="shared" si="2361"/>
        <v>8.1239415410645655E-3</v>
      </c>
      <c r="U1937" s="13">
        <f t="shared" si="2362"/>
        <v>4.379831698178379E-2</v>
      </c>
      <c r="V1937" s="13">
        <f t="shared" si="2363"/>
        <v>1.8536886966243605E-4</v>
      </c>
      <c r="W1937" s="13">
        <f t="shared" si="2364"/>
        <v>5.0229042811610037E-4</v>
      </c>
      <c r="X1937" s="13">
        <f t="shared" si="2365"/>
        <v>6.5468534400652391E-4</v>
      </c>
      <c r="Y1937" s="13">
        <f t="shared" si="2366"/>
        <v>4.2665843868905102E-4</v>
      </c>
      <c r="Z1937" s="13">
        <f t="shared" si="2367"/>
        <v>7.870943600222885E-2</v>
      </c>
      <c r="AA1937" s="13">
        <f t="shared" si="2368"/>
        <v>1.9028908784685633E-2</v>
      </c>
      <c r="AB1937" s="13">
        <f t="shared" si="2369"/>
        <v>2.3002284600643834E-3</v>
      </c>
      <c r="AC1937" s="13">
        <f t="shared" si="2370"/>
        <v>3.6507460131245575E-6</v>
      </c>
      <c r="AD1937" s="13">
        <f t="shared" si="2371"/>
        <v>3.0358617802099717E-5</v>
      </c>
      <c r="AE1937" s="13">
        <f t="shared" si="2372"/>
        <v>3.9569422443256693E-5</v>
      </c>
      <c r="AF1937" s="13">
        <f t="shared" si="2373"/>
        <v>2.5787392606270349E-5</v>
      </c>
      <c r="AG1937" s="13">
        <f t="shared" si="2374"/>
        <v>1.1203762507670905E-5</v>
      </c>
      <c r="AH1937" s="13">
        <f t="shared" si="2375"/>
        <v>2.564746972132622E-2</v>
      </c>
      <c r="AI1937" s="13">
        <f t="shared" si="2376"/>
        <v>6.2005699274898015E-3</v>
      </c>
      <c r="AJ1937" s="13">
        <f t="shared" si="2377"/>
        <v>7.4952944371197783E-4</v>
      </c>
      <c r="AK1937" s="13">
        <f t="shared" si="2378"/>
        <v>6.0402446179504674E-5</v>
      </c>
      <c r="AL1937" s="13">
        <f t="shared" si="2379"/>
        <v>4.6015740102607119E-8</v>
      </c>
      <c r="AM1937" s="13">
        <f t="shared" si="2380"/>
        <v>1.4679088005888663E-6</v>
      </c>
      <c r="AN1937" s="13">
        <f t="shared" si="2381"/>
        <v>1.9132723306875245E-6</v>
      </c>
      <c r="AO1937" s="13">
        <f t="shared" si="2382"/>
        <v>1.2468795779090578E-6</v>
      </c>
      <c r="AP1937" s="13">
        <f t="shared" si="2383"/>
        <v>5.4172761394888775E-7</v>
      </c>
      <c r="AQ1937" s="13">
        <f t="shared" si="2384"/>
        <v>1.7652194300524475E-7</v>
      </c>
      <c r="AR1937" s="13">
        <f t="shared" si="2385"/>
        <v>6.6857824069553075E-3</v>
      </c>
      <c r="AS1937" s="13">
        <f t="shared" si="2386"/>
        <v>1.6163645686980387E-3</v>
      </c>
      <c r="AT1937" s="13">
        <f t="shared" si="2387"/>
        <v>1.9538733538683803E-4</v>
      </c>
      <c r="AU1937" s="13">
        <f t="shared" si="2388"/>
        <v>1.5745709670073252E-5</v>
      </c>
      <c r="AV1937" s="13">
        <f t="shared" si="2389"/>
        <v>9.5167647070130804E-7</v>
      </c>
      <c r="AW1937" s="13">
        <f t="shared" si="2390"/>
        <v>4.0278075463860622E-10</v>
      </c>
      <c r="AX1937" s="13">
        <f t="shared" si="2391"/>
        <v>5.9147297726479703E-8</v>
      </c>
      <c r="AY1937" s="13">
        <f t="shared" si="2392"/>
        <v>7.7092587856693489E-8</v>
      </c>
      <c r="AZ1937" s="13">
        <f t="shared" si="2393"/>
        <v>5.0241239506207072E-8</v>
      </c>
      <c r="BA1937" s="13">
        <f t="shared" si="2394"/>
        <v>2.1828143857463398E-8</v>
      </c>
      <c r="BB1937" s="13">
        <f t="shared" si="2395"/>
        <v>7.1127006759544339E-9</v>
      </c>
      <c r="BC1937" s="13">
        <f t="shared" si="2396"/>
        <v>1.8541388122077987E-9</v>
      </c>
      <c r="BD1937" s="13">
        <f t="shared" si="2397"/>
        <v>1.4523747982042535E-3</v>
      </c>
      <c r="BE1937" s="13">
        <f t="shared" si="2398"/>
        <v>3.5112826314016952E-4</v>
      </c>
      <c r="BF1937" s="13">
        <f t="shared" si="2399"/>
        <v>4.2444642157200653E-5</v>
      </c>
      <c r="BG1937" s="13">
        <f t="shared" si="2400"/>
        <v>3.4204929973289021E-6</v>
      </c>
      <c r="BH1937" s="13">
        <f t="shared" si="2401"/>
        <v>2.0673585198534686E-7</v>
      </c>
      <c r="BI1937" s="13">
        <f t="shared" si="2402"/>
        <v>9.9961526082896563E-9</v>
      </c>
      <c r="BJ1937" s="14">
        <f t="shared" si="2403"/>
        <v>6.7615207727334523E-2</v>
      </c>
      <c r="BK1937" s="14">
        <f t="shared" si="2404"/>
        <v>0.28596720233009898</v>
      </c>
      <c r="BL1937" s="14">
        <f t="shared" si="2405"/>
        <v>0.56729839410921401</v>
      </c>
      <c r="BM1937" s="14">
        <f t="shared" si="2406"/>
        <v>0.2021621756632731</v>
      </c>
      <c r="BN1937" s="14">
        <f t="shared" si="2407"/>
        <v>0.79742798781579616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1.65137614678899</v>
      </c>
      <c r="F1938" s="10">
        <f>VLOOKUP(B1938,home!$B$2:$E$405,3,FALSE)</f>
        <v>0.61</v>
      </c>
      <c r="G1938" s="10">
        <f>VLOOKUP(C1938,away!$B$2:$E$405,4,FALSE)</f>
        <v>0.85</v>
      </c>
      <c r="H1938" s="10">
        <f>VLOOKUP(A1938,away!$A$2:$E$405,3,FALSE)</f>
        <v>1.2201834862385299</v>
      </c>
      <c r="I1938" s="10">
        <f>VLOOKUP(C1938,away!$B$2:$E$405,3,FALSE)</f>
        <v>0.85</v>
      </c>
      <c r="J1938" s="10">
        <f>VLOOKUP(B1938,home!$B$2:$E$405,4,FALSE)</f>
        <v>1.31</v>
      </c>
      <c r="K1938" s="12">
        <f t="shared" si="2352"/>
        <v>0.85623853211009138</v>
      </c>
      <c r="L1938" s="12">
        <f t="shared" si="2353"/>
        <v>1.3586743119266029</v>
      </c>
      <c r="M1938" s="13">
        <f t="shared" si="2354"/>
        <v>0.10916302804273249</v>
      </c>
      <c r="N1938" s="13">
        <f t="shared" si="2355"/>
        <v>9.3469590892002005E-2</v>
      </c>
      <c r="O1938" s="13">
        <f t="shared" si="2356"/>
        <v>0.14831700201378403</v>
      </c>
      <c r="P1938" s="13">
        <f t="shared" si="2357"/>
        <v>0.12699473209125189</v>
      </c>
      <c r="Q1938" s="13">
        <f t="shared" si="2358"/>
        <v>4.0016132651149276E-2</v>
      </c>
      <c r="R1938" s="13">
        <f t="shared" si="2359"/>
        <v>0.10075725032904732</v>
      </c>
      <c r="S1938" s="13">
        <f t="shared" si="2360"/>
        <v>3.693480812160959E-2</v>
      </c>
      <c r="T1938" s="13">
        <f t="shared" si="2361"/>
        <v>5.4368891495763912E-2</v>
      </c>
      <c r="U1938" s="13">
        <f t="shared" si="2362"/>
        <v>8.6272240121192487E-2</v>
      </c>
      <c r="V1938" s="13">
        <f t="shared" si="2363"/>
        <v>4.7742314574465584E-3</v>
      </c>
      <c r="W1938" s="13">
        <f t="shared" si="2364"/>
        <v>1.1421118227314255E-2</v>
      </c>
      <c r="X1938" s="13">
        <f t="shared" si="2365"/>
        <v>1.5517579948928582E-2</v>
      </c>
      <c r="Y1938" s="13">
        <f t="shared" si="2366"/>
        <v>1.0541668629938297E-2</v>
      </c>
      <c r="Z1938" s="13">
        <f t="shared" si="2367"/>
        <v>4.563209592081164E-2</v>
      </c>
      <c r="AA1938" s="13">
        <f t="shared" si="2368"/>
        <v>3.9071958828342641E-2</v>
      </c>
      <c r="AB1938" s="13">
        <f t="shared" si="2369"/>
        <v>1.6727458336923011E-2</v>
      </c>
      <c r="AC1938" s="13">
        <f t="shared" si="2370"/>
        <v>3.4713117604404954E-4</v>
      </c>
      <c r="AD1938" s="13">
        <f t="shared" si="2371"/>
        <v>2.4448003765028415E-3</v>
      </c>
      <c r="AE1938" s="13">
        <f t="shared" si="2372"/>
        <v>3.3216874693428981E-3</v>
      </c>
      <c r="AF1938" s="13">
        <f t="shared" si="2373"/>
        <v>2.2565457184223407E-3</v>
      </c>
      <c r="AG1938" s="13">
        <f t="shared" si="2374"/>
        <v>1.0219702337694657E-3</v>
      </c>
      <c r="AH1938" s="13">
        <f t="shared" si="2375"/>
        <v>1.5499789131744372E-2</v>
      </c>
      <c r="AI1938" s="13">
        <f t="shared" si="2376"/>
        <v>1.3271516694180746E-2</v>
      </c>
      <c r="AJ1938" s="13">
        <f t="shared" si="2377"/>
        <v>5.681791986549947E-3</v>
      </c>
      <c r="AK1938" s="13">
        <f t="shared" si="2378"/>
        <v>1.6216564101061363E-3</v>
      </c>
      <c r="AL1938" s="13">
        <f t="shared" si="2379"/>
        <v>1.6153392404973742E-5</v>
      </c>
      <c r="AM1938" s="13">
        <f t="shared" si="2380"/>
        <v>4.1866645713579845E-4</v>
      </c>
      <c r="AN1938" s="13">
        <f t="shared" si="2381"/>
        <v>5.6883136057572954E-4</v>
      </c>
      <c r="AO1938" s="13">
        <f t="shared" si="2382"/>
        <v>3.8642827871625143E-4</v>
      </c>
      <c r="AP1938" s="13">
        <f t="shared" si="2383"/>
        <v>1.750100585645949E-4</v>
      </c>
      <c r="AQ1938" s="13">
        <f t="shared" si="2384"/>
        <v>5.944541772512135E-5</v>
      </c>
      <c r="AR1938" s="13">
        <f t="shared" si="2385"/>
        <v>4.2118330667160432E-3</v>
      </c>
      <c r="AS1938" s="13">
        <f t="shared" si="2386"/>
        <v>3.606333762537689E-3</v>
      </c>
      <c r="AT1938" s="13">
        <f t="shared" si="2387"/>
        <v>1.5439409635671665E-3</v>
      </c>
      <c r="AU1938" s="13">
        <f t="shared" si="2388"/>
        <v>4.4066058143646375E-4</v>
      </c>
      <c r="AV1938" s="13">
        <f t="shared" si="2389"/>
        <v>9.432764235198426E-5</v>
      </c>
      <c r="AW1938" s="13">
        <f t="shared" si="2390"/>
        <v>5.2200104783530062E-7</v>
      </c>
      <c r="AX1938" s="13">
        <f t="shared" si="2391"/>
        <v>5.974639211694807E-5</v>
      </c>
      <c r="AY1938" s="13">
        <f t="shared" si="2392"/>
        <v>8.1175888199591439E-5</v>
      </c>
      <c r="AZ1938" s="13">
        <f t="shared" si="2393"/>
        <v>5.5145797022305381E-5</v>
      </c>
      <c r="BA1938" s="13">
        <f t="shared" si="2394"/>
        <v>2.4975059274974967E-5</v>
      </c>
      <c r="BB1938" s="13">
        <f t="shared" si="2395"/>
        <v>8.4832428689381818E-6</v>
      </c>
      <c r="BC1938" s="13">
        <f t="shared" si="2396"/>
        <v>2.3051928335721683E-6</v>
      </c>
      <c r="BD1938" s="13">
        <f t="shared" si="2397"/>
        <v>9.5375156564502265E-4</v>
      </c>
      <c r="BE1938" s="13">
        <f t="shared" si="2398"/>
        <v>8.166388405655956E-4</v>
      </c>
      <c r="BF1938" s="13">
        <f t="shared" si="2399"/>
        <v>3.4961882105498621E-4</v>
      </c>
      <c r="BG1938" s="13">
        <f t="shared" si="2400"/>
        <v>9.9785702046060738E-5</v>
      </c>
      <c r="BH1938" s="13">
        <f t="shared" si="2401"/>
        <v>2.1360090761373493E-5</v>
      </c>
      <c r="BI1938" s="13">
        <f t="shared" si="2402"/>
        <v>3.6578665518513537E-6</v>
      </c>
      <c r="BJ1938" s="14">
        <f t="shared" si="2403"/>
        <v>0.23622019878816769</v>
      </c>
      <c r="BK1938" s="14">
        <f t="shared" si="2404"/>
        <v>0.27831126016968916</v>
      </c>
      <c r="BL1938" s="14">
        <f t="shared" si="2405"/>
        <v>0.43936257275510504</v>
      </c>
      <c r="BM1938" s="14">
        <f t="shared" si="2406"/>
        <v>0.38072773772665469</v>
      </c>
      <c r="BN1938" s="14">
        <f t="shared" si="2407"/>
        <v>0.61871773601996705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1.65137614678899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1.2201834862385299</v>
      </c>
      <c r="I1939" s="10">
        <f>VLOOKUP(C1939,away!$B$2:$E$405,3,FALSE)</f>
        <v>0.5</v>
      </c>
      <c r="J1939" s="10">
        <f>VLOOKUP(B1939,home!$B$2:$E$405,4,FALSE)</f>
        <v>1.48</v>
      </c>
      <c r="K1939" s="12">
        <f t="shared" si="2352"/>
        <v>0.73535779816513724</v>
      </c>
      <c r="L1939" s="12">
        <f t="shared" si="2353"/>
        <v>0.90293577981651207</v>
      </c>
      <c r="M1939" s="13">
        <f t="shared" si="2354"/>
        <v>0.19431133668981543</v>
      </c>
      <c r="N1939" s="13">
        <f t="shared" si="2355"/>
        <v>0.14288835670674732</v>
      </c>
      <c r="O1939" s="13">
        <f t="shared" si="2356"/>
        <v>0.17545065832120732</v>
      </c>
      <c r="P1939" s="13">
        <f t="shared" si="2357"/>
        <v>0.12901900978970682</v>
      </c>
      <c r="Q1939" s="13">
        <f t="shared" si="2358"/>
        <v>5.2537033685654218E-2</v>
      </c>
      <c r="R1939" s="13">
        <f t="shared" si="2359"/>
        <v>7.921033849528987E-2</v>
      </c>
      <c r="S1939" s="13">
        <f t="shared" si="2360"/>
        <v>2.1416538492667551E-2</v>
      </c>
      <c r="T1939" s="13">
        <f t="shared" si="2361"/>
        <v>4.7437567480202551E-2</v>
      </c>
      <c r="U1939" s="13">
        <f t="shared" si="2362"/>
        <v>5.8247940107811563E-2</v>
      </c>
      <c r="V1939" s="13">
        <f t="shared" si="2363"/>
        <v>1.5800190883343891E-3</v>
      </c>
      <c r="W1939" s="13">
        <f t="shared" si="2364"/>
        <v>1.2877839137736777E-2</v>
      </c>
      <c r="X1939" s="13">
        <f t="shared" si="2365"/>
        <v>1.1627861724183956E-2</v>
      </c>
      <c r="Y1939" s="13">
        <f t="shared" si="2366"/>
        <v>5.2496061967623056E-3</v>
      </c>
      <c r="Z1939" s="13">
        <f t="shared" si="2367"/>
        <v>2.3840616252924815E-2</v>
      </c>
      <c r="AA1939" s="13">
        <f t="shared" si="2368"/>
        <v>1.7531383074650776E-2</v>
      </c>
      <c r="AB1939" s="13">
        <f t="shared" si="2369"/>
        <v>6.4459196282823754E-3</v>
      </c>
      <c r="AC1939" s="13">
        <f t="shared" si="2370"/>
        <v>6.5568902752427126E-5</v>
      </c>
      <c r="AD1939" s="13">
        <f t="shared" si="2371"/>
        <v>2.3674548583627361E-3</v>
      </c>
      <c r="AE1939" s="13">
        <f t="shared" si="2372"/>
        <v>2.1376596987161471E-3</v>
      </c>
      <c r="AF1939" s="13">
        <f t="shared" si="2373"/>
        <v>9.6508471352129723E-4</v>
      </c>
      <c r="AG1939" s="13">
        <f t="shared" si="2374"/>
        <v>2.9046983946411591E-4</v>
      </c>
      <c r="AH1939" s="13">
        <f t="shared" si="2375"/>
        <v>5.3816363569102197E-3</v>
      </c>
      <c r="AI1939" s="13">
        <f t="shared" si="2376"/>
        <v>3.9574282619429489E-3</v>
      </c>
      <c r="AJ1939" s="13">
        <f t="shared" si="2377"/>
        <v>1.4550628665494269E-3</v>
      </c>
      <c r="AK1939" s="13">
        <f t="shared" si="2378"/>
        <v>3.5666394191254645E-4</v>
      </c>
      <c r="AL1939" s="13">
        <f t="shared" si="2379"/>
        <v>1.7414598757292454E-6</v>
      </c>
      <c r="AM1939" s="13">
        <f t="shared" si="2380"/>
        <v>3.4818527838019589E-4</v>
      </c>
      <c r="AN1939" s="13">
        <f t="shared" si="2381"/>
        <v>3.143889458548515E-4</v>
      </c>
      <c r="AO1939" s="13">
        <f t="shared" si="2382"/>
        <v>1.4193651399557075E-4</v>
      </c>
      <c r="AP1939" s="13">
        <f t="shared" si="2383"/>
        <v>4.2719852316342655E-5</v>
      </c>
      <c r="AQ1939" s="13">
        <f t="shared" si="2384"/>
        <v>9.6433207912257692E-6</v>
      </c>
      <c r="AR1939" s="13">
        <f t="shared" si="2385"/>
        <v>9.7185440412312469E-4</v>
      </c>
      <c r="AS1939" s="13">
        <f t="shared" si="2386"/>
        <v>7.1466071475307247E-4</v>
      </c>
      <c r="AT1939" s="13">
        <f t="shared" si="2387"/>
        <v>2.6276566481797133E-4</v>
      </c>
      <c r="AU1939" s="13">
        <f t="shared" si="2388"/>
        <v>6.4408926904647285E-5</v>
      </c>
      <c r="AV1939" s="13">
        <f t="shared" si="2389"/>
        <v>1.1840901667695171E-5</v>
      </c>
      <c r="AW1939" s="13">
        <f t="shared" si="2390"/>
        <v>3.2119334389199865E-8</v>
      </c>
      <c r="AX1939" s="13">
        <f t="shared" si="2391"/>
        <v>4.2673459943862676E-5</v>
      </c>
      <c r="AY1939" s="13">
        <f t="shared" si="2392"/>
        <v>3.8531393831880337E-5</v>
      </c>
      <c r="AZ1939" s="13">
        <f t="shared" si="2393"/>
        <v>1.7395687068503005E-5</v>
      </c>
      <c r="BA1939" s="13">
        <f t="shared" si="2394"/>
        <v>5.235729422880926E-6</v>
      </c>
      <c r="BB1939" s="13">
        <f t="shared" si="2395"/>
        <v>1.1818818573393112E-6</v>
      </c>
      <c r="BC1939" s="13">
        <f t="shared" si="2396"/>
        <v>2.1343268330153181E-7</v>
      </c>
      <c r="BD1939" s="13">
        <f t="shared" si="2397"/>
        <v>1.4625368570917081E-4</v>
      </c>
      <c r="BE1939" s="13">
        <f t="shared" si="2398"/>
        <v>1.0754878829663185E-4</v>
      </c>
      <c r="BF1939" s="13">
        <f t="shared" si="2399"/>
        <v>3.9543420078569841E-5</v>
      </c>
      <c r="BG1939" s="13">
        <f t="shared" si="2400"/>
        <v>9.6928541069653983E-6</v>
      </c>
      <c r="BH1939" s="13">
        <f t="shared" si="2401"/>
        <v>1.7819289635084957E-6</v>
      </c>
      <c r="BI1939" s="13">
        <f t="shared" si="2402"/>
        <v>2.6207107181845865E-7</v>
      </c>
      <c r="BJ1939" s="14">
        <f t="shared" si="2403"/>
        <v>0.27934103953749739</v>
      </c>
      <c r="BK1939" s="14">
        <f t="shared" si="2404"/>
        <v>0.34643274581698424</v>
      </c>
      <c r="BL1939" s="14">
        <f t="shared" si="2405"/>
        <v>0.35036764441505025</v>
      </c>
      <c r="BM1939" s="14">
        <f t="shared" si="2406"/>
        <v>0.22652681305953812</v>
      </c>
      <c r="BN1939" s="14">
        <f t="shared" si="2407"/>
        <v>0.77341673368842101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1.65137614678899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1.2201834862385299</v>
      </c>
      <c r="I1940" s="10">
        <f>VLOOKUP(C1940,away!$B$2:$E$405,3,FALSE)</f>
        <v>0.61</v>
      </c>
      <c r="J1940" s="10">
        <f>VLOOKUP(B1940,home!$B$2:$E$405,4,FALSE)</f>
        <v>1.8</v>
      </c>
      <c r="K1940" s="12">
        <f t="shared" si="2352"/>
        <v>0.73535779816513724</v>
      </c>
      <c r="L1940" s="12">
        <f t="shared" si="2353"/>
        <v>1.3397614678899059</v>
      </c>
      <c r="M1940" s="13">
        <f t="shared" si="2354"/>
        <v>0.1255414537663512</v>
      </c>
      <c r="N1940" s="13">
        <f t="shared" si="2355"/>
        <v>9.2317887020074402E-2</v>
      </c>
      <c r="O1940" s="13">
        <f t="shared" si="2356"/>
        <v>0.16819560237903944</v>
      </c>
      <c r="P1940" s="13">
        <f t="shared" si="2357"/>
        <v>0.12368394782650935</v>
      </c>
      <c r="Q1940" s="13">
        <f t="shared" si="2358"/>
        <v>3.3943339065169914E-2</v>
      </c>
      <c r="R1940" s="13">
        <f t="shared" si="2359"/>
        <v>0.11267099356798443</v>
      </c>
      <c r="S1940" s="13">
        <f t="shared" si="2360"/>
        <v>3.0463481366126519E-2</v>
      </c>
      <c r="T1940" s="13">
        <f t="shared" si="2361"/>
        <v>4.5475977771036818E-2</v>
      </c>
      <c r="U1940" s="13">
        <f t="shared" si="2362"/>
        <v>8.2853493747231374E-2</v>
      </c>
      <c r="V1940" s="13">
        <f t="shared" si="2363"/>
        <v>3.3347494454030002E-3</v>
      </c>
      <c r="W1940" s="13">
        <f t="shared" si="2364"/>
        <v>8.3201663591120113E-3</v>
      </c>
      <c r="X1940" s="13">
        <f t="shared" si="2365"/>
        <v>1.114703829437212E-2</v>
      </c>
      <c r="Y1940" s="13">
        <f t="shared" si="2366"/>
        <v>7.4671861939464941E-3</v>
      </c>
      <c r="Z1940" s="13">
        <f t="shared" si="2367"/>
        <v>5.0317418577085694E-2</v>
      </c>
      <c r="AA1940" s="13">
        <f t="shared" si="2368"/>
        <v>3.7001306134199302E-2</v>
      </c>
      <c r="AB1940" s="13">
        <f t="shared" si="2369"/>
        <v>1.3604599504039496E-2</v>
      </c>
      <c r="AC1940" s="13">
        <f t="shared" si="2370"/>
        <v>2.0533803976978453E-4</v>
      </c>
      <c r="AD1940" s="13">
        <f t="shared" si="2371"/>
        <v>1.5295748035510635E-3</v>
      </c>
      <c r="AE1940" s="13">
        <f t="shared" si="2372"/>
        <v>2.0492653840529871E-3</v>
      </c>
      <c r="AF1940" s="13">
        <f t="shared" si="2373"/>
        <v>1.3727633995174011E-3</v>
      </c>
      <c r="AG1940" s="13">
        <f t="shared" si="2374"/>
        <v>6.1305850240099059E-4</v>
      </c>
      <c r="AH1940" s="13">
        <f t="shared" si="2375"/>
        <v>1.6853334643316779E-2</v>
      </c>
      <c r="AI1940" s="13">
        <f t="shared" si="2376"/>
        <v>1.2393231055049653E-2</v>
      </c>
      <c r="AJ1940" s="13">
        <f t="shared" si="2377"/>
        <v>4.556729550396558E-3</v>
      </c>
      <c r="AK1940" s="13">
        <f t="shared" si="2378"/>
        <v>1.1169422030045428E-3</v>
      </c>
      <c r="AL1940" s="13">
        <f t="shared" si="2379"/>
        <v>8.0919946792876469E-6</v>
      </c>
      <c r="AM1940" s="13">
        <f t="shared" si="2380"/>
        <v>2.2495695193363658E-4</v>
      </c>
      <c r="AN1940" s="13">
        <f t="shared" si="2381"/>
        <v>3.013886561346479E-4</v>
      </c>
      <c r="AO1940" s="13">
        <f t="shared" si="2382"/>
        <v>2.0189445417416105E-4</v>
      </c>
      <c r="AP1940" s="13">
        <f t="shared" si="2383"/>
        <v>9.0163470094401838E-5</v>
      </c>
      <c r="AQ1940" s="13">
        <f t="shared" si="2384"/>
        <v>3.0199385760930845E-5</v>
      </c>
      <c r="AR1940" s="13">
        <f t="shared" si="2385"/>
        <v>4.5158896721139785E-3</v>
      </c>
      <c r="AS1940" s="13">
        <f t="shared" si="2386"/>
        <v>3.3207946860424184E-3</v>
      </c>
      <c r="AT1940" s="13">
        <f t="shared" si="2387"/>
        <v>1.2209861342433207E-3</v>
      </c>
      <c r="AU1940" s="13">
        <f t="shared" si="2388"/>
        <v>2.992872250891103E-4</v>
      </c>
      <c r="AV1940" s="13">
        <f t="shared" si="2389"/>
        <v>5.5020798715120483E-5</v>
      </c>
      <c r="AW1940" s="13">
        <f t="shared" si="2390"/>
        <v>2.2145182985359553E-7</v>
      </c>
      <c r="AX1940" s="13">
        <f t="shared" si="2391"/>
        <v>2.7570641475976587E-5</v>
      </c>
      <c r="AY1940" s="13">
        <f t="shared" si="2392"/>
        <v>3.693808309452071E-5</v>
      </c>
      <c r="AZ1940" s="13">
        <f t="shared" si="2393"/>
        <v>2.4744110213877198E-5</v>
      </c>
      <c r="BA1940" s="13">
        <f t="shared" si="2394"/>
        <v>1.1050401807257918E-5</v>
      </c>
      <c r="BB1940" s="13">
        <f t="shared" si="2395"/>
        <v>3.7012256365162819E-6</v>
      </c>
      <c r="BC1940" s="13">
        <f t="shared" si="2396"/>
        <v>9.9175189835416118E-7</v>
      </c>
      <c r="BD1940" s="13">
        <f t="shared" si="2397"/>
        <v>1.0083691626567161E-3</v>
      </c>
      <c r="BE1940" s="13">
        <f t="shared" si="2398"/>
        <v>7.4151212718886572E-4</v>
      </c>
      <c r="BF1940" s="13">
        <f t="shared" si="2399"/>
        <v>2.7263836258117582E-4</v>
      </c>
      <c r="BG1940" s="13">
        <f t="shared" si="2400"/>
        <v>6.6828915334347249E-5</v>
      </c>
      <c r="BH1940" s="13">
        <f t="shared" si="2401"/>
        <v>1.2285791008507491E-5</v>
      </c>
      <c r="BI1940" s="13">
        <f t="shared" si="2402"/>
        <v>1.8068904449466229E-6</v>
      </c>
      <c r="BJ1940" s="14">
        <f t="shared" si="2403"/>
        <v>0.20518985592545846</v>
      </c>
      <c r="BK1940" s="14">
        <f t="shared" si="2404"/>
        <v>0.28327400052193369</v>
      </c>
      <c r="BL1940" s="14">
        <f t="shared" si="2405"/>
        <v>0.46076165254967999</v>
      </c>
      <c r="BM1940" s="14">
        <f t="shared" si="2406"/>
        <v>0.34315298731776439</v>
      </c>
      <c r="BN1940" s="14">
        <f t="shared" si="2407"/>
        <v>0.65635322362512882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1.65137614678899</v>
      </c>
      <c r="F1941" s="10">
        <f>VLOOKUP(B1941,home!$B$2:$E$405,3,FALSE)</f>
        <v>1.31</v>
      </c>
      <c r="G1941" s="10">
        <f>VLOOKUP(C1941,away!$B$2:$E$405,4,FALSE)</f>
        <v>1.82</v>
      </c>
      <c r="H1941" s="10">
        <f>VLOOKUP(A1941,away!$A$2:$E$405,3,FALSE)</f>
        <v>1.2201834862385299</v>
      </c>
      <c r="I1941" s="10">
        <f>VLOOKUP(C1941,away!$B$2:$E$405,3,FALSE)</f>
        <v>0.61</v>
      </c>
      <c r="J1941" s="10">
        <f>VLOOKUP(B1941,home!$B$2:$E$405,4,FALSE)</f>
        <v>0.96</v>
      </c>
      <c r="K1941" s="12">
        <f t="shared" si="2352"/>
        <v>3.9372110091743102</v>
      </c>
      <c r="L1941" s="12">
        <f t="shared" si="2353"/>
        <v>0.71453944954128312</v>
      </c>
      <c r="M1941" s="13">
        <f t="shared" si="2354"/>
        <v>9.5448793814450327E-3</v>
      </c>
      <c r="N1941" s="13">
        <f t="shared" si="2355"/>
        <v>3.7580204181866257E-2</v>
      </c>
      <c r="O1941" s="13">
        <f t="shared" si="2356"/>
        <v>6.8201928591556773E-3</v>
      </c>
      <c r="P1941" s="13">
        <f t="shared" si="2357"/>
        <v>2.6852538409759746E-2</v>
      </c>
      <c r="Q1941" s="13">
        <f t="shared" si="2358"/>
        <v>7.3980596815931152E-2</v>
      </c>
      <c r="R1941" s="13">
        <f t="shared" si="2359"/>
        <v>2.4366484256732432E-3</v>
      </c>
      <c r="S1941" s="13">
        <f t="shared" si="2360"/>
        <v>1.888601181407645E-2</v>
      </c>
      <c r="T1941" s="13">
        <f t="shared" si="2361"/>
        <v>5.2862054925591054E-2</v>
      </c>
      <c r="U1941" s="13">
        <f t="shared" si="2362"/>
        <v>9.5935990070479434E-3</v>
      </c>
      <c r="V1941" s="13">
        <f t="shared" si="2363"/>
        <v>5.9035418931947551E-3</v>
      </c>
      <c r="W1941" s="13">
        <f t="shared" si="2364"/>
        <v>9.709240674965669E-2</v>
      </c>
      <c r="X1941" s="13">
        <f t="shared" si="2365"/>
        <v>6.9376354873538063E-2</v>
      </c>
      <c r="Y1941" s="13">
        <f t="shared" si="2366"/>
        <v>2.4786071211259298E-2</v>
      </c>
      <c r="Z1941" s="13">
        <f t="shared" si="2367"/>
        <v>5.8036047493539779E-4</v>
      </c>
      <c r="AA1941" s="13">
        <f t="shared" si="2368"/>
        <v>2.2850016512052794E-3</v>
      </c>
      <c r="AB1941" s="13">
        <f t="shared" si="2369"/>
        <v>4.4982668285534523E-3</v>
      </c>
      <c r="AC1941" s="13">
        <f t="shared" si="2370"/>
        <v>1.0380244154054349E-3</v>
      </c>
      <c r="AD1941" s="13">
        <f t="shared" si="2371"/>
        <v>9.5568323190494617E-2</v>
      </c>
      <c r="AE1941" s="13">
        <f t="shared" si="2372"/>
        <v>6.8287337046119473E-2</v>
      </c>
      <c r="AF1941" s="13">
        <f t="shared" si="2373"/>
        <v>2.4396998111787135E-2</v>
      </c>
      <c r="AG1941" s="13">
        <f t="shared" si="2374"/>
        <v>5.8108725337520347E-3</v>
      </c>
      <c r="AH1941" s="13">
        <f t="shared" si="2375"/>
        <v>1.036726135739642E-4</v>
      </c>
      <c r="AI1941" s="13">
        <f t="shared" si="2376"/>
        <v>4.081809555132858E-4</v>
      </c>
      <c r="AJ1941" s="13">
        <f t="shared" si="2377"/>
        <v>8.035472758910993E-4</v>
      </c>
      <c r="AK1941" s="13">
        <f t="shared" si="2378"/>
        <v>1.054578393676821E-3</v>
      </c>
      <c r="AL1941" s="13">
        <f t="shared" si="2379"/>
        <v>1.1681065572867604E-4</v>
      </c>
      <c r="AM1941" s="13">
        <f t="shared" si="2380"/>
        <v>7.5254530838788775E-2</v>
      </c>
      <c r="AN1941" s="13">
        <f t="shared" si="2381"/>
        <v>5.3772331041035647E-2</v>
      </c>
      <c r="AO1941" s="13">
        <f t="shared" si="2382"/>
        <v>1.9211225911306629E-2</v>
      </c>
      <c r="AP1941" s="13">
        <f t="shared" si="2383"/>
        <v>4.5757262625594252E-3</v>
      </c>
      <c r="AQ1941" s="13">
        <f t="shared" si="2384"/>
        <v>8.1738423122520098E-4</v>
      </c>
      <c r="AR1941" s="13">
        <f t="shared" si="2385"/>
        <v>1.4815634447129312E-5</v>
      </c>
      <c r="AS1941" s="13">
        <f t="shared" si="2386"/>
        <v>5.8332279053139662E-5</v>
      </c>
      <c r="AT1941" s="13">
        <f t="shared" si="2387"/>
        <v>1.1483324563912477E-4</v>
      </c>
      <c r="AU1941" s="13">
        <f t="shared" si="2388"/>
        <v>1.5070757298319331E-4</v>
      </c>
      <c r="AV1941" s="13">
        <f t="shared" si="2389"/>
        <v>1.4834187887884239E-4</v>
      </c>
      <c r="AW1941" s="13">
        <f t="shared" si="2390"/>
        <v>9.1284042186159966E-6</v>
      </c>
      <c r="AX1941" s="13">
        <f t="shared" si="2391"/>
        <v>4.9382161218121112E-2</v>
      </c>
      <c r="AY1941" s="13">
        <f t="shared" si="2392"/>
        <v>3.5285502293955162E-2</v>
      </c>
      <c r="AZ1941" s="13">
        <f t="shared" si="2393"/>
        <v>1.26064416929552E-2</v>
      </c>
      <c r="BA1941" s="13">
        <f t="shared" si="2394"/>
        <v>3.002599969319497E-3</v>
      </c>
      <c r="BB1941" s="13">
        <f t="shared" si="2395"/>
        <v>5.363690323175567E-4</v>
      </c>
      <c r="BC1941" s="13">
        <f t="shared" si="2396"/>
        <v>7.6651366620635551E-5</v>
      </c>
      <c r="BD1941" s="13">
        <f t="shared" si="2397"/>
        <v>1.7643925470761076E-6</v>
      </c>
      <c r="BE1941" s="13">
        <f t="shared" si="2398"/>
        <v>6.9467857608531521E-6</v>
      </c>
      <c r="BF1941" s="13">
        <f t="shared" si="2399"/>
        <v>1.3675480688003186E-5</v>
      </c>
      <c r="BG1941" s="13">
        <f t="shared" si="2400"/>
        <v>1.7947751040185608E-5</v>
      </c>
      <c r="BH1941" s="13">
        <f t="shared" si="2401"/>
        <v>1.7666020746334612E-5</v>
      </c>
      <c r="BI1941" s="13">
        <f t="shared" si="2402"/>
        <v>1.3910970274154078E-5</v>
      </c>
      <c r="BJ1941" s="14">
        <f t="shared" si="2403"/>
        <v>0.80426214349820058</v>
      </c>
      <c r="BK1941" s="14">
        <f t="shared" si="2404"/>
        <v>9.7627308863565243E-2</v>
      </c>
      <c r="BL1941" s="14">
        <f t="shared" si="2405"/>
        <v>2.8562630022348802E-2</v>
      </c>
      <c r="BM1941" s="14">
        <f t="shared" si="2406"/>
        <v>0.73854100889548235</v>
      </c>
      <c r="BN1941" s="14">
        <f t="shared" si="2407"/>
        <v>0.1572150600738311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1.65137614678899</v>
      </c>
      <c r="F1942" s="10">
        <f>VLOOKUP(B1942,home!$B$2:$E$405,3,FALSE)</f>
        <v>1.21</v>
      </c>
      <c r="G1942" s="10">
        <f>VLOOKUP(C1942,away!$B$2:$E$405,4,FALSE)</f>
        <v>0.73</v>
      </c>
      <c r="H1942" s="10">
        <f>VLOOKUP(A1942,away!$A$2:$E$405,3,FALSE)</f>
        <v>1.2201834862385299</v>
      </c>
      <c r="I1942" s="10">
        <f>VLOOKUP(C1942,away!$B$2:$E$405,3,FALSE)</f>
        <v>1.0900000000000001</v>
      </c>
      <c r="J1942" s="10">
        <f>VLOOKUP(B1942,home!$B$2:$E$405,4,FALSE)</f>
        <v>1.0900000000000001</v>
      </c>
      <c r="K1942" s="12">
        <f t="shared" si="2352"/>
        <v>1.4586605504587149</v>
      </c>
      <c r="L1942" s="12">
        <f t="shared" si="2353"/>
        <v>1.4496999999999975</v>
      </c>
      <c r="M1942" s="13">
        <f t="shared" si="2354"/>
        <v>5.4565113329351232E-2</v>
      </c>
      <c r="N1942" s="13">
        <f t="shared" si="2355"/>
        <v>7.9591978244833633E-2</v>
      </c>
      <c r="O1942" s="13">
        <f t="shared" si="2356"/>
        <v>7.9103044793560354E-2</v>
      </c>
      <c r="P1942" s="13">
        <f t="shared" si="2357"/>
        <v>0.11538449086153513</v>
      </c>
      <c r="Q1942" s="13">
        <f t="shared" si="2358"/>
        <v>5.8048839399353541E-2</v>
      </c>
      <c r="R1942" s="13">
        <f t="shared" si="2359"/>
        <v>5.7337842018612126E-2</v>
      </c>
      <c r="S1942" s="13">
        <f t="shared" si="2360"/>
        <v>6.0998593785629274E-2</v>
      </c>
      <c r="T1942" s="13">
        <f t="shared" si="2361"/>
        <v>8.4153402477242706E-2</v>
      </c>
      <c r="U1942" s="13">
        <f t="shared" si="2362"/>
        <v>8.3636448200983593E-2</v>
      </c>
      <c r="V1942" s="13">
        <f t="shared" si="2363"/>
        <v>1.433209539896509E-2</v>
      </c>
      <c r="W1942" s="13">
        <f t="shared" si="2364"/>
        <v>2.8224517343916858E-2</v>
      </c>
      <c r="X1942" s="13">
        <f t="shared" si="2365"/>
        <v>4.0917082793476202E-2</v>
      </c>
      <c r="Y1942" s="13">
        <f t="shared" si="2366"/>
        <v>2.9658747462851177E-2</v>
      </c>
      <c r="Z1942" s="13">
        <f t="shared" si="2367"/>
        <v>2.7707556524793949E-2</v>
      </c>
      <c r="AA1942" s="13">
        <f t="shared" si="2368"/>
        <v>4.0415919652321899E-2</v>
      </c>
      <c r="AB1942" s="13">
        <f t="shared" si="2369"/>
        <v>2.9476553803675528E-2</v>
      </c>
      <c r="AC1942" s="13">
        <f t="shared" si="2370"/>
        <v>1.8941836524361611E-3</v>
      </c>
      <c r="AD1942" s="13">
        <f t="shared" si="2371"/>
        <v>1.0292497501327328E-2</v>
      </c>
      <c r="AE1942" s="13">
        <f t="shared" si="2372"/>
        <v>1.4921033627674204E-2</v>
      </c>
      <c r="AF1942" s="13">
        <f t="shared" si="2373"/>
        <v>1.0815511225019628E-2</v>
      </c>
      <c r="AG1942" s="13">
        <f t="shared" si="2374"/>
        <v>5.2264155409703084E-3</v>
      </c>
      <c r="AH1942" s="13">
        <f t="shared" si="2375"/>
        <v>1.0041911173498431E-2</v>
      </c>
      <c r="AI1942" s="13">
        <f t="shared" si="2376"/>
        <v>1.4647739679992741E-2</v>
      </c>
      <c r="AJ1942" s="13">
        <f t="shared" si="2377"/>
        <v>1.0683040012297087E-2</v>
      </c>
      <c r="AK1942" s="13">
        <f t="shared" si="2378"/>
        <v>5.1943096749699144E-3</v>
      </c>
      <c r="AL1942" s="13">
        <f t="shared" si="2379"/>
        <v>1.602191605580509E-4</v>
      </c>
      <c r="AM1942" s="13">
        <f t="shared" si="2380"/>
        <v>3.0026520141762125E-3</v>
      </c>
      <c r="AN1942" s="13">
        <f t="shared" si="2381"/>
        <v>4.3529446249512488E-3</v>
      </c>
      <c r="AO1942" s="13">
        <f t="shared" si="2382"/>
        <v>3.1552319113959072E-3</v>
      </c>
      <c r="AP1942" s="13">
        <f t="shared" si="2383"/>
        <v>1.5247132339835459E-3</v>
      </c>
      <c r="AQ1942" s="13">
        <f t="shared" si="2384"/>
        <v>5.5259419382648579E-4</v>
      </c>
      <c r="AR1942" s="13">
        <f t="shared" si="2385"/>
        <v>2.9115517256441282E-3</v>
      </c>
      <c r="AS1942" s="13">
        <f t="shared" si="2386"/>
        <v>4.2469656428170853E-3</v>
      </c>
      <c r="AT1942" s="13">
        <f t="shared" si="2387"/>
        <v>3.0974406211654098E-3</v>
      </c>
      <c r="AU1942" s="13">
        <f t="shared" si="2388"/>
        <v>1.5060381471607733E-3</v>
      </c>
      <c r="AV1942" s="13">
        <f t="shared" si="2389"/>
        <v>5.4919960818733925E-4</v>
      </c>
      <c r="AW1942" s="13">
        <f t="shared" si="2390"/>
        <v>9.4111853706415748E-6</v>
      </c>
      <c r="AX1942" s="13">
        <f t="shared" si="2391"/>
        <v>7.2997500663904002E-4</v>
      </c>
      <c r="AY1942" s="13">
        <f t="shared" si="2392"/>
        <v>1.0582447671246148E-3</v>
      </c>
      <c r="AZ1942" s="13">
        <f t="shared" si="2393"/>
        <v>7.670687194502757E-4</v>
      </c>
      <c r="BA1942" s="13">
        <f t="shared" si="2394"/>
        <v>3.7067317419568752E-4</v>
      </c>
      <c r="BB1942" s="13">
        <f t="shared" si="2395"/>
        <v>1.3434122515787185E-4</v>
      </c>
      <c r="BC1942" s="13">
        <f t="shared" si="2396"/>
        <v>3.8950894822273263E-5</v>
      </c>
      <c r="BD1942" s="13">
        <f t="shared" si="2397"/>
        <v>7.0347942277771411E-4</v>
      </c>
      <c r="BE1942" s="13">
        <f t="shared" si="2398"/>
        <v>1.0261376820653195E-3</v>
      </c>
      <c r="BF1942" s="13">
        <f t="shared" si="2399"/>
        <v>7.4839327808391449E-4</v>
      </c>
      <c r="BG1942" s="13">
        <f t="shared" si="2400"/>
        <v>3.6388391698982821E-4</v>
      </c>
      <c r="BH1942" s="13">
        <f t="shared" si="2401"/>
        <v>1.3269577866486404E-4</v>
      </c>
      <c r="BI1942" s="13">
        <f t="shared" si="2402"/>
        <v>3.8711619510167662E-5</v>
      </c>
      <c r="BJ1942" s="14">
        <f t="shared" si="2403"/>
        <v>0.37753741538238872</v>
      </c>
      <c r="BK1942" s="14">
        <f t="shared" si="2404"/>
        <v>0.24839294095559958</v>
      </c>
      <c r="BL1942" s="14">
        <f t="shared" si="2405"/>
        <v>0.34586130645297819</v>
      </c>
      <c r="BM1942" s="14">
        <f t="shared" si="2406"/>
        <v>0.55441907708676086</v>
      </c>
      <c r="BN1942" s="14">
        <f t="shared" si="2407"/>
        <v>0.44403130864724605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1.65137614678899</v>
      </c>
      <c r="F1943" s="10">
        <f>VLOOKUP(B1943,home!$B$2:$E$405,3,FALSE)</f>
        <v>1.31</v>
      </c>
      <c r="G1943" s="10">
        <f>VLOOKUP(C1943,away!$B$2:$E$405,4,FALSE)</f>
        <v>1.1100000000000001</v>
      </c>
      <c r="H1943" s="10">
        <f>VLOOKUP(A1943,away!$A$2:$E$405,3,FALSE)</f>
        <v>1.2201834862385299</v>
      </c>
      <c r="I1943" s="10">
        <f>VLOOKUP(C1943,away!$B$2:$E$405,3,FALSE)</f>
        <v>0.61</v>
      </c>
      <c r="J1943" s="10">
        <f>VLOOKUP(B1943,home!$B$2:$E$405,4,FALSE)</f>
        <v>0.96</v>
      </c>
      <c r="K1943" s="12">
        <f t="shared" si="2352"/>
        <v>2.4012660550458707</v>
      </c>
      <c r="L1943" s="12">
        <f t="shared" si="2353"/>
        <v>0.71453944954128312</v>
      </c>
      <c r="M1943" s="13">
        <f t="shared" si="2354"/>
        <v>4.4342774449768342E-2</v>
      </c>
      <c r="N1943" s="13">
        <f t="shared" si="2355"/>
        <v>0.10647879907278406</v>
      </c>
      <c r="O1943" s="13">
        <f t="shared" si="2356"/>
        <v>3.1684661646470748E-2</v>
      </c>
      <c r="P1943" s="13">
        <f t="shared" si="2357"/>
        <v>7.6083302477284009E-2</v>
      </c>
      <c r="Q1943" s="13">
        <f t="shared" si="2358"/>
        <v>0.12784196289776306</v>
      </c>
      <c r="R1943" s="13">
        <f t="shared" si="2359"/>
        <v>1.1319970345885505E-2</v>
      </c>
      <c r="S1943" s="13">
        <f t="shared" si="2360"/>
        <v>3.2635919761895574E-2</v>
      </c>
      <c r="T1943" s="13">
        <f t="shared" si="2361"/>
        <v>9.1348125797244772E-2</v>
      </c>
      <c r="U1943" s="13">
        <f t="shared" si="2362"/>
        <v>2.7182260535700727E-2</v>
      </c>
      <c r="V1943" s="13">
        <f t="shared" si="2363"/>
        <v>6.2218543448793653E-3</v>
      </c>
      <c r="W1943" s="13">
        <f t="shared" si="2364"/>
        <v>0.10232752197227736</v>
      </c>
      <c r="X1943" s="13">
        <f t="shared" si="2365"/>
        <v>7.3117051222994625E-2</v>
      </c>
      <c r="Y1943" s="13">
        <f t="shared" si="2366"/>
        <v>2.6122508766480184E-2</v>
      </c>
      <c r="Z1943" s="13">
        <f t="shared" si="2367"/>
        <v>2.6961884599242258E-3</v>
      </c>
      <c r="AA1943" s="13">
        <f t="shared" si="2368"/>
        <v>6.4742658268224472E-3</v>
      </c>
      <c r="AB1943" s="13">
        <f t="shared" si="2369"/>
        <v>7.7732173806461169E-3</v>
      </c>
      <c r="AC1943" s="13">
        <f t="shared" si="2370"/>
        <v>6.6721584289243432E-4</v>
      </c>
      <c r="AD1943" s="13">
        <f t="shared" si="2371"/>
        <v>6.1428901252247543E-2</v>
      </c>
      <c r="AE1943" s="13">
        <f t="shared" si="2372"/>
        <v>4.3893373286706797E-2</v>
      </c>
      <c r="AF1943" s="13">
        <f t="shared" si="2373"/>
        <v>1.5681773393396766E-2</v>
      </c>
      <c r="AG1943" s="13">
        <f t="shared" si="2374"/>
        <v>3.7350819094496219E-3</v>
      </c>
      <c r="AH1943" s="13">
        <f t="shared" si="2375"/>
        <v>4.8163325450345404E-4</v>
      </c>
      <c r="AI1943" s="13">
        <f t="shared" si="2376"/>
        <v>1.1565295850204129E-3</v>
      </c>
      <c r="AJ1943" s="13">
        <f t="shared" si="2377"/>
        <v>1.3885676170829026E-3</v>
      </c>
      <c r="AK1943" s="13">
        <f t="shared" si="2378"/>
        <v>1.1114400946790354E-3</v>
      </c>
      <c r="AL1943" s="13">
        <f t="shared" si="2379"/>
        <v>4.5792339719226821E-5</v>
      </c>
      <c r="AM1943" s="13">
        <f t="shared" si="2380"/>
        <v>2.9501427075157346E-2</v>
      </c>
      <c r="AN1943" s="13">
        <f t="shared" si="2381"/>
        <v>2.1079933462965238E-2</v>
      </c>
      <c r="AO1943" s="13">
        <f t="shared" si="2382"/>
        <v>7.5312220264970265E-3</v>
      </c>
      <c r="AP1943" s="13">
        <f t="shared" si="2383"/>
        <v>1.7937850803954574E-3</v>
      </c>
      <c r="AQ1943" s="13">
        <f t="shared" si="2384"/>
        <v>3.2043255098528409E-4</v>
      </c>
      <c r="AR1943" s="13">
        <f t="shared" si="2385"/>
        <v>6.8829192110734968E-5</v>
      </c>
      <c r="AS1943" s="13">
        <f t="shared" si="2386"/>
        <v>1.6527720261173893E-4</v>
      </c>
      <c r="AT1943" s="13">
        <f t="shared" si="2387"/>
        <v>1.9843726815225375E-4</v>
      </c>
      <c r="AU1943" s="13">
        <f t="shared" si="2388"/>
        <v>1.5883355869001397E-4</v>
      </c>
      <c r="AV1943" s="13">
        <f t="shared" si="2389"/>
        <v>9.5350408221116687E-5</v>
      </c>
      <c r="AW1943" s="13">
        <f t="shared" si="2390"/>
        <v>2.1825129330115955E-6</v>
      </c>
      <c r="AX1943" s="13">
        <f t="shared" si="2391"/>
        <v>1.1806795901831089E-2</v>
      </c>
      <c r="AY1943" s="13">
        <f t="shared" si="2392"/>
        <v>8.4364214445406642E-3</v>
      </c>
      <c r="AZ1943" s="13">
        <f t="shared" si="2393"/>
        <v>3.0140779675401808E-3</v>
      </c>
      <c r="BA1943" s="13">
        <f t="shared" si="2394"/>
        <v>7.1789253726689019E-4</v>
      </c>
      <c r="BB1943" s="13">
        <f t="shared" si="2395"/>
        <v>1.2824063460211969E-4</v>
      </c>
      <c r="BC1943" s="13">
        <f t="shared" si="2396"/>
        <v>1.8326598491484691E-5</v>
      </c>
      <c r="BD1943" s="13">
        <f t="shared" si="2397"/>
        <v>8.1968621738626287E-6</v>
      </c>
      <c r="BE1943" s="13">
        <f t="shared" si="2398"/>
        <v>1.9682846895985834E-5</v>
      </c>
      <c r="BF1943" s="13">
        <f t="shared" si="2399"/>
        <v>2.3631876058997885E-5</v>
      </c>
      <c r="BG1943" s="13">
        <f t="shared" si="2400"/>
        <v>1.8915473932507603E-5</v>
      </c>
      <c r="BH1943" s="13">
        <f t="shared" si="2401"/>
        <v>1.1355271367308885E-5</v>
      </c>
      <c r="BI1943" s="13">
        <f t="shared" si="2402"/>
        <v>5.4534055360306252E-6</v>
      </c>
      <c r="BJ1943" s="14">
        <f t="shared" si="2403"/>
        <v>0.73632365485161733</v>
      </c>
      <c r="BK1943" s="14">
        <f t="shared" si="2404"/>
        <v>0.1684332806609796</v>
      </c>
      <c r="BL1943" s="14">
        <f t="shared" si="2405"/>
        <v>8.9346509652561912E-2</v>
      </c>
      <c r="BM1943" s="14">
        <f t="shared" si="2406"/>
        <v>0.59061392380351996</v>
      </c>
      <c r="BN1943" s="14">
        <f t="shared" si="2407"/>
        <v>0.39775147088995572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1.3877551020408201</v>
      </c>
      <c r="F1944" s="10">
        <f>VLOOKUP(B1944,home!$B$2:$E$405,3,FALSE)</f>
        <v>0.54</v>
      </c>
      <c r="G1944" s="10">
        <f>VLOOKUP(C1944,away!$B$2:$E$405,4,FALSE)</f>
        <v>0</v>
      </c>
      <c r="H1944" s="10">
        <f>VLOOKUP(A1944,away!$A$2:$E$405,3,FALSE)</f>
        <v>1.1020408163265301</v>
      </c>
      <c r="I1944" s="10">
        <f>VLOOKUP(C1944,away!$B$2:$E$405,3,FALSE)</f>
        <v>0</v>
      </c>
      <c r="J1944" s="10">
        <f>VLOOKUP(B1944,home!$B$2:$E$405,4,FALSE)</f>
        <v>1.59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1.3877551020408201</v>
      </c>
      <c r="F1945" s="10">
        <f>VLOOKUP(B1945,home!$B$2:$E$405,3,FALSE)</f>
        <v>1.44</v>
      </c>
      <c r="G1945" s="10">
        <f>VLOOKUP(C1945,away!$B$2:$E$405,4,FALSE)</f>
        <v>2.4</v>
      </c>
      <c r="H1945" s="10">
        <f>VLOOKUP(A1945,away!$A$2:$E$405,3,FALSE)</f>
        <v>1.1020408163265301</v>
      </c>
      <c r="I1945" s="10">
        <f>VLOOKUP(C1945,away!$B$2:$E$405,3,FALSE)</f>
        <v>1.92</v>
      </c>
      <c r="J1945" s="10">
        <f>VLOOKUP(B1945,home!$B$2:$E$405,4,FALSE)</f>
        <v>1.51</v>
      </c>
      <c r="K1945" s="12">
        <f t="shared" si="2352"/>
        <v>4.796081632653074</v>
      </c>
      <c r="L1945" s="12">
        <f t="shared" si="2353"/>
        <v>3.1950367346938755</v>
      </c>
      <c r="M1945" s="13">
        <f t="shared" si="2354"/>
        <v>3.3845535420719427E-4</v>
      </c>
      <c r="N1945" s="13">
        <f t="shared" si="2355"/>
        <v>1.6232595077862147E-3</v>
      </c>
      <c r="O1945" s="13">
        <f t="shared" si="2356"/>
        <v>1.081377289745813E-3</v>
      </c>
      <c r="P1945" s="13">
        <f t="shared" si="2357"/>
        <v>5.1863737573180548E-3</v>
      </c>
      <c r="Q1945" s="13">
        <f t="shared" si="2358"/>
        <v>3.892642555161468E-3</v>
      </c>
      <c r="R1945" s="13">
        <f t="shared" si="2359"/>
        <v>1.7275200824007884E-3</v>
      </c>
      <c r="S1945" s="13">
        <f t="shared" si="2360"/>
        <v>1.9868553131331772E-2</v>
      </c>
      <c r="T1945" s="13">
        <f t="shared" si="2361"/>
        <v>1.2437135958773521E-2</v>
      </c>
      <c r="U1945" s="13">
        <f t="shared" si="2362"/>
        <v>8.2853273372417453E-3</v>
      </c>
      <c r="V1945" s="13">
        <f t="shared" si="2363"/>
        <v>3.3828765916587684E-2</v>
      </c>
      <c r="W1945" s="13">
        <f t="shared" si="2364"/>
        <v>6.2231438204312121E-3</v>
      </c>
      <c r="X1945" s="13">
        <f t="shared" si="2365"/>
        <v>1.988317311156091E-2</v>
      </c>
      <c r="Y1945" s="13">
        <f t="shared" si="2366"/>
        <v>3.1763734246857328E-2</v>
      </c>
      <c r="Z1945" s="13">
        <f t="shared" si="2367"/>
        <v>1.8398300410639695E-3</v>
      </c>
      <c r="AA1945" s="13">
        <f t="shared" si="2368"/>
        <v>8.8239750671502536E-3</v>
      </c>
      <c r="AB1945" s="13">
        <f t="shared" si="2369"/>
        <v>2.1160252373274013E-2</v>
      </c>
      <c r="AC1945" s="13">
        <f t="shared" si="2370"/>
        <v>3.2398775350153064E-2</v>
      </c>
      <c r="AD1945" s="13">
        <f t="shared" si="2371"/>
        <v>7.4616764436321575E-3</v>
      </c>
      <c r="AE1945" s="13">
        <f t="shared" si="2372"/>
        <v>2.3840330339804695E-2</v>
      </c>
      <c r="AF1945" s="13">
        <f t="shared" si="2373"/>
        <v>3.8085365601456478E-2</v>
      </c>
      <c r="AG1945" s="13">
        <f t="shared" si="2374"/>
        <v>4.0561380716966647E-2</v>
      </c>
      <c r="AH1945" s="13">
        <f t="shared" si="2375"/>
        <v>1.4695811416981814E-3</v>
      </c>
      <c r="AI1945" s="13">
        <f t="shared" si="2376"/>
        <v>7.048231121391981E-3</v>
      </c>
      <c r="AJ1945" s="13">
        <f t="shared" si="2377"/>
        <v>1.6901945912000935E-2</v>
      </c>
      <c r="AK1945" s="13">
        <f t="shared" si="2378"/>
        <v>2.7021037448214449E-2</v>
      </c>
      <c r="AL1945" s="13">
        <f t="shared" si="2379"/>
        <v>1.9858708826028696E-2</v>
      </c>
      <c r="AM1945" s="13">
        <f t="shared" si="2380"/>
        <v>7.1573618680208602E-3</v>
      </c>
      <c r="AN1945" s="13">
        <f t="shared" si="2381"/>
        <v>2.2868034091823825E-2</v>
      </c>
      <c r="AO1945" s="13">
        <f t="shared" si="2382"/>
        <v>3.6532104486804523E-2</v>
      </c>
      <c r="AP1945" s="13">
        <f t="shared" si="2383"/>
        <v>3.8907138610338461E-2</v>
      </c>
      <c r="AQ1945" s="13">
        <f t="shared" si="2384"/>
        <v>3.1077434275464458E-2</v>
      </c>
      <c r="AR1945" s="13">
        <f t="shared" si="2385"/>
        <v>9.3907314646781077E-4</v>
      </c>
      <c r="AS1945" s="13">
        <f t="shared" si="2386"/>
        <v>4.5038714694919969E-3</v>
      </c>
      <c r="AT1945" s="13">
        <f t="shared" si="2387"/>
        <v>1.0800467615330392E-2</v>
      </c>
      <c r="AU1945" s="13">
        <f t="shared" si="2388"/>
        <v>1.7266641451316803E-2</v>
      </c>
      <c r="AV1945" s="13">
        <f t="shared" si="2389"/>
        <v>2.0703055480566692E-2</v>
      </c>
      <c r="AW1945" s="13">
        <f t="shared" si="2390"/>
        <v>8.4530011803175646E-3</v>
      </c>
      <c r="AX1945" s="13">
        <f t="shared" si="2391"/>
        <v>5.7212152989110565E-3</v>
      </c>
      <c r="AY1945" s="13">
        <f t="shared" si="2392"/>
        <v>1.8279493047113425E-2</v>
      </c>
      <c r="AZ1945" s="13">
        <f t="shared" si="2393"/>
        <v>2.9201825888554352E-2</v>
      </c>
      <c r="BA1945" s="13">
        <f t="shared" si="2394"/>
        <v>3.1100302144688591E-2</v>
      </c>
      <c r="BB1945" s="13">
        <f t="shared" si="2395"/>
        <v>2.4841651953089693E-2</v>
      </c>
      <c r="BC1945" s="13">
        <f t="shared" si="2396"/>
        <v>1.5873998108120284E-2</v>
      </c>
      <c r="BD1945" s="13">
        <f t="shared" si="2397"/>
        <v>5.0006219992153626E-4</v>
      </c>
      <c r="BE1945" s="13">
        <f t="shared" si="2398"/>
        <v>2.3983391322277693E-3</v>
      </c>
      <c r="BF1945" s="13">
        <f t="shared" si="2399"/>
        <v>5.7513151304753605E-3</v>
      </c>
      <c r="BG1945" s="13">
        <f t="shared" si="2400"/>
        <v>9.1945922869575269E-3</v>
      </c>
      <c r="BH1945" s="13">
        <f t="shared" si="2401"/>
        <v>1.1024503796802658E-2</v>
      </c>
      <c r="BI1945" s="13">
        <f t="shared" si="2402"/>
        <v>1.0574884033791861E-2</v>
      </c>
      <c r="BJ1945" s="14">
        <f t="shared" si="2403"/>
        <v>0.44733240207536012</v>
      </c>
      <c r="BK1945" s="14">
        <f t="shared" si="2404"/>
        <v>0.1297591253827399</v>
      </c>
      <c r="BL1945" s="14">
        <f t="shared" si="2405"/>
        <v>0.18717605351646857</v>
      </c>
      <c r="BM1945" s="14">
        <f t="shared" si="2406"/>
        <v>0.74243129060221713</v>
      </c>
      <c r="BN1945" s="14">
        <f t="shared" si="2407"/>
        <v>1.3849628546619532E-2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1.3877551020408201</v>
      </c>
      <c r="F1946" s="10">
        <f>VLOOKUP(B1946,home!$B$2:$E$405,3,FALSE)</f>
        <v>1.68</v>
      </c>
      <c r="G1946" s="10">
        <f>VLOOKUP(C1946,away!$B$2:$E$405,4,FALSE)</f>
        <v>0</v>
      </c>
      <c r="H1946" s="10">
        <f>VLOOKUP(A1946,away!$A$2:$E$405,3,FALSE)</f>
        <v>1.1020408163265301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1.3877551020408201</v>
      </c>
      <c r="F1947" s="10">
        <f>VLOOKUP(B1947,home!$B$2:$E$405,3,FALSE)</f>
        <v>0</v>
      </c>
      <c r="G1947" s="10">
        <f>VLOOKUP(C1947,away!$B$2:$E$405,4,FALSE)</f>
        <v>0.48</v>
      </c>
      <c r="H1947" s="10">
        <f>VLOOKUP(A1947,away!$A$2:$E$405,3,FALSE)</f>
        <v>1.1020408163265301</v>
      </c>
      <c r="I1947" s="10">
        <f>VLOOKUP(C1947,away!$B$2:$E$405,3,FALSE)</f>
        <v>1.44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1.75555555555556</v>
      </c>
      <c r="F1948" s="10">
        <f>VLOOKUP(B1948,home!$B$2:$E$405,3,FALSE)</f>
        <v>0.91</v>
      </c>
      <c r="G1948" s="10">
        <f>VLOOKUP(C1948,away!$B$2:$E$405,4,FALSE)</f>
        <v>0.85</v>
      </c>
      <c r="H1948" s="10">
        <f>VLOOKUP(A1948,away!$A$2:$E$405,3,FALSE)</f>
        <v>1.4666666666666699</v>
      </c>
      <c r="I1948" s="10">
        <f>VLOOKUP(C1948,away!$B$2:$E$405,3,FALSE)</f>
        <v>0.85</v>
      </c>
      <c r="J1948" s="10">
        <f>VLOOKUP(B1948,home!$B$2:$E$405,4,FALSE)</f>
        <v>1.23</v>
      </c>
      <c r="K1948" s="12">
        <f t="shared" si="2352"/>
        <v>1.3579222222222256</v>
      </c>
      <c r="L1948" s="12">
        <f t="shared" si="2353"/>
        <v>1.5334000000000034</v>
      </c>
      <c r="M1948" s="13">
        <f t="shared" si="2354"/>
        <v>5.550277706789343E-2</v>
      </c>
      <c r="N1948" s="13">
        <f t="shared" si="2355"/>
        <v>7.5368454375538629E-2</v>
      </c>
      <c r="O1948" s="13">
        <f t="shared" si="2356"/>
        <v>8.5107958355907981E-2</v>
      </c>
      <c r="P1948" s="13">
        <f t="shared" si="2357"/>
        <v>0.1155699879394512</v>
      </c>
      <c r="Q1948" s="13">
        <f t="shared" si="2358"/>
        <v>5.1172249525542925E-2</v>
      </c>
      <c r="R1948" s="13">
        <f t="shared" si="2359"/>
        <v>6.5252271671474807E-2</v>
      </c>
      <c r="S1948" s="13">
        <f t="shared" si="2360"/>
        <v>6.0161053274806128E-2</v>
      </c>
      <c r="T1948" s="13">
        <f t="shared" si="2361"/>
        <v>7.8467527422467695E-2</v>
      </c>
      <c r="U1948" s="13">
        <f t="shared" si="2362"/>
        <v>8.8607509753177438E-2</v>
      </c>
      <c r="V1948" s="13">
        <f t="shared" si="2363"/>
        <v>1.391884748575341E-2</v>
      </c>
      <c r="W1948" s="13">
        <f t="shared" si="2364"/>
        <v>2.3162644930611823E-2</v>
      </c>
      <c r="X1948" s="13">
        <f t="shared" si="2365"/>
        <v>3.551759973660025E-2</v>
      </c>
      <c r="Y1948" s="13">
        <f t="shared" si="2366"/>
        <v>2.7231343718051474E-2</v>
      </c>
      <c r="Z1948" s="13">
        <f t="shared" si="2367"/>
        <v>3.3352611127013231E-2</v>
      </c>
      <c r="AA1948" s="13">
        <f t="shared" si="2368"/>
        <v>4.5290251818507529E-2</v>
      </c>
      <c r="AB1948" s="13">
        <f t="shared" si="2369"/>
        <v>3.0750319697195976E-2</v>
      </c>
      <c r="AC1948" s="13">
        <f t="shared" si="2370"/>
        <v>1.8113970158779979E-3</v>
      </c>
      <c r="AD1948" s="13">
        <f t="shared" si="2371"/>
        <v>7.8632675691801962E-3</v>
      </c>
      <c r="AE1948" s="13">
        <f t="shared" si="2372"/>
        <v>1.205753449058094E-2</v>
      </c>
      <c r="AF1948" s="13">
        <f t="shared" si="2373"/>
        <v>9.244511693928429E-3</v>
      </c>
      <c r="AG1948" s="13">
        <f t="shared" si="2374"/>
        <v>4.7251780771566283E-3</v>
      </c>
      <c r="AH1948" s="13">
        <f t="shared" si="2375"/>
        <v>1.2785723475540554E-2</v>
      </c>
      <c r="AI1948" s="13">
        <f t="shared" si="2376"/>
        <v>1.7362018034624907E-2</v>
      </c>
      <c r="AJ1948" s="13">
        <f t="shared" si="2377"/>
        <v>1.1788135055920107E-2</v>
      </c>
      <c r="AK1948" s="13">
        <f t="shared" si="2378"/>
        <v>5.3357901836635826E-3</v>
      </c>
      <c r="AL1948" s="13">
        <f t="shared" si="2379"/>
        <v>1.5087038331253229E-4</v>
      </c>
      <c r="AM1948" s="13">
        <f t="shared" si="2380"/>
        <v>2.1355411542938242E-3</v>
      </c>
      <c r="AN1948" s="13">
        <f t="shared" si="2381"/>
        <v>3.2746388059941576E-3</v>
      </c>
      <c r="AO1948" s="13">
        <f t="shared" si="2382"/>
        <v>2.5106655725557264E-3</v>
      </c>
      <c r="AP1948" s="13">
        <f t="shared" si="2383"/>
        <v>1.2832848629856532E-3</v>
      </c>
      <c r="AQ1948" s="13">
        <f t="shared" si="2384"/>
        <v>4.9194725222555138E-4</v>
      </c>
      <c r="AR1948" s="13">
        <f t="shared" si="2385"/>
        <v>3.9211256754787815E-3</v>
      </c>
      <c r="AS1948" s="13">
        <f t="shared" si="2386"/>
        <v>5.324583690858772E-3</v>
      </c>
      <c r="AT1948" s="13">
        <f t="shared" si="2387"/>
        <v>3.6151852589495826E-3</v>
      </c>
      <c r="AU1948" s="13">
        <f t="shared" si="2388"/>
        <v>1.6363801335259494E-3</v>
      </c>
      <c r="AV1948" s="13">
        <f t="shared" si="2389"/>
        <v>5.5551923682946509E-4</v>
      </c>
      <c r="AW1948" s="13">
        <f t="shared" si="2390"/>
        <v>8.72633431903234E-6</v>
      </c>
      <c r="AX1948" s="13">
        <f t="shared" si="2391"/>
        <v>4.8331646498094737E-4</v>
      </c>
      <c r="AY1948" s="13">
        <f t="shared" si="2392"/>
        <v>7.4111746740178634E-4</v>
      </c>
      <c r="AZ1948" s="13">
        <f t="shared" si="2393"/>
        <v>5.6821476225695096E-4</v>
      </c>
      <c r="BA1948" s="13">
        <f t="shared" si="2394"/>
        <v>2.904335054816035E-4</v>
      </c>
      <c r="BB1948" s="13">
        <f t="shared" si="2395"/>
        <v>1.1133768432637299E-4</v>
      </c>
      <c r="BC1948" s="13">
        <f t="shared" si="2396"/>
        <v>3.4145041029212104E-5</v>
      </c>
      <c r="BD1948" s="13">
        <f t="shared" si="2397"/>
        <v>1.0021090184631977E-3</v>
      </c>
      <c r="BE1948" s="13">
        <f t="shared" si="2398"/>
        <v>1.3607861052604786E-3</v>
      </c>
      <c r="BF1948" s="13">
        <f t="shared" si="2399"/>
        <v>9.2392084601221846E-4</v>
      </c>
      <c r="BG1948" s="13">
        <f t="shared" si="2400"/>
        <v>4.1820421612478336E-4</v>
      </c>
      <c r="BH1948" s="13">
        <f t="shared" si="2401"/>
        <v>1.4197219962571749E-4</v>
      </c>
      <c r="BI1948" s="13">
        <f t="shared" si="2402"/>
        <v>3.8557440961906316E-5</v>
      </c>
      <c r="BJ1948" s="14">
        <f t="shared" si="2403"/>
        <v>0.33673495411319077</v>
      </c>
      <c r="BK1948" s="14">
        <f t="shared" si="2404"/>
        <v>0.24785605063449653</v>
      </c>
      <c r="BL1948" s="14">
        <f t="shared" si="2405"/>
        <v>0.38121832186810378</v>
      </c>
      <c r="BM1948" s="14">
        <f t="shared" si="2406"/>
        <v>0.55045584767391276</v>
      </c>
      <c r="BN1948" s="14">
        <f t="shared" si="2407"/>
        <v>0.44797369893580896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1.75555555555556</v>
      </c>
      <c r="F1949" s="10">
        <f>VLOOKUP(B1949,home!$B$2:$E$405,3,FALSE)</f>
        <v>0.8</v>
      </c>
      <c r="G1949" s="10">
        <f>VLOOKUP(C1949,away!$B$2:$E$405,4,FALSE)</f>
        <v>0.56999999999999995</v>
      </c>
      <c r="H1949" s="10">
        <f>VLOOKUP(A1949,away!$A$2:$E$405,3,FALSE)</f>
        <v>1.4666666666666699</v>
      </c>
      <c r="I1949" s="10">
        <f>VLOOKUP(C1949,away!$B$2:$E$405,3,FALSE)</f>
        <v>1.28</v>
      </c>
      <c r="J1949" s="10">
        <f>VLOOKUP(B1949,home!$B$2:$E$405,4,FALSE)</f>
        <v>1.91</v>
      </c>
      <c r="K1949" s="12">
        <f t="shared" si="2352"/>
        <v>0.80053333333333543</v>
      </c>
      <c r="L1949" s="12">
        <f t="shared" si="2353"/>
        <v>3.5857066666666744</v>
      </c>
      <c r="M1949" s="13">
        <f t="shared" si="2354"/>
        <v>1.2447443730555249E-2</v>
      </c>
      <c r="N1949" s="13">
        <f t="shared" si="2355"/>
        <v>9.9645936211005225E-3</v>
      </c>
      <c r="O1949" s="13">
        <f t="shared" si="2356"/>
        <v>4.4632881967610262E-2</v>
      </c>
      <c r="P1949" s="13">
        <f t="shared" si="2357"/>
        <v>3.5730109777804359E-2</v>
      </c>
      <c r="Q1949" s="13">
        <f t="shared" si="2358"/>
        <v>3.9884946734058454E-3</v>
      </c>
      <c r="R1949" s="13">
        <f t="shared" si="2359"/>
        <v>8.0020211211903461E-2</v>
      </c>
      <c r="S1949" s="13">
        <f t="shared" si="2360"/>
        <v>2.5640620925245248E-2</v>
      </c>
      <c r="T1949" s="13">
        <f t="shared" si="2361"/>
        <v>1.4301571940395861E-2</v>
      </c>
      <c r="U1949" s="13">
        <f t="shared" si="2362"/>
        <v>6.4058846415502621E-2</v>
      </c>
      <c r="V1949" s="13">
        <f t="shared" si="2363"/>
        <v>8.1778700935749241E-3</v>
      </c>
      <c r="W1949" s="13">
        <f t="shared" si="2364"/>
        <v>1.0643076452946114E-3</v>
      </c>
      <c r="X1949" s="13">
        <f t="shared" si="2365"/>
        <v>3.8162950191171986E-3</v>
      </c>
      <c r="Y1949" s="13">
        <f t="shared" si="2366"/>
        <v>6.8420572460076825E-3</v>
      </c>
      <c r="Z1949" s="13">
        <f t="shared" si="2367"/>
        <v>9.5643001603532521E-2</v>
      </c>
      <c r="AA1949" s="13">
        <f t="shared" si="2368"/>
        <v>7.6565410883681448E-2</v>
      </c>
      <c r="AB1949" s="13">
        <f t="shared" si="2369"/>
        <v>3.0646581796374969E-2</v>
      </c>
      <c r="AC1949" s="13">
        <f t="shared" si="2370"/>
        <v>1.4671496137937407E-3</v>
      </c>
      <c r="AD1949" s="13">
        <f t="shared" si="2371"/>
        <v>2.1300343674496213E-4</v>
      </c>
      <c r="AE1949" s="13">
        <f t="shared" si="2372"/>
        <v>7.6376784315932409E-4</v>
      </c>
      <c r="AF1949" s="13">
        <f t="shared" si="2373"/>
        <v>1.3693237235010078E-3</v>
      </c>
      <c r="AG1949" s="13">
        <f t="shared" si="2374"/>
        <v>1.6366644013941325E-3</v>
      </c>
      <c r="AH1949" s="13">
        <f t="shared" si="2375"/>
        <v>8.5736937117449508E-2</v>
      </c>
      <c r="AI1949" s="13">
        <f t="shared" si="2376"/>
        <v>6.8635276060422426E-2</v>
      </c>
      <c r="AJ1949" s="13">
        <f t="shared" si="2377"/>
        <v>2.7472413164451818E-2</v>
      </c>
      <c r="AK1949" s="13">
        <f t="shared" si="2378"/>
        <v>7.3308608284164065E-3</v>
      </c>
      <c r="AL1949" s="13">
        <f t="shared" si="2379"/>
        <v>1.684568105582438E-4</v>
      </c>
      <c r="AM1949" s="13">
        <f t="shared" si="2380"/>
        <v>3.4103270245780169E-5</v>
      </c>
      <c r="AN1949" s="13">
        <f t="shared" si="2381"/>
        <v>1.2228432347542921E-4</v>
      </c>
      <c r="AO1949" s="13">
        <f t="shared" si="2382"/>
        <v>2.1923785695733534E-4</v>
      </c>
      <c r="AP1949" s="13">
        <f t="shared" si="2383"/>
        <v>2.6204088175921063E-4</v>
      </c>
      <c r="AQ1949" s="13">
        <f t="shared" si="2384"/>
        <v>2.3490043416580386E-4</v>
      </c>
      <c r="AR1949" s="13">
        <f t="shared" si="2385"/>
        <v>6.1485501400324022E-2</v>
      </c>
      <c r="AS1949" s="13">
        <f t="shared" si="2386"/>
        <v>4.9221193387672856E-2</v>
      </c>
      <c r="AT1949" s="13">
        <f t="shared" si="2387"/>
        <v>1.9701603006639236E-2</v>
      </c>
      <c r="AU1949" s="13">
        <f t="shared" si="2388"/>
        <v>5.2572633089716572E-3</v>
      </c>
      <c r="AV1949" s="13">
        <f t="shared" si="2389"/>
        <v>1.0521536302355303E-3</v>
      </c>
      <c r="AW1949" s="13">
        <f t="shared" si="2390"/>
        <v>1.3431986662293574E-5</v>
      </c>
      <c r="AX1949" s="13">
        <f t="shared" si="2391"/>
        <v>4.5501341012369903E-6</v>
      </c>
      <c r="AY1949" s="13">
        <f t="shared" si="2392"/>
        <v>1.6315446181032854E-5</v>
      </c>
      <c r="AZ1949" s="13">
        <f t="shared" si="2393"/>
        <v>2.9251202070485424E-5</v>
      </c>
      <c r="BA1949" s="13">
        <f t="shared" si="2394"/>
        <v>3.4962076757384535E-5</v>
      </c>
      <c r="BB1949" s="13">
        <f t="shared" si="2395"/>
        <v>3.1340937927366431E-5</v>
      </c>
      <c r="BC1949" s="13">
        <f t="shared" si="2396"/>
        <v>2.2475882013148842E-5</v>
      </c>
      <c r="BD1949" s="13">
        <f t="shared" si="2397"/>
        <v>3.6744828712414183E-2</v>
      </c>
      <c r="BE1949" s="13">
        <f t="shared" si="2398"/>
        <v>2.9415460211911378E-2</v>
      </c>
      <c r="BF1949" s="13">
        <f t="shared" si="2399"/>
        <v>1.1774028207487757E-2</v>
      </c>
      <c r="BG1949" s="13">
        <f t="shared" si="2400"/>
        <v>3.1418340159002967E-3</v>
      </c>
      <c r="BH1949" s="13">
        <f t="shared" si="2401"/>
        <v>6.2878571438218099E-4</v>
      </c>
      <c r="BI1949" s="13">
        <f t="shared" si="2402"/>
        <v>1.0067278477735003E-4</v>
      </c>
      <c r="BJ1949" s="14">
        <f t="shared" si="2403"/>
        <v>4.4971541995775362E-2</v>
      </c>
      <c r="BK1949" s="14">
        <f t="shared" si="2404"/>
        <v>8.3647966397712811E-2</v>
      </c>
      <c r="BL1949" s="14">
        <f t="shared" si="2405"/>
        <v>0.70362274382652923</v>
      </c>
      <c r="BM1949" s="14">
        <f t="shared" si="2406"/>
        <v>0.74109863538165144</v>
      </c>
      <c r="BN1949" s="14">
        <f t="shared" si="2407"/>
        <v>0.18678373498237971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1.75555555555556</v>
      </c>
      <c r="F1950" s="10">
        <f>VLOOKUP(B1950,home!$B$2:$E$405,3,FALSE)</f>
        <v>1</v>
      </c>
      <c r="G1950" s="10">
        <f>VLOOKUP(C1950,away!$B$2:$E$405,4,FALSE)</f>
        <v>1.1399999999999999</v>
      </c>
      <c r="H1950" s="10">
        <f>VLOOKUP(A1950,away!$A$2:$E$405,3,FALSE)</f>
        <v>1.4666666666666699</v>
      </c>
      <c r="I1950" s="10">
        <f>VLOOKUP(C1950,away!$B$2:$E$405,3,FALSE)</f>
        <v>1</v>
      </c>
      <c r="J1950" s="10">
        <f>VLOOKUP(B1950,home!$B$2:$E$405,4,FALSE)</f>
        <v>1.53</v>
      </c>
      <c r="K1950" s="12">
        <f t="shared" si="2352"/>
        <v>2.0013333333333381</v>
      </c>
      <c r="L1950" s="12">
        <f t="shared" si="2353"/>
        <v>2.2440000000000051</v>
      </c>
      <c r="M1950" s="13">
        <f t="shared" si="2354"/>
        <v>1.4330955897459511E-2</v>
      </c>
      <c r="N1950" s="13">
        <f t="shared" si="2355"/>
        <v>2.8681019736115702E-2</v>
      </c>
      <c r="O1950" s="13">
        <f t="shared" si="2356"/>
        <v>3.2158665033899213E-2</v>
      </c>
      <c r="P1950" s="13">
        <f t="shared" si="2357"/>
        <v>6.4360208287843779E-2</v>
      </c>
      <c r="Q1950" s="13">
        <f t="shared" si="2358"/>
        <v>2.8700140415939848E-2</v>
      </c>
      <c r="R1950" s="13">
        <f t="shared" si="2359"/>
        <v>3.6082022168035008E-2</v>
      </c>
      <c r="S1950" s="13">
        <f t="shared" si="2360"/>
        <v>7.2260295134760386E-2</v>
      </c>
      <c r="T1950" s="13">
        <f t="shared" si="2361"/>
        <v>6.440311509336917E-2</v>
      </c>
      <c r="U1950" s="13">
        <f t="shared" si="2362"/>
        <v>7.221215369896089E-2</v>
      </c>
      <c r="V1950" s="13">
        <f t="shared" si="2363"/>
        <v>3.6057823040872142E-2</v>
      </c>
      <c r="W1950" s="13">
        <f t="shared" si="2364"/>
        <v>1.9146182561922586E-2</v>
      </c>
      <c r="X1950" s="13">
        <f t="shared" si="2365"/>
        <v>4.2964033668954377E-2</v>
      </c>
      <c r="Y1950" s="13">
        <f t="shared" si="2366"/>
        <v>4.8205645776566927E-2</v>
      </c>
      <c r="Z1950" s="13">
        <f t="shared" si="2367"/>
        <v>2.6989352581690246E-2</v>
      </c>
      <c r="AA1950" s="13">
        <f t="shared" si="2368"/>
        <v>5.4014690966822869E-2</v>
      </c>
      <c r="AB1950" s="13">
        <f t="shared" si="2369"/>
        <v>5.4050700760800888E-2</v>
      </c>
      <c r="AC1950" s="13">
        <f t="shared" si="2370"/>
        <v>1.012096217587333E-2</v>
      </c>
      <c r="AD1950" s="13">
        <f t="shared" si="2371"/>
        <v>9.5794733418152912E-3</v>
      </c>
      <c r="AE1950" s="13">
        <f t="shared" si="2372"/>
        <v>2.1496338179033563E-2</v>
      </c>
      <c r="AF1950" s="13">
        <f t="shared" si="2373"/>
        <v>2.4118891436875716E-2</v>
      </c>
      <c r="AG1950" s="13">
        <f t="shared" si="2374"/>
        <v>1.8040930794783076E-2</v>
      </c>
      <c r="AH1950" s="13">
        <f t="shared" si="2375"/>
        <v>1.5141026798328265E-2</v>
      </c>
      <c r="AI1950" s="13">
        <f t="shared" si="2376"/>
        <v>3.0302241632387705E-2</v>
      </c>
      <c r="AJ1950" s="13">
        <f t="shared" si="2377"/>
        <v>3.0322443126809373E-2</v>
      </c>
      <c r="AK1950" s="13">
        <f t="shared" si="2378"/>
        <v>2.0228438725929321E-2</v>
      </c>
      <c r="AL1950" s="13">
        <f t="shared" si="2379"/>
        <v>1.8181264065659948E-3</v>
      </c>
      <c r="AM1950" s="13">
        <f t="shared" si="2380"/>
        <v>3.8343438629506064E-3</v>
      </c>
      <c r="AN1950" s="13">
        <f t="shared" si="2381"/>
        <v>8.6042676284611794E-3</v>
      </c>
      <c r="AO1950" s="13">
        <f t="shared" si="2382"/>
        <v>9.6539882791334686E-3</v>
      </c>
      <c r="AP1950" s="13">
        <f t="shared" si="2383"/>
        <v>7.2211832327918508E-3</v>
      </c>
      <c r="AQ1950" s="13">
        <f t="shared" si="2384"/>
        <v>4.0510837935962378E-3</v>
      </c>
      <c r="AR1950" s="13">
        <f t="shared" si="2385"/>
        <v>6.7952928270897366E-3</v>
      </c>
      <c r="AS1950" s="13">
        <f t="shared" si="2386"/>
        <v>1.3599646044615625E-2</v>
      </c>
      <c r="AT1950" s="13">
        <f t="shared" si="2387"/>
        <v>1.3608712475312069E-2</v>
      </c>
      <c r="AU1950" s="13">
        <f t="shared" si="2388"/>
        <v>9.0785233001970961E-3</v>
      </c>
      <c r="AV1950" s="13">
        <f t="shared" si="2389"/>
        <v>4.5422878245319582E-3</v>
      </c>
      <c r="AW1950" s="13">
        <f t="shared" si="2390"/>
        <v>2.2681086519101896E-4</v>
      </c>
      <c r="AX1950" s="13">
        <f t="shared" si="2391"/>
        <v>1.2789666973975291E-3</v>
      </c>
      <c r="AY1950" s="13">
        <f t="shared" si="2392"/>
        <v>2.8700012689600618E-3</v>
      </c>
      <c r="AZ1950" s="13">
        <f t="shared" si="2393"/>
        <v>3.2201414237731972E-3</v>
      </c>
      <c r="BA1950" s="13">
        <f t="shared" si="2394"/>
        <v>2.4086657849823573E-3</v>
      </c>
      <c r="BB1950" s="13">
        <f t="shared" si="2395"/>
        <v>1.3512615053751058E-3</v>
      </c>
      <c r="BC1950" s="13">
        <f t="shared" si="2396"/>
        <v>6.0644616361234846E-4</v>
      </c>
      <c r="BD1950" s="13">
        <f t="shared" si="2397"/>
        <v>2.5414395173315686E-3</v>
      </c>
      <c r="BE1950" s="13">
        <f t="shared" si="2398"/>
        <v>5.0862676206862578E-3</v>
      </c>
      <c r="BF1950" s="13">
        <f t="shared" si="2399"/>
        <v>5.0896584657667285E-3</v>
      </c>
      <c r="BG1950" s="13">
        <f t="shared" si="2400"/>
        <v>3.3953677142737233E-3</v>
      </c>
      <c r="BH1950" s="13">
        <f t="shared" si="2401"/>
        <v>1.6988156463749573E-3</v>
      </c>
      <c r="BI1950" s="13">
        <f t="shared" si="2402"/>
        <v>6.7997927605568389E-4</v>
      </c>
      <c r="BJ1950" s="14">
        <f t="shared" si="2403"/>
        <v>0.35043612064641028</v>
      </c>
      <c r="BK1950" s="14">
        <f t="shared" si="2404"/>
        <v>0.20181837221233523</v>
      </c>
      <c r="BL1950" s="14">
        <f t="shared" si="2405"/>
        <v>0.41062837362420895</v>
      </c>
      <c r="BM1950" s="14">
        <f t="shared" si="2406"/>
        <v>0.78291601712158221</v>
      </c>
      <c r="BN1950" s="14">
        <f t="shared" si="2407"/>
        <v>0.20431301153929304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1.75555555555556</v>
      </c>
      <c r="F1951" s="10">
        <f>VLOOKUP(B1951,home!$B$2:$E$405,3,FALSE)</f>
        <v>0.68</v>
      </c>
      <c r="G1951" s="10">
        <f>VLOOKUP(C1951,away!$B$2:$E$405,4,FALSE)</f>
        <v>1.57</v>
      </c>
      <c r="H1951" s="10">
        <f>VLOOKUP(A1951,away!$A$2:$E$405,3,FALSE)</f>
        <v>1.4666666666666699</v>
      </c>
      <c r="I1951" s="10">
        <f>VLOOKUP(C1951,away!$B$2:$E$405,3,FALSE)</f>
        <v>0.56999999999999995</v>
      </c>
      <c r="J1951" s="10">
        <f>VLOOKUP(B1951,home!$B$2:$E$405,4,FALSE)</f>
        <v>1.0900000000000001</v>
      </c>
      <c r="K1951" s="12">
        <f t="shared" si="2352"/>
        <v>1.8742311111111161</v>
      </c>
      <c r="L1951" s="12">
        <f t="shared" si="2353"/>
        <v>0.91124000000000194</v>
      </c>
      <c r="M1951" s="13">
        <f t="shared" si="2354"/>
        <v>6.1700014620413801E-2</v>
      </c>
      <c r="N1951" s="13">
        <f t="shared" si="2355"/>
        <v>0.11564008695759025</v>
      </c>
      <c r="O1951" s="13">
        <f t="shared" si="2356"/>
        <v>5.6223521322705985E-2</v>
      </c>
      <c r="P1951" s="13">
        <f t="shared" si="2357"/>
        <v>0.10537587283923475</v>
      </c>
      <c r="Q1951" s="13">
        <f t="shared" si="2358"/>
        <v>0.10836812433375526</v>
      </c>
      <c r="R1951" s="13">
        <f t="shared" si="2359"/>
        <v>2.5616560785051354E-2</v>
      </c>
      <c r="S1951" s="13">
        <f t="shared" si="2360"/>
        <v>4.4992187785303749E-2</v>
      </c>
      <c r="T1951" s="13">
        <f t="shared" si="2361"/>
        <v>9.8749369617891339E-2</v>
      </c>
      <c r="U1951" s="13">
        <f t="shared" si="2362"/>
        <v>4.8011355183012236E-2</v>
      </c>
      <c r="V1951" s="13">
        <f t="shared" si="2363"/>
        <v>8.5378893127604338E-3</v>
      </c>
      <c r="W1951" s="13">
        <f t="shared" si="2364"/>
        <v>6.7702303359693905E-2</v>
      </c>
      <c r="X1951" s="13">
        <f t="shared" si="2365"/>
        <v>6.1693046913487599E-2</v>
      </c>
      <c r="Y1951" s="13">
        <f t="shared" si="2366"/>
        <v>2.8108586034723281E-2</v>
      </c>
      <c r="Z1951" s="13">
        <f t="shared" si="2367"/>
        <v>7.7809449499234174E-3</v>
      </c>
      <c r="AA1951" s="13">
        <f t="shared" si="2368"/>
        <v>1.4583289098989391E-2</v>
      </c>
      <c r="AB1951" s="13">
        <f t="shared" si="2369"/>
        <v>1.366622706582676E-2</v>
      </c>
      <c r="AC1951" s="13">
        <f t="shared" si="2370"/>
        <v>9.1135263912810107E-4</v>
      </c>
      <c r="AD1951" s="13">
        <f t="shared" si="2371"/>
        <v>3.1722440812655225E-2</v>
      </c>
      <c r="AE1951" s="13">
        <f t="shared" si="2372"/>
        <v>2.8906756966124009E-2</v>
      </c>
      <c r="AF1951" s="13">
        <f t="shared" si="2373"/>
        <v>1.3170496608905449E-2</v>
      </c>
      <c r="AG1951" s="13">
        <f t="shared" si="2374"/>
        <v>4.0004944432996768E-3</v>
      </c>
      <c r="AH1951" s="13">
        <f t="shared" si="2375"/>
        <v>1.772577069042057E-3</v>
      </c>
      <c r="AI1951" s="13">
        <f t="shared" si="2376"/>
        <v>3.3222190896407796E-3</v>
      </c>
      <c r="AJ1951" s="13">
        <f t="shared" si="2377"/>
        <v>3.1133031878660005E-3</v>
      </c>
      <c r="AK1951" s="13">
        <f t="shared" si="2378"/>
        <v>1.9450165643399582E-3</v>
      </c>
      <c r="AL1951" s="13">
        <f t="shared" si="2379"/>
        <v>6.2259032127159495E-5</v>
      </c>
      <c r="AM1951" s="13">
        <f t="shared" si="2380"/>
        <v>1.1891037098291885E-2</v>
      </c>
      <c r="AN1951" s="13">
        <f t="shared" si="2381"/>
        <v>1.0835588645447519E-2</v>
      </c>
      <c r="AO1951" s="13">
        <f t="shared" si="2382"/>
        <v>4.9369108986388093E-3</v>
      </c>
      <c r="AP1951" s="13">
        <f t="shared" si="2383"/>
        <v>1.4995702290918798E-3</v>
      </c>
      <c r="AQ1951" s="13">
        <f t="shared" si="2384"/>
        <v>3.416170938894218E-4</v>
      </c>
      <c r="AR1951" s="13">
        <f t="shared" si="2385"/>
        <v>3.230486256787776E-4</v>
      </c>
      <c r="AS1951" s="13">
        <f t="shared" si="2386"/>
        <v>6.054677846488543E-4</v>
      </c>
      <c r="AT1951" s="13">
        <f t="shared" si="2387"/>
        <v>5.6739327938220424E-4</v>
      </c>
      <c r="AU1951" s="13">
        <f t="shared" si="2388"/>
        <v>3.5447537881782957E-4</v>
      </c>
      <c r="AV1951" s="13">
        <f t="shared" si="2389"/>
        <v>1.6609219577581858E-4</v>
      </c>
      <c r="AW1951" s="13">
        <f t="shared" si="2390"/>
        <v>2.9536279029029157E-6</v>
      </c>
      <c r="AX1951" s="13">
        <f t="shared" si="2391"/>
        <v>3.7144252788325204E-3</v>
      </c>
      <c r="AY1951" s="13">
        <f t="shared" si="2392"/>
        <v>3.3847328910833526E-3</v>
      </c>
      <c r="AZ1951" s="13">
        <f t="shared" si="2393"/>
        <v>1.5421519998354005E-3</v>
      </c>
      <c r="BA1951" s="13">
        <f t="shared" si="2394"/>
        <v>4.6842352944333784E-4</v>
      </c>
      <c r="BB1951" s="13">
        <f t="shared" si="2395"/>
        <v>1.06711564242487E-4</v>
      </c>
      <c r="BC1951" s="13">
        <f t="shared" si="2396"/>
        <v>1.9447969160064822E-5</v>
      </c>
      <c r="BD1951" s="13">
        <f t="shared" si="2397"/>
        <v>4.9062471610588295E-5</v>
      </c>
      <c r="BE1951" s="13">
        <f t="shared" si="2398"/>
        <v>9.1954410680570477E-5</v>
      </c>
      <c r="BF1951" s="13">
        <f t="shared" si="2399"/>
        <v>8.6171908650706773E-5</v>
      </c>
      <c r="BG1951" s="13">
        <f t="shared" si="2400"/>
        <v>5.3835357365659921E-5</v>
      </c>
      <c r="BH1951" s="13">
        <f t="shared" si="2401"/>
        <v>2.5224975413126193E-5</v>
      </c>
      <c r="BI1951" s="13">
        <f t="shared" si="2402"/>
        <v>9.4554867392588175E-6</v>
      </c>
      <c r="BJ1951" s="14">
        <f t="shared" si="2403"/>
        <v>0.59680232324608251</v>
      </c>
      <c r="BK1951" s="14">
        <f t="shared" si="2404"/>
        <v>0.22496430912005133</v>
      </c>
      <c r="BL1951" s="14">
        <f t="shared" si="2405"/>
        <v>0.17058625124123797</v>
      </c>
      <c r="BM1951" s="14">
        <f t="shared" si="2406"/>
        <v>0.52382786843536333</v>
      </c>
      <c r="BN1951" s="14">
        <f t="shared" si="2407"/>
        <v>0.47292418085875138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1.75555555555556</v>
      </c>
      <c r="F1952" s="10">
        <f>VLOOKUP(B1952,home!$B$2:$E$405,3,FALSE)</f>
        <v>1</v>
      </c>
      <c r="G1952" s="10">
        <f>VLOOKUP(C1952,away!$B$2:$E$405,4,FALSE)</f>
        <v>0.56999999999999995</v>
      </c>
      <c r="H1952" s="10">
        <f>VLOOKUP(A1952,away!$A$2:$E$405,3,FALSE)</f>
        <v>1.4666666666666699</v>
      </c>
      <c r="I1952" s="10">
        <f>VLOOKUP(C1952,away!$B$2:$E$405,3,FALSE)</f>
        <v>0.43</v>
      </c>
      <c r="J1952" s="10">
        <f>VLOOKUP(B1952,home!$B$2:$E$405,4,FALSE)</f>
        <v>0.17</v>
      </c>
      <c r="K1952" s="12">
        <f t="shared" si="2352"/>
        <v>1.000666666666669</v>
      </c>
      <c r="L1952" s="12">
        <f t="shared" si="2353"/>
        <v>0.10721333333333358</v>
      </c>
      <c r="M1952" s="13">
        <f t="shared" si="2354"/>
        <v>0.33025836718118912</v>
      </c>
      <c r="N1952" s="13">
        <f t="shared" si="2355"/>
        <v>0.33047853942597727</v>
      </c>
      <c r="O1952" s="13">
        <f t="shared" si="2356"/>
        <v>3.5408100406719295E-2</v>
      </c>
      <c r="P1952" s="13">
        <f t="shared" si="2357"/>
        <v>3.5431705806990517E-2</v>
      </c>
      <c r="Q1952" s="13">
        <f t="shared" si="2358"/>
        <v>0.16534942922613105</v>
      </c>
      <c r="R1952" s="13">
        <f t="shared" si="2359"/>
        <v>1.8981102358028694E-3</v>
      </c>
      <c r="S1952" s="13">
        <f t="shared" si="2360"/>
        <v>9.5032094652758227E-4</v>
      </c>
      <c r="T1952" s="13">
        <f t="shared" si="2361"/>
        <v>1.7727663472097633E-2</v>
      </c>
      <c r="U1952" s="13">
        <f t="shared" si="2362"/>
        <v>1.899375642626742E-3</v>
      </c>
      <c r="V1952" s="13">
        <f t="shared" si="2363"/>
        <v>1.132833345903557E-5</v>
      </c>
      <c r="W1952" s="13">
        <f t="shared" si="2364"/>
        <v>5.5153220726316288E-2</v>
      </c>
      <c r="X1952" s="13">
        <f t="shared" si="2365"/>
        <v>5.9131606381374689E-3</v>
      </c>
      <c r="Y1952" s="13">
        <f t="shared" si="2366"/>
        <v>3.1698483127508986E-4</v>
      </c>
      <c r="Z1952" s="13">
        <f t="shared" si="2367"/>
        <v>6.7834241804848471E-5</v>
      </c>
      <c r="AA1952" s="13">
        <f t="shared" si="2368"/>
        <v>6.7879464632718508E-5</v>
      </c>
      <c r="AB1952" s="13">
        <f t="shared" si="2369"/>
        <v>3.3962358804570248E-5</v>
      </c>
      <c r="AC1952" s="13">
        <f t="shared" si="2370"/>
        <v>7.5959880636390109E-8</v>
      </c>
      <c r="AD1952" s="13">
        <f t="shared" si="2371"/>
        <v>1.379749738503349E-2</v>
      </c>
      <c r="AE1952" s="13">
        <f t="shared" si="2372"/>
        <v>1.4792756863073935E-3</v>
      </c>
      <c r="AF1952" s="13">
        <f t="shared" si="2373"/>
        <v>7.9299038623985169E-5</v>
      </c>
      <c r="AG1952" s="13">
        <f t="shared" si="2374"/>
        <v>2.8339714203354047E-6</v>
      </c>
      <c r="AH1952" s="13">
        <f t="shared" si="2375"/>
        <v>1.818183794509292E-6</v>
      </c>
      <c r="AI1952" s="13">
        <f t="shared" si="2376"/>
        <v>1.8193959170389686E-6</v>
      </c>
      <c r="AJ1952" s="13">
        <f t="shared" si="2377"/>
        <v>9.1030442382516631E-7</v>
      </c>
      <c r="AK1952" s="13">
        <f t="shared" si="2378"/>
        <v>3.0363709781368398E-7</v>
      </c>
      <c r="AL1952" s="13">
        <f t="shared" si="2379"/>
        <v>3.2597365109191836E-10</v>
      </c>
      <c r="AM1952" s="13">
        <f t="shared" si="2380"/>
        <v>2.7613391433247095E-3</v>
      </c>
      <c r="AN1952" s="13">
        <f t="shared" si="2381"/>
        <v>2.9605237401965383E-4</v>
      </c>
      <c r="AO1952" s="13">
        <f t="shared" si="2382"/>
        <v>1.5870380929946941E-5</v>
      </c>
      <c r="AP1952" s="13">
        <f t="shared" si="2383"/>
        <v>5.6717214692312723E-7</v>
      </c>
      <c r="AQ1952" s="13">
        <f t="shared" si="2384"/>
        <v>1.5202104111362915E-8</v>
      </c>
      <c r="AR1952" s="13">
        <f t="shared" si="2385"/>
        <v>3.8986709044397973E-8</v>
      </c>
      <c r="AS1952" s="13">
        <f t="shared" si="2386"/>
        <v>3.9012700183760983E-8</v>
      </c>
      <c r="AT1952" s="13">
        <f t="shared" si="2387"/>
        <v>1.9519354325275129E-8</v>
      </c>
      <c r="AU1952" s="13">
        <f t="shared" si="2388"/>
        <v>6.5107890760528981E-9</v>
      </c>
      <c r="AV1952" s="13">
        <f t="shared" si="2389"/>
        <v>1.6287824005259036E-9</v>
      </c>
      <c r="AW1952" s="13">
        <f t="shared" si="2390"/>
        <v>9.7144502389472133E-13</v>
      </c>
      <c r="AX1952" s="13">
        <f t="shared" si="2391"/>
        <v>4.6053000601448861E-4</v>
      </c>
      <c r="AY1952" s="13">
        <f t="shared" si="2392"/>
        <v>4.9374957044833471E-5</v>
      </c>
      <c r="AZ1952" s="13">
        <f t="shared" si="2393"/>
        <v>2.6468268639833781E-6</v>
      </c>
      <c r="BA1952" s="13">
        <f t="shared" si="2394"/>
        <v>9.4591710281290627E-8</v>
      </c>
      <c r="BB1952" s="13">
        <f t="shared" si="2395"/>
        <v>2.535373141239531E-9</v>
      </c>
      <c r="BC1952" s="13">
        <f t="shared" si="2396"/>
        <v>5.4365161143218937E-11</v>
      </c>
      <c r="BD1952" s="13">
        <f t="shared" si="2397"/>
        <v>6.9664917205778858E-10</v>
      </c>
      <c r="BE1952" s="13">
        <f t="shared" si="2398"/>
        <v>6.9711360483916188E-10</v>
      </c>
      <c r="BF1952" s="13">
        <f t="shared" si="2399"/>
        <v>3.4878917362119491E-10</v>
      </c>
      <c r="BG1952" s="13">
        <f t="shared" si="2400"/>
        <v>1.1634056657898106E-10</v>
      </c>
      <c r="BH1952" s="13">
        <f t="shared" si="2401"/>
        <v>2.9104531739175161E-11</v>
      </c>
      <c r="BI1952" s="13">
        <f t="shared" si="2402"/>
        <v>5.8247869520669383E-12</v>
      </c>
      <c r="BJ1952" s="14">
        <f t="shared" si="2403"/>
        <v>0.59388439764521717</v>
      </c>
      <c r="BK1952" s="14">
        <f t="shared" si="2404"/>
        <v>0.36670117351106535</v>
      </c>
      <c r="BL1952" s="14">
        <f t="shared" si="2405"/>
        <v>3.9312387181976244E-2</v>
      </c>
      <c r="BM1952" s="14">
        <f t="shared" si="2406"/>
        <v>0.10109216534118023</v>
      </c>
      <c r="BN1952" s="14">
        <f t="shared" si="2407"/>
        <v>0.89882425228281015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1.75555555555556</v>
      </c>
      <c r="F1953" s="10">
        <f>VLOOKUP(B1953,home!$B$2:$E$405,3,FALSE)</f>
        <v>0.71</v>
      </c>
      <c r="G1953" s="10">
        <f>VLOOKUP(C1953,away!$B$2:$E$405,4,FALSE)</f>
        <v>1</v>
      </c>
      <c r="H1953" s="10">
        <f>VLOOKUP(A1953,away!$A$2:$E$405,3,FALSE)</f>
        <v>1.4666666666666699</v>
      </c>
      <c r="I1953" s="10">
        <f>VLOOKUP(C1953,away!$B$2:$E$405,3,FALSE)</f>
        <v>1.1399999999999999</v>
      </c>
      <c r="J1953" s="10">
        <f>VLOOKUP(B1953,home!$B$2:$E$405,4,FALSE)</f>
        <v>0.68</v>
      </c>
      <c r="K1953" s="12">
        <f t="shared" si="2352"/>
        <v>1.2464444444444476</v>
      </c>
      <c r="L1953" s="12">
        <f t="shared" si="2353"/>
        <v>1.1369600000000024</v>
      </c>
      <c r="M1953" s="13">
        <f t="shared" si="2354"/>
        <v>9.2236029944570766E-2</v>
      </c>
      <c r="N1953" s="13">
        <f t="shared" si="2355"/>
        <v>0.11496708710202193</v>
      </c>
      <c r="O1953" s="13">
        <f t="shared" si="2356"/>
        <v>0.10486867660577939</v>
      </c>
      <c r="P1953" s="13">
        <f t="shared" si="2357"/>
        <v>0.1307129793515151</v>
      </c>
      <c r="Q1953" s="13">
        <f t="shared" si="2358"/>
        <v>7.1650043506138086E-2</v>
      </c>
      <c r="R1953" s="13">
        <f t="shared" si="2359"/>
        <v>5.9615745276853614E-2</v>
      </c>
      <c r="S1953" s="13">
        <f t="shared" si="2360"/>
        <v>4.6310218960034899E-2</v>
      </c>
      <c r="T1953" s="13">
        <f t="shared" si="2361"/>
        <v>8.1463233464738924E-2</v>
      </c>
      <c r="U1953" s="13">
        <f t="shared" si="2362"/>
        <v>7.43077145017495E-2</v>
      </c>
      <c r="V1953" s="13">
        <f t="shared" si="2363"/>
        <v>7.2920969993142577E-3</v>
      </c>
      <c r="W1953" s="13">
        <f t="shared" si="2364"/>
        <v>2.9769266224142915E-2</v>
      </c>
      <c r="X1953" s="13">
        <f t="shared" si="2365"/>
        <v>3.3846464926201594E-2</v>
      </c>
      <c r="Y1953" s="13">
        <f t="shared" si="2366"/>
        <v>1.9241038381247133E-2</v>
      </c>
      <c r="Z1953" s="13">
        <f t="shared" si="2367"/>
        <v>2.2593572583323864E-2</v>
      </c>
      <c r="AA1953" s="13">
        <f t="shared" si="2368"/>
        <v>2.8161633026636414E-2</v>
      </c>
      <c r="AB1953" s="13">
        <f t="shared" si="2369"/>
        <v>1.7550955516267119E-2</v>
      </c>
      <c r="AC1953" s="13">
        <f t="shared" si="2370"/>
        <v>6.4587811094090545E-4</v>
      </c>
      <c r="AD1953" s="13">
        <f t="shared" si="2371"/>
        <v>9.2764341250676681E-3</v>
      </c>
      <c r="AE1953" s="13">
        <f t="shared" si="2372"/>
        <v>1.0546934542836957E-2</v>
      </c>
      <c r="AF1953" s="13">
        <f t="shared" si="2373"/>
        <v>5.9957213489119686E-3</v>
      </c>
      <c r="AG1953" s="13">
        <f t="shared" si="2374"/>
        <v>2.2722984482863207E-3</v>
      </c>
      <c r="AH1953" s="13">
        <f t="shared" si="2375"/>
        <v>6.4219970710839916E-3</v>
      </c>
      <c r="AI1953" s="13">
        <f t="shared" si="2376"/>
        <v>8.0046625714911539E-3</v>
      </c>
      <c r="AJ1953" s="13">
        <f t="shared" si="2377"/>
        <v>4.9886835959437785E-3</v>
      </c>
      <c r="AK1953" s="13">
        <f t="shared" si="2378"/>
        <v>2.0727056510850901E-3</v>
      </c>
      <c r="AL1953" s="13">
        <f t="shared" si="2379"/>
        <v>3.6612439728704357E-5</v>
      </c>
      <c r="AM1953" s="13">
        <f t="shared" si="2380"/>
        <v>2.3125119558890981E-3</v>
      </c>
      <c r="AN1953" s="13">
        <f t="shared" si="2381"/>
        <v>2.6292335933676744E-3</v>
      </c>
      <c r="AO1953" s="13">
        <f t="shared" si="2382"/>
        <v>1.4946667131576592E-3</v>
      </c>
      <c r="AP1953" s="13">
        <f t="shared" si="2383"/>
        <v>5.6645875539724491E-4</v>
      </c>
      <c r="AQ1953" s="13">
        <f t="shared" si="2384"/>
        <v>1.6101023663411332E-4</v>
      </c>
      <c r="AR1953" s="13">
        <f t="shared" si="2385"/>
        <v>1.4603107579879335E-3</v>
      </c>
      <c r="AS1953" s="13">
        <f t="shared" si="2386"/>
        <v>1.8201962314565198E-3</v>
      </c>
      <c r="AT1953" s="13">
        <f t="shared" si="2387"/>
        <v>1.1343867402488497E-3</v>
      </c>
      <c r="AU1953" s="13">
        <f t="shared" si="2388"/>
        <v>4.713166834115416E-4</v>
      </c>
      <c r="AV1953" s="13">
        <f t="shared" si="2389"/>
        <v>1.4686751540307462E-4</v>
      </c>
      <c r="AW1953" s="13">
        <f t="shared" si="2390"/>
        <v>1.4412664627739132E-6</v>
      </c>
      <c r="AX1953" s="13">
        <f t="shared" si="2391"/>
        <v>4.8040294668822147E-4</v>
      </c>
      <c r="AY1953" s="13">
        <f t="shared" si="2392"/>
        <v>5.4619893426664139E-4</v>
      </c>
      <c r="AZ1953" s="13">
        <f t="shared" si="2393"/>
        <v>3.1050317015190109E-4</v>
      </c>
      <c r="BA1953" s="13">
        <f t="shared" si="2394"/>
        <v>1.17676561445302E-4</v>
      </c>
      <c r="BB1953" s="13">
        <f t="shared" si="2395"/>
        <v>3.3448385825212723E-5</v>
      </c>
      <c r="BC1953" s="13">
        <f t="shared" si="2396"/>
        <v>7.6058953495667847E-6</v>
      </c>
      <c r="BD1953" s="13">
        <f t="shared" si="2397"/>
        <v>2.7671915323366098E-4</v>
      </c>
      <c r="BE1953" s="13">
        <f t="shared" si="2398"/>
        <v>3.449150512194685E-4</v>
      </c>
      <c r="BF1953" s="13">
        <f t="shared" si="2399"/>
        <v>2.1495872469888934E-4</v>
      </c>
      <c r="BG1953" s="13">
        <f t="shared" si="2400"/>
        <v>8.9311369395264661E-5</v>
      </c>
      <c r="BH1953" s="13">
        <f t="shared" si="2401"/>
        <v>2.7830415052113375E-5</v>
      </c>
      <c r="BI1953" s="13">
        <f t="shared" si="2402"/>
        <v>6.9378132456579722E-6</v>
      </c>
      <c r="BJ1953" s="14">
        <f t="shared" si="2403"/>
        <v>0.38768823921776613</v>
      </c>
      <c r="BK1953" s="14">
        <f t="shared" si="2404"/>
        <v>0.27778001474037128</v>
      </c>
      <c r="BL1953" s="14">
        <f t="shared" si="2405"/>
        <v>0.31198652427224305</v>
      </c>
      <c r="BM1953" s="14">
        <f t="shared" si="2406"/>
        <v>0.42545303135902163</v>
      </c>
      <c r="BN1953" s="14">
        <f t="shared" si="2407"/>
        <v>0.57405056178687897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1.43333333333333</v>
      </c>
      <c r="F1954" s="10">
        <f>VLOOKUP(B1954,home!$B$2:$E$405,3,FALSE)</f>
        <v>1.1200000000000001</v>
      </c>
      <c r="G1954" s="10">
        <f>VLOOKUP(C1954,away!$B$2:$E$405,4,FALSE)</f>
        <v>0.52</v>
      </c>
      <c r="H1954" s="10">
        <f>VLOOKUP(A1954,away!$A$2:$E$405,3,FALSE)</f>
        <v>1.1555555555555601</v>
      </c>
      <c r="I1954" s="10">
        <f>VLOOKUP(C1954,away!$B$2:$E$405,3,FALSE)</f>
        <v>0.7</v>
      </c>
      <c r="J1954" s="10">
        <f>VLOOKUP(B1954,home!$B$2:$E$405,4,FALSE)</f>
        <v>0.69</v>
      </c>
      <c r="K1954" s="12">
        <f t="shared" si="2352"/>
        <v>0.83477333333333148</v>
      </c>
      <c r="L1954" s="12">
        <f t="shared" si="2353"/>
        <v>0.55813333333333548</v>
      </c>
      <c r="M1954" s="13">
        <f t="shared" si="2354"/>
        <v>0.24835237691014456</v>
      </c>
      <c r="N1954" s="13">
        <f t="shared" si="2355"/>
        <v>0.20731794151453731</v>
      </c>
      <c r="O1954" s="13">
        <f t="shared" si="2356"/>
        <v>0.13861373996611587</v>
      </c>
      <c r="P1954" s="13">
        <f t="shared" si="2357"/>
        <v>0.11571105375731419</v>
      </c>
      <c r="Q1954" s="13">
        <f t="shared" si="2358"/>
        <v>8.6531744548947465E-2</v>
      </c>
      <c r="R1954" s="13">
        <f t="shared" si="2359"/>
        <v>3.8682474366544213E-2</v>
      </c>
      <c r="S1954" s="13">
        <f t="shared" si="2360"/>
        <v>1.3477873785834846E-2</v>
      </c>
      <c r="T1954" s="13">
        <f t="shared" si="2361"/>
        <v>4.829625102425273E-2</v>
      </c>
      <c r="U1954" s="13">
        <f t="shared" si="2362"/>
        <v>3.2291098068541267E-2</v>
      </c>
      <c r="V1954" s="13">
        <f t="shared" si="2363"/>
        <v>6.9772679787123725E-4</v>
      </c>
      <c r="W1954" s="13">
        <f t="shared" si="2364"/>
        <v>2.4078130945424405E-2</v>
      </c>
      <c r="X1954" s="13">
        <f t="shared" si="2365"/>
        <v>1.343880748500626E-2</v>
      </c>
      <c r="Y1954" s="13">
        <f t="shared" si="2366"/>
        <v>3.750323208815761E-3</v>
      </c>
      <c r="Z1954" s="13">
        <f t="shared" si="2367"/>
        <v>7.1966594532602108E-3</v>
      </c>
      <c r="AA1954" s="13">
        <f t="shared" si="2368"/>
        <v>6.0075794006628578E-3</v>
      </c>
      <c r="AB1954" s="13">
        <f t="shared" si="2369"/>
        <v>2.5074835407779953E-3</v>
      </c>
      <c r="AC1954" s="13">
        <f t="shared" si="2370"/>
        <v>2.0317578600628745E-5</v>
      </c>
      <c r="AD1954" s="13">
        <f t="shared" si="2371"/>
        <v>5.0249454074370922E-3</v>
      </c>
      <c r="AE1954" s="13">
        <f t="shared" si="2372"/>
        <v>2.8045895300708996E-3</v>
      </c>
      <c r="AF1954" s="13">
        <f t="shared" si="2373"/>
        <v>7.82667451525122E-4</v>
      </c>
      <c r="AG1954" s="13">
        <f t="shared" si="2374"/>
        <v>1.4561093120374108E-4</v>
      </c>
      <c r="AH1954" s="13">
        <f t="shared" si="2375"/>
        <v>1.004173882378245E-3</v>
      </c>
      <c r="AI1954" s="13">
        <f t="shared" si="2376"/>
        <v>8.382575790391605E-4</v>
      </c>
      <c r="AJ1954" s="13">
        <f t="shared" si="2377"/>
        <v>3.4987753672322425E-4</v>
      </c>
      <c r="AK1954" s="13">
        <f t="shared" si="2378"/>
        <v>9.7356145862967003E-5</v>
      </c>
      <c r="AL1954" s="13">
        <f t="shared" si="2379"/>
        <v>3.7865044159032244E-7</v>
      </c>
      <c r="AM1954" s="13">
        <f t="shared" si="2380"/>
        <v>8.3893808551685565E-4</v>
      </c>
      <c r="AN1954" s="13">
        <f t="shared" si="2381"/>
        <v>4.6823931012980949E-4</v>
      </c>
      <c r="AO1954" s="13">
        <f t="shared" si="2382"/>
        <v>1.3066998348022597E-4</v>
      </c>
      <c r="AP1954" s="13">
        <f t="shared" si="2383"/>
        <v>2.4310424482143475E-5</v>
      </c>
      <c r="AQ1954" s="13">
        <f t="shared" si="2384"/>
        <v>3.3921145627417656E-6</v>
      </c>
      <c r="AR1954" s="13">
        <f t="shared" si="2385"/>
        <v>1.1209258324360938E-4</v>
      </c>
      <c r="AS1954" s="13">
        <f t="shared" si="2386"/>
        <v>9.3571899356211752E-5</v>
      </c>
      <c r="AT1954" s="13">
        <f t="shared" si="2387"/>
        <v>3.9055663165957944E-5</v>
      </c>
      <c r="AU1954" s="13">
        <f t="shared" si="2388"/>
        <v>1.0867542042196844E-5</v>
      </c>
      <c r="AV1954" s="13">
        <f t="shared" si="2389"/>
        <v>2.2679835739261947E-6</v>
      </c>
      <c r="AW1954" s="13">
        <f t="shared" si="2390"/>
        <v>4.9005237087360926E-9</v>
      </c>
      <c r="AX1954" s="13">
        <f t="shared" si="2391"/>
        <v>1.1672052368453147E-4</v>
      </c>
      <c r="AY1954" s="13">
        <f t="shared" si="2392"/>
        <v>6.5145614952460075E-5</v>
      </c>
      <c r="AZ1954" s="13">
        <f t="shared" si="2393"/>
        <v>1.817996961273326E-5</v>
      </c>
      <c r="BA1954" s="13">
        <f t="shared" si="2394"/>
        <v>3.382282346617855E-6</v>
      </c>
      <c r="BB1954" s="13">
        <f t="shared" si="2395"/>
        <v>4.719411300980798E-7</v>
      </c>
      <c r="BC1954" s="13">
        <f t="shared" si="2396"/>
        <v>5.2681215215748549E-8</v>
      </c>
      <c r="BD1954" s="13">
        <f t="shared" si="2397"/>
        <v>1.0427101187950011E-5</v>
      </c>
      <c r="BE1954" s="13">
        <f t="shared" si="2398"/>
        <v>8.7042660156689721E-6</v>
      </c>
      <c r="BF1954" s="13">
        <f t="shared" si="2399"/>
        <v>3.6330445780600113E-6</v>
      </c>
      <c r="BG1954" s="13">
        <f t="shared" si="2400"/>
        <v>1.010922910858581E-6</v>
      </c>
      <c r="BH1954" s="13">
        <f t="shared" si="2401"/>
        <v>2.1097287201011294E-7</v>
      </c>
      <c r="BI1954" s="13">
        <f t="shared" si="2402"/>
        <v>3.5222905522157666E-8</v>
      </c>
      <c r="BJ1954" s="14">
        <f t="shared" si="2403"/>
        <v>0.39384051497833422</v>
      </c>
      <c r="BK1954" s="14">
        <f t="shared" si="2404"/>
        <v>0.3783248730951595</v>
      </c>
      <c r="BL1954" s="14">
        <f t="shared" si="2405"/>
        <v>0.2206739176884977</v>
      </c>
      <c r="BM1954" s="14">
        <f t="shared" si="2406"/>
        <v>0.16476149343721927</v>
      </c>
      <c r="BN1954" s="14">
        <f t="shared" si="2407"/>
        <v>0.83520933106360362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1.43333333333333</v>
      </c>
      <c r="F1955" s="10">
        <f>VLOOKUP(B1955,home!$B$2:$E$405,3,FALSE)</f>
        <v>0.52</v>
      </c>
      <c r="G1955" s="10">
        <f>VLOOKUP(C1955,away!$B$2:$E$405,4,FALSE)</f>
        <v>0.84</v>
      </c>
      <c r="H1955" s="10">
        <f>VLOOKUP(A1955,away!$A$2:$E$405,3,FALSE)</f>
        <v>1.1555555555555601</v>
      </c>
      <c r="I1955" s="10">
        <f>VLOOKUP(C1955,away!$B$2:$E$405,3,FALSE)</f>
        <v>0.28000000000000003</v>
      </c>
      <c r="J1955" s="10">
        <f>VLOOKUP(B1955,home!$B$2:$E$405,4,FALSE)</f>
        <v>0.65</v>
      </c>
      <c r="K1955" s="12">
        <f t="shared" si="2352"/>
        <v>0.62607999999999853</v>
      </c>
      <c r="L1955" s="12">
        <f t="shared" si="2353"/>
        <v>0.21031111111111198</v>
      </c>
      <c r="M1955" s="13">
        <f t="shared" si="2354"/>
        <v>0.43327133344124585</v>
      </c>
      <c r="N1955" s="13">
        <f t="shared" si="2355"/>
        <v>0.27126251644089455</v>
      </c>
      <c r="O1955" s="13">
        <f t="shared" si="2356"/>
        <v>9.1121775548621498E-2</v>
      </c>
      <c r="P1955" s="13">
        <f t="shared" si="2357"/>
        <v>5.7049521235480814E-2</v>
      </c>
      <c r="Q1955" s="13">
        <f t="shared" si="2358"/>
        <v>8.4916018146657418E-2</v>
      </c>
      <c r="R1955" s="13">
        <f t="shared" si="2359"/>
        <v>9.5819609310239702E-3</v>
      </c>
      <c r="S1955" s="13">
        <f t="shared" si="2360"/>
        <v>1.8779501561686663E-3</v>
      </c>
      <c r="T1955" s="13">
        <f t="shared" si="2361"/>
        <v>1.785878212755487E-2</v>
      </c>
      <c r="U1955" s="13">
        <f t="shared" si="2362"/>
        <v>5.9990740996954733E-3</v>
      </c>
      <c r="V1955" s="13">
        <f t="shared" si="2363"/>
        <v>2.7474740562068888E-5</v>
      </c>
      <c r="W1955" s="13">
        <f t="shared" si="2364"/>
        <v>1.7721406880419722E-2</v>
      </c>
      <c r="X1955" s="13">
        <f t="shared" si="2365"/>
        <v>3.7270087714731757E-3</v>
      </c>
      <c r="Y1955" s="13">
        <f t="shared" si="2366"/>
        <v>3.9191567792469197E-4</v>
      </c>
      <c r="Z1955" s="13">
        <f t="shared" si="2367"/>
        <v>6.7173095000897193E-4</v>
      </c>
      <c r="AA1955" s="13">
        <f t="shared" si="2368"/>
        <v>4.2055731318161617E-4</v>
      </c>
      <c r="AB1955" s="13">
        <f t="shared" si="2369"/>
        <v>1.316512613183728E-4</v>
      </c>
      <c r="AC1955" s="13">
        <f t="shared" si="2370"/>
        <v>2.2610265700679378E-7</v>
      </c>
      <c r="AD1955" s="13">
        <f t="shared" si="2371"/>
        <v>2.7737546049232879E-3</v>
      </c>
      <c r="AE1955" s="13">
        <f t="shared" si="2372"/>
        <v>5.8335141291098E-4</v>
      </c>
      <c r="AF1955" s="13">
        <f t="shared" si="2373"/>
        <v>6.1342641908772633E-5</v>
      </c>
      <c r="AG1955" s="13">
        <f t="shared" si="2374"/>
        <v>4.3003463927750113E-6</v>
      </c>
      <c r="AH1955" s="13">
        <f t="shared" si="2375"/>
        <v>3.531812061602743E-5</v>
      </c>
      <c r="AI1955" s="13">
        <f t="shared" si="2376"/>
        <v>2.2111968955282403E-5</v>
      </c>
      <c r="AJ1955" s="13">
        <f t="shared" si="2377"/>
        <v>6.9219307617615858E-6</v>
      </c>
      <c r="AK1955" s="13">
        <f t="shared" si="2378"/>
        <v>1.4445608037745614E-6</v>
      </c>
      <c r="AL1955" s="13">
        <f t="shared" si="2379"/>
        <v>1.1908517676309102E-9</v>
      </c>
      <c r="AM1955" s="13">
        <f t="shared" si="2380"/>
        <v>3.473184566100737E-4</v>
      </c>
      <c r="AN1955" s="13">
        <f t="shared" si="2381"/>
        <v>7.3044930519061137E-5</v>
      </c>
      <c r="AO1955" s="13">
        <f t="shared" si="2382"/>
        <v>7.681080249248859E-6</v>
      </c>
      <c r="AP1955" s="13">
        <f t="shared" si="2383"/>
        <v>5.3847217391771475E-7</v>
      </c>
      <c r="AQ1955" s="13">
        <f t="shared" si="2384"/>
        <v>2.8311670299762634E-8</v>
      </c>
      <c r="AR1955" s="13">
        <f t="shared" si="2385"/>
        <v>1.4855586378226005E-6</v>
      </c>
      <c r="AS1955" s="13">
        <f t="shared" si="2386"/>
        <v>9.3007855196797158E-7</v>
      </c>
      <c r="AT1955" s="13">
        <f t="shared" si="2387"/>
        <v>2.9115178990805308E-7</v>
      </c>
      <c r="AU1955" s="13">
        <f t="shared" si="2388"/>
        <v>6.0761437541877821E-8</v>
      </c>
      <c r="AV1955" s="13">
        <f t="shared" si="2389"/>
        <v>9.510380204054693E-9</v>
      </c>
      <c r="AW1955" s="13">
        <f t="shared" si="2390"/>
        <v>4.3555926199728417E-12</v>
      </c>
      <c r="AX1955" s="13">
        <f t="shared" si="2391"/>
        <v>3.6241523219072392E-5</v>
      </c>
      <c r="AY1955" s="13">
        <f t="shared" si="2392"/>
        <v>7.6219950165622772E-6</v>
      </c>
      <c r="AZ1955" s="13">
        <f t="shared" si="2393"/>
        <v>8.014951204082854E-7</v>
      </c>
      <c r="BA1955" s="13">
        <f t="shared" si="2394"/>
        <v>5.6187776441066984E-8</v>
      </c>
      <c r="BB1955" s="13">
        <f t="shared" si="2395"/>
        <v>2.9542284235458901E-9</v>
      </c>
      <c r="BC1955" s="13">
        <f t="shared" si="2396"/>
        <v>1.2426141244639304E-10</v>
      </c>
      <c r="BD1955" s="13">
        <f t="shared" si="2397"/>
        <v>5.2071581290196797E-8</v>
      </c>
      <c r="BE1955" s="13">
        <f t="shared" si="2398"/>
        <v>3.2600975614166336E-8</v>
      </c>
      <c r="BF1955" s="13">
        <f t="shared" si="2399"/>
        <v>1.0205409406258605E-8</v>
      </c>
      <c r="BG1955" s="13">
        <f t="shared" si="2400"/>
        <v>2.1298009070234575E-9</v>
      </c>
      <c r="BH1955" s="13">
        <f t="shared" si="2401"/>
        <v>3.3335643796731075E-10</v>
      </c>
      <c r="BI1955" s="13">
        <f t="shared" si="2402"/>
        <v>4.1741559736514701E-11</v>
      </c>
      <c r="BJ1955" s="14">
        <f t="shared" si="2403"/>
        <v>0.39977373258190518</v>
      </c>
      <c r="BK1955" s="14">
        <f t="shared" si="2404"/>
        <v>0.4922341288619827</v>
      </c>
      <c r="BL1955" s="14">
        <f t="shared" si="2405"/>
        <v>0.10732369017864044</v>
      </c>
      <c r="BM1955" s="14">
        <f t="shared" si="2406"/>
        <v>5.2792534837952244E-2</v>
      </c>
      <c r="BN1955" s="14">
        <f t="shared" si="2407"/>
        <v>0.94720312574392396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1.43333333333333</v>
      </c>
      <c r="F1956" s="10">
        <f>VLOOKUP(B1956,home!$B$2:$E$405,3,FALSE)</f>
        <v>0.98</v>
      </c>
      <c r="G1956" s="10">
        <f>VLOOKUP(C1956,away!$B$2:$E$405,4,FALSE)</f>
        <v>0.7</v>
      </c>
      <c r="H1956" s="10">
        <f>VLOOKUP(A1956,away!$A$2:$E$405,3,FALSE)</f>
        <v>1.1555555555555601</v>
      </c>
      <c r="I1956" s="10">
        <f>VLOOKUP(C1956,away!$B$2:$E$405,3,FALSE)</f>
        <v>0.17</v>
      </c>
      <c r="J1956" s="10">
        <f>VLOOKUP(B1956,home!$B$2:$E$405,4,FALSE)</f>
        <v>0.69</v>
      </c>
      <c r="K1956" s="12">
        <f t="shared" si="2352"/>
        <v>0.98326666666666429</v>
      </c>
      <c r="L1956" s="12">
        <f t="shared" si="2353"/>
        <v>0.1355466666666672</v>
      </c>
      <c r="M1956" s="13">
        <f t="shared" si="2354"/>
        <v>0.32666720980020214</v>
      </c>
      <c r="N1956" s="13">
        <f t="shared" si="2355"/>
        <v>0.3212009784895446</v>
      </c>
      <c r="O1956" s="13">
        <f t="shared" si="2356"/>
        <v>4.4278651397718242E-2</v>
      </c>
      <c r="P1956" s="13">
        <f t="shared" si="2357"/>
        <v>4.3537721964329645E-2</v>
      </c>
      <c r="Q1956" s="13">
        <f t="shared" si="2358"/>
        <v>0.15791310772474271</v>
      </c>
      <c r="R1956" s="13">
        <f t="shared" si="2359"/>
        <v>3.0009118007280362E-3</v>
      </c>
      <c r="S1956" s="13">
        <f t="shared" si="2360"/>
        <v>1.4506607772192897E-3</v>
      </c>
      <c r="T1956" s="13">
        <f t="shared" si="2361"/>
        <v>2.1404595375063212E-2</v>
      </c>
      <c r="U1956" s="13">
        <f t="shared" si="2362"/>
        <v>2.9506965432625131E-3</v>
      </c>
      <c r="V1956" s="13">
        <f t="shared" si="2363"/>
        <v>2.148243556892898E-5</v>
      </c>
      <c r="W1956" s="13">
        <f t="shared" si="2364"/>
        <v>5.1756898351827223E-2</v>
      </c>
      <c r="X1956" s="13">
        <f t="shared" si="2365"/>
        <v>7.0154750485957023E-3</v>
      </c>
      <c r="Y1956" s="13">
        <f t="shared" si="2366"/>
        <v>4.754621289601613E-4</v>
      </c>
      <c r="Z1956" s="13">
        <f t="shared" si="2367"/>
        <v>1.3558786384978378E-4</v>
      </c>
      <c r="AA1956" s="13">
        <f t="shared" si="2368"/>
        <v>1.333190269280304E-4</v>
      </c>
      <c r="AB1956" s="13">
        <f t="shared" si="2369"/>
        <v>6.5544077605383838E-5</v>
      </c>
      <c r="AC1956" s="13">
        <f t="shared" si="2370"/>
        <v>1.7894669997041988E-7</v>
      </c>
      <c r="AD1956" s="13">
        <f t="shared" si="2371"/>
        <v>1.272270822985163E-2</v>
      </c>
      <c r="AE1956" s="13">
        <f t="shared" si="2372"/>
        <v>1.7245206915289626E-3</v>
      </c>
      <c r="AF1956" s="13">
        <f t="shared" si="2373"/>
        <v>1.1687651566722334E-4</v>
      </c>
      <c r="AG1956" s="13">
        <f t="shared" si="2374"/>
        <v>5.2807407034355452E-6</v>
      </c>
      <c r="AH1956" s="13">
        <f t="shared" si="2375"/>
        <v>4.5946207463230233E-6</v>
      </c>
      <c r="AI1956" s="13">
        <f t="shared" si="2376"/>
        <v>4.5177374258345406E-6</v>
      </c>
      <c r="AJ1956" s="13">
        <f t="shared" si="2377"/>
        <v>2.2210703097877821E-6</v>
      </c>
      <c r="AK1956" s="13">
        <f t="shared" si="2378"/>
        <v>7.279681333124429E-7</v>
      </c>
      <c r="AL1956" s="13">
        <f t="shared" si="2379"/>
        <v>9.5399004687511652E-10</v>
      </c>
      <c r="AM1956" s="13">
        <f t="shared" si="2380"/>
        <v>2.5019629824277502E-3</v>
      </c>
      <c r="AN1956" s="13">
        <f t="shared" si="2381"/>
        <v>3.3913274239147481E-4</v>
      </c>
      <c r="AO1956" s="13">
        <f t="shared" si="2382"/>
        <v>2.298415639434498E-5</v>
      </c>
      <c r="AP1956" s="13">
        <f t="shared" si="2383"/>
        <v>1.0384752617996093E-6</v>
      </c>
      <c r="AQ1956" s="13">
        <f t="shared" si="2384"/>
        <v>3.5190465038182894E-8</v>
      </c>
      <c r="AR1956" s="13">
        <f t="shared" si="2385"/>
        <v>1.245571053523201E-7</v>
      </c>
      <c r="AS1956" s="13">
        <f t="shared" si="2386"/>
        <v>1.2247284978942433E-7</v>
      </c>
      <c r="AT1956" s="13">
        <f t="shared" si="2387"/>
        <v>6.0211735384807162E-8</v>
      </c>
      <c r="AU1956" s="13">
        <f t="shared" si="2388"/>
        <v>1.9734730782011529E-8</v>
      </c>
      <c r="AV1956" s="13">
        <f t="shared" si="2389"/>
        <v>4.8511257383981213E-9</v>
      </c>
      <c r="AW1956" s="13">
        <f t="shared" si="2390"/>
        <v>3.531843908173756E-12</v>
      </c>
      <c r="AX1956" s="13">
        <f t="shared" si="2391"/>
        <v>4.1001613364251982E-4</v>
      </c>
      <c r="AY1956" s="13">
        <f t="shared" si="2392"/>
        <v>5.5576320194798313E-5</v>
      </c>
      <c r="AZ1956" s="13">
        <f t="shared" si="2393"/>
        <v>3.7665924740021456E-6</v>
      </c>
      <c r="BA1956" s="13">
        <f t="shared" si="2394"/>
        <v>1.7018301818091549E-7</v>
      </c>
      <c r="BB1956" s="13">
        <f t="shared" si="2395"/>
        <v>5.7669352094239782E-9</v>
      </c>
      <c r="BC1956" s="13">
        <f t="shared" si="2396"/>
        <v>1.5633776890401171E-10</v>
      </c>
      <c r="BD1956" s="13">
        <f t="shared" si="2397"/>
        <v>2.8138834066926489E-9</v>
      </c>
      <c r="BE1956" s="13">
        <f t="shared" si="2398"/>
        <v>2.7667977576873183E-9</v>
      </c>
      <c r="BF1956" s="13">
        <f t="shared" si="2399"/>
        <v>1.3602500042710052E-9</v>
      </c>
      <c r="BG1956" s="13">
        <f t="shared" si="2400"/>
        <v>4.4582949584428911E-10</v>
      </c>
      <c r="BH1956" s="13">
        <f t="shared" si="2401"/>
        <v>1.0959232057012338E-10</v>
      </c>
      <c r="BI1956" s="13">
        <f t="shared" si="2402"/>
        <v>2.1551695147849951E-11</v>
      </c>
      <c r="BJ1956" s="14">
        <f t="shared" si="2403"/>
        <v>0.57767059199602788</v>
      </c>
      <c r="BK1956" s="14">
        <f t="shared" si="2404"/>
        <v>0.37173283119820483</v>
      </c>
      <c r="BL1956" s="14">
        <f t="shared" si="2405"/>
        <v>5.0441523588309188E-2</v>
      </c>
      <c r="BM1956" s="14">
        <f t="shared" si="2406"/>
        <v>0.10332637715246323</v>
      </c>
      <c r="BN1956" s="14">
        <f t="shared" si="2407"/>
        <v>0.89659858117726532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1.7840909090909101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1.3295454545454499</v>
      </c>
      <c r="I1957" s="10">
        <f>VLOOKUP(C1957,away!$B$2:$E$405,3,FALSE)</f>
        <v>0.56000000000000005</v>
      </c>
      <c r="J1957" s="10">
        <f>VLOOKUP(B1957,home!$B$2:$E$405,4,FALSE)</f>
        <v>1</v>
      </c>
      <c r="K1957" s="12">
        <f t="shared" si="2352"/>
        <v>2.2352875000000014</v>
      </c>
      <c r="L1957" s="12">
        <f t="shared" si="2353"/>
        <v>0.74454545454545207</v>
      </c>
      <c r="M1957" s="13">
        <f t="shared" si="2354"/>
        <v>5.0801319285624924E-2</v>
      </c>
      <c r="N1957" s="13">
        <f t="shared" si="2355"/>
        <v>0.11355555398266637</v>
      </c>
      <c r="O1957" s="13">
        <f t="shared" si="2356"/>
        <v>3.7823891359024246E-2</v>
      </c>
      <c r="P1957" s="13">
        <f t="shared" si="2357"/>
        <v>8.4547271556184952E-2</v>
      </c>
      <c r="Q1957" s="13">
        <f t="shared" si="2358"/>
        <v>0.12691465518651479</v>
      </c>
      <c r="R1957" s="13">
        <f t="shared" si="2359"/>
        <v>1.4080803192291248E-2</v>
      </c>
      <c r="S1957" s="13">
        <f t="shared" si="2360"/>
        <v>3.5177438441141011E-2</v>
      </c>
      <c r="T1957" s="13">
        <f t="shared" si="2361"/>
        <v>9.4493729634322968E-2</v>
      </c>
      <c r="U1957" s="13">
        <f t="shared" si="2362"/>
        <v>3.147464336568874E-2</v>
      </c>
      <c r="V1957" s="13">
        <f t="shared" si="2363"/>
        <v>6.5049851337133317E-3</v>
      </c>
      <c r="W1957" s="13">
        <f t="shared" si="2364"/>
        <v>9.4563580768408956E-2</v>
      </c>
      <c r="X1957" s="13">
        <f t="shared" si="2365"/>
        <v>7.040688422666061E-2</v>
      </c>
      <c r="Y1957" s="13">
        <f t="shared" si="2366"/>
        <v>2.6210562809834016E-2</v>
      </c>
      <c r="Z1957" s="13">
        <f t="shared" si="2367"/>
        <v>3.4945993377231807E-3</v>
      </c>
      <c r="AA1957" s="13">
        <f t="shared" si="2368"/>
        <v>7.8114342171209088E-3</v>
      </c>
      <c r="AB1957" s="13">
        <f t="shared" si="2369"/>
        <v>8.7304006313013334E-3</v>
      </c>
      <c r="AC1957" s="13">
        <f t="shared" si="2370"/>
        <v>6.7662950527526053E-4</v>
      </c>
      <c r="AD1957" s="13">
        <f t="shared" si="2371"/>
        <v>5.2844197511716269E-2</v>
      </c>
      <c r="AE1957" s="13">
        <f t="shared" si="2372"/>
        <v>3.9344907056450433E-2</v>
      </c>
      <c r="AF1957" s="13">
        <f t="shared" si="2373"/>
        <v>1.4647035854196723E-2</v>
      </c>
      <c r="AG1957" s="13">
        <f t="shared" si="2374"/>
        <v>3.6351279892688115E-3</v>
      </c>
      <c r="AH1957" s="13">
        <f t="shared" si="2375"/>
        <v>6.5047201308983523E-4</v>
      </c>
      <c r="AI1957" s="13">
        <f t="shared" si="2376"/>
        <v>1.4539919599595458E-3</v>
      </c>
      <c r="AJ1957" s="13">
        <f t="shared" si="2377"/>
        <v>1.6250450265990382E-3</v>
      </c>
      <c r="AK1957" s="13">
        <f t="shared" si="2378"/>
        <v>1.210814278298E-3</v>
      </c>
      <c r="AL1957" s="13">
        <f t="shared" si="2379"/>
        <v>4.5043852663584096E-5</v>
      </c>
      <c r="AM1957" s="13">
        <f t="shared" si="2380"/>
        <v>2.3624394829094106E-2</v>
      </c>
      <c r="AN1957" s="13">
        <f t="shared" si="2381"/>
        <v>1.7589435786389097E-2</v>
      </c>
      <c r="AO1957" s="13">
        <f t="shared" si="2382"/>
        <v>6.5480672313875544E-3</v>
      </c>
      <c r="AP1957" s="13">
        <f t="shared" si="2383"/>
        <v>1.6251112310625426E-3</v>
      </c>
      <c r="AQ1957" s="13">
        <f t="shared" si="2384"/>
        <v>3.0249229505459492E-4</v>
      </c>
      <c r="AR1957" s="13">
        <f t="shared" si="2385"/>
        <v>9.686119613101336E-5</v>
      </c>
      <c r="AS1957" s="13">
        <f t="shared" si="2386"/>
        <v>2.1651262094670264E-4</v>
      </c>
      <c r="AT1957" s="13">
        <f t="shared" si="2387"/>
        <v>2.4198397759720149E-4</v>
      </c>
      <c r="AU1957" s="13">
        <f t="shared" si="2388"/>
        <v>1.8030125344110164E-4</v>
      </c>
      <c r="AV1957" s="13">
        <f t="shared" si="2389"/>
        <v>1.0075628451280667E-4</v>
      </c>
      <c r="AW1957" s="13">
        <f t="shared" si="2390"/>
        <v>2.0823687349496214E-6</v>
      </c>
      <c r="AX1957" s="13">
        <f t="shared" si="2391"/>
        <v>8.8012190760897897E-3</v>
      </c>
      <c r="AY1957" s="13">
        <f t="shared" si="2392"/>
        <v>6.5529076575613753E-3</v>
      </c>
      <c r="AZ1957" s="13">
        <f t="shared" si="2393"/>
        <v>2.4394688052467033E-3</v>
      </c>
      <c r="BA1957" s="13">
        <f t="shared" si="2394"/>
        <v>6.0543180348395268E-4</v>
      </c>
      <c r="BB1957" s="13">
        <f t="shared" si="2395"/>
        <v>1.1269287433030808E-4</v>
      </c>
      <c r="BC1957" s="13">
        <f t="shared" si="2396"/>
        <v>1.6780993468458553E-5</v>
      </c>
      <c r="BD1957" s="13">
        <f t="shared" si="2397"/>
        <v>1.2019593883530249E-5</v>
      </c>
      <c r="BE1957" s="13">
        <f t="shared" si="2398"/>
        <v>2.6867247962931633E-5</v>
      </c>
      <c r="BF1957" s="13">
        <f t="shared" si="2399"/>
        <v>3.0028011765470798E-5</v>
      </c>
      <c r="BG1957" s="13">
        <f t="shared" si="2400"/>
        <v>2.2373746449736617E-5</v>
      </c>
      <c r="BH1957" s="13">
        <f t="shared" si="2401"/>
        <v>1.2502938941816418E-5</v>
      </c>
      <c r="BI1957" s="13">
        <f t="shared" si="2402"/>
        <v>5.5895326259810951E-6</v>
      </c>
      <c r="BJ1957" s="14">
        <f t="shared" si="2403"/>
        <v>0.7048342376032084</v>
      </c>
      <c r="BK1957" s="14">
        <f t="shared" si="2404"/>
        <v>0.18430559543216443</v>
      </c>
      <c r="BL1957" s="14">
        <f t="shared" si="2405"/>
        <v>0.10580729244763117</v>
      </c>
      <c r="BM1957" s="14">
        <f t="shared" si="2406"/>
        <v>0.56416740496959439</v>
      </c>
      <c r="BN1957" s="14">
        <f t="shared" si="2407"/>
        <v>0.42772349456230657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1.7840909090909101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1.3295454545454499</v>
      </c>
      <c r="I1958" s="10">
        <f>VLOOKUP(C1958,away!$B$2:$E$405,3,FALSE)</f>
        <v>0.56000000000000005</v>
      </c>
      <c r="J1958" s="10">
        <f>VLOOKUP(B1958,home!$B$2:$E$405,4,FALSE)</f>
        <v>0.75</v>
      </c>
      <c r="K1958" s="12">
        <f t="shared" si="2352"/>
        <v>0.33469545454545474</v>
      </c>
      <c r="L1958" s="12">
        <f t="shared" si="2353"/>
        <v>0.55840909090908908</v>
      </c>
      <c r="M1958" s="13">
        <f t="shared" si="2354"/>
        <v>0.40938283024703509</v>
      </c>
      <c r="N1958" s="13">
        <f t="shared" si="2355"/>
        <v>0.13701857245263616</v>
      </c>
      <c r="O1958" s="13">
        <f t="shared" si="2356"/>
        <v>0.22860309407203677</v>
      </c>
      <c r="P1958" s="13">
        <f t="shared" si="2357"/>
        <v>7.6512416480937706E-2</v>
      </c>
      <c r="Q1958" s="13">
        <f t="shared" si="2358"/>
        <v>2.292974669410219E-2</v>
      </c>
      <c r="R1958" s="13">
        <f t="shared" si="2359"/>
        <v>6.3827022969885516E-2</v>
      </c>
      <c r="S1958" s="13">
        <f t="shared" si="2360"/>
        <v>3.5749849793528712E-3</v>
      </c>
      <c r="T1958" s="13">
        <f t="shared" si="2361"/>
        <v>1.2804179006229292E-2</v>
      </c>
      <c r="U1958" s="13">
        <f t="shared" si="2362"/>
        <v>2.1362614465189014E-2</v>
      </c>
      <c r="V1958" s="13">
        <f t="shared" si="2363"/>
        <v>7.4239323587624149E-5</v>
      </c>
      <c r="W1958" s="13">
        <f t="shared" si="2364"/>
        <v>2.5581606641315573E-3</v>
      </c>
      <c r="X1958" s="13">
        <f t="shared" si="2365"/>
        <v>1.4285001708570942E-3</v>
      </c>
      <c r="Y1958" s="13">
        <f t="shared" si="2366"/>
        <v>3.9884374088589421E-4</v>
      </c>
      <c r="Z1958" s="13">
        <f t="shared" si="2367"/>
        <v>1.1880529957349105E-2</v>
      </c>
      <c r="AA1958" s="13">
        <f t="shared" si="2368"/>
        <v>3.9763593743158505E-3</v>
      </c>
      <c r="AB1958" s="13">
        <f t="shared" si="2369"/>
        <v>6.6543470411136178E-4</v>
      </c>
      <c r="AC1958" s="13">
        <f t="shared" si="2370"/>
        <v>8.67194106884588E-7</v>
      </c>
      <c r="AD1958" s="13">
        <f t="shared" si="2371"/>
        <v>2.1405118657045341E-4</v>
      </c>
      <c r="AE1958" s="13">
        <f t="shared" si="2372"/>
        <v>1.1952812850081868E-4</v>
      </c>
      <c r="AF1958" s="13">
        <f t="shared" si="2373"/>
        <v>3.3372796787103471E-5</v>
      </c>
      <c r="AG1958" s="13">
        <f t="shared" si="2374"/>
        <v>6.2118910383267392E-6</v>
      </c>
      <c r="AH1958" s="13">
        <f t="shared" si="2375"/>
        <v>1.6585489832503782E-3</v>
      </c>
      <c r="AI1958" s="13">
        <f t="shared" si="2376"/>
        <v>5.5510880583488711E-4</v>
      </c>
      <c r="AJ1958" s="13">
        <f t="shared" si="2377"/>
        <v>9.2896197045546058E-5</v>
      </c>
      <c r="AK1958" s="13">
        <f t="shared" si="2378"/>
        <v>1.0363978298567724E-5</v>
      </c>
      <c r="AL1958" s="13">
        <f t="shared" si="2379"/>
        <v>6.4830385422593347E-9</v>
      </c>
      <c r="AM1958" s="13">
        <f t="shared" si="2380"/>
        <v>1.4328391837038381E-5</v>
      </c>
      <c r="AN1958" s="13">
        <f t="shared" si="2381"/>
        <v>8.0011042599098132E-6</v>
      </c>
      <c r="AO1958" s="13">
        <f t="shared" si="2382"/>
        <v>2.2339446780225395E-6</v>
      </c>
      <c r="AP1958" s="13">
        <f t="shared" si="2383"/>
        <v>4.158183389319213E-7</v>
      </c>
      <c r="AQ1958" s="13">
        <f t="shared" si="2384"/>
        <v>5.8049185156575419E-8</v>
      </c>
      <c r="AR1958" s="13">
        <f t="shared" si="2385"/>
        <v>1.8522976599300757E-4</v>
      </c>
      <c r="AS1958" s="13">
        <f t="shared" si="2386"/>
        <v>6.1995560724377891E-5</v>
      </c>
      <c r="AT1958" s="13">
        <f t="shared" si="2387"/>
        <v>1.0374816188222999E-5</v>
      </c>
      <c r="AU1958" s="13">
        <f t="shared" si="2388"/>
        <v>1.1574679399809463E-6</v>
      </c>
      <c r="AV1958" s="13">
        <f t="shared" si="2389"/>
        <v>9.6849814573428465E-8</v>
      </c>
      <c r="AW1958" s="13">
        <f t="shared" si="2390"/>
        <v>3.3657232054786946E-11</v>
      </c>
      <c r="AX1958" s="13">
        <f t="shared" si="2391"/>
        <v>7.9927460313382348E-7</v>
      </c>
      <c r="AY1958" s="13">
        <f t="shared" si="2392"/>
        <v>4.463222045226812E-7</v>
      </c>
      <c r="AZ1958" s="13">
        <f t="shared" si="2393"/>
        <v>1.2461518824002547E-7</v>
      </c>
      <c r="BA1958" s="13">
        <f t="shared" si="2394"/>
        <v>2.3195417992859209E-8</v>
      </c>
      <c r="BB1958" s="13">
        <f t="shared" si="2395"/>
        <v>3.23813306866221E-9</v>
      </c>
      <c r="BC1958" s="13">
        <f t="shared" si="2396"/>
        <v>3.6164058862286479E-10</v>
      </c>
      <c r="BD1958" s="13">
        <f t="shared" si="2397"/>
        <v>1.7238997539576431E-5</v>
      </c>
      <c r="BE1958" s="13">
        <f t="shared" si="2398"/>
        <v>5.7698141174165103E-6</v>
      </c>
      <c r="BF1958" s="13">
        <f t="shared" si="2399"/>
        <v>9.6556527933575037E-7</v>
      </c>
      <c r="BG1958" s="13">
        <f t="shared" si="2400"/>
        <v>1.0772343668686265E-7</v>
      </c>
      <c r="BH1958" s="13">
        <f t="shared" si="2401"/>
        <v>9.0136361517770002E-9</v>
      </c>
      <c r="BI1958" s="13">
        <f t="shared" si="2402"/>
        <v>6.0336460978526984E-10</v>
      </c>
      <c r="BJ1958" s="14">
        <f t="shared" si="2403"/>
        <v>0.17753760104722555</v>
      </c>
      <c r="BK1958" s="14">
        <f t="shared" si="2404"/>
        <v>0.48954579103026324</v>
      </c>
      <c r="BL1958" s="14">
        <f t="shared" si="2405"/>
        <v>0.3210343897280018</v>
      </c>
      <c r="BM1958" s="14">
        <f t="shared" si="2406"/>
        <v>6.1724182557658928E-2</v>
      </c>
      <c r="BN1958" s="14">
        <f t="shared" si="2407"/>
        <v>0.93827368291663338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1.7840909090909101</v>
      </c>
      <c r="F1959" s="10">
        <f>VLOOKUP(B1959,home!$B$2:$E$405,3,FALSE)</f>
        <v>0.67</v>
      </c>
      <c r="G1959" s="10">
        <f>VLOOKUP(C1959,away!$B$2:$E$405,4,FALSE)</f>
        <v>1.35</v>
      </c>
      <c r="H1959" s="10">
        <f>VLOOKUP(A1959,away!$A$2:$E$405,3,FALSE)</f>
        <v>1.3295454545454499</v>
      </c>
      <c r="I1959" s="10">
        <f>VLOOKUP(C1959,away!$B$2:$E$405,3,FALSE)</f>
        <v>0.67</v>
      </c>
      <c r="J1959" s="10">
        <f>VLOOKUP(B1959,home!$B$2:$E$405,4,FALSE)</f>
        <v>1.2</v>
      </c>
      <c r="K1959" s="12">
        <f t="shared" si="2352"/>
        <v>1.6137102272727282</v>
      </c>
      <c r="L1959" s="12">
        <f t="shared" si="2353"/>
        <v>1.0689545454545417</v>
      </c>
      <c r="M1959" s="13">
        <f t="shared" si="2354"/>
        <v>6.8380692148851993E-2</v>
      </c>
      <c r="N1959" s="13">
        <f t="shared" si="2355"/>
        <v>0.11034662226859039</v>
      </c>
      <c r="O1959" s="13">
        <f t="shared" si="2356"/>
        <v>7.3095851693843028E-2</v>
      </c>
      <c r="P1959" s="13">
        <f t="shared" si="2357"/>
        <v>0.11795552344956506</v>
      </c>
      <c r="Q1959" s="13">
        <f t="shared" si="2358"/>
        <v>8.9033736449912471E-2</v>
      </c>
      <c r="R1959" s="13">
        <f t="shared" si="2359"/>
        <v>3.9068071461002288E-2</v>
      </c>
      <c r="S1959" s="13">
        <f t="shared" si="2360"/>
        <v>5.0867814711401997E-2</v>
      </c>
      <c r="T1959" s="13">
        <f t="shared" si="2361"/>
        <v>9.5173017276935654E-2</v>
      </c>
      <c r="U1959" s="13">
        <f t="shared" si="2362"/>
        <v>6.3044546476441185E-2</v>
      </c>
      <c r="V1959" s="13">
        <f t="shared" si="2363"/>
        <v>9.749567738536042E-3</v>
      </c>
      <c r="W1959" s="13">
        <f t="shared" si="2364"/>
        <v>4.7891550360509481E-2</v>
      </c>
      <c r="X1959" s="13">
        <f t="shared" si="2365"/>
        <v>5.1193890446731706E-2</v>
      </c>
      <c r="Y1959" s="13">
        <f t="shared" si="2366"/>
        <v>2.7361970946267848E-2</v>
      </c>
      <c r="Z1959" s="13">
        <f t="shared" si="2367"/>
        <v>1.3920664190127085E-2</v>
      </c>
      <c r="AA1959" s="13">
        <f t="shared" si="2368"/>
        <v>2.2463918174037305E-2</v>
      </c>
      <c r="AB1959" s="13">
        <f t="shared" si="2369"/>
        <v>1.8125127251030861E-2</v>
      </c>
      <c r="AC1959" s="13">
        <f t="shared" si="2370"/>
        <v>1.0511148412905092E-3</v>
      </c>
      <c r="AD1959" s="13">
        <f t="shared" si="2371"/>
        <v>1.9320771154175274E-2</v>
      </c>
      <c r="AE1959" s="13">
        <f t="shared" si="2372"/>
        <v>2.0653026146942654E-2</v>
      </c>
      <c r="AF1959" s="13">
        <f t="shared" si="2373"/>
        <v>1.1038573088582925E-2</v>
      </c>
      <c r="AG1959" s="13">
        <f t="shared" si="2374"/>
        <v>3.9332442927909658E-3</v>
      </c>
      <c r="AH1959" s="13">
        <f t="shared" si="2375"/>
        <v>3.720139315445653E-3</v>
      </c>
      <c r="AI1959" s="13">
        <f t="shared" si="2376"/>
        <v>6.0032268602140159E-3</v>
      </c>
      <c r="AJ1959" s="13">
        <f t="shared" si="2377"/>
        <v>4.8437342904828545E-3</v>
      </c>
      <c r="AK1959" s="13">
        <f t="shared" si="2378"/>
        <v>2.6054611875812646E-3</v>
      </c>
      <c r="AL1959" s="13">
        <f t="shared" si="2379"/>
        <v>7.2526204350278727E-5</v>
      </c>
      <c r="AM1959" s="13">
        <f t="shared" si="2380"/>
        <v>6.2356252020577072E-3</v>
      </c>
      <c r="AN1959" s="13">
        <f t="shared" si="2381"/>
        <v>6.6655999034904816E-3</v>
      </c>
      <c r="AO1959" s="13">
        <f t="shared" si="2382"/>
        <v>3.5626116575087526E-3</v>
      </c>
      <c r="AP1959" s="13">
        <f t="shared" si="2383"/>
        <v>1.2694233083277735E-3</v>
      </c>
      <c r="AQ1959" s="13">
        <f t="shared" si="2384"/>
        <v>3.3923895388572888E-4</v>
      </c>
      <c r="AR1959" s="13">
        <f t="shared" si="2385"/>
        <v>7.9533196619395582E-4</v>
      </c>
      <c r="AS1959" s="13">
        <f t="shared" si="2386"/>
        <v>1.2834353279241142E-3</v>
      </c>
      <c r="AT1959" s="13">
        <f t="shared" si="2387"/>
        <v>1.0355463573571357E-3</v>
      </c>
      <c r="AU1959" s="13">
        <f t="shared" si="2388"/>
        <v>5.5702391589407642E-4</v>
      </c>
      <c r="AV1959" s="13">
        <f t="shared" si="2389"/>
        <v>2.2471879747844388E-4</v>
      </c>
      <c r="AW1959" s="13">
        <f t="shared" si="2390"/>
        <v>3.4751794732271702E-6</v>
      </c>
      <c r="AX1959" s="13">
        <f t="shared" si="2391"/>
        <v>1.6770820270000154E-3</v>
      </c>
      <c r="AY1959" s="13">
        <f t="shared" si="2392"/>
        <v>1.7927244558617829E-3</v>
      </c>
      <c r="AZ1959" s="13">
        <f t="shared" si="2393"/>
        <v>9.5817047792048644E-4</v>
      </c>
      <c r="BA1959" s="13">
        <f t="shared" si="2394"/>
        <v>3.414135625644849E-4</v>
      </c>
      <c r="BB1959" s="13">
        <f t="shared" si="2395"/>
        <v>9.1238894895783653E-5</v>
      </c>
      <c r="BC1959" s="13">
        <f t="shared" si="2396"/>
        <v>1.9506046284219431E-5</v>
      </c>
      <c r="BD1959" s="13">
        <f t="shared" si="2397"/>
        <v>1.4169562006805442E-4</v>
      </c>
      <c r="BE1959" s="13">
        <f t="shared" si="2398"/>
        <v>2.2865567126357023E-4</v>
      </c>
      <c r="BF1959" s="13">
        <f t="shared" si="2399"/>
        <v>1.844919976209671E-4</v>
      </c>
      <c r="BG1959" s="13">
        <f t="shared" si="2400"/>
        <v>9.9238874470310157E-5</v>
      </c>
      <c r="BH1959" s="13">
        <f t="shared" si="2401"/>
        <v>4.0035696668943507E-5</v>
      </c>
      <c r="BI1959" s="13">
        <f t="shared" si="2402"/>
        <v>1.2921202634132559E-5</v>
      </c>
      <c r="BJ1959" s="14">
        <f t="shared" si="2403"/>
        <v>0.49889903692123655</v>
      </c>
      <c r="BK1959" s="14">
        <f t="shared" si="2404"/>
        <v>0.24986996354985769</v>
      </c>
      <c r="BL1959" s="14">
        <f t="shared" si="2405"/>
        <v>0.23757317213765214</v>
      </c>
      <c r="BM1959" s="14">
        <f t="shared" si="2406"/>
        <v>0.50059309005071995</v>
      </c>
      <c r="BN1959" s="14">
        <f t="shared" si="2407"/>
        <v>0.49788049747176522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1.7840909090909101</v>
      </c>
      <c r="F1960" s="10">
        <f>VLOOKUP(B1960,home!$B$2:$E$405,3,FALSE)</f>
        <v>0.78</v>
      </c>
      <c r="G1960" s="10">
        <f>VLOOKUP(C1960,away!$B$2:$E$405,4,FALSE)</f>
        <v>0.56000000000000005</v>
      </c>
      <c r="H1960" s="10">
        <f>VLOOKUP(A1960,away!$A$2:$E$405,3,FALSE)</f>
        <v>1.3295454545454499</v>
      </c>
      <c r="I1960" s="10">
        <f>VLOOKUP(C1960,away!$B$2:$E$405,3,FALSE)</f>
        <v>0.9</v>
      </c>
      <c r="J1960" s="10">
        <f>VLOOKUP(B1960,home!$B$2:$E$405,4,FALSE)</f>
        <v>0.75</v>
      </c>
      <c r="K1960" s="12">
        <f t="shared" si="2352"/>
        <v>0.7792909090909097</v>
      </c>
      <c r="L1960" s="12">
        <f t="shared" si="2353"/>
        <v>0.89744318181817873</v>
      </c>
      <c r="M1960" s="13">
        <f t="shared" si="2354"/>
        <v>0.18698365153252611</v>
      </c>
      <c r="N1960" s="13">
        <f t="shared" si="2355"/>
        <v>0.14571465978792014</v>
      </c>
      <c r="O1960" s="13">
        <f t="shared" si="2356"/>
        <v>0.16780720317933179</v>
      </c>
      <c r="P1960" s="13">
        <f t="shared" si="2357"/>
        <v>0.13077062791762445</v>
      </c>
      <c r="Q1960" s="13">
        <f t="shared" si="2358"/>
        <v>5.6777054847000442E-2</v>
      </c>
      <c r="R1960" s="13">
        <f t="shared" si="2359"/>
        <v>7.5298715176634556E-2</v>
      </c>
      <c r="S1960" s="13">
        <f t="shared" si="2360"/>
        <v>2.2864241052372222E-2</v>
      </c>
      <c r="T1960" s="13">
        <f t="shared" si="2361"/>
        <v>5.0954180756157326E-2</v>
      </c>
      <c r="U1960" s="13">
        <f t="shared" si="2362"/>
        <v>5.867960420337702E-2</v>
      </c>
      <c r="V1960" s="13">
        <f t="shared" si="2363"/>
        <v>1.7767276174935379E-3</v>
      </c>
      <c r="W1960" s="13">
        <f t="shared" si="2364"/>
        <v>1.4748614229074477E-2</v>
      </c>
      <c r="X1960" s="13">
        <f t="shared" si="2365"/>
        <v>1.3236043281149463E-2</v>
      </c>
      <c r="Y1960" s="13">
        <f t="shared" si="2366"/>
        <v>5.9392983984589498E-3</v>
      </c>
      <c r="Z1960" s="13">
        <f t="shared" si="2367"/>
        <v>2.252543951164657E-2</v>
      </c>
      <c r="AA1960" s="13">
        <f t="shared" si="2368"/>
        <v>1.7553870234703353E-2</v>
      </c>
      <c r="AB1960" s="13">
        <f t="shared" si="2369"/>
        <v>6.8397857466329171E-3</v>
      </c>
      <c r="AC1960" s="13">
        <f t="shared" si="2370"/>
        <v>7.7661798328996606E-5</v>
      </c>
      <c r="AD1960" s="13">
        <f t="shared" si="2371"/>
        <v>2.8733652476016424E-3</v>
      </c>
      <c r="AE1960" s="13">
        <f t="shared" si="2372"/>
        <v>2.5786820503333968E-3</v>
      </c>
      <c r="AF1960" s="13">
        <f t="shared" si="2373"/>
        <v>1.1571103120743143E-3</v>
      </c>
      <c r="AG1960" s="13">
        <f t="shared" si="2374"/>
        <v>3.4614692006086617E-4</v>
      </c>
      <c r="AH1960" s="13">
        <f t="shared" si="2375"/>
        <v>5.0538255267962538E-3</v>
      </c>
      <c r="AI1960" s="13">
        <f t="shared" si="2376"/>
        <v>3.9384002891638984E-3</v>
      </c>
      <c r="AJ1960" s="13">
        <f t="shared" si="2377"/>
        <v>1.5345797708532177E-3</v>
      </c>
      <c r="AK1960" s="13">
        <f t="shared" si="2378"/>
        <v>3.9862802156690808E-4</v>
      </c>
      <c r="AL1960" s="13">
        <f t="shared" si="2379"/>
        <v>2.1725711417991387E-6</v>
      </c>
      <c r="AM1960" s="13">
        <f t="shared" si="2380"/>
        <v>4.4783748319074244E-4</v>
      </c>
      <c r="AN1960" s="13">
        <f t="shared" si="2381"/>
        <v>4.0190869585214503E-4</v>
      </c>
      <c r="AO1960" s="13">
        <f t="shared" si="2382"/>
        <v>1.8034510940297184E-4</v>
      </c>
      <c r="AP1960" s="13">
        <f t="shared" si="2383"/>
        <v>5.3949829602650202E-5</v>
      </c>
      <c r="AQ1960" s="13">
        <f t="shared" si="2384"/>
        <v>1.210422668428774E-5</v>
      </c>
      <c r="AR1960" s="13">
        <f t="shared" si="2385"/>
        <v>9.0710425222439279E-4</v>
      </c>
      <c r="AS1960" s="13">
        <f t="shared" si="2386"/>
        <v>7.0689809735617691E-4</v>
      </c>
      <c r="AT1960" s="13">
        <f t="shared" si="2387"/>
        <v>2.7543963046166469E-4</v>
      </c>
      <c r="AU1960" s="13">
        <f t="shared" si="2388"/>
        <v>7.1549200007378324E-5</v>
      </c>
      <c r="AV1960" s="13">
        <f t="shared" si="2389"/>
        <v>1.3939410279619289E-5</v>
      </c>
      <c r="AW1960" s="13">
        <f t="shared" si="2390"/>
        <v>4.2206377414433175E-8</v>
      </c>
      <c r="AX1960" s="13">
        <f t="shared" si="2391"/>
        <v>5.8165946566783088E-5</v>
      </c>
      <c r="AY1960" s="13">
        <f t="shared" si="2392"/>
        <v>5.2200632160359983E-5</v>
      </c>
      <c r="AZ1960" s="13">
        <f t="shared" si="2393"/>
        <v>2.3423550709456904E-5</v>
      </c>
      <c r="BA1960" s="13">
        <f t="shared" si="2394"/>
        <v>7.0071019593914887E-6</v>
      </c>
      <c r="BB1960" s="13">
        <f t="shared" si="2395"/>
        <v>1.5721189694401726E-6</v>
      </c>
      <c r="BC1960" s="13">
        <f t="shared" si="2396"/>
        <v>2.8217749002622097E-7</v>
      </c>
      <c r="BD1960" s="13">
        <f t="shared" si="2397"/>
        <v>1.3567908772617643E-4</v>
      </c>
      <c r="BE1960" s="13">
        <f t="shared" si="2398"/>
        <v>1.0573347961875732E-4</v>
      </c>
      <c r="BF1960" s="13">
        <f t="shared" si="2399"/>
        <v>4.1198569726723278E-5</v>
      </c>
      <c r="BG1960" s="13">
        <f t="shared" si="2400"/>
        <v>1.0701890285194473E-5</v>
      </c>
      <c r="BH1960" s="13">
        <f t="shared" si="2401"/>
        <v>2.0849714523350932E-6</v>
      </c>
      <c r="BI1960" s="13">
        <f t="shared" si="2402"/>
        <v>3.2495985970376202E-7</v>
      </c>
      <c r="BJ1960" s="14">
        <f t="shared" si="2403"/>
        <v>0.29556395270241931</v>
      </c>
      <c r="BK1960" s="14">
        <f t="shared" si="2404"/>
        <v>0.34252728312164754</v>
      </c>
      <c r="BL1960" s="14">
        <f t="shared" si="2405"/>
        <v>0.33937526569805798</v>
      </c>
      <c r="BM1960" s="14">
        <f t="shared" si="2406"/>
        <v>0.23658787016695096</v>
      </c>
      <c r="BN1960" s="14">
        <f t="shared" si="2407"/>
        <v>0.76335191244103751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1.3684210526315801</v>
      </c>
      <c r="F1961" s="10">
        <f>VLOOKUP(B1961,home!$B$2:$E$405,3,FALSE)</f>
        <v>2.19</v>
      </c>
      <c r="G1961" s="10">
        <f>VLOOKUP(C1961,away!$B$2:$E$405,4,FALSE)</f>
        <v>1.17</v>
      </c>
      <c r="H1961" s="10">
        <f>VLOOKUP(A1961,away!$A$2:$E$405,3,FALSE)</f>
        <v>1.0105263157894699</v>
      </c>
      <c r="I1961" s="10">
        <f>VLOOKUP(C1961,away!$B$2:$E$405,3,FALSE)</f>
        <v>0.44</v>
      </c>
      <c r="J1961" s="10">
        <f>VLOOKUP(B1961,home!$B$2:$E$405,4,FALSE)</f>
        <v>0.49</v>
      </c>
      <c r="K1961" s="12">
        <f t="shared" si="2352"/>
        <v>3.5063052631578975</v>
      </c>
      <c r="L1961" s="12">
        <f t="shared" si="2353"/>
        <v>0.21786947368420972</v>
      </c>
      <c r="M1961" s="13">
        <f t="shared" si="2354"/>
        <v>2.4133008293706366E-2</v>
      </c>
      <c r="N1961" s="13">
        <f t="shared" si="2355"/>
        <v>8.4617693996055815E-2</v>
      </c>
      <c r="O1961" s="13">
        <f t="shared" si="2356"/>
        <v>5.2578458153664737E-3</v>
      </c>
      <c r="P1961" s="13">
        <f t="shared" si="2357"/>
        <v>1.8435612455292193E-2</v>
      </c>
      <c r="Q1961" s="13">
        <f t="shared" si="2358"/>
        <v>0.14834773290732753</v>
      </c>
      <c r="R1961" s="13">
        <f t="shared" si="2359"/>
        <v>5.7276205025330899E-4</v>
      </c>
      <c r="S1961" s="13">
        <f t="shared" si="2360"/>
        <v>3.5208188973518875E-3</v>
      </c>
      <c r="T1961" s="13">
        <f t="shared" si="2361"/>
        <v>3.2320442490765169E-2</v>
      </c>
      <c r="U1961" s="13">
        <f t="shared" si="2362"/>
        <v>2.0082785913402858E-3</v>
      </c>
      <c r="V1961" s="13">
        <f t="shared" si="2363"/>
        <v>2.9884588834094475E-4</v>
      </c>
      <c r="W1961" s="13">
        <f t="shared" si="2364"/>
        <v>0.17338414555683482</v>
      </c>
      <c r="X1961" s="13">
        <f t="shared" si="2365"/>
        <v>3.7775112537654011E-2</v>
      </c>
      <c r="Y1961" s="13">
        <f t="shared" si="2366"/>
        <v>4.1150219434702351E-3</v>
      </c>
      <c r="Z1961" s="13">
        <f t="shared" si="2367"/>
        <v>4.1595788811659123E-5</v>
      </c>
      <c r="AA1961" s="13">
        <f t="shared" si="2368"/>
        <v>1.4584753323552477E-4</v>
      </c>
      <c r="AB1961" s="13">
        <f t="shared" si="2369"/>
        <v>2.5569298670115857E-4</v>
      </c>
      <c r="AC1961" s="13">
        <f t="shared" si="2370"/>
        <v>1.4268338706109363E-5</v>
      </c>
      <c r="AD1961" s="13">
        <f t="shared" si="2371"/>
        <v>0.15198443552851623</v>
      </c>
      <c r="AE1961" s="13">
        <f t="shared" si="2372"/>
        <v>3.3112768976789539E-2</v>
      </c>
      <c r="AF1961" s="13">
        <f t="shared" si="2373"/>
        <v>3.6071307745999819E-3</v>
      </c>
      <c r="AG1961" s="13">
        <f t="shared" si="2374"/>
        <v>2.6196122779073805E-4</v>
      </c>
      <c r="AH1961" s="13">
        <f t="shared" si="2375"/>
        <v>2.2656131539689275E-6</v>
      </c>
      <c r="AI1961" s="13">
        <f t="shared" si="2376"/>
        <v>7.9439313260410148E-6</v>
      </c>
      <c r="AJ1961" s="13">
        <f t="shared" si="2377"/>
        <v>1.3926924109331258E-5</v>
      </c>
      <c r="AK1961" s="13">
        <f t="shared" si="2378"/>
        <v>1.627734910138293E-5</v>
      </c>
      <c r="AL1961" s="13">
        <f t="shared" si="2379"/>
        <v>4.3599299277624987E-7</v>
      </c>
      <c r="AM1961" s="13">
        <f t="shared" si="2380"/>
        <v>0.10658076524234371</v>
      </c>
      <c r="AN1961" s="13">
        <f t="shared" si="2381"/>
        <v>2.3220695228209735E-2</v>
      </c>
      <c r="AO1961" s="13">
        <f t="shared" si="2382"/>
        <v>2.5295403239757475E-3</v>
      </c>
      <c r="AP1961" s="13">
        <f t="shared" si="2383"/>
        <v>1.837032063491939E-4</v>
      </c>
      <c r="AQ1961" s="13">
        <f t="shared" si="2384"/>
        <v>1.000583022035016E-5</v>
      </c>
      <c r="AR1961" s="13">
        <f t="shared" si="2385"/>
        <v>9.8721589085446533E-8</v>
      </c>
      <c r="AS1961" s="13">
        <f t="shared" si="2386"/>
        <v>3.4614802739761241E-7</v>
      </c>
      <c r="AT1961" s="13">
        <f t="shared" si="2387"/>
        <v>6.0685032514798647E-7</v>
      </c>
      <c r="AU1961" s="13">
        <f t="shared" si="2388"/>
        <v>7.0926749633848863E-7</v>
      </c>
      <c r="AV1961" s="13">
        <f t="shared" si="2389"/>
        <v>6.2172708884961695E-7</v>
      </c>
      <c r="AW1961" s="13">
        <f t="shared" si="2390"/>
        <v>9.2517335480279941E-9</v>
      </c>
      <c r="AX1961" s="13">
        <f t="shared" si="2391"/>
        <v>6.2284116353437689E-2</v>
      </c>
      <c r="AY1961" s="13">
        <f t="shared" si="2392"/>
        <v>1.3569807648809549E-2</v>
      </c>
      <c r="AZ1961" s="13">
        <f t="shared" si="2393"/>
        <v>1.4782234252210496E-3</v>
      </c>
      <c r="BA1961" s="13">
        <f t="shared" si="2394"/>
        <v>1.0735325321352667E-4</v>
      </c>
      <c r="BB1961" s="13">
        <f t="shared" si="2395"/>
        <v>5.8472491939796857E-6</v>
      </c>
      <c r="BC1961" s="13">
        <f t="shared" si="2396"/>
        <v>2.5478742087855473E-7</v>
      </c>
      <c r="BD1961" s="13">
        <f t="shared" si="2397"/>
        <v>3.5847367758858442E-9</v>
      </c>
      <c r="BE1961" s="13">
        <f t="shared" si="2398"/>
        <v>1.2569181424324209E-8</v>
      </c>
      <c r="BF1961" s="13">
        <f t="shared" si="2399"/>
        <v>2.2035693490847233E-8</v>
      </c>
      <c r="BG1961" s="13">
        <f t="shared" si="2400"/>
        <v>2.5754622688097286E-8</v>
      </c>
      <c r="BH1961" s="13">
        <f t="shared" si="2401"/>
        <v>2.257589227048033E-8</v>
      </c>
      <c r="BI1961" s="13">
        <f t="shared" si="2402"/>
        <v>1.5831593977694174E-8</v>
      </c>
      <c r="BJ1961" s="14">
        <f t="shared" si="2403"/>
        <v>0.87949675848819941</v>
      </c>
      <c r="BK1961" s="14">
        <f t="shared" si="2404"/>
        <v>5.9972797515199829E-2</v>
      </c>
      <c r="BL1961" s="14">
        <f t="shared" si="2405"/>
        <v>8.2833258608349235E-3</v>
      </c>
      <c r="BM1961" s="14">
        <f t="shared" si="2406"/>
        <v>0.65286002373796792</v>
      </c>
      <c r="BN1961" s="14">
        <f t="shared" si="2407"/>
        <v>0.28136465551800166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1.3684210526315801</v>
      </c>
      <c r="F1962" s="10">
        <f>VLOOKUP(B1962,home!$B$2:$E$405,3,FALSE)</f>
        <v>0.44</v>
      </c>
      <c r="G1962" s="10">
        <f>VLOOKUP(C1962,away!$B$2:$E$405,4,FALSE)</f>
        <v>0.28999999999999998</v>
      </c>
      <c r="H1962" s="10">
        <f>VLOOKUP(A1962,away!$A$2:$E$405,3,FALSE)</f>
        <v>1.0105263157894699</v>
      </c>
      <c r="I1962" s="10">
        <f>VLOOKUP(C1962,away!$B$2:$E$405,3,FALSE)</f>
        <v>0.44</v>
      </c>
      <c r="J1962" s="10">
        <f>VLOOKUP(B1962,home!$B$2:$E$405,4,FALSE)</f>
        <v>1.19</v>
      </c>
      <c r="K1962" s="12">
        <f t="shared" si="2352"/>
        <v>0.1746105263157896</v>
      </c>
      <c r="L1962" s="12">
        <f t="shared" si="2353"/>
        <v>0.52911157894736638</v>
      </c>
      <c r="M1962" s="13">
        <f t="shared" si="2354"/>
        <v>0.49474039661786723</v>
      </c>
      <c r="N1962" s="13">
        <f t="shared" si="2355"/>
        <v>8.6386881043128291E-2</v>
      </c>
      <c r="O1962" s="13">
        <f t="shared" si="2356"/>
        <v>0.26177287242352593</v>
      </c>
      <c r="P1962" s="13">
        <f t="shared" si="2357"/>
        <v>4.5708299029067909E-2</v>
      </c>
      <c r="Q1962" s="13">
        <f t="shared" si="2358"/>
        <v>7.5420293828600687E-3</v>
      </c>
      <c r="R1962" s="13">
        <f t="shared" si="2359"/>
        <v>6.9253528926799673E-2</v>
      </c>
      <c r="S1962" s="13">
        <f t="shared" si="2360"/>
        <v>1.0557297394821427E-3</v>
      </c>
      <c r="T1962" s="13">
        <f t="shared" si="2361"/>
        <v>3.9905750752325213E-3</v>
      </c>
      <c r="U1962" s="13">
        <f t="shared" si="2362"/>
        <v>1.209239513513425E-2</v>
      </c>
      <c r="V1962" s="13">
        <f t="shared" si="2363"/>
        <v>1.0837470622306531E-5</v>
      </c>
      <c r="W1962" s="13">
        <f t="shared" si="2364"/>
        <v>4.3897257334344882E-4</v>
      </c>
      <c r="X1962" s="13">
        <f t="shared" si="2365"/>
        <v>2.3226547139634074E-4</v>
      </c>
      <c r="Y1962" s="13">
        <f t="shared" si="2366"/>
        <v>6.1447175152736129E-5</v>
      </c>
      <c r="Z1962" s="13">
        <f t="shared" si="2367"/>
        <v>1.2214281346045365E-2</v>
      </c>
      <c r="AA1962" s="13">
        <f t="shared" si="2368"/>
        <v>2.132742094402112E-3</v>
      </c>
      <c r="AB1962" s="13">
        <f t="shared" si="2369"/>
        <v>1.861996097996961E-4</v>
      </c>
      <c r="AC1962" s="13">
        <f t="shared" si="2370"/>
        <v>6.2578570411562069E-8</v>
      </c>
      <c r="AD1962" s="13">
        <f t="shared" si="2371"/>
        <v>1.9162308017424037E-5</v>
      </c>
      <c r="AE1962" s="13">
        <f t="shared" si="2372"/>
        <v>1.0138999051375008E-5</v>
      </c>
      <c r="AF1962" s="13">
        <f t="shared" si="2373"/>
        <v>2.6823308985094405E-6</v>
      </c>
      <c r="AG1962" s="13">
        <f t="shared" si="2374"/>
        <v>4.7308411232321278E-7</v>
      </c>
      <c r="AH1962" s="13">
        <f t="shared" si="2375"/>
        <v>1.6156794221783561E-3</v>
      </c>
      <c r="AI1962" s="13">
        <f t="shared" si="2376"/>
        <v>2.821146342641536E-4</v>
      </c>
      <c r="AJ1962" s="13">
        <f t="shared" si="2377"/>
        <v>2.4630092385125174E-5</v>
      </c>
      <c r="AK1962" s="13">
        <f t="shared" si="2378"/>
        <v>1.4335577981910762E-6</v>
      </c>
      <c r="AL1962" s="13">
        <f t="shared" si="2379"/>
        <v>2.3126148814507095E-10</v>
      </c>
      <c r="AM1962" s="13">
        <f t="shared" si="2380"/>
        <v>6.6918813766953798E-7</v>
      </c>
      <c r="AN1962" s="13">
        <f t="shared" si="2381"/>
        <v>3.540751921351767E-7</v>
      </c>
      <c r="AO1962" s="13">
        <f t="shared" si="2382"/>
        <v>9.3672641988367756E-8</v>
      </c>
      <c r="AP1962" s="13">
        <f t="shared" si="2383"/>
        <v>1.6521093168878881E-8</v>
      </c>
      <c r="AQ1962" s="13">
        <f t="shared" si="2384"/>
        <v>2.185375423130513E-9</v>
      </c>
      <c r="AR1962" s="13">
        <f t="shared" si="2385"/>
        <v>1.7097493802831174E-4</v>
      </c>
      <c r="AS1962" s="13">
        <f t="shared" si="2386"/>
        <v>2.9854023915933025E-5</v>
      </c>
      <c r="AT1962" s="13">
        <f t="shared" si="2387"/>
        <v>2.6064134143026177E-6</v>
      </c>
      <c r="AU1962" s="13">
        <f t="shared" si="2388"/>
        <v>1.517024060226381E-7</v>
      </c>
      <c r="AV1962" s="13">
        <f t="shared" si="2389"/>
        <v>6.6222092397461105E-9</v>
      </c>
      <c r="AW1962" s="13">
        <f t="shared" si="2390"/>
        <v>5.9349696473277323E-13</v>
      </c>
      <c r="AX1962" s="13">
        <f t="shared" si="2391"/>
        <v>1.9474548820460153E-8</v>
      </c>
      <c r="AY1962" s="13">
        <f t="shared" si="2392"/>
        <v>1.030420927568124E-8</v>
      </c>
      <c r="AZ1962" s="13">
        <f t="shared" si="2393"/>
        <v>2.7260382198299004E-9</v>
      </c>
      <c r="BA1962" s="13">
        <f t="shared" si="2394"/>
        <v>4.8079279558835557E-10</v>
      </c>
      <c r="BB1962" s="13">
        <f t="shared" si="2395"/>
        <v>6.3598258805068273E-11</v>
      </c>
      <c r="BC1962" s="13">
        <f t="shared" si="2396"/>
        <v>6.7301150269305862E-12</v>
      </c>
      <c r="BD1962" s="13">
        <f t="shared" si="2397"/>
        <v>1.5077469903431358E-5</v>
      </c>
      <c r="BE1962" s="13">
        <f t="shared" si="2398"/>
        <v>2.6326849553486269E-6</v>
      </c>
      <c r="BF1962" s="13">
        <f t="shared" si="2399"/>
        <v>2.2984725283854236E-7</v>
      </c>
      <c r="BG1962" s="13">
        <f t="shared" si="2400"/>
        <v>1.3377916596792083E-8</v>
      </c>
      <c r="BH1962" s="13">
        <f t="shared" si="2401"/>
        <v>5.8398126449365063E-10</v>
      </c>
      <c r="BI1962" s="13">
        <f t="shared" si="2402"/>
        <v>2.0393855190359358E-11</v>
      </c>
      <c r="BJ1962" s="14">
        <f t="shared" si="2403"/>
        <v>9.8685796141550916E-2</v>
      </c>
      <c r="BK1962" s="14">
        <f t="shared" si="2404"/>
        <v>0.5415153359710807</v>
      </c>
      <c r="BL1962" s="14">
        <f t="shared" si="2405"/>
        <v>0.34758314358066461</v>
      </c>
      <c r="BM1962" s="14">
        <f t="shared" si="2406"/>
        <v>3.4594539312476802E-2</v>
      </c>
      <c r="BN1962" s="14">
        <f t="shared" si="2407"/>
        <v>0.96540400742324917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1.3684210526315801</v>
      </c>
      <c r="F1963" s="10">
        <f>VLOOKUP(B1963,home!$B$2:$E$405,3,FALSE)</f>
        <v>1.28</v>
      </c>
      <c r="G1963" s="10">
        <f>VLOOKUP(C1963,away!$B$2:$E$405,4,FALSE)</f>
        <v>0.91</v>
      </c>
      <c r="H1963" s="10">
        <f>VLOOKUP(A1963,away!$A$2:$E$405,3,FALSE)</f>
        <v>1.0105263157894699</v>
      </c>
      <c r="I1963" s="10">
        <f>VLOOKUP(C1963,away!$B$2:$E$405,3,FALSE)</f>
        <v>1.83</v>
      </c>
      <c r="J1963" s="10">
        <f>VLOOKUP(B1963,home!$B$2:$E$405,4,FALSE)</f>
        <v>0.74</v>
      </c>
      <c r="K1963" s="12">
        <f t="shared" si="2352"/>
        <v>1.5939368421052644</v>
      </c>
      <c r="L1963" s="12">
        <f t="shared" si="2353"/>
        <v>1.3684547368421003</v>
      </c>
      <c r="M1963" s="13">
        <f t="shared" si="2354"/>
        <v>5.1695136216303672E-2</v>
      </c>
      <c r="N1963" s="13">
        <f t="shared" si="2355"/>
        <v>8.239878217281657E-2</v>
      </c>
      <c r="O1963" s="13">
        <f t="shared" si="2356"/>
        <v>7.0742454026898369E-2</v>
      </c>
      <c r="P1963" s="13">
        <f t="shared" si="2357"/>
        <v>0.11275900377441125</v>
      </c>
      <c r="Q1963" s="13">
        <f t="shared" si="2358"/>
        <v>6.5669227324929427E-2</v>
      </c>
      <c r="R1963" s="13">
        <f t="shared" si="2359"/>
        <v>4.8403923154471798E-2</v>
      </c>
      <c r="S1963" s="13">
        <f t="shared" si="2360"/>
        <v>6.1488342341323346E-2</v>
      </c>
      <c r="T1963" s="13">
        <f t="shared" si="2361"/>
        <v>8.986536519756036E-2</v>
      </c>
      <c r="U1963" s="13">
        <f t="shared" si="2362"/>
        <v>7.715279641834466E-2</v>
      </c>
      <c r="V1963" s="13">
        <f t="shared" si="2363"/>
        <v>1.4902249211257983E-2</v>
      </c>
      <c r="W1963" s="13">
        <f t="shared" si="2364"/>
        <v>3.4890866941930242E-2</v>
      </c>
      <c r="X1963" s="13">
        <f t="shared" si="2365"/>
        <v>4.7746572139211886E-2</v>
      </c>
      <c r="Y1963" s="13">
        <f t="shared" si="2366"/>
        <v>3.2669511405938781E-2</v>
      </c>
      <c r="Z1963" s="13">
        <f t="shared" si="2367"/>
        <v>2.2079525974159318E-2</v>
      </c>
      <c r="AA1963" s="13">
        <f t="shared" si="2368"/>
        <v>3.5193369906432667E-2</v>
      </c>
      <c r="AB1963" s="13">
        <f t="shared" si="2369"/>
        <v>2.8048004445850871E-2</v>
      </c>
      <c r="AC1963" s="13">
        <f t="shared" si="2370"/>
        <v>2.0315774583082318E-3</v>
      </c>
      <c r="AD1963" s="13">
        <f t="shared" si="2371"/>
        <v>1.3903459567933815E-2</v>
      </c>
      <c r="AE1963" s="13">
        <f t="shared" si="2372"/>
        <v>1.902625510423165E-2</v>
      </c>
      <c r="AF1963" s="13">
        <f t="shared" si="2373"/>
        <v>1.3018284460875995E-2</v>
      </c>
      <c r="AG1963" s="13">
        <f t="shared" si="2374"/>
        <v>5.9383110120145551E-3</v>
      </c>
      <c r="AH1963" s="13">
        <f t="shared" si="2375"/>
        <v>7.5537079766416302E-3</v>
      </c>
      <c r="AI1963" s="13">
        <f t="shared" si="2376"/>
        <v>1.2040133438473507E-2</v>
      </c>
      <c r="AJ1963" s="13">
        <f t="shared" si="2377"/>
        <v>9.5956061357232343E-3</v>
      </c>
      <c r="AK1963" s="13">
        <f t="shared" si="2378"/>
        <v>5.0982633806868627E-3</v>
      </c>
      <c r="AL1963" s="13">
        <f t="shared" si="2379"/>
        <v>1.7725354225269611E-4</v>
      </c>
      <c r="AM1963" s="13">
        <f t="shared" si="2380"/>
        <v>4.4322472876101278E-3</v>
      </c>
      <c r="AN1963" s="13">
        <f t="shared" si="2381"/>
        <v>6.0653297955856307E-3</v>
      </c>
      <c r="AO1963" s="13">
        <f t="shared" si="2382"/>
        <v>4.1500646446393421E-3</v>
      </c>
      <c r="AP1963" s="13">
        <f t="shared" si="2383"/>
        <v>1.8930585403858784E-3</v>
      </c>
      <c r="AQ1963" s="13">
        <f t="shared" si="2384"/>
        <v>6.4764123167761233E-4</v>
      </c>
      <c r="AR1963" s="13">
        <f t="shared" si="2385"/>
        <v>2.067381492271439E-3</v>
      </c>
      <c r="AS1963" s="13">
        <f t="shared" si="2386"/>
        <v>3.2952755272180065E-3</v>
      </c>
      <c r="AT1963" s="13">
        <f t="shared" si="2387"/>
        <v>2.626230533860316E-3</v>
      </c>
      <c r="AU1963" s="13">
        <f t="shared" si="2388"/>
        <v>1.3953485345939113E-3</v>
      </c>
      <c r="AV1963" s="13">
        <f t="shared" si="2389"/>
        <v>5.5602435921670685E-4</v>
      </c>
      <c r="AW1963" s="13">
        <f t="shared" si="2390"/>
        <v>1.0739744964846409E-5</v>
      </c>
      <c r="AX1963" s="13">
        <f t="shared" si="2391"/>
        <v>1.1774537075071507E-3</v>
      </c>
      <c r="AY1963" s="13">
        <f t="shared" si="2392"/>
        <v>1.6112921034504533E-3</v>
      </c>
      <c r="AZ1963" s="13">
        <f t="shared" si="2393"/>
        <v>1.1024901557015222E-3</v>
      </c>
      <c r="BA1963" s="13">
        <f t="shared" si="2394"/>
        <v>5.0290262529717759E-4</v>
      </c>
      <c r="BB1963" s="13">
        <f t="shared" si="2395"/>
        <v>1.7204986993956271E-4</v>
      </c>
      <c r="BC1963" s="13">
        <f t="shared" si="2396"/>
        <v>4.708849189837237E-5</v>
      </c>
      <c r="BD1963" s="13">
        <f t="shared" si="2397"/>
        <v>4.715196659930895E-4</v>
      </c>
      <c r="BE1963" s="13">
        <f t="shared" si="2398"/>
        <v>7.515725674035542E-4</v>
      </c>
      <c r="BF1963" s="13">
        <f t="shared" si="2399"/>
        <v>5.9897960235008379E-4</v>
      </c>
      <c r="BG1963" s="13">
        <f t="shared" si="2400"/>
        <v>3.1824521861845313E-4</v>
      </c>
      <c r="BH1963" s="13">
        <f t="shared" si="2401"/>
        <v>1.2681569469494917E-4</v>
      </c>
      <c r="BI1963" s="13">
        <f t="shared" si="2402"/>
        <v>4.0427241586290507E-5</v>
      </c>
      <c r="BJ1963" s="14">
        <f t="shared" si="2403"/>
        <v>0.42692825378113614</v>
      </c>
      <c r="BK1963" s="14">
        <f t="shared" si="2404"/>
        <v>0.24466485464730767</v>
      </c>
      <c r="BL1963" s="14">
        <f t="shared" si="2405"/>
        <v>0.30607607932133035</v>
      </c>
      <c r="BM1963" s="14">
        <f t="shared" si="2406"/>
        <v>0.5664796346956168</v>
      </c>
      <c r="BN1963" s="14">
        <f t="shared" si="2407"/>
        <v>0.43166852666983108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1.3684210526315801</v>
      </c>
      <c r="F1964" s="10">
        <f>VLOOKUP(B1964,home!$B$2:$E$405,3,FALSE)</f>
        <v>1.71</v>
      </c>
      <c r="G1964" s="10">
        <f>VLOOKUP(C1964,away!$B$2:$E$405,4,FALSE)</f>
        <v>1.17</v>
      </c>
      <c r="H1964" s="10">
        <f>VLOOKUP(A1964,away!$A$2:$E$405,3,FALSE)</f>
        <v>1.0105263157894699</v>
      </c>
      <c r="I1964" s="10">
        <f>VLOOKUP(C1964,away!$B$2:$E$405,3,FALSE)</f>
        <v>1.02</v>
      </c>
      <c r="J1964" s="10">
        <f>VLOOKUP(B1964,home!$B$2:$E$405,4,FALSE)</f>
        <v>1.1499999999999999</v>
      </c>
      <c r="K1964" s="12">
        <f t="shared" si="2352"/>
        <v>2.7378000000000022</v>
      </c>
      <c r="L1964" s="12">
        <f t="shared" si="2353"/>
        <v>1.1853473684210483</v>
      </c>
      <c r="M1964" s="13">
        <f t="shared" si="2354"/>
        <v>1.977874567854199E-2</v>
      </c>
      <c r="N1964" s="13">
        <f t="shared" si="2355"/>
        <v>5.4150249918712319E-2</v>
      </c>
      <c r="O1964" s="13">
        <f t="shared" si="2356"/>
        <v>2.3444684140728932E-2</v>
      </c>
      <c r="P1964" s="13">
        <f t="shared" si="2357"/>
        <v>6.4186856240487727E-2</v>
      </c>
      <c r="Q1964" s="13">
        <f t="shared" si="2358"/>
        <v>7.4126277113725367E-2</v>
      </c>
      <c r="R1964" s="13">
        <f t="shared" si="2359"/>
        <v>1.3895047324837864E-2</v>
      </c>
      <c r="S1964" s="13">
        <f t="shared" si="2360"/>
        <v>5.2075502928716877E-2</v>
      </c>
      <c r="T1964" s="13">
        <f t="shared" si="2361"/>
        <v>8.786538750760374E-2</v>
      </c>
      <c r="U1964" s="13">
        <f t="shared" si="2362"/>
        <v>3.8041860565941138E-2</v>
      </c>
      <c r="V1964" s="13">
        <f t="shared" si="2363"/>
        <v>1.8777523860221336E-2</v>
      </c>
      <c r="W1964" s="13">
        <f t="shared" si="2364"/>
        <v>6.7647640493985806E-2</v>
      </c>
      <c r="X1964" s="13">
        <f t="shared" si="2365"/>
        <v>8.0185952639439215E-2</v>
      </c>
      <c r="Y1964" s="13">
        <f t="shared" si="2366"/>
        <v>4.7524103972747055E-2</v>
      </c>
      <c r="Z1964" s="13">
        <f t="shared" si="2367"/>
        <v>5.490152593527497E-3</v>
      </c>
      <c r="AA1964" s="13">
        <f t="shared" si="2368"/>
        <v>1.5030939770559595E-2</v>
      </c>
      <c r="AB1964" s="13">
        <f t="shared" si="2369"/>
        <v>2.0575853451919049E-2</v>
      </c>
      <c r="AC1964" s="13">
        <f t="shared" si="2370"/>
        <v>3.808602944788719E-3</v>
      </c>
      <c r="AD1964" s="13">
        <f t="shared" si="2371"/>
        <v>4.6301427536108622E-2</v>
      </c>
      <c r="AE1964" s="13">
        <f t="shared" si="2372"/>
        <v>5.4883275284064219E-2</v>
      </c>
      <c r="AF1964" s="13">
        <f t="shared" si="2373"/>
        <v>3.2527872964146748E-2</v>
      </c>
      <c r="AG1964" s="13">
        <f t="shared" si="2374"/>
        <v>1.2852276206128504E-2</v>
      </c>
      <c r="AH1964" s="13">
        <f t="shared" si="2375"/>
        <v>1.6269344822419528E-3</v>
      </c>
      <c r="AI1964" s="13">
        <f t="shared" si="2376"/>
        <v>4.4542212254820223E-3</v>
      </c>
      <c r="AJ1964" s="13">
        <f t="shared" si="2377"/>
        <v>6.0973834355623462E-3</v>
      </c>
      <c r="AK1964" s="13">
        <f t="shared" si="2378"/>
        <v>5.5644721232942012E-3</v>
      </c>
      <c r="AL1964" s="13">
        <f t="shared" si="2379"/>
        <v>4.9439383804700807E-4</v>
      </c>
      <c r="AM1964" s="13">
        <f t="shared" si="2380"/>
        <v>2.5352809661671655E-2</v>
      </c>
      <c r="AN1964" s="13">
        <f t="shared" si="2381"/>
        <v>3.0051886214542224E-2</v>
      </c>
      <c r="AO1964" s="13">
        <f t="shared" si="2382"/>
        <v>1.7810962120248203E-2</v>
      </c>
      <c r="AP1964" s="13">
        <f t="shared" si="2383"/>
        <v>7.0373923594277289E-3</v>
      </c>
      <c r="AQ1964" s="13">
        <f t="shared" si="2384"/>
        <v>2.0854386284485122E-3</v>
      </c>
      <c r="AR1964" s="13">
        <f t="shared" si="2385"/>
        <v>3.8569650142379131E-4</v>
      </c>
      <c r="AS1964" s="13">
        <f t="shared" si="2386"/>
        <v>1.0559598815980569E-3</v>
      </c>
      <c r="AT1964" s="13">
        <f t="shared" si="2387"/>
        <v>1.4455034819195814E-3</v>
      </c>
      <c r="AU1964" s="13">
        <f t="shared" si="2388"/>
        <v>1.3191664775998107E-3</v>
      </c>
      <c r="AV1964" s="13">
        <f t="shared" si="2389"/>
        <v>9.029034955931912E-4</v>
      </c>
      <c r="AW1964" s="13">
        <f t="shared" si="2390"/>
        <v>4.4567462473582524E-5</v>
      </c>
      <c r="AX1964" s="13">
        <f t="shared" si="2391"/>
        <v>1.1568487048620787E-2</v>
      </c>
      <c r="AY1964" s="13">
        <f t="shared" si="2392"/>
        <v>1.3712675679695628E-2</v>
      </c>
      <c r="AZ1964" s="13">
        <f t="shared" si="2393"/>
        <v>8.1271420154692634E-3</v>
      </c>
      <c r="BA1964" s="13">
        <f t="shared" si="2394"/>
        <v>3.2111621336068756E-3</v>
      </c>
      <c r="BB1964" s="13">
        <f t="shared" si="2395"/>
        <v>9.5158564616105708E-4</v>
      </c>
      <c r="BC1964" s="13">
        <f t="shared" si="2396"/>
        <v>2.2559190830085001E-4</v>
      </c>
      <c r="BD1964" s="13">
        <f t="shared" si="2397"/>
        <v>7.6197388828649388E-5</v>
      </c>
      <c r="BE1964" s="13">
        <f t="shared" si="2398"/>
        <v>2.0861321113507651E-4</v>
      </c>
      <c r="BF1964" s="13">
        <f t="shared" si="2399"/>
        <v>2.8557062472280649E-4</v>
      </c>
      <c r="BG1964" s="13">
        <f t="shared" si="2400"/>
        <v>2.6061175212203338E-4</v>
      </c>
      <c r="BH1964" s="13">
        <f t="shared" si="2401"/>
        <v>1.783757137399259E-4</v>
      </c>
      <c r="BI1964" s="13">
        <f t="shared" si="2402"/>
        <v>9.767140581543389E-5</v>
      </c>
      <c r="BJ1964" s="14">
        <f t="shared" si="2403"/>
        <v>0.67819959705285426</v>
      </c>
      <c r="BK1964" s="14">
        <f t="shared" si="2404"/>
        <v>0.17283430117049928</v>
      </c>
      <c r="BL1964" s="14">
        <f t="shared" si="2405"/>
        <v>0.13494766645506542</v>
      </c>
      <c r="BM1964" s="14">
        <f t="shared" si="2406"/>
        <v>0.72822174863769029</v>
      </c>
      <c r="BN1964" s="14">
        <f t="shared" si="2407"/>
        <v>0.24958186041703423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1.30534351145038</v>
      </c>
      <c r="F1965" s="10">
        <f>VLOOKUP(B1965,home!$B$2:$E$405,3,FALSE)</f>
        <v>1.1499999999999999</v>
      </c>
      <c r="G1965" s="10">
        <f>VLOOKUP(C1965,away!$B$2:$E$405,4,FALSE)</f>
        <v>0.61</v>
      </c>
      <c r="H1965" s="10">
        <f>VLOOKUP(A1965,away!$A$2:$E$405,3,FALSE)</f>
        <v>1.0381679389313001</v>
      </c>
      <c r="I1965" s="10">
        <f>VLOOKUP(C1965,away!$B$2:$E$405,3,FALSE)</f>
        <v>0.77</v>
      </c>
      <c r="J1965" s="10">
        <f>VLOOKUP(B1965,home!$B$2:$E$405,4,FALSE)</f>
        <v>1.1200000000000001</v>
      </c>
      <c r="K1965" s="12">
        <f t="shared" si="2352"/>
        <v>0.91569847328244136</v>
      </c>
      <c r="L1965" s="12">
        <f t="shared" si="2353"/>
        <v>0.89531603053435338</v>
      </c>
      <c r="M1965" s="13">
        <f t="shared" si="2354"/>
        <v>0.16348819324570213</v>
      </c>
      <c r="N1965" s="13">
        <f t="shared" si="2355"/>
        <v>0.14970588895479417</v>
      </c>
      <c r="O1965" s="13">
        <f t="shared" si="2356"/>
        <v>0.14637360021597531</v>
      </c>
      <c r="P1965" s="13">
        <f t="shared" si="2357"/>
        <v>0.134034082246623</v>
      </c>
      <c r="Q1965" s="13">
        <f t="shared" si="2358"/>
        <v>6.8542726978647869E-2</v>
      </c>
      <c r="R1965" s="13">
        <f t="shared" si="2359"/>
        <v>6.552531536019468E-2</v>
      </c>
      <c r="S1965" s="13">
        <f t="shared" si="2360"/>
        <v>2.7471609489094984E-2</v>
      </c>
      <c r="T1965" s="13">
        <f t="shared" si="2361"/>
        <v>6.1367402240522936E-2</v>
      </c>
      <c r="U1965" s="13">
        <f t="shared" si="2362"/>
        <v>6.0001431236680766E-2</v>
      </c>
      <c r="V1965" s="13">
        <f t="shared" si="2363"/>
        <v>2.502479022156316E-3</v>
      </c>
      <c r="W1965" s="13">
        <f t="shared" si="2364"/>
        <v>2.0921490149654352E-2</v>
      </c>
      <c r="X1965" s="13">
        <f t="shared" si="2365"/>
        <v>1.8731345513652107E-2</v>
      </c>
      <c r="Y1965" s="13">
        <f t="shared" si="2366"/>
        <v>8.3852369559252356E-3</v>
      </c>
      <c r="Z1965" s="13">
        <f t="shared" si="2367"/>
        <v>1.9555288415933736E-2</v>
      </c>
      <c r="AA1965" s="13">
        <f t="shared" si="2368"/>
        <v>1.7906747747068331E-2</v>
      </c>
      <c r="AB1965" s="13">
        <f t="shared" si="2369"/>
        <v>8.198590786722134E-3</v>
      </c>
      <c r="AC1965" s="13">
        <f t="shared" si="2370"/>
        <v>1.2822695037527045E-4</v>
      </c>
      <c r="AD1965" s="13">
        <f t="shared" si="2371"/>
        <v>4.7894441472080308E-3</v>
      </c>
      <c r="AE1965" s="13">
        <f t="shared" si="2372"/>
        <v>4.2880661223442858E-3</v>
      </c>
      <c r="AF1965" s="13">
        <f t="shared" si="2373"/>
        <v>1.9195871696630611E-3</v>
      </c>
      <c r="AG1965" s="13">
        <f t="shared" si="2374"/>
        <v>5.7287905500246882E-4</v>
      </c>
      <c r="AH1965" s="13">
        <f t="shared" si="2375"/>
        <v>4.3770408001270527E-3</v>
      </c>
      <c r="AI1965" s="13">
        <f t="shared" si="2376"/>
        <v>4.0080495781712978E-3</v>
      </c>
      <c r="AJ1965" s="13">
        <f t="shared" si="2377"/>
        <v>1.8350824397858952E-3</v>
      </c>
      <c r="AK1965" s="13">
        <f t="shared" si="2378"/>
        <v>5.6012739615312061E-4</v>
      </c>
      <c r="AL1965" s="13">
        <f t="shared" si="2379"/>
        <v>4.2050208694894772E-6</v>
      </c>
      <c r="AM1965" s="13">
        <f t="shared" si="2380"/>
        <v>8.7713733869398383E-4</v>
      </c>
      <c r="AN1965" s="13">
        <f t="shared" si="2381"/>
        <v>7.8531512031296421E-4</v>
      </c>
      <c r="AO1965" s="13">
        <f t="shared" si="2382"/>
        <v>3.5155260811860559E-4</v>
      </c>
      <c r="AP1965" s="13">
        <f t="shared" si="2383"/>
        <v>1.049168952082497E-4</v>
      </c>
      <c r="AQ1965" s="13">
        <f t="shared" si="2384"/>
        <v>2.3483444538459705E-5</v>
      </c>
      <c r="AR1965" s="13">
        <f t="shared" si="2385"/>
        <v>7.8376695893133275E-4</v>
      </c>
      <c r="AS1965" s="13">
        <f t="shared" si="2386"/>
        <v>7.1769420770264323E-4</v>
      </c>
      <c r="AT1965" s="13">
        <f t="shared" si="2387"/>
        <v>3.2859574513848091E-4</v>
      </c>
      <c r="AU1965" s="13">
        <f t="shared" si="2388"/>
        <v>1.0029820738347105E-4</v>
      </c>
      <c r="AV1965" s="13">
        <f t="shared" si="2389"/>
        <v>2.2960728843502533E-5</v>
      </c>
      <c r="AW1965" s="13">
        <f t="shared" si="2390"/>
        <v>9.576228613219839E-8</v>
      </c>
      <c r="AX1965" s="13">
        <f t="shared" si="2391"/>
        <v>1.3386555365018407E-4</v>
      </c>
      <c r="AY1965" s="13">
        <f t="shared" si="2392"/>
        <v>1.198519761193663E-4</v>
      </c>
      <c r="AZ1965" s="13">
        <f t="shared" si="2393"/>
        <v>5.365269775544457E-5</v>
      </c>
      <c r="BA1965" s="13">
        <f t="shared" si="2394"/>
        <v>1.6012040127288016E-5</v>
      </c>
      <c r="BB1965" s="13">
        <f t="shared" si="2395"/>
        <v>3.5839590518800716E-6</v>
      </c>
      <c r="BC1965" s="13">
        <f t="shared" si="2396"/>
        <v>6.4175519838538617E-7</v>
      </c>
      <c r="BD1965" s="13">
        <f t="shared" si="2397"/>
        <v>1.1695318708906371E-4</v>
      </c>
      <c r="BE1965" s="13">
        <f t="shared" si="2398"/>
        <v>1.0709385486297136E-4</v>
      </c>
      <c r="BF1965" s="13">
        <f t="shared" si="2399"/>
        <v>4.903283969797712E-5</v>
      </c>
      <c r="BG1965" s="13">
        <f t="shared" si="2400"/>
        <v>1.4966432150713443E-5</v>
      </c>
      <c r="BH1965" s="13">
        <f t="shared" si="2401"/>
        <v>3.4261847677233863E-6</v>
      </c>
      <c r="BI1965" s="13">
        <f t="shared" si="2402"/>
        <v>6.2747043219757226E-7</v>
      </c>
      <c r="BJ1965" s="14">
        <f t="shared" si="2403"/>
        <v>0.34169408067618934</v>
      </c>
      <c r="BK1965" s="14">
        <f t="shared" si="2404"/>
        <v>0.32774864795094061</v>
      </c>
      <c r="BL1965" s="14">
        <f t="shared" si="2405"/>
        <v>0.31103140137787877</v>
      </c>
      <c r="BM1965" s="14">
        <f t="shared" si="2406"/>
        <v>0.27223985520517197</v>
      </c>
      <c r="BN1965" s="14">
        <f t="shared" si="2407"/>
        <v>0.72766980700193717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1.30534351145038</v>
      </c>
      <c r="F1966" s="10">
        <f>VLOOKUP(B1966,home!$B$2:$E$405,3,FALSE)</f>
        <v>0.51</v>
      </c>
      <c r="G1966" s="10">
        <f>VLOOKUP(C1966,away!$B$2:$E$405,4,FALSE)</f>
        <v>0.88</v>
      </c>
      <c r="H1966" s="10">
        <f>VLOOKUP(A1966,away!$A$2:$E$405,3,FALSE)</f>
        <v>1.0381679389313001</v>
      </c>
      <c r="I1966" s="10">
        <f>VLOOKUP(C1966,away!$B$2:$E$405,3,FALSE)</f>
        <v>0.98</v>
      </c>
      <c r="J1966" s="10">
        <f>VLOOKUP(B1966,home!$B$2:$E$405,4,FALSE)</f>
        <v>1.1200000000000001</v>
      </c>
      <c r="K1966" s="12">
        <f t="shared" si="2352"/>
        <v>0.58583816793893062</v>
      </c>
      <c r="L1966" s="12">
        <f t="shared" si="2353"/>
        <v>1.1394931297709952</v>
      </c>
      <c r="M1966" s="13">
        <f t="shared" si="2354"/>
        <v>0.17811403322577016</v>
      </c>
      <c r="N1966" s="13">
        <f t="shared" si="2355"/>
        <v>0.104345998909199</v>
      </c>
      <c r="O1966" s="13">
        <f t="shared" si="2356"/>
        <v>0.20295971717656786</v>
      </c>
      <c r="P1966" s="13">
        <f t="shared" si="2357"/>
        <v>0.11890154887612402</v>
      </c>
      <c r="Q1966" s="13">
        <f t="shared" si="2358"/>
        <v>3.0564934416361399E-2</v>
      </c>
      <c r="R1966" s="13">
        <f t="shared" si="2359"/>
        <v>0.11563560167148168</v>
      </c>
      <c r="S1966" s="13">
        <f t="shared" si="2360"/>
        <v>1.9843436911033685E-2</v>
      </c>
      <c r="T1966" s="13">
        <f t="shared" si="2361"/>
        <v>3.4828532779344855E-2</v>
      </c>
      <c r="U1966" s="13">
        <f t="shared" si="2362"/>
        <v>6.7743749031736772E-2</v>
      </c>
      <c r="V1966" s="13">
        <f t="shared" si="2363"/>
        <v>1.4718507021203627E-3</v>
      </c>
      <c r="W1966" s="13">
        <f t="shared" si="2364"/>
        <v>5.9687017272182421E-3</v>
      </c>
      <c r="X1966" s="13">
        <f t="shared" si="2365"/>
        <v>6.8012946118174589E-3</v>
      </c>
      <c r="Y1966" s="13">
        <f t="shared" si="2366"/>
        <v>3.8750142418572417E-3</v>
      </c>
      <c r="Z1966" s="13">
        <f t="shared" si="2367"/>
        <v>4.3921991220529588E-2</v>
      </c>
      <c r="AA1966" s="13">
        <f t="shared" si="2368"/>
        <v>2.5731178868864849E-2</v>
      </c>
      <c r="AB1966" s="13">
        <f t="shared" si="2369"/>
        <v>7.537153343722354E-3</v>
      </c>
      <c r="AC1966" s="13">
        <f t="shared" si="2370"/>
        <v>6.1409159144794952E-5</v>
      </c>
      <c r="AD1966" s="13">
        <f t="shared" si="2371"/>
        <v>8.7417332121186647E-4</v>
      </c>
      <c r="AE1966" s="13">
        <f t="shared" si="2372"/>
        <v>9.9611449375001525E-4</v>
      </c>
      <c r="AF1966" s="13">
        <f t="shared" si="2373"/>
        <v>5.6753281104672776E-4</v>
      </c>
      <c r="AG1966" s="13">
        <f t="shared" si="2374"/>
        <v>2.1556657970245549E-4</v>
      </c>
      <c r="AH1966" s="13">
        <f t="shared" si="2375"/>
        <v>1.2512201810413865E-2</v>
      </c>
      <c r="AI1966" s="13">
        <f t="shared" si="2376"/>
        <v>7.330125385495029E-3</v>
      </c>
      <c r="AJ1966" s="13">
        <f t="shared" si="2377"/>
        <v>2.1471336133005278E-3</v>
      </c>
      <c r="AK1966" s="13">
        <f t="shared" si="2378"/>
        <v>4.1929094077869242E-4</v>
      </c>
      <c r="AL1966" s="13">
        <f t="shared" si="2379"/>
        <v>1.6397684124621985E-6</v>
      </c>
      <c r="AM1966" s="13">
        <f t="shared" si="2380"/>
        <v>1.0242481939197007E-4</v>
      </c>
      <c r="AN1966" s="13">
        <f t="shared" si="2381"/>
        <v>1.1671237801518489E-4</v>
      </c>
      <c r="AO1966" s="13">
        <f t="shared" si="2382"/>
        <v>6.6496476453769269E-5</v>
      </c>
      <c r="AP1966" s="13">
        <f t="shared" si="2383"/>
        <v>2.525742602434961E-5</v>
      </c>
      <c r="AQ1966" s="13">
        <f t="shared" si="2384"/>
        <v>7.1951658576113836E-6</v>
      </c>
      <c r="AR1966" s="13">
        <f t="shared" si="2385"/>
        <v>2.8515136002549581E-3</v>
      </c>
      <c r="AS1966" s="13">
        <f t="shared" si="2386"/>
        <v>1.6705255034263086E-3</v>
      </c>
      <c r="AT1966" s="13">
        <f t="shared" si="2387"/>
        <v>4.8932880021126425E-4</v>
      </c>
      <c r="AU1966" s="13">
        <f t="shared" si="2388"/>
        <v>9.555582927850733E-5</v>
      </c>
      <c r="AV1966" s="13">
        <f t="shared" si="2389"/>
        <v>1.3995062990101491E-5</v>
      </c>
      <c r="AW1966" s="13">
        <f t="shared" si="2390"/>
        <v>3.0406707013734154E-8</v>
      </c>
      <c r="AX1966" s="13">
        <f t="shared" si="2391"/>
        <v>1.0000728090677925E-5</v>
      </c>
      <c r="AY1966" s="13">
        <f t="shared" si="2392"/>
        <v>1.1395760952035298E-5</v>
      </c>
      <c r="AZ1966" s="13">
        <f t="shared" si="2393"/>
        <v>6.4926956566783997E-6</v>
      </c>
      <c r="BA1966" s="13">
        <f t="shared" si="2394"/>
        <v>2.4661273648263384E-6</v>
      </c>
      <c r="BB1966" s="13">
        <f t="shared" si="2395"/>
        <v>7.0253379733996571E-7</v>
      </c>
      <c r="BC1966" s="13">
        <f t="shared" si="2396"/>
        <v>1.6010648710016372E-7</v>
      </c>
      <c r="BD1966" s="13">
        <f t="shared" si="2397"/>
        <v>5.4154669282317986E-4</v>
      </c>
      <c r="BE1966" s="13">
        <f t="shared" si="2398"/>
        <v>3.1725872237691849E-4</v>
      </c>
      <c r="BF1966" s="13">
        <f t="shared" si="2399"/>
        <v>9.2931134339969862E-5</v>
      </c>
      <c r="BG1966" s="13">
        <f t="shared" si="2400"/>
        <v>1.8147535162071526E-5</v>
      </c>
      <c r="BH1966" s="13">
        <f t="shared" si="2401"/>
        <v>2.6578796879888268E-6</v>
      </c>
      <c r="BI1966" s="13">
        <f t="shared" si="2402"/>
        <v>3.114174734026943E-7</v>
      </c>
      <c r="BJ1966" s="14">
        <f t="shared" si="2403"/>
        <v>0.18938716810960082</v>
      </c>
      <c r="BK1966" s="14">
        <f t="shared" si="2404"/>
        <v>0.31840531440355752</v>
      </c>
      <c r="BL1966" s="14">
        <f t="shared" si="2405"/>
        <v>0.44810992402038635</v>
      </c>
      <c r="BM1966" s="14">
        <f t="shared" si="2406"/>
        <v>0.24929119812432507</v>
      </c>
      <c r="BN1966" s="14">
        <f t="shared" si="2407"/>
        <v>0.75052183427550412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1.30534351145038</v>
      </c>
      <c r="F1967" s="10">
        <f>VLOOKUP(B1967,home!$B$2:$E$405,3,FALSE)</f>
        <v>1.02</v>
      </c>
      <c r="G1967" s="10">
        <f>VLOOKUP(C1967,away!$B$2:$E$405,4,FALSE)</f>
        <v>1.02</v>
      </c>
      <c r="H1967" s="10">
        <f>VLOOKUP(A1967,away!$A$2:$E$405,3,FALSE)</f>
        <v>1.0381679389313001</v>
      </c>
      <c r="I1967" s="10">
        <f>VLOOKUP(C1967,away!$B$2:$E$405,3,FALSE)</f>
        <v>0.77</v>
      </c>
      <c r="J1967" s="10">
        <f>VLOOKUP(B1967,home!$B$2:$E$405,4,FALSE)</f>
        <v>0.48</v>
      </c>
      <c r="K1967" s="12">
        <f t="shared" si="2352"/>
        <v>1.3580793893129754</v>
      </c>
      <c r="L1967" s="12">
        <f t="shared" si="2353"/>
        <v>0.38370687022900851</v>
      </c>
      <c r="M1967" s="13">
        <f t="shared" si="2354"/>
        <v>0.17520715547843066</v>
      </c>
      <c r="N1967" s="13">
        <f t="shared" si="2355"/>
        <v>0.23794522671541063</v>
      </c>
      <c r="O1967" s="13">
        <f t="shared" si="2356"/>
        <v>6.7228189270355912E-2</v>
      </c>
      <c r="P1967" s="13">
        <f t="shared" si="2357"/>
        <v>9.1301218228902095E-2</v>
      </c>
      <c r="Q1967" s="13">
        <f t="shared" si="2358"/>
        <v>0.16157425409380125</v>
      </c>
      <c r="R1967" s="13">
        <f t="shared" si="2359"/>
        <v>1.2897959048045839E-2</v>
      </c>
      <c r="S1967" s="13">
        <f t="shared" si="2360"/>
        <v>1.1894366453412086E-2</v>
      </c>
      <c r="T1967" s="13">
        <f t="shared" si="2361"/>
        <v>6.1997151347919048E-2</v>
      </c>
      <c r="U1967" s="13">
        <f t="shared" si="2362"/>
        <v>1.7516452347353859E-2</v>
      </c>
      <c r="V1967" s="13">
        <f t="shared" si="2363"/>
        <v>6.8868962209784473E-4</v>
      </c>
      <c r="W1967" s="13">
        <f t="shared" si="2364"/>
        <v>7.3143554776136363E-2</v>
      </c>
      <c r="X1967" s="13">
        <f t="shared" si="2365"/>
        <v>2.8065684480575333E-2</v>
      </c>
      <c r="Y1967" s="13">
        <f t="shared" si="2366"/>
        <v>5.3844979764382083E-3</v>
      </c>
      <c r="Z1967" s="13">
        <f t="shared" si="2367"/>
        <v>1.6496784995558636E-3</v>
      </c>
      <c r="AA1967" s="13">
        <f t="shared" si="2368"/>
        <v>2.2403943692395727E-3</v>
      </c>
      <c r="AB1967" s="13">
        <f t="shared" si="2369"/>
        <v>1.5213167083985544E-3</v>
      </c>
      <c r="AC1967" s="13">
        <f t="shared" si="2370"/>
        <v>2.2429949174819869E-5</v>
      </c>
      <c r="AD1967" s="13">
        <f t="shared" si="2371"/>
        <v>2.4833688550638847E-2</v>
      </c>
      <c r="AE1967" s="13">
        <f t="shared" si="2372"/>
        <v>9.5288569100075958E-3</v>
      </c>
      <c r="AF1967" s="13">
        <f t="shared" si="2373"/>
        <v>1.8281439308995375E-3</v>
      </c>
      <c r="AG1967" s="13">
        <f t="shared" si="2374"/>
        <v>2.3382379535120612E-4</v>
      </c>
      <c r="AH1967" s="13">
        <f t="shared" si="2375"/>
        <v>1.5824824348716678E-4</v>
      </c>
      <c r="AI1967" s="13">
        <f t="shared" si="2376"/>
        <v>2.1491367787490251E-4</v>
      </c>
      <c r="AJ1967" s="13">
        <f t="shared" si="2377"/>
        <v>1.459349182016766E-4</v>
      </c>
      <c r="AK1967" s="13">
        <f t="shared" si="2378"/>
        <v>6.6063734863590655E-5</v>
      </c>
      <c r="AL1967" s="13">
        <f t="shared" si="2379"/>
        <v>4.6753380108965307E-7</v>
      </c>
      <c r="AM1967" s="13">
        <f t="shared" si="2380"/>
        <v>6.7452241162480478E-3</v>
      </c>
      <c r="AN1967" s="13">
        <f t="shared" si="2381"/>
        <v>2.5881888346387686E-3</v>
      </c>
      <c r="AO1967" s="13">
        <f t="shared" si="2382"/>
        <v>4.9655291865045327E-4</v>
      </c>
      <c r="AP1967" s="13">
        <f t="shared" si="2383"/>
        <v>6.3510255439481626E-5</v>
      </c>
      <c r="AQ1967" s="13">
        <f t="shared" si="2384"/>
        <v>6.0923303355320897E-6</v>
      </c>
      <c r="AR1967" s="13">
        <f t="shared" si="2385"/>
        <v>1.214418764553978E-5</v>
      </c>
      <c r="AS1967" s="13">
        <f t="shared" si="2386"/>
        <v>1.6492770941356843E-5</v>
      </c>
      <c r="AT1967" s="13">
        <f t="shared" si="2387"/>
        <v>1.1199246144058348E-5</v>
      </c>
      <c r="AU1967" s="13">
        <f t="shared" si="2388"/>
        <v>5.0698217880294852E-6</v>
      </c>
      <c r="AV1967" s="13">
        <f t="shared" si="2389"/>
        <v>1.7213051194531742E-6</v>
      </c>
      <c r="AW1967" s="13">
        <f t="shared" si="2390"/>
        <v>6.7676088098419695E-9</v>
      </c>
      <c r="AX1967" s="13">
        <f t="shared" si="2391"/>
        <v>1.5267583080955495E-3</v>
      </c>
      <c r="AY1967" s="13">
        <f t="shared" si="2392"/>
        <v>5.8582765199547966E-4</v>
      </c>
      <c r="AZ1967" s="13">
        <f t="shared" si="2393"/>
        <v>1.1239304742039712E-4</v>
      </c>
      <c r="BA1967" s="13">
        <f t="shared" si="2394"/>
        <v>1.437532815372704E-5</v>
      </c>
      <c r="BB1967" s="13">
        <f t="shared" si="2395"/>
        <v>1.3789780435953883E-6</v>
      </c>
      <c r="BC1967" s="13">
        <f t="shared" si="2396"/>
        <v>1.0582466984450163E-7</v>
      </c>
      <c r="BD1967" s="13">
        <f t="shared" si="2397"/>
        <v>7.7663470549064268E-7</v>
      </c>
      <c r="BE1967" s="13">
        <f t="shared" si="2398"/>
        <v>1.0547315865519945E-6</v>
      </c>
      <c r="BF1967" s="13">
        <f t="shared" si="2399"/>
        <v>7.1620461447681944E-7</v>
      </c>
      <c r="BG1967" s="13">
        <f t="shared" si="2400"/>
        <v>3.2422090848393791E-7</v>
      </c>
      <c r="BH1967" s="13">
        <f t="shared" si="2401"/>
        <v>1.1007943334909109E-7</v>
      </c>
      <c r="BI1967" s="13">
        <f t="shared" si="2402"/>
        <v>2.9899321923730399E-8</v>
      </c>
      <c r="BJ1967" s="14">
        <f t="shared" si="2403"/>
        <v>0.61667529017086886</v>
      </c>
      <c r="BK1967" s="14">
        <f t="shared" si="2404"/>
        <v>0.27970015491781408</v>
      </c>
      <c r="BL1967" s="14">
        <f t="shared" si="2405"/>
        <v>0.10203911142002979</v>
      </c>
      <c r="BM1967" s="14">
        <f t="shared" si="2406"/>
        <v>0.25332441128893568</v>
      </c>
      <c r="BN1967" s="14">
        <f t="shared" si="2407"/>
        <v>0.74615400283494637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1.30534351145038</v>
      </c>
      <c r="F1968" s="10">
        <f>VLOOKUP(B1968,home!$B$2:$E$405,3,FALSE)</f>
        <v>0.64</v>
      </c>
      <c r="G1968" s="10">
        <f>VLOOKUP(C1968,away!$B$2:$E$405,4,FALSE)</f>
        <v>0.77</v>
      </c>
      <c r="H1968" s="10">
        <f>VLOOKUP(A1968,away!$A$2:$E$405,3,FALSE)</f>
        <v>1.0381679389313001</v>
      </c>
      <c r="I1968" s="10">
        <f>VLOOKUP(C1968,away!$B$2:$E$405,3,FALSE)</f>
        <v>0.89</v>
      </c>
      <c r="J1968" s="10">
        <f>VLOOKUP(B1968,home!$B$2:$E$405,4,FALSE)</f>
        <v>1.1200000000000001</v>
      </c>
      <c r="K1968" s="12">
        <f t="shared" si="2352"/>
        <v>0.64327328244274729</v>
      </c>
      <c r="L1968" s="12">
        <f t="shared" si="2353"/>
        <v>1.0348458015267201</v>
      </c>
      <c r="M1968" s="13">
        <f t="shared" si="2354"/>
        <v>0.18672485972654493</v>
      </c>
      <c r="N1968" s="13">
        <f t="shared" si="2355"/>
        <v>0.12011511342995609</v>
      </c>
      <c r="O1968" s="13">
        <f t="shared" si="2356"/>
        <v>0.19323143712868074</v>
      </c>
      <c r="P1968" s="13">
        <f t="shared" si="2357"/>
        <v>0.12430062083289579</v>
      </c>
      <c r="Q1968" s="13">
        <f t="shared" si="2358"/>
        <v>3.8633421643535386E-2</v>
      </c>
      <c r="R1968" s="13">
        <f t="shared" si="2359"/>
        <v>9.9982370717794825E-2</v>
      </c>
      <c r="S1968" s="13">
        <f t="shared" si="2360"/>
        <v>2.0686378292197556E-2</v>
      </c>
      <c r="T1968" s="13">
        <f t="shared" si="2361"/>
        <v>3.9979634186424105E-2</v>
      </c>
      <c r="U1968" s="13">
        <f t="shared" si="2362"/>
        <v>6.4315987798043484E-2</v>
      </c>
      <c r="V1968" s="13">
        <f t="shared" si="2363"/>
        <v>1.5300763726610372E-3</v>
      </c>
      <c r="W1968" s="13">
        <f t="shared" si="2364"/>
        <v>8.2839493175438945E-3</v>
      </c>
      <c r="X1968" s="13">
        <f t="shared" si="2365"/>
        <v>8.5726101713204366E-3</v>
      </c>
      <c r="Y1968" s="13">
        <f t="shared" si="2366"/>
        <v>4.4356648219581055E-3</v>
      </c>
      <c r="Z1968" s="13">
        <f t="shared" si="2367"/>
        <v>3.4488778854666016E-2</v>
      </c>
      <c r="AA1968" s="13">
        <f t="shared" si="2368"/>
        <v>2.2185709981283021E-2</v>
      </c>
      <c r="AB1968" s="13">
        <f t="shared" si="2369"/>
        <v>7.1357372414913751E-3</v>
      </c>
      <c r="AC1968" s="13">
        <f t="shared" si="2370"/>
        <v>6.3659655214777326E-5</v>
      </c>
      <c r="AD1968" s="13">
        <f t="shared" si="2371"/>
        <v>1.3322108172714542E-3</v>
      </c>
      <c r="AE1968" s="13">
        <f t="shared" si="2372"/>
        <v>1.3786327710018447E-3</v>
      </c>
      <c r="AF1968" s="13">
        <f t="shared" si="2373"/>
        <v>7.1333616745920358E-4</v>
      </c>
      <c r="AG1968" s="13">
        <f t="shared" si="2374"/>
        <v>2.4606431265743937E-4</v>
      </c>
      <c r="AH1968" s="13">
        <f t="shared" si="2375"/>
        <v>8.9226419993836611E-3</v>
      </c>
      <c r="AI1968" s="13">
        <f t="shared" si="2376"/>
        <v>5.7396972070050453E-3</v>
      </c>
      <c r="AJ1968" s="13">
        <f t="shared" si="2377"/>
        <v>1.8460969312888019E-3</v>
      </c>
      <c r="AK1968" s="13">
        <f t="shared" si="2378"/>
        <v>3.9584827756587688E-4</v>
      </c>
      <c r="AL1968" s="13">
        <f t="shared" si="2379"/>
        <v>1.6951004117594777E-6</v>
      </c>
      <c r="AM1968" s="13">
        <f t="shared" si="2380"/>
        <v>1.7139512506638877E-4</v>
      </c>
      <c r="AN1968" s="13">
        <f t="shared" si="2381"/>
        <v>1.773675255770995E-4</v>
      </c>
      <c r="AO1968" s="13">
        <f t="shared" si="2382"/>
        <v>9.1774019585322275E-5</v>
      </c>
      <c r="AP1968" s="13">
        <f t="shared" si="2383"/>
        <v>3.1657319619033915E-5</v>
      </c>
      <c r="AQ1968" s="13">
        <f t="shared" si="2384"/>
        <v>8.1901110738366784E-6</v>
      </c>
      <c r="AR1968" s="13">
        <f t="shared" si="2385"/>
        <v>1.8467117223176335E-3</v>
      </c>
      <c r="AS1968" s="13">
        <f t="shared" si="2386"/>
        <v>1.1879403113407632E-3</v>
      </c>
      <c r="AT1968" s="13">
        <f t="shared" si="2387"/>
        <v>3.8208513171111597E-4</v>
      </c>
      <c r="AU1968" s="13">
        <f t="shared" si="2388"/>
        <v>8.192838561612633E-5</v>
      </c>
      <c r="AV1968" s="13">
        <f t="shared" si="2389"/>
        <v>1.3175585385130186E-5</v>
      </c>
      <c r="AW1968" s="13">
        <f t="shared" si="2390"/>
        <v>3.1344697615573306E-8</v>
      </c>
      <c r="AX1968" s="13">
        <f t="shared" si="2391"/>
        <v>1.8375650782690171E-5</v>
      </c>
      <c r="AY1968" s="13">
        <f t="shared" si="2392"/>
        <v>1.9015965062788109E-5</v>
      </c>
      <c r="AZ1968" s="13">
        <f t="shared" si="2393"/>
        <v>9.8392958036025327E-6</v>
      </c>
      <c r="BA1968" s="13">
        <f t="shared" si="2394"/>
        <v>3.3940513174458525E-6</v>
      </c>
      <c r="BB1968" s="13">
        <f t="shared" si="2395"/>
        <v>8.7807993900626834E-7</v>
      </c>
      <c r="BC1968" s="13">
        <f t="shared" si="2396"/>
        <v>1.8173546765709516E-7</v>
      </c>
      <c r="BD1968" s="13">
        <f t="shared" si="2397"/>
        <v>3.1851031207843003E-4</v>
      </c>
      <c r="BE1968" s="13">
        <f t="shared" si="2398"/>
        <v>2.0488917394255549E-4</v>
      </c>
      <c r="BF1968" s="13">
        <f t="shared" si="2399"/>
        <v>6.5899865729505337E-5</v>
      </c>
      <c r="BG1968" s="13">
        <f t="shared" si="2400"/>
        <v>1.4130540980118402E-5</v>
      </c>
      <c r="BH1968" s="13">
        <f t="shared" si="2401"/>
        <v>2.27244986974313E-6</v>
      </c>
      <c r="BI1968" s="13">
        <f t="shared" si="2402"/>
        <v>2.923612573792515E-7</v>
      </c>
      <c r="BJ1968" s="14">
        <f t="shared" si="2403"/>
        <v>0.22422270651842285</v>
      </c>
      <c r="BK1968" s="14">
        <f t="shared" si="2404"/>
        <v>0.33332630594498863</v>
      </c>
      <c r="BL1968" s="14">
        <f t="shared" si="2405"/>
        <v>0.40787336312276523</v>
      </c>
      <c r="BM1968" s="14">
        <f t="shared" si="2406"/>
        <v>0.23690434634106988</v>
      </c>
      <c r="BN1968" s="14">
        <f t="shared" si="2407"/>
        <v>0.76298782347940775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1.30534351145038</v>
      </c>
      <c r="F1969" s="10">
        <f>VLOOKUP(B1969,home!$B$2:$E$405,3,FALSE)</f>
        <v>1.2</v>
      </c>
      <c r="G1969" s="10">
        <f>VLOOKUP(C1969,away!$B$2:$E$405,4,FALSE)</f>
        <v>0.51</v>
      </c>
      <c r="H1969" s="10">
        <f>VLOOKUP(A1969,away!$A$2:$E$405,3,FALSE)</f>
        <v>1.0381679389313001</v>
      </c>
      <c r="I1969" s="10">
        <f>VLOOKUP(C1969,away!$B$2:$E$405,3,FALSE)</f>
        <v>0.38</v>
      </c>
      <c r="J1969" s="10">
        <f>VLOOKUP(B1969,home!$B$2:$E$405,4,FALSE)</f>
        <v>0.69</v>
      </c>
      <c r="K1969" s="12">
        <f t="shared" si="2352"/>
        <v>0.79887022900763249</v>
      </c>
      <c r="L1969" s="12">
        <f t="shared" si="2353"/>
        <v>0.27220763358778688</v>
      </c>
      <c r="M1969" s="13">
        <f t="shared" si="2354"/>
        <v>0.34263900054785251</v>
      </c>
      <c r="N1969" s="13">
        <f t="shared" si="2355"/>
        <v>0.2737240968346093</v>
      </c>
      <c r="O1969" s="13">
        <f t="shared" si="2356"/>
        <v>9.3268951514015333E-2</v>
      </c>
      <c r="P1969" s="13">
        <f t="shared" si="2357"/>
        <v>7.4509788655303208E-2</v>
      </c>
      <c r="Q1969" s="13">
        <f t="shared" si="2358"/>
        <v>0.10933501596158582</v>
      </c>
      <c r="R1969" s="13">
        <f t="shared" si="2359"/>
        <v>1.2694260289422072E-2</v>
      </c>
      <c r="S1969" s="13">
        <f t="shared" si="2360"/>
        <v>4.0506981083452331E-3</v>
      </c>
      <c r="T1969" s="13">
        <f t="shared" si="2361"/>
        <v>2.9761825963186182E-2</v>
      </c>
      <c r="U1969" s="13">
        <f t="shared" si="2362"/>
        <v>1.0141066624493107E-2</v>
      </c>
      <c r="V1969" s="13">
        <f t="shared" si="2363"/>
        <v>9.7873226300261939E-5</v>
      </c>
      <c r="W1969" s="13">
        <f t="shared" si="2364"/>
        <v>2.9114829746595076E-2</v>
      </c>
      <c r="X1969" s="13">
        <f t="shared" si="2365"/>
        <v>7.9252789076319496E-3</v>
      </c>
      <c r="Y1969" s="13">
        <f t="shared" si="2366"/>
        <v>1.0786607084848467E-3</v>
      </c>
      <c r="Z1969" s="13">
        <f t="shared" si="2367"/>
        <v>1.1518248511769992E-3</v>
      </c>
      <c r="AA1969" s="13">
        <f t="shared" si="2368"/>
        <v>9.2015858263645169E-4</v>
      </c>
      <c r="AB1969" s="13">
        <f t="shared" si="2369"/>
        <v>3.6754364881706026E-4</v>
      </c>
      <c r="AC1969" s="13">
        <f t="shared" si="2370"/>
        <v>1.3302107675616737E-6</v>
      </c>
      <c r="AD1969" s="13">
        <f t="shared" si="2371"/>
        <v>5.8147426767951585E-3</v>
      </c>
      <c r="AE1969" s="13">
        <f t="shared" si="2372"/>
        <v>1.5828173439723235E-3</v>
      </c>
      <c r="AF1969" s="13">
        <f t="shared" si="2373"/>
        <v>2.1542748180220612E-4</v>
      </c>
      <c r="AG1969" s="13">
        <f t="shared" si="2374"/>
        <v>1.9547001677051521E-5</v>
      </c>
      <c r="AH1969" s="13">
        <f t="shared" si="2375"/>
        <v>7.8383879261623916E-5</v>
      </c>
      <c r="AI1969" s="13">
        <f t="shared" si="2376"/>
        <v>6.2618547576240118E-5</v>
      </c>
      <c r="AJ1969" s="13">
        <f t="shared" si="2377"/>
        <v>2.5012046721178132E-5</v>
      </c>
      <c r="AK1969" s="13">
        <f t="shared" si="2378"/>
        <v>6.6604598306990607E-6</v>
      </c>
      <c r="AL1969" s="13">
        <f t="shared" si="2379"/>
        <v>1.1570629496298323E-8</v>
      </c>
      <c r="AM1969" s="13">
        <f t="shared" si="2380"/>
        <v>9.2904496276636074E-4</v>
      </c>
      <c r="AN1969" s="13">
        <f t="shared" si="2381"/>
        <v>2.5289313081128462E-4</v>
      </c>
      <c r="AO1969" s="13">
        <f t="shared" si="2382"/>
        <v>3.4419720344373205E-5</v>
      </c>
      <c r="AP1969" s="13">
        <f t="shared" si="2383"/>
        <v>3.1231035412317459E-6</v>
      </c>
      <c r="AQ1969" s="13">
        <f t="shared" si="2384"/>
        <v>2.1253315610208261E-7</v>
      </c>
      <c r="AR1969" s="13">
        <f t="shared" si="2385"/>
        <v>4.2673380570474898E-6</v>
      </c>
      <c r="AS1969" s="13">
        <f t="shared" si="2386"/>
        <v>3.4090493308865139E-6</v>
      </c>
      <c r="AT1969" s="13">
        <f t="shared" si="2387"/>
        <v>1.3616940098318126E-6</v>
      </c>
      <c r="AU1969" s="13">
        <f t="shared" si="2388"/>
        <v>3.6260560182422057E-7</v>
      </c>
      <c r="AV1969" s="13">
        <f t="shared" si="2389"/>
        <v>7.2418705042191356E-8</v>
      </c>
      <c r="AW1969" s="13">
        <f t="shared" si="2390"/>
        <v>6.9892572146675888E-11</v>
      </c>
      <c r="AX1969" s="13">
        <f t="shared" si="2391"/>
        <v>1.2369772702725831E-4</v>
      </c>
      <c r="AY1969" s="13">
        <f t="shared" si="2392"/>
        <v>3.3671465554278007E-5</v>
      </c>
      <c r="AZ1969" s="13">
        <f t="shared" si="2393"/>
        <v>4.5828149789813473E-6</v>
      </c>
      <c r="BA1969" s="13">
        <f t="shared" si="2394"/>
        <v>4.1582574019972538E-7</v>
      </c>
      <c r="BB1969" s="13">
        <f t="shared" si="2395"/>
        <v>2.8297735181164268E-8</v>
      </c>
      <c r="BC1969" s="13">
        <f t="shared" si="2396"/>
        <v>1.5405719059117177E-9</v>
      </c>
      <c r="BD1969" s="13">
        <f t="shared" si="2397"/>
        <v>1.9360033237133355E-7</v>
      </c>
      <c r="BE1969" s="13">
        <f t="shared" si="2398"/>
        <v>1.5466154185744104E-7</v>
      </c>
      <c r="BF1969" s="13">
        <f t="shared" si="2399"/>
        <v>6.1777250681163718E-8</v>
      </c>
      <c r="BG1969" s="13">
        <f t="shared" si="2400"/>
        <v>1.6450668799707727E-8</v>
      </c>
      <c r="BH1969" s="13">
        <f t="shared" si="2401"/>
        <v>3.2854873878378063E-9</v>
      </c>
      <c r="BI1969" s="13">
        <f t="shared" si="2402"/>
        <v>5.2493561238473548E-10</v>
      </c>
      <c r="BJ1969" s="14">
        <f t="shared" si="2403"/>
        <v>0.45995433374856692</v>
      </c>
      <c r="BK1969" s="14">
        <f t="shared" si="2404"/>
        <v>0.42133237378475258</v>
      </c>
      <c r="BL1969" s="14">
        <f t="shared" si="2405"/>
        <v>0.11757455899869505</v>
      </c>
      <c r="BM1969" s="14">
        <f t="shared" si="2406"/>
        <v>9.380830618474173E-2</v>
      </c>
      <c r="BN1969" s="14">
        <f t="shared" si="2407"/>
        <v>0.90617111380278836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1.5858585858585901</v>
      </c>
      <c r="F1970" s="10">
        <f>VLOOKUP(B1970,home!$B$2:$E$405,3,FALSE)</f>
        <v>0.88</v>
      </c>
      <c r="G1970" s="10">
        <f>VLOOKUP(C1970,away!$B$2:$E$405,4,FALSE)</f>
        <v>1.01</v>
      </c>
      <c r="H1970" s="10">
        <f>VLOOKUP(A1970,away!$A$2:$E$405,3,FALSE)</f>
        <v>1.1313131313131299</v>
      </c>
      <c r="I1970" s="10">
        <f>VLOOKUP(C1970,away!$B$2:$E$405,3,FALSE)</f>
        <v>0.88</v>
      </c>
      <c r="J1970" s="10">
        <f>VLOOKUP(B1970,home!$B$2:$E$405,4,FALSE)</f>
        <v>1.24</v>
      </c>
      <c r="K1970" s="12">
        <f t="shared" si="2352"/>
        <v>1.4095111111111147</v>
      </c>
      <c r="L1970" s="12">
        <f t="shared" si="2353"/>
        <v>1.2344888888888874</v>
      </c>
      <c r="M1970" s="13">
        <f t="shared" si="2354"/>
        <v>7.1076394607890517E-2</v>
      </c>
      <c r="N1970" s="13">
        <f t="shared" si="2355"/>
        <v>0.10018296793753982</v>
      </c>
      <c r="O1970" s="13">
        <f t="shared" si="2356"/>
        <v>8.7743019405722877E-2</v>
      </c>
      <c r="P1970" s="13">
        <f t="shared" si="2357"/>
        <v>0.12367476077480458</v>
      </c>
      <c r="Q1970" s="13">
        <f t="shared" si="2358"/>
        <v>7.0604503226025461E-2</v>
      </c>
      <c r="R1970" s="13">
        <f t="shared" si="2359"/>
        <v>5.4158891266963473E-2</v>
      </c>
      <c r="S1970" s="13">
        <f t="shared" si="2360"/>
        <v>5.3799318807200451E-2</v>
      </c>
      <c r="T1970" s="13">
        <f t="shared" si="2361"/>
        <v>8.7160474738048041E-2</v>
      </c>
      <c r="U1970" s="13">
        <f t="shared" si="2362"/>
        <v>7.6337559006243741E-2</v>
      </c>
      <c r="V1970" s="13">
        <f t="shared" si="2363"/>
        <v>1.0401355893244153E-2</v>
      </c>
      <c r="W1970" s="13">
        <f t="shared" si="2364"/>
        <v>3.3172610597187818E-2</v>
      </c>
      <c r="X1970" s="13">
        <f t="shared" si="2365"/>
        <v>4.0951219197666124E-2</v>
      </c>
      <c r="Y1970" s="13">
        <f t="shared" si="2366"/>
        <v>2.5276912542986071E-2</v>
      </c>
      <c r="Z1970" s="13">
        <f t="shared" si="2367"/>
        <v>2.2286183167869272E-2</v>
      </c>
      <c r="AA1970" s="13">
        <f t="shared" si="2368"/>
        <v>3.1412622799369246E-2</v>
      </c>
      <c r="AB1970" s="13">
        <f t="shared" si="2369"/>
        <v>2.213822043242664E-2</v>
      </c>
      <c r="AC1970" s="13">
        <f t="shared" si="2370"/>
        <v>1.131164229108005E-3</v>
      </c>
      <c r="AD1970" s="13">
        <f t="shared" si="2371"/>
        <v>1.168929080532463E-2</v>
      </c>
      <c r="AE1970" s="13">
        <f t="shared" si="2372"/>
        <v>1.4430299618164291E-2</v>
      </c>
      <c r="AF1970" s="13">
        <f t="shared" si="2373"/>
        <v>8.9070222709806881E-3</v>
      </c>
      <c r="AG1970" s="13">
        <f t="shared" si="2374"/>
        <v>3.6652066755371755E-3</v>
      </c>
      <c r="AH1970" s="13">
        <f t="shared" si="2375"/>
        <v>6.8780113741192901E-3</v>
      </c>
      <c r="AI1970" s="13">
        <f t="shared" si="2376"/>
        <v>9.6946334541697671E-3</v>
      </c>
      <c r="AJ1970" s="13">
        <f t="shared" si="2377"/>
        <v>6.8323467859009055E-3</v>
      </c>
      <c r="AK1970" s="13">
        <f t="shared" si="2378"/>
        <v>3.2100895698972134E-3</v>
      </c>
      <c r="AL1970" s="13">
        <f t="shared" si="2379"/>
        <v>7.8730197953185473E-5</v>
      </c>
      <c r="AM1970" s="13">
        <f t="shared" si="2380"/>
        <v>3.2952370542228084E-3</v>
      </c>
      <c r="AN1970" s="13">
        <f t="shared" si="2381"/>
        <v>4.0679335296930057E-3</v>
      </c>
      <c r="AO1970" s="13">
        <f t="shared" si="2382"/>
        <v>2.5109093715722846E-3</v>
      </c>
      <c r="AP1970" s="13">
        <f t="shared" si="2383"/>
        <v>1.0332299067376549E-3</v>
      </c>
      <c r="AQ1970" s="13">
        <f t="shared" si="2384"/>
        <v>3.1887770988383408E-4</v>
      </c>
      <c r="AR1970" s="13">
        <f t="shared" si="2385"/>
        <v>1.6981657238003308E-3</v>
      </c>
      <c r="AS1970" s="13">
        <f t="shared" si="2386"/>
        <v>2.3935834562046148E-3</v>
      </c>
      <c r="AT1970" s="13">
        <f t="shared" si="2387"/>
        <v>1.6868912384460743E-3</v>
      </c>
      <c r="AU1970" s="13">
        <f t="shared" si="2388"/>
        <v>7.9256398127524371E-4</v>
      </c>
      <c r="AV1970" s="13">
        <f t="shared" si="2389"/>
        <v>2.7928193446847925E-4</v>
      </c>
      <c r="AW1970" s="13">
        <f t="shared" si="2390"/>
        <v>3.8053493362588957E-6</v>
      </c>
      <c r="AX1970" s="13">
        <f t="shared" si="2391"/>
        <v>7.7411220694535178E-4</v>
      </c>
      <c r="AY1970" s="13">
        <f t="shared" si="2392"/>
        <v>9.5563291822729193E-4</v>
      </c>
      <c r="AZ1970" s="13">
        <f t="shared" si="2393"/>
        <v>5.8985910970402742E-4</v>
      </c>
      <c r="BA1970" s="13">
        <f t="shared" si="2394"/>
        <v>2.4272483897983777E-4</v>
      </c>
      <c r="BB1970" s="13">
        <f t="shared" si="2395"/>
        <v>7.4910279194488491E-5</v>
      </c>
      <c r="BC1970" s="13">
        <f t="shared" si="2396"/>
        <v>1.8495181465832092E-5</v>
      </c>
      <c r="BD1970" s="13">
        <f t="shared" si="2397"/>
        <v>3.493944529205768E-4</v>
      </c>
      <c r="BE1970" s="13">
        <f t="shared" si="2398"/>
        <v>4.9247536355214231E-4</v>
      </c>
      <c r="BF1970" s="13">
        <f t="shared" si="2399"/>
        <v>3.4707474843761516E-4</v>
      </c>
      <c r="BG1970" s="13">
        <f t="shared" si="2400"/>
        <v>1.6306857143630454E-4</v>
      </c>
      <c r="BH1970" s="13">
        <f t="shared" si="2401"/>
        <v>5.7461740828121929E-5</v>
      </c>
      <c r="BI1970" s="13">
        <f t="shared" si="2402"/>
        <v>1.6198592432204995E-5</v>
      </c>
      <c r="BJ1970" s="14">
        <f t="shared" si="2403"/>
        <v>0.40992242971608656</v>
      </c>
      <c r="BK1970" s="14">
        <f t="shared" si="2404"/>
        <v>0.26111735742842823</v>
      </c>
      <c r="BL1970" s="14">
        <f t="shared" si="2405"/>
        <v>0.30668155389861479</v>
      </c>
      <c r="BM1970" s="14">
        <f t="shared" si="2406"/>
        <v>0.49161515942316097</v>
      </c>
      <c r="BN1970" s="14">
        <f t="shared" si="2407"/>
        <v>0.50744053721894666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1.5858585858585901</v>
      </c>
      <c r="F1971" s="10">
        <f>VLOOKUP(B1971,home!$B$2:$E$405,3,FALSE)</f>
        <v>0.88</v>
      </c>
      <c r="G1971" s="10">
        <f>VLOOKUP(C1971,away!$B$2:$E$405,4,FALSE)</f>
        <v>1.01</v>
      </c>
      <c r="H1971" s="10">
        <f>VLOOKUP(A1971,away!$A$2:$E$405,3,FALSE)</f>
        <v>1.1313131313131299</v>
      </c>
      <c r="I1971" s="10">
        <f>VLOOKUP(C1971,away!$B$2:$E$405,3,FALSE)</f>
        <v>0.63</v>
      </c>
      <c r="J1971" s="10">
        <f>VLOOKUP(B1971,home!$B$2:$E$405,4,FALSE)</f>
        <v>0.88</v>
      </c>
      <c r="K1971" s="12">
        <f t="shared" si="2352"/>
        <v>1.4095111111111147</v>
      </c>
      <c r="L1971" s="12">
        <f t="shared" si="2353"/>
        <v>0.6271999999999992</v>
      </c>
      <c r="M1971" s="13">
        <f t="shared" si="2354"/>
        <v>0.13045706487910896</v>
      </c>
      <c r="N1971" s="13">
        <f t="shared" si="2355"/>
        <v>0.18388068247004768</v>
      </c>
      <c r="O1971" s="13">
        <f t="shared" si="2356"/>
        <v>8.1822671092177029E-2</v>
      </c>
      <c r="P1971" s="13">
        <f t="shared" si="2357"/>
        <v>0.11532996404521374</v>
      </c>
      <c r="Q1971" s="13">
        <f t="shared" si="2358"/>
        <v>0.1295909325301135</v>
      </c>
      <c r="R1971" s="13">
        <f t="shared" si="2359"/>
        <v>2.5659589654506681E-2</v>
      </c>
      <c r="S1971" s="13">
        <f t="shared" si="2360"/>
        <v>2.5489230152073349E-2</v>
      </c>
      <c r="T1971" s="13">
        <f t="shared" si="2361"/>
        <v>8.1279432882887068E-2</v>
      </c>
      <c r="U1971" s="13">
        <f t="shared" si="2362"/>
        <v>3.6167476724578977E-2</v>
      </c>
      <c r="V1971" s="13">
        <f t="shared" si="2363"/>
        <v>2.5037373191648341E-3</v>
      </c>
      <c r="W1971" s="13">
        <f t="shared" si="2364"/>
        <v>6.0886619766815267E-2</v>
      </c>
      <c r="X1971" s="13">
        <f t="shared" si="2365"/>
        <v>3.8188087917746479E-2</v>
      </c>
      <c r="Y1971" s="13">
        <f t="shared" si="2366"/>
        <v>1.197578437100528E-2</v>
      </c>
      <c r="Z1971" s="13">
        <f t="shared" si="2367"/>
        <v>5.36456487710219E-3</v>
      </c>
      <c r="AA1971" s="13">
        <f t="shared" si="2368"/>
        <v>7.5614138005519697E-3</v>
      </c>
      <c r="AB1971" s="13">
        <f t="shared" si="2369"/>
        <v>5.3289483837934614E-3</v>
      </c>
      <c r="AC1971" s="13">
        <f t="shared" si="2370"/>
        <v>1.3833858637012219E-4</v>
      </c>
      <c r="AD1971" s="13">
        <f t="shared" si="2371"/>
        <v>2.1455091769830927E-2</v>
      </c>
      <c r="AE1971" s="13">
        <f t="shared" si="2372"/>
        <v>1.3456633558037938E-2</v>
      </c>
      <c r="AF1971" s="13">
        <f t="shared" si="2373"/>
        <v>4.2200002838006919E-3</v>
      </c>
      <c r="AG1971" s="13">
        <f t="shared" si="2374"/>
        <v>8.822613926665969E-4</v>
      </c>
      <c r="AH1971" s="13">
        <f t="shared" si="2375"/>
        <v>8.4116377272962228E-4</v>
      </c>
      <c r="AI1971" s="13">
        <f t="shared" si="2376"/>
        <v>1.1856296839265472E-3</v>
      </c>
      <c r="AJ1971" s="13">
        <f t="shared" si="2377"/>
        <v>8.3557910657881362E-4</v>
      </c>
      <c r="AK1971" s="13">
        <f t="shared" si="2378"/>
        <v>3.9258601164504544E-4</v>
      </c>
      <c r="AL1971" s="13">
        <f t="shared" si="2379"/>
        <v>4.8919034647656877E-6</v>
      </c>
      <c r="AM1971" s="13">
        <f t="shared" si="2380"/>
        <v>6.0482380478970596E-3</v>
      </c>
      <c r="AN1971" s="13">
        <f t="shared" si="2381"/>
        <v>3.7934549036410304E-3</v>
      </c>
      <c r="AO1971" s="13">
        <f t="shared" si="2382"/>
        <v>1.1896274577818254E-3</v>
      </c>
      <c r="AP1971" s="13">
        <f t="shared" si="2383"/>
        <v>2.4871144717358666E-4</v>
      </c>
      <c r="AQ1971" s="13">
        <f t="shared" si="2384"/>
        <v>3.8997954916818334E-5</v>
      </c>
      <c r="AR1971" s="13">
        <f t="shared" si="2385"/>
        <v>1.0551558365120372E-4</v>
      </c>
      <c r="AS1971" s="13">
        <f t="shared" si="2386"/>
        <v>1.4872538755174595E-4</v>
      </c>
      <c r="AT1971" s="13">
        <f t="shared" si="2387"/>
        <v>1.0481504312924629E-4</v>
      </c>
      <c r="AU1971" s="13">
        <f t="shared" si="2388"/>
        <v>4.9245989300754456E-5</v>
      </c>
      <c r="AV1971" s="13">
        <f t="shared" si="2389"/>
        <v>1.7353192274268113E-5</v>
      </c>
      <c r="AW1971" s="13">
        <f t="shared" si="2390"/>
        <v>1.2012957230771173E-7</v>
      </c>
      <c r="AX1971" s="13">
        <f t="shared" si="2391"/>
        <v>1.4208431218593184E-3</v>
      </c>
      <c r="AY1971" s="13">
        <f t="shared" si="2392"/>
        <v>8.9115280603016328E-4</v>
      </c>
      <c r="AZ1971" s="13">
        <f t="shared" si="2393"/>
        <v>2.7946551997105879E-4</v>
      </c>
      <c r="BA1971" s="13">
        <f t="shared" si="2394"/>
        <v>5.842692470861596E-5</v>
      </c>
      <c r="BB1971" s="13">
        <f t="shared" si="2395"/>
        <v>9.1613417943109691E-6</v>
      </c>
      <c r="BC1971" s="13">
        <f t="shared" si="2396"/>
        <v>1.149198714678367E-6</v>
      </c>
      <c r="BD1971" s="13">
        <f t="shared" si="2397"/>
        <v>1.1029895677672476E-5</v>
      </c>
      <c r="BE1971" s="13">
        <f t="shared" si="2398"/>
        <v>1.5546760512075814E-5</v>
      </c>
      <c r="BF1971" s="13">
        <f t="shared" si="2399"/>
        <v>1.0956665841777191E-5</v>
      </c>
      <c r="BG1971" s="13">
        <f t="shared" si="2400"/>
        <v>5.1478474149055234E-6</v>
      </c>
      <c r="BH1971" s="13">
        <f t="shared" si="2401"/>
        <v>1.8139870324034902E-6</v>
      </c>
      <c r="BI1971" s="13">
        <f t="shared" si="2402"/>
        <v>5.1136697551683901E-7</v>
      </c>
      <c r="BJ1971" s="14">
        <f t="shared" si="2403"/>
        <v>0.55979475566743975</v>
      </c>
      <c r="BK1971" s="14">
        <f t="shared" si="2404"/>
        <v>0.27481437969142586</v>
      </c>
      <c r="BL1971" s="14">
        <f t="shared" si="2405"/>
        <v>0.16026571994984973</v>
      </c>
      <c r="BM1971" s="14">
        <f t="shared" si="2406"/>
        <v>0.33260748283819225</v>
      </c>
      <c r="BN1971" s="14">
        <f t="shared" si="2407"/>
        <v>0.66674090467116764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1.5858585858585901</v>
      </c>
      <c r="F1972" s="10">
        <f>VLOOKUP(B1972,home!$B$2:$E$405,3,FALSE)</f>
        <v>0.79</v>
      </c>
      <c r="G1972" s="10">
        <f>VLOOKUP(C1972,away!$B$2:$E$405,4,FALSE)</f>
        <v>0.5</v>
      </c>
      <c r="H1972" s="10">
        <f>VLOOKUP(A1972,away!$A$2:$E$405,3,FALSE)</f>
        <v>1.1313131313131299</v>
      </c>
      <c r="I1972" s="10">
        <f>VLOOKUP(C1972,away!$B$2:$E$405,3,FALSE)</f>
        <v>0.5</v>
      </c>
      <c r="J1972" s="10">
        <f>VLOOKUP(B1972,home!$B$2:$E$405,4,FALSE)</f>
        <v>0.66</v>
      </c>
      <c r="K1972" s="12">
        <f t="shared" si="2352"/>
        <v>0.62641414141414309</v>
      </c>
      <c r="L1972" s="12">
        <f t="shared" si="2353"/>
        <v>0.37333333333333291</v>
      </c>
      <c r="M1972" s="13">
        <f t="shared" si="2354"/>
        <v>0.36797235175086257</v>
      </c>
      <c r="N1972" s="13">
        <f t="shared" si="2355"/>
        <v>0.23050308478615961</v>
      </c>
      <c r="O1972" s="13">
        <f t="shared" si="2356"/>
        <v>0.13737634465365522</v>
      </c>
      <c r="P1972" s="13">
        <f t="shared" si="2357"/>
        <v>8.6054484986832824E-2</v>
      </c>
      <c r="Q1972" s="13">
        <f t="shared" si="2358"/>
        <v>7.2195195974816787E-2</v>
      </c>
      <c r="R1972" s="13">
        <f t="shared" si="2359"/>
        <v>2.5643584335348947E-2</v>
      </c>
      <c r="S1972" s="13">
        <f t="shared" si="2360"/>
        <v>5.0312029906005541E-3</v>
      </c>
      <c r="T1972" s="13">
        <f t="shared" si="2361"/>
        <v>2.6952873163931572E-2</v>
      </c>
      <c r="U1972" s="13">
        <f t="shared" si="2362"/>
        <v>1.6063503864208777E-2</v>
      </c>
      <c r="V1972" s="13">
        <f t="shared" si="2363"/>
        <v>1.3073372984569593E-4</v>
      </c>
      <c r="W1972" s="13">
        <f t="shared" si="2364"/>
        <v>1.5074697233596888E-2</v>
      </c>
      <c r="X1972" s="13">
        <f t="shared" si="2365"/>
        <v>5.6278869672094986E-3</v>
      </c>
      <c r="Y1972" s="13">
        <f t="shared" si="2366"/>
        <v>1.050538900545772E-3</v>
      </c>
      <c r="Z1972" s="13">
        <f t="shared" si="2367"/>
        <v>3.1912016061767545E-3</v>
      </c>
      <c r="AA1972" s="13">
        <f t="shared" si="2368"/>
        <v>1.9990138142126457E-3</v>
      </c>
      <c r="AB1972" s="13">
        <f t="shared" si="2369"/>
        <v>6.2610526105251279E-4</v>
      </c>
      <c r="AC1972" s="13">
        <f t="shared" si="2370"/>
        <v>1.9108473331537344E-6</v>
      </c>
      <c r="AD1972" s="13">
        <f t="shared" si="2371"/>
        <v>2.3607508811654384E-3</v>
      </c>
      <c r="AE1972" s="13">
        <f t="shared" si="2372"/>
        <v>8.8134699563509594E-4</v>
      </c>
      <c r="AF1972" s="13">
        <f t="shared" si="2373"/>
        <v>1.6451810585188439E-4</v>
      </c>
      <c r="AG1972" s="13">
        <f t="shared" si="2374"/>
        <v>2.0473364283790035E-5</v>
      </c>
      <c r="AH1972" s="13">
        <f t="shared" si="2375"/>
        <v>2.9784548324316335E-4</v>
      </c>
      <c r="AI1972" s="13">
        <f t="shared" si="2376"/>
        <v>1.8657462265984668E-4</v>
      </c>
      <c r="AJ1972" s="13">
        <f t="shared" si="2377"/>
        <v>5.8436491031567784E-5</v>
      </c>
      <c r="AK1972" s="13">
        <f t="shared" si="2378"/>
        <v>1.2201814785598272E-5</v>
      </c>
      <c r="AL1972" s="13">
        <f t="shared" si="2379"/>
        <v>1.7874928087460274E-8</v>
      </c>
      <c r="AM1972" s="13">
        <f t="shared" si="2380"/>
        <v>2.9576154726358597E-4</v>
      </c>
      <c r="AN1972" s="13">
        <f t="shared" si="2381"/>
        <v>1.1041764431173864E-4</v>
      </c>
      <c r="AO1972" s="13">
        <f t="shared" si="2382"/>
        <v>2.0611293604857857E-5</v>
      </c>
      <c r="AP1972" s="13">
        <f t="shared" si="2383"/>
        <v>2.5649609819378639E-6</v>
      </c>
      <c r="AQ1972" s="13">
        <f t="shared" si="2384"/>
        <v>2.3939635831420032E-7</v>
      </c>
      <c r="AR1972" s="13">
        <f t="shared" si="2385"/>
        <v>2.223912941548951E-5</v>
      </c>
      <c r="AS1972" s="13">
        <f t="shared" si="2386"/>
        <v>1.3930905158601872E-5</v>
      </c>
      <c r="AT1972" s="13">
        <f t="shared" si="2387"/>
        <v>4.3632579970237239E-6</v>
      </c>
      <c r="AU1972" s="13">
        <f t="shared" si="2388"/>
        <v>9.1106883732467004E-7</v>
      </c>
      <c r="AV1972" s="13">
        <f t="shared" si="2389"/>
        <v>1.4267660087547868E-7</v>
      </c>
      <c r="AW1972" s="13">
        <f t="shared" si="2390"/>
        <v>1.1611815424477289E-10</v>
      </c>
      <c r="AX1972" s="13">
        <f t="shared" si="2391"/>
        <v>3.0878202615406276E-5</v>
      </c>
      <c r="AY1972" s="13">
        <f t="shared" si="2392"/>
        <v>1.1527862309751663E-5</v>
      </c>
      <c r="AZ1972" s="13">
        <f t="shared" si="2393"/>
        <v>2.1518676311536413E-6</v>
      </c>
      <c r="BA1972" s="13">
        <f t="shared" si="2394"/>
        <v>2.6778797187689731E-7</v>
      </c>
      <c r="BB1972" s="13">
        <f t="shared" si="2395"/>
        <v>2.4993544041843718E-8</v>
      </c>
      <c r="BC1972" s="13">
        <f t="shared" si="2396"/>
        <v>1.8661846217909955E-9</v>
      </c>
      <c r="BD1972" s="13">
        <f t="shared" si="2397"/>
        <v>1.3837680525193453E-6</v>
      </c>
      <c r="BE1972" s="13">
        <f t="shared" si="2398"/>
        <v>8.6681187653522624E-7</v>
      </c>
      <c r="BF1972" s="13">
        <f t="shared" si="2399"/>
        <v>2.7149160870369794E-7</v>
      </c>
      <c r="BG1972" s="13">
        <f t="shared" si="2400"/>
        <v>5.6688727655757166E-8</v>
      </c>
      <c r="BH1972" s="13">
        <f t="shared" si="2401"/>
        <v>8.8776551655853271E-9</v>
      </c>
      <c r="BI1972" s="13">
        <f t="shared" si="2402"/>
        <v>1.1122177476641931E-9</v>
      </c>
      <c r="BJ1972" s="14">
        <f t="shared" si="2403"/>
        <v>0.35530581379597354</v>
      </c>
      <c r="BK1972" s="14">
        <f t="shared" si="2404"/>
        <v>0.4592022300427126</v>
      </c>
      <c r="BL1972" s="14">
        <f t="shared" si="2405"/>
        <v>0.18230778612834583</v>
      </c>
      <c r="BM1972" s="14">
        <f t="shared" si="2406"/>
        <v>8.0250457339341413E-2</v>
      </c>
      <c r="BN1972" s="14">
        <f t="shared" si="2407"/>
        <v>0.91974504648767608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1.5858585858585901</v>
      </c>
      <c r="F1973" s="10">
        <f>VLOOKUP(B1973,home!$B$2:$E$405,3,FALSE)</f>
        <v>1.26</v>
      </c>
      <c r="G1973" s="10">
        <f>VLOOKUP(C1973,away!$B$2:$E$405,4,FALSE)</f>
        <v>0.76</v>
      </c>
      <c r="H1973" s="10">
        <f>VLOOKUP(A1973,away!$A$2:$E$405,3,FALSE)</f>
        <v>1.1313131313131299</v>
      </c>
      <c r="I1973" s="10">
        <f>VLOOKUP(C1973,away!$B$2:$E$405,3,FALSE)</f>
        <v>0.76</v>
      </c>
      <c r="J1973" s="10">
        <f>VLOOKUP(B1973,home!$B$2:$E$405,4,FALSE)</f>
        <v>1.1000000000000001</v>
      </c>
      <c r="K1973" s="12">
        <f t="shared" si="2352"/>
        <v>1.5186181818181859</v>
      </c>
      <c r="L1973" s="12">
        <f t="shared" si="2353"/>
        <v>0.94577777777777672</v>
      </c>
      <c r="M1973" s="13">
        <f t="shared" si="2354"/>
        <v>8.506020665868308E-2</v>
      </c>
      <c r="N1973" s="13">
        <f t="shared" si="2355"/>
        <v>0.12917397638108843</v>
      </c>
      <c r="O1973" s="13">
        <f t="shared" si="2356"/>
        <v>8.0448053230967723E-2</v>
      </c>
      <c r="P1973" s="13">
        <f t="shared" si="2357"/>
        <v>0.12216987632842484</v>
      </c>
      <c r="Q1973" s="13">
        <f t="shared" si="2358"/>
        <v>9.8082974575036924E-2</v>
      </c>
      <c r="R1973" s="13">
        <f t="shared" si="2359"/>
        <v>3.8042990505666473E-2</v>
      </c>
      <c r="S1973" s="13">
        <f t="shared" si="2360"/>
        <v>4.3867394838321278E-2</v>
      </c>
      <c r="T1973" s="13">
        <f t="shared" si="2361"/>
        <v>9.276469773141259E-2</v>
      </c>
      <c r="U1973" s="13">
        <f t="shared" si="2362"/>
        <v>5.7772777072641723E-2</v>
      </c>
      <c r="V1973" s="13">
        <f t="shared" si="2363"/>
        <v>7.0006285518481063E-3</v>
      </c>
      <c r="W1973" s="13">
        <f t="shared" si="2364"/>
        <v>4.9650196172153979E-2</v>
      </c>
      <c r="X1973" s="13">
        <f t="shared" si="2365"/>
        <v>4.6958052201930466E-2</v>
      </c>
      <c r="Y1973" s="13">
        <f t="shared" si="2366"/>
        <v>2.2205941130157315E-2</v>
      </c>
      <c r="Z1973" s="13">
        <f t="shared" si="2367"/>
        <v>1.1993405006823433E-2</v>
      </c>
      <c r="AA1973" s="13">
        <f t="shared" si="2368"/>
        <v>1.821340290527133E-2</v>
      </c>
      <c r="AB1973" s="13">
        <f t="shared" si="2369"/>
        <v>1.3829602402362607E-2</v>
      </c>
      <c r="AC1973" s="13">
        <f t="shared" si="2370"/>
        <v>6.2842687991019599E-4</v>
      </c>
      <c r="AD1973" s="13">
        <f t="shared" si="2371"/>
        <v>1.8849922659468183E-2</v>
      </c>
      <c r="AE1973" s="13">
        <f t="shared" si="2372"/>
        <v>1.7827837964154776E-2</v>
      </c>
      <c r="AF1973" s="13">
        <f t="shared" si="2373"/>
        <v>8.4305864861602929E-3</v>
      </c>
      <c r="AG1973" s="13">
        <f t="shared" si="2374"/>
        <v>2.6578204507480127E-3</v>
      </c>
      <c r="AH1973" s="13">
        <f t="shared" si="2375"/>
        <v>2.8357739838355813E-3</v>
      </c>
      <c r="AI1973" s="13">
        <f t="shared" si="2376"/>
        <v>4.3064579313797039E-3</v>
      </c>
      <c r="AJ1973" s="13">
        <f t="shared" si="2377"/>
        <v>3.2699326569141764E-3</v>
      </c>
      <c r="AK1973" s="13">
        <f t="shared" si="2378"/>
        <v>1.6552597287036392E-3</v>
      </c>
      <c r="AL1973" s="13">
        <f t="shared" si="2379"/>
        <v>3.6103760955181879E-5</v>
      </c>
      <c r="AM1973" s="13">
        <f t="shared" si="2380"/>
        <v>5.7251670553070018E-3</v>
      </c>
      <c r="AN1973" s="13">
        <f t="shared" si="2381"/>
        <v>5.4147357749747931E-3</v>
      </c>
      <c r="AO1973" s="13">
        <f t="shared" si="2382"/>
        <v>2.560568384254744E-3</v>
      </c>
      <c r="AP1973" s="13">
        <f t="shared" si="2383"/>
        <v>8.0724289210282803E-4</v>
      </c>
      <c r="AQ1973" s="13">
        <f t="shared" si="2384"/>
        <v>1.9086809715497955E-4</v>
      </c>
      <c r="AR1973" s="13">
        <f t="shared" si="2385"/>
        <v>5.3640240334240999E-4</v>
      </c>
      <c r="AS1973" s="13">
        <f t="shared" si="2386"/>
        <v>8.1459044248675581E-4</v>
      </c>
      <c r="AT1973" s="13">
        <f t="shared" si="2387"/>
        <v>6.1852592834785441E-4</v>
      </c>
      <c r="AU1973" s="13">
        <f t="shared" si="2388"/>
        <v>3.1310157357167473E-4</v>
      </c>
      <c r="AV1973" s="13">
        <f t="shared" si="2389"/>
        <v>1.1887043559545741E-4</v>
      </c>
      <c r="AW1973" s="13">
        <f t="shared" si="2390"/>
        <v>1.4404150320726967E-6</v>
      </c>
      <c r="AX1973" s="13">
        <f t="shared" si="2391"/>
        <v>1.449057130689282E-3</v>
      </c>
      <c r="AY1973" s="13">
        <f t="shared" si="2392"/>
        <v>1.3704860329363502E-3</v>
      </c>
      <c r="AZ1973" s="13">
        <f t="shared" si="2393"/>
        <v>6.4808761735301115E-4</v>
      </c>
      <c r="BA1973" s="13">
        <f t="shared" si="2394"/>
        <v>2.0431562218180835E-4</v>
      </c>
      <c r="BB1973" s="13">
        <f t="shared" si="2395"/>
        <v>4.8309293778098624E-5</v>
      </c>
      <c r="BC1973" s="13">
        <f t="shared" si="2396"/>
        <v>9.1379713030927816E-6</v>
      </c>
      <c r="BD1973" s="13">
        <f t="shared" si="2397"/>
        <v>8.4552912171307143E-5</v>
      </c>
      <c r="BE1973" s="13">
        <f t="shared" si="2398"/>
        <v>1.2840358974902321E-4</v>
      </c>
      <c r="BF1973" s="13">
        <f t="shared" si="2399"/>
        <v>9.7498013001794961E-5</v>
      </c>
      <c r="BG1973" s="13">
        <f t="shared" si="2400"/>
        <v>4.9354085078557245E-5</v>
      </c>
      <c r="BH1973" s="13">
        <f t="shared" si="2401"/>
        <v>1.8737502736824664E-5</v>
      </c>
      <c r="BI1973" s="13">
        <f t="shared" si="2402"/>
        <v>5.6910224676019936E-6</v>
      </c>
      <c r="BJ1973" s="14">
        <f t="shared" si="2403"/>
        <v>0.50502998162434709</v>
      </c>
      <c r="BK1973" s="14">
        <f t="shared" si="2404"/>
        <v>0.26013312305107911</v>
      </c>
      <c r="BL1973" s="14">
        <f t="shared" si="2405"/>
        <v>0.2231599783262922</v>
      </c>
      <c r="BM1973" s="14">
        <f t="shared" si="2406"/>
        <v>0.44596936471076981</v>
      </c>
      <c r="BN1973" s="14">
        <f t="shared" si="2407"/>
        <v>0.55297807767986751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1.5222222222222199</v>
      </c>
      <c r="F1974" s="10">
        <f>VLOOKUP(B1974,home!$B$2:$E$405,3,FALSE)</f>
        <v>1.18</v>
      </c>
      <c r="G1974" s="10">
        <f>VLOOKUP(C1974,away!$B$2:$E$405,4,FALSE)</f>
        <v>1.64</v>
      </c>
      <c r="H1974" s="10">
        <f>VLOOKUP(A1974,away!$A$2:$E$405,3,FALSE)</f>
        <v>1.2777777777777799</v>
      </c>
      <c r="I1974" s="10">
        <f>VLOOKUP(C1974,away!$B$2:$E$405,3,FALSE)</f>
        <v>0.66</v>
      </c>
      <c r="J1974" s="10">
        <f>VLOOKUP(B1974,home!$B$2:$E$405,4,FALSE)</f>
        <v>0.94</v>
      </c>
      <c r="K1974" s="12">
        <f t="shared" si="2352"/>
        <v>2.9458044444444398</v>
      </c>
      <c r="L1974" s="12">
        <f t="shared" si="2353"/>
        <v>0.79273333333333473</v>
      </c>
      <c r="M1974" s="13">
        <f t="shared" si="2354"/>
        <v>2.378886231540514E-2</v>
      </c>
      <c r="N1974" s="13">
        <f t="shared" si="2355"/>
        <v>7.0077336336997323E-2</v>
      </c>
      <c r="O1974" s="13">
        <f t="shared" si="2356"/>
        <v>1.8858224119498865E-2</v>
      </c>
      <c r="P1974" s="13">
        <f t="shared" si="2357"/>
        <v>5.5552640425549096E-2</v>
      </c>
      <c r="Q1974" s="13">
        <f t="shared" si="2358"/>
        <v>0.10321706441817727</v>
      </c>
      <c r="R1974" s="13">
        <f t="shared" si="2359"/>
        <v>7.4747714334987151E-3</v>
      </c>
      <c r="S1974" s="13">
        <f t="shared" si="2360"/>
        <v>3.2432150572537732E-2</v>
      </c>
      <c r="T1974" s="13">
        <f t="shared" si="2361"/>
        <v>8.1823607533103193E-2</v>
      </c>
      <c r="U1974" s="13">
        <f t="shared" si="2362"/>
        <v>2.2019214910006853E-2</v>
      </c>
      <c r="V1974" s="13">
        <f t="shared" si="2363"/>
        <v>8.4151966911409984E-3</v>
      </c>
      <c r="W1974" s="13">
        <f t="shared" si="2364"/>
        <v>0.10135242903519155</v>
      </c>
      <c r="X1974" s="13">
        <f t="shared" si="2365"/>
        <v>8.0345448910497649E-2</v>
      </c>
      <c r="Y1974" s="13">
        <f t="shared" si="2366"/>
        <v>3.1846257766490978E-2</v>
      </c>
      <c r="Z1974" s="13">
        <f t="shared" si="2367"/>
        <v>1.975166824794075E-3</v>
      </c>
      <c r="AA1974" s="13">
        <f t="shared" si="2368"/>
        <v>5.8184552109975998E-3</v>
      </c>
      <c r="AB1974" s="13">
        <f t="shared" si="2369"/>
        <v>8.5700156101788192E-3</v>
      </c>
      <c r="AC1974" s="13">
        <f t="shared" si="2370"/>
        <v>1.2282176152831731E-3</v>
      </c>
      <c r="AD1974" s="13">
        <f t="shared" si="2371"/>
        <v>7.4641108976776741E-2</v>
      </c>
      <c r="AE1974" s="13">
        <f t="shared" si="2372"/>
        <v>5.9170495122856909E-2</v>
      </c>
      <c r="AF1974" s="13">
        <f t="shared" si="2373"/>
        <v>2.3453211916863094E-2</v>
      </c>
      <c r="AG1974" s="13">
        <f t="shared" si="2374"/>
        <v>6.1973809534093243E-3</v>
      </c>
      <c r="AH1974" s="13">
        <f t="shared" si="2375"/>
        <v>3.9144514522710641E-4</v>
      </c>
      <c r="AI1974" s="13">
        <f t="shared" si="2376"/>
        <v>1.1531208485662094E-3</v>
      </c>
      <c r="AJ1974" s="13">
        <f t="shared" si="2377"/>
        <v>1.6984342603439419E-3</v>
      </c>
      <c r="AK1974" s="13">
        <f t="shared" si="2378"/>
        <v>1.6677517309059628E-3</v>
      </c>
      <c r="AL1974" s="13">
        <f t="shared" si="2379"/>
        <v>1.1472718727194744E-4</v>
      </c>
      <c r="AM1974" s="13">
        <f t="shared" si="2380"/>
        <v>4.3975622112410101E-2</v>
      </c>
      <c r="AN1974" s="13">
        <f t="shared" si="2381"/>
        <v>3.4860941502577958E-2</v>
      </c>
      <c r="AO1974" s="13">
        <f t="shared" si="2382"/>
        <v>1.3817715180238508E-2</v>
      </c>
      <c r="AP1974" s="13">
        <f t="shared" si="2383"/>
        <v>3.6512544712936981E-3</v>
      </c>
      <c r="AQ1974" s="13">
        <f t="shared" si="2384"/>
        <v>7.2361778196922382E-4</v>
      </c>
      <c r="AR1974" s="13">
        <f t="shared" si="2385"/>
        <v>6.2062322958607085E-5</v>
      </c>
      <c r="AS1974" s="13">
        <f t="shared" si="2386"/>
        <v>1.8282346680401098E-4</v>
      </c>
      <c r="AT1974" s="13">
        <f t="shared" si="2387"/>
        <v>2.6928109052999801E-4</v>
      </c>
      <c r="AU1974" s="13">
        <f t="shared" si="2388"/>
        <v>2.6441647776270457E-4</v>
      </c>
      <c r="AV1974" s="13">
        <f t="shared" si="2389"/>
        <v>1.9472980884442987E-4</v>
      </c>
      <c r="AW1974" s="13">
        <f t="shared" si="2390"/>
        <v>7.4420893285774949E-6</v>
      </c>
      <c r="AX1974" s="13">
        <f t="shared" si="2391"/>
        <v>2.1590597177657829E-2</v>
      </c>
      <c r="AY1974" s="13">
        <f t="shared" si="2392"/>
        <v>1.7115586069301976E-2</v>
      </c>
      <c r="AZ1974" s="13">
        <f t="shared" si="2393"/>
        <v>6.7840477983356733E-3</v>
      </c>
      <c r="BA1974" s="13">
        <f t="shared" si="2394"/>
        <v>1.7926469415557697E-3</v>
      </c>
      <c r="BB1974" s="13">
        <f t="shared" si="2395"/>
        <v>3.5527274636732819E-4</v>
      </c>
      <c r="BC1974" s="13">
        <f t="shared" si="2396"/>
        <v>5.6327309694052105E-5</v>
      </c>
      <c r="BD1974" s="13">
        <f t="shared" si="2397"/>
        <v>8.1998120255644218E-6</v>
      </c>
      <c r="BE1974" s="13">
        <f t="shared" si="2398"/>
        <v>2.415504270851664E-5</v>
      </c>
      <c r="BF1974" s="13">
        <f t="shared" si="2399"/>
        <v>3.5578016083246785E-5</v>
      </c>
      <c r="BG1974" s="13">
        <f t="shared" si="2400"/>
        <v>3.4935292634181383E-5</v>
      </c>
      <c r="BH1974" s="13">
        <f t="shared" si="2401"/>
        <v>2.5728135077434652E-5</v>
      </c>
      <c r="BI1974" s="13">
        <f t="shared" si="2402"/>
        <v>1.5158010931674765E-5</v>
      </c>
      <c r="BJ1974" s="14">
        <f t="shared" si="2403"/>
        <v>0.7768479700617662</v>
      </c>
      <c r="BK1974" s="14">
        <f t="shared" si="2404"/>
        <v>0.13864738087649006</v>
      </c>
      <c r="BL1974" s="14">
        <f t="shared" si="2405"/>
        <v>6.8768500745584424E-2</v>
      </c>
      <c r="BM1974" s="14">
        <f t="shared" si="2406"/>
        <v>0.69016197547953495</v>
      </c>
      <c r="BN1974" s="14">
        <f t="shared" si="2407"/>
        <v>0.27896889904912642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1.18604651162791</v>
      </c>
      <c r="F1975" s="10">
        <f>VLOOKUP(B1975,home!$B$2:$E$405,3,FALSE)</f>
        <v>0.7</v>
      </c>
      <c r="G1975" s="10">
        <f>VLOOKUP(C1975,away!$B$2:$E$405,4,FALSE)</f>
        <v>0.7</v>
      </c>
      <c r="H1975" s="10">
        <f>VLOOKUP(A1975,away!$A$2:$E$405,3,FALSE)</f>
        <v>1.0465116279069799</v>
      </c>
      <c r="I1975" s="10">
        <f>VLOOKUP(C1975,away!$B$2:$E$405,3,FALSE)</f>
        <v>0.98</v>
      </c>
      <c r="J1975" s="10">
        <f>VLOOKUP(B1975,home!$B$2:$E$405,4,FALSE)</f>
        <v>1.1100000000000001</v>
      </c>
      <c r="K1975" s="12">
        <f t="shared" si="2352"/>
        <v>0.58116279069767574</v>
      </c>
      <c r="L1975" s="12">
        <f t="shared" si="2353"/>
        <v>1.1383953488372129</v>
      </c>
      <c r="M1975" s="13">
        <f t="shared" si="2354"/>
        <v>0.1791452876459674</v>
      </c>
      <c r="N1975" s="13">
        <f t="shared" si="2355"/>
        <v>0.10411257530866828</v>
      </c>
      <c r="O1975" s="13">
        <f t="shared" si="2356"/>
        <v>0.20393816222227396</v>
      </c>
      <c r="P1975" s="13">
        <f t="shared" si="2357"/>
        <v>0.11852127148685206</v>
      </c>
      <c r="Q1975" s="13">
        <f t="shared" si="2358"/>
        <v>3.0253177406553793E-2</v>
      </c>
      <c r="R1975" s="13">
        <f t="shared" si="2359"/>
        <v>0.11608112766212283</v>
      </c>
      <c r="S1975" s="13">
        <f t="shared" si="2360"/>
        <v>1.9603211420526991E-2</v>
      </c>
      <c r="T1975" s="13">
        <f t="shared" si="2361"/>
        <v>3.44400764471679E-2</v>
      </c>
      <c r="U1975" s="13">
        <f t="shared" si="2362"/>
        <v>6.7462032099452479E-2</v>
      </c>
      <c r="V1975" s="13">
        <f t="shared" si="2363"/>
        <v>1.4410386448009788E-3</v>
      </c>
      <c r="W1975" s="13">
        <f t="shared" si="2364"/>
        <v>5.8606736696882253E-3</v>
      </c>
      <c r="X1975" s="13">
        <f t="shared" si="2365"/>
        <v>6.671763646625797E-3</v>
      </c>
      <c r="Y1975" s="13">
        <f t="shared" si="2366"/>
        <v>3.7975523519300051E-3</v>
      </c>
      <c r="Z1975" s="13">
        <f t="shared" si="2367"/>
        <v>4.4048738606113129E-2</v>
      </c>
      <c r="AA1975" s="13">
        <f t="shared" si="2368"/>
        <v>2.5599487855041153E-2</v>
      </c>
      <c r="AB1975" s="13">
        <f t="shared" si="2369"/>
        <v>7.4387349011334862E-3</v>
      </c>
      <c r="AC1975" s="13">
        <f t="shared" si="2370"/>
        <v>5.9586319115545947E-5</v>
      </c>
      <c r="AD1975" s="13">
        <f t="shared" si="2371"/>
        <v>8.5150136631109924E-4</v>
      </c>
      <c r="AE1975" s="13">
        <f t="shared" si="2372"/>
        <v>9.6934519493708734E-4</v>
      </c>
      <c r="AF1975" s="13">
        <f t="shared" si="2373"/>
        <v>5.5174903066704088E-4</v>
      </c>
      <c r="AG1975" s="13">
        <f t="shared" si="2374"/>
        <v>2.0936951007893335E-4</v>
      </c>
      <c r="AH1975" s="13">
        <f t="shared" si="2375"/>
        <v>1.2536219787836344E-2</v>
      </c>
      <c r="AI1975" s="13">
        <f t="shared" si="2376"/>
        <v>7.2855844766983946E-3</v>
      </c>
      <c r="AJ1975" s="13">
        <f t="shared" si="2377"/>
        <v>2.1170553031708522E-3</v>
      </c>
      <c r="AK1975" s="13">
        <f t="shared" si="2378"/>
        <v>4.1011792268402884E-4</v>
      </c>
      <c r="AL1975" s="13">
        <f t="shared" si="2379"/>
        <v>1.5768757074431022E-6</v>
      </c>
      <c r="AM1975" s="13">
        <f t="shared" si="2380"/>
        <v>9.8972182065648501E-5</v>
      </c>
      <c r="AN1975" s="13">
        <f t="shared" si="2381"/>
        <v>1.1266947172780409E-4</v>
      </c>
      <c r="AO1975" s="13">
        <f t="shared" si="2382"/>
        <v>6.4131201285439013E-5</v>
      </c>
      <c r="AP1975" s="13">
        <f t="shared" si="2383"/>
        <v>2.4335553752895623E-5</v>
      </c>
      <c r="AQ1975" s="13">
        <f t="shared" si="2384"/>
        <v>6.9258703009185923E-6</v>
      </c>
      <c r="AR1975" s="13">
        <f t="shared" si="2385"/>
        <v>2.8542348596947847E-3</v>
      </c>
      <c r="AS1975" s="13">
        <f t="shared" si="2386"/>
        <v>1.6587750963668101E-3</v>
      </c>
      <c r="AT1975" s="13">
        <f t="shared" si="2387"/>
        <v>4.8200918207217064E-4</v>
      </c>
      <c r="AU1975" s="13">
        <f t="shared" si="2388"/>
        <v>9.3375267131655602E-5</v>
      </c>
      <c r="AV1975" s="13">
        <f t="shared" si="2389"/>
        <v>1.3566557707093479E-5</v>
      </c>
      <c r="AW1975" s="13">
        <f t="shared" si="2390"/>
        <v>2.8979165501602122E-8</v>
      </c>
      <c r="AX1975" s="13">
        <f t="shared" si="2391"/>
        <v>9.5864915884517837E-6</v>
      </c>
      <c r="AY1975" s="13">
        <f t="shared" si="2392"/>
        <v>1.0913217435960578E-5</v>
      </c>
      <c r="AZ1975" s="13">
        <f t="shared" si="2393"/>
        <v>6.2117779849733486E-6</v>
      </c>
      <c r="BA1975" s="13">
        <f t="shared" si="2394"/>
        <v>2.3571530553676849E-6</v>
      </c>
      <c r="BB1975" s="13">
        <f t="shared" si="2395"/>
        <v>6.7084301868199967E-7</v>
      </c>
      <c r="BC1975" s="13">
        <f t="shared" si="2396"/>
        <v>1.5273691445350076E-7</v>
      </c>
      <c r="BD1975" s="13">
        <f t="shared" si="2397"/>
        <v>5.4154128146093028E-4</v>
      </c>
      <c r="BE1975" s="13">
        <f t="shared" si="2398"/>
        <v>3.1472364241182972E-4</v>
      </c>
      <c r="BF1975" s="13">
        <f t="shared" si="2399"/>
        <v>9.1452835161298155E-5</v>
      </c>
      <c r="BG1975" s="13">
        <f t="shared" si="2400"/>
        <v>1.7716328299851525E-5</v>
      </c>
      <c r="BH1975" s="13">
        <f t="shared" si="2401"/>
        <v>2.5740176989144799E-6</v>
      </c>
      <c r="BI1975" s="13">
        <f t="shared" si="2402"/>
        <v>2.9918466184126987E-7</v>
      </c>
      <c r="BJ1975" s="14">
        <f t="shared" si="2403"/>
        <v>0.1880547104317587</v>
      </c>
      <c r="BK1975" s="14">
        <f t="shared" si="2404"/>
        <v>0.31878288561040646</v>
      </c>
      <c r="BL1975" s="14">
        <f t="shared" si="2405"/>
        <v>0.44893879048308072</v>
      </c>
      <c r="BM1975" s="14">
        <f t="shared" si="2406"/>
        <v>0.24776263916065008</v>
      </c>
      <c r="BN1975" s="14">
        <f t="shared" si="2407"/>
        <v>0.75205160173243835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1.3877551020408201</v>
      </c>
      <c r="F1976" s="10">
        <f>VLOOKUP(B1976,home!$B$2:$E$405,3,FALSE)</f>
        <v>0</v>
      </c>
      <c r="G1976" s="10">
        <f>VLOOKUP(C1976,away!$B$2:$E$405,4,FALSE)</f>
        <v>0.48</v>
      </c>
      <c r="H1976" s="10">
        <f>VLOOKUP(A1976,away!$A$2:$E$405,3,FALSE)</f>
        <v>1.1020408163265301</v>
      </c>
      <c r="I1976" s="10">
        <f>VLOOKUP(C1976,away!$B$2:$E$405,3,FALSE)</f>
        <v>0.96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1.75555555555556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1.4666666666666699</v>
      </c>
      <c r="I1977" s="10">
        <f>VLOOKUP(C1977,away!$B$2:$E$405,3,FALSE)</f>
        <v>0.68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1.3684210526315801</v>
      </c>
      <c r="F1978" s="10">
        <f>VLOOKUP(B1978,home!$B$2:$E$405,3,FALSE)</f>
        <v>0.28999999999999998</v>
      </c>
      <c r="G1978" s="10">
        <f>VLOOKUP(C1978,away!$B$2:$E$405,4,FALSE)</f>
        <v>0.73</v>
      </c>
      <c r="H1978" s="10">
        <f>VLOOKUP(A1978,away!$A$2:$E$405,3,FALSE)</f>
        <v>1.0105263157894699</v>
      </c>
      <c r="I1978" s="10">
        <f>VLOOKUP(C1978,away!$B$2:$E$405,3,FALSE)</f>
        <v>1.02</v>
      </c>
      <c r="J1978" s="10">
        <f>VLOOKUP(B1978,home!$B$2:$E$405,4,FALSE)</f>
        <v>1.58</v>
      </c>
      <c r="K1978" s="12">
        <f t="shared" si="2352"/>
        <v>0.2896947368421055</v>
      </c>
      <c r="L1978" s="12">
        <f t="shared" si="2353"/>
        <v>1.6285642105263098</v>
      </c>
      <c r="M1978" s="13">
        <f t="shared" si="2354"/>
        <v>0.14686243489880993</v>
      </c>
      <c r="N1978" s="13">
        <f t="shared" si="2355"/>
        <v>4.2545274430001598E-2</v>
      </c>
      <c r="O1978" s="13">
        <f t="shared" si="2356"/>
        <v>0.23917490534695199</v>
      </c>
      <c r="P1978" s="13">
        <f t="shared" si="2357"/>
        <v>6.9287711263720755E-2</v>
      </c>
      <c r="Q1978" s="13">
        <f t="shared" si="2358"/>
        <v>6.162571039937237E-3</v>
      </c>
      <c r="R1978" s="13">
        <f t="shared" si="2359"/>
        <v>0.19475584545203189</v>
      </c>
      <c r="S1978" s="13">
        <f t="shared" si="2360"/>
        <v>8.1722513580013475E-3</v>
      </c>
      <c r="T1978" s="13">
        <f t="shared" si="2361"/>
        <v>1.0036142640467687E-2</v>
      </c>
      <c r="U1978" s="13">
        <f t="shared" si="2362"/>
        <v>5.6419743396688156E-2</v>
      </c>
      <c r="V1978" s="13">
        <f t="shared" si="2363"/>
        <v>4.2839530056961226E-4</v>
      </c>
      <c r="W1978" s="13">
        <f t="shared" si="2364"/>
        <v>5.9508813189513275E-4</v>
      </c>
      <c r="X1978" s="13">
        <f t="shared" si="2365"/>
        <v>9.6913923371337335E-4</v>
      </c>
      <c r="Y1978" s="13">
        <f t="shared" si="2366"/>
        <v>7.8915273552124655E-4</v>
      </c>
      <c r="Z1978" s="13">
        <f t="shared" si="2367"/>
        <v>0.10572413323132412</v>
      </c>
      <c r="AA1978" s="13">
        <f t="shared" si="2368"/>
        <v>3.0627724954308145E-2</v>
      </c>
      <c r="AB1978" s="13">
        <f t="shared" si="2369"/>
        <v>4.4363453603553432E-3</v>
      </c>
      <c r="AC1978" s="13">
        <f t="shared" si="2370"/>
        <v>1.263194444219764E-5</v>
      </c>
      <c r="AD1978" s="13">
        <f t="shared" si="2371"/>
        <v>4.309847494180517E-5</v>
      </c>
      <c r="AE1978" s="13">
        <f t="shared" si="2372"/>
        <v>7.0188633818488877E-5</v>
      </c>
      <c r="AF1978" s="13">
        <f t="shared" si="2373"/>
        <v>5.7153348511263807E-5</v>
      </c>
      <c r="AG1978" s="13">
        <f t="shared" si="2374"/>
        <v>3.1025965965727127E-5</v>
      </c>
      <c r="AH1978" s="13">
        <f t="shared" si="2375"/>
        <v>4.3044634892362439E-2</v>
      </c>
      <c r="AI1978" s="13">
        <f t="shared" si="2376"/>
        <v>1.2469804177607451E-2</v>
      </c>
      <c r="AJ1978" s="13">
        <f t="shared" si="2377"/>
        <v>1.8062183198522892E-3</v>
      </c>
      <c r="AK1978" s="13">
        <f t="shared" si="2378"/>
        <v>1.7441731361633294E-4</v>
      </c>
      <c r="AL1978" s="13">
        <f t="shared" si="2379"/>
        <v>2.3838322435915032E-7</v>
      </c>
      <c r="AM1978" s="13">
        <f t="shared" si="2380"/>
        <v>2.497080271312467E-6</v>
      </c>
      <c r="AN1978" s="13">
        <f t="shared" si="2381"/>
        <v>4.0666555606708112E-6</v>
      </c>
      <c r="AO1978" s="13">
        <f t="shared" si="2382"/>
        <v>3.3114048513231444E-6</v>
      </c>
      <c r="AP1978" s="13">
        <f t="shared" si="2383"/>
        <v>1.7976118091426898E-6</v>
      </c>
      <c r="AQ1978" s="13">
        <f t="shared" si="2384"/>
        <v>7.3188156419730909E-7</v>
      </c>
      <c r="AR1978" s="13">
        <f t="shared" si="2385"/>
        <v>1.4020190368174701E-2</v>
      </c>
      <c r="AS1978" s="13">
        <f t="shared" si="2386"/>
        <v>4.0615753591845922E-3</v>
      </c>
      <c r="AT1978" s="13">
        <f t="shared" si="2387"/>
        <v>5.8830850242168038E-4</v>
      </c>
      <c r="AU1978" s="13">
        <f t="shared" si="2388"/>
        <v>5.6809958930340621E-5</v>
      </c>
      <c r="AV1978" s="13">
        <f t="shared" si="2389"/>
        <v>4.1143865255839624E-6</v>
      </c>
      <c r="AW1978" s="13">
        <f t="shared" si="2390"/>
        <v>3.1240550668483999E-9</v>
      </c>
      <c r="AX1978" s="13">
        <f t="shared" si="2391"/>
        <v>1.2056516867857964E-7</v>
      </c>
      <c r="AY1978" s="13">
        <f t="shared" si="2392"/>
        <v>1.9634811874600241E-7</v>
      </c>
      <c r="AZ1978" s="13">
        <f t="shared" si="2393"/>
        <v>1.5988275949695481E-7</v>
      </c>
      <c r="BA1978" s="13">
        <f t="shared" si="2394"/>
        <v>8.6793113332308695E-8</v>
      </c>
      <c r="BB1978" s="13">
        <f t="shared" si="2395"/>
        <v>3.5337039523287958E-8</v>
      </c>
      <c r="BC1978" s="13">
        <f t="shared" si="2396"/>
        <v>1.1509727574716096E-8</v>
      </c>
      <c r="BD1978" s="13">
        <f t="shared" si="2397"/>
        <v>3.8054633763958306E-3</v>
      </c>
      <c r="BE1978" s="13">
        <f t="shared" si="2398"/>
        <v>1.1024227113872606E-3</v>
      </c>
      <c r="BF1978" s="13">
        <f t="shared" si="2399"/>
        <v>1.5968302863204645E-4</v>
      </c>
      <c r="BG1978" s="13">
        <f t="shared" si="2400"/>
        <v>1.5419777652570362E-5</v>
      </c>
      <c r="BH1978" s="13">
        <f t="shared" si="2401"/>
        <v>1.1167571073062877E-6</v>
      </c>
      <c r="BI1978" s="13">
        <f t="shared" si="2402"/>
        <v>6.4703731263529246E-8</v>
      </c>
      <c r="BJ1978" s="14">
        <f t="shared" si="2403"/>
        <v>6.1311849704757587E-2</v>
      </c>
      <c r="BK1978" s="14">
        <f t="shared" si="2404"/>
        <v>0.22476385949688696</v>
      </c>
      <c r="BL1978" s="14">
        <f t="shared" si="2405"/>
        <v>0.60672480814391727</v>
      </c>
      <c r="BM1978" s="14">
        <f t="shared" si="2406"/>
        <v>0.29973571492136875</v>
      </c>
      <c r="BN1978" s="14">
        <f t="shared" si="2407"/>
        <v>0.69878874243145339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1.3684210526315801</v>
      </c>
      <c r="F1979" s="10">
        <f>VLOOKUP(B1979,home!$B$2:$E$405,3,FALSE)</f>
        <v>0.88</v>
      </c>
      <c r="G1979" s="10">
        <f>VLOOKUP(C1979,away!$B$2:$E$405,4,FALSE)</f>
        <v>1.28</v>
      </c>
      <c r="H1979" s="10">
        <f>VLOOKUP(A1979,away!$A$2:$E$405,3,FALSE)</f>
        <v>1.0105263157894699</v>
      </c>
      <c r="I1979" s="10">
        <f>VLOOKUP(C1979,away!$B$2:$E$405,3,FALSE)</f>
        <v>0.73</v>
      </c>
      <c r="J1979" s="10">
        <f>VLOOKUP(B1979,home!$B$2:$E$405,4,FALSE)</f>
        <v>0.59</v>
      </c>
      <c r="K1979" s="12">
        <f t="shared" si="2352"/>
        <v>1.541389473684212</v>
      </c>
      <c r="L1979" s="12">
        <f t="shared" si="2353"/>
        <v>0.43523368421052466</v>
      </c>
      <c r="M1979" s="13">
        <f t="shared" si="2354"/>
        <v>0.13853626341780295</v>
      </c>
      <c r="N1979" s="13">
        <f t="shared" si="2355"/>
        <v>0.21353833815574463</v>
      </c>
      <c r="O1979" s="13">
        <f t="shared" si="2356"/>
        <v>6.0295648324090116E-2</v>
      </c>
      <c r="P1979" s="13">
        <f t="shared" si="2357"/>
        <v>9.2939077635717599E-2</v>
      </c>
      <c r="Q1979" s="13">
        <f t="shared" si="2358"/>
        <v>0.16457287333064224</v>
      </c>
      <c r="R1979" s="13">
        <f t="shared" si="2359"/>
        <v>1.3121348580977943E-2</v>
      </c>
      <c r="S1979" s="13">
        <f t="shared" si="2360"/>
        <v>1.5587384737179105E-2</v>
      </c>
      <c r="T1979" s="13">
        <f t="shared" si="2361"/>
        <v>7.1627657980807433E-2</v>
      </c>
      <c r="U1979" s="13">
        <f t="shared" si="2362"/>
        <v>2.0225108583260674E-2</v>
      </c>
      <c r="V1979" s="13">
        <f t="shared" si="2363"/>
        <v>1.1618916588547832E-3</v>
      </c>
      <c r="W1979" s="13">
        <f t="shared" si="2364"/>
        <v>8.4556964868605741E-2</v>
      </c>
      <c r="X1979" s="13">
        <f t="shared" si="2365"/>
        <v>3.6802039345423185E-2</v>
      </c>
      <c r="Y1979" s="13">
        <f t="shared" si="2366"/>
        <v>8.0087435853846076E-3</v>
      </c>
      <c r="Z1979" s="13">
        <f t="shared" si="2367"/>
        <v>1.9036176282365234E-3</v>
      </c>
      <c r="AA1979" s="13">
        <f t="shared" si="2368"/>
        <v>2.9342161740834828E-3</v>
      </c>
      <c r="AB1979" s="13">
        <f t="shared" si="2369"/>
        <v>2.2613849621231207E-3</v>
      </c>
      <c r="AC1979" s="13">
        <f t="shared" si="2370"/>
        <v>4.8717000346387498E-5</v>
      </c>
      <c r="AD1979" s="13">
        <f t="shared" si="2371"/>
        <v>3.2583803893788642E-2</v>
      </c>
      <c r="AE1979" s="13">
        <f t="shared" si="2372"/>
        <v>1.4181569014286872E-2</v>
      </c>
      <c r="AF1979" s="13">
        <f t="shared" si="2373"/>
        <v>3.0861482649869468E-3</v>
      </c>
      <c r="AG1979" s="13">
        <f t="shared" si="2374"/>
        <v>4.4773189313006251E-4</v>
      </c>
      <c r="AH1979" s="13">
        <f t="shared" si="2375"/>
        <v>2.0712962841637074E-4</v>
      </c>
      <c r="AI1979" s="13">
        <f t="shared" si="2376"/>
        <v>3.1926742892911611E-4</v>
      </c>
      <c r="AJ1979" s="13">
        <f t="shared" si="2377"/>
        <v>2.460577271207809E-4</v>
      </c>
      <c r="AK1979" s="13">
        <f t="shared" si="2378"/>
        <v>1.2642359683421136E-4</v>
      </c>
      <c r="AL1979" s="13">
        <f t="shared" si="2379"/>
        <v>1.3073004758955682E-6</v>
      </c>
      <c r="AM1979" s="13">
        <f t="shared" si="2380"/>
        <v>1.0044866466895288E-2</v>
      </c>
      <c r="AN1979" s="13">
        <f t="shared" si="2381"/>
        <v>4.3718642397895932E-3</v>
      </c>
      <c r="AO1979" s="13">
        <f t="shared" si="2382"/>
        <v>9.5139128997593454E-4</v>
      </c>
      <c r="AP1979" s="13">
        <f t="shared" si="2383"/>
        <v>1.3802584542067653E-4</v>
      </c>
      <c r="AQ1979" s="13">
        <f t="shared" si="2384"/>
        <v>1.5018374304678355E-5</v>
      </c>
      <c r="AR1979" s="13">
        <f t="shared" si="2385"/>
        <v>1.8029958256962813E-5</v>
      </c>
      <c r="AS1979" s="13">
        <f t="shared" si="2386"/>
        <v>2.7791187868248226E-5</v>
      </c>
      <c r="AT1979" s="13">
        <f t="shared" si="2387"/>
        <v>2.1418522220649096E-5</v>
      </c>
      <c r="AU1979" s="13">
        <f t="shared" si="2388"/>
        <v>1.1004761564259971E-5</v>
      </c>
      <c r="AV1979" s="13">
        <f t="shared" si="2389"/>
        <v>4.2406559088887295E-6</v>
      </c>
      <c r="AW1979" s="13">
        <f t="shared" si="2390"/>
        <v>2.4361712118020701E-8</v>
      </c>
      <c r="AX1979" s="13">
        <f t="shared" si="2391"/>
        <v>2.5805085727726544E-3</v>
      </c>
      <c r="AY1979" s="13">
        <f t="shared" si="2392"/>
        <v>1.1231242532646853E-3</v>
      </c>
      <c r="AZ1979" s="13">
        <f t="shared" si="2393"/>
        <v>2.4441075328729167E-4</v>
      </c>
      <c r="BA1979" s="13">
        <f t="shared" si="2394"/>
        <v>3.5458597537965856E-5</v>
      </c>
      <c r="BB1979" s="13">
        <f t="shared" si="2395"/>
        <v>3.8581940108467795E-6</v>
      </c>
      <c r="BC1979" s="13">
        <f t="shared" si="2396"/>
        <v>3.3584319874796517E-7</v>
      </c>
      <c r="BD1979" s="13">
        <f t="shared" si="2397"/>
        <v>1.307874193056648E-6</v>
      </c>
      <c r="BE1979" s="13">
        <f t="shared" si="2398"/>
        <v>2.0159435140807499E-6</v>
      </c>
      <c r="BF1979" s="13">
        <f t="shared" si="2399"/>
        <v>1.5536770560730141E-6</v>
      </c>
      <c r="BG1979" s="13">
        <f t="shared" si="2400"/>
        <v>7.9827381991187326E-7</v>
      </c>
      <c r="BH1979" s="13">
        <f t="shared" si="2401"/>
        <v>3.0761271578246187E-7</v>
      </c>
      <c r="BI1979" s="13">
        <f t="shared" si="2402"/>
        <v>9.4830200415699968E-8</v>
      </c>
      <c r="BJ1979" s="14">
        <f t="shared" si="2403"/>
        <v>0.64891473276325884</v>
      </c>
      <c r="BK1979" s="14">
        <f t="shared" si="2404"/>
        <v>0.24939776600364141</v>
      </c>
      <c r="BL1979" s="14">
        <f t="shared" si="2405"/>
        <v>9.9825148303154157E-2</v>
      </c>
      <c r="BM1979" s="14">
        <f t="shared" si="2406"/>
        <v>0.31591461536176257</v>
      </c>
      <c r="BN1979" s="14">
        <f t="shared" si="2407"/>
        <v>0.68300354944497543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1.5858585858585901</v>
      </c>
      <c r="F1980" s="10">
        <f>VLOOKUP(B1980,home!$B$2:$E$405,3,FALSE)</f>
        <v>1.58</v>
      </c>
      <c r="G1980" s="10">
        <f>VLOOKUP(C1980,away!$B$2:$E$405,4,FALSE)</f>
        <v>1.47</v>
      </c>
      <c r="H1980" s="10">
        <f>VLOOKUP(A1980,away!$A$2:$E$405,3,FALSE)</f>
        <v>1.1313131313131299</v>
      </c>
      <c r="I1980" s="10">
        <f>VLOOKUP(C1980,away!$B$2:$E$405,3,FALSE)</f>
        <v>0.63</v>
      </c>
      <c r="J1980" s="10">
        <f>VLOOKUP(B1980,home!$B$2:$E$405,4,FALSE)</f>
        <v>1.55</v>
      </c>
      <c r="K1980" s="12">
        <f t="shared" si="2352"/>
        <v>3.6833151515151612</v>
      </c>
      <c r="L1980" s="12">
        <f t="shared" si="2353"/>
        <v>1.1047272727272714</v>
      </c>
      <c r="M1980" s="13">
        <f t="shared" si="2354"/>
        <v>8.3287455844735028E-3</v>
      </c>
      <c r="N1980" s="13">
        <f t="shared" si="2355"/>
        <v>3.0677394804406254E-2</v>
      </c>
      <c r="O1980" s="13">
        <f t="shared" si="2356"/>
        <v>9.2009923947747162E-3</v>
      </c>
      <c r="P1980" s="13">
        <f t="shared" si="2357"/>
        <v>3.3890154696649487E-2</v>
      </c>
      <c r="Q1980" s="13">
        <f t="shared" si="2358"/>
        <v>5.6497256546041021E-2</v>
      </c>
      <c r="R1980" s="13">
        <f t="shared" si="2359"/>
        <v>5.0822936173319198E-3</v>
      </c>
      <c r="S1980" s="13">
        <f t="shared" si="2360"/>
        <v>3.447525721952515E-2</v>
      </c>
      <c r="T1980" s="13">
        <f t="shared" si="2361"/>
        <v>6.2414060140680877E-2</v>
      </c>
      <c r="U1980" s="13">
        <f t="shared" si="2362"/>
        <v>1.8719689085167461E-2</v>
      </c>
      <c r="V1980" s="13">
        <f t="shared" si="2363"/>
        <v>1.5586871710036448E-2</v>
      </c>
      <c r="W1980" s="13">
        <f t="shared" si="2364"/>
        <v>6.9365733685024009E-2</v>
      </c>
      <c r="X1980" s="13">
        <f t="shared" si="2365"/>
        <v>7.6630217794582789E-2</v>
      </c>
      <c r="Y1980" s="13">
        <f t="shared" si="2366"/>
        <v>4.232774575635314E-2</v>
      </c>
      <c r="Z1980" s="13">
        <f t="shared" si="2367"/>
        <v>1.8715161223581038E-3</v>
      </c>
      <c r="AA1980" s="13">
        <f t="shared" si="2368"/>
        <v>6.8933836897865069E-3</v>
      </c>
      <c r="AB1980" s="13">
        <f t="shared" si="2369"/>
        <v>1.2695252294899066E-2</v>
      </c>
      <c r="AC1980" s="13">
        <f t="shared" si="2370"/>
        <v>3.9639934979728182E-3</v>
      </c>
      <c r="AD1980" s="13">
        <f t="shared" si="2371"/>
        <v>6.3873964469503622E-2</v>
      </c>
      <c r="AE1980" s="13">
        <f t="shared" si="2372"/>
        <v>7.0563310566673379E-2</v>
      </c>
      <c r="AF1980" s="13">
        <f t="shared" si="2373"/>
        <v>3.8976606818464272E-2</v>
      </c>
      <c r="AG1980" s="13">
        <f t="shared" si="2374"/>
        <v>1.435284018357507E-2</v>
      </c>
      <c r="AH1980" s="13">
        <f t="shared" si="2375"/>
        <v>5.1687872542944635E-4</v>
      </c>
      <c r="AI1980" s="13">
        <f t="shared" si="2376"/>
        <v>1.9038272408701251E-3</v>
      </c>
      <c r="AJ1980" s="13">
        <f t="shared" si="2377"/>
        <v>3.5061978610821183E-3</v>
      </c>
      <c r="AK1980" s="13">
        <f t="shared" si="2378"/>
        <v>4.3048105686446054E-3</v>
      </c>
      <c r="AL1980" s="13">
        <f t="shared" si="2379"/>
        <v>6.4518888949255241E-4</v>
      </c>
      <c r="AM1980" s="13">
        <f t="shared" si="2380"/>
        <v>4.7053588223572744E-2</v>
      </c>
      <c r="AN1980" s="13">
        <f t="shared" si="2381"/>
        <v>5.1981382190259565E-2</v>
      </c>
      <c r="AO1980" s="13">
        <f t="shared" si="2382"/>
        <v>2.8712625289819712E-2</v>
      </c>
      <c r="AP1980" s="13">
        <f t="shared" si="2383"/>
        <v>1.0573206743087538E-2</v>
      </c>
      <c r="AQ1980" s="13">
        <f t="shared" si="2384"/>
        <v>2.9201274623181718E-3</v>
      </c>
      <c r="AR1980" s="13">
        <f t="shared" si="2385"/>
        <v>1.1420200493488409E-4</v>
      </c>
      <c r="AS1980" s="13">
        <f t="shared" si="2386"/>
        <v>4.2064197511006781E-4</v>
      </c>
      <c r="AT1980" s="13">
        <f t="shared" si="2387"/>
        <v>7.7467848014308816E-4</v>
      </c>
      <c r="AU1980" s="13">
        <f t="shared" si="2388"/>
        <v>9.5112832782125775E-4</v>
      </c>
      <c r="AV1980" s="13">
        <f t="shared" si="2389"/>
        <v>8.7582634522482953E-4</v>
      </c>
      <c r="AW1980" s="13">
        <f t="shared" si="2390"/>
        <v>7.2925318477143973E-5</v>
      </c>
      <c r="AX1980" s="13">
        <f t="shared" si="2391"/>
        <v>2.8885532406173475E-2</v>
      </c>
      <c r="AY1980" s="13">
        <f t="shared" si="2392"/>
        <v>3.1910635436347236E-2</v>
      </c>
      <c r="AZ1980" s="13">
        <f t="shared" si="2393"/>
        <v>1.7626274628295059E-2</v>
      </c>
      <c r="BA1980" s="13">
        <f t="shared" si="2394"/>
        <v>6.4907420994861006E-3</v>
      </c>
      <c r="BB1980" s="13">
        <f t="shared" si="2395"/>
        <v>1.7926249543853403E-3</v>
      </c>
      <c r="BC1980" s="13">
        <f t="shared" si="2396"/>
        <v>3.9607233537619321E-4</v>
      </c>
      <c r="BD1980" s="13">
        <f t="shared" si="2397"/>
        <v>2.1027011575283514E-5</v>
      </c>
      <c r="BE1980" s="13">
        <f t="shared" si="2398"/>
        <v>7.7449110326326467E-5</v>
      </c>
      <c r="BF1980" s="13">
        <f t="shared" si="2399"/>
        <v>1.4263474076816381E-4</v>
      </c>
      <c r="BG1980" s="13">
        <f t="shared" si="2400"/>
        <v>1.7512290060127167E-4</v>
      </c>
      <c r="BH1980" s="13">
        <f t="shared" si="2401"/>
        <v>1.6125820829048686E-4</v>
      </c>
      <c r="BI1980" s="13">
        <f t="shared" si="2402"/>
        <v>1.1879296038050757E-4</v>
      </c>
      <c r="BJ1980" s="14">
        <f t="shared" si="2403"/>
        <v>0.75402194253442545</v>
      </c>
      <c r="BK1980" s="14">
        <f t="shared" si="2404"/>
        <v>0.12880084703449721</v>
      </c>
      <c r="BL1980" s="14">
        <f t="shared" si="2405"/>
        <v>6.6656087543162129E-2</v>
      </c>
      <c r="BM1980" s="14">
        <f t="shared" si="2406"/>
        <v>0.77583584547289597</v>
      </c>
      <c r="BN1980" s="14">
        <f t="shared" si="2407"/>
        <v>0.14367683764367689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1.5858585858585901</v>
      </c>
      <c r="F1981" s="15">
        <f>VLOOKUP(B1981,home!$B$2:$E$405,3,FALSE)</f>
        <v>1.39</v>
      </c>
      <c r="G1981" s="15">
        <f>VLOOKUP(C1981,away!$B$2:$E$405,4,FALSE)</f>
        <v>1.51</v>
      </c>
      <c r="H1981" s="15">
        <f>VLOOKUP(A1981,away!$A$2:$E$405,3,FALSE)</f>
        <v>1.1313131313131299</v>
      </c>
      <c r="I1981" s="15">
        <f>VLOOKUP(C1981,away!$B$2:$E$405,3,FALSE)</f>
        <v>0.5</v>
      </c>
      <c r="J1981" s="15">
        <f>VLOOKUP(B1981,home!$B$2:$E$405,4,FALSE)</f>
        <v>0.88</v>
      </c>
      <c r="K1981" s="20">
        <f t="shared" si="2352"/>
        <v>3.3285585858585947</v>
      </c>
      <c r="L1981" s="20">
        <f t="shared" si="2353"/>
        <v>0.49777777777777715</v>
      </c>
      <c r="M1981" s="21">
        <f t="shared" si="2354"/>
        <v>2.1789297640941313E-2</v>
      </c>
      <c r="N1981" s="21">
        <f t="shared" si="2355"/>
        <v>7.2526953742583639E-2</v>
      </c>
      <c r="O1981" s="21">
        <f t="shared" si="2356"/>
        <v>1.0846228159046329E-2</v>
      </c>
      <c r="P1981" s="21">
        <f t="shared" si="2357"/>
        <v>3.6102305862974915E-2</v>
      </c>
      <c r="Q1981" s="21">
        <f t="shared" si="2358"/>
        <v>0.12070510729302296</v>
      </c>
      <c r="R1981" s="21">
        <f t="shared" si="2359"/>
        <v>2.6995056751404154E-3</v>
      </c>
      <c r="S1981" s="21">
        <f t="shared" si="2360"/>
        <v>1.495431966304865E-2</v>
      </c>
      <c r="T1981" s="21">
        <f t="shared" si="2361"/>
        <v>6.0084320074749134E-2</v>
      </c>
      <c r="U1981" s="21">
        <f t="shared" si="2362"/>
        <v>8.9854627925626315E-3</v>
      </c>
      <c r="V1981" s="21">
        <f t="shared" si="2363"/>
        <v>2.7530611655964582E-3</v>
      </c>
      <c r="W1981" s="21">
        <f t="shared" si="2364"/>
        <v>0.13392467374572481</v>
      </c>
      <c r="X1981" s="21">
        <f t="shared" si="2365"/>
        <v>6.6664726486760709E-2</v>
      </c>
      <c r="Y1981" s="21">
        <f t="shared" si="2366"/>
        <v>1.6592109703371528E-2</v>
      </c>
      <c r="Z1981" s="21">
        <f t="shared" si="2367"/>
        <v>4.4791797868996478E-4</v>
      </c>
      <c r="AA1981" s="21">
        <f t="shared" si="2368"/>
        <v>1.4909212337289094E-3</v>
      </c>
      <c r="AB1981" s="21">
        <f t="shared" si="2369"/>
        <v>2.4813093366836251E-3</v>
      </c>
      <c r="AC1981" s="21">
        <f t="shared" si="2370"/>
        <v>2.8509367849324286E-4</v>
      </c>
      <c r="AD1981" s="21">
        <f t="shared" si="2371"/>
        <v>0.11144403066366088</v>
      </c>
      <c r="AE1981" s="21">
        <f t="shared" si="2372"/>
        <v>5.5474361930355563E-2</v>
      </c>
      <c r="AF1981" s="21">
        <f t="shared" si="2373"/>
        <v>1.3806952302666252E-2</v>
      </c>
      <c r="AG1981" s="21">
        <f t="shared" si="2374"/>
        <v>2.2909313450349906E-3</v>
      </c>
      <c r="AH1981" s="21">
        <f t="shared" si="2375"/>
        <v>5.574090401475109E-5</v>
      </c>
      <c r="AI1981" s="21">
        <f t="shared" si="2376"/>
        <v>1.8553686464181955E-4</v>
      </c>
      <c r="AJ1981" s="21">
        <f t="shared" si="2377"/>
        <v>3.0878516189840625E-4</v>
      </c>
      <c r="AK1981" s="21">
        <f t="shared" si="2378"/>
        <v>3.4260316727422542E-4</v>
      </c>
      <c r="AL1981" s="21">
        <f t="shared" si="2379"/>
        <v>1.8894669025447396E-5</v>
      </c>
      <c r="AM1981" s="21">
        <f t="shared" si="2380"/>
        <v>7.4189597021643405E-2</v>
      </c>
      <c r="AN1981" s="21">
        <f t="shared" si="2381"/>
        <v>3.6929932739662448E-2</v>
      </c>
      <c r="AO1981" s="21">
        <f t="shared" si="2382"/>
        <v>9.1914499263159727E-3</v>
      </c>
      <c r="AP1981" s="21">
        <f t="shared" si="2383"/>
        <v>1.5250998396257598E-3</v>
      </c>
      <c r="AQ1981" s="21">
        <f t="shared" si="2384"/>
        <v>1.8979020226453871E-4</v>
      </c>
      <c r="AR1981" s="21">
        <f t="shared" si="2385"/>
        <v>5.5493166663574374E-6</v>
      </c>
      <c r="AS1981" s="21">
        <f t="shared" si="2386"/>
        <v>1.8471225635452244E-5</v>
      </c>
      <c r="AT1981" s="21">
        <f t="shared" si="2387"/>
        <v>3.0741278340107977E-5</v>
      </c>
      <c r="AU1981" s="21">
        <f t="shared" si="2388"/>
        <v>3.4108048653078412E-5</v>
      </c>
      <c r="AV1981" s="21">
        <f t="shared" si="2389"/>
        <v>2.8382659547771711E-5</v>
      </c>
      <c r="AW1981" s="21">
        <f t="shared" si="2390"/>
        <v>8.6961795492595484E-7</v>
      </c>
      <c r="AX1981" s="21">
        <f t="shared" si="2391"/>
        <v>4.1157403357963383E-2</v>
      </c>
      <c r="AY1981" s="21">
        <f t="shared" si="2392"/>
        <v>2.0487240782630634E-2</v>
      </c>
      <c r="AZ1981" s="21">
        <f t="shared" si="2393"/>
        <v>5.0990465947880611E-3</v>
      </c>
      <c r="BA1981" s="21">
        <f t="shared" si="2394"/>
        <v>8.4606402757964776E-4</v>
      </c>
      <c r="BB1981" s="21">
        <f t="shared" si="2395"/>
        <v>1.0528796787657824E-4</v>
      </c>
      <c r="BC1981" s="21">
        <f t="shared" si="2396"/>
        <v>1.0482002135268225E-5</v>
      </c>
      <c r="BD1981" s="21">
        <f t="shared" si="2397"/>
        <v>4.6038775306076435E-7</v>
      </c>
      <c r="BE1981" s="21">
        <f t="shared" si="2398"/>
        <v>1.5324276082745536E-6</v>
      </c>
      <c r="BF1981" s="21">
        <f t="shared" si="2399"/>
        <v>2.5503875363645091E-6</v>
      </c>
      <c r="BG1981" s="21">
        <f t="shared" si="2400"/>
        <v>2.8297047771442781E-6</v>
      </c>
      <c r="BH1981" s="21">
        <f t="shared" si="2401"/>
        <v>2.3547095328521672E-6</v>
      </c>
      <c r="BI1981" s="21">
        <f t="shared" si="2402"/>
        <v>1.5675577265556329E-6</v>
      </c>
      <c r="BJ1981" s="22">
        <f t="shared" si="2403"/>
        <v>0.84324556175041621</v>
      </c>
      <c r="BK1981" s="22">
        <f t="shared" si="2404"/>
        <v>9.6390213462710664E-2</v>
      </c>
      <c r="BL1981" s="22">
        <f t="shared" si="2405"/>
        <v>2.7524640998768141E-2</v>
      </c>
      <c r="BM1981" s="22">
        <f t="shared" si="2406"/>
        <v>0.68245256465219983</v>
      </c>
      <c r="BN1981" s="22">
        <f t="shared" si="2407"/>
        <v>0.26466939837370962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1.4226190476190499</v>
      </c>
      <c r="F1982" s="10">
        <f>VLOOKUP(B1982,home!$B$2:$E$405,3,FALSE)</f>
        <v>0.4</v>
      </c>
      <c r="G1982" s="10">
        <f>VLOOKUP(C1982,away!$B$2:$E$405,4,FALSE)</f>
        <v>0.6</v>
      </c>
      <c r="H1982" s="10">
        <f>VLOOKUP(A1982,away!$A$2:$E$405,3,FALSE)</f>
        <v>1.11904761904762</v>
      </c>
      <c r="I1982" s="10">
        <f>VLOOKUP(C1982,away!$B$2:$E$405,3,FALSE)</f>
        <v>1.21</v>
      </c>
      <c r="J1982" s="10">
        <f>VLOOKUP(B1982,home!$B$2:$E$405,4,FALSE)</f>
        <v>1.02</v>
      </c>
      <c r="K1982" s="12">
        <f t="shared" ref="K1982:K2028" si="2408">E1982*F1982*G1982</f>
        <v>0.34142857142857203</v>
      </c>
      <c r="L1982" s="12">
        <f t="shared" ref="L1982:L2028" si="2409">H1982*I1982*J1982</f>
        <v>1.3811285714285724</v>
      </c>
      <c r="M1982" s="13">
        <f t="shared" ref="M1982:M2028" si="2410">_xlfn.POISSON.DIST(0,K1982,FALSE) * _xlfn.POISSON.DIST(0,L1982,FALSE)</f>
        <v>0.17860883514663661</v>
      </c>
      <c r="N1982" s="13">
        <f t="shared" ref="N1982:N2028" si="2411">_xlfn.POISSON.DIST(1,K1982,FALSE) * _xlfn.POISSON.DIST(0,L1982,FALSE)</f>
        <v>6.098215942863746E-2</v>
      </c>
      <c r="O1982" s="13">
        <f t="shared" ref="O1982:O2028" si="2412">_xlfn.POISSON.DIST(0,K1982,FALSE) * _xlfn.POISSON.DIST(1,L1982,FALSE)</f>
        <v>0.2466817653305956</v>
      </c>
      <c r="P1982" s="13">
        <f t="shared" ref="P1982:P2028" si="2413">_xlfn.POISSON.DIST(1,K1982,FALSE) * _xlfn.POISSON.DIST(1,L1982,FALSE)</f>
        <v>8.4224202734303505E-2</v>
      </c>
      <c r="Q1982" s="13">
        <f t="shared" ref="Q1982:Q2028" si="2414">_xlfn.POISSON.DIST(2,K1982,FALSE) * _xlfn.POISSON.DIST(0,L1982,FALSE)</f>
        <v>1.0410525788174555E-2</v>
      </c>
      <c r="R1982" s="13">
        <f t="shared" ref="R1982:R2028" si="2415">_xlfn.POISSON.DIST(0,K1982,FALSE) * _xlfn.POISSON.DIST(2,L1982,FALSE)</f>
        <v>0.17034961707426197</v>
      </c>
      <c r="S1982" s="13">
        <f t="shared" ref="S1982:S2028" si="2416">_xlfn.POISSON.DIST(2,K1982,FALSE) * _xlfn.POISSON.DIST(2,L1982,FALSE)</f>
        <v>9.9291229356111739E-3</v>
      </c>
      <c r="T1982" s="13">
        <f t="shared" ref="T1982:T2028" si="2417">_xlfn.POISSON.DIST(2,K1982,FALSE) * _xlfn.POISSON.DIST(1,L1982,FALSE)</f>
        <v>1.4378274609641837E-2</v>
      </c>
      <c r="U1982" s="13">
        <f t="shared" ref="U1982:U2028" si="2418">_xlfn.POISSON.DIST(1,K1982,FALSE) * _xlfn.POISSON.DIST(2,L1982,FALSE)</f>
        <v>5.8162226401069543E-2</v>
      </c>
      <c r="V1982" s="13">
        <f t="shared" ref="V1982:V2028" si="2419">_xlfn.POISSON.DIST(3,K1982,FALSE) * _xlfn.POISSON.DIST(3,L1982,FALSE)</f>
        <v>5.2023833250289654E-4</v>
      </c>
      <c r="W1982" s="13">
        <f t="shared" ref="W1982:W2028" si="2420">_xlfn.POISSON.DIST(3,K1982,FALSE) * _xlfn.POISSON.DIST(0,L1982,FALSE)</f>
        <v>1.1848169825589162E-3</v>
      </c>
      <c r="X1982" s="13">
        <f t="shared" ref="X1982:X2028" si="2421">_xlfn.POISSON.DIST(3,K1982,FALSE) * _xlfn.POISSON.DIST(1,L1982,FALSE)</f>
        <v>1.6363845865259078E-3</v>
      </c>
      <c r="Y1982" s="13">
        <f t="shared" ref="Y1982:Y2028" si="2422">_xlfn.POISSON.DIST(3,K1982,FALSE) * _xlfn.POISSON.DIST(2,L1982,FALSE)</f>
        <v>1.1300287531481313E-3</v>
      </c>
      <c r="Z1982" s="13">
        <f t="shared" ref="Z1982:Z2028" si="2423">_xlfn.POISSON.DIST(0,K1982,FALSE) * _xlfn.POISSON.DIST(3,L1982,FALSE)</f>
        <v>7.8424907757726592E-2</v>
      </c>
      <c r="AA1982" s="13">
        <f t="shared" ref="AA1982:AA2028" si="2424">_xlfn.POISSON.DIST(1,K1982,FALSE) * _xlfn.POISSON.DIST(3,L1982,FALSE)</f>
        <v>2.6776504220138126E-2</v>
      </c>
      <c r="AB1982" s="13">
        <f t="shared" ref="AB1982:AB2028" si="2425">_xlfn.POISSON.DIST(2,K1982,FALSE) * _xlfn.POISSON.DIST(3,L1982,FALSE)</f>
        <v>4.5711317918664448E-3</v>
      </c>
      <c r="AC1982" s="13">
        <f t="shared" ref="AC1982:AC2028" si="2426">_xlfn.POISSON.DIST(4,K1982,FALSE) * _xlfn.POISSON.DIST(4,L1982,FALSE)</f>
        <v>1.5332618747172688E-5</v>
      </c>
      <c r="AD1982" s="13">
        <f t="shared" ref="AD1982:AD2028" si="2427">_xlfn.POISSON.DIST(4,K1982,FALSE) * _xlfn.POISSON.DIST(0,L1982,FALSE)</f>
        <v>1.0113259243985049E-4</v>
      </c>
      <c r="AE1982" s="13">
        <f t="shared" ref="AE1982:AE2028" si="2428">_xlfn.POISSON.DIST(4,K1982,FALSE) * _xlfn.POISSON.DIST(1,L1982,FALSE)</f>
        <v>1.3967711292131875E-4</v>
      </c>
      <c r="AF1982" s="13">
        <f t="shared" ref="AF1982:AF2028" si="2429">_xlfn.POISSON.DIST(4,K1982,FALSE) * _xlfn.POISSON.DIST(2,L1982,FALSE)</f>
        <v>9.6456025715144193E-5</v>
      </c>
      <c r="AG1982" s="13">
        <f t="shared" ref="AG1982:AG2028" si="2430">_xlfn.POISSON.DIST(4,K1982,FALSE) * _xlfn.POISSON.DIST(3,L1982,FALSE)</f>
        <v>4.4406057667211584E-5</v>
      </c>
      <c r="AH1982" s="13">
        <f t="shared" ref="AH1982:AH2028" si="2431">_xlfn.POISSON.DIST(0,K1982,FALSE) * _xlfn.POISSON.DIST(4,L1982,FALSE)</f>
        <v>2.7078720203961629E-2</v>
      </c>
      <c r="AI1982" s="13">
        <f t="shared" ref="AI1982:AI2028" si="2432">_xlfn.POISSON.DIST(1,K1982,FALSE) * _xlfn.POISSON.DIST(4,L1982,FALSE)</f>
        <v>9.2454487553526293E-3</v>
      </c>
      <c r="AJ1982" s="13">
        <f t="shared" ref="AJ1982:AJ2028" si="2433">_xlfn.POISSON.DIST(2,K1982,FALSE) * _xlfn.POISSON.DIST(4,L1982,FALSE)</f>
        <v>1.5783301803780588E-3</v>
      </c>
      <c r="AK1982" s="13">
        <f t="shared" ref="AK1982:AK2028" si="2434">_xlfn.POISSON.DIST(3,K1982,FALSE) * _xlfn.POISSON.DIST(4,L1982,FALSE)</f>
        <v>1.7962900624302706E-4</v>
      </c>
      <c r="AL1982" s="13">
        <f t="shared" ref="AL1982:AL2028" si="2435">_xlfn.POISSON.DIST(5,K1982,FALSE) * _xlfn.POISSON.DIST(5,L1982,FALSE)</f>
        <v>2.8920799774533925E-7</v>
      </c>
      <c r="AM1982" s="13">
        <f t="shared" ref="AM1982:AM2028" si="2436">_xlfn.POISSON.DIST(5,K1982,FALSE) * _xlfn.POISSON.DIST(0,L1982,FALSE)</f>
        <v>6.9059113123212302E-6</v>
      </c>
      <c r="AN1982" s="13">
        <f t="shared" ref="AN1982:AN2028" si="2437">_xlfn.POISSON.DIST(5,K1982,FALSE) * _xlfn.POISSON.DIST(1,L1982,FALSE)</f>
        <v>9.5379514251986388E-6</v>
      </c>
      <c r="AO1982" s="13">
        <f t="shared" ref="AO1982:AO2028" si="2438">_xlfn.POISSON.DIST(5,K1982,FALSE) * _xlfn.POISSON.DIST(2,L1982,FALSE)</f>
        <v>6.586568613119857E-6</v>
      </c>
      <c r="AP1982" s="13">
        <f t="shared" ref="AP1982:AP2028" si="2439">_xlfn.POISSON.DIST(5,K1982,FALSE) * _xlfn.POISSON.DIST(3,L1982,FALSE)</f>
        <v>3.0322993664181677E-6</v>
      </c>
      <c r="AQ1982" s="13">
        <f t="shared" ref="AQ1982:AQ2028" si="2440">_xlfn.POISSON.DIST(5,K1982,FALSE) * _xlfn.POISSON.DIST(4,L1982,FALSE)</f>
        <v>1.0469988230212226E-6</v>
      </c>
      <c r="AR1982" s="13">
        <f t="shared" ref="AR1982:AR2028" si="2441">_xlfn.POISSON.DIST(0,K1982,FALSE) * _xlfn.POISSON.DIST(5,L1982,FALSE)</f>
        <v>7.4798388302823021E-3</v>
      </c>
      <c r="AS1982" s="13">
        <f t="shared" ref="AS1982:AS2028" si="2442">_xlfn.POISSON.DIST(1,K1982,FALSE) * _xlfn.POISSON.DIST(5,L1982,FALSE)</f>
        <v>2.5538306863392476E-3</v>
      </c>
      <c r="AT1982" s="13">
        <f t="shared" ref="AT1982:AT2028" si="2443">_xlfn.POISSON.DIST(2,K1982,FALSE) * _xlfn.POISSON.DIST(5,L1982,FALSE)</f>
        <v>4.3597538145362944E-4</v>
      </c>
      <c r="AU1982" s="13">
        <f t="shared" ref="AU1982:AU2028" si="2444">_xlfn.POISSON.DIST(3,K1982,FALSE) * _xlfn.POISSON.DIST(5,L1982,FALSE)</f>
        <v>4.9618150555913167E-5</v>
      </c>
      <c r="AV1982" s="13">
        <f t="shared" ref="AV1982:AV2028" si="2445">_xlfn.POISSON.DIST(4,K1982,FALSE) * _xlfn.POISSON.DIST(5,L1982,FALSE)</f>
        <v>4.2352635653083088E-6</v>
      </c>
      <c r="AW1982" s="13">
        <f t="shared" ref="AW1982:AW2028" si="2446">_xlfn.POISSON.DIST(6,K1982,FALSE) * _xlfn.POISSON.DIST(6,L1982,FALSE)</f>
        <v>3.7882773601764181E-9</v>
      </c>
      <c r="AX1982" s="13">
        <f t="shared" ref="AX1982:AX2028" si="2447">_xlfn.POISSON.DIST(6,K1982,FALSE) * _xlfn.POISSON.DIST(0,L1982,FALSE)</f>
        <v>3.9297923896304237E-7</v>
      </c>
      <c r="AY1982" s="13">
        <f t="shared" ref="AY1982:AY2028" si="2448">_xlfn.POISSON.DIST(6,K1982,FALSE) * _xlfn.POISSON.DIST(1,L1982,FALSE)</f>
        <v>5.4275485491011429E-7</v>
      </c>
      <c r="AZ1982" s="13">
        <f t="shared" ref="AZ1982:AZ2028" si="2449">_xlfn.POISSON.DIST(6,K1982,FALSE) * _xlfn.POISSON.DIST(2,L1982,FALSE)</f>
        <v>3.7480711869896416E-7</v>
      </c>
      <c r="BA1982" s="13">
        <f t="shared" ref="BA1982:BA2028" si="2450">_xlfn.POISSON.DIST(6,K1982,FALSE) * _xlfn.POISSON.DIST(3,L1982,FALSE)</f>
        <v>1.7255227346998661E-7</v>
      </c>
      <c r="BB1982" s="13">
        <f t="shared" ref="BB1982:BB2028" si="2451">_xlfn.POISSON.DIST(6,K1982,FALSE) * _xlfn.POISSON.DIST(4,L1982,FALSE)</f>
        <v>5.9579218738588752E-8</v>
      </c>
      <c r="BC1982" s="13">
        <f t="shared" ref="BC1982:BC2028" si="2452">_xlfn.POISSON.DIST(6,K1982,FALSE) * _xlfn.POISSON.DIST(5,L1982,FALSE)</f>
        <v>1.6457312252651485E-8</v>
      </c>
      <c r="BD1982" s="13">
        <f t="shared" ref="BD1982:BD2028" si="2453">_xlfn.POISSON.DIST(0,K1982,FALSE) * _xlfn.POISSON.DIST(6,L1982,FALSE)</f>
        <v>1.7217698530306283E-3</v>
      </c>
      <c r="BE1982" s="13">
        <f t="shared" ref="BE1982:BE2028" si="2454">_xlfn.POISSON.DIST(1,K1982,FALSE) * _xlfn.POISSON.DIST(6,L1982,FALSE)</f>
        <v>5.8786142124902987E-4</v>
      </c>
      <c r="BF1982" s="13">
        <f t="shared" ref="BF1982:BF2028" si="2455">_xlfn.POISSON.DIST(2,K1982,FALSE) * _xlfn.POISSON.DIST(6,L1982,FALSE)</f>
        <v>1.0035634262751311E-4</v>
      </c>
      <c r="BG1982" s="13">
        <f t="shared" ref="BG1982:BG2028" si="2456">_xlfn.POISSON.DIST(3,K1982,FALSE) * _xlfn.POISSON.DIST(6,L1982,FALSE)</f>
        <v>1.1421507565702707E-5</v>
      </c>
      <c r="BH1982" s="13">
        <f t="shared" ref="BH1982:BH2028" si="2457">_xlfn.POISSON.DIST(4,K1982,FALSE) * _xlfn.POISSON.DIST(6,L1982,FALSE)</f>
        <v>9.7490725292962525E-7</v>
      </c>
      <c r="BI1982" s="13">
        <f t="shared" ref="BI1982:BI2028" si="2458">_xlfn.POISSON.DIST(5,K1982,FALSE) * _xlfn.POISSON.DIST(6,L1982,FALSE)</f>
        <v>6.6572238128623103E-8</v>
      </c>
      <c r="BJ1982" s="14">
        <f t="shared" ref="BJ1982:BJ2028" si="2459">SUM(N1982,Q1982,T1982,W1982,X1982,Y1982,AD1982,AE1982,AF1982,AG1982,AM1982,AN1982,AO1982,AP1982,AQ1982,AX1982,AY1982,AZ1982,BA1982,BB1982,BC1982)</f>
        <v>9.0132530796987423E-2</v>
      </c>
      <c r="BK1982" s="14">
        <f t="shared" ref="BK1982:BK2028" si="2460">SUM(M1982,P1982,S1982,V1982,AC1982,AL1982,AY1982)</f>
        <v>0.27329856373065409</v>
      </c>
      <c r="BL1982" s="14">
        <f t="shared" ref="BL1982:BL2028" si="2461">SUM(O1982,R1982,U1982,AA1982,AB1982,AH1982,AI1982,AJ1982,AK1982,AR1982,AS1982,AT1982,AU1982,AV1982,BD1982,BE1982,BF1982,BG1982,BH1982,BI1982)</f>
        <v>0.55756932188002739</v>
      </c>
      <c r="BM1982" s="14">
        <f t="shared" ref="BM1982:BM2028" si="2462">SUM(S1982:BI1982)</f>
        <v>0.24816767969620812</v>
      </c>
      <c r="BN1982" s="14">
        <f t="shared" ref="BN1982:BN2028" si="2463">SUM(M1982:R1982)</f>
        <v>0.75125710550260982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1.4226190476190499</v>
      </c>
      <c r="F1983" s="10">
        <f>VLOOKUP(B1983,home!$B$2:$E$405,3,FALSE)</f>
        <v>0.7</v>
      </c>
      <c r="G1983" s="10">
        <f>VLOOKUP(C1983,away!$B$2:$E$405,4,FALSE)</f>
        <v>1</v>
      </c>
      <c r="H1983" s="10">
        <f>VLOOKUP(A1983,away!$A$2:$E$405,3,FALSE)</f>
        <v>1.11904761904762</v>
      </c>
      <c r="I1983" s="10">
        <f>VLOOKUP(C1983,away!$B$2:$E$405,3,FALSE)</f>
        <v>1.1000000000000001</v>
      </c>
      <c r="J1983" s="10">
        <f>VLOOKUP(B1983,home!$B$2:$E$405,4,FALSE)</f>
        <v>0.64</v>
      </c>
      <c r="K1983" s="12">
        <f t="shared" si="2408"/>
        <v>0.9958333333333349</v>
      </c>
      <c r="L1983" s="12">
        <f t="shared" si="2409"/>
        <v>0.78780952380952463</v>
      </c>
      <c r="M1983" s="13">
        <f t="shared" si="2410"/>
        <v>0.1680249401802959</v>
      </c>
      <c r="N1983" s="13">
        <f t="shared" si="2411"/>
        <v>0.16732483626287825</v>
      </c>
      <c r="O1983" s="13">
        <f t="shared" si="2412"/>
        <v>0.13237164811156277</v>
      </c>
      <c r="P1983" s="13">
        <f t="shared" si="2413"/>
        <v>0.1318200995777648</v>
      </c>
      <c r="Q1983" s="13">
        <f t="shared" si="2414"/>
        <v>8.3313824722558258E-2</v>
      </c>
      <c r="R1983" s="13">
        <f t="shared" si="2415"/>
        <v>5.2141822532326104E-2</v>
      </c>
      <c r="S1983" s="13">
        <f t="shared" si="2416"/>
        <v>2.5854106292265699E-2</v>
      </c>
      <c r="T1983" s="13">
        <f t="shared" si="2417"/>
        <v>6.563542458142882E-2</v>
      </c>
      <c r="U1983" s="13">
        <f t="shared" si="2418"/>
        <v>5.1924564938441498E-2</v>
      </c>
      <c r="V1983" s="13">
        <f t="shared" si="2419"/>
        <v>2.2536937818633052E-3</v>
      </c>
      <c r="W1983" s="13">
        <f t="shared" si="2420"/>
        <v>2.7655561262071467E-2</v>
      </c>
      <c r="X1983" s="13">
        <f t="shared" si="2421"/>
        <v>2.178731454855766E-2</v>
      </c>
      <c r="Y1983" s="13">
        <f t="shared" si="2422"/>
        <v>8.5821269497937669E-3</v>
      </c>
      <c r="Z1983" s="13">
        <f t="shared" si="2423"/>
        <v>1.3692608126584191E-2</v>
      </c>
      <c r="AA1983" s="13">
        <f t="shared" si="2424"/>
        <v>1.3635555592723444E-2</v>
      </c>
      <c r="AB1983" s="13">
        <f t="shared" si="2425"/>
        <v>6.7893703888768919E-3</v>
      </c>
      <c r="AC1983" s="13">
        <f t="shared" si="2426"/>
        <v>1.10505224114435E-4</v>
      </c>
      <c r="AD1983" s="13">
        <f t="shared" si="2427"/>
        <v>6.8850824392032188E-3</v>
      </c>
      <c r="AE1983" s="13">
        <f t="shared" si="2428"/>
        <v>5.4241335178180075E-3</v>
      </c>
      <c r="AF1983" s="13">
        <f t="shared" si="2429"/>
        <v>2.1365920218757431E-3</v>
      </c>
      <c r="AG1983" s="13">
        <f t="shared" si="2430"/>
        <v>5.6107584777638617E-4</v>
      </c>
      <c r="AH1983" s="13">
        <f t="shared" si="2431"/>
        <v>2.6967917719786789E-3</v>
      </c>
      <c r="AI1983" s="13">
        <f t="shared" si="2432"/>
        <v>2.6855551395954386E-3</v>
      </c>
      <c r="AJ1983" s="13">
        <f t="shared" si="2433"/>
        <v>1.3371826632568974E-3</v>
      </c>
      <c r="AK1983" s="13">
        <f t="shared" si="2434"/>
        <v>4.4387035627555422E-4</v>
      </c>
      <c r="AL1983" s="13">
        <f t="shared" si="2435"/>
        <v>3.4677732081909783E-6</v>
      </c>
      <c r="AM1983" s="13">
        <f t="shared" si="2436"/>
        <v>1.3712789191413102E-3</v>
      </c>
      <c r="AN1983" s="13">
        <f t="shared" si="2437"/>
        <v>1.0803065922987552E-3</v>
      </c>
      <c r="AO1983" s="13">
        <f t="shared" si="2438"/>
        <v>4.2553791102358624E-4</v>
      </c>
      <c r="AP1983" s="13">
        <f t="shared" si="2439"/>
        <v>1.1174760634879711E-4</v>
      </c>
      <c r="AQ1983" s="13">
        <f t="shared" si="2440"/>
        <v>2.2008957136125013E-5</v>
      </c>
      <c r="AR1983" s="13">
        <f t="shared" si="2441"/>
        <v>4.2491164833919362E-4</v>
      </c>
      <c r="AS1983" s="13">
        <f t="shared" si="2442"/>
        <v>4.2314118313778096E-4</v>
      </c>
      <c r="AT1983" s="13">
        <f t="shared" si="2443"/>
        <v>2.1068904743735376E-4</v>
      </c>
      <c r="AU1983" s="13">
        <f t="shared" si="2444"/>
        <v>6.9937058802121705E-5</v>
      </c>
      <c r="AV1983" s="13">
        <f t="shared" si="2445"/>
        <v>1.7411413597611573E-5</v>
      </c>
      <c r="AW1983" s="13">
        <f t="shared" si="2446"/>
        <v>7.5571157129400822E-8</v>
      </c>
      <c r="AX1983" s="13">
        <f t="shared" si="2447"/>
        <v>2.2759420949637049E-4</v>
      </c>
      <c r="AY1983" s="13">
        <f t="shared" si="2448"/>
        <v>1.7930088580514082E-4</v>
      </c>
      <c r="AZ1983" s="13">
        <f t="shared" si="2449"/>
        <v>7.0627472732386954E-5</v>
      </c>
      <c r="BA1983" s="13">
        <f t="shared" si="2450"/>
        <v>1.8546998553723986E-5</v>
      </c>
      <c r="BB1983" s="13">
        <f t="shared" si="2451"/>
        <v>3.6528755246763079E-6</v>
      </c>
      <c r="BC1983" s="13">
        <f t="shared" si="2452"/>
        <v>5.7555402552614217E-7</v>
      </c>
      <c r="BD1983" s="13">
        <f t="shared" si="2453"/>
        <v>5.5791573889870035E-5</v>
      </c>
      <c r="BE1983" s="13">
        <f t="shared" si="2454"/>
        <v>5.5559108998662331E-5</v>
      </c>
      <c r="BF1983" s="13">
        <f t="shared" si="2455"/>
        <v>2.7663806355583992E-5</v>
      </c>
      <c r="BG1983" s="13">
        <f t="shared" si="2456"/>
        <v>9.1828468319230352E-6</v>
      </c>
      <c r="BH1983" s="13">
        <f t="shared" si="2457"/>
        <v>2.2861462425308422E-6</v>
      </c>
      <c r="BI1983" s="13">
        <f t="shared" si="2458"/>
        <v>4.5532412663739353E-7</v>
      </c>
      <c r="BJ1983" s="14">
        <f t="shared" si="2459"/>
        <v>0.3928171501360479</v>
      </c>
      <c r="BK1983" s="14">
        <f t="shared" si="2460"/>
        <v>0.32824611371531748</v>
      </c>
      <c r="BL1983" s="14">
        <f t="shared" si="2461"/>
        <v>0.26532339065279659</v>
      </c>
      <c r="BM1983" s="14">
        <f t="shared" si="2462"/>
        <v>0.26490286592871209</v>
      </c>
      <c r="BN1983" s="14">
        <f t="shared" si="2463"/>
        <v>0.73499717138738607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1.4226190476190499</v>
      </c>
      <c r="F1984" s="10">
        <f>VLOOKUP(B1984,home!$B$2:$E$405,3,FALSE)</f>
        <v>1.21</v>
      </c>
      <c r="G1984" s="10">
        <f>VLOOKUP(C1984,away!$B$2:$E$405,4,FALSE)</f>
        <v>0.9</v>
      </c>
      <c r="H1984" s="10">
        <f>VLOOKUP(A1984,away!$A$2:$E$405,3,FALSE)</f>
        <v>1.11904761904762</v>
      </c>
      <c r="I1984" s="10">
        <f>VLOOKUP(C1984,away!$B$2:$E$405,3,FALSE)</f>
        <v>0.7</v>
      </c>
      <c r="J1984" s="10">
        <f>VLOOKUP(B1984,home!$B$2:$E$405,4,FALSE)</f>
        <v>0.89</v>
      </c>
      <c r="K1984" s="12">
        <f t="shared" si="2408"/>
        <v>1.5492321428571454</v>
      </c>
      <c r="L1984" s="12">
        <f t="shared" si="2409"/>
        <v>0.69716666666666716</v>
      </c>
      <c r="M1984" s="13">
        <f t="shared" si="2410"/>
        <v>0.10577947150545174</v>
      </c>
      <c r="N1984" s="13">
        <f t="shared" si="2411"/>
        <v>0.16387695731068733</v>
      </c>
      <c r="O1984" s="13">
        <f t="shared" si="2412"/>
        <v>7.3745921551217467E-2</v>
      </c>
      <c r="P1984" s="13">
        <f t="shared" si="2413"/>
        <v>0.11424955207176758</v>
      </c>
      <c r="Q1984" s="13">
        <f t="shared" si="2414"/>
        <v>0.12694172486967256</v>
      </c>
      <c r="R1984" s="13">
        <f t="shared" si="2415"/>
        <v>2.5706599154061909E-2</v>
      </c>
      <c r="S1984" s="13">
        <f t="shared" si="2416"/>
        <v>3.0849464368723958E-2</v>
      </c>
      <c r="T1984" s="13">
        <f t="shared" si="2417"/>
        <v>8.8499539188306761E-2</v>
      </c>
      <c r="U1984" s="13">
        <f t="shared" si="2418"/>
        <v>3.982548969301701E-2</v>
      </c>
      <c r="V1984" s="13">
        <f t="shared" si="2419"/>
        <v>3.7021859782847234E-3</v>
      </c>
      <c r="W1984" s="13">
        <f t="shared" si="2420"/>
        <v>6.5554066812608322E-2</v>
      </c>
      <c r="X1984" s="13">
        <f t="shared" si="2421"/>
        <v>4.5702110246190121E-2</v>
      </c>
      <c r="Y1984" s="13">
        <f t="shared" si="2422"/>
        <v>1.5930993929984451E-2</v>
      </c>
      <c r="Z1984" s="13">
        <f t="shared" si="2423"/>
        <v>5.973928014524503E-3</v>
      </c>
      <c r="AA1984" s="13">
        <f t="shared" si="2424"/>
        <v>9.2550012992161281E-3</v>
      </c>
      <c r="AB1984" s="13">
        <f t="shared" si="2425"/>
        <v>7.1690727474651344E-3</v>
      </c>
      <c r="AC1984" s="13">
        <f t="shared" si="2426"/>
        <v>2.4991444682369735E-4</v>
      </c>
      <c r="AD1984" s="13">
        <f t="shared" si="2427"/>
        <v>2.5389616850274421E-2</v>
      </c>
      <c r="AE1984" s="13">
        <f t="shared" si="2428"/>
        <v>1.7700794547449661E-2</v>
      </c>
      <c r="AF1984" s="13">
        <f t="shared" si="2429"/>
        <v>6.1702019659984992E-3</v>
      </c>
      <c r="AG1984" s="13">
        <f t="shared" si="2430"/>
        <v>1.43388637909843E-3</v>
      </c>
      <c r="AH1984" s="13">
        <f t="shared" si="2431"/>
        <v>1.0412058701981671E-3</v>
      </c>
      <c r="AI1984" s="13">
        <f t="shared" si="2432"/>
        <v>1.613069601442545E-3</v>
      </c>
      <c r="AJ1984" s="13">
        <f t="shared" si="2433"/>
        <v>1.2495096376102779E-3</v>
      </c>
      <c r="AK1984" s="13">
        <f t="shared" si="2434"/>
        <v>6.4526016446520853E-4</v>
      </c>
      <c r="AL1984" s="13">
        <f t="shared" si="2435"/>
        <v>1.0797033942223639E-5</v>
      </c>
      <c r="AM1984" s="13">
        <f t="shared" si="2436"/>
        <v>7.8668821038545035E-3</v>
      </c>
      <c r="AN1984" s="13">
        <f t="shared" si="2437"/>
        <v>5.4845279734039012E-3</v>
      </c>
      <c r="AO1984" s="13">
        <f t="shared" si="2438"/>
        <v>1.9118150427290448E-3</v>
      </c>
      <c r="AP1984" s="13">
        <f t="shared" si="2439"/>
        <v>4.4428457354086674E-4</v>
      </c>
      <c r="AQ1984" s="13">
        <f t="shared" si="2440"/>
        <v>7.7435098796726937E-5</v>
      </c>
      <c r="AR1984" s="13">
        <f t="shared" si="2441"/>
        <v>1.4517880516796459E-4</v>
      </c>
      <c r="AS1984" s="13">
        <f t="shared" si="2442"/>
        <v>2.2491567142780581E-4</v>
      </c>
      <c r="AT1984" s="13">
        <f t="shared" si="2443"/>
        <v>1.7422329380412663E-4</v>
      </c>
      <c r="AU1984" s="13">
        <f t="shared" si="2444"/>
        <v>8.9970775598599011E-5</v>
      </c>
      <c r="AV1984" s="13">
        <f t="shared" si="2445"/>
        <v>3.4846404368784244E-5</v>
      </c>
      <c r="AW1984" s="13">
        <f t="shared" si="2446"/>
        <v>3.2393291493003916E-7</v>
      </c>
      <c r="AX1984" s="13">
        <f t="shared" si="2447"/>
        <v>2.0312711032265053E-3</v>
      </c>
      <c r="AY1984" s="13">
        <f t="shared" si="2448"/>
        <v>1.4161345041327461E-3</v>
      </c>
      <c r="AZ1984" s="13">
        <f t="shared" si="2449"/>
        <v>4.9364088589894009E-4</v>
      </c>
      <c r="BA1984" s="13">
        <f t="shared" si="2450"/>
        <v>1.1471665698418157E-4</v>
      </c>
      <c r="BB1984" s="13">
        <f t="shared" si="2451"/>
        <v>1.9994157340201322E-5</v>
      </c>
      <c r="BC1984" s="13">
        <f t="shared" si="2452"/>
        <v>2.7878520051354074E-6</v>
      </c>
      <c r="BD1984" s="13">
        <f t="shared" si="2453"/>
        <v>1.6868970611599887E-5</v>
      </c>
      <c r="BE1984" s="13">
        <f t="shared" si="2454"/>
        <v>2.6133951488403104E-5</v>
      </c>
      <c r="BF1984" s="13">
        <f t="shared" si="2455"/>
        <v>2.0243778832851716E-5</v>
      </c>
      <c r="BG1984" s="13">
        <f t="shared" si="2456"/>
        <v>1.0454104286914992E-5</v>
      </c>
      <c r="BH1984" s="13">
        <f t="shared" si="2457"/>
        <v>4.0489585965173472E-6</v>
      </c>
      <c r="BI1984" s="13">
        <f t="shared" si="2458"/>
        <v>1.2545553605644855E-6</v>
      </c>
      <c r="BJ1984" s="14">
        <f t="shared" si="2459"/>
        <v>0.57706338205218355</v>
      </c>
      <c r="BK1984" s="14">
        <f t="shared" si="2460"/>
        <v>0.25625751990912665</v>
      </c>
      <c r="BL1984" s="14">
        <f t="shared" si="2461"/>
        <v>0.16099926898823802</v>
      </c>
      <c r="BM1984" s="14">
        <f t="shared" si="2462"/>
        <v>0.38857806192999594</v>
      </c>
      <c r="BN1984" s="14">
        <f t="shared" si="2463"/>
        <v>0.61030022646285853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1.4226190476190499</v>
      </c>
      <c r="F1985" s="10">
        <f>VLOOKUP(B1985,home!$B$2:$E$405,3,FALSE)</f>
        <v>1.31</v>
      </c>
      <c r="G1985" s="10">
        <f>VLOOKUP(C1985,away!$B$2:$E$405,4,FALSE)</f>
        <v>0.7</v>
      </c>
      <c r="H1985" s="10">
        <f>VLOOKUP(A1985,away!$A$2:$E$405,3,FALSE)</f>
        <v>1.11904761904762</v>
      </c>
      <c r="I1985" s="10">
        <f>VLOOKUP(C1985,away!$B$2:$E$405,3,FALSE)</f>
        <v>0.7</v>
      </c>
      <c r="J1985" s="10">
        <f>VLOOKUP(B1985,home!$B$2:$E$405,4,FALSE)</f>
        <v>1.28</v>
      </c>
      <c r="K1985" s="12">
        <f t="shared" si="2408"/>
        <v>1.3045416666666687</v>
      </c>
      <c r="L1985" s="12">
        <f t="shared" si="2409"/>
        <v>1.0026666666666675</v>
      </c>
      <c r="M1985" s="13">
        <f t="shared" si="2410"/>
        <v>9.9538743038555144E-2</v>
      </c>
      <c r="N1985" s="13">
        <f t="shared" si="2411"/>
        <v>0.12985243774142199</v>
      </c>
      <c r="O1985" s="13">
        <f t="shared" si="2412"/>
        <v>9.9804179686658029E-2</v>
      </c>
      <c r="P1985" s="13">
        <f t="shared" si="2413"/>
        <v>0.13019871090873256</v>
      </c>
      <c r="Q1985" s="13">
        <f t="shared" si="2414"/>
        <v>8.4698957775962244E-2</v>
      </c>
      <c r="R1985" s="13">
        <f t="shared" si="2415"/>
        <v>5.0035162082911262E-2</v>
      </c>
      <c r="S1985" s="13">
        <f t="shared" si="2416"/>
        <v>4.2575643927233627E-2</v>
      </c>
      <c r="T1985" s="13">
        <f t="shared" si="2417"/>
        <v>8.4924821663364874E-2</v>
      </c>
      <c r="U1985" s="13">
        <f t="shared" si="2418"/>
        <v>6.5272953735577968E-2</v>
      </c>
      <c r="V1985" s="13">
        <f t="shared" si="2419"/>
        <v>6.1877569658009652E-3</v>
      </c>
      <c r="W1985" s="13">
        <f t="shared" si="2420"/>
        <v>3.6831106513994537E-2</v>
      </c>
      <c r="X1985" s="13">
        <f t="shared" si="2421"/>
        <v>3.6929322798031877E-2</v>
      </c>
      <c r="Y1985" s="13">
        <f t="shared" si="2422"/>
        <v>1.8513900496079996E-2</v>
      </c>
      <c r="Z1985" s="13">
        <f t="shared" si="2423"/>
        <v>1.6722863060599693E-2</v>
      </c>
      <c r="AA1985" s="13">
        <f t="shared" si="2424"/>
        <v>2.1815671648513193E-2</v>
      </c>
      <c r="AB1985" s="13">
        <f t="shared" si="2425"/>
        <v>1.4229726325902097E-2</v>
      </c>
      <c r="AC1985" s="13">
        <f t="shared" si="2426"/>
        <v>5.0585703853257499E-4</v>
      </c>
      <c r="AD1985" s="13">
        <f t="shared" si="2427"/>
        <v>1.2011928269236003E-2</v>
      </c>
      <c r="AE1985" s="13">
        <f t="shared" si="2428"/>
        <v>1.2043960077953974E-2</v>
      </c>
      <c r="AF1985" s="13">
        <f t="shared" si="2429"/>
        <v>6.0380386524142632E-3</v>
      </c>
      <c r="AG1985" s="13">
        <f t="shared" si="2430"/>
        <v>2.0180466962735691E-3</v>
      </c>
      <c r="AH1985" s="13">
        <f t="shared" si="2431"/>
        <v>4.1918643405236588E-3</v>
      </c>
      <c r="AI1985" s="13">
        <f t="shared" si="2432"/>
        <v>5.4684616932273106E-3</v>
      </c>
      <c r="AJ1985" s="13">
        <f t="shared" si="2433"/>
        <v>3.5669180656927946E-3</v>
      </c>
      <c r="AK1985" s="13">
        <f t="shared" si="2434"/>
        <v>1.5510644127607763E-3</v>
      </c>
      <c r="AL1985" s="13">
        <f t="shared" si="2435"/>
        <v>2.6466853934669226E-5</v>
      </c>
      <c r="AM1985" s="13">
        <f t="shared" si="2436"/>
        <v>3.1340121848459201E-3</v>
      </c>
      <c r="AN1985" s="13">
        <f t="shared" si="2437"/>
        <v>3.1423695506721779E-3</v>
      </c>
      <c r="AO1985" s="13">
        <f t="shared" si="2438"/>
        <v>1.5753746014036531E-3</v>
      </c>
      <c r="AP1985" s="13">
        <f t="shared" si="2439"/>
        <v>5.2652520011357709E-4</v>
      </c>
      <c r="AQ1985" s="13">
        <f t="shared" si="2440"/>
        <v>1.3198231682847006E-4</v>
      </c>
      <c r="AR1985" s="13">
        <f t="shared" si="2441"/>
        <v>8.4060852908634533E-4</v>
      </c>
      <c r="AS1985" s="13">
        <f t="shared" si="2442"/>
        <v>1.0966088515485179E-3</v>
      </c>
      <c r="AT1985" s="13">
        <f t="shared" si="2443"/>
        <v>7.1528596944026252E-4</v>
      </c>
      <c r="AU1985" s="13">
        <f t="shared" si="2444"/>
        <v>3.1104011690562803E-4</v>
      </c>
      <c r="AV1985" s="13">
        <f t="shared" si="2445"/>
        <v>1.0144119812706583E-4</v>
      </c>
      <c r="AW1985" s="13">
        <f t="shared" si="2446"/>
        <v>9.6164405685200881E-7</v>
      </c>
      <c r="AX1985" s="13">
        <f t="shared" si="2447"/>
        <v>6.8140824649542443E-4</v>
      </c>
      <c r="AY1985" s="13">
        <f t="shared" si="2448"/>
        <v>6.8322533515274603E-4</v>
      </c>
      <c r="AZ1985" s="13">
        <f t="shared" si="2449"/>
        <v>3.4252363468991023E-4</v>
      </c>
      <c r="BA1985" s="13">
        <f t="shared" si="2450"/>
        <v>1.1447901034969457E-4</v>
      </c>
      <c r="BB1985" s="13">
        <f t="shared" si="2451"/>
        <v>2.8696071927656791E-5</v>
      </c>
      <c r="BC1985" s="13">
        <f t="shared" si="2452"/>
        <v>5.7545189572261144E-6</v>
      </c>
      <c r="BD1985" s="13">
        <f t="shared" si="2453"/>
        <v>1.4047502530509598E-4</v>
      </c>
      <c r="BE1985" s="13">
        <f t="shared" si="2454"/>
        <v>1.8325552363655239E-4</v>
      </c>
      <c r="BF1985" s="13">
        <f t="shared" si="2455"/>
        <v>1.1953223311535058E-4</v>
      </c>
      <c r="BG1985" s="13">
        <f t="shared" si="2456"/>
        <v>5.1978259536229411E-5</v>
      </c>
      <c r="BH1985" s="13">
        <f t="shared" si="2457"/>
        <v>1.6951951331456338E-5</v>
      </c>
      <c r="BI1985" s="13">
        <f t="shared" si="2458"/>
        <v>4.4229053686380585E-6</v>
      </c>
      <c r="BJ1985" s="14">
        <f t="shared" si="2459"/>
        <v>0.43422887135616994</v>
      </c>
      <c r="BK1985" s="14">
        <f t="shared" si="2460"/>
        <v>0.27971640406794229</v>
      </c>
      <c r="BL1985" s="14">
        <f t="shared" si="2461"/>
        <v>0.26951760255516821</v>
      </c>
      <c r="BM1985" s="14">
        <f t="shared" si="2462"/>
        <v>0.40537528611454282</v>
      </c>
      <c r="BN1985" s="14">
        <f t="shared" si="2463"/>
        <v>0.59412819123424121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1.4226190476190499</v>
      </c>
      <c r="F1986" s="10">
        <f>VLOOKUP(B1986,home!$B$2:$E$405,3,FALSE)</f>
        <v>1</v>
      </c>
      <c r="G1986" s="10">
        <f>VLOOKUP(C1986,away!$B$2:$E$405,4,FALSE)</f>
        <v>0.1</v>
      </c>
      <c r="H1986" s="10">
        <f>VLOOKUP(A1986,away!$A$2:$E$405,3,FALSE)</f>
        <v>1.11904761904762</v>
      </c>
      <c r="I1986" s="10">
        <f>VLOOKUP(C1986,away!$B$2:$E$405,3,FALSE)</f>
        <v>0.8</v>
      </c>
      <c r="J1986" s="10">
        <f>VLOOKUP(B1986,home!$B$2:$E$405,4,FALSE)</f>
        <v>0.64</v>
      </c>
      <c r="K1986" s="12">
        <f t="shared" si="2408"/>
        <v>0.14226190476190501</v>
      </c>
      <c r="L1986" s="12">
        <f t="shared" si="2409"/>
        <v>0.57295238095238143</v>
      </c>
      <c r="M1986" s="13">
        <f t="shared" si="2410"/>
        <v>0.48908729614588131</v>
      </c>
      <c r="N1986" s="13">
        <f t="shared" si="2411"/>
        <v>6.9578490344562982E-2</v>
      </c>
      <c r="O1986" s="13">
        <f t="shared" si="2412"/>
        <v>0.28022373082034518</v>
      </c>
      <c r="P1986" s="13">
        <f t="shared" si="2413"/>
        <v>3.9865161705989645E-2</v>
      </c>
      <c r="Q1986" s="13">
        <f t="shared" si="2414"/>
        <v>4.9491842834376723E-3</v>
      </c>
      <c r="R1986" s="13">
        <f t="shared" si="2415"/>
        <v>8.0277426886437991E-2</v>
      </c>
      <c r="S1986" s="13">
        <f t="shared" si="2416"/>
        <v>8.1234532688141984E-4</v>
      </c>
      <c r="T1986" s="13">
        <f t="shared" si="2417"/>
        <v>2.8356469189677203E-3</v>
      </c>
      <c r="U1986" s="13">
        <f t="shared" si="2418"/>
        <v>1.1420419658249232E-2</v>
      </c>
      <c r="V1986" s="13">
        <f t="shared" si="2419"/>
        <v>7.3570773953007972E-6</v>
      </c>
      <c r="W1986" s="13">
        <f t="shared" si="2420"/>
        <v>2.346934610598425E-4</v>
      </c>
      <c r="X1986" s="13">
        <f t="shared" si="2421"/>
        <v>1.3446817730819178E-4</v>
      </c>
      <c r="Y1986" s="13">
        <f t="shared" si="2422"/>
        <v>3.852193117552773E-5</v>
      </c>
      <c r="Z1986" s="13">
        <f t="shared" si="2423"/>
        <v>1.5331714290438461E-2</v>
      </c>
      <c r="AA1986" s="13">
        <f t="shared" si="2424"/>
        <v>2.1811188782230942E-3</v>
      </c>
      <c r="AB1986" s="13">
        <f t="shared" si="2425"/>
        <v>1.5514506306408342E-4</v>
      </c>
      <c r="AC1986" s="13">
        <f t="shared" si="2426"/>
        <v>3.7479387928078908E-8</v>
      </c>
      <c r="AD1986" s="13">
        <f t="shared" si="2427"/>
        <v>8.3469847013842897E-6</v>
      </c>
      <c r="AE1986" s="13">
        <f t="shared" si="2428"/>
        <v>4.7824247584312316E-6</v>
      </c>
      <c r="AF1986" s="13">
        <f t="shared" si="2429"/>
        <v>1.3700508260343956E-6</v>
      </c>
      <c r="AG1986" s="13">
        <f t="shared" si="2430"/>
        <v>2.6165796093406139E-7</v>
      </c>
      <c r="AH1986" s="13">
        <f t="shared" si="2431"/>
        <v>2.1960855516970912E-3</v>
      </c>
      <c r="AI1986" s="13">
        <f t="shared" si="2432"/>
        <v>3.1241931360452714E-4</v>
      </c>
      <c r="AJ1986" s="13">
        <f t="shared" si="2433"/>
        <v>2.2222683318893481E-5</v>
      </c>
      <c r="AK1986" s="13">
        <f t="shared" si="2434"/>
        <v>1.0538137526221337E-6</v>
      </c>
      <c r="AL1986" s="13">
        <f t="shared" si="2435"/>
        <v>1.2219674255850855E-10</v>
      </c>
      <c r="AM1986" s="13">
        <f t="shared" si="2436"/>
        <v>2.3749158852748194E-7</v>
      </c>
      <c r="AN1986" s="13">
        <f t="shared" si="2437"/>
        <v>1.3607137110298406E-7</v>
      </c>
      <c r="AO1986" s="13">
        <f t="shared" si="2438"/>
        <v>3.8981208026454894E-8</v>
      </c>
      <c r="AP1986" s="13">
        <f t="shared" si="2439"/>
        <v>7.4447919837191397E-9</v>
      </c>
      <c r="AQ1986" s="13">
        <f t="shared" si="2440"/>
        <v>1.0663778231917705E-9</v>
      </c>
      <c r="AR1986" s="13">
        <f t="shared" si="2441"/>
        <v>2.5165048912399453E-4</v>
      </c>
      <c r="AS1986" s="13">
        <f t="shared" si="2442"/>
        <v>3.5800277917044517E-5</v>
      </c>
      <c r="AT1986" s="13">
        <f t="shared" si="2443"/>
        <v>2.5465078637421588E-6</v>
      </c>
      <c r="AU1986" s="13">
        <f t="shared" si="2444"/>
        <v>1.207570197290431E-7</v>
      </c>
      <c r="AV1986" s="13">
        <f t="shared" si="2445"/>
        <v>4.294780910006151E-9</v>
      </c>
      <c r="AW1986" s="13">
        <f t="shared" si="2446"/>
        <v>2.7667140522241997E-13</v>
      </c>
      <c r="AX1986" s="13">
        <f t="shared" si="2447"/>
        <v>5.6310009581416993E-9</v>
      </c>
      <c r="AY1986" s="13">
        <f t="shared" si="2448"/>
        <v>3.2262954061124277E-9</v>
      </c>
      <c r="AZ1986" s="13">
        <f t="shared" si="2449"/>
        <v>9.2425681729392275E-10</v>
      </c>
      <c r="BA1986" s="13">
        <f t="shared" si="2450"/>
        <v>1.7651838136000781E-10</v>
      </c>
      <c r="BB1986" s="13">
        <f t="shared" si="2451"/>
        <v>2.5284156720519224E-11</v>
      </c>
      <c r="BC1986" s="13">
        <f t="shared" si="2452"/>
        <v>2.8973235586789301E-12</v>
      </c>
      <c r="BD1986" s="13">
        <f t="shared" si="2453"/>
        <v>2.4030624485237344E-5</v>
      </c>
      <c r="BE1986" s="13">
        <f t="shared" si="2454"/>
        <v>3.418642411887937E-6</v>
      </c>
      <c r="BF1986" s="13">
        <f t="shared" si="2455"/>
        <v>2.4317129060750542E-7</v>
      </c>
      <c r="BG1986" s="13">
        <f t="shared" si="2456"/>
        <v>1.1531336995078159E-8</v>
      </c>
      <c r="BH1986" s="13">
        <f t="shared" si="2457"/>
        <v>4.1011749134280997E-10</v>
      </c>
      <c r="BI1986" s="13">
        <f t="shared" si="2458"/>
        <v>1.1668819098920446E-11</v>
      </c>
      <c r="BJ1986" s="14">
        <f t="shared" si="2459"/>
        <v>7.7786197276349237E-2</v>
      </c>
      <c r="BK1986" s="14">
        <f t="shared" si="2460"/>
        <v>0.52977220108402778</v>
      </c>
      <c r="BL1986" s="14">
        <f t="shared" si="2461"/>
        <v>0.37710744938670926</v>
      </c>
      <c r="BM1986" s="14">
        <f t="shared" si="2462"/>
        <v>3.6016268624851105E-2</v>
      </c>
      <c r="BN1986" s="14">
        <f t="shared" si="2463"/>
        <v>0.9639812901866549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</v>
      </c>
      <c r="F1987" s="10">
        <f>VLOOKUP(B1987,home!$B$2:$E$405,3,FALSE)</f>
        <v>0.92</v>
      </c>
      <c r="G1987" s="10">
        <f>VLOOKUP(C1987,away!$B$2:$E$405,4,FALSE)</f>
        <v>0.75</v>
      </c>
      <c r="H1987" s="10">
        <f>VLOOKUP(A1987,away!$A$2:$E$405,3,FALSE)</f>
        <v>1.2619047619047601</v>
      </c>
      <c r="I1987" s="10">
        <f>VLOOKUP(C1987,away!$B$2:$E$405,3,FALSE)</f>
        <v>0.67</v>
      </c>
      <c r="J1987" s="10">
        <f>VLOOKUP(B1987,home!$B$2:$E$405,4,FALSE)</f>
        <v>1.29</v>
      </c>
      <c r="K1987" s="12">
        <f t="shared" si="2408"/>
        <v>1.0350000000000001</v>
      </c>
      <c r="L1987" s="12">
        <f t="shared" si="2409"/>
        <v>1.0906642857142841</v>
      </c>
      <c r="M1987" s="13">
        <f t="shared" si="2410"/>
        <v>0.11935365699767349</v>
      </c>
      <c r="N1987" s="13">
        <f t="shared" si="2411"/>
        <v>0.12353103499259208</v>
      </c>
      <c r="O1987" s="13">
        <f t="shared" si="2412"/>
        <v>0.13017477105675521</v>
      </c>
      <c r="P1987" s="13">
        <f t="shared" si="2413"/>
        <v>0.13473088804374167</v>
      </c>
      <c r="Q1987" s="13">
        <f t="shared" si="2414"/>
        <v>6.3927310608666396E-2</v>
      </c>
      <c r="R1987" s="13">
        <f t="shared" si="2415"/>
        <v>7.0988486846318199E-2</v>
      </c>
      <c r="S1987" s="13">
        <f t="shared" si="2416"/>
        <v>3.8022320910973607E-2</v>
      </c>
      <c r="T1987" s="13">
        <f t="shared" si="2417"/>
        <v>6.9723234562636308E-2</v>
      </c>
      <c r="U1987" s="13">
        <f t="shared" si="2418"/>
        <v>7.3473083885939344E-2</v>
      </c>
      <c r="V1987" s="13">
        <f t="shared" si="2419"/>
        <v>4.7690025599201281E-3</v>
      </c>
      <c r="W1987" s="13">
        <f t="shared" si="2420"/>
        <v>2.2054922159989911E-2</v>
      </c>
      <c r="X1987" s="13">
        <f t="shared" si="2421"/>
        <v>2.4054515924109534E-2</v>
      </c>
      <c r="Y1987" s="13">
        <f t="shared" si="2422"/>
        <v>1.3117700714285899E-2</v>
      </c>
      <c r="Z1987" s="13">
        <f t="shared" si="2423"/>
        <v>2.5808202433392498E-2</v>
      </c>
      <c r="AA1987" s="13">
        <f t="shared" si="2424"/>
        <v>2.6711489518561237E-2</v>
      </c>
      <c r="AB1987" s="13">
        <f t="shared" si="2425"/>
        <v>1.3823195825855441E-2</v>
      </c>
      <c r="AC1987" s="13">
        <f t="shared" si="2426"/>
        <v>3.3646431859720929E-4</v>
      </c>
      <c r="AD1987" s="13">
        <f t="shared" si="2427"/>
        <v>5.70671110889739E-3</v>
      </c>
      <c r="AE1987" s="13">
        <f t="shared" si="2428"/>
        <v>6.2241059953633418E-3</v>
      </c>
      <c r="AF1987" s="13">
        <f t="shared" si="2429"/>
        <v>3.3942050598214763E-3</v>
      </c>
      <c r="AG1987" s="13">
        <f t="shared" si="2430"/>
        <v>1.2339794123793332E-3</v>
      </c>
      <c r="AH1987" s="13">
        <f t="shared" si="2431"/>
        <v>7.0370211681464179E-3</v>
      </c>
      <c r="AI1987" s="13">
        <f t="shared" si="2432"/>
        <v>7.2833169090315434E-3</v>
      </c>
      <c r="AJ1987" s="13">
        <f t="shared" si="2433"/>
        <v>3.7691165004238238E-3</v>
      </c>
      <c r="AK1987" s="13">
        <f t="shared" si="2434"/>
        <v>1.3003451926462196E-3</v>
      </c>
      <c r="AL1987" s="13">
        <f t="shared" si="2435"/>
        <v>1.5192542090442392E-5</v>
      </c>
      <c r="AM1987" s="13">
        <f t="shared" si="2436"/>
        <v>1.1812891995417604E-3</v>
      </c>
      <c r="AN1987" s="13">
        <f t="shared" si="2437"/>
        <v>1.2883899410402124E-3</v>
      </c>
      <c r="AO1987" s="13">
        <f t="shared" si="2438"/>
        <v>7.0260044738304592E-4</v>
      </c>
      <c r="AP1987" s="13">
        <f t="shared" si="2439"/>
        <v>2.5543373836252212E-4</v>
      </c>
      <c r="AQ1987" s="13">
        <f t="shared" si="2440"/>
        <v>6.964811394962237E-5</v>
      </c>
      <c r="AR1987" s="13">
        <f t="shared" si="2441"/>
        <v>1.5350055331825425E-3</v>
      </c>
      <c r="AS1987" s="13">
        <f t="shared" si="2442"/>
        <v>1.5887307268439316E-3</v>
      </c>
      <c r="AT1987" s="13">
        <f t="shared" si="2443"/>
        <v>8.2216815114173462E-4</v>
      </c>
      <c r="AU1987" s="13">
        <f t="shared" si="2444"/>
        <v>2.8364801214389852E-4</v>
      </c>
      <c r="AV1987" s="13">
        <f t="shared" si="2445"/>
        <v>7.3393923142233737E-5</v>
      </c>
      <c r="AW1987" s="13">
        <f t="shared" si="2446"/>
        <v>4.7638643818362535E-7</v>
      </c>
      <c r="AX1987" s="13">
        <f t="shared" si="2447"/>
        <v>2.0377238692095357E-4</v>
      </c>
      <c r="AY1987" s="13">
        <f t="shared" si="2448"/>
        <v>2.2224726482943653E-4</v>
      </c>
      <c r="AZ1987" s="13">
        <f t="shared" si="2449"/>
        <v>1.2119857717357537E-4</v>
      </c>
      <c r="BA1987" s="13">
        <f t="shared" si="2450"/>
        <v>4.4062319867535039E-5</v>
      </c>
      <c r="BB1987" s="13">
        <f t="shared" si="2451"/>
        <v>1.2014299656309852E-5</v>
      </c>
      <c r="BC1987" s="13">
        <f t="shared" si="2452"/>
        <v>2.6207135106013115E-6</v>
      </c>
      <c r="BD1987" s="13">
        <f t="shared" si="2453"/>
        <v>2.7902928556933513E-4</v>
      </c>
      <c r="BE1987" s="13">
        <f t="shared" si="2454"/>
        <v>2.8879531056426192E-4</v>
      </c>
      <c r="BF1987" s="13">
        <f t="shared" si="2455"/>
        <v>1.4945157321700553E-4</v>
      </c>
      <c r="BG1987" s="13">
        <f t="shared" si="2456"/>
        <v>5.1560792759866922E-5</v>
      </c>
      <c r="BH1987" s="13">
        <f t="shared" si="2457"/>
        <v>1.3341355126615565E-5</v>
      </c>
      <c r="BI1987" s="13">
        <f t="shared" si="2458"/>
        <v>2.7616605112094236E-6</v>
      </c>
      <c r="BJ1987" s="14">
        <f t="shared" si="2459"/>
        <v>0.33707099754097708</v>
      </c>
      <c r="BK1987" s="14">
        <f t="shared" si="2460"/>
        <v>0.29744977263782596</v>
      </c>
      <c r="BL1987" s="14">
        <f t="shared" si="2461"/>
        <v>0.33964871322788004</v>
      </c>
      <c r="BM1987" s="14">
        <f t="shared" si="2462"/>
        <v>0.35704976641593733</v>
      </c>
      <c r="BN1987" s="14">
        <f t="shared" si="2463"/>
        <v>0.64270614854574704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</v>
      </c>
      <c r="F1988" s="10">
        <f>VLOOKUP(B1988,home!$B$2:$E$405,3,FALSE)</f>
        <v>0.76</v>
      </c>
      <c r="G1988" s="10">
        <f>VLOOKUP(C1988,away!$B$2:$E$405,4,FALSE)</f>
        <v>1.42</v>
      </c>
      <c r="H1988" s="10">
        <f>VLOOKUP(A1988,away!$A$2:$E$405,3,FALSE)</f>
        <v>1.2619047619047601</v>
      </c>
      <c r="I1988" s="10">
        <f>VLOOKUP(C1988,away!$B$2:$E$405,3,FALSE)</f>
        <v>0.83</v>
      </c>
      <c r="J1988" s="10">
        <f>VLOOKUP(B1988,home!$B$2:$E$405,4,FALSE)</f>
        <v>1.47</v>
      </c>
      <c r="K1988" s="12">
        <f t="shared" si="2408"/>
        <v>1.6188</v>
      </c>
      <c r="L1988" s="12">
        <f t="shared" si="2409"/>
        <v>1.5396499999999975</v>
      </c>
      <c r="M1988" s="13">
        <f t="shared" si="2410"/>
        <v>4.2491551969449329E-2</v>
      </c>
      <c r="N1988" s="13">
        <f t="shared" si="2411"/>
        <v>6.8785324328144562E-2</v>
      </c>
      <c r="O1988" s="13">
        <f t="shared" si="2412"/>
        <v>6.5422117989762538E-2</v>
      </c>
      <c r="P1988" s="13">
        <f t="shared" si="2413"/>
        <v>0.1059053246018276</v>
      </c>
      <c r="Q1988" s="13">
        <f t="shared" si="2414"/>
        <v>5.5674841511200224E-2</v>
      </c>
      <c r="R1988" s="13">
        <f t="shared" si="2415"/>
        <v>5.0363581981468883E-2</v>
      </c>
      <c r="S1988" s="13">
        <f t="shared" si="2416"/>
        <v>6.5989221734490525E-2</v>
      </c>
      <c r="T1988" s="13">
        <f t="shared" si="2417"/>
        <v>8.5719769732719275E-2</v>
      </c>
      <c r="U1988" s="13">
        <f t="shared" si="2418"/>
        <v>8.1528566511601813E-2</v>
      </c>
      <c r="V1988" s="13">
        <f t="shared" si="2419"/>
        <v>1.8274508236465668E-2</v>
      </c>
      <c r="W1988" s="13">
        <f t="shared" si="2420"/>
        <v>3.0042144479443644E-2</v>
      </c>
      <c r="X1988" s="13">
        <f t="shared" si="2421"/>
        <v>4.6254387747775322E-2</v>
      </c>
      <c r="Y1988" s="13">
        <f t="shared" si="2422"/>
        <v>3.5607784047931093E-2</v>
      </c>
      <c r="Z1988" s="13">
        <f t="shared" si="2423"/>
        <v>2.5847429665922808E-2</v>
      </c>
      <c r="AA1988" s="13">
        <f t="shared" si="2424"/>
        <v>4.1841819143195839E-2</v>
      </c>
      <c r="AB1988" s="13">
        <f t="shared" si="2425"/>
        <v>3.3866768414502722E-2</v>
      </c>
      <c r="AC1988" s="13">
        <f t="shared" si="2426"/>
        <v>2.8466948678898046E-3</v>
      </c>
      <c r="AD1988" s="13">
        <f t="shared" si="2427"/>
        <v>1.2158055870830837E-2</v>
      </c>
      <c r="AE1988" s="13">
        <f t="shared" si="2428"/>
        <v>1.8719150721524663E-2</v>
      </c>
      <c r="AF1988" s="13">
        <f t="shared" si="2429"/>
        <v>1.4410470204197707E-2</v>
      </c>
      <c r="AG1988" s="13">
        <f t="shared" si="2430"/>
        <v>7.3956934832976528E-3</v>
      </c>
      <c r="AH1988" s="13">
        <f t="shared" si="2431"/>
        <v>9.9489987712845021E-3</v>
      </c>
      <c r="AI1988" s="13">
        <f t="shared" si="2432"/>
        <v>1.610543921095535E-2</v>
      </c>
      <c r="AJ1988" s="13">
        <f t="shared" si="2433"/>
        <v>1.3035742497347264E-2</v>
      </c>
      <c r="AK1988" s="13">
        <f t="shared" si="2434"/>
        <v>7.034086651568584E-3</v>
      </c>
      <c r="AL1988" s="13">
        <f t="shared" si="2435"/>
        <v>2.838024313566945E-4</v>
      </c>
      <c r="AM1988" s="13">
        <f t="shared" si="2436"/>
        <v>3.936292168740192E-3</v>
      </c>
      <c r="AN1988" s="13">
        <f t="shared" si="2437"/>
        <v>6.0605122376008267E-3</v>
      </c>
      <c r="AO1988" s="13">
        <f t="shared" si="2438"/>
        <v>4.6655338333110507E-3</v>
      </c>
      <c r="AP1988" s="13">
        <f t="shared" si="2439"/>
        <v>2.3944297221524485E-3</v>
      </c>
      <c r="AQ1988" s="13">
        <f t="shared" si="2440"/>
        <v>9.2164593042800332E-4</v>
      </c>
      <c r="AR1988" s="13">
        <f t="shared" si="2441"/>
        <v>3.0635951916416302E-3</v>
      </c>
      <c r="AS1988" s="13">
        <f t="shared" si="2442"/>
        <v>4.9593478962294702E-3</v>
      </c>
      <c r="AT1988" s="13">
        <f t="shared" si="2443"/>
        <v>4.0140961872081344E-3</v>
      </c>
      <c r="AU1988" s="13">
        <f t="shared" si="2444"/>
        <v>2.1660063026175094E-3</v>
      </c>
      <c r="AV1988" s="13">
        <f t="shared" si="2445"/>
        <v>8.7658275066930568E-4</v>
      </c>
      <c r="AW1988" s="13">
        <f t="shared" si="2446"/>
        <v>1.9648473390943726E-5</v>
      </c>
      <c r="AX1988" s="13">
        <f t="shared" si="2447"/>
        <v>1.0620116271261033E-3</v>
      </c>
      <c r="AY1988" s="13">
        <f t="shared" si="2448"/>
        <v>1.6351262017047022E-3</v>
      </c>
      <c r="AZ1988" s="13">
        <f t="shared" si="2449"/>
        <v>1.2587610282273206E-3</v>
      </c>
      <c r="BA1988" s="13">
        <f t="shared" si="2450"/>
        <v>6.4601713903673029E-4</v>
      </c>
      <c r="BB1988" s="13">
        <f t="shared" si="2451"/>
        <v>2.4866007202947515E-4</v>
      </c>
      <c r="BC1988" s="13">
        <f t="shared" si="2452"/>
        <v>7.6569895980036127E-5</v>
      </c>
      <c r="BD1988" s="13">
        <f t="shared" si="2453"/>
        <v>7.8614405613517085E-4</v>
      </c>
      <c r="BE1988" s="13">
        <f t="shared" si="2454"/>
        <v>1.2726099980716146E-3</v>
      </c>
      <c r="BF1988" s="13">
        <f t="shared" si="2455"/>
        <v>1.030050532439165E-3</v>
      </c>
      <c r="BG1988" s="13">
        <f t="shared" si="2456"/>
        <v>5.5581526730417346E-4</v>
      </c>
      <c r="BH1988" s="13">
        <f t="shared" si="2457"/>
        <v>2.2493843867799889E-4</v>
      </c>
      <c r="BI1988" s="13">
        <f t="shared" si="2458"/>
        <v>7.2826068906388933E-5</v>
      </c>
      <c r="BJ1988" s="14">
        <f t="shared" si="2459"/>
        <v>0.39767318198340179</v>
      </c>
      <c r="BK1988" s="14">
        <f t="shared" si="2460"/>
        <v>0.23742623004318431</v>
      </c>
      <c r="BL1988" s="14">
        <f t="shared" si="2461"/>
        <v>0.33816913386158814</v>
      </c>
      <c r="BM1988" s="14">
        <f t="shared" si="2462"/>
        <v>0.60885775544393028</v>
      </c>
      <c r="BN1988" s="14">
        <f t="shared" si="2463"/>
        <v>0.38864274238185315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</v>
      </c>
      <c r="F1989" s="10">
        <f>VLOOKUP(B1989,home!$B$2:$E$405,3,FALSE)</f>
        <v>0.86</v>
      </c>
      <c r="G1989" s="10">
        <f>VLOOKUP(C1989,away!$B$2:$E$405,4,FALSE)</f>
        <v>1.52</v>
      </c>
      <c r="H1989" s="10">
        <f>VLOOKUP(A1989,away!$A$2:$E$405,3,FALSE)</f>
        <v>1.2619047619047601</v>
      </c>
      <c r="I1989" s="10">
        <f>VLOOKUP(C1989,away!$B$2:$E$405,3,FALSE)</f>
        <v>1.1399999999999999</v>
      </c>
      <c r="J1989" s="10">
        <f>VLOOKUP(B1989,home!$B$2:$E$405,4,FALSE)</f>
        <v>0.91</v>
      </c>
      <c r="K1989" s="12">
        <f t="shared" si="2408"/>
        <v>1.9608000000000001</v>
      </c>
      <c r="L1989" s="12">
        <f t="shared" si="2409"/>
        <v>1.3090999999999982</v>
      </c>
      <c r="M1989" s="13">
        <f t="shared" si="2410"/>
        <v>3.8010227907920371E-2</v>
      </c>
      <c r="N1989" s="13">
        <f t="shared" si="2411"/>
        <v>7.4530454881850255E-2</v>
      </c>
      <c r="O1989" s="13">
        <f t="shared" si="2412"/>
        <v>4.9759189354258493E-2</v>
      </c>
      <c r="P1989" s="13">
        <f t="shared" si="2413"/>
        <v>9.7567818485830043E-2</v>
      </c>
      <c r="Q1989" s="13">
        <f t="shared" si="2414"/>
        <v>7.3069657966166005E-2</v>
      </c>
      <c r="R1989" s="13">
        <f t="shared" si="2415"/>
        <v>3.2569877391829857E-2</v>
      </c>
      <c r="S1989" s="13">
        <f t="shared" si="2416"/>
        <v>6.2611300484337953E-2</v>
      </c>
      <c r="T1989" s="13">
        <f t="shared" si="2417"/>
        <v>9.5655489243507794E-2</v>
      </c>
      <c r="U1989" s="13">
        <f t="shared" si="2418"/>
        <v>6.3863015589899971E-2</v>
      </c>
      <c r="V1989" s="13">
        <f t="shared" si="2419"/>
        <v>1.7857322261366972E-2</v>
      </c>
      <c r="W1989" s="13">
        <f t="shared" si="2420"/>
        <v>4.7758328446686114E-2</v>
      </c>
      <c r="X1989" s="13">
        <f t="shared" si="2421"/>
        <v>6.2520427769556713E-2</v>
      </c>
      <c r="Y1989" s="13">
        <f t="shared" si="2422"/>
        <v>4.0922745996563294E-2</v>
      </c>
      <c r="Z1989" s="13">
        <f t="shared" si="2423"/>
        <v>1.4212408831214794E-2</v>
      </c>
      <c r="AA1989" s="13">
        <f t="shared" si="2424"/>
        <v>2.7867691236245967E-2</v>
      </c>
      <c r="AB1989" s="13">
        <f t="shared" si="2425"/>
        <v>2.7321484488015552E-2</v>
      </c>
      <c r="AC1989" s="13">
        <f t="shared" si="2426"/>
        <v>2.8648538711421655E-3</v>
      </c>
      <c r="AD1989" s="13">
        <f t="shared" si="2427"/>
        <v>2.3411132604565541E-2</v>
      </c>
      <c r="AE1989" s="13">
        <f t="shared" si="2428"/>
        <v>3.064751369263671E-2</v>
      </c>
      <c r="AF1989" s="13">
        <f t="shared" si="2429"/>
        <v>2.0060330087515333E-2</v>
      </c>
      <c r="AG1989" s="13">
        <f t="shared" si="2430"/>
        <v>8.7536593725220917E-3</v>
      </c>
      <c r="AH1989" s="13">
        <f t="shared" si="2431"/>
        <v>4.6513661002358184E-3</v>
      </c>
      <c r="AI1989" s="13">
        <f t="shared" si="2432"/>
        <v>9.1203986493423924E-3</v>
      </c>
      <c r="AJ1989" s="13">
        <f t="shared" si="2433"/>
        <v>8.9416388358152833E-3</v>
      </c>
      <c r="AK1989" s="13">
        <f t="shared" si="2434"/>
        <v>5.8442551430888711E-3</v>
      </c>
      <c r="AL1989" s="13">
        <f t="shared" si="2435"/>
        <v>2.9414982005912342E-4</v>
      </c>
      <c r="AM1989" s="13">
        <f t="shared" si="2436"/>
        <v>9.180909762206417E-3</v>
      </c>
      <c r="AN1989" s="13">
        <f t="shared" si="2437"/>
        <v>1.2018728969704403E-2</v>
      </c>
      <c r="AO1989" s="13">
        <f t="shared" si="2438"/>
        <v>7.8668590471200079E-3</v>
      </c>
      <c r="AP1989" s="13">
        <f t="shared" si="2439"/>
        <v>3.4328350595282612E-3</v>
      </c>
      <c r="AQ1989" s="13">
        <f t="shared" si="2440"/>
        <v>1.1234810941071107E-3</v>
      </c>
      <c r="AR1989" s="13">
        <f t="shared" si="2441"/>
        <v>1.2178206723637405E-3</v>
      </c>
      <c r="AS1989" s="13">
        <f t="shared" si="2442"/>
        <v>2.3879027743708221E-3</v>
      </c>
      <c r="AT1989" s="13">
        <f t="shared" si="2443"/>
        <v>2.3410998799931544E-3</v>
      </c>
      <c r="AU1989" s="13">
        <f t="shared" si="2444"/>
        <v>1.5301428815635263E-3</v>
      </c>
      <c r="AV1989" s="13">
        <f t="shared" si="2445"/>
        <v>7.5007604054244084E-4</v>
      </c>
      <c r="AW1989" s="13">
        <f t="shared" si="2446"/>
        <v>2.0973562636799171E-5</v>
      </c>
      <c r="AX1989" s="13">
        <f t="shared" si="2447"/>
        <v>3.0003213102890594E-3</v>
      </c>
      <c r="AY1989" s="13">
        <f t="shared" si="2448"/>
        <v>3.9277206272994025E-3</v>
      </c>
      <c r="AZ1989" s="13">
        <f t="shared" si="2449"/>
        <v>2.5708895365988207E-3</v>
      </c>
      <c r="BA1989" s="13">
        <f t="shared" si="2450"/>
        <v>1.1218504974538366E-3</v>
      </c>
      <c r="BB1989" s="13">
        <f t="shared" si="2451"/>
        <v>3.671536215542041E-4</v>
      </c>
      <c r="BC1989" s="13">
        <f t="shared" si="2452"/>
        <v>9.6128161195321602E-5</v>
      </c>
      <c r="BD1989" s="13">
        <f t="shared" si="2453"/>
        <v>2.6570817369856115E-4</v>
      </c>
      <c r="BE1989" s="13">
        <f t="shared" si="2454"/>
        <v>5.2100058698813863E-4</v>
      </c>
      <c r="BF1989" s="13">
        <f t="shared" si="2455"/>
        <v>5.1078897548317121E-4</v>
      </c>
      <c r="BG1989" s="13">
        <f t="shared" si="2456"/>
        <v>3.3385167437580078E-4</v>
      </c>
      <c r="BH1989" s="13">
        <f t="shared" si="2457"/>
        <v>1.6365409077901761E-4</v>
      </c>
      <c r="BI1989" s="13">
        <f t="shared" si="2458"/>
        <v>6.4178588239899493E-5</v>
      </c>
      <c r="BJ1989" s="14">
        <f t="shared" si="2459"/>
        <v>0.52203661774862664</v>
      </c>
      <c r="BK1989" s="14">
        <f t="shared" si="2460"/>
        <v>0.22313339345795602</v>
      </c>
      <c r="BL1989" s="14">
        <f t="shared" si="2461"/>
        <v>0.24002514112713044</v>
      </c>
      <c r="BM1989" s="14">
        <f t="shared" si="2462"/>
        <v>0.62999358811241035</v>
      </c>
      <c r="BN1989" s="14">
        <f t="shared" si="2463"/>
        <v>0.36550722598785501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</v>
      </c>
      <c r="F1990" s="10">
        <f>VLOOKUP(B1990,home!$B$2:$E$405,3,FALSE)</f>
        <v>0.67</v>
      </c>
      <c r="G1990" s="10">
        <f>VLOOKUP(C1990,away!$B$2:$E$405,4,FALSE)</f>
        <v>1</v>
      </c>
      <c r="H1990" s="10">
        <f>VLOOKUP(A1990,away!$A$2:$E$405,3,FALSE)</f>
        <v>1.2619047619047601</v>
      </c>
      <c r="I1990" s="10">
        <f>VLOOKUP(C1990,away!$B$2:$E$405,3,FALSE)</f>
        <v>1.1100000000000001</v>
      </c>
      <c r="J1990" s="10">
        <f>VLOOKUP(B1990,home!$B$2:$E$405,4,FALSE)</f>
        <v>1.45</v>
      </c>
      <c r="K1990" s="12">
        <f t="shared" si="2408"/>
        <v>1.0050000000000001</v>
      </c>
      <c r="L1990" s="12">
        <f t="shared" si="2409"/>
        <v>2.0310357142857116</v>
      </c>
      <c r="M1990" s="13">
        <f t="shared" si="2410"/>
        <v>4.8024897036518063E-2</v>
      </c>
      <c r="N1990" s="13">
        <f t="shared" si="2411"/>
        <v>4.826502152170066E-2</v>
      </c>
      <c r="O1990" s="13">
        <f t="shared" si="2412"/>
        <v>9.7540281056062231E-2</v>
      </c>
      <c r="P1990" s="13">
        <f t="shared" si="2413"/>
        <v>9.8027982461342547E-2</v>
      </c>
      <c r="Q1990" s="13">
        <f t="shared" si="2414"/>
        <v>2.425317331465458E-2</v>
      </c>
      <c r="R1990" s="13">
        <f t="shared" si="2415"/>
        <v>9.905389720316421E-2</v>
      </c>
      <c r="S1990" s="13">
        <f t="shared" si="2416"/>
        <v>5.0023456261312965E-2</v>
      </c>
      <c r="T1990" s="13">
        <f t="shared" si="2417"/>
        <v>4.9259061186824625E-2</v>
      </c>
      <c r="U1990" s="13">
        <f t="shared" si="2418"/>
        <v>9.9549166689180041E-2</v>
      </c>
      <c r="V1990" s="13">
        <f t="shared" si="2419"/>
        <v>1.1345269261092172E-2</v>
      </c>
      <c r="W1990" s="13">
        <f t="shared" si="2420"/>
        <v>8.1248130604092868E-3</v>
      </c>
      <c r="X1990" s="13">
        <f t="shared" si="2421"/>
        <v>1.6501785497586255E-2</v>
      </c>
      <c r="Y1990" s="13">
        <f t="shared" si="2422"/>
        <v>1.6757857847539848E-2</v>
      </c>
      <c r="Z1990" s="13">
        <f t="shared" si="2423"/>
        <v>6.7060667619604025E-2</v>
      </c>
      <c r="AA1990" s="13">
        <f t="shared" si="2424"/>
        <v>6.7395970957702042E-2</v>
      </c>
      <c r="AB1990" s="13">
        <f t="shared" si="2425"/>
        <v>3.3866475406245281E-2</v>
      </c>
      <c r="AC1990" s="13">
        <f t="shared" si="2426"/>
        <v>1.4473662682970873E-3</v>
      </c>
      <c r="AD1990" s="13">
        <f t="shared" si="2427"/>
        <v>2.0413592814278333E-3</v>
      </c>
      <c r="AE1990" s="13">
        <f t="shared" si="2428"/>
        <v>4.1460736062685459E-3</v>
      </c>
      <c r="AF1990" s="13">
        <f t="shared" si="2429"/>
        <v>4.2104117841943872E-3</v>
      </c>
      <c r="AG1990" s="13">
        <f t="shared" si="2430"/>
        <v>2.850498901849408E-3</v>
      </c>
      <c r="AH1990" s="13">
        <f t="shared" si="2431"/>
        <v>3.4050652739814787E-2</v>
      </c>
      <c r="AI1990" s="13">
        <f t="shared" si="2432"/>
        <v>3.4220906003513865E-2</v>
      </c>
      <c r="AJ1990" s="13">
        <f t="shared" si="2433"/>
        <v>1.7196005266765717E-2</v>
      </c>
      <c r="AK1990" s="13">
        <f t="shared" si="2434"/>
        <v>5.7606617643665165E-3</v>
      </c>
      <c r="AL1990" s="13">
        <f t="shared" si="2435"/>
        <v>1.1817403381906556E-4</v>
      </c>
      <c r="AM1990" s="13">
        <f t="shared" si="2436"/>
        <v>4.1031321556699463E-4</v>
      </c>
      <c r="AN1990" s="13">
        <f t="shared" si="2437"/>
        <v>8.3336079485997819E-4</v>
      </c>
      <c r="AO1990" s="13">
        <f t="shared" si="2438"/>
        <v>8.4629276862307221E-4</v>
      </c>
      <c r="AP1990" s="13">
        <f t="shared" si="2439"/>
        <v>5.729502792717312E-4</v>
      </c>
      <c r="AQ1990" s="13">
        <f t="shared" si="2440"/>
        <v>2.909206199277147E-4</v>
      </c>
      <c r="AR1990" s="13">
        <f t="shared" si="2441"/>
        <v>1.3831618361860885E-2</v>
      </c>
      <c r="AS1990" s="13">
        <f t="shared" si="2442"/>
        <v>1.390077645367019E-2</v>
      </c>
      <c r="AT1990" s="13">
        <f t="shared" si="2443"/>
        <v>6.9851401679692704E-3</v>
      </c>
      <c r="AU1990" s="13">
        <f t="shared" si="2444"/>
        <v>2.3400219562697065E-3</v>
      </c>
      <c r="AV1990" s="13">
        <f t="shared" si="2445"/>
        <v>5.8793051651276373E-4</v>
      </c>
      <c r="AW1990" s="13">
        <f t="shared" si="2446"/>
        <v>6.7004378223241218E-6</v>
      </c>
      <c r="AX1990" s="13">
        <f t="shared" si="2447"/>
        <v>6.872746360747158E-5</v>
      </c>
      <c r="AY1990" s="13">
        <f t="shared" si="2448"/>
        <v>1.395879331390463E-4</v>
      </c>
      <c r="AZ1990" s="13">
        <f t="shared" si="2449"/>
        <v>1.4175403874436453E-4</v>
      </c>
      <c r="BA1990" s="13">
        <f t="shared" si="2450"/>
        <v>9.5969171778014951E-5</v>
      </c>
      <c r="BB1990" s="13">
        <f t="shared" si="2451"/>
        <v>4.872920383789219E-5</v>
      </c>
      <c r="BC1990" s="13">
        <f t="shared" si="2452"/>
        <v>1.9794150664693473E-5</v>
      </c>
      <c r="BD1990" s="13">
        <f t="shared" si="2453"/>
        <v>4.682085146551585E-3</v>
      </c>
      <c r="BE1990" s="13">
        <f t="shared" si="2454"/>
        <v>4.7054955722843428E-3</v>
      </c>
      <c r="BF1990" s="13">
        <f t="shared" si="2455"/>
        <v>2.3645115250728824E-3</v>
      </c>
      <c r="BG1990" s="13">
        <f t="shared" si="2456"/>
        <v>7.9211136089941579E-4</v>
      </c>
      <c r="BH1990" s="13">
        <f t="shared" si="2457"/>
        <v>1.9901797942597821E-4</v>
      </c>
      <c r="BI1990" s="13">
        <f t="shared" si="2458"/>
        <v>4.0002613864621638E-5</v>
      </c>
      <c r="BJ1990" s="14">
        <f t="shared" si="2459"/>
        <v>0.17987845564247645</v>
      </c>
      <c r="BK1990" s="14">
        <f t="shared" si="2460"/>
        <v>0.20912673325552092</v>
      </c>
      <c r="BL1990" s="14">
        <f t="shared" si="2461"/>
        <v>0.53906272874119621</v>
      </c>
      <c r="BM1990" s="14">
        <f t="shared" si="2462"/>
        <v>0.57983044517003857</v>
      </c>
      <c r="BN1990" s="14">
        <f t="shared" si="2463"/>
        <v>0.41516525259344228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</v>
      </c>
      <c r="F1991" s="10">
        <f>VLOOKUP(B1991,home!$B$2:$E$405,3,FALSE)</f>
        <v>1</v>
      </c>
      <c r="G1991" s="10">
        <f>VLOOKUP(C1991,away!$B$2:$E$405,4,FALSE)</f>
        <v>0.76</v>
      </c>
      <c r="H1991" s="10">
        <f>VLOOKUP(A1991,away!$A$2:$E$405,3,FALSE)</f>
        <v>1.2619047619047601</v>
      </c>
      <c r="I1991" s="10">
        <f>VLOOKUP(C1991,away!$B$2:$E$405,3,FALSE)</f>
        <v>0.38</v>
      </c>
      <c r="J1991" s="10">
        <f>VLOOKUP(B1991,home!$B$2:$E$405,4,FALSE)</f>
        <v>1.06</v>
      </c>
      <c r="K1991" s="12">
        <f t="shared" si="2408"/>
        <v>1.1400000000000001</v>
      </c>
      <c r="L1991" s="12">
        <f t="shared" si="2409"/>
        <v>0.50829523809523736</v>
      </c>
      <c r="M1991" s="13">
        <f t="shared" si="2410"/>
        <v>0.19237758721641871</v>
      </c>
      <c r="N1991" s="13">
        <f t="shared" si="2411"/>
        <v>0.21931044942671735</v>
      </c>
      <c r="O1991" s="13">
        <f t="shared" si="2412"/>
        <v>9.7784611498356822E-2</v>
      </c>
      <c r="P1991" s="13">
        <f t="shared" si="2413"/>
        <v>0.11147445710812678</v>
      </c>
      <c r="Q1991" s="13">
        <f t="shared" si="2414"/>
        <v>0.12500695617322891</v>
      </c>
      <c r="R1991" s="13">
        <f t="shared" si="2415"/>
        <v>2.4851726191803782E-2</v>
      </c>
      <c r="S1991" s="13">
        <f t="shared" si="2416"/>
        <v>1.6148651679434103E-2</v>
      </c>
      <c r="T1991" s="13">
        <f t="shared" si="2417"/>
        <v>6.3540440551632285E-2</v>
      </c>
      <c r="U1991" s="13">
        <f t="shared" si="2418"/>
        <v>2.8330967858656315E-2</v>
      </c>
      <c r="V1991" s="13">
        <f t="shared" si="2419"/>
        <v>1.0397158150399015E-3</v>
      </c>
      <c r="W1991" s="13">
        <f t="shared" si="2420"/>
        <v>4.7502643345826982E-2</v>
      </c>
      <c r="X1991" s="13">
        <f t="shared" si="2421"/>
        <v>2.4145367409620266E-2</v>
      </c>
      <c r="Y1991" s="13">
        <f t="shared" si="2422"/>
        <v>6.1364876381849592E-3</v>
      </c>
      <c r="Z1991" s="13">
        <f t="shared" si="2423"/>
        <v>4.2106713605801838E-3</v>
      </c>
      <c r="AA1991" s="13">
        <f t="shared" si="2424"/>
        <v>4.8001653510614103E-3</v>
      </c>
      <c r="AB1991" s="13">
        <f t="shared" si="2425"/>
        <v>2.7360942501050041E-3</v>
      </c>
      <c r="AC1991" s="13">
        <f t="shared" si="2426"/>
        <v>3.7654385090192707E-5</v>
      </c>
      <c r="AD1991" s="13">
        <f t="shared" si="2427"/>
        <v>1.3538253353560691E-2</v>
      </c>
      <c r="AE1991" s="13">
        <f t="shared" si="2428"/>
        <v>6.8814297117417772E-3</v>
      </c>
      <c r="AF1991" s="13">
        <f t="shared" si="2429"/>
        <v>1.7488989768827134E-3</v>
      </c>
      <c r="AG1991" s="13">
        <f t="shared" si="2430"/>
        <v>2.9631900728637199E-4</v>
      </c>
      <c r="AH1991" s="13">
        <f t="shared" si="2431"/>
        <v>5.350660504417254E-4</v>
      </c>
      <c r="AI1991" s="13">
        <f t="shared" si="2432"/>
        <v>6.0997529750356704E-4</v>
      </c>
      <c r="AJ1991" s="13">
        <f t="shared" si="2433"/>
        <v>3.4768591957703326E-4</v>
      </c>
      <c r="AK1991" s="13">
        <f t="shared" si="2434"/>
        <v>1.3212064943927265E-4</v>
      </c>
      <c r="AL1991" s="13">
        <f t="shared" si="2435"/>
        <v>8.7276323534456609E-7</v>
      </c>
      <c r="AM1991" s="13">
        <f t="shared" si="2436"/>
        <v>3.0867217646118363E-3</v>
      </c>
      <c r="AN1991" s="13">
        <f t="shared" si="2437"/>
        <v>1.5689659742771243E-3</v>
      </c>
      <c r="AO1991" s="13">
        <f t="shared" si="2438"/>
        <v>3.9874896672925848E-4</v>
      </c>
      <c r="AP1991" s="13">
        <f t="shared" si="2439"/>
        <v>6.756073366129278E-5</v>
      </c>
      <c r="AQ1991" s="13">
        <f t="shared" si="2440"/>
        <v>8.585199800563933E-6</v>
      </c>
      <c r="AR1991" s="13">
        <f t="shared" si="2441"/>
        <v>5.4394305101191044E-5</v>
      </c>
      <c r="AS1991" s="13">
        <f t="shared" si="2442"/>
        <v>6.2009507815357793E-5</v>
      </c>
      <c r="AT1991" s="13">
        <f t="shared" si="2443"/>
        <v>3.5345419454753945E-5</v>
      </c>
      <c r="AU1991" s="13">
        <f t="shared" si="2444"/>
        <v>1.34312593928065E-5</v>
      </c>
      <c r="AV1991" s="13">
        <f t="shared" si="2445"/>
        <v>3.8279089269498532E-6</v>
      </c>
      <c r="AW1991" s="13">
        <f t="shared" si="2446"/>
        <v>1.4048010889490777E-8</v>
      </c>
      <c r="AX1991" s="13">
        <f t="shared" si="2447"/>
        <v>5.8647713527624839E-4</v>
      </c>
      <c r="AY1991" s="13">
        <f t="shared" si="2448"/>
        <v>2.9810353511265333E-4</v>
      </c>
      <c r="AZ1991" s="13">
        <f t="shared" si="2449"/>
        <v>7.5762303678559035E-5</v>
      </c>
      <c r="BA1991" s="13">
        <f t="shared" si="2450"/>
        <v>1.2836539395645617E-5</v>
      </c>
      <c r="BB1991" s="13">
        <f t="shared" si="2451"/>
        <v>1.6311879621071458E-6</v>
      </c>
      <c r="BC1991" s="13">
        <f t="shared" si="2452"/>
        <v>1.6582501471546741E-7</v>
      </c>
      <c r="BD1991" s="13">
        <f t="shared" si="2453"/>
        <v>4.6080610437391432E-6</v>
      </c>
      <c r="BE1991" s="13">
        <f t="shared" si="2454"/>
        <v>5.2531895898626236E-6</v>
      </c>
      <c r="BF1991" s="13">
        <f t="shared" si="2455"/>
        <v>2.994318066221696E-6</v>
      </c>
      <c r="BG1991" s="13">
        <f t="shared" si="2456"/>
        <v>1.1378408651642446E-6</v>
      </c>
      <c r="BH1991" s="13">
        <f t="shared" si="2457"/>
        <v>3.2428464657180972E-7</v>
      </c>
      <c r="BI1991" s="13">
        <f t="shared" si="2458"/>
        <v>7.3936899418372588E-8</v>
      </c>
      <c r="BJ1991" s="14">
        <f t="shared" si="2459"/>
        <v>0.51421280476020237</v>
      </c>
      <c r="BK1991" s="14">
        <f t="shared" si="2460"/>
        <v>0.32137704250245769</v>
      </c>
      <c r="BL1991" s="14">
        <f t="shared" si="2461"/>
        <v>0.16031181309874692</v>
      </c>
      <c r="BM1991" s="14">
        <f t="shared" si="2462"/>
        <v>0.22900845462023295</v>
      </c>
      <c r="BN1991" s="14">
        <f t="shared" si="2463"/>
        <v>0.77080578761465224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</v>
      </c>
      <c r="F1992" s="10">
        <f>VLOOKUP(B1992,home!$B$2:$E$405,3,FALSE)</f>
        <v>0.67</v>
      </c>
      <c r="G1992" s="10">
        <f>VLOOKUP(C1992,away!$B$2:$E$405,4,FALSE)</f>
        <v>1.52</v>
      </c>
      <c r="H1992" s="10">
        <f>VLOOKUP(A1992,away!$A$2:$E$405,3,FALSE)</f>
        <v>1.2619047619047601</v>
      </c>
      <c r="I1992" s="10">
        <f>VLOOKUP(C1992,away!$B$2:$E$405,3,FALSE)</f>
        <v>0.19</v>
      </c>
      <c r="J1992" s="10">
        <f>VLOOKUP(B1992,home!$B$2:$E$405,4,FALSE)</f>
        <v>1.25</v>
      </c>
      <c r="K1992" s="12">
        <f t="shared" si="2408"/>
        <v>1.5276000000000003</v>
      </c>
      <c r="L1992" s="12">
        <f t="shared" si="2409"/>
        <v>0.29970238095238055</v>
      </c>
      <c r="M1992" s="13">
        <f t="shared" si="2410"/>
        <v>0.1608468866729787</v>
      </c>
      <c r="N1992" s="13">
        <f t="shared" si="2411"/>
        <v>0.24570970408164231</v>
      </c>
      <c r="O1992" s="13">
        <f t="shared" si="2412"/>
        <v>4.8206194904669444E-2</v>
      </c>
      <c r="P1992" s="13">
        <f t="shared" si="2413"/>
        <v>7.3639783336373055E-2</v>
      </c>
      <c r="Q1992" s="13">
        <f t="shared" si="2414"/>
        <v>0.18767307197755842</v>
      </c>
      <c r="R1992" s="13">
        <f t="shared" si="2415"/>
        <v>7.2237556947919723E-3</v>
      </c>
      <c r="S1992" s="13">
        <f t="shared" si="2416"/>
        <v>8.4285400264743921E-3</v>
      </c>
      <c r="T1992" s="13">
        <f t="shared" si="2417"/>
        <v>5.6246066512321759E-2</v>
      </c>
      <c r="U1992" s="13">
        <f t="shared" si="2418"/>
        <v>1.103500919936422E-2</v>
      </c>
      <c r="V1992" s="13">
        <f t="shared" si="2419"/>
        <v>4.2875548309038915E-4</v>
      </c>
      <c r="W1992" s="13">
        <f t="shared" si="2420"/>
        <v>9.5563128250972768E-2</v>
      </c>
      <c r="X1992" s="13">
        <f t="shared" si="2421"/>
        <v>2.8640497068074242E-2</v>
      </c>
      <c r="Y1992" s="13">
        <f t="shared" si="2422"/>
        <v>4.291812581480761E-3</v>
      </c>
      <c r="Z1992" s="13">
        <f t="shared" si="2423"/>
        <v>7.2165892704915773E-4</v>
      </c>
      <c r="AA1992" s="13">
        <f t="shared" si="2424"/>
        <v>1.1024061769602936E-3</v>
      </c>
      <c r="AB1992" s="13">
        <f t="shared" si="2425"/>
        <v>8.420178379622724E-4</v>
      </c>
      <c r="AC1992" s="13">
        <f t="shared" si="2426"/>
        <v>1.2268445760800964E-5</v>
      </c>
      <c r="AD1992" s="13">
        <f t="shared" si="2427"/>
        <v>3.6495558679046511E-2</v>
      </c>
      <c r="AE1992" s="13">
        <f t="shared" si="2428"/>
        <v>1.0937805830297558E-2</v>
      </c>
      <c r="AF1992" s="13">
        <f t="shared" si="2429"/>
        <v>1.6390432248675035E-3</v>
      </c>
      <c r="AG1992" s="13">
        <f t="shared" si="2430"/>
        <v>1.637417189922197E-4</v>
      </c>
      <c r="AH1992" s="13">
        <f t="shared" si="2431"/>
        <v>5.4070724668043199E-5</v>
      </c>
      <c r="AI1992" s="13">
        <f t="shared" si="2432"/>
        <v>8.2598439002902808E-5</v>
      </c>
      <c r="AJ1992" s="13">
        <f t="shared" si="2433"/>
        <v>6.3088687710417181E-5</v>
      </c>
      <c r="AK1992" s="13">
        <f t="shared" si="2434"/>
        <v>3.2124759782144432E-5</v>
      </c>
      <c r="AL1992" s="13">
        <f t="shared" si="2435"/>
        <v>2.2467222248105854E-7</v>
      </c>
      <c r="AM1992" s="13">
        <f t="shared" si="2436"/>
        <v>1.1150123087622286E-2</v>
      </c>
      <c r="AN1992" s="13">
        <f t="shared" si="2437"/>
        <v>3.3417184372725086E-3</v>
      </c>
      <c r="AO1992" s="13">
        <f t="shared" si="2438"/>
        <v>5.0076048606151943E-4</v>
      </c>
      <c r="AP1992" s="13">
        <f t="shared" si="2439"/>
        <v>5.0026369986502941E-5</v>
      </c>
      <c r="AQ1992" s="13">
        <f t="shared" si="2440"/>
        <v>3.7482555488399088E-6</v>
      </c>
      <c r="AR1992" s="13">
        <f t="shared" si="2441"/>
        <v>3.2410249845666328E-6</v>
      </c>
      <c r="AS1992" s="13">
        <f t="shared" si="2442"/>
        <v>4.9509897664239892E-6</v>
      </c>
      <c r="AT1992" s="13">
        <f t="shared" si="2443"/>
        <v>3.7815659835946441E-6</v>
      </c>
      <c r="AU1992" s="13">
        <f t="shared" si="2444"/>
        <v>1.9255733988463931E-6</v>
      </c>
      <c r="AV1992" s="13">
        <f t="shared" si="2445"/>
        <v>7.3537648101943782E-7</v>
      </c>
      <c r="AW1992" s="13">
        <f t="shared" si="2446"/>
        <v>2.8572400138186108E-9</v>
      </c>
      <c r="AX1992" s="13">
        <f t="shared" si="2447"/>
        <v>2.8388213381086349E-3</v>
      </c>
      <c r="AY1992" s="13">
        <f t="shared" si="2448"/>
        <v>8.5080151412958091E-4</v>
      </c>
      <c r="AZ1992" s="13">
        <f t="shared" si="2449"/>
        <v>1.2749361975126288E-4</v>
      </c>
      <c r="BA1992" s="13">
        <f t="shared" si="2450"/>
        <v>1.2736713798563652E-5</v>
      </c>
      <c r="BB1992" s="13">
        <f t="shared" si="2451"/>
        <v>9.5430586273464099E-7</v>
      </c>
      <c r="BC1992" s="13">
        <f t="shared" si="2452"/>
        <v>5.7201547843677522E-8</v>
      </c>
      <c r="BD1992" s="13">
        <f t="shared" si="2453"/>
        <v>1.6189048410012876E-7</v>
      </c>
      <c r="BE1992" s="13">
        <f t="shared" si="2454"/>
        <v>2.4730390351135672E-7</v>
      </c>
      <c r="BF1992" s="13">
        <f t="shared" si="2455"/>
        <v>1.8889072150197432E-7</v>
      </c>
      <c r="BG1992" s="13">
        <f t="shared" si="2456"/>
        <v>9.618315538880533E-8</v>
      </c>
      <c r="BH1992" s="13">
        <f t="shared" si="2457"/>
        <v>3.6732347042984774E-8</v>
      </c>
      <c r="BI1992" s="13">
        <f t="shared" si="2458"/>
        <v>1.1222466668572703E-8</v>
      </c>
      <c r="BJ1992" s="14">
        <f t="shared" si="2459"/>
        <v>0.6862376712549445</v>
      </c>
      <c r="BK1992" s="14">
        <f t="shared" si="2460"/>
        <v>0.24420726015102939</v>
      </c>
      <c r="BL1992" s="14">
        <f t="shared" si="2461"/>
        <v>6.8656643178604371E-2</v>
      </c>
      <c r="BM1992" s="14">
        <f t="shared" si="2462"/>
        <v>0.27567303818672384</v>
      </c>
      <c r="BN1992" s="14">
        <f t="shared" si="2463"/>
        <v>0.72329939666801391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</v>
      </c>
      <c r="F1993" s="10">
        <f>VLOOKUP(B1993,home!$B$2:$E$405,3,FALSE)</f>
        <v>0.67</v>
      </c>
      <c r="G1993" s="10">
        <f>VLOOKUP(C1993,away!$B$2:$E$405,4,FALSE)</f>
        <v>1.1399999999999999</v>
      </c>
      <c r="H1993" s="10">
        <f>VLOOKUP(A1993,away!$A$2:$E$405,3,FALSE)</f>
        <v>1.2619047619047601</v>
      </c>
      <c r="I1993" s="10">
        <f>VLOOKUP(C1993,away!$B$2:$E$405,3,FALSE)</f>
        <v>0.95</v>
      </c>
      <c r="J1993" s="10">
        <f>VLOOKUP(B1993,home!$B$2:$E$405,4,FALSE)</f>
        <v>0.91</v>
      </c>
      <c r="K1993" s="12">
        <f t="shared" si="2408"/>
        <v>1.1456999999999999</v>
      </c>
      <c r="L1993" s="12">
        <f t="shared" si="2409"/>
        <v>1.090916666666665</v>
      </c>
      <c r="M1993" s="13">
        <f t="shared" si="2410"/>
        <v>0.10681929898577927</v>
      </c>
      <c r="N1993" s="13">
        <f t="shared" si="2411"/>
        <v>0.12238287084800729</v>
      </c>
      <c r="O1993" s="13">
        <f t="shared" si="2412"/>
        <v>0.11653095358523617</v>
      </c>
      <c r="P1993" s="13">
        <f t="shared" si="2413"/>
        <v>0.13350951352260507</v>
      </c>
      <c r="Q1993" s="13">
        <f t="shared" si="2414"/>
        <v>7.0107027565281005E-2</v>
      </c>
      <c r="R1993" s="13">
        <f t="shared" si="2415"/>
        <v>6.356277972434686E-2</v>
      </c>
      <c r="S1993" s="13">
        <f t="shared" si="2416"/>
        <v>4.1717157784886029E-2</v>
      </c>
      <c r="T1993" s="13">
        <f t="shared" si="2417"/>
        <v>7.6480924821424351E-2</v>
      </c>
      <c r="U1993" s="13">
        <f t="shared" si="2418"/>
        <v>7.2823876730184187E-2</v>
      </c>
      <c r="V1993" s="13">
        <f t="shared" si="2419"/>
        <v>5.7934157074279336E-3</v>
      </c>
      <c r="W1993" s="13">
        <f t="shared" si="2420"/>
        <v>2.6773873827180807E-2</v>
      </c>
      <c r="X1993" s="13">
        <f t="shared" si="2421"/>
        <v>2.9208065189301944E-2</v>
      </c>
      <c r="Y1993" s="13">
        <f t="shared" si="2422"/>
        <v>1.5931782558047967E-2</v>
      </c>
      <c r="Z1993" s="13">
        <f t="shared" si="2423"/>
        <v>2.3113898593650647E-2</v>
      </c>
      <c r="AA1993" s="13">
        <f t="shared" si="2424"/>
        <v>2.6481593618745542E-2</v>
      </c>
      <c r="AB1993" s="13">
        <f t="shared" si="2425"/>
        <v>1.5169980904498391E-2</v>
      </c>
      <c r="AC1993" s="13">
        <f t="shared" si="2426"/>
        <v>4.5256107749072025E-4</v>
      </c>
      <c r="AD1993" s="13">
        <f t="shared" si="2427"/>
        <v>7.6687068109502644E-3</v>
      </c>
      <c r="AE1993" s="13">
        <f t="shared" si="2428"/>
        <v>8.3659200718458129E-3</v>
      </c>
      <c r="AF1993" s="13">
        <f t="shared" si="2429"/>
        <v>4.5632608191888907E-3</v>
      </c>
      <c r="AG1993" s="13">
        <f t="shared" si="2430"/>
        <v>1.6593790940000464E-3</v>
      </c>
      <c r="AH1993" s="13">
        <f t="shared" si="2431"/>
        <v>6.3038343018641703E-3</v>
      </c>
      <c r="AI1993" s="13">
        <f t="shared" si="2432"/>
        <v>7.2223029596457785E-3</v>
      </c>
      <c r="AJ1993" s="13">
        <f t="shared" si="2433"/>
        <v>4.1372962504330861E-3</v>
      </c>
      <c r="AK1993" s="13">
        <f t="shared" si="2434"/>
        <v>1.580033438040395E-3</v>
      </c>
      <c r="AL1993" s="13">
        <f t="shared" si="2435"/>
        <v>2.2625577912881027E-5</v>
      </c>
      <c r="AM1993" s="13">
        <f t="shared" si="2436"/>
        <v>1.7572074786611433E-3</v>
      </c>
      <c r="AN1993" s="13">
        <f t="shared" si="2437"/>
        <v>1.916966925262749E-3</v>
      </c>
      <c r="AO1993" s="13">
        <f t="shared" si="2438"/>
        <v>1.0456255841089421E-3</v>
      </c>
      <c r="AP1993" s="13">
        <f t="shared" si="2439"/>
        <v>3.8023012559917051E-4</v>
      </c>
      <c r="AQ1993" s="13">
        <f t="shared" si="2440"/>
        <v>1.0369984529622361E-4</v>
      </c>
      <c r="AR1993" s="13">
        <f t="shared" si="2441"/>
        <v>1.375391580761729E-3</v>
      </c>
      <c r="AS1993" s="13">
        <f t="shared" si="2442"/>
        <v>1.5757861340787128E-3</v>
      </c>
      <c r="AT1993" s="13">
        <f t="shared" si="2443"/>
        <v>9.0268908690699097E-4</v>
      </c>
      <c r="AU1993" s="13">
        <f t="shared" si="2444"/>
        <v>3.4473696228977971E-4</v>
      </c>
      <c r="AV1993" s="13">
        <f t="shared" si="2445"/>
        <v>9.874128442385019E-5</v>
      </c>
      <c r="AW1993" s="13">
        <f t="shared" si="2446"/>
        <v>7.855243827133942E-7</v>
      </c>
      <c r="AX1993" s="13">
        <f t="shared" si="2447"/>
        <v>3.3553876805034525E-4</v>
      </c>
      <c r="AY1993" s="13">
        <f t="shared" si="2448"/>
        <v>3.6604483437892185E-4</v>
      </c>
      <c r="AZ1993" s="13">
        <f t="shared" si="2449"/>
        <v>1.9966220528560248E-4</v>
      </c>
      <c r="BA1993" s="13">
        <f t="shared" si="2450"/>
        <v>7.2604942483161608E-5</v>
      </c>
      <c r="BB1993" s="13">
        <f t="shared" si="2451"/>
        <v>1.9801485459313898E-5</v>
      </c>
      <c r="BC1993" s="13">
        <f t="shared" si="2452"/>
        <v>4.3203541024646314E-6</v>
      </c>
      <c r="BD1993" s="13">
        <f t="shared" si="2453"/>
        <v>2.5007293310766335E-4</v>
      </c>
      <c r="BE1993" s="13">
        <f t="shared" si="2454"/>
        <v>2.8650855946144987E-4</v>
      </c>
      <c r="BF1993" s="13">
        <f t="shared" si="2455"/>
        <v>1.6412642828749163E-4</v>
      </c>
      <c r="BG1993" s="13">
        <f t="shared" si="2456"/>
        <v>6.2679882962993018E-5</v>
      </c>
      <c r="BH1993" s="13">
        <f t="shared" si="2457"/>
        <v>1.7953085477675284E-5</v>
      </c>
      <c r="BI1993" s="13">
        <f t="shared" si="2458"/>
        <v>4.1137700063545131E-6</v>
      </c>
      <c r="BJ1993" s="14">
        <f t="shared" si="2459"/>
        <v>0.36934351415391659</v>
      </c>
      <c r="BK1993" s="14">
        <f t="shared" si="2460"/>
        <v>0.2886806174904808</v>
      </c>
      <c r="BL1993" s="14">
        <f t="shared" si="2461"/>
        <v>0.31889545122075919</v>
      </c>
      <c r="BM1993" s="14">
        <f t="shared" si="2462"/>
        <v>0.38675577791755533</v>
      </c>
      <c r="BN1993" s="14">
        <f t="shared" si="2463"/>
        <v>0.61291244423125568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</v>
      </c>
      <c r="F1994" s="10">
        <f>VLOOKUP(B1994,home!$B$2:$E$405,3,FALSE)</f>
        <v>1.25</v>
      </c>
      <c r="G1994" s="10">
        <f>VLOOKUP(C1994,away!$B$2:$E$405,4,FALSE)</f>
        <v>1.05</v>
      </c>
      <c r="H1994" s="10">
        <f>VLOOKUP(A1994,away!$A$2:$E$405,3,FALSE)</f>
        <v>1.2619047619047601</v>
      </c>
      <c r="I1994" s="10">
        <f>VLOOKUP(C1994,away!$B$2:$E$405,3,FALSE)</f>
        <v>0.28999999999999998</v>
      </c>
      <c r="J1994" s="10">
        <f>VLOOKUP(B1994,home!$B$2:$E$405,4,FALSE)</f>
        <v>0.69</v>
      </c>
      <c r="K1994" s="12">
        <f t="shared" si="2408"/>
        <v>1.96875</v>
      </c>
      <c r="L1994" s="12">
        <f t="shared" si="2409"/>
        <v>0.25250714285714249</v>
      </c>
      <c r="M1994" s="13">
        <f t="shared" si="2410"/>
        <v>0.10847265744698641</v>
      </c>
      <c r="N1994" s="13">
        <f t="shared" si="2411"/>
        <v>0.21355554434875446</v>
      </c>
      <c r="O1994" s="13">
        <f t="shared" si="2412"/>
        <v>2.7390120810060072E-2</v>
      </c>
      <c r="P1994" s="13">
        <f t="shared" si="2413"/>
        <v>5.3924300344805762E-2</v>
      </c>
      <c r="Q1994" s="13">
        <f t="shared" si="2414"/>
        <v>0.2102187389683052</v>
      </c>
      <c r="R1994" s="13">
        <f t="shared" si="2415"/>
        <v>3.4581005741301145E-3</v>
      </c>
      <c r="S1994" s="13">
        <f t="shared" si="2416"/>
        <v>6.7017583880480585E-3</v>
      </c>
      <c r="T1994" s="13">
        <f t="shared" si="2417"/>
        <v>5.3081733151918178E-2</v>
      </c>
      <c r="U1994" s="13">
        <f t="shared" si="2418"/>
        <v>6.8081355053186618E-3</v>
      </c>
      <c r="V1994" s="13">
        <f t="shared" si="2419"/>
        <v>3.7017790746232302E-4</v>
      </c>
      <c r="W1994" s="13">
        <f t="shared" si="2420"/>
        <v>0.13795604744795034</v>
      </c>
      <c r="X1994" s="13">
        <f t="shared" si="2421"/>
        <v>3.4834887380946318E-2</v>
      </c>
      <c r="Y1994" s="13">
        <f t="shared" si="2422"/>
        <v>4.3980289421565403E-3</v>
      </c>
      <c r="Z1994" s="13">
        <f t="shared" si="2423"/>
        <v>2.9106503189541314E-4</v>
      </c>
      <c r="AA1994" s="13">
        <f t="shared" si="2424"/>
        <v>5.7303428154409451E-4</v>
      </c>
      <c r="AB1994" s="13">
        <f t="shared" si="2425"/>
        <v>5.6408062089496815E-4</v>
      </c>
      <c r="AC1994" s="13">
        <f t="shared" si="2426"/>
        <v>1.1501507115264161E-5</v>
      </c>
      <c r="AD1994" s="13">
        <f t="shared" si="2427"/>
        <v>6.7900242103288058E-2</v>
      </c>
      <c r="AE1994" s="13">
        <f t="shared" si="2428"/>
        <v>1.7145296132809514E-2</v>
      </c>
      <c r="AF1994" s="13">
        <f t="shared" si="2429"/>
        <v>2.1646548699676719E-3</v>
      </c>
      <c r="AG1994" s="13">
        <f t="shared" si="2430"/>
        <v>1.8219693882911208E-4</v>
      </c>
      <c r="AH1994" s="13">
        <f t="shared" si="2431"/>
        <v>1.837399989738345E-5</v>
      </c>
      <c r="AI1994" s="13">
        <f t="shared" si="2432"/>
        <v>3.6173812297973664E-5</v>
      </c>
      <c r="AJ1994" s="13">
        <f t="shared" si="2433"/>
        <v>3.5608596480817831E-5</v>
      </c>
      <c r="AK1994" s="13">
        <f t="shared" si="2434"/>
        <v>2.3368141440536709E-5</v>
      </c>
      <c r="AL1994" s="13">
        <f t="shared" si="2435"/>
        <v>2.2870675014283276E-7</v>
      </c>
      <c r="AM1994" s="13">
        <f t="shared" si="2436"/>
        <v>2.6735720328169666E-2</v>
      </c>
      <c r="AN1994" s="13">
        <f t="shared" si="2437"/>
        <v>6.7509603522937457E-3</v>
      </c>
      <c r="AO1994" s="13">
        <f t="shared" si="2438"/>
        <v>8.523328550497707E-4</v>
      </c>
      <c r="AP1994" s="13">
        <f t="shared" si="2439"/>
        <v>7.1740044663962877E-5</v>
      </c>
      <c r="AQ1994" s="13">
        <f t="shared" si="2440"/>
        <v>4.5287184266352621E-6</v>
      </c>
      <c r="AR1994" s="13">
        <f t="shared" si="2441"/>
        <v>9.2791324338914484E-7</v>
      </c>
      <c r="AS1994" s="13">
        <f t="shared" si="2442"/>
        <v>1.8268291979223786E-6</v>
      </c>
      <c r="AT1994" s="13">
        <f t="shared" si="2443"/>
        <v>1.7982849917048418E-6</v>
      </c>
      <c r="AU1994" s="13">
        <f t="shared" si="2444"/>
        <v>1.1801245258063028E-6</v>
      </c>
      <c r="AV1994" s="13">
        <f t="shared" si="2445"/>
        <v>5.8084254004528964E-7</v>
      </c>
      <c r="AW1994" s="13">
        <f t="shared" si="2446"/>
        <v>3.1582079391794061E-9</v>
      </c>
      <c r="AX1994" s="13">
        <f t="shared" si="2447"/>
        <v>8.7726582326806829E-3</v>
      </c>
      <c r="AY1994" s="13">
        <f t="shared" si="2448"/>
        <v>2.215158865596388E-3</v>
      </c>
      <c r="AZ1994" s="13">
        <f t="shared" si="2449"/>
        <v>2.7967171806320633E-4</v>
      </c>
      <c r="BA1994" s="13">
        <f t="shared" si="2450"/>
        <v>2.3539702155362847E-5</v>
      </c>
      <c r="BB1994" s="13">
        <f t="shared" si="2451"/>
        <v>1.4859857337396972E-6</v>
      </c>
      <c r="BC1994" s="13">
        <f t="shared" si="2452"/>
        <v>7.5044402390617088E-8</v>
      </c>
      <c r="BD1994" s="13">
        <f t="shared" si="2453"/>
        <v>3.9050786984582874E-8</v>
      </c>
      <c r="BE1994" s="13">
        <f t="shared" si="2454"/>
        <v>7.6881236875897522E-8</v>
      </c>
      <c r="BF1994" s="13">
        <f t="shared" si="2455"/>
        <v>7.5679967549711637E-8</v>
      </c>
      <c r="BG1994" s="13">
        <f t="shared" si="2456"/>
        <v>4.9664978704498281E-8</v>
      </c>
      <c r="BH1994" s="13">
        <f t="shared" si="2457"/>
        <v>2.4444481706120247E-8</v>
      </c>
      <c r="BI1994" s="13">
        <f t="shared" si="2458"/>
        <v>9.625014671784846E-9</v>
      </c>
      <c r="BJ1994" s="14">
        <f t="shared" si="2459"/>
        <v>0.78714524213216086</v>
      </c>
      <c r="BK1994" s="14">
        <f t="shared" si="2460"/>
        <v>0.17169578316676437</v>
      </c>
      <c r="BL1994" s="14">
        <f t="shared" si="2461"/>
        <v>3.891358568302998E-2</v>
      </c>
      <c r="BM1994" s="14">
        <f t="shared" si="2462"/>
        <v>0.37881105781342034</v>
      </c>
      <c r="BN1994" s="14">
        <f t="shared" si="2463"/>
        <v>0.61701946249304207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</v>
      </c>
      <c r="F1995" s="10">
        <f>VLOOKUP(B1995,home!$B$2:$E$405,3,FALSE)</f>
        <v>1.17</v>
      </c>
      <c r="G1995" s="10">
        <f>VLOOKUP(C1995,away!$B$2:$E$405,4,FALSE)</f>
        <v>1</v>
      </c>
      <c r="H1995" s="10">
        <f>VLOOKUP(A1995,away!$A$2:$E$405,3,FALSE)</f>
        <v>1.2619047619047601</v>
      </c>
      <c r="I1995" s="10">
        <f>VLOOKUP(C1995,away!$B$2:$E$405,3,FALSE)</f>
        <v>1.08</v>
      </c>
      <c r="J1995" s="10">
        <f>VLOOKUP(B1995,home!$B$2:$E$405,4,FALSE)</f>
        <v>0.5</v>
      </c>
      <c r="K1995" s="12">
        <f t="shared" si="2408"/>
        <v>1.7549999999999999</v>
      </c>
      <c r="L1995" s="12">
        <f t="shared" si="2409"/>
        <v>0.6814285714285705</v>
      </c>
      <c r="M1995" s="13">
        <f t="shared" si="2410"/>
        <v>8.7472696752324497E-2</v>
      </c>
      <c r="N1995" s="13">
        <f t="shared" si="2411"/>
        <v>0.15351458280032951</v>
      </c>
      <c r="O1995" s="13">
        <f t="shared" si="2412"/>
        <v>5.960639478694104E-2</v>
      </c>
      <c r="P1995" s="13">
        <f t="shared" si="2413"/>
        <v>0.10460922285108153</v>
      </c>
      <c r="Q1995" s="13">
        <f t="shared" si="2414"/>
        <v>0.13470904640728915</v>
      </c>
      <c r="R1995" s="13">
        <f t="shared" si="2415"/>
        <v>2.0308750223836308E-2</v>
      </c>
      <c r="S1995" s="13">
        <f t="shared" si="2416"/>
        <v>3.1275729204085716E-2</v>
      </c>
      <c r="T1995" s="13">
        <f t="shared" si="2417"/>
        <v>9.1794593051824053E-2</v>
      </c>
      <c r="U1995" s="13">
        <f t="shared" si="2418"/>
        <v>3.5641856642832724E-2</v>
      </c>
      <c r="V1995" s="13">
        <f t="shared" si="2419"/>
        <v>4.1558742170257562E-3</v>
      </c>
      <c r="W1995" s="13">
        <f t="shared" si="2420"/>
        <v>7.8804792148264136E-2</v>
      </c>
      <c r="X1995" s="13">
        <f t="shared" si="2421"/>
        <v>5.3699836935317061E-2</v>
      </c>
      <c r="Y1995" s="13">
        <f t="shared" si="2422"/>
        <v>1.8296301584390141E-2</v>
      </c>
      <c r="Z1995" s="13">
        <f t="shared" si="2423"/>
        <v>4.6129875508428139E-3</v>
      </c>
      <c r="AA1995" s="13">
        <f t="shared" si="2424"/>
        <v>8.0957931517291384E-3</v>
      </c>
      <c r="AB1995" s="13">
        <f t="shared" si="2425"/>
        <v>7.1040584906423192E-3</v>
      </c>
      <c r="AC1995" s="13">
        <f t="shared" si="2426"/>
        <v>3.1062747880980821E-4</v>
      </c>
      <c r="AD1995" s="13">
        <f t="shared" si="2427"/>
        <v>3.4575602555050905E-2</v>
      </c>
      <c r="AE1995" s="13">
        <f t="shared" si="2428"/>
        <v>2.3560803455370372E-2</v>
      </c>
      <c r="AF1995" s="13">
        <f t="shared" si="2429"/>
        <v>8.0275023201511787E-3</v>
      </c>
      <c r="AG1995" s="13">
        <f t="shared" si="2430"/>
        <v>1.8233898127200513E-3</v>
      </c>
      <c r="AH1995" s="13">
        <f t="shared" si="2431"/>
        <v>7.8585537919714939E-4</v>
      </c>
      <c r="AI1995" s="13">
        <f t="shared" si="2432"/>
        <v>1.3791761904909973E-3</v>
      </c>
      <c r="AJ1995" s="13">
        <f t="shared" si="2433"/>
        <v>1.2102271071558503E-3</v>
      </c>
      <c r="AK1995" s="13">
        <f t="shared" si="2434"/>
        <v>7.0798285768617221E-4</v>
      </c>
      <c r="AL1995" s="13">
        <f t="shared" si="2435"/>
        <v>1.4859264827054188E-5</v>
      </c>
      <c r="AM1995" s="13">
        <f t="shared" si="2436"/>
        <v>1.2136036496822855E-2</v>
      </c>
      <c r="AN1995" s="13">
        <f t="shared" si="2437"/>
        <v>8.2698420128349912E-3</v>
      </c>
      <c r="AO1995" s="13">
        <f t="shared" si="2438"/>
        <v>2.8176533143730604E-3</v>
      </c>
      <c r="AP1995" s="13">
        <f t="shared" si="2439"/>
        <v>6.4000982426473728E-4</v>
      </c>
      <c r="AQ1995" s="13">
        <f t="shared" si="2440"/>
        <v>1.0903024506224257E-4</v>
      </c>
      <c r="AR1995" s="13">
        <f t="shared" si="2441"/>
        <v>1.0710086167915426E-4</v>
      </c>
      <c r="AS1995" s="13">
        <f t="shared" si="2442"/>
        <v>1.8796201224691574E-4</v>
      </c>
      <c r="AT1995" s="13">
        <f t="shared" si="2443"/>
        <v>1.6493666574666859E-4</v>
      </c>
      <c r="AU1995" s="13">
        <f t="shared" si="2444"/>
        <v>9.6487949461801091E-5</v>
      </c>
      <c r="AV1995" s="13">
        <f t="shared" si="2445"/>
        <v>4.2334087826365251E-5</v>
      </c>
      <c r="AW1995" s="13">
        <f t="shared" si="2446"/>
        <v>4.9361947067444419E-7</v>
      </c>
      <c r="AX1995" s="13">
        <f t="shared" si="2447"/>
        <v>3.5497906753206884E-3</v>
      </c>
      <c r="AY1995" s="13">
        <f t="shared" si="2448"/>
        <v>2.4189287887542371E-3</v>
      </c>
      <c r="AZ1995" s="13">
        <f t="shared" si="2449"/>
        <v>8.2416359445412095E-4</v>
      </c>
      <c r="BA1995" s="13">
        <f t="shared" si="2450"/>
        <v>1.8720287359743585E-4</v>
      </c>
      <c r="BB1995" s="13">
        <f t="shared" si="2451"/>
        <v>3.1891346680705983E-5</v>
      </c>
      <c r="BC1995" s="13">
        <f t="shared" si="2452"/>
        <v>4.3463349619133542E-6</v>
      </c>
      <c r="BD1995" s="13">
        <f t="shared" si="2453"/>
        <v>1.2163597862132495E-5</v>
      </c>
      <c r="BE1995" s="13">
        <f t="shared" si="2454"/>
        <v>2.1347114248042532E-5</v>
      </c>
      <c r="BF1995" s="13">
        <f t="shared" si="2455"/>
        <v>1.8732092752657324E-5</v>
      </c>
      <c r="BG1995" s="13">
        <f t="shared" si="2456"/>
        <v>1.0958274260304531E-5</v>
      </c>
      <c r="BH1995" s="13">
        <f t="shared" si="2457"/>
        <v>4.8079428317086153E-6</v>
      </c>
      <c r="BI1995" s="13">
        <f t="shared" si="2458"/>
        <v>1.6875879339297221E-6</v>
      </c>
      <c r="BJ1995" s="14">
        <f t="shared" si="2459"/>
        <v>0.62979534657783343</v>
      </c>
      <c r="BK1995" s="14">
        <f t="shared" si="2460"/>
        <v>0.23025793855690863</v>
      </c>
      <c r="BL1995" s="14">
        <f t="shared" si="2461"/>
        <v>0.13550861301736131</v>
      </c>
      <c r="BM1995" s="14">
        <f t="shared" si="2462"/>
        <v>0.43753575671186101</v>
      </c>
      <c r="BN1995" s="14">
        <f t="shared" si="2463"/>
        <v>0.56022069382180206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</v>
      </c>
      <c r="F1996" s="10">
        <f>VLOOKUP(B1996,home!$B$2:$E$405,3,FALSE)</f>
        <v>1.1100000000000001</v>
      </c>
      <c r="G1996" s="10">
        <f>VLOOKUP(C1996,away!$B$2:$E$405,4,FALSE)</f>
        <v>0.89</v>
      </c>
      <c r="H1996" s="10">
        <f>VLOOKUP(A1996,away!$A$2:$E$405,3,FALSE)</f>
        <v>1.2619047619047601</v>
      </c>
      <c r="I1996" s="10">
        <f>VLOOKUP(C1996,away!$B$2:$E$405,3,FALSE)</f>
        <v>1.1100000000000001</v>
      </c>
      <c r="J1996" s="10">
        <f>VLOOKUP(B1996,home!$B$2:$E$405,4,FALSE)</f>
        <v>1.06</v>
      </c>
      <c r="K1996" s="12">
        <f t="shared" si="2408"/>
        <v>1.4818500000000001</v>
      </c>
      <c r="L1996" s="12">
        <f t="shared" si="2409"/>
        <v>1.4847571428571409</v>
      </c>
      <c r="M1996" s="13">
        <f t="shared" si="2410"/>
        <v>5.147767075757672E-2</v>
      </c>
      <c r="N1996" s="13">
        <f t="shared" si="2411"/>
        <v>7.6282186412115066E-2</v>
      </c>
      <c r="O1996" s="13">
        <f t="shared" si="2412"/>
        <v>7.6431839354960202E-2</v>
      </c>
      <c r="P1996" s="13">
        <f t="shared" si="2413"/>
        <v>0.11326052114814779</v>
      </c>
      <c r="Q1996" s="13">
        <f t="shared" si="2414"/>
        <v>5.6519378967396373E-2</v>
      </c>
      <c r="R1996" s="13">
        <f t="shared" si="2415"/>
        <v>5.6741359711993351E-2</v>
      </c>
      <c r="S1996" s="13">
        <f t="shared" si="2416"/>
        <v>6.2298592098118388E-2</v>
      </c>
      <c r="T1996" s="13">
        <f t="shared" si="2417"/>
        <v>8.3917551631691414E-2</v>
      </c>
      <c r="U1996" s="13">
        <f t="shared" si="2418"/>
        <v>8.4082183889217357E-2</v>
      </c>
      <c r="V1996" s="13">
        <f t="shared" si="2419"/>
        <v>1.522984173739541E-2</v>
      </c>
      <c r="W1996" s="13">
        <f t="shared" si="2420"/>
        <v>2.791774724094544E-2</v>
      </c>
      <c r="X1996" s="13">
        <f t="shared" si="2421"/>
        <v>4.1451074628473979E-2</v>
      </c>
      <c r="Y1996" s="13">
        <f t="shared" si="2422"/>
        <v>3.0772389566865579E-2</v>
      </c>
      <c r="Z1996" s="13">
        <f t="shared" si="2423"/>
        <v>2.8082379709269512E-2</v>
      </c>
      <c r="AA1996" s="13">
        <f t="shared" si="2424"/>
        <v>4.1613874372181031E-2</v>
      </c>
      <c r="AB1996" s="13">
        <f t="shared" si="2425"/>
        <v>3.0832759869208238E-2</v>
      </c>
      <c r="AC1996" s="13">
        <f t="shared" si="2426"/>
        <v>2.0942815918969745E-3</v>
      </c>
      <c r="AD1996" s="13">
        <f t="shared" si="2427"/>
        <v>1.0342478437248753E-2</v>
      </c>
      <c r="AE1996" s="13">
        <f t="shared" si="2428"/>
        <v>1.5356068734551045E-2</v>
      </c>
      <c r="AF1996" s="13">
        <f t="shared" si="2429"/>
        <v>1.1400016369914943E-2</v>
      </c>
      <c r="AG1996" s="13">
        <f t="shared" si="2430"/>
        <v>5.642085244639849E-3</v>
      </c>
      <c r="AH1996" s="13">
        <f t="shared" si="2431"/>
        <v>1.0423878465441091E-2</v>
      </c>
      <c r="AI1996" s="13">
        <f t="shared" si="2432"/>
        <v>1.5446624304013881E-2</v>
      </c>
      <c r="AJ1996" s="13">
        <f t="shared" si="2433"/>
        <v>1.1444790112451487E-2</v>
      </c>
      <c r="AK1996" s="13">
        <f t="shared" si="2434"/>
        <v>5.6531540760454127E-3</v>
      </c>
      <c r="AL1996" s="13">
        <f t="shared" si="2435"/>
        <v>1.8431247648811801E-4</v>
      </c>
      <c r="AM1996" s="13">
        <f t="shared" si="2436"/>
        <v>3.0652003344474113E-3</v>
      </c>
      <c r="AN1996" s="13">
        <f t="shared" si="2437"/>
        <v>4.5510780908588917E-3</v>
      </c>
      <c r="AO1996" s="13">
        <f t="shared" si="2438"/>
        <v>3.3786228515516898E-3</v>
      </c>
      <c r="AP1996" s="13">
        <f t="shared" si="2439"/>
        <v>1.6721448039539112E-3</v>
      </c>
      <c r="AQ1996" s="13">
        <f t="shared" si="2440"/>
        <v>6.2068223539050603E-4</v>
      </c>
      <c r="AR1996" s="13">
        <f t="shared" si="2441"/>
        <v>3.095385601567675E-3</v>
      </c>
      <c r="AS1996" s="13">
        <f t="shared" si="2442"/>
        <v>4.5868971536830588E-3</v>
      </c>
      <c r="AT1996" s="13">
        <f t="shared" si="2443"/>
        <v>3.3985467735926215E-3</v>
      </c>
      <c r="AU1996" s="13">
        <f t="shared" si="2444"/>
        <v>1.6787121788160756E-3</v>
      </c>
      <c r="AV1996" s="13">
        <f t="shared" si="2445"/>
        <v>6.2189991054465051E-4</v>
      </c>
      <c r="AW1996" s="13">
        <f t="shared" si="2446"/>
        <v>1.126449953604263E-5</v>
      </c>
      <c r="AX1996" s="13">
        <f t="shared" si="2447"/>
        <v>7.5702785260014973E-4</v>
      </c>
      <c r="AY1996" s="13">
        <f t="shared" si="2448"/>
        <v>1.124002511489875E-3</v>
      </c>
      <c r="AZ1996" s="13">
        <f t="shared" si="2449"/>
        <v>8.3443537876197894E-4</v>
      </c>
      <c r="BA1996" s="13">
        <f t="shared" si="2450"/>
        <v>4.1297796295651734E-4</v>
      </c>
      <c r="BB1996" s="13">
        <f t="shared" si="2451"/>
        <v>1.5329299508557028E-4</v>
      </c>
      <c r="BC1996" s="13">
        <f t="shared" si="2452"/>
        <v>4.5520573880652958E-5</v>
      </c>
      <c r="BD1996" s="13">
        <f t="shared" si="2453"/>
        <v>7.6598264697079325E-4</v>
      </c>
      <c r="BE1996" s="13">
        <f t="shared" si="2454"/>
        <v>1.13507138541367E-3</v>
      </c>
      <c r="BF1996" s="13">
        <f t="shared" si="2455"/>
        <v>8.4100276623762379E-4</v>
      </c>
      <c r="BG1996" s="13">
        <f t="shared" si="2456"/>
        <v>4.1541331638307431E-4</v>
      </c>
      <c r="BH1996" s="13">
        <f t="shared" si="2457"/>
        <v>1.5389505572056469E-4</v>
      </c>
      <c r="BI1996" s="13">
        <f t="shared" si="2458"/>
        <v>4.5609877663903742E-5</v>
      </c>
      <c r="BJ1996" s="14">
        <f t="shared" si="2459"/>
        <v>0.37621596282481956</v>
      </c>
      <c r="BK1996" s="14">
        <f t="shared" si="2460"/>
        <v>0.24566922232111327</v>
      </c>
      <c r="BL1996" s="14">
        <f t="shared" si="2461"/>
        <v>0.34940888082210581</v>
      </c>
      <c r="BM1996" s="14">
        <f t="shared" si="2462"/>
        <v>0.56755075131316468</v>
      </c>
      <c r="BN1996" s="14">
        <f t="shared" si="2463"/>
        <v>0.43071295635218954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</v>
      </c>
      <c r="F1997" s="10">
        <f>VLOOKUP(B1997,home!$B$2:$E$405,3,FALSE)</f>
        <v>1.17</v>
      </c>
      <c r="G1997" s="10">
        <f>VLOOKUP(C1997,away!$B$2:$E$405,4,FALSE)</f>
        <v>0.57999999999999996</v>
      </c>
      <c r="H1997" s="10">
        <f>VLOOKUP(A1997,away!$A$2:$E$405,3,FALSE)</f>
        <v>1.2619047619047601</v>
      </c>
      <c r="I1997" s="10">
        <f>VLOOKUP(C1997,away!$B$2:$E$405,3,FALSE)</f>
        <v>0.75</v>
      </c>
      <c r="J1997" s="10">
        <f>VLOOKUP(B1997,home!$B$2:$E$405,4,FALSE)</f>
        <v>0.79</v>
      </c>
      <c r="K1997" s="12">
        <f t="shared" si="2408"/>
        <v>1.0178999999999998</v>
      </c>
      <c r="L1997" s="12">
        <f t="shared" si="2409"/>
        <v>0.74767857142857042</v>
      </c>
      <c r="M1997" s="13">
        <f t="shared" si="2410"/>
        <v>0.17108777134775874</v>
      </c>
      <c r="N1997" s="13">
        <f t="shared" si="2411"/>
        <v>0.17415024245488356</v>
      </c>
      <c r="O1997" s="13">
        <f t="shared" si="2412"/>
        <v>0.12791866047019015</v>
      </c>
      <c r="P1997" s="13">
        <f t="shared" si="2413"/>
        <v>0.13020840449260648</v>
      </c>
      <c r="Q1997" s="13">
        <f t="shared" si="2414"/>
        <v>8.8633765897412967E-2</v>
      </c>
      <c r="R1997" s="13">
        <f t="shared" si="2415"/>
        <v>4.7821020659704047E-2</v>
      </c>
      <c r="S1997" s="13">
        <f t="shared" si="2416"/>
        <v>2.4774167766275498E-2</v>
      </c>
      <c r="T1997" s="13">
        <f t="shared" si="2417"/>
        <v>6.6269567466512067E-2</v>
      </c>
      <c r="U1997" s="13">
        <f t="shared" si="2418"/>
        <v>4.8677016929512734E-2</v>
      </c>
      <c r="V1997" s="13">
        <f t="shared" si="2419"/>
        <v>2.0949642345481109E-3</v>
      </c>
      <c r="W1997" s="13">
        <f t="shared" si="2420"/>
        <v>3.0073436768992223E-2</v>
      </c>
      <c r="X1997" s="13">
        <f t="shared" si="2421"/>
        <v>2.2485264241387543E-2</v>
      </c>
      <c r="Y1997" s="13">
        <f t="shared" si="2422"/>
        <v>8.4058751230972773E-3</v>
      </c>
      <c r="Z1997" s="13">
        <f t="shared" si="2423"/>
        <v>1.1918250803701227E-2</v>
      </c>
      <c r="AA1997" s="13">
        <f t="shared" si="2424"/>
        <v>1.2131587493087475E-2</v>
      </c>
      <c r="AB1997" s="13">
        <f t="shared" si="2425"/>
        <v>6.1743714546068692E-3</v>
      </c>
      <c r="AC1997" s="13">
        <f t="shared" si="2426"/>
        <v>9.964985673023292E-5</v>
      </c>
      <c r="AD1997" s="13">
        <f t="shared" si="2427"/>
        <v>7.6529378217892923E-3</v>
      </c>
      <c r="AE1997" s="13">
        <f t="shared" si="2428"/>
        <v>5.7219376178270923E-3</v>
      </c>
      <c r="AF1997" s="13">
        <f t="shared" si="2429"/>
        <v>2.1390850719501787E-3</v>
      </c>
      <c r="AG1997" s="13">
        <f t="shared" si="2430"/>
        <v>5.331160235866303E-4</v>
      </c>
      <c r="AH1997" s="13">
        <f t="shared" si="2431"/>
        <v>2.227755183709686E-3</v>
      </c>
      <c r="AI1997" s="13">
        <f t="shared" si="2432"/>
        <v>2.2676320014980884E-3</v>
      </c>
      <c r="AJ1997" s="13">
        <f t="shared" si="2433"/>
        <v>1.1541113071624519E-3</v>
      </c>
      <c r="AK1997" s="13">
        <f t="shared" si="2434"/>
        <v>3.9158996652021995E-4</v>
      </c>
      <c r="AL1997" s="13">
        <f t="shared" si="2435"/>
        <v>3.0335888416914471E-6</v>
      </c>
      <c r="AM1997" s="13">
        <f t="shared" si="2436"/>
        <v>1.5579850817598643E-3</v>
      </c>
      <c r="AN1997" s="13">
        <f t="shared" si="2437"/>
        <v>1.1648720602372396E-3</v>
      </c>
      <c r="AO1997" s="13">
        <f t="shared" si="2438"/>
        <v>4.354749389476174E-4</v>
      </c>
      <c r="AP1997" s="13">
        <f t="shared" si="2439"/>
        <v>1.085317600817662E-4</v>
      </c>
      <c r="AQ1997" s="13">
        <f t="shared" si="2440"/>
        <v>2.0286717833140821E-5</v>
      </c>
      <c r="AR1997" s="13">
        <f t="shared" si="2441"/>
        <v>3.3312896264973014E-4</v>
      </c>
      <c r="AS1997" s="13">
        <f t="shared" si="2442"/>
        <v>3.3909197108116017E-4</v>
      </c>
      <c r="AT1997" s="13">
        <f t="shared" si="2443"/>
        <v>1.7258085868175643E-4</v>
      </c>
      <c r="AU1997" s="13">
        <f t="shared" si="2444"/>
        <v>5.8556685350719962E-5</v>
      </c>
      <c r="AV1997" s="13">
        <f t="shared" si="2445"/>
        <v>1.4901212504624456E-5</v>
      </c>
      <c r="AW1997" s="13">
        <f t="shared" si="2446"/>
        <v>6.4131923477961124E-8</v>
      </c>
      <c r="AX1997" s="13">
        <f t="shared" si="2447"/>
        <v>2.6431216912056087E-4</v>
      </c>
      <c r="AY1997" s="13">
        <f t="shared" si="2448"/>
        <v>1.9762054501924761E-4</v>
      </c>
      <c r="AZ1997" s="13">
        <f t="shared" si="2449"/>
        <v>7.3878323392463253E-5</v>
      </c>
      <c r="BA1997" s="13">
        <f t="shared" si="2450"/>
        <v>1.8412413097871627E-5</v>
      </c>
      <c r="BB1997" s="13">
        <f t="shared" si="2451"/>
        <v>3.4416416803923387E-6</v>
      </c>
      <c r="BC1997" s="13">
        <f t="shared" si="2452"/>
        <v>5.146483469929537E-7</v>
      </c>
      <c r="BD1997" s="13">
        <f t="shared" si="2453"/>
        <v>4.1512231149238623E-5</v>
      </c>
      <c r="BE1997" s="13">
        <f t="shared" si="2454"/>
        <v>4.2255300086809976E-5</v>
      </c>
      <c r="BF1997" s="13">
        <f t="shared" si="2455"/>
        <v>2.1505834979181935E-5</v>
      </c>
      <c r="BG1997" s="13">
        <f t="shared" si="2456"/>
        <v>7.2969298084364304E-6</v>
      </c>
      <c r="BH1997" s="13">
        <f t="shared" si="2457"/>
        <v>1.8568862130018599E-6</v>
      </c>
      <c r="BI1997" s="13">
        <f t="shared" si="2458"/>
        <v>3.7802489524291863E-7</v>
      </c>
      <c r="BJ1997" s="14">
        <f t="shared" si="2459"/>
        <v>0.40991055878695587</v>
      </c>
      <c r="BK1997" s="14">
        <f t="shared" si="2460"/>
        <v>0.32846561183178002</v>
      </c>
      <c r="BL1997" s="14">
        <f t="shared" si="2461"/>
        <v>0.24979681036339166</v>
      </c>
      <c r="BM1997" s="14">
        <f t="shared" si="2462"/>
        <v>0.26007381005017721</v>
      </c>
      <c r="BN1997" s="14">
        <f t="shared" si="2463"/>
        <v>0.73981986532255606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</v>
      </c>
      <c r="F1998" s="10">
        <f>VLOOKUP(B1998,home!$B$2:$E$405,3,FALSE)</f>
        <v>0.86</v>
      </c>
      <c r="G1998" s="10">
        <f>VLOOKUP(C1998,away!$B$2:$E$405,4,FALSE)</f>
        <v>1.05</v>
      </c>
      <c r="H1998" s="10">
        <f>VLOOKUP(A1998,away!$A$2:$E$405,3,FALSE)</f>
        <v>1.2619047619047601</v>
      </c>
      <c r="I1998" s="10">
        <f>VLOOKUP(C1998,away!$B$2:$E$405,3,FALSE)</f>
        <v>1.24</v>
      </c>
      <c r="J1998" s="10">
        <f>VLOOKUP(B1998,home!$B$2:$E$405,4,FALSE)</f>
        <v>0.68</v>
      </c>
      <c r="K1998" s="12">
        <f t="shared" si="2408"/>
        <v>1.3545</v>
      </c>
      <c r="L1998" s="12">
        <f t="shared" si="2409"/>
        <v>1.0640380952380939</v>
      </c>
      <c r="M1998" s="13">
        <f t="shared" si="2410"/>
        <v>8.9051707461814955E-2</v>
      </c>
      <c r="N1998" s="13">
        <f t="shared" si="2411"/>
        <v>0.12062053775702836</v>
      </c>
      <c r="O1998" s="13">
        <f t="shared" si="2412"/>
        <v>9.4754409185369537E-2</v>
      </c>
      <c r="P1998" s="13">
        <f t="shared" si="2413"/>
        <v>0.12834484724158304</v>
      </c>
      <c r="Q1998" s="13">
        <f t="shared" si="2414"/>
        <v>8.1690259195947468E-2</v>
      </c>
      <c r="R1998" s="13">
        <f t="shared" si="2415"/>
        <v>5.0411150532505777E-2</v>
      </c>
      <c r="S1998" s="13">
        <f t="shared" si="2416"/>
        <v>4.6243919075130015E-2</v>
      </c>
      <c r="T1998" s="13">
        <f t="shared" si="2417"/>
        <v>8.6921547794362133E-2</v>
      </c>
      <c r="U1998" s="13">
        <f t="shared" si="2418"/>
        <v>6.828190339627907E-2</v>
      </c>
      <c r="V1998" s="13">
        <f t="shared" si="2419"/>
        <v>7.4053963811414074E-3</v>
      </c>
      <c r="W1998" s="13">
        <f t="shared" si="2420"/>
        <v>3.6883152026970276E-2</v>
      </c>
      <c r="X1998" s="13">
        <f t="shared" si="2421"/>
        <v>3.9245078829154498E-2</v>
      </c>
      <c r="Y1998" s="13">
        <f t="shared" si="2422"/>
        <v>2.0879129462421198E-2</v>
      </c>
      <c r="Z1998" s="13">
        <f t="shared" si="2423"/>
        <v>1.7879794863789426E-2</v>
      </c>
      <c r="AA1998" s="13">
        <f t="shared" si="2424"/>
        <v>2.4218182143002778E-2</v>
      </c>
      <c r="AB1998" s="13">
        <f t="shared" si="2425"/>
        <v>1.6401763856348634E-2</v>
      </c>
      <c r="AC1998" s="13">
        <f t="shared" si="2426"/>
        <v>6.6705940738735498E-4</v>
      </c>
      <c r="AD1998" s="13">
        <f t="shared" si="2427"/>
        <v>1.2489557355132817E-2</v>
      </c>
      <c r="AE1998" s="13">
        <f t="shared" si="2428"/>
        <v>1.3289364818522449E-2</v>
      </c>
      <c r="AF1998" s="13">
        <f t="shared" si="2429"/>
        <v>7.0701952142123818E-3</v>
      </c>
      <c r="AG1998" s="13">
        <f t="shared" si="2430"/>
        <v>2.5076523495640105E-3</v>
      </c>
      <c r="AH1998" s="13">
        <f t="shared" si="2431"/>
        <v>4.7561957175285881E-3</v>
      </c>
      <c r="AI1998" s="13">
        <f t="shared" si="2432"/>
        <v>6.4422670993924723E-3</v>
      </c>
      <c r="AJ1998" s="13">
        <f t="shared" si="2433"/>
        <v>4.3630253930635526E-3</v>
      </c>
      <c r="AK1998" s="13">
        <f t="shared" si="2434"/>
        <v>1.9699059649681936E-3</v>
      </c>
      <c r="AL1998" s="13">
        <f t="shared" si="2435"/>
        <v>3.8455697339167513E-5</v>
      </c>
      <c r="AM1998" s="13">
        <f t="shared" si="2436"/>
        <v>3.3834210875054809E-3</v>
      </c>
      <c r="AN1998" s="13">
        <f t="shared" si="2437"/>
        <v>3.6000889293377322E-3</v>
      </c>
      <c r="AO1998" s="13">
        <f t="shared" si="2438"/>
        <v>1.9153158835301346E-3</v>
      </c>
      <c r="AP1998" s="13">
        <f t="shared" si="2439"/>
        <v>6.7932302149689055E-4</v>
      </c>
      <c r="AQ1998" s="13">
        <f t="shared" si="2440"/>
        <v>1.807063934612345E-4</v>
      </c>
      <c r="AR1998" s="13">
        <f t="shared" si="2441"/>
        <v>1.01215468637174E-3</v>
      </c>
      <c r="AS1998" s="13">
        <f t="shared" si="2442"/>
        <v>1.3709635226905217E-3</v>
      </c>
      <c r="AT1998" s="13">
        <f t="shared" si="2443"/>
        <v>9.2848504574215599E-4</v>
      </c>
      <c r="AU1998" s="13">
        <f t="shared" si="2444"/>
        <v>4.1921099815258337E-4</v>
      </c>
      <c r="AV1998" s="13">
        <f t="shared" si="2445"/>
        <v>1.4195532424941863E-4</v>
      </c>
      <c r="AW1998" s="13">
        <f t="shared" si="2446"/>
        <v>1.5395520514117419E-6</v>
      </c>
      <c r="AX1998" s="13">
        <f t="shared" si="2447"/>
        <v>7.6380731050436172E-4</v>
      </c>
      <c r="AY1998" s="13">
        <f t="shared" si="2448"/>
        <v>8.1272007579799241E-4</v>
      </c>
      <c r="AZ1998" s="13">
        <f t="shared" si="2449"/>
        <v>4.3238256070692754E-4</v>
      </c>
      <c r="BA1998" s="13">
        <f t="shared" si="2450"/>
        <v>1.5335717210292291E-4</v>
      </c>
      <c r="BB1998" s="13">
        <f t="shared" si="2451"/>
        <v>4.0794468323873655E-5</v>
      </c>
      <c r="BC1998" s="13">
        <f t="shared" si="2452"/>
        <v>8.6813736743170584E-6</v>
      </c>
      <c r="BD1998" s="13">
        <f t="shared" si="2453"/>
        <v>1.79495190762216E-4</v>
      </c>
      <c r="BE1998" s="13">
        <f t="shared" si="2454"/>
        <v>2.4312623588742155E-4</v>
      </c>
      <c r="BF1998" s="13">
        <f t="shared" si="2455"/>
        <v>1.6465724325475628E-4</v>
      </c>
      <c r="BG1998" s="13">
        <f t="shared" si="2456"/>
        <v>7.4342745329522453E-5</v>
      </c>
      <c r="BH1998" s="13">
        <f t="shared" si="2457"/>
        <v>2.5174312137209553E-5</v>
      </c>
      <c r="BI1998" s="13">
        <f t="shared" si="2458"/>
        <v>6.8197211579700692E-6</v>
      </c>
      <c r="BJ1998" s="14">
        <f t="shared" si="2459"/>
        <v>0.43356707307975739</v>
      </c>
      <c r="BK1998" s="14">
        <f t="shared" si="2460"/>
        <v>0.27256410534019393</v>
      </c>
      <c r="BL1998" s="14">
        <f t="shared" si="2461"/>
        <v>0.27616518831419412</v>
      </c>
      <c r="BM1998" s="14">
        <f t="shared" si="2462"/>
        <v>0.43449206969993914</v>
      </c>
      <c r="BN1998" s="14">
        <f t="shared" si="2463"/>
        <v>0.56487291137424922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1.3293413173652699</v>
      </c>
      <c r="F1999" s="10">
        <f>VLOOKUP(B1999,home!$B$2:$E$405,3,FALSE)</f>
        <v>1.07</v>
      </c>
      <c r="G1999" s="10">
        <f>VLOOKUP(C1999,away!$B$2:$E$405,4,FALSE)</f>
        <v>1.61</v>
      </c>
      <c r="H1999" s="10">
        <f>VLOOKUP(A1999,away!$A$2:$E$405,3,FALSE)</f>
        <v>1.1077844311377201</v>
      </c>
      <c r="I1999" s="10">
        <f>VLOOKUP(C1999,away!$B$2:$E$405,3,FALSE)</f>
        <v>0.54</v>
      </c>
      <c r="J1999" s="10">
        <f>VLOOKUP(B1999,home!$B$2:$E$405,4,FALSE)</f>
        <v>1.1599999999999999</v>
      </c>
      <c r="K1999" s="12">
        <f t="shared" si="2408"/>
        <v>2.2900562874251511</v>
      </c>
      <c r="L1999" s="12">
        <f t="shared" si="2409"/>
        <v>0.69391616766466779</v>
      </c>
      <c r="M1999" s="13">
        <f t="shared" si="2410"/>
        <v>5.0591461848941269E-2</v>
      </c>
      <c r="N1999" s="13">
        <f t="shared" si="2411"/>
        <v>0.11585729529719761</v>
      </c>
      <c r="O1999" s="13">
        <f t="shared" si="2412"/>
        <v>3.5106233322770568E-2</v>
      </c>
      <c r="P1999" s="13">
        <f t="shared" si="2413"/>
        <v>8.0395250348625102E-2</v>
      </c>
      <c r="Q1999" s="13">
        <f t="shared" si="2414"/>
        <v>0.1326598637697099</v>
      </c>
      <c r="R1999" s="13">
        <f t="shared" si="2415"/>
        <v>1.2180391444239306E-2</v>
      </c>
      <c r="S1999" s="13">
        <f t="shared" si="2416"/>
        <v>3.1939165436239342E-2</v>
      </c>
      <c r="T1999" s="13">
        <f t="shared" si="2417"/>
        <v>9.2054824269993993E-2</v>
      </c>
      <c r="U1999" s="13">
        <f t="shared" si="2418"/>
        <v>2.7893782010179738E-2</v>
      </c>
      <c r="V1999" s="13">
        <f t="shared" si="2419"/>
        <v>5.6394171122733996E-3</v>
      </c>
      <c r="W1999" s="13">
        <f t="shared" si="2420"/>
        <v>0.10126618503826272</v>
      </c>
      <c r="X1999" s="13">
        <f t="shared" si="2421"/>
        <v>7.0270243035772381E-2</v>
      </c>
      <c r="Y1999" s="13">
        <f t="shared" si="2422"/>
        <v>2.4380828874123992E-2</v>
      </c>
      <c r="Z1999" s="13">
        <f t="shared" si="2423"/>
        <v>2.8173901838806823E-3</v>
      </c>
      <c r="AA1999" s="13">
        <f t="shared" si="2424"/>
        <v>6.4519821047258593E-3</v>
      </c>
      <c r="AB1999" s="13">
        <f t="shared" si="2425"/>
        <v>7.3877010926410077E-3</v>
      </c>
      <c r="AC1999" s="13">
        <f t="shared" si="2426"/>
        <v>5.6010235471559634E-4</v>
      </c>
      <c r="AD1999" s="13">
        <f t="shared" si="2427"/>
        <v>5.7976315937608068E-2</v>
      </c>
      <c r="AE1999" s="13">
        <f t="shared" si="2428"/>
        <v>4.0230702970740988E-2</v>
      </c>
      <c r="AF1999" s="13">
        <f t="shared" si="2429"/>
        <v>1.3958367613956076E-2</v>
      </c>
      <c r="AG1999" s="13">
        <f t="shared" si="2430"/>
        <v>3.2286456538436715E-3</v>
      </c>
      <c r="AH1999" s="13">
        <f t="shared" si="2431"/>
        <v>4.8875814980363407E-4</v>
      </c>
      <c r="AI1999" s="13">
        <f t="shared" si="2432"/>
        <v>1.119283673988096E-3</v>
      </c>
      <c r="AJ1999" s="13">
        <f t="shared" si="2433"/>
        <v>1.2816113075143814E-3</v>
      </c>
      <c r="AK1999" s="13">
        <f t="shared" si="2434"/>
        <v>9.7832067760282603E-4</v>
      </c>
      <c r="AL1999" s="13">
        <f t="shared" si="2435"/>
        <v>3.5602504756764308E-5</v>
      </c>
      <c r="AM1999" s="13">
        <f t="shared" si="2436"/>
        <v>2.6553805366933258E-2</v>
      </c>
      <c r="AN1999" s="13">
        <f t="shared" si="2437"/>
        <v>1.8426114857135814E-2</v>
      </c>
      <c r="AO1999" s="13">
        <f t="shared" si="2438"/>
        <v>6.3930895033063404E-3</v>
      </c>
      <c r="AP1999" s="13">
        <f t="shared" si="2439"/>
        <v>1.4787560558905169E-3</v>
      </c>
      <c r="AQ1999" s="13">
        <f t="shared" si="2440"/>
        <v>2.5653318380361662E-4</v>
      </c>
      <c r="AR1999" s="13">
        <f t="shared" si="2441"/>
        <v>6.7831436445322301E-5</v>
      </c>
      <c r="AS1999" s="13">
        <f t="shared" si="2442"/>
        <v>1.5533780751668988E-4</v>
      </c>
      <c r="AT1999" s="13">
        <f t="shared" si="2443"/>
        <v>1.7786616138921679E-4</v>
      </c>
      <c r="AU1999" s="13">
        <f t="shared" si="2444"/>
        <v>1.3577450706985086E-4</v>
      </c>
      <c r="AV1999" s="13">
        <f t="shared" si="2445"/>
        <v>7.7732815896840629E-5</v>
      </c>
      <c r="AW1999" s="13">
        <f t="shared" si="2446"/>
        <v>1.5715609019739937E-6</v>
      </c>
      <c r="AX1999" s="13">
        <f t="shared" si="2447"/>
        <v>1.0134951489268205E-2</v>
      </c>
      <c r="AY1999" s="13">
        <f t="shared" si="2448"/>
        <v>7.03280669690031E-3</v>
      </c>
      <c r="AZ1999" s="13">
        <f t="shared" si="2449"/>
        <v>2.4400891355197368E-3</v>
      </c>
      <c r="BA1999" s="13">
        <f t="shared" si="2450"/>
        <v>5.6440576722668271E-4</v>
      </c>
      <c r="BB1999" s="13">
        <f t="shared" si="2451"/>
        <v>9.7912571750444034E-5</v>
      </c>
      <c r="BC1999" s="13">
        <f t="shared" si="2452"/>
        <v>1.3588623311051993E-5</v>
      </c>
      <c r="BD1999" s="13">
        <f t="shared" si="2453"/>
        <v>7.84488840422125E-6</v>
      </c>
      <c r="BE1999" s="13">
        <f t="shared" si="2454"/>
        <v>1.7965236014235534E-5</v>
      </c>
      <c r="BF1999" s="13">
        <f t="shared" si="2455"/>
        <v>2.0570700844738422E-5</v>
      </c>
      <c r="BG1999" s="13">
        <f t="shared" si="2456"/>
        <v>1.5702687602078367E-5</v>
      </c>
      <c r="BH1999" s="13">
        <f t="shared" si="2457"/>
        <v>8.990009618153132E-6</v>
      </c>
      <c r="BI1999" s="13">
        <f t="shared" si="2458"/>
        <v>4.1175256100128303E-6</v>
      </c>
      <c r="BJ1999" s="14">
        <f t="shared" si="2459"/>
        <v>0.72527532571225539</v>
      </c>
      <c r="BK1999" s="14">
        <f t="shared" si="2460"/>
        <v>0.17619380630245177</v>
      </c>
      <c r="BL1999" s="14">
        <f t="shared" si="2461"/>
        <v>9.3577797559876774E-2</v>
      </c>
      <c r="BM1999" s="14">
        <f t="shared" si="2462"/>
        <v>0.56404258859098255</v>
      </c>
      <c r="BN1999" s="14">
        <f t="shared" si="2463"/>
        <v>0.42679049603148378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1.3293413173652699</v>
      </c>
      <c r="F2000" s="10">
        <f>VLOOKUP(B2000,home!$B$2:$E$405,3,FALSE)</f>
        <v>1.4</v>
      </c>
      <c r="G2000" s="10">
        <f>VLOOKUP(C2000,away!$B$2:$E$405,4,FALSE)</f>
        <v>1.07</v>
      </c>
      <c r="H2000" s="10">
        <f>VLOOKUP(A2000,away!$A$2:$E$405,3,FALSE)</f>
        <v>1.1077844311377201</v>
      </c>
      <c r="I2000" s="10">
        <f>VLOOKUP(C2000,away!$B$2:$E$405,3,FALSE)</f>
        <v>0.54</v>
      </c>
      <c r="J2000" s="10">
        <f>VLOOKUP(B2000,home!$B$2:$E$405,4,FALSE)</f>
        <v>1.1599999999999999</v>
      </c>
      <c r="K2000" s="12">
        <f t="shared" si="2408"/>
        <v>1.9913532934131744</v>
      </c>
      <c r="L2000" s="12">
        <f t="shared" si="2409"/>
        <v>0.69391616766466779</v>
      </c>
      <c r="M2000" s="13">
        <f t="shared" si="2410"/>
        <v>6.8202813516375388E-2</v>
      </c>
      <c r="N2000" s="13">
        <f t="shared" si="2411"/>
        <v>0.1358158973158787</v>
      </c>
      <c r="O2000" s="13">
        <f t="shared" si="2412"/>
        <v>4.7327034979231207E-2</v>
      </c>
      <c r="P2000" s="13">
        <f t="shared" si="2413"/>
        <v>9.424484697337257E-2</v>
      </c>
      <c r="Q2000" s="13">
        <f t="shared" si="2414"/>
        <v>0.1352287172089203</v>
      </c>
      <c r="R2000" s="13">
        <f t="shared" si="2415"/>
        <v>1.6420497369859902E-2</v>
      </c>
      <c r="S2000" s="13">
        <f t="shared" si="2416"/>
        <v>3.2557642137819726E-2</v>
      </c>
      <c r="T2000" s="13">
        <f t="shared" si="2417"/>
        <v>9.3837393203823075E-2</v>
      </c>
      <c r="U2000" s="13">
        <f t="shared" si="2418"/>
        <v>3.2699011516952883E-2</v>
      </c>
      <c r="V2000" s="13">
        <f t="shared" si="2419"/>
        <v>4.998799972698636E-3</v>
      </c>
      <c r="W2000" s="13">
        <f t="shared" si="2420"/>
        <v>8.9762717126007405E-2</v>
      </c>
      <c r="X2000" s="13">
        <f t="shared" si="2421"/>
        <v>6.2287800667246693E-2</v>
      </c>
      <c r="Y2000" s="13">
        <f t="shared" si="2422"/>
        <v>2.1611255965638284E-2</v>
      </c>
      <c r="Z2000" s="13">
        <f t="shared" si="2423"/>
        <v>3.7981495353469801E-3</v>
      </c>
      <c r="AA2000" s="13">
        <f t="shared" si="2424"/>
        <v>7.5634575860889274E-3</v>
      </c>
      <c r="AB2000" s="13">
        <f t="shared" si="2425"/>
        <v>7.5307580868245226E-3</v>
      </c>
      <c r="AC2000" s="13">
        <f t="shared" si="2426"/>
        <v>4.3171893704609511E-4</v>
      </c>
      <c r="AD2000" s="13">
        <f t="shared" si="2427"/>
        <v>4.4687320593647523E-2</v>
      </c>
      <c r="AE2000" s="13">
        <f t="shared" si="2428"/>
        <v>3.1009254249546276E-2</v>
      </c>
      <c r="AF2000" s="13">
        <f t="shared" si="2429"/>
        <v>1.0758911435492232E-2</v>
      </c>
      <c r="AG2000" s="13">
        <f t="shared" si="2430"/>
        <v>2.4885941971867801E-3</v>
      </c>
      <c r="AH2000" s="13">
        <f t="shared" si="2431"/>
        <v>6.5889934244632857E-4</v>
      </c>
      <c r="AI2000" s="13">
        <f t="shared" si="2432"/>
        <v>1.3121013756082715E-3</v>
      </c>
      <c r="AJ2000" s="13">
        <f t="shared" si="2433"/>
        <v>1.3064286978047442E-3</v>
      </c>
      <c r="AK2000" s="13">
        <f t="shared" si="2434"/>
        <v>8.6718702999432056E-4</v>
      </c>
      <c r="AL2000" s="13">
        <f t="shared" si="2435"/>
        <v>2.3862525933858929E-5</v>
      </c>
      <c r="AM2000" s="13">
        <f t="shared" si="2436"/>
        <v>1.7797648607594065E-2</v>
      </c>
      <c r="AN2000" s="13">
        <f t="shared" si="2437"/>
        <v>1.2350076115224084E-2</v>
      </c>
      <c r="AO2000" s="13">
        <f t="shared" si="2438"/>
        <v>4.2849587441216221E-3</v>
      </c>
      <c r="AP2000" s="13">
        <f t="shared" si="2439"/>
        <v>9.9113405010736125E-4</v>
      </c>
      <c r="AQ2000" s="13">
        <f t="shared" si="2440"/>
        <v>1.7194098542311519E-4</v>
      </c>
      <c r="AR2000" s="13">
        <f t="shared" si="2441"/>
        <v>9.1444181317425213E-5</v>
      </c>
      <c r="AS2000" s="13">
        <f t="shared" si="2442"/>
        <v>1.820976716299262E-4</v>
      </c>
      <c r="AT2000" s="13">
        <f t="shared" si="2443"/>
        <v>1.8131039906156218E-4</v>
      </c>
      <c r="AU2000" s="13">
        <f t="shared" si="2444"/>
        <v>1.203510201004329E-4</v>
      </c>
      <c r="AV2000" s="13">
        <f t="shared" si="2445"/>
        <v>5.9915350060658085E-5</v>
      </c>
      <c r="AW2000" s="13">
        <f t="shared" si="2446"/>
        <v>9.1594466117780778E-7</v>
      </c>
      <c r="AX2000" s="13">
        <f t="shared" si="2447"/>
        <v>5.9069010282904715E-3</v>
      </c>
      <c r="AY2000" s="13">
        <f t="shared" si="2448"/>
        <v>4.0988941243258088E-3</v>
      </c>
      <c r="AZ2000" s="13">
        <f t="shared" si="2449"/>
        <v>1.4221444512076949E-3</v>
      </c>
      <c r="BA2000" s="13">
        <f t="shared" si="2450"/>
        <v>3.2894967581587194E-4</v>
      </c>
      <c r="BB2000" s="13">
        <f t="shared" si="2451"/>
        <v>5.7065874599171158E-5</v>
      </c>
      <c r="BC2000" s="13">
        <f t="shared" si="2452"/>
        <v>7.9197866012578758E-6</v>
      </c>
      <c r="BD2000" s="13">
        <f t="shared" si="2453"/>
        <v>1.0575765975836781E-5</v>
      </c>
      <c r="BE2000" s="13">
        <f t="shared" si="2454"/>
        <v>2.1060086406349569E-5</v>
      </c>
      <c r="BF2000" s="13">
        <f t="shared" si="2455"/>
        <v>2.0969036212425123E-5</v>
      </c>
      <c r="BG2000" s="13">
        <f t="shared" si="2456"/>
        <v>1.3918919773770959E-5</v>
      </c>
      <c r="BH2000" s="13">
        <f t="shared" si="2457"/>
        <v>6.9293716830631429E-6</v>
      </c>
      <c r="BI2000" s="13">
        <f t="shared" si="2458"/>
        <v>2.7597654244703546E-6</v>
      </c>
      <c r="BJ2000" s="14">
        <f t="shared" si="2459"/>
        <v>0.67490549540669798</v>
      </c>
      <c r="BK2000" s="14">
        <f t="shared" si="2460"/>
        <v>0.20455857818757212</v>
      </c>
      <c r="BL2000" s="14">
        <f t="shared" si="2461"/>
        <v>0.11639670755245701</v>
      </c>
      <c r="BM2000" s="14">
        <f t="shared" si="2462"/>
        <v>0.49832114513877107</v>
      </c>
      <c r="BN2000" s="14">
        <f t="shared" si="2463"/>
        <v>0.49723980736363799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1.3293413173652699</v>
      </c>
      <c r="F2001" s="10">
        <f>VLOOKUP(B2001,home!$B$2:$E$405,3,FALSE)</f>
        <v>0.38</v>
      </c>
      <c r="G2001" s="10">
        <f>VLOOKUP(C2001,away!$B$2:$E$405,4,FALSE)</f>
        <v>1.29</v>
      </c>
      <c r="H2001" s="10">
        <f>VLOOKUP(A2001,away!$A$2:$E$405,3,FALSE)</f>
        <v>1.1077844311377201</v>
      </c>
      <c r="I2001" s="10">
        <f>VLOOKUP(C2001,away!$B$2:$E$405,3,FALSE)</f>
        <v>0.86</v>
      </c>
      <c r="J2001" s="10">
        <f>VLOOKUP(B2001,home!$B$2:$E$405,4,FALSE)</f>
        <v>0.9</v>
      </c>
      <c r="K2001" s="12">
        <f t="shared" si="2408"/>
        <v>0.65164311377245532</v>
      </c>
      <c r="L2001" s="12">
        <f t="shared" si="2409"/>
        <v>0.85742514970059525</v>
      </c>
      <c r="M2001" s="13">
        <f t="shared" si="2410"/>
        <v>0.22111590377441481</v>
      </c>
      <c r="N2001" s="13">
        <f t="shared" si="2411"/>
        <v>0.14408865604017027</v>
      </c>
      <c r="O2001" s="13">
        <f t="shared" si="2412"/>
        <v>0.18959033689496005</v>
      </c>
      <c r="P2001" s="13">
        <f t="shared" si="2413"/>
        <v>0.12354523747540055</v>
      </c>
      <c r="Q2001" s="13">
        <f t="shared" si="2414"/>
        <v>4.6947190240652421E-2</v>
      </c>
      <c r="R2001" s="13">
        <f t="shared" si="2415"/>
        <v>8.127976149697369E-2</v>
      </c>
      <c r="S2001" s="13">
        <f t="shared" si="2416"/>
        <v>1.725726806881455E-2</v>
      </c>
      <c r="T2001" s="13">
        <f t="shared" si="2417"/>
        <v>4.0253701620113727E-2</v>
      </c>
      <c r="U2001" s="13">
        <f t="shared" si="2418"/>
        <v>5.296539686857045E-2</v>
      </c>
      <c r="V2001" s="13">
        <f t="shared" si="2419"/>
        <v>1.0713603365397042E-3</v>
      </c>
      <c r="W2001" s="13">
        <f t="shared" si="2420"/>
        <v>1.0197604410428857E-2</v>
      </c>
      <c r="X2001" s="13">
        <f t="shared" si="2421"/>
        <v>8.7436824881994123E-3</v>
      </c>
      <c r="Y2001" s="13">
        <f t="shared" si="2422"/>
        <v>3.748526633189427E-3</v>
      </c>
      <c r="Z2001" s="13">
        <f t="shared" si="2423"/>
        <v>2.3230437223057118E-2</v>
      </c>
      <c r="AA2001" s="13">
        <f t="shared" si="2424"/>
        <v>1.5137954446328487E-2</v>
      </c>
      <c r="AB2001" s="13">
        <f t="shared" si="2425"/>
        <v>4.9322718857755399E-3</v>
      </c>
      <c r="AC2001" s="13">
        <f t="shared" si="2426"/>
        <v>3.7412920367817481E-5</v>
      </c>
      <c r="AD2001" s="13">
        <f t="shared" si="2427"/>
        <v>1.6612996727578956E-3</v>
      </c>
      <c r="AE2001" s="13">
        <f t="shared" si="2428"/>
        <v>1.4244401206119886E-3</v>
      </c>
      <c r="AF2001" s="13">
        <f t="shared" si="2429"/>
        <v>6.1067539182763401E-4</v>
      </c>
      <c r="AG2001" s="13">
        <f t="shared" si="2430"/>
        <v>1.7453614641875961E-4</v>
      </c>
      <c r="AH2001" s="13">
        <f t="shared" si="2431"/>
        <v>4.9795902783975063E-3</v>
      </c>
      <c r="AI2001" s="13">
        <f t="shared" si="2432"/>
        <v>3.2449157143259978E-3</v>
      </c>
      <c r="AJ2001" s="13">
        <f t="shared" si="2433"/>
        <v>1.0572634900062822E-3</v>
      </c>
      <c r="AK2001" s="13">
        <f t="shared" si="2434"/>
        <v>2.2965282423520898E-4</v>
      </c>
      <c r="AL2001" s="13">
        <f t="shared" si="2435"/>
        <v>8.3615661335801127E-7</v>
      </c>
      <c r="AM2001" s="13">
        <f t="shared" si="2436"/>
        <v>2.1651489833302329E-4</v>
      </c>
      <c r="AN2001" s="13">
        <f t="shared" si="2437"/>
        <v>1.8564531911560166E-4</v>
      </c>
      <c r="AO2001" s="13">
        <f t="shared" si="2438"/>
        <v>7.9588482766954747E-5</v>
      </c>
      <c r="AP2001" s="13">
        <f t="shared" si="2439"/>
        <v>2.2747055583633143E-5</v>
      </c>
      <c r="AQ2001" s="13">
        <f t="shared" si="2440"/>
        <v>4.8759743847611013E-6</v>
      </c>
      <c r="AR2001" s="13">
        <f t="shared" si="2441"/>
        <v>8.5392518798052238E-4</v>
      </c>
      <c r="AS2001" s="13">
        <f t="shared" si="2442"/>
        <v>5.5645446842435677E-4</v>
      </c>
      <c r="AT2001" s="13">
        <f t="shared" si="2443"/>
        <v>1.8130486123832214E-4</v>
      </c>
      <c r="AU2001" s="13">
        <f t="shared" si="2444"/>
        <v>3.9382021439807723E-5</v>
      </c>
      <c r="AV2001" s="13">
        <f t="shared" si="2445"/>
        <v>6.4157557694224734E-6</v>
      </c>
      <c r="AW2001" s="13">
        <f t="shared" si="2446"/>
        <v>1.2977503552633202E-8</v>
      </c>
      <c r="AX2001" s="13">
        <f t="shared" si="2447"/>
        <v>2.3515073754642972E-5</v>
      </c>
      <c r="AY2001" s="13">
        <f t="shared" si="2448"/>
        <v>2.0162415634295286E-5</v>
      </c>
      <c r="AZ2001" s="13">
        <f t="shared" si="2449"/>
        <v>8.6438811217806289E-6</v>
      </c>
      <c r="BA2001" s="13">
        <f t="shared" si="2450"/>
        <v>2.4704936882789685E-6</v>
      </c>
      <c r="BB2001" s="13">
        <f t="shared" si="2451"/>
        <v>5.2956585512674238E-7</v>
      </c>
      <c r="BC2001" s="13">
        <f t="shared" si="2452"/>
        <v>9.0812616521674202E-8</v>
      </c>
      <c r="BD2001" s="13">
        <f t="shared" si="2453"/>
        <v>1.2202948868955133E-4</v>
      </c>
      <c r="BE2001" s="13">
        <f t="shared" si="2454"/>
        <v>7.9519675981719828E-5</v>
      </c>
      <c r="BF2001" s="13">
        <f t="shared" si="2455"/>
        <v>2.590922463145232E-5</v>
      </c>
      <c r="BG2001" s="13">
        <f t="shared" si="2456"/>
        <v>5.6278559380898617E-6</v>
      </c>
      <c r="BH2001" s="13">
        <f t="shared" si="2457"/>
        <v>9.1683839183991987E-7</v>
      </c>
      <c r="BI2001" s="13">
        <f t="shared" si="2458"/>
        <v>1.1949028489693919E-7</v>
      </c>
      <c r="BJ2001" s="14">
        <f t="shared" si="2459"/>
        <v>0.25841509673722501</v>
      </c>
      <c r="BK2001" s="14">
        <f t="shared" si="2460"/>
        <v>0.36304818114778509</v>
      </c>
      <c r="BL2001" s="14">
        <f t="shared" si="2461"/>
        <v>0.35528874876834321</v>
      </c>
      <c r="BM2001" s="14">
        <f t="shared" si="2462"/>
        <v>0.1933952285157079</v>
      </c>
      <c r="BN2001" s="14">
        <f t="shared" si="2463"/>
        <v>0.80656708592257187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1.3293413173652699</v>
      </c>
      <c r="F2002" s="10">
        <f>VLOOKUP(B2002,home!$B$2:$E$405,3,FALSE)</f>
        <v>0.97</v>
      </c>
      <c r="G2002" s="10">
        <f>VLOOKUP(C2002,away!$B$2:$E$405,4,FALSE)</f>
        <v>0.86</v>
      </c>
      <c r="H2002" s="10">
        <f>VLOOKUP(A2002,away!$A$2:$E$405,3,FALSE)</f>
        <v>1.1077844311377201</v>
      </c>
      <c r="I2002" s="10">
        <f>VLOOKUP(C2002,away!$B$2:$E$405,3,FALSE)</f>
        <v>1.18</v>
      </c>
      <c r="J2002" s="10">
        <f>VLOOKUP(B2002,home!$B$2:$E$405,4,FALSE)</f>
        <v>1.1599999999999999</v>
      </c>
      <c r="K2002" s="12">
        <f t="shared" si="2408"/>
        <v>1.1089365269461082</v>
      </c>
      <c r="L2002" s="12">
        <f t="shared" si="2409"/>
        <v>1.5163353293413111</v>
      </c>
      <c r="M2002" s="13">
        <f t="shared" si="2410"/>
        <v>7.2420066507460606E-2</v>
      </c>
      <c r="N2002" s="13">
        <f t="shared" si="2411"/>
        <v>8.0309257033989515E-2</v>
      </c>
      <c r="O2002" s="13">
        <f t="shared" si="2412"/>
        <v>0.10981310539850993</v>
      </c>
      <c r="P2002" s="13">
        <f t="shared" si="2413"/>
        <v>0.12177576371379051</v>
      </c>
      <c r="Q2002" s="13">
        <f t="shared" si="2414"/>
        <v>4.4528934288447335E-2</v>
      </c>
      <c r="R2002" s="13">
        <f t="shared" si="2415"/>
        <v>8.3256745670220844E-2</v>
      </c>
      <c r="S2002" s="13">
        <f t="shared" si="2416"/>
        <v>5.1192084401597629E-2</v>
      </c>
      <c r="T2002" s="13">
        <f t="shared" si="2417"/>
        <v>6.7520796239490394E-2</v>
      </c>
      <c r="U2002" s="13">
        <f t="shared" si="2418"/>
        <v>9.232644638837012E-2</v>
      </c>
      <c r="V2002" s="13">
        <f t="shared" si="2419"/>
        <v>9.5644994463012691E-3</v>
      </c>
      <c r="W2002" s="13">
        <f t="shared" si="2420"/>
        <v>1.6459920579480751E-2</v>
      </c>
      <c r="X2002" s="13">
        <f t="shared" si="2421"/>
        <v>2.4958759092818767E-2</v>
      </c>
      <c r="Y2002" s="13">
        <f t="shared" si="2422"/>
        <v>1.89229240944799E-2</v>
      </c>
      <c r="Z2002" s="13">
        <f t="shared" si="2423"/>
        <v>4.20817149552467E-2</v>
      </c>
      <c r="AA2002" s="13">
        <f t="shared" si="2424"/>
        <v>4.6665950830407366E-2</v>
      </c>
      <c r="AB2002" s="13">
        <f t="shared" si="2425"/>
        <v>2.5874788720254907E-2</v>
      </c>
      <c r="AC2002" s="13">
        <f t="shared" si="2426"/>
        <v>1.0051808504048007E-3</v>
      </c>
      <c r="AD2002" s="13">
        <f t="shared" si="2427"/>
        <v>4.5632517903045396E-3</v>
      </c>
      <c r="AE2002" s="13">
        <f t="shared" si="2428"/>
        <v>6.9194199063187618E-3</v>
      </c>
      <c r="AF2002" s="13">
        <f t="shared" si="2429"/>
        <v>5.2460804312493428E-3</v>
      </c>
      <c r="AG2002" s="13">
        <f t="shared" si="2430"/>
        <v>2.6516056994898263E-3</v>
      </c>
      <c r="AH2002" s="13">
        <f t="shared" si="2431"/>
        <v>1.5952497776477791E-2</v>
      </c>
      <c r="AI2002" s="13">
        <f t="shared" si="2432"/>
        <v>1.7690307480362794E-2</v>
      </c>
      <c r="AJ2002" s="13">
        <f t="shared" si="2433"/>
        <v>9.8087140689411389E-3</v>
      </c>
      <c r="AK2002" s="13">
        <f t="shared" si="2434"/>
        <v>3.6257471044730044E-3</v>
      </c>
      <c r="AL2002" s="13">
        <f t="shared" si="2435"/>
        <v>6.7609253419236682E-5</v>
      </c>
      <c r="AM2002" s="13">
        <f t="shared" si="2436"/>
        <v>1.0120713183841856E-3</v>
      </c>
      <c r="AN2002" s="13">
        <f t="shared" si="2437"/>
        <v>1.5346394958789791E-3</v>
      </c>
      <c r="AO2002" s="13">
        <f t="shared" si="2438"/>
        <v>1.163514042701918E-3</v>
      </c>
      <c r="AP2002" s="13">
        <f t="shared" si="2439"/>
        <v>5.8809248304455099E-4</v>
      </c>
      <c r="AQ2002" s="13">
        <f t="shared" si="2440"/>
        <v>2.2293635224012709E-4</v>
      </c>
      <c r="AR2002" s="13">
        <f t="shared" si="2441"/>
        <v>4.8378671939423934E-3</v>
      </c>
      <c r="AS2002" s="13">
        <f t="shared" si="2442"/>
        <v>5.3648876438769913E-3</v>
      </c>
      <c r="AT2002" s="13">
        <f t="shared" si="2443"/>
        <v>2.974659935628521E-3</v>
      </c>
      <c r="AU2002" s="13">
        <f t="shared" si="2444"/>
        <v>1.099569685953875E-3</v>
      </c>
      <c r="AV2002" s="13">
        <f t="shared" si="2445"/>
        <v>3.0483824716922832E-4</v>
      </c>
      <c r="AW2002" s="13">
        <f t="shared" si="2446"/>
        <v>3.1579524180937196E-6</v>
      </c>
      <c r="AX2002" s="13">
        <f t="shared" si="2447"/>
        <v>1.8705380880512104E-4</v>
      </c>
      <c r="AY2002" s="13">
        <f t="shared" si="2448"/>
        <v>2.8363629877905985E-4</v>
      </c>
      <c r="AZ2002" s="13">
        <f t="shared" si="2449"/>
        <v>2.1504387026114816E-4</v>
      </c>
      <c r="BA2002" s="13">
        <f t="shared" si="2450"/>
        <v>1.0869287261175608E-4</v>
      </c>
      <c r="BB2002" s="13">
        <f t="shared" si="2451"/>
        <v>4.120371069720007E-5</v>
      </c>
      <c r="BC2002" s="13">
        <f t="shared" si="2452"/>
        <v>1.2495728446024587E-5</v>
      </c>
      <c r="BD2002" s="13">
        <f t="shared" si="2453"/>
        <v>1.2226381574726964E-3</v>
      </c>
      <c r="BE2002" s="13">
        <f t="shared" si="2454"/>
        <v>1.3558281120595607E-3</v>
      </c>
      <c r="BF2002" s="13">
        <f t="shared" si="2455"/>
        <v>7.5176365886161427E-4</v>
      </c>
      <c r="BG2002" s="13">
        <f t="shared" si="2456"/>
        <v>2.7788606031409907E-4</v>
      </c>
      <c r="BH2002" s="13">
        <f t="shared" si="2457"/>
        <v>7.7039500652863451E-5</v>
      </c>
      <c r="BI2002" s="13">
        <f t="shared" si="2458"/>
        <v>1.7086383258329772E-5</v>
      </c>
      <c r="BJ2002" s="14">
        <f t="shared" si="2459"/>
        <v>0.27745032913791923</v>
      </c>
      <c r="BK2002" s="14">
        <f t="shared" si="2460"/>
        <v>0.25630884047175312</v>
      </c>
      <c r="BL2002" s="14">
        <f t="shared" si="2461"/>
        <v>0.42329836801720799</v>
      </c>
      <c r="BM2002" s="14">
        <f t="shared" si="2462"/>
        <v>0.48675490162334734</v>
      </c>
      <c r="BN2002" s="14">
        <f t="shared" si="2463"/>
        <v>0.51210387261241874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1.3293413173652699</v>
      </c>
      <c r="F2003" s="10">
        <f>VLOOKUP(B2003,home!$B$2:$E$405,3,FALSE)</f>
        <v>1.72</v>
      </c>
      <c r="G2003" s="10">
        <f>VLOOKUP(C2003,away!$B$2:$E$405,4,FALSE)</f>
        <v>0.43</v>
      </c>
      <c r="H2003" s="10">
        <f>VLOOKUP(A2003,away!$A$2:$E$405,3,FALSE)</f>
        <v>1.1077844311377201</v>
      </c>
      <c r="I2003" s="10">
        <f>VLOOKUP(C2003,away!$B$2:$E$405,3,FALSE)</f>
        <v>0.32</v>
      </c>
      <c r="J2003" s="10">
        <f>VLOOKUP(B2003,home!$B$2:$E$405,4,FALSE)</f>
        <v>1.1599999999999999</v>
      </c>
      <c r="K2003" s="12">
        <f t="shared" si="2408"/>
        <v>0.98318083832335357</v>
      </c>
      <c r="L2003" s="12">
        <f t="shared" si="2409"/>
        <v>0.41120958083832171</v>
      </c>
      <c r="M2003" s="13">
        <f t="shared" si="2410"/>
        <v>0.24798415669264984</v>
      </c>
      <c r="N2003" s="13">
        <f t="shared" si="2411"/>
        <v>0.24381327106798933</v>
      </c>
      <c r="O2003" s="13">
        <f t="shared" si="2412"/>
        <v>0.10197346112812922</v>
      </c>
      <c r="P2003" s="13">
        <f t="shared" si="2413"/>
        <v>0.10025835299868799</v>
      </c>
      <c r="Q2003" s="13">
        <f t="shared" si="2414"/>
        <v>0.11985626812149237</v>
      </c>
      <c r="R2003" s="13">
        <f t="shared" si="2415"/>
        <v>2.0966232103565453E-2</v>
      </c>
      <c r="S2003" s="13">
        <f t="shared" si="2416"/>
        <v>1.0133447112175391E-2</v>
      </c>
      <c r="T2003" s="13">
        <f t="shared" si="2417"/>
        <v>4.9286045775084372E-2</v>
      </c>
      <c r="U2003" s="13">
        <f t="shared" si="2418"/>
        <v>2.0613597656065491E-2</v>
      </c>
      <c r="V2003" s="13">
        <f t="shared" si="2419"/>
        <v>4.5520950980446648E-4</v>
      </c>
      <c r="W2003" s="13">
        <f t="shared" si="2420"/>
        <v>3.9280128723332509E-2</v>
      </c>
      <c r="X2003" s="13">
        <f t="shared" si="2421"/>
        <v>1.6152365267596881E-2</v>
      </c>
      <c r="Y2003" s="13">
        <f t="shared" si="2422"/>
        <v>3.3210036756179894E-3</v>
      </c>
      <c r="Z2003" s="13">
        <f t="shared" si="2423"/>
        <v>2.8738385050220386E-3</v>
      </c>
      <c r="AA2003" s="13">
        <f t="shared" si="2424"/>
        <v>2.8255029505735007E-3</v>
      </c>
      <c r="AB2003" s="13">
        <f t="shared" si="2425"/>
        <v>1.3889901798149816E-3</v>
      </c>
      <c r="AC2003" s="13">
        <f t="shared" si="2426"/>
        <v>1.1502386969750066E-5</v>
      </c>
      <c r="AD2003" s="13">
        <f t="shared" si="2427"/>
        <v>9.6548674719138215E-3</v>
      </c>
      <c r="AE2003" s="13">
        <f t="shared" si="2428"/>
        <v>3.9701740061752287E-3</v>
      </c>
      <c r="AF2003" s="13">
        <f t="shared" si="2429"/>
        <v>8.1628679446725809E-4</v>
      </c>
      <c r="AG2003" s="13">
        <f t="shared" si="2430"/>
        <v>1.1188831686557952E-4</v>
      </c>
      <c r="AH2003" s="13">
        <f t="shared" si="2431"/>
        <v>2.9543748176178532E-4</v>
      </c>
      <c r="AI2003" s="13">
        <f t="shared" si="2432"/>
        <v>2.9046847099069257E-4</v>
      </c>
      <c r="AJ2003" s="13">
        <f t="shared" si="2433"/>
        <v>1.4279151740756587E-4</v>
      </c>
      <c r="AK2003" s="13">
        <f t="shared" si="2434"/>
        <v>4.679662793007813E-5</v>
      </c>
      <c r="AL2003" s="13">
        <f t="shared" si="2435"/>
        <v>1.860135564337676E-7</v>
      </c>
      <c r="AM2003" s="13">
        <f t="shared" si="2436"/>
        <v>1.8984961389874227E-3</v>
      </c>
      <c r="AN2003" s="13">
        <f t="shared" si="2437"/>
        <v>7.8067980153619012E-4</v>
      </c>
      <c r="AO2003" s="13">
        <f t="shared" si="2438"/>
        <v>1.6051150697932043E-4</v>
      </c>
      <c r="AP2003" s="13">
        <f t="shared" si="2439"/>
        <v>2.2001289834897908E-5</v>
      </c>
      <c r="AQ2003" s="13">
        <f t="shared" si="2440"/>
        <v>2.2617852927276988E-6</v>
      </c>
      <c r="AR2003" s="13">
        <f t="shared" si="2441"/>
        <v>2.4297344607838621E-5</v>
      </c>
      <c r="AS2003" s="13">
        <f t="shared" si="2442"/>
        <v>2.3888683640566187E-5</v>
      </c>
      <c r="AT2003" s="13">
        <f t="shared" si="2443"/>
        <v>1.174344800408662E-5</v>
      </c>
      <c r="AU2003" s="13">
        <f t="shared" si="2444"/>
        <v>3.8486443511548668E-6</v>
      </c>
      <c r="AV2003" s="13">
        <f t="shared" si="2445"/>
        <v>9.4597834489421991E-7</v>
      </c>
      <c r="AW2003" s="13">
        <f t="shared" si="2446"/>
        <v>2.0890013759351225E-9</v>
      </c>
      <c r="AX2003" s="13">
        <f t="shared" si="2447"/>
        <v>3.1109417091388389E-4</v>
      </c>
      <c r="AY2003" s="13">
        <f t="shared" si="2448"/>
        <v>1.2792490362274338E-4</v>
      </c>
      <c r="AZ2003" s="13">
        <f t="shared" si="2449"/>
        <v>2.6301972998745503E-5</v>
      </c>
      <c r="BA2003" s="13">
        <f t="shared" si="2450"/>
        <v>3.6052077640116654E-6</v>
      </c>
      <c r="BB2003" s="13">
        <f t="shared" si="2451"/>
        <v>3.706239933685749E-7</v>
      </c>
      <c r="BC2003" s="13">
        <f t="shared" si="2452"/>
        <v>3.0480827392343333E-8</v>
      </c>
      <c r="BD2003" s="13">
        <f t="shared" si="2453"/>
        <v>1.6652168152789289E-6</v>
      </c>
      <c r="BE2003" s="13">
        <f t="shared" si="2454"/>
        <v>1.6372092644360821E-6</v>
      </c>
      <c r="BF2003" s="13">
        <f t="shared" si="2455"/>
        <v>8.0483638855951394E-7</v>
      </c>
      <c r="BG2003" s="13">
        <f t="shared" si="2456"/>
        <v>2.6376657173902782E-7</v>
      </c>
      <c r="BH2003" s="13">
        <f t="shared" si="2457"/>
        <v>6.4832559781013569E-8</v>
      </c>
      <c r="BI2003" s="13">
        <f t="shared" si="2458"/>
        <v>1.2748426095229177E-8</v>
      </c>
      <c r="BJ2003" s="14">
        <f t="shared" si="2459"/>
        <v>0.48959557710328605</v>
      </c>
      <c r="BK2003" s="14">
        <f t="shared" si="2460"/>
        <v>0.35897077961746665</v>
      </c>
      <c r="BL2003" s="14">
        <f t="shared" si="2461"/>
        <v>0.14861245082521318</v>
      </c>
      <c r="BM2003" s="14">
        <f t="shared" si="2462"/>
        <v>0.16507298112385232</v>
      </c>
      <c r="BN2003" s="14">
        <f t="shared" si="2463"/>
        <v>0.83485174211251423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1.3293413173652699</v>
      </c>
      <c r="F2004" s="10">
        <f>VLOOKUP(B2004,home!$B$2:$E$405,3,FALSE)</f>
        <v>1.07</v>
      </c>
      <c r="G2004" s="10">
        <f>VLOOKUP(C2004,away!$B$2:$E$405,4,FALSE)</f>
        <v>0.32</v>
      </c>
      <c r="H2004" s="10">
        <f>VLOOKUP(A2004,away!$A$2:$E$405,3,FALSE)</f>
        <v>1.1077844311377201</v>
      </c>
      <c r="I2004" s="10">
        <f>VLOOKUP(C2004,away!$B$2:$E$405,3,FALSE)</f>
        <v>1.5</v>
      </c>
      <c r="J2004" s="10">
        <f>VLOOKUP(B2004,home!$B$2:$E$405,4,FALSE)</f>
        <v>0.39</v>
      </c>
      <c r="K2004" s="12">
        <f t="shared" si="2408"/>
        <v>0.4551664670658685</v>
      </c>
      <c r="L2004" s="12">
        <f t="shared" si="2409"/>
        <v>0.64805389221556631</v>
      </c>
      <c r="M2004" s="13">
        <f t="shared" si="2410"/>
        <v>0.33180084341820998</v>
      </c>
      <c r="N2004" s="13">
        <f t="shared" si="2411"/>
        <v>0.15102461766814204</v>
      </c>
      <c r="O2004" s="13">
        <f t="shared" si="2412"/>
        <v>0.21502482801757863</v>
      </c>
      <c r="P2004" s="13">
        <f t="shared" si="2413"/>
        <v>9.7872091300207228E-2</v>
      </c>
      <c r="Q2004" s="13">
        <f t="shared" si="2414"/>
        <v>3.4370670831990878E-2</v>
      </c>
      <c r="R2004" s="13">
        <f t="shared" si="2415"/>
        <v>6.9673838359887288E-2</v>
      </c>
      <c r="S2004" s="13">
        <f t="shared" si="2416"/>
        <v>7.2173914303485963E-3</v>
      </c>
      <c r="T2004" s="13">
        <f t="shared" si="2417"/>
        <v>2.2274047010731723E-2</v>
      </c>
      <c r="U2004" s="13">
        <f t="shared" si="2418"/>
        <v>3.1713194853188277E-2</v>
      </c>
      <c r="V2004" s="13">
        <f t="shared" si="2419"/>
        <v>2.3654791957705617E-4</v>
      </c>
      <c r="W2004" s="13">
        <f t="shared" si="2420"/>
        <v>5.2147922710937284E-3</v>
      </c>
      <c r="X2004" s="13">
        <f t="shared" si="2421"/>
        <v>3.3794664283779427E-3</v>
      </c>
      <c r="Y2004" s="13">
        <f t="shared" si="2422"/>
        <v>1.0950381862610819E-3</v>
      </c>
      <c r="Z2004" s="13">
        <f t="shared" si="2423"/>
        <v>1.5050800711574396E-2</v>
      </c>
      <c r="AA2004" s="13">
        <f t="shared" si="2424"/>
        <v>6.8506197863997765E-3</v>
      </c>
      <c r="AB2004" s="13">
        <f t="shared" si="2425"/>
        <v>1.5590862026935604E-3</v>
      </c>
      <c r="AC2004" s="13">
        <f t="shared" si="2426"/>
        <v>4.3609442307344942E-6</v>
      </c>
      <c r="AD2004" s="13">
        <f t="shared" si="2427"/>
        <v>5.9339964362903211E-4</v>
      </c>
      <c r="AE2004" s="13">
        <f t="shared" si="2428"/>
        <v>3.8455494869312417E-4</v>
      </c>
      <c r="AF2004" s="13">
        <f t="shared" si="2429"/>
        <v>1.2460616563566825E-4</v>
      </c>
      <c r="AG2004" s="13">
        <f t="shared" si="2430"/>
        <v>2.6917170211417453E-5</v>
      </c>
      <c r="AH2004" s="13">
        <f t="shared" si="2431"/>
        <v>2.4384324955241503E-3</v>
      </c>
      <c r="AI2004" s="13">
        <f t="shared" si="2432"/>
        <v>1.1098927041663365E-3</v>
      </c>
      <c r="AJ2004" s="13">
        <f t="shared" si="2433"/>
        <v>2.5259297048878726E-4</v>
      </c>
      <c r="AK2004" s="13">
        <f t="shared" si="2434"/>
        <v>3.8323949994351494E-5</v>
      </c>
      <c r="AL2004" s="13">
        <f t="shared" si="2435"/>
        <v>5.1454327542813508E-8</v>
      </c>
      <c r="AM2004" s="13">
        <f t="shared" si="2436"/>
        <v>5.4019123869754412E-5</v>
      </c>
      <c r="AN2004" s="13">
        <f t="shared" si="2437"/>
        <v>3.5007303477869149E-5</v>
      </c>
      <c r="AO2004" s="13">
        <f t="shared" si="2438"/>
        <v>1.1343309637402315E-5</v>
      </c>
      <c r="AP2004" s="13">
        <f t="shared" si="2439"/>
        <v>2.4503586537083047E-6</v>
      </c>
      <c r="AQ2004" s="13">
        <f t="shared" si="2440"/>
        <v>3.9699111571494041E-7</v>
      </c>
      <c r="AR2004" s="13">
        <f t="shared" si="2441"/>
        <v>3.1604713392586857E-4</v>
      </c>
      <c r="AS2004" s="13">
        <f t="shared" si="2442"/>
        <v>1.4385405737533095E-4</v>
      </c>
      <c r="AT2004" s="13">
        <f t="shared" si="2443"/>
        <v>3.2738771534310063E-5</v>
      </c>
      <c r="AU2004" s="13">
        <f t="shared" si="2444"/>
        <v>4.9671969917828459E-6</v>
      </c>
      <c r="AV2004" s="13">
        <f t="shared" si="2445"/>
        <v>5.6522537649250174E-7</v>
      </c>
      <c r="AW2004" s="13">
        <f t="shared" si="2446"/>
        <v>4.2160018099853397E-10</v>
      </c>
      <c r="AX2004" s="13">
        <f t="shared" si="2447"/>
        <v>4.097948960964939E-6</v>
      </c>
      <c r="AY2004" s="13">
        <f t="shared" si="2448"/>
        <v>2.655691774254064E-6</v>
      </c>
      <c r="AZ2004" s="13">
        <f t="shared" si="2449"/>
        <v>8.6051569541510462E-7</v>
      </c>
      <c r="BA2004" s="13">
        <f t="shared" si="2450"/>
        <v>1.8588684857544777E-7</v>
      </c>
      <c r="BB2004" s="13">
        <f t="shared" si="2451"/>
        <v>3.0116173932751128E-8</v>
      </c>
      <c r="BC2004" s="13">
        <f t="shared" si="2452"/>
        <v>3.903380747152071E-9</v>
      </c>
      <c r="BD2004" s="13">
        <f t="shared" si="2453"/>
        <v>3.4135929210705563E-5</v>
      </c>
      <c r="BE2004" s="13">
        <f t="shared" si="2454"/>
        <v>1.5537530298847427E-5</v>
      </c>
      <c r="BF2004" s="13">
        <f t="shared" si="2455"/>
        <v>3.5360813865276358E-6</v>
      </c>
      <c r="BG2004" s="13">
        <f t="shared" si="2456"/>
        <v>5.3650189065438731E-7</v>
      </c>
      <c r="BH2004" s="13">
        <f t="shared" si="2457"/>
        <v>6.1049417535829082E-8</v>
      </c>
      <c r="BI2004" s="13">
        <f t="shared" si="2458"/>
        <v>5.557529539242482E-9</v>
      </c>
      <c r="BJ2004" s="14">
        <f t="shared" si="2459"/>
        <v>0.21859916147435501</v>
      </c>
      <c r="BK2004" s="14">
        <f t="shared" si="2460"/>
        <v>0.4371339421586754</v>
      </c>
      <c r="BL2004" s="14">
        <f t="shared" si="2461"/>
        <v>0.32921279437485884</v>
      </c>
      <c r="BM2004" s="14">
        <f t="shared" si="2462"/>
        <v>0.10022715385327335</v>
      </c>
      <c r="BN2004" s="14">
        <f t="shared" si="2463"/>
        <v>0.89976688959601603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1.3293413173652699</v>
      </c>
      <c r="F2005" s="10">
        <f>VLOOKUP(B2005,home!$B$2:$E$405,3,FALSE)</f>
        <v>0.85</v>
      </c>
      <c r="G2005" s="10">
        <f>VLOOKUP(C2005,away!$B$2:$E$405,4,FALSE)</f>
        <v>0.86</v>
      </c>
      <c r="H2005" s="10">
        <f>VLOOKUP(A2005,away!$A$2:$E$405,3,FALSE)</f>
        <v>1.1077844311377201</v>
      </c>
      <c r="I2005" s="10">
        <f>VLOOKUP(C2005,away!$B$2:$E$405,3,FALSE)</f>
        <v>1.07</v>
      </c>
      <c r="J2005" s="10">
        <f>VLOOKUP(B2005,home!$B$2:$E$405,4,FALSE)</f>
        <v>1.24</v>
      </c>
      <c r="K2005" s="12">
        <f t="shared" si="2408"/>
        <v>0.97174850299401239</v>
      </c>
      <c r="L2005" s="12">
        <f t="shared" si="2409"/>
        <v>1.4698083832335269</v>
      </c>
      <c r="M2005" s="13">
        <f t="shared" si="2410"/>
        <v>8.7025257512324705E-2</v>
      </c>
      <c r="N2005" s="13">
        <f t="shared" si="2411"/>
        <v>8.4566663710269954E-2</v>
      </c>
      <c r="O2005" s="13">
        <f t="shared" si="2412"/>
        <v>0.12791045304467133</v>
      </c>
      <c r="P2005" s="13">
        <f t="shared" si="2413"/>
        <v>0.12429679126344527</v>
      </c>
      <c r="Q2005" s="13">
        <f t="shared" si="2414"/>
        <v>4.1088764431826449E-2</v>
      </c>
      <c r="R2005" s="13">
        <f t="shared" si="2415"/>
        <v>9.4001928094128176E-2</v>
      </c>
      <c r="S2005" s="13">
        <f t="shared" si="2416"/>
        <v>4.4382782539311834E-2</v>
      </c>
      <c r="T2005" s="13">
        <f t="shared" si="2417"/>
        <v>6.0392610418606087E-2</v>
      </c>
      <c r="U2005" s="13">
        <f t="shared" si="2418"/>
        <v>9.1346232904019845E-2</v>
      </c>
      <c r="V2005" s="13">
        <f t="shared" si="2419"/>
        <v>7.0434691601502395E-3</v>
      </c>
      <c r="W2005" s="13">
        <f t="shared" si="2420"/>
        <v>1.3309315108833661E-2</v>
      </c>
      <c r="X2005" s="13">
        <f t="shared" si="2421"/>
        <v>1.9562142922060356E-2</v>
      </c>
      <c r="Y2005" s="13">
        <f t="shared" si="2422"/>
        <v>1.437630083042836E-2</v>
      </c>
      <c r="Z2005" s="13">
        <f t="shared" si="2423"/>
        <v>4.6054940650954931E-2</v>
      </c>
      <c r="AA2005" s="13">
        <f t="shared" si="2424"/>
        <v>4.4753819633043541E-2</v>
      </c>
      <c r="AB2005" s="13">
        <f t="shared" si="2425"/>
        <v>2.1744728615837046E-2</v>
      </c>
      <c r="AC2005" s="13">
        <f t="shared" si="2426"/>
        <v>6.2875468642373809E-4</v>
      </c>
      <c r="AD2005" s="13">
        <f t="shared" si="2427"/>
        <v>3.2333267582211746E-3</v>
      </c>
      <c r="AE2005" s="13">
        <f t="shared" si="2428"/>
        <v>4.7523707749667658E-3</v>
      </c>
      <c r="AF2005" s="13">
        <f t="shared" si="2429"/>
        <v>3.4925372026400831E-3</v>
      </c>
      <c r="AG2005" s="13">
        <f t="shared" si="2430"/>
        <v>1.7111201530651218E-3</v>
      </c>
      <c r="AH2005" s="13">
        <f t="shared" si="2431"/>
        <v>1.6922984464524025E-2</v>
      </c>
      <c r="AI2005" s="13">
        <f t="shared" si="2432"/>
        <v>1.6444884819592151E-2</v>
      </c>
      <c r="AJ2005" s="13">
        <f t="shared" si="2433"/>
        <v>7.9901461026738157E-3</v>
      </c>
      <c r="AK2005" s="13">
        <f t="shared" si="2434"/>
        <v>2.5881375046589079E-3</v>
      </c>
      <c r="AL2005" s="13">
        <f t="shared" si="2435"/>
        <v>3.5921612758574679E-5</v>
      </c>
      <c r="AM2005" s="13">
        <f t="shared" si="2436"/>
        <v>6.2839608739838208E-4</v>
      </c>
      <c r="AN2005" s="13">
        <f t="shared" si="2437"/>
        <v>9.2362183724929009E-4</v>
      </c>
      <c r="AO2005" s="13">
        <f t="shared" si="2438"/>
        <v>6.7877355966327951E-4</v>
      </c>
      <c r="AP2005" s="13">
        <f t="shared" si="2439"/>
        <v>3.325556894367836E-4</v>
      </c>
      <c r="AQ2005" s="13">
        <f t="shared" si="2440"/>
        <v>1.2219828505654747E-4</v>
      </c>
      <c r="AR2005" s="13">
        <f t="shared" si="2441"/>
        <v>4.9747088870576231E-3</v>
      </c>
      <c r="AS2005" s="13">
        <f t="shared" si="2442"/>
        <v>4.834165913829255E-3</v>
      </c>
      <c r="AT2005" s="13">
        <f t="shared" si="2443"/>
        <v>2.34879674499413E-3</v>
      </c>
      <c r="AU2005" s="13">
        <f t="shared" si="2444"/>
        <v>7.6081324026175173E-4</v>
      </c>
      <c r="AV2005" s="13">
        <f t="shared" si="2445"/>
        <v>1.8482978182059526E-4</v>
      </c>
      <c r="AW2005" s="13">
        <f t="shared" si="2446"/>
        <v>1.4251741169212157E-6</v>
      </c>
      <c r="AX2005" s="13">
        <f t="shared" si="2447"/>
        <v>1.0177382620277869E-4</v>
      </c>
      <c r="AY2005" s="13">
        <f t="shared" si="2448"/>
        <v>1.4958802294659613E-4</v>
      </c>
      <c r="AZ2005" s="13">
        <f t="shared" si="2449"/>
        <v>1.099328650791181E-4</v>
      </c>
      <c r="BA2005" s="13">
        <f t="shared" si="2450"/>
        <v>5.3860082228722674E-5</v>
      </c>
      <c r="BB2005" s="13">
        <f t="shared" si="2451"/>
        <v>1.9791000095355924E-5</v>
      </c>
      <c r="BC2005" s="13">
        <f t="shared" si="2452"/>
        <v>5.8177955705459257E-6</v>
      </c>
      <c r="BD2005" s="13">
        <f t="shared" si="2453"/>
        <v>1.2186448043906058E-3</v>
      </c>
      <c r="BE2005" s="13">
        <f t="shared" si="2454"/>
        <v>1.1842162643480021E-3</v>
      </c>
      <c r="BF2005" s="13">
        <f t="shared" si="2455"/>
        <v>5.7538019105066629E-4</v>
      </c>
      <c r="BG2005" s="13">
        <f t="shared" si="2456"/>
        <v>1.86374946435298E-4</v>
      </c>
      <c r="BH2005" s="13">
        <f t="shared" si="2457"/>
        <v>4.5277393798522505E-5</v>
      </c>
      <c r="BI2005" s="13">
        <f t="shared" si="2458"/>
        <v>8.7996479286369279E-6</v>
      </c>
      <c r="BJ2005" s="14">
        <f t="shared" si="2459"/>
        <v>0.24961146136184534</v>
      </c>
      <c r="BK2005" s="14">
        <f t="shared" si="2460"/>
        <v>0.26356256479736101</v>
      </c>
      <c r="BL2005" s="14">
        <f t="shared" si="2461"/>
        <v>0.44002532299906388</v>
      </c>
      <c r="BM2005" s="14">
        <f t="shared" si="2462"/>
        <v>0.44021626890372983</v>
      </c>
      <c r="BN2005" s="14">
        <f t="shared" si="2463"/>
        <v>0.55888985805666591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1.3293413173652699</v>
      </c>
      <c r="F2006" s="10">
        <f>VLOOKUP(B2006,home!$B$2:$E$405,3,FALSE)</f>
        <v>1.1299999999999999</v>
      </c>
      <c r="G2006" s="10">
        <f>VLOOKUP(C2006,away!$B$2:$E$405,4,FALSE)</f>
        <v>1.5</v>
      </c>
      <c r="H2006" s="10">
        <f>VLOOKUP(A2006,away!$A$2:$E$405,3,FALSE)</f>
        <v>1.1077844311377201</v>
      </c>
      <c r="I2006" s="10">
        <f>VLOOKUP(C2006,away!$B$2:$E$405,3,FALSE)</f>
        <v>0.64</v>
      </c>
      <c r="J2006" s="10">
        <f>VLOOKUP(B2006,home!$B$2:$E$405,4,FALSE)</f>
        <v>0.9</v>
      </c>
      <c r="K2006" s="12">
        <f t="shared" si="2408"/>
        <v>2.2532335329341322</v>
      </c>
      <c r="L2006" s="12">
        <f t="shared" si="2409"/>
        <v>0.63808383233532684</v>
      </c>
      <c r="M2006" s="13">
        <f t="shared" si="2410"/>
        <v>5.5503046642914909E-2</v>
      </c>
      <c r="N2006" s="13">
        <f t="shared" si="2411"/>
        <v>0.12506132587582308</v>
      </c>
      <c r="O2006" s="13">
        <f t="shared" si="2412"/>
        <v>3.5415596708197543E-2</v>
      </c>
      <c r="P2006" s="13">
        <f t="shared" si="2413"/>
        <v>7.9799610091782366E-2</v>
      </c>
      <c r="Q2006" s="13">
        <f t="shared" si="2414"/>
        <v>0.14089618656830386</v>
      </c>
      <c r="R2006" s="13">
        <f t="shared" si="2415"/>
        <v>1.1299059836004537E-2</v>
      </c>
      <c r="S2006" s="13">
        <f t="shared" si="2416"/>
        <v>2.8683010014610533E-2</v>
      </c>
      <c r="T2006" s="13">
        <f t="shared" si="2417"/>
        <v>8.9903578686936519E-2</v>
      </c>
      <c r="U2006" s="13">
        <f t="shared" si="2418"/>
        <v>2.5459420513114658E-2</v>
      </c>
      <c r="V2006" s="13">
        <f t="shared" si="2419"/>
        <v>4.5821168663856522E-3</v>
      </c>
      <c r="W2006" s="13">
        <f t="shared" si="2420"/>
        <v>0.10582400407941531</v>
      </c>
      <c r="X2006" s="13">
        <f t="shared" si="2421"/>
        <v>6.7524586076062584E-2</v>
      </c>
      <c r="Y2006" s="13">
        <f t="shared" si="2422"/>
        <v>2.1543173330135331E-2</v>
      </c>
      <c r="Z2006" s="13">
        <f t="shared" si="2423"/>
        <v>2.4032491339813149E-3</v>
      </c>
      <c r="AA2006" s="13">
        <f t="shared" si="2424"/>
        <v>5.4150815366816119E-3</v>
      </c>
      <c r="AB2006" s="13">
        <f t="shared" si="2425"/>
        <v>6.1007216510117496E-3</v>
      </c>
      <c r="AC2006" s="13">
        <f t="shared" si="2426"/>
        <v>4.1174669843465137E-4</v>
      </c>
      <c r="AD2006" s="13">
        <f t="shared" si="2427"/>
        <v>5.9611548645274258E-2</v>
      </c>
      <c r="AE2006" s="13">
        <f t="shared" si="2428"/>
        <v>3.8037165411020361E-2</v>
      </c>
      <c r="AF2006" s="13">
        <f t="shared" si="2429"/>
        <v>1.2135450138318304E-2</v>
      </c>
      <c r="AG2006" s="13">
        <f t="shared" si="2430"/>
        <v>2.5811448437908051E-3</v>
      </c>
      <c r="AH2006" s="13">
        <f t="shared" si="2431"/>
        <v>3.8336860436683818E-4</v>
      </c>
      <c r="AI2006" s="13">
        <f t="shared" si="2432"/>
        <v>8.6381899483351833E-4</v>
      </c>
      <c r="AJ2006" s="13">
        <f t="shared" si="2433"/>
        <v>9.7319296277216982E-4</v>
      </c>
      <c r="AK2006" s="13">
        <f t="shared" si="2434"/>
        <v>7.3094367257792398E-4</v>
      </c>
      <c r="AL2006" s="13">
        <f t="shared" si="2435"/>
        <v>2.3679583719470066E-5</v>
      </c>
      <c r="AM2006" s="13">
        <f t="shared" si="2436"/>
        <v>2.6863748071533237E-2</v>
      </c>
      <c r="AN2006" s="13">
        <f t="shared" si="2437"/>
        <v>1.7141323320374675E-2</v>
      </c>
      <c r="AO2006" s="13">
        <f t="shared" si="2438"/>
        <v>5.4688006377817911E-3</v>
      </c>
      <c r="AP2006" s="13">
        <f t="shared" si="2439"/>
        <v>1.1631844230778948E-3</v>
      </c>
      <c r="AQ2006" s="13">
        <f t="shared" si="2440"/>
        <v>1.8555229359757484E-4</v>
      </c>
      <c r="AR2006" s="13">
        <f t="shared" si="2441"/>
        <v>4.8924261654287586E-5</v>
      </c>
      <c r="AS2006" s="13">
        <f t="shared" si="2442"/>
        <v>1.102377869334843E-4</v>
      </c>
      <c r="AT2006" s="13">
        <f t="shared" si="2443"/>
        <v>1.241957390574875E-4</v>
      </c>
      <c r="AU2006" s="13">
        <f t="shared" si="2444"/>
        <v>9.3280667963956053E-5</v>
      </c>
      <c r="AV2006" s="13">
        <f t="shared" si="2445"/>
        <v>5.2545782257720113E-5</v>
      </c>
      <c r="AW2006" s="13">
        <f t="shared" si="2446"/>
        <v>9.4570461655441548E-7</v>
      </c>
      <c r="AX2006" s="13">
        <f t="shared" si="2447"/>
        <v>1.0088382995845559E-2</v>
      </c>
      <c r="AY2006" s="13">
        <f t="shared" si="2448"/>
        <v>6.4372340840556791E-3</v>
      </c>
      <c r="AZ2006" s="13">
        <f t="shared" si="2449"/>
        <v>2.0537474969969179E-3</v>
      </c>
      <c r="BA2006" s="13">
        <f t="shared" si="2450"/>
        <v>4.3682102451095945E-4</v>
      </c>
      <c r="BB2006" s="13">
        <f t="shared" si="2451"/>
        <v>6.9682108341149191E-5</v>
      </c>
      <c r="BC2006" s="13">
        <f t="shared" si="2452"/>
        <v>8.8926053471051865E-6</v>
      </c>
      <c r="BD2006" s="13">
        <f t="shared" si="2453"/>
        <v>5.2029633950906794E-6</v>
      </c>
      <c r="BE2006" s="13">
        <f t="shared" si="2454"/>
        <v>1.1723491592447138E-5</v>
      </c>
      <c r="BF2006" s="13">
        <f t="shared" si="2455"/>
        <v>1.3207882189586633E-5</v>
      </c>
      <c r="BG2006" s="13">
        <f t="shared" si="2456"/>
        <v>9.920147682873363E-6</v>
      </c>
      <c r="BH2006" s="13">
        <f t="shared" si="2457"/>
        <v>5.5881023526772748E-6</v>
      </c>
      <c r="BI2006" s="13">
        <f t="shared" si="2458"/>
        <v>2.5182599213041101E-6</v>
      </c>
      <c r="BJ2006" s="14">
        <f t="shared" si="2459"/>
        <v>0.73303553271654298</v>
      </c>
      <c r="BK2006" s="14">
        <f t="shared" si="2460"/>
        <v>0.17544044398190328</v>
      </c>
      <c r="BL2006" s="14">
        <f t="shared" si="2461"/>
        <v>8.7118549564561484E-2</v>
      </c>
      <c r="BM2006" s="14">
        <f t="shared" si="2462"/>
        <v>0.5435866612945236</v>
      </c>
      <c r="BN2006" s="14">
        <f t="shared" si="2463"/>
        <v>0.44797482572302627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1.3293413173652699</v>
      </c>
      <c r="F2007" s="10">
        <f>VLOOKUP(B2007,home!$B$2:$E$405,3,FALSE)</f>
        <v>1.07</v>
      </c>
      <c r="G2007" s="10">
        <f>VLOOKUP(C2007,away!$B$2:$E$405,4,FALSE)</f>
        <v>1.4</v>
      </c>
      <c r="H2007" s="10">
        <f>VLOOKUP(A2007,away!$A$2:$E$405,3,FALSE)</f>
        <v>1.1077844311377201</v>
      </c>
      <c r="I2007" s="10">
        <f>VLOOKUP(C2007,away!$B$2:$E$405,3,FALSE)</f>
        <v>0.43</v>
      </c>
      <c r="J2007" s="10">
        <f>VLOOKUP(B2007,home!$B$2:$E$405,4,FALSE)</f>
        <v>0.77</v>
      </c>
      <c r="K2007" s="12">
        <f t="shared" si="2408"/>
        <v>1.9913532934131744</v>
      </c>
      <c r="L2007" s="12">
        <f t="shared" si="2409"/>
        <v>0.36678742514969909</v>
      </c>
      <c r="M2007" s="13">
        <f t="shared" si="2410"/>
        <v>9.4595940267705E-2</v>
      </c>
      <c r="N2007" s="13">
        <f t="shared" si="2411"/>
        <v>0.18837393719561027</v>
      </c>
      <c r="O2007" s="13">
        <f t="shared" si="2412"/>
        <v>3.4696601360406247E-2</v>
      </c>
      <c r="P2007" s="13">
        <f t="shared" si="2413"/>
        <v>6.9093191389289016E-2</v>
      </c>
      <c r="Q2007" s="13">
        <f t="shared" si="2414"/>
        <v>0.18755953011384252</v>
      </c>
      <c r="R2007" s="13">
        <f t="shared" si="2415"/>
        <v>6.3631385372144777E-3</v>
      </c>
      <c r="S2007" s="13">
        <f t="shared" si="2416"/>
        <v>1.2616474562351593E-2</v>
      </c>
      <c r="T2007" s="13">
        <f t="shared" si="2417"/>
        <v>6.8794477112743752E-2</v>
      </c>
      <c r="U2007" s="13">
        <f t="shared" si="2418"/>
        <v>1.2671256882526341E-2</v>
      </c>
      <c r="V2007" s="13">
        <f t="shared" si="2419"/>
        <v>1.0239016942631325E-3</v>
      </c>
      <c r="W2007" s="13">
        <f t="shared" si="2420"/>
        <v>0.12449909600107591</v>
      </c>
      <c r="X2007" s="13">
        <f t="shared" si="2421"/>
        <v>4.5664702855699832E-2</v>
      </c>
      <c r="Y2007" s="13">
        <f t="shared" si="2422"/>
        <v>8.3746193903341259E-3</v>
      </c>
      <c r="Z2007" s="13">
        <f t="shared" si="2423"/>
        <v>7.7797306664524049E-4</v>
      </c>
      <c r="AA2007" s="13">
        <f t="shared" si="2424"/>
        <v>1.5492192284507467E-3</v>
      </c>
      <c r="AB2007" s="13">
        <f t="shared" si="2425"/>
        <v>1.5425214063972061E-3</v>
      </c>
      <c r="AC2007" s="13">
        <f t="shared" si="2426"/>
        <v>4.6741326534028405E-5</v>
      </c>
      <c r="AD2007" s="13">
        <f t="shared" si="2427"/>
        <v>6.1980421212176402E-2</v>
      </c>
      <c r="AE2007" s="13">
        <f t="shared" si="2428"/>
        <v>2.2733639106107973E-2</v>
      </c>
      <c r="AF2007" s="13">
        <f t="shared" si="2429"/>
        <v>4.1692064760059256E-3</v>
      </c>
      <c r="AG2007" s="13">
        <f t="shared" si="2430"/>
        <v>5.0973750275055474E-4</v>
      </c>
      <c r="AH2007" s="13">
        <f t="shared" si="2431"/>
        <v>7.1337684487655736E-5</v>
      </c>
      <c r="AI2007" s="13">
        <f t="shared" si="2432"/>
        <v>1.4205853294896317E-4</v>
      </c>
      <c r="AJ2007" s="13">
        <f t="shared" si="2433"/>
        <v>1.4144436372268092E-4</v>
      </c>
      <c r="AK2007" s="13">
        <f t="shared" si="2434"/>
        <v>9.3888566511297176E-5</v>
      </c>
      <c r="AL2007" s="13">
        <f t="shared" si="2435"/>
        <v>1.3656008538486638E-6</v>
      </c>
      <c r="AM2007" s="13">
        <f t="shared" si="2436"/>
        <v>2.4684983181600638E-2</v>
      </c>
      <c r="AN2007" s="13">
        <f t="shared" si="2437"/>
        <v>9.0541414210429244E-3</v>
      </c>
      <c r="AO2007" s="13">
        <f t="shared" si="2438"/>
        <v>1.6604726093827861E-3</v>
      </c>
      <c r="AP2007" s="13">
        <f t="shared" si="2439"/>
        <v>2.0301349097570474E-4</v>
      </c>
      <c r="AQ2007" s="13">
        <f t="shared" si="2440"/>
        <v>1.8615698906407602E-5</v>
      </c>
      <c r="AR2007" s="13">
        <f t="shared" si="2441"/>
        <v>5.2331531218737804E-6</v>
      </c>
      <c r="AS2007" s="13">
        <f t="shared" si="2442"/>
        <v>1.0421056704178788E-5</v>
      </c>
      <c r="AT2007" s="13">
        <f t="shared" si="2443"/>
        <v>1.0376002794355939E-5</v>
      </c>
      <c r="AU2007" s="13">
        <f t="shared" si="2444"/>
        <v>6.8874291123349982E-6</v>
      </c>
      <c r="AV2007" s="13">
        <f t="shared" si="2445"/>
        <v>3.4288261614995208E-6</v>
      </c>
      <c r="AW2007" s="13">
        <f t="shared" si="2446"/>
        <v>2.7706650955316606E-8</v>
      </c>
      <c r="AX2007" s="13">
        <f t="shared" si="2447"/>
        <v>8.1927537594215401E-3</v>
      </c>
      <c r="AY2007" s="13">
        <f t="shared" si="2448"/>
        <v>3.0049990563037437E-3</v>
      </c>
      <c r="AZ2007" s="13">
        <f t="shared" si="2449"/>
        <v>5.5109793321946293E-4</v>
      </c>
      <c r="BA2007" s="13">
        <f t="shared" si="2450"/>
        <v>6.7378597310295888E-5</v>
      </c>
      <c r="BB2007" s="13">
        <f t="shared" si="2451"/>
        <v>6.1784055544104658E-6</v>
      </c>
      <c r="BC2007" s="13">
        <f t="shared" si="2452"/>
        <v>4.5323229296656321E-7</v>
      </c>
      <c r="BD2007" s="13">
        <f t="shared" si="2453"/>
        <v>3.1990912649769863E-7</v>
      </c>
      <c r="BE2007" s="13">
        <f t="shared" si="2454"/>
        <v>6.3705209264412395E-7</v>
      </c>
      <c r="BF2007" s="13">
        <f t="shared" si="2455"/>
        <v>6.3429789138131569E-7</v>
      </c>
      <c r="BG2007" s="13">
        <f t="shared" si="2456"/>
        <v>4.210370650024049E-7</v>
      </c>
      <c r="BH2007" s="13">
        <f t="shared" si="2457"/>
        <v>2.0960838651038905E-7</v>
      </c>
      <c r="BI2007" s="13">
        <f t="shared" si="2458"/>
        <v>8.3480870160896922E-8</v>
      </c>
      <c r="BJ2007" s="14">
        <f t="shared" si="2459"/>
        <v>0.76010345435235782</v>
      </c>
      <c r="BK2007" s="14">
        <f t="shared" si="2460"/>
        <v>0.18038261389730037</v>
      </c>
      <c r="BL2007" s="14">
        <f t="shared" si="2461"/>
        <v>5.7310118415992067E-2</v>
      </c>
      <c r="BM2007" s="14">
        <f t="shared" si="2462"/>
        <v>0.41488684951857552</v>
      </c>
      <c r="BN2007" s="14">
        <f t="shared" si="2463"/>
        <v>0.5806823388640675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1.3293413173652699</v>
      </c>
      <c r="F2008" s="10">
        <f>VLOOKUP(B2008,home!$B$2:$E$405,3,FALSE)</f>
        <v>0.64</v>
      </c>
      <c r="G2008" s="10">
        <f>VLOOKUP(C2008,away!$B$2:$E$405,4,FALSE)</f>
        <v>0.97</v>
      </c>
      <c r="H2008" s="10">
        <f>VLOOKUP(A2008,away!$A$2:$E$405,3,FALSE)</f>
        <v>1.1077844311377201</v>
      </c>
      <c r="I2008" s="10">
        <f>VLOOKUP(C2008,away!$B$2:$E$405,3,FALSE)</f>
        <v>0.75</v>
      </c>
      <c r="J2008" s="10">
        <f>VLOOKUP(B2008,home!$B$2:$E$405,4,FALSE)</f>
        <v>1.42</v>
      </c>
      <c r="K2008" s="12">
        <f t="shared" si="2408"/>
        <v>0.82525508982035967</v>
      </c>
      <c r="L2008" s="12">
        <f t="shared" si="2409"/>
        <v>1.1797904191616719</v>
      </c>
      <c r="M2008" s="13">
        <f t="shared" si="2410"/>
        <v>0.13465416758197182</v>
      </c>
      <c r="N2008" s="13">
        <f t="shared" si="2411"/>
        <v>0.11112403716254593</v>
      </c>
      <c r="O2008" s="13">
        <f t="shared" si="2412"/>
        <v>0.15886369681340057</v>
      </c>
      <c r="P2008" s="13">
        <f t="shared" si="2413"/>
        <v>0.13110307438293728</v>
      </c>
      <c r="Q2008" s="13">
        <f t="shared" si="2414"/>
        <v>4.5852838634888905E-2</v>
      </c>
      <c r="R2008" s="13">
        <f t="shared" si="2415"/>
        <v>9.3712933726527337E-2</v>
      </c>
      <c r="S2008" s="13">
        <f t="shared" si="2416"/>
        <v>3.1911407610526868E-2</v>
      </c>
      <c r="T2008" s="13">
        <f t="shared" si="2417"/>
        <v>5.4096739712808088E-2</v>
      </c>
      <c r="U2008" s="13">
        <f t="shared" si="2418"/>
        <v>7.7337075539814726E-2</v>
      </c>
      <c r="V2008" s="13">
        <f t="shared" si="2419"/>
        <v>3.4522046123825418E-3</v>
      </c>
      <c r="W2008" s="13">
        <f t="shared" si="2420"/>
        <v>1.2613429488717904E-2</v>
      </c>
      <c r="X2008" s="13">
        <f t="shared" si="2421"/>
        <v>1.4881203263560688E-2</v>
      </c>
      <c r="Y2008" s="13">
        <f t="shared" si="2422"/>
        <v>8.7783505179731547E-3</v>
      </c>
      <c r="Z2008" s="13">
        <f t="shared" si="2423"/>
        <v>3.6853873787363212E-2</v>
      </c>
      <c r="AA2008" s="13">
        <f t="shared" si="2424"/>
        <v>3.0413846922618629E-2</v>
      </c>
      <c r="AB2008" s="13">
        <f t="shared" si="2425"/>
        <v>1.254959098695415E-2</v>
      </c>
      <c r="AC2008" s="13">
        <f t="shared" si="2426"/>
        <v>2.1007270245032832E-4</v>
      </c>
      <c r="AD2008" s="13">
        <f t="shared" si="2427"/>
        <v>2.6023242214136661E-3</v>
      </c>
      <c r="AE2008" s="13">
        <f t="shared" si="2428"/>
        <v>3.0701971839762008E-3</v>
      </c>
      <c r="AF2008" s="13">
        <f t="shared" si="2429"/>
        <v>1.8110946112961338E-3</v>
      </c>
      <c r="AG2008" s="13">
        <f t="shared" si="2430"/>
        <v>7.1223735686750343E-4</v>
      </c>
      <c r="AH2008" s="13">
        <f t="shared" si="2431"/>
        <v>1.0869961800831151E-2</v>
      </c>
      <c r="AI2008" s="13">
        <f t="shared" si="2432"/>
        <v>8.9704913022887901E-3</v>
      </c>
      <c r="AJ2008" s="13">
        <f t="shared" si="2433"/>
        <v>3.7014718027015446E-3</v>
      </c>
      <c r="AK2008" s="13">
        <f t="shared" si="2434"/>
        <v>1.0182194816686641E-3</v>
      </c>
      <c r="AL2008" s="13">
        <f t="shared" si="2435"/>
        <v>8.1813070118024062E-6</v>
      </c>
      <c r="AM2008" s="13">
        <f t="shared" si="2436"/>
        <v>4.2951626181688665E-4</v>
      </c>
      <c r="AN2008" s="13">
        <f t="shared" si="2437"/>
        <v>5.0673917056569913E-4</v>
      </c>
      <c r="AO2008" s="13">
        <f t="shared" si="2438"/>
        <v>2.9892300922367216E-4</v>
      </c>
      <c r="AP2008" s="13">
        <f t="shared" si="2439"/>
        <v>1.1755550078302146E-4</v>
      </c>
      <c r="AQ2008" s="13">
        <f t="shared" si="2440"/>
        <v>3.4672713385890287E-5</v>
      </c>
      <c r="AR2008" s="13">
        <f t="shared" si="2441"/>
        <v>2.5648553578547896E-3</v>
      </c>
      <c r="AS2008" s="13">
        <f t="shared" si="2442"/>
        <v>2.1166599387226854E-3</v>
      </c>
      <c r="AT2008" s="13">
        <f t="shared" si="2443"/>
        <v>8.7339219392487319E-4</v>
      </c>
      <c r="AU2008" s="13">
        <f t="shared" si="2444"/>
        <v>2.4025711781529077E-4</v>
      </c>
      <c r="AV2008" s="13">
        <f t="shared" si="2445"/>
        <v>4.9568352335659621E-5</v>
      </c>
      <c r="AW2008" s="13">
        <f t="shared" si="2446"/>
        <v>2.2126527718684008E-7</v>
      </c>
      <c r="AX2008" s="13">
        <f t="shared" si="2447"/>
        <v>5.9076746870833295E-5</v>
      </c>
      <c r="AY2008" s="13">
        <f t="shared" si="2448"/>
        <v>6.9698179953448406E-5</v>
      </c>
      <c r="AZ2008" s="13">
        <f t="shared" si="2449"/>
        <v>4.1114622471042274E-5</v>
      </c>
      <c r="BA2008" s="13">
        <f t="shared" si="2450"/>
        <v>1.6168879226261616E-5</v>
      </c>
      <c r="BB2008" s="13">
        <f t="shared" si="2451"/>
        <v>4.768972199931411E-6</v>
      </c>
      <c r="BC2008" s="13">
        <f t="shared" si="2452"/>
        <v>1.1252775421454882E-6</v>
      </c>
      <c r="BD2008" s="13">
        <f t="shared" si="2453"/>
        <v>5.0433196295542667E-4</v>
      </c>
      <c r="BE2008" s="13">
        <f t="shared" si="2454"/>
        <v>4.1620251938805894E-4</v>
      </c>
      <c r="BF2008" s="13">
        <f t="shared" si="2455"/>
        <v>1.7173662376052625E-4</v>
      </c>
      <c r="BG2008" s="13">
        <f t="shared" si="2456"/>
        <v>4.7242174288979475E-5</v>
      </c>
      <c r="BH2008" s="13">
        <f t="shared" si="2457"/>
        <v>9.7467111965402086E-6</v>
      </c>
      <c r="BI2008" s="13">
        <f t="shared" si="2458"/>
        <v>1.6087046047907797E-6</v>
      </c>
      <c r="BJ2008" s="14">
        <f t="shared" si="2459"/>
        <v>0.25712181148808694</v>
      </c>
      <c r="BK2008" s="14">
        <f t="shared" si="2460"/>
        <v>0.30140880637723411</v>
      </c>
      <c r="BL2008" s="14">
        <f t="shared" si="2461"/>
        <v>0.40443289003365301</v>
      </c>
      <c r="BM2008" s="14">
        <f t="shared" si="2462"/>
        <v>0.3244371564693892</v>
      </c>
      <c r="BN2008" s="14">
        <f t="shared" si="2463"/>
        <v>0.67531074830227189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1.3293413173652699</v>
      </c>
      <c r="F2009" s="10">
        <f>VLOOKUP(B2009,home!$B$2:$E$405,3,FALSE)</f>
        <v>0.85</v>
      </c>
      <c r="G2009" s="10">
        <f>VLOOKUP(C2009,away!$B$2:$E$405,4,FALSE)</f>
        <v>1.18</v>
      </c>
      <c r="H2009" s="10">
        <f>VLOOKUP(A2009,away!$A$2:$E$405,3,FALSE)</f>
        <v>1.1077844311377201</v>
      </c>
      <c r="I2009" s="10">
        <f>VLOOKUP(C2009,away!$B$2:$E$405,3,FALSE)</f>
        <v>1.18</v>
      </c>
      <c r="J2009" s="10">
        <f>VLOOKUP(B2009,home!$B$2:$E$405,4,FALSE)</f>
        <v>0.45</v>
      </c>
      <c r="K2009" s="12">
        <f t="shared" si="2408"/>
        <v>1.3333293413173657</v>
      </c>
      <c r="L2009" s="12">
        <f t="shared" si="2409"/>
        <v>0.58823353293412939</v>
      </c>
      <c r="M2009" s="13">
        <f t="shared" si="2410"/>
        <v>0.14637801284022411</v>
      </c>
      <c r="N2009" s="13">
        <f t="shared" si="2411"/>
        <v>0.19517009944360089</v>
      </c>
      <c r="O2009" s="13">
        <f t="shared" si="2412"/>
        <v>8.6104455636882377E-2</v>
      </c>
      <c r="P2009" s="13">
        <f t="shared" si="2413"/>
        <v>0.1148055971188147</v>
      </c>
      <c r="Q2009" s="13">
        <f t="shared" si="2414"/>
        <v>0.13011301006799059</v>
      </c>
      <c r="R2009" s="13">
        <f t="shared" si="2415"/>
        <v>2.5324764070326661E-2</v>
      </c>
      <c r="S2009" s="13">
        <f t="shared" si="2416"/>
        <v>2.2510766600230984E-2</v>
      </c>
      <c r="T2009" s="13">
        <f t="shared" si="2417"/>
        <v>7.6536835592988045E-2</v>
      </c>
      <c r="U2009" s="13">
        <f t="shared" si="2418"/>
        <v>3.3766250996906333E-2</v>
      </c>
      <c r="V2009" s="13">
        <f t="shared" si="2419"/>
        <v>1.9617108327166111E-3</v>
      </c>
      <c r="W2009" s="13">
        <f t="shared" si="2420"/>
        <v>5.7827831336924547E-2</v>
      </c>
      <c r="X2009" s="13">
        <f t="shared" si="2421"/>
        <v>3.4016269529238079E-2</v>
      </c>
      <c r="Y2009" s="13">
        <f t="shared" si="2422"/>
        <v>1.0004755201211643E-2</v>
      </c>
      <c r="Z2009" s="13">
        <f t="shared" si="2423"/>
        <v>4.9656251466038527E-3</v>
      </c>
      <c r="AA2009" s="13">
        <f t="shared" si="2424"/>
        <v>6.6208137059502615E-3</v>
      </c>
      <c r="AB2009" s="13">
        <f t="shared" si="2425"/>
        <v>4.4138625887698247E-3</v>
      </c>
      <c r="AC2009" s="13">
        <f t="shared" si="2426"/>
        <v>9.6161719900134124E-5</v>
      </c>
      <c r="AD2009" s="13">
        <f t="shared" si="2427"/>
        <v>1.9275886066568344E-2</v>
      </c>
      <c r="AE2009" s="13">
        <f t="shared" si="2428"/>
        <v>1.1338722561373254E-2</v>
      </c>
      <c r="AF2009" s="13">
        <f t="shared" si="2429"/>
        <v>3.3349084156182544E-3</v>
      </c>
      <c r="AG2009" s="13">
        <f t="shared" si="2430"/>
        <v>6.5390165311029536E-4</v>
      </c>
      <c r="AH2009" s="13">
        <f t="shared" si="2431"/>
        <v>7.3023680580333442E-4</v>
      </c>
      <c r="AI2009" s="13">
        <f t="shared" si="2432"/>
        <v>9.7364615928745692E-4</v>
      </c>
      <c r="AJ2009" s="13">
        <f t="shared" si="2433"/>
        <v>6.4909549611946401E-4</v>
      </c>
      <c r="AK2009" s="13">
        <f t="shared" si="2434"/>
        <v>2.8848602343101116E-4</v>
      </c>
      <c r="AL2009" s="13">
        <f t="shared" si="2435"/>
        <v>3.0168202065039578E-6</v>
      </c>
      <c r="AM2009" s="13">
        <f t="shared" si="2436"/>
        <v>5.1402208944892249E-3</v>
      </c>
      <c r="AN2009" s="13">
        <f t="shared" si="2437"/>
        <v>3.0236502968272274E-3</v>
      </c>
      <c r="AO2009" s="13">
        <f t="shared" si="2438"/>
        <v>8.8930624823000434E-4</v>
      </c>
      <c r="AP2009" s="13">
        <f t="shared" si="2439"/>
        <v>1.7437325208557712E-4</v>
      </c>
      <c r="AQ2009" s="13">
        <f t="shared" si="2440"/>
        <v>2.564304853087814E-5</v>
      </c>
      <c r="AR2009" s="13">
        <f t="shared" si="2441"/>
        <v>8.5909955231245862E-5</v>
      </c>
      <c r="AS2009" s="13">
        <f t="shared" si="2442"/>
        <v>1.145462640210814E-4</v>
      </c>
      <c r="AT2009" s="13">
        <f t="shared" si="2443"/>
        <v>7.6363947378796777E-5</v>
      </c>
      <c r="AU2009" s="13">
        <f t="shared" si="2444"/>
        <v>3.3939430552988358E-5</v>
      </c>
      <c r="AV2009" s="13">
        <f t="shared" si="2445"/>
        <v>1.1313109645975618E-5</v>
      </c>
      <c r="AW2009" s="13">
        <f t="shared" si="2446"/>
        <v>6.5725536857066132E-8</v>
      </c>
      <c r="AX2009" s="13">
        <f t="shared" si="2447"/>
        <v>1.1422678899125135E-3</v>
      </c>
      <c r="AY2009" s="13">
        <f t="shared" si="2448"/>
        <v>6.7192027644045094E-4</v>
      </c>
      <c r="AZ2009" s="13">
        <f t="shared" si="2449"/>
        <v>1.9762301903032163E-4</v>
      </c>
      <c r="BA2009" s="13">
        <f t="shared" si="2450"/>
        <v>3.8749495557771601E-5</v>
      </c>
      <c r="BB2009" s="13">
        <f t="shared" si="2451"/>
        <v>5.6984381678408339E-6</v>
      </c>
      <c r="BC2009" s="13">
        <f t="shared" si="2452"/>
        <v>6.7040248313514048E-7</v>
      </c>
      <c r="BD2009" s="13">
        <f t="shared" si="2453"/>
        <v>8.4225194133147746E-6</v>
      </c>
      <c r="BE2009" s="13">
        <f t="shared" si="2454"/>
        <v>1.1229992261587712E-5</v>
      </c>
      <c r="BF2009" s="13">
        <f t="shared" si="2455"/>
        <v>7.4866390925709302E-6</v>
      </c>
      <c r="BG2009" s="13">
        <f t="shared" si="2456"/>
        <v>3.3273851899928125E-6</v>
      </c>
      <c r="BH2009" s="13">
        <f t="shared" si="2457"/>
        <v>1.1091250759205693E-6</v>
      </c>
      <c r="BI2009" s="13">
        <f t="shared" si="2458"/>
        <v>2.9576580138314881E-7</v>
      </c>
      <c r="BJ2009" s="14">
        <f t="shared" si="2459"/>
        <v>0.54958234313037913</v>
      </c>
      <c r="BK2009" s="14">
        <f t="shared" si="2460"/>
        <v>0.28642718620853352</v>
      </c>
      <c r="BL2009" s="14">
        <f t="shared" si="2461"/>
        <v>0.15922555561714161</v>
      </c>
      <c r="BM2009" s="14">
        <f t="shared" si="2462"/>
        <v>0.30163291637391476</v>
      </c>
      <c r="BN2009" s="14">
        <f t="shared" si="2463"/>
        <v>0.69789593917783932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1.3293413173652699</v>
      </c>
      <c r="F2010" s="10">
        <f>VLOOKUP(B2010,home!$B$2:$E$405,3,FALSE)</f>
        <v>1.63</v>
      </c>
      <c r="G2010" s="10">
        <f>VLOOKUP(C2010,away!$B$2:$E$405,4,FALSE)</f>
        <v>0.54</v>
      </c>
      <c r="H2010" s="10">
        <f>VLOOKUP(A2010,away!$A$2:$E$405,3,FALSE)</f>
        <v>1.1077844311377201</v>
      </c>
      <c r="I2010" s="10">
        <f>VLOOKUP(C2010,away!$B$2:$E$405,3,FALSE)</f>
        <v>1.4</v>
      </c>
      <c r="J2010" s="10">
        <f>VLOOKUP(B2010,home!$B$2:$E$405,4,FALSE)</f>
        <v>1.2</v>
      </c>
      <c r="K2010" s="12">
        <f t="shared" si="2408"/>
        <v>1.1700862275449104</v>
      </c>
      <c r="L2010" s="12">
        <f t="shared" si="2409"/>
        <v>1.8610778443113696</v>
      </c>
      <c r="M2010" s="13">
        <f t="shared" si="2410"/>
        <v>4.8259427974182298E-2</v>
      </c>
      <c r="N2010" s="13">
        <f t="shared" si="2411"/>
        <v>5.6467692021786281E-2</v>
      </c>
      <c r="O2010" s="13">
        <f t="shared" si="2412"/>
        <v>8.981455218189098E-2</v>
      </c>
      <c r="P2010" s="13">
        <f t="shared" si="2413"/>
        <v>0.10509077054114432</v>
      </c>
      <c r="Q2010" s="13">
        <f t="shared" si="2414"/>
        <v>3.303603436796989E-2</v>
      </c>
      <c r="R2010" s="13">
        <f t="shared" si="2415"/>
        <v>8.3575936581232371E-2</v>
      </c>
      <c r="S2010" s="13">
        <f t="shared" si="2416"/>
        <v>5.7211981764681223E-2</v>
      </c>
      <c r="T2010" s="13">
        <f t="shared" si="2417"/>
        <v>6.1482631626137707E-2</v>
      </c>
      <c r="U2010" s="13">
        <f t="shared" si="2418"/>
        <v>9.7791052347866864E-2</v>
      </c>
      <c r="V2010" s="13">
        <f t="shared" si="2419"/>
        <v>1.3842893848759736E-2</v>
      </c>
      <c r="W2010" s="13">
        <f t="shared" si="2420"/>
        <v>1.2885002942220627E-2</v>
      </c>
      <c r="X2010" s="13">
        <f t="shared" si="2421"/>
        <v>2.3979993499653615E-2</v>
      </c>
      <c r="Y2010" s="13">
        <f t="shared" si="2422"/>
        <v>2.2314317304468013E-2</v>
      </c>
      <c r="Z2010" s="13">
        <f t="shared" si="2423"/>
        <v>5.1847107962967875E-2</v>
      </c>
      <c r="AA2010" s="13">
        <f t="shared" si="2424"/>
        <v>6.0665586965502769E-2</v>
      </c>
      <c r="AB2010" s="13">
        <f t="shared" si="2425"/>
        <v>3.5491983897131429E-2</v>
      </c>
      <c r="AC2010" s="13">
        <f t="shared" si="2426"/>
        <v>1.8840365009398937E-3</v>
      </c>
      <c r="AD2010" s="13">
        <f t="shared" si="2427"/>
        <v>3.7691411211420011E-3</v>
      </c>
      <c r="AE2010" s="13">
        <f t="shared" si="2428"/>
        <v>7.014665032640293E-3</v>
      </c>
      <c r="AF2010" s="13">
        <f t="shared" si="2429"/>
        <v>6.5274188387562729E-3</v>
      </c>
      <c r="AG2010" s="13">
        <f t="shared" si="2430"/>
        <v>4.0493448604499811E-3</v>
      </c>
      <c r="AH2010" s="13">
        <f t="shared" si="2431"/>
        <v>2.4122875980374776E-2</v>
      </c>
      <c r="AI2010" s="13">
        <f t="shared" si="2432"/>
        <v>2.8225844953410455E-2</v>
      </c>
      <c r="AJ2010" s="13">
        <f t="shared" si="2433"/>
        <v>1.6513336220401801E-2</v>
      </c>
      <c r="AK2010" s="13">
        <f t="shared" si="2434"/>
        <v>6.4406757607702219E-3</v>
      </c>
      <c r="AL2010" s="13">
        <f t="shared" si="2435"/>
        <v>1.6410873972011242E-4</v>
      </c>
      <c r="AM2010" s="13">
        <f t="shared" si="2436"/>
        <v>8.8204402310428781E-4</v>
      </c>
      <c r="AN2010" s="13">
        <f t="shared" si="2437"/>
        <v>1.6415525891066557E-3</v>
      </c>
      <c r="AO2010" s="13">
        <f t="shared" si="2438"/>
        <v>1.5275285769291817E-3</v>
      </c>
      <c r="AP2010" s="13">
        <f t="shared" si="2439"/>
        <v>9.4761653035845819E-4</v>
      </c>
      <c r="AQ2010" s="13">
        <f t="shared" si="2440"/>
        <v>4.4089703238833473E-4</v>
      </c>
      <c r="AR2010" s="13">
        <f t="shared" si="2441"/>
        <v>8.9789100056292814E-3</v>
      </c>
      <c r="AS2010" s="13">
        <f t="shared" si="2442"/>
        <v>1.0506098935952016E-2</v>
      </c>
      <c r="AT2010" s="13">
        <f t="shared" si="2443"/>
        <v>6.146520835090848E-3</v>
      </c>
      <c r="AU2010" s="13">
        <f t="shared" si="2444"/>
        <v>2.3973197921525469E-3</v>
      </c>
      <c r="AV2010" s="13">
        <f t="shared" si="2445"/>
        <v>7.0126771795463053E-4</v>
      </c>
      <c r="AW2010" s="13">
        <f t="shared" si="2446"/>
        <v>9.9268535782555047E-6</v>
      </c>
      <c r="AX2010" s="13">
        <f t="shared" si="2447"/>
        <v>1.7201126058710519E-4</v>
      </c>
      <c r="AY2010" s="13">
        <f t="shared" si="2448"/>
        <v>3.2012634605073094E-4</v>
      </c>
      <c r="AZ2010" s="13">
        <f t="shared" si="2449"/>
        <v>2.9789002500768509E-4</v>
      </c>
      <c r="BA2010" s="13">
        <f t="shared" si="2450"/>
        <v>1.8479884186105411E-4</v>
      </c>
      <c r="BB2010" s="13">
        <f t="shared" si="2451"/>
        <v>8.5981257560502062E-5</v>
      </c>
      <c r="BC2010" s="13">
        <f t="shared" si="2452"/>
        <v>3.2003562694375969E-5</v>
      </c>
      <c r="BD2010" s="13">
        <f t="shared" si="2453"/>
        <v>2.78507507959039E-3</v>
      </c>
      <c r="BE2010" s="13">
        <f t="shared" si="2454"/>
        <v>3.2587779933072603E-3</v>
      </c>
      <c r="BF2010" s="13">
        <f t="shared" si="2455"/>
        <v>1.9065256242976336E-3</v>
      </c>
      <c r="BG2010" s="13">
        <f t="shared" si="2456"/>
        <v>7.4359979181737421E-4</v>
      </c>
      <c r="BH2010" s="13">
        <f t="shared" si="2457"/>
        <v>2.1751896880269303E-4</v>
      </c>
      <c r="BI2010" s="13">
        <f t="shared" si="2458"/>
        <v>5.0903189925160441E-5</v>
      </c>
      <c r="BJ2010" s="14">
        <f t="shared" si="2459"/>
        <v>0.23805869166087301</v>
      </c>
      <c r="BK2010" s="14">
        <f t="shared" si="2460"/>
        <v>0.2267733457154783</v>
      </c>
      <c r="BL2010" s="14">
        <f t="shared" si="2461"/>
        <v>0.48033436282310155</v>
      </c>
      <c r="BM2010" s="14">
        <f t="shared" si="2462"/>
        <v>0.5804588950017423</v>
      </c>
      <c r="BN2010" s="14">
        <f t="shared" si="2463"/>
        <v>0.41624441366820614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1.30534351145038</v>
      </c>
      <c r="F2011" s="10">
        <f>VLOOKUP(B2011,home!$B$2:$E$405,3,FALSE)</f>
        <v>1.53</v>
      </c>
      <c r="G2011" s="10">
        <f>VLOOKUP(C2011,away!$B$2:$E$405,4,FALSE)</f>
        <v>0.89</v>
      </c>
      <c r="H2011" s="10">
        <f>VLOOKUP(A2011,away!$A$2:$E$405,3,FALSE)</f>
        <v>1.0381679389313001</v>
      </c>
      <c r="I2011" s="10">
        <f>VLOOKUP(C2011,away!$B$2:$E$405,3,FALSE)</f>
        <v>0.77</v>
      </c>
      <c r="J2011" s="10">
        <f>VLOOKUP(B2011,home!$B$2:$E$405,4,FALSE)</f>
        <v>0.96</v>
      </c>
      <c r="K2011" s="12">
        <f t="shared" si="2408"/>
        <v>1.7774862595419825</v>
      </c>
      <c r="L2011" s="12">
        <f t="shared" si="2409"/>
        <v>0.76741374045801702</v>
      </c>
      <c r="M2011" s="13">
        <f t="shared" si="2410"/>
        <v>7.8480899678297161E-2</v>
      </c>
      <c r="N2011" s="13">
        <f t="shared" si="2411"/>
        <v>0.13949872081466602</v>
      </c>
      <c r="O2011" s="13">
        <f t="shared" si="2412"/>
        <v>6.0227320776632412E-2</v>
      </c>
      <c r="P2011" s="13">
        <f t="shared" si="2413"/>
        <v>0.10705323512949147</v>
      </c>
      <c r="Q2011" s="13">
        <f t="shared" si="2414"/>
        <v>0.12397852973587602</v>
      </c>
      <c r="R2011" s="13">
        <f t="shared" si="2415"/>
        <v>2.3109636757480161E-2</v>
      </c>
      <c r="S2011" s="13">
        <f t="shared" si="2416"/>
        <v>3.6506956465419467E-2</v>
      </c>
      <c r="T2011" s="13">
        <f t="shared" si="2417"/>
        <v>9.5142827241094102E-2</v>
      </c>
      <c r="U2011" s="13">
        <f t="shared" si="2418"/>
        <v>4.1077061799427321E-2</v>
      </c>
      <c r="V2011" s="13">
        <f t="shared" si="2419"/>
        <v>5.5331053803109346E-3</v>
      </c>
      <c r="W2011" s="13">
        <f t="shared" si="2420"/>
        <v>7.3456711027912222E-2</v>
      </c>
      <c r="X2011" s="13">
        <f t="shared" si="2421"/>
        <v>5.6371689371673785E-2</v>
      </c>
      <c r="Y2011" s="13">
        <f t="shared" si="2422"/>
        <v>2.163020449832681E-2</v>
      </c>
      <c r="Z2011" s="13">
        <f t="shared" si="2423"/>
        <v>5.9115509282279769E-3</v>
      </c>
      <c r="AA2011" s="13">
        <f t="shared" si="2424"/>
        <v>1.0507700547507881E-2</v>
      </c>
      <c r="AB2011" s="13">
        <f t="shared" si="2425"/>
        <v>9.3386466712885152E-3</v>
      </c>
      <c r="AC2011" s="13">
        <f t="shared" si="2426"/>
        <v>4.7172053463226616E-4</v>
      </c>
      <c r="AD2011" s="13">
        <f t="shared" si="2427"/>
        <v>3.2642073630815026E-2</v>
      </c>
      <c r="AE2011" s="13">
        <f t="shared" si="2428"/>
        <v>2.5049975821329763E-2</v>
      </c>
      <c r="AF2011" s="13">
        <f t="shared" si="2429"/>
        <v>9.6118478217147793E-3</v>
      </c>
      <c r="AG2011" s="13">
        <f t="shared" si="2430"/>
        <v>2.4587546965251276E-3</v>
      </c>
      <c r="AH2011" s="13">
        <f t="shared" si="2431"/>
        <v>1.1341513524348735E-3</v>
      </c>
      <c r="AI2011" s="13">
        <f t="shared" si="2432"/>
        <v>2.0159384451939443E-3</v>
      </c>
      <c r="AJ2011" s="13">
        <f t="shared" si="2433"/>
        <v>1.7916514432073322E-3</v>
      </c>
      <c r="AK2011" s="13">
        <f t="shared" si="2434"/>
        <v>1.0615452740631982E-3</v>
      </c>
      <c r="AL2011" s="13">
        <f t="shared" si="2435"/>
        <v>2.5738343732755282E-5</v>
      </c>
      <c r="AM2011" s="13">
        <f t="shared" si="2436"/>
        <v>1.160416747234627E-2</v>
      </c>
      <c r="AN2011" s="13">
        <f t="shared" si="2437"/>
        <v>8.9051975648545036E-3</v>
      </c>
      <c r="AO2011" s="13">
        <f t="shared" si="2438"/>
        <v>3.4169854863813093E-3</v>
      </c>
      <c r="AP2011" s="13">
        <f t="shared" si="2439"/>
        <v>8.7408053773154577E-4</v>
      </c>
      <c r="AQ2011" s="13">
        <f t="shared" si="2440"/>
        <v>1.676953537305301E-4</v>
      </c>
      <c r="AR2011" s="13">
        <f t="shared" si="2441"/>
        <v>1.7407266632351304E-4</v>
      </c>
      <c r="AS2011" s="13">
        <f t="shared" si="2442"/>
        <v>3.0941177255188081E-4</v>
      </c>
      <c r="AT2011" s="13">
        <f t="shared" si="2443"/>
        <v>2.7498758712574871E-4</v>
      </c>
      <c r="AU2011" s="13">
        <f t="shared" si="2444"/>
        <v>1.6292888588687399E-4</v>
      </c>
      <c r="AV2011" s="13">
        <f t="shared" si="2445"/>
        <v>7.2400963986600598E-5</v>
      </c>
      <c r="AW2011" s="13">
        <f t="shared" si="2446"/>
        <v>9.75245418793665E-7</v>
      </c>
      <c r="AX2011" s="13">
        <f t="shared" si="2447"/>
        <v>3.4377080392532515E-3</v>
      </c>
      <c r="AY2011" s="13">
        <f t="shared" si="2448"/>
        <v>2.6381443850059332E-3</v>
      </c>
      <c r="AZ2011" s="13">
        <f t="shared" si="2449"/>
        <v>1.0122741251828589E-3</v>
      </c>
      <c r="BA2011" s="13">
        <f t="shared" si="2450"/>
        <v>2.5894435759181493E-4</v>
      </c>
      <c r="BB2011" s="13">
        <f t="shared" si="2451"/>
        <v>4.9679364507508253E-5</v>
      </c>
      <c r="BC2011" s="13">
        <f t="shared" si="2452"/>
        <v>7.624925388056834E-6</v>
      </c>
      <c r="BD2011" s="13">
        <f t="shared" si="2453"/>
        <v>2.2264292662471232E-5</v>
      </c>
      <c r="BE2011" s="13">
        <f t="shared" si="2454"/>
        <v>3.9574474285963996E-5</v>
      </c>
      <c r="BF2011" s="13">
        <f t="shared" si="2455"/>
        <v>3.5171542135949264E-5</v>
      </c>
      <c r="BG2011" s="13">
        <f t="shared" si="2456"/>
        <v>2.0838977624517225E-5</v>
      </c>
      <c r="BH2011" s="13">
        <f t="shared" si="2457"/>
        <v>9.2602490976205562E-6</v>
      </c>
      <c r="BI2011" s="13">
        <f t="shared" si="2458"/>
        <v>3.291993106191314E-6</v>
      </c>
      <c r="BJ2011" s="14">
        <f t="shared" si="2459"/>
        <v>0.6122138362719074</v>
      </c>
      <c r="BK2011" s="14">
        <f t="shared" si="2460"/>
        <v>0.23070979991688997</v>
      </c>
      <c r="BL2011" s="14">
        <f t="shared" si="2461"/>
        <v>0.15138785647202296</v>
      </c>
      <c r="BM2011" s="14">
        <f t="shared" si="2462"/>
        <v>0.4652375315570178</v>
      </c>
      <c r="BN2011" s="14">
        <f t="shared" si="2463"/>
        <v>0.53234834289244315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1.30534351145038</v>
      </c>
      <c r="F2012" s="10">
        <f>VLOOKUP(B2012,home!$B$2:$E$405,3,FALSE)</f>
        <v>0.77</v>
      </c>
      <c r="G2012" s="10">
        <f>VLOOKUP(C2012,away!$B$2:$E$405,4,FALSE)</f>
        <v>1.4</v>
      </c>
      <c r="H2012" s="10">
        <f>VLOOKUP(A2012,away!$A$2:$E$405,3,FALSE)</f>
        <v>1.0381679389313001</v>
      </c>
      <c r="I2012" s="10">
        <f>VLOOKUP(C2012,away!$B$2:$E$405,3,FALSE)</f>
        <v>0.51</v>
      </c>
      <c r="J2012" s="10">
        <f>VLOOKUP(B2012,home!$B$2:$E$405,4,FALSE)</f>
        <v>0.64</v>
      </c>
      <c r="K2012" s="12">
        <f t="shared" si="2408"/>
        <v>1.4071603053435096</v>
      </c>
      <c r="L2012" s="12">
        <f t="shared" si="2409"/>
        <v>0.33885801526717635</v>
      </c>
      <c r="M2012" s="13">
        <f t="shared" si="2410"/>
        <v>0.17446723489567065</v>
      </c>
      <c r="N2012" s="13">
        <f t="shared" si="2411"/>
        <v>0.24550336752822971</v>
      </c>
      <c r="O2012" s="13">
        <f t="shared" si="2412"/>
        <v>5.9119620945899211E-2</v>
      </c>
      <c r="P2012" s="13">
        <f t="shared" si="2413"/>
        <v>8.3190783862024081E-2</v>
      </c>
      <c r="Q2012" s="13">
        <f t="shared" si="2414"/>
        <v>0.17273129680694183</v>
      </c>
      <c r="R2012" s="13">
        <f t="shared" si="2415"/>
        <v>1.0016578708537597E-2</v>
      </c>
      <c r="S2012" s="13">
        <f t="shared" si="2416"/>
        <v>9.9169143760954696E-3</v>
      </c>
      <c r="T2012" s="13">
        <f t="shared" si="2417"/>
        <v>5.8531384410525869E-2</v>
      </c>
      <c r="U2012" s="13">
        <f t="shared" si="2418"/>
        <v>1.409493195400306E-2</v>
      </c>
      <c r="V2012" s="13">
        <f t="shared" si="2419"/>
        <v>5.2540644088609756E-4</v>
      </c>
      <c r="W2012" s="13">
        <f t="shared" si="2420"/>
        <v>8.1020208119078896E-2</v>
      </c>
      <c r="X2012" s="13">
        <f t="shared" si="2421"/>
        <v>2.7454346919764644E-2</v>
      </c>
      <c r="Y2012" s="13">
        <f t="shared" si="2422"/>
        <v>4.6515627538439817E-3</v>
      </c>
      <c r="Z2012" s="13">
        <f t="shared" si="2423"/>
        <v>1.1313993269808354E-3</v>
      </c>
      <c r="AA2012" s="13">
        <f t="shared" si="2424"/>
        <v>1.5920602224197935E-3</v>
      </c>
      <c r="AB2012" s="13">
        <f t="shared" si="2425"/>
        <v>1.1201419743527463E-3</v>
      </c>
      <c r="AC2012" s="13">
        <f t="shared" si="2426"/>
        <v>1.5658016564545815E-5</v>
      </c>
      <c r="AD2012" s="13">
        <f t="shared" si="2427"/>
        <v>2.8502105198959432E-2</v>
      </c>
      <c r="AE2012" s="13">
        <f t="shared" si="2428"/>
        <v>9.6581667986556635E-3</v>
      </c>
      <c r="AF2012" s="13">
        <f t="shared" si="2429"/>
        <v>1.6363736162558981E-3</v>
      </c>
      <c r="AG2012" s="13">
        <f t="shared" si="2430"/>
        <v>1.8483277194668188E-4</v>
      </c>
      <c r="AH2012" s="13">
        <f t="shared" si="2431"/>
        <v>9.584593260383624E-5</v>
      </c>
      <c r="AI2012" s="13">
        <f t="shared" si="2432"/>
        <v>1.3487059178874766E-4</v>
      </c>
      <c r="AJ2012" s="13">
        <f t="shared" si="2433"/>
        <v>9.4892271561657004E-5</v>
      </c>
      <c r="AK2012" s="13">
        <f t="shared" si="2434"/>
        <v>4.4509545941813509E-5</v>
      </c>
      <c r="AL2012" s="13">
        <f t="shared" si="2435"/>
        <v>2.9864694594559579E-7</v>
      </c>
      <c r="AM2012" s="13">
        <f t="shared" si="2436"/>
        <v>8.0214062109401092E-3</v>
      </c>
      <c r="AN2012" s="13">
        <f t="shared" si="2437"/>
        <v>2.7181177882909672E-3</v>
      </c>
      <c r="AO2012" s="13">
        <f t="shared" si="2438"/>
        <v>4.6052799950134206E-4</v>
      </c>
      <c r="AP2012" s="13">
        <f t="shared" si="2439"/>
        <v>5.2017867961995978E-5</v>
      </c>
      <c r="AQ2012" s="13">
        <f t="shared" si="2440"/>
        <v>4.4066678740079992E-6</v>
      </c>
      <c r="AR2012" s="13">
        <f t="shared" si="2441"/>
        <v>6.4956324987135033E-6</v>
      </c>
      <c r="AS2012" s="13">
        <f t="shared" si="2442"/>
        <v>9.1403962102889164E-6</v>
      </c>
      <c r="AT2012" s="13">
        <f t="shared" si="2443"/>
        <v>6.4310013611154058E-6</v>
      </c>
      <c r="AU2012" s="13">
        <f t="shared" si="2444"/>
        <v>3.0164832796572275E-6</v>
      </c>
      <c r="AV2012" s="13">
        <f t="shared" si="2445"/>
        <v>1.0611688832165137E-6</v>
      </c>
      <c r="AW2012" s="13">
        <f t="shared" si="2446"/>
        <v>3.9556414172791791E-9</v>
      </c>
      <c r="AX2012" s="13">
        <f t="shared" si="2447"/>
        <v>1.8812340688451365E-3</v>
      </c>
      <c r="AY2012" s="13">
        <f t="shared" si="2448"/>
        <v>6.3747124282185759E-4</v>
      </c>
      <c r="AZ2012" s="13">
        <f t="shared" si="2449"/>
        <v>1.0800612006625744E-4</v>
      </c>
      <c r="BA2012" s="13">
        <f t="shared" si="2450"/>
        <v>1.2199579827453447E-5</v>
      </c>
      <c r="BB2012" s="13">
        <f t="shared" si="2451"/>
        <v>1.0334813518560894E-6</v>
      </c>
      <c r="BC2012" s="13">
        <f t="shared" si="2452"/>
        <v>7.0040687941118589E-8</v>
      </c>
      <c r="BD2012" s="13">
        <f t="shared" si="2453"/>
        <v>3.6684952273650414E-7</v>
      </c>
      <c r="BE2012" s="13">
        <f t="shared" si="2454"/>
        <v>5.162160864290199E-7</v>
      </c>
      <c r="BF2012" s="13">
        <f t="shared" si="2455"/>
        <v>3.6319939290134569E-7</v>
      </c>
      <c r="BG2012" s="13">
        <f t="shared" si="2456"/>
        <v>1.7035992287187834E-7</v>
      </c>
      <c r="BH2012" s="13">
        <f t="shared" si="2457"/>
        <v>5.9930930271672259E-8</v>
      </c>
      <c r="BI2012" s="13">
        <f t="shared" si="2458"/>
        <v>1.6866485228121368E-8</v>
      </c>
      <c r="BJ2012" s="14">
        <f t="shared" si="2459"/>
        <v>0.64377013599237154</v>
      </c>
      <c r="BK2012" s="14">
        <f t="shared" si="2460"/>
        <v>0.26875376748100871</v>
      </c>
      <c r="BL2012" s="14">
        <f t="shared" si="2461"/>
        <v>8.6341090251681921E-2</v>
      </c>
      <c r="BM2012" s="14">
        <f t="shared" si="2462"/>
        <v>0.25433004301755946</v>
      </c>
      <c r="BN2012" s="14">
        <f t="shared" si="2463"/>
        <v>0.74502888274730306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1.30534351145038</v>
      </c>
      <c r="F2013" s="10">
        <f>VLOOKUP(B2013,home!$B$2:$E$405,3,FALSE)</f>
        <v>0.77</v>
      </c>
      <c r="G2013" s="10">
        <f>VLOOKUP(C2013,away!$B$2:$E$405,4,FALSE)</f>
        <v>1.02</v>
      </c>
      <c r="H2013" s="10">
        <f>VLOOKUP(A2013,away!$A$2:$E$405,3,FALSE)</f>
        <v>1.0381679389313001</v>
      </c>
      <c r="I2013" s="10">
        <f>VLOOKUP(C2013,away!$B$2:$E$405,3,FALSE)</f>
        <v>1.1499999999999999</v>
      </c>
      <c r="J2013" s="10">
        <f>VLOOKUP(B2013,home!$B$2:$E$405,4,FALSE)</f>
        <v>0.77</v>
      </c>
      <c r="K2013" s="12">
        <f t="shared" si="2408"/>
        <v>1.0252167938931285</v>
      </c>
      <c r="L2013" s="12">
        <f t="shared" si="2409"/>
        <v>0.91929770992366611</v>
      </c>
      <c r="M2013" s="13">
        <f t="shared" si="2410"/>
        <v>0.14305665994351024</v>
      </c>
      <c r="N2013" s="13">
        <f t="shared" si="2411"/>
        <v>0.14666409025234509</v>
      </c>
      <c r="O2013" s="13">
        <f t="shared" si="2412"/>
        <v>0.13151165987539762</v>
      </c>
      <c r="P2013" s="13">
        <f t="shared" si="2413"/>
        <v>0.13482796229701874</v>
      </c>
      <c r="Q2013" s="13">
        <f t="shared" si="2414"/>
        <v>7.5181244193880822E-2</v>
      </c>
      <c r="R2013" s="13">
        <f t="shared" si="2415"/>
        <v>6.0449183875856558E-2</v>
      </c>
      <c r="S2013" s="13">
        <f t="shared" si="2416"/>
        <v>3.1768145964585992E-2</v>
      </c>
      <c r="T2013" s="13">
        <f t="shared" si="2417"/>
        <v>6.9113945616646563E-2</v>
      </c>
      <c r="U2013" s="13">
        <f t="shared" si="2418"/>
        <v>6.1973518486661848E-2</v>
      </c>
      <c r="V2013" s="13">
        <f t="shared" si="2419"/>
        <v>3.3267583068529467E-3</v>
      </c>
      <c r="W2013" s="13">
        <f t="shared" si="2420"/>
        <v>2.569235804444896E-2</v>
      </c>
      <c r="X2013" s="13">
        <f t="shared" si="2421"/>
        <v>2.361892591280081E-2</v>
      </c>
      <c r="Y2013" s="13">
        <f t="shared" si="2422"/>
        <v>1.0856412251247258E-2</v>
      </c>
      <c r="Z2013" s="13">
        <f t="shared" si="2423"/>
        <v>1.852359876794318E-2</v>
      </c>
      <c r="AA2013" s="13">
        <f t="shared" si="2424"/>
        <v>1.8990704540233411E-2</v>
      </c>
      <c r="AB2013" s="13">
        <f t="shared" si="2425"/>
        <v>9.7347946112548867E-3</v>
      </c>
      <c r="AC2013" s="13">
        <f t="shared" si="2426"/>
        <v>1.9596258387445092E-4</v>
      </c>
      <c r="AD2013" s="13">
        <f t="shared" si="2427"/>
        <v>6.5850592354710731E-3</v>
      </c>
      <c r="AE2013" s="13">
        <f t="shared" si="2428"/>
        <v>6.0536298748802451E-3</v>
      </c>
      <c r="AF2013" s="13">
        <f t="shared" si="2429"/>
        <v>2.7825440403514488E-3</v>
      </c>
      <c r="AG2013" s="13">
        <f t="shared" si="2430"/>
        <v>8.5266212135227764E-4</v>
      </c>
      <c r="AH2013" s="13">
        <f t="shared" si="2431"/>
        <v>4.2571754817287517E-3</v>
      </c>
      <c r="AI2013" s="13">
        <f t="shared" si="2432"/>
        <v>4.3645277984183852E-3</v>
      </c>
      <c r="AJ2013" s="13">
        <f t="shared" si="2433"/>
        <v>2.2372935981759654E-3</v>
      </c>
      <c r="AK2013" s="13">
        <f t="shared" si="2434"/>
        <v>7.6457032323986153E-4</v>
      </c>
      <c r="AL2013" s="13">
        <f t="shared" si="2435"/>
        <v>7.3876283371033516E-6</v>
      </c>
      <c r="AM2013" s="13">
        <f t="shared" si="2436"/>
        <v>1.3502226633971982E-3</v>
      </c>
      <c r="AN2013" s="13">
        <f t="shared" si="2437"/>
        <v>1.2412566023480773E-3</v>
      </c>
      <c r="AO2013" s="13">
        <f t="shared" si="2438"/>
        <v>5.7054217598310911E-4</v>
      </c>
      <c r="AP2013" s="13">
        <f t="shared" si="2439"/>
        <v>1.748327052653792E-4</v>
      </c>
      <c r="AQ2013" s="13">
        <f t="shared" si="2440"/>
        <v>4.0180826392555587E-5</v>
      </c>
      <c r="AR2013" s="13">
        <f t="shared" si="2441"/>
        <v>7.8272233421928443E-4</v>
      </c>
      <c r="AS2013" s="13">
        <f t="shared" si="2442"/>
        <v>8.0246008199684048E-4</v>
      </c>
      <c r="AT2013" s="13">
        <f t="shared" si="2443"/>
        <v>4.1134777624600883E-4</v>
      </c>
      <c r="AU2013" s="13">
        <f t="shared" si="2444"/>
        <v>1.405735494460004E-4</v>
      </c>
      <c r="AV2013" s="13">
        <f t="shared" si="2445"/>
        <v>3.6029590917301422E-5</v>
      </c>
      <c r="AW2013" s="13">
        <f t="shared" si="2446"/>
        <v>1.9340799716324477E-7</v>
      </c>
      <c r="AX2013" s="13">
        <f t="shared" si="2447"/>
        <v>2.3071182500165261E-4</v>
      </c>
      <c r="AY2013" s="13">
        <f t="shared" si="2448"/>
        <v>2.1209285237632885E-4</v>
      </c>
      <c r="AZ2013" s="13">
        <f t="shared" si="2449"/>
        <v>9.7488236740368641E-5</v>
      </c>
      <c r="BA2013" s="13">
        <f t="shared" si="2450"/>
        <v>2.9873570926639041E-5</v>
      </c>
      <c r="BB2013" s="13">
        <f t="shared" si="2451"/>
        <v>6.8656763350253691E-6</v>
      </c>
      <c r="BC2013" s="13">
        <f t="shared" si="2452"/>
        <v>1.2623201063731865E-6</v>
      </c>
      <c r="BD2013" s="13">
        <f t="shared" si="2453"/>
        <v>1.1992580822564907E-4</v>
      </c>
      <c r="BE2013" s="13">
        <f t="shared" si="2454"/>
        <v>1.229499526141421E-4</v>
      </c>
      <c r="BF2013" s="13">
        <f t="shared" si="2455"/>
        <v>6.3025178114191419E-5</v>
      </c>
      <c r="BG2013" s="13">
        <f t="shared" si="2456"/>
        <v>2.1538157013591564E-5</v>
      </c>
      <c r="BH2013" s="13">
        <f t="shared" si="2457"/>
        <v>5.5203200699602857E-6</v>
      </c>
      <c r="BI2013" s="13">
        <f t="shared" si="2458"/>
        <v>1.1319049686777152E-6</v>
      </c>
      <c r="BJ2013" s="14">
        <f t="shared" si="2459"/>
        <v>0.3713562009982973</v>
      </c>
      <c r="BK2013" s="14">
        <f t="shared" si="2460"/>
        <v>0.31339496957655588</v>
      </c>
      <c r="BL2013" s="14">
        <f t="shared" si="2461"/>
        <v>0.29679065324479903</v>
      </c>
      <c r="BM2013" s="14">
        <f t="shared" si="2462"/>
        <v>0.30816272270520711</v>
      </c>
      <c r="BN2013" s="14">
        <f t="shared" si="2463"/>
        <v>0.69169080043800901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1.4226190476190499</v>
      </c>
      <c r="F2014" s="10">
        <f>VLOOKUP(B2014,home!$B$2:$E$405,3,FALSE)</f>
        <v>1.61</v>
      </c>
      <c r="G2014" s="10">
        <f>VLOOKUP(C2014,away!$B$2:$E$405,4,FALSE)</f>
        <v>1.41</v>
      </c>
      <c r="H2014" s="10">
        <f>VLOOKUP(A2014,away!$A$2:$E$405,3,FALSE)</f>
        <v>1.11904761904762</v>
      </c>
      <c r="I2014" s="10">
        <f>VLOOKUP(C2014,away!$B$2:$E$405,3,FALSE)</f>
        <v>0.7</v>
      </c>
      <c r="J2014" s="10">
        <f>VLOOKUP(B2014,home!$B$2:$E$405,4,FALSE)</f>
        <v>0.64</v>
      </c>
      <c r="K2014" s="12">
        <f t="shared" si="2408"/>
        <v>3.2294875000000052</v>
      </c>
      <c r="L2014" s="12">
        <f t="shared" si="2409"/>
        <v>0.50133333333333374</v>
      </c>
      <c r="M2014" s="13">
        <f t="shared" si="2410"/>
        <v>2.397314979787683E-2</v>
      </c>
      <c r="N2014" s="13">
        <f t="shared" si="2411"/>
        <v>7.7420987607870861E-2</v>
      </c>
      <c r="O2014" s="13">
        <f t="shared" si="2412"/>
        <v>1.2018539098668927E-2</v>
      </c>
      <c r="P2014" s="13">
        <f t="shared" si="2413"/>
        <v>3.8813721787412624E-2</v>
      </c>
      <c r="Q2014" s="13">
        <f t="shared" si="2414"/>
        <v>0.12501505585863718</v>
      </c>
      <c r="R2014" s="13">
        <f t="shared" si="2415"/>
        <v>3.0126471340663464E-3</v>
      </c>
      <c r="S2014" s="13">
        <f t="shared" si="2416"/>
        <v>1.571033647739619E-2</v>
      </c>
      <c r="T2014" s="13">
        <f t="shared" si="2417"/>
        <v>6.2674214670463482E-2</v>
      </c>
      <c r="U2014" s="13">
        <f t="shared" si="2418"/>
        <v>9.7293062613781033E-3</v>
      </c>
      <c r="V2014" s="13">
        <f t="shared" si="2419"/>
        <v>2.826201787145034E-3</v>
      </c>
      <c r="W2014" s="13">
        <f t="shared" si="2420"/>
        <v>0.13457818673575703</v>
      </c>
      <c r="X2014" s="13">
        <f t="shared" si="2421"/>
        <v>6.7468530950192909E-2</v>
      </c>
      <c r="Y2014" s="13">
        <f t="shared" si="2422"/>
        <v>1.6912111758181702E-2</v>
      </c>
      <c r="Z2014" s="13">
        <f t="shared" si="2423"/>
        <v>5.0344680995953223E-4</v>
      </c>
      <c r="AA2014" s="13">
        <f t="shared" si="2424"/>
        <v>1.625875179679187E-3</v>
      </c>
      <c r="AB2014" s="13">
        <f t="shared" si="2425"/>
        <v>2.6253717846670996E-3</v>
      </c>
      <c r="AC2014" s="13">
        <f t="shared" si="2426"/>
        <v>2.859850781139605E-4</v>
      </c>
      <c r="AD2014" s="13">
        <f t="shared" si="2427"/>
        <v>0.10865464295894849</v>
      </c>
      <c r="AE2014" s="13">
        <f t="shared" si="2428"/>
        <v>5.4472194336752884E-2</v>
      </c>
      <c r="AF2014" s="13">
        <f t="shared" si="2429"/>
        <v>1.3654363380412732E-2</v>
      </c>
      <c r="AG2014" s="13">
        <f t="shared" si="2430"/>
        <v>2.2817958360156414E-3</v>
      </c>
      <c r="AH2014" s="13">
        <f t="shared" si="2431"/>
        <v>6.3098666848261396E-5</v>
      </c>
      <c r="AI2014" s="13">
        <f t="shared" si="2432"/>
        <v>2.0377635585312488E-4</v>
      </c>
      <c r="AJ2014" s="13">
        <f t="shared" si="2433"/>
        <v>3.2904659701161001E-4</v>
      </c>
      <c r="AK2014" s="13">
        <f t="shared" si="2434"/>
        <v>3.5421729065551109E-4</v>
      </c>
      <c r="AL2014" s="13">
        <f t="shared" si="2435"/>
        <v>1.8520962578308838E-5</v>
      </c>
      <c r="AM2014" s="13">
        <f t="shared" si="2436"/>
        <v>7.0179762250577482E-2</v>
      </c>
      <c r="AN2014" s="13">
        <f t="shared" si="2437"/>
        <v>3.5183454141622876E-2</v>
      </c>
      <c r="AO2014" s="13">
        <f t="shared" si="2438"/>
        <v>8.8193191715001396E-3</v>
      </c>
      <c r="AP2014" s="13">
        <f t="shared" si="2439"/>
        <v>1.4738062259929139E-3</v>
      </c>
      <c r="AQ2014" s="13">
        <f t="shared" si="2440"/>
        <v>1.8471704699111194E-4</v>
      </c>
      <c r="AR2014" s="13">
        <f t="shared" si="2441"/>
        <v>6.3266929959856804E-6</v>
      </c>
      <c r="AS2014" s="13">
        <f t="shared" si="2442"/>
        <v>2.0431975946873336E-5</v>
      </c>
      <c r="AT2014" s="13">
        <f t="shared" si="2443"/>
        <v>3.2992405460364121E-5</v>
      </c>
      <c r="AU2014" s="13">
        <f t="shared" si="2444"/>
        <v>3.5516187009725939E-5</v>
      </c>
      <c r="AV2014" s="13">
        <f t="shared" si="2445"/>
        <v>2.8674770498893126E-5</v>
      </c>
      <c r="AW2014" s="13">
        <f t="shared" si="2446"/>
        <v>8.3295443120799041E-7</v>
      </c>
      <c r="AX2014" s="13">
        <f t="shared" si="2447"/>
        <v>3.7774110823535378E-2</v>
      </c>
      <c r="AY2014" s="13">
        <f t="shared" si="2448"/>
        <v>1.893742089286575E-2</v>
      </c>
      <c r="AZ2014" s="13">
        <f t="shared" si="2449"/>
        <v>4.7469801704783515E-3</v>
      </c>
      <c r="BA2014" s="13">
        <f t="shared" si="2450"/>
        <v>7.9327313071104978E-4</v>
      </c>
      <c r="BB2014" s="13">
        <f t="shared" si="2451"/>
        <v>9.9423565715784954E-5</v>
      </c>
      <c r="BC2014" s="13">
        <f t="shared" si="2452"/>
        <v>9.9688695224360447E-6</v>
      </c>
      <c r="BD2014" s="13">
        <f t="shared" si="2453"/>
        <v>5.2863034810902636E-7</v>
      </c>
      <c r="BE2014" s="13">
        <f t="shared" si="2454"/>
        <v>1.7072051013387517E-6</v>
      </c>
      <c r="BF2014" s="13">
        <f t="shared" si="2455"/>
        <v>2.7566987673548713E-6</v>
      </c>
      <c r="BG2014" s="13">
        <f t="shared" si="2456"/>
        <v>2.9675747368126591E-6</v>
      </c>
      <c r="BH2014" s="13">
        <f t="shared" si="2457"/>
        <v>2.3959363794630726E-6</v>
      </c>
      <c r="BI2014" s="13">
        <f t="shared" si="2458"/>
        <v>1.5475293176542512E-6</v>
      </c>
      <c r="BJ2014" s="14">
        <f t="shared" si="2459"/>
        <v>0.84133432038274625</v>
      </c>
      <c r="BK2014" s="14">
        <f t="shared" si="2460"/>
        <v>0.10056533678338869</v>
      </c>
      <c r="BL2014" s="14">
        <f t="shared" si="2461"/>
        <v>3.0097723975390747E-2</v>
      </c>
      <c r="BM2014" s="14">
        <f t="shared" si="2462"/>
        <v>0.67331013872851775</v>
      </c>
      <c r="BN2014" s="14">
        <f t="shared" si="2463"/>
        <v>0.28025410128453276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1.4226190476190499</v>
      </c>
      <c r="F2015" s="10">
        <f>VLOOKUP(B2015,home!$B$2:$E$405,3,FALSE)</f>
        <v>1.1000000000000001</v>
      </c>
      <c r="G2015" s="10">
        <f>VLOOKUP(C2015,away!$B$2:$E$405,4,FALSE)</f>
        <v>0.7</v>
      </c>
      <c r="H2015" s="10">
        <f>VLOOKUP(A2015,away!$A$2:$E$405,3,FALSE)</f>
        <v>1.11904761904762</v>
      </c>
      <c r="I2015" s="10">
        <f>VLOOKUP(C2015,away!$B$2:$E$405,3,FALSE)</f>
        <v>0.7</v>
      </c>
      <c r="J2015" s="10">
        <f>VLOOKUP(B2015,home!$B$2:$E$405,4,FALSE)</f>
        <v>1.1499999999999999</v>
      </c>
      <c r="K2015" s="12">
        <f t="shared" si="2408"/>
        <v>1.0954166666666685</v>
      </c>
      <c r="L2015" s="12">
        <f t="shared" si="2409"/>
        <v>0.90083333333333393</v>
      </c>
      <c r="M2015" s="13">
        <f t="shared" si="2410"/>
        <v>0.13584374331554616</v>
      </c>
      <c r="N2015" s="13">
        <f t="shared" si="2411"/>
        <v>0.14880550049023808</v>
      </c>
      <c r="O2015" s="13">
        <f t="shared" si="2412"/>
        <v>0.12237257210342121</v>
      </c>
      <c r="P2015" s="13">
        <f t="shared" si="2413"/>
        <v>0.1340489550249562</v>
      </c>
      <c r="Q2015" s="13">
        <f t="shared" si="2414"/>
        <v>8.1502012664340956E-2</v>
      </c>
      <c r="R2015" s="13">
        <f t="shared" si="2415"/>
        <v>5.511864601824934E-2</v>
      </c>
      <c r="S2015" s="13">
        <f t="shared" si="2416"/>
        <v>3.306946993786633E-2</v>
      </c>
      <c r="T2015" s="13">
        <f t="shared" si="2417"/>
        <v>7.3419729741793852E-2</v>
      </c>
      <c r="U2015" s="13">
        <f t="shared" si="2418"/>
        <v>6.0377883492490729E-2</v>
      </c>
      <c r="V2015" s="13">
        <f t="shared" si="2419"/>
        <v>3.6258390054185767E-3</v>
      </c>
      <c r="W2015" s="13">
        <f t="shared" si="2420"/>
        <v>2.9759554346465652E-2</v>
      </c>
      <c r="X2015" s="13">
        <f t="shared" si="2421"/>
        <v>2.6808398540441154E-2</v>
      </c>
      <c r="Y2015" s="13">
        <f t="shared" si="2422"/>
        <v>1.2074949509257044E-2</v>
      </c>
      <c r="Z2015" s="13">
        <f t="shared" si="2423"/>
        <v>1.6550904540479885E-2</v>
      </c>
      <c r="AA2015" s="13">
        <f t="shared" si="2424"/>
        <v>1.8130136682050706E-2</v>
      </c>
      <c r="AB2015" s="13">
        <f t="shared" si="2425"/>
        <v>9.9300269452315369E-3</v>
      </c>
      <c r="AC2015" s="13">
        <f t="shared" si="2426"/>
        <v>2.2362086665821048E-4</v>
      </c>
      <c r="AD2015" s="13">
        <f t="shared" si="2427"/>
        <v>8.1497779559227424E-3</v>
      </c>
      <c r="AE2015" s="13">
        <f t="shared" si="2428"/>
        <v>7.3415916419604073E-3</v>
      </c>
      <c r="AF2015" s="13">
        <f t="shared" si="2429"/>
        <v>3.3067752353996686E-3</v>
      </c>
      <c r="AG2015" s="13">
        <f t="shared" si="2430"/>
        <v>9.9295111929640126E-4</v>
      </c>
      <c r="AH2015" s="13">
        <f t="shared" si="2431"/>
        <v>3.7274016267205756E-3</v>
      </c>
      <c r="AI2015" s="13">
        <f t="shared" si="2432"/>
        <v>4.0830578652701708E-3</v>
      </c>
      <c r="AJ2015" s="13">
        <f t="shared" si="2433"/>
        <v>2.2363248182906866E-3</v>
      </c>
      <c r="AK2015" s="13">
        <f t="shared" si="2434"/>
        <v>8.1656915934530893E-4</v>
      </c>
      <c r="AL2015" s="13">
        <f t="shared" si="2435"/>
        <v>8.8266541441449538E-6</v>
      </c>
      <c r="AM2015" s="13">
        <f t="shared" si="2436"/>
        <v>1.7854805205100778E-3</v>
      </c>
      <c r="AN2015" s="13">
        <f t="shared" si="2437"/>
        <v>1.6084203688928294E-3</v>
      </c>
      <c r="AO2015" s="13">
        <f t="shared" si="2438"/>
        <v>7.2445934115547897E-4</v>
      </c>
      <c r="AP2015" s="13">
        <f t="shared" si="2439"/>
        <v>2.175390410525204E-4</v>
      </c>
      <c r="AQ2015" s="13">
        <f t="shared" si="2440"/>
        <v>4.8991604870369719E-5</v>
      </c>
      <c r="AR2015" s="13">
        <f t="shared" si="2441"/>
        <v>6.7155352641415779E-4</v>
      </c>
      <c r="AS2015" s="13">
        <f t="shared" si="2442"/>
        <v>7.3563092539284322E-4</v>
      </c>
      <c r="AT2015" s="13">
        <f t="shared" si="2443"/>
        <v>4.0291118809537249E-4</v>
      </c>
      <c r="AU2015" s="13">
        <f t="shared" si="2444"/>
        <v>1.4711854354204667E-4</v>
      </c>
      <c r="AV2015" s="13">
        <f t="shared" si="2445"/>
        <v>4.0289026142920965E-5</v>
      </c>
      <c r="AW2015" s="13">
        <f t="shared" si="2446"/>
        <v>2.4194541780766441E-7</v>
      </c>
      <c r="AX2015" s="13">
        <f t="shared" si="2447"/>
        <v>3.259741866959028E-4</v>
      </c>
      <c r="AY2015" s="13">
        <f t="shared" si="2448"/>
        <v>2.9364841318189259E-4</v>
      </c>
      <c r="AZ2015" s="13">
        <f t="shared" si="2449"/>
        <v>1.322641394373442E-4</v>
      </c>
      <c r="BA2015" s="13">
        <f t="shared" si="2450"/>
        <v>3.971598186993589E-5</v>
      </c>
      <c r="BB2015" s="13">
        <f t="shared" si="2451"/>
        <v>8.9443700836251487E-6</v>
      </c>
      <c r="BC2015" s="13">
        <f t="shared" si="2452"/>
        <v>1.6114773433997994E-6</v>
      </c>
      <c r="BD2015" s="13">
        <f t="shared" si="2453"/>
        <v>1.0082630028523679E-4</v>
      </c>
      <c r="BE2015" s="13">
        <f t="shared" si="2454"/>
        <v>1.1044680977078665E-4</v>
      </c>
      <c r="BF2015" s="13">
        <f t="shared" si="2455"/>
        <v>6.0492638101541369E-5</v>
      </c>
      <c r="BG2015" s="13">
        <f t="shared" si="2456"/>
        <v>2.2088214662354514E-5</v>
      </c>
      <c r="BH2015" s="13">
        <f t="shared" si="2457"/>
        <v>6.048949619513553E-6</v>
      </c>
      <c r="BI2015" s="13">
        <f t="shared" si="2458"/>
        <v>1.3252240458084304E-6</v>
      </c>
      <c r="BJ2015" s="14">
        <f t="shared" si="2459"/>
        <v>0.39734829069020938</v>
      </c>
      <c r="BK2015" s="14">
        <f t="shared" si="2460"/>
        <v>0.30711410321777149</v>
      </c>
      <c r="BL2015" s="14">
        <f t="shared" si="2461"/>
        <v>0.27909135005714303</v>
      </c>
      <c r="BM2015" s="14">
        <f t="shared" si="2462"/>
        <v>0.32211981242108778</v>
      </c>
      <c r="BN2015" s="14">
        <f t="shared" si="2463"/>
        <v>0.67769142961675199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1.4226190476190499</v>
      </c>
      <c r="F2016" s="10">
        <f>VLOOKUP(B2016,home!$B$2:$E$405,3,FALSE)</f>
        <v>0.5</v>
      </c>
      <c r="G2016" s="10">
        <f>VLOOKUP(C2016,away!$B$2:$E$405,4,FALSE)</f>
        <v>1.91</v>
      </c>
      <c r="H2016" s="10">
        <f>VLOOKUP(A2016,away!$A$2:$E$405,3,FALSE)</f>
        <v>1.11904761904762</v>
      </c>
      <c r="I2016" s="10">
        <f>VLOOKUP(C2016,away!$B$2:$E$405,3,FALSE)</f>
        <v>0.5</v>
      </c>
      <c r="J2016" s="10">
        <f>VLOOKUP(B2016,home!$B$2:$E$405,4,FALSE)</f>
        <v>1.28</v>
      </c>
      <c r="K2016" s="12">
        <f t="shared" si="2408"/>
        <v>1.3586011904761925</v>
      </c>
      <c r="L2016" s="12">
        <f t="shared" si="2409"/>
        <v>0.71619047619047682</v>
      </c>
      <c r="M2016" s="13">
        <f t="shared" si="2410"/>
        <v>0.12558258780719603</v>
      </c>
      <c r="N2016" s="13">
        <f t="shared" si="2411"/>
        <v>0.17061665329793754</v>
      </c>
      <c r="O2016" s="13">
        <f t="shared" si="2412"/>
        <v>8.9941053362868104E-2</v>
      </c>
      <c r="P2016" s="13">
        <f t="shared" si="2413"/>
        <v>0.12219402217147539</v>
      </c>
      <c r="Q2016" s="13">
        <f t="shared" si="2414"/>
        <v>0.11589999414282089</v>
      </c>
      <c r="R2016" s="13">
        <f t="shared" si="2415"/>
        <v>3.2207462918512793E-2</v>
      </c>
      <c r="S2016" s="13">
        <f t="shared" si="2416"/>
        <v>2.9724222352717409E-2</v>
      </c>
      <c r="T2016" s="13">
        <f t="shared" si="2417"/>
        <v>8.3006471995620362E-2</v>
      </c>
      <c r="U2016" s="13">
        <f t="shared" si="2418"/>
        <v>4.3757097463309316E-2</v>
      </c>
      <c r="V2016" s="13">
        <f t="shared" si="2419"/>
        <v>3.2135756225962413E-3</v>
      </c>
      <c r="W2016" s="13">
        <f t="shared" si="2420"/>
        <v>5.2487290006206722E-2</v>
      </c>
      <c r="X2016" s="13">
        <f t="shared" si="2421"/>
        <v>3.7590897223492854E-2</v>
      </c>
      <c r="Y2016" s="13">
        <f t="shared" si="2422"/>
        <v>1.3461121291460307E-2</v>
      </c>
      <c r="Z2016" s="13">
        <f t="shared" si="2423"/>
        <v>7.6888927348322672E-3</v>
      </c>
      <c r="AA2016" s="13">
        <f t="shared" si="2424"/>
        <v>1.0446138822986869E-2</v>
      </c>
      <c r="AB2016" s="13">
        <f t="shared" si="2425"/>
        <v>7.0960683203947659E-3</v>
      </c>
      <c r="AC2016" s="13">
        <f t="shared" si="2426"/>
        <v>1.9542902888342191E-4</v>
      </c>
      <c r="AD2016" s="13">
        <f t="shared" si="2427"/>
        <v>1.7827323671825417E-2</v>
      </c>
      <c r="AE2016" s="13">
        <f t="shared" si="2428"/>
        <v>1.2767759429726407E-2</v>
      </c>
      <c r="AF2016" s="13">
        <f t="shared" si="2429"/>
        <v>4.5720738529306023E-3</v>
      </c>
      <c r="AG2016" s="13">
        <f t="shared" si="2430"/>
        <v>1.0914919166361322E-3</v>
      </c>
      <c r="AH2016" s="13">
        <f t="shared" si="2431"/>
        <v>1.3766779372842545E-3</v>
      </c>
      <c r="AI2016" s="13">
        <f t="shared" si="2432"/>
        <v>1.8703562844966978E-3</v>
      </c>
      <c r="AJ2016" s="13">
        <f t="shared" si="2433"/>
        <v>1.270534137365921E-3</v>
      </c>
      <c r="AK2016" s="13">
        <f t="shared" si="2434"/>
        <v>5.7538306385532744E-4</v>
      </c>
      <c r="AL2016" s="13">
        <f t="shared" si="2435"/>
        <v>7.6062325216593049E-6</v>
      </c>
      <c r="AM2016" s="13">
        <f t="shared" si="2436"/>
        <v>4.8440446327092804E-3</v>
      </c>
      <c r="AN2016" s="13">
        <f t="shared" si="2437"/>
        <v>3.4692586321879832E-3</v>
      </c>
      <c r="AO2016" s="13">
        <f t="shared" si="2438"/>
        <v>1.2423249959073166E-3</v>
      </c>
      <c r="AP2016" s="13">
        <f t="shared" si="2439"/>
        <v>2.965804434673978E-4</v>
      </c>
      <c r="AQ2016" s="13">
        <f t="shared" si="2440"/>
        <v>5.3102022258924597E-5</v>
      </c>
      <c r="AR2016" s="13">
        <f t="shared" si="2441"/>
        <v>1.971927254929068E-4</v>
      </c>
      <c r="AS2016" s="13">
        <f t="shared" si="2442"/>
        <v>2.679062716079083E-4</v>
      </c>
      <c r="AT2016" s="13">
        <f t="shared" si="2443"/>
        <v>1.8198888977127121E-4</v>
      </c>
      <c r="AU2016" s="13">
        <f t="shared" si="2444"/>
        <v>8.2416774098896533E-5</v>
      </c>
      <c r="AV2016" s="13">
        <f t="shared" si="2445"/>
        <v>2.7992881851492087E-5</v>
      </c>
      <c r="AW2016" s="13">
        <f t="shared" si="2446"/>
        <v>2.0558320350110415E-7</v>
      </c>
      <c r="AX2016" s="13">
        <f t="shared" si="2447"/>
        <v>1.0968541341197743E-3</v>
      </c>
      <c r="AY2016" s="13">
        <f t="shared" si="2448"/>
        <v>7.8555648462673422E-4</v>
      </c>
      <c r="AZ2016" s="13">
        <f t="shared" si="2449"/>
        <v>2.8130403639966883E-4</v>
      </c>
      <c r="BA2016" s="13">
        <f t="shared" si="2450"/>
        <v>6.7155757261127356E-5</v>
      </c>
      <c r="BB2016" s="13">
        <f t="shared" si="2451"/>
        <v>1.2024078442944716E-5</v>
      </c>
      <c r="BC2016" s="13">
        <f t="shared" si="2452"/>
        <v>1.7223060931608454E-6</v>
      </c>
      <c r="BD2016" s="13">
        <f t="shared" si="2453"/>
        <v>2.3537925328677138E-5</v>
      </c>
      <c r="BE2016" s="13">
        <f t="shared" si="2454"/>
        <v>3.1978653372880496E-5</v>
      </c>
      <c r="BF2016" s="13">
        <f t="shared" si="2455"/>
        <v>2.1723118271110474E-5</v>
      </c>
      <c r="BG2016" s="13">
        <f t="shared" si="2456"/>
        <v>9.8376847813286052E-6</v>
      </c>
      <c r="BH2016" s="13">
        <f t="shared" si="2457"/>
        <v>3.3413725638606439E-6</v>
      </c>
      <c r="BI2016" s="13">
        <f t="shared" si="2458"/>
        <v>9.079185486171109E-7</v>
      </c>
      <c r="BJ2016" s="14">
        <f t="shared" si="2459"/>
        <v>0.52147100435213145</v>
      </c>
      <c r="BK2016" s="14">
        <f t="shared" si="2460"/>
        <v>0.28170299970001689</v>
      </c>
      <c r="BL2016" s="14">
        <f t="shared" si="2461"/>
        <v>0.18938959652676296</v>
      </c>
      <c r="BM2016" s="14">
        <f t="shared" si="2462"/>
        <v>0.34302536871150985</v>
      </c>
      <c r="BN2016" s="14">
        <f t="shared" si="2463"/>
        <v>0.6564417737008108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1.4226190476190499</v>
      </c>
      <c r="F2017" s="10">
        <f>VLOOKUP(B2017,home!$B$2:$E$405,3,FALSE)</f>
        <v>1.21</v>
      </c>
      <c r="G2017" s="10">
        <f>VLOOKUP(C2017,away!$B$2:$E$405,4,FALSE)</f>
        <v>1.1000000000000001</v>
      </c>
      <c r="H2017" s="10">
        <f>VLOOKUP(A2017,away!$A$2:$E$405,3,FALSE)</f>
        <v>1.11904761904762</v>
      </c>
      <c r="I2017" s="10">
        <f>VLOOKUP(C2017,away!$B$2:$E$405,3,FALSE)</f>
        <v>0.4</v>
      </c>
      <c r="J2017" s="10">
        <f>VLOOKUP(B2017,home!$B$2:$E$405,4,FALSE)</f>
        <v>0.89</v>
      </c>
      <c r="K2017" s="12">
        <f t="shared" si="2408"/>
        <v>1.8935059523809556</v>
      </c>
      <c r="L2017" s="12">
        <f t="shared" si="2409"/>
        <v>0.39838095238095272</v>
      </c>
      <c r="M2017" s="13">
        <f t="shared" si="2410"/>
        <v>0.10107556184649638</v>
      </c>
      <c r="N2017" s="13">
        <f t="shared" si="2411"/>
        <v>0.19138717799659027</v>
      </c>
      <c r="O2017" s="13">
        <f t="shared" si="2412"/>
        <v>4.0266578590847119E-2</v>
      </c>
      <c r="P2017" s="13">
        <f t="shared" si="2413"/>
        <v>7.6245006243784552E-2</v>
      </c>
      <c r="Q2017" s="13">
        <f t="shared" si="2414"/>
        <v>0.18119638037296865</v>
      </c>
      <c r="R2017" s="13">
        <f t="shared" si="2415"/>
        <v>8.020718964072077E-3</v>
      </c>
      <c r="S2017" s="13">
        <f t="shared" si="2416"/>
        <v>1.4378601688960725E-2</v>
      </c>
      <c r="T2017" s="13">
        <f t="shared" si="2417"/>
        <v>7.2185186580964622E-2</v>
      </c>
      <c r="U2017" s="13">
        <f t="shared" si="2418"/>
        <v>1.5187279100845287E-2</v>
      </c>
      <c r="V2017" s="13">
        <f t="shared" si="2419"/>
        <v>1.2051452239449324E-3</v>
      </c>
      <c r="W2017" s="13">
        <f t="shared" si="2420"/>
        <v>0.11436547492869995</v>
      </c>
      <c r="X2017" s="13">
        <f t="shared" si="2421"/>
        <v>4.5561026821595456E-2</v>
      </c>
      <c r="Y2017" s="13">
        <f t="shared" si="2422"/>
        <v>9.0753226283206631E-3</v>
      </c>
      <c r="Z2017" s="13">
        <f t="shared" si="2423"/>
        <v>1.0651005532290008E-3</v>
      </c>
      <c r="AA2017" s="13">
        <f t="shared" si="2424"/>
        <v>2.0167742374233616E-3</v>
      </c>
      <c r="AB2017" s="13">
        <f t="shared" si="2425"/>
        <v>1.9093870115848496E-3</v>
      </c>
      <c r="AC2017" s="13">
        <f t="shared" si="2426"/>
        <v>5.6817829803345803E-5</v>
      </c>
      <c r="AD2017" s="13">
        <f t="shared" si="2427"/>
        <v>5.4137926881092091E-2</v>
      </c>
      <c r="AE2017" s="13">
        <f t="shared" si="2428"/>
        <v>2.1567518870819848E-2</v>
      </c>
      <c r="AF2017" s="13">
        <f t="shared" si="2429"/>
        <v>4.2960443541256903E-3</v>
      </c>
      <c r="AG2017" s="13">
        <f t="shared" si="2430"/>
        <v>5.7048741375580246E-4</v>
      </c>
      <c r="AH2017" s="13">
        <f t="shared" si="2431"/>
        <v>1.0607894319421224E-4</v>
      </c>
      <c r="AI2017" s="13">
        <f t="shared" si="2432"/>
        <v>2.0086111036052209E-4</v>
      </c>
      <c r="AJ2017" s="13">
        <f t="shared" si="2433"/>
        <v>1.9016585403474839E-4</v>
      </c>
      <c r="AK2017" s="13">
        <f t="shared" si="2434"/>
        <v>1.2002672551813467E-4</v>
      </c>
      <c r="AL2017" s="13">
        <f t="shared" si="2435"/>
        <v>1.7143909799654723E-6</v>
      </c>
      <c r="AM2017" s="13">
        <f t="shared" si="2436"/>
        <v>2.0502097359782558E-2</v>
      </c>
      <c r="AN2017" s="13">
        <f t="shared" si="2437"/>
        <v>8.1676450719971923E-3</v>
      </c>
      <c r="AO2017" s="13">
        <f t="shared" si="2438"/>
        <v>1.6269171112459179E-3</v>
      </c>
      <c r="AP2017" s="13">
        <f t="shared" si="2439"/>
        <v>2.1604426274100574E-4</v>
      </c>
      <c r="AQ2017" s="13">
        <f t="shared" si="2440"/>
        <v>2.1516979786800661E-5</v>
      </c>
      <c r="AR2017" s="13">
        <f t="shared" si="2441"/>
        <v>8.4519660834550562E-6</v>
      </c>
      <c r="AS2017" s="13">
        <f t="shared" si="2442"/>
        <v>1.6003848088344099E-5</v>
      </c>
      <c r="AT2017" s="13">
        <f t="shared" si="2443"/>
        <v>1.5151690808140071E-5</v>
      </c>
      <c r="AU2017" s="13">
        <f t="shared" si="2444"/>
        <v>9.5632722446163445E-6</v>
      </c>
      <c r="AV2017" s="13">
        <f t="shared" si="2445"/>
        <v>4.5270282298551592E-6</v>
      </c>
      <c r="AW2017" s="13">
        <f t="shared" si="2446"/>
        <v>3.5923001175175367E-8</v>
      </c>
      <c r="AX2017" s="13">
        <f t="shared" si="2447"/>
        <v>6.4701405645070202E-3</v>
      </c>
      <c r="AY2017" s="13">
        <f t="shared" si="2448"/>
        <v>2.5775807601269417E-3</v>
      </c>
      <c r="AZ2017" s="13">
        <f t="shared" si="2449"/>
        <v>5.1342953902909548E-4</v>
      </c>
      <c r="BA2017" s="13">
        <f t="shared" si="2450"/>
        <v>6.8180182912974861E-5</v>
      </c>
      <c r="BB2017" s="13">
        <f t="shared" si="2451"/>
        <v>6.7904215505946212E-6</v>
      </c>
      <c r="BC2017" s="13">
        <f t="shared" si="2452"/>
        <v>5.4103492087880656E-7</v>
      </c>
      <c r="BD2017" s="13">
        <f t="shared" si="2453"/>
        <v>5.6118371630305561E-7</v>
      </c>
      <c r="BE2017" s="13">
        <f t="shared" si="2454"/>
        <v>1.0626047071991011E-6</v>
      </c>
      <c r="BF2017" s="13">
        <f t="shared" si="2455"/>
        <v>1.0060241690547606E-6</v>
      </c>
      <c r="BG2017" s="13">
        <f t="shared" si="2456"/>
        <v>6.3497091744809792E-7</v>
      </c>
      <c r="BH2017" s="13">
        <f t="shared" si="2457"/>
        <v>3.0058030294419254E-7</v>
      </c>
      <c r="BI2017" s="13">
        <f t="shared" si="2458"/>
        <v>1.1383011855865986E-7</v>
      </c>
      <c r="BJ2017" s="14">
        <f t="shared" si="2459"/>
        <v>0.73451343013753412</v>
      </c>
      <c r="BK2017" s="14">
        <f t="shared" si="2460"/>
        <v>0.19554042798409682</v>
      </c>
      <c r="BL2017" s="14">
        <f t="shared" si="2461"/>
        <v>6.8075247537266223E-2</v>
      </c>
      <c r="BM2017" s="14">
        <f t="shared" si="2462"/>
        <v>0.39842523736024127</v>
      </c>
      <c r="BN2017" s="14">
        <f t="shared" si="2463"/>
        <v>0.59819142401475911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1.4226190476190499</v>
      </c>
      <c r="F2018" s="10">
        <f>VLOOKUP(B2018,home!$B$2:$E$405,3,FALSE)</f>
        <v>0.9</v>
      </c>
      <c r="G2018" s="10">
        <f>VLOOKUP(C2018,away!$B$2:$E$405,4,FALSE)</f>
        <v>1.31</v>
      </c>
      <c r="H2018" s="10">
        <f>VLOOKUP(A2018,away!$A$2:$E$405,3,FALSE)</f>
        <v>1.11904761904762</v>
      </c>
      <c r="I2018" s="10">
        <f>VLOOKUP(C2018,away!$B$2:$E$405,3,FALSE)</f>
        <v>0.5</v>
      </c>
      <c r="J2018" s="10">
        <f>VLOOKUP(B2018,home!$B$2:$E$405,4,FALSE)</f>
        <v>1.02</v>
      </c>
      <c r="K2018" s="12">
        <f t="shared" si="2408"/>
        <v>1.6772678571428601</v>
      </c>
      <c r="L2018" s="12">
        <f t="shared" si="2409"/>
        <v>0.57071428571428617</v>
      </c>
      <c r="M2018" s="13">
        <f t="shared" si="2410"/>
        <v>0.1056121198639127</v>
      </c>
      <c r="N2018" s="13">
        <f t="shared" si="2411"/>
        <v>0.17713981397245976</v>
      </c>
      <c r="O2018" s="13">
        <f t="shared" si="2412"/>
        <v>6.027434555090451E-2</v>
      </c>
      <c r="P2018" s="13">
        <f t="shared" si="2413"/>
        <v>0.10109622240285389</v>
      </c>
      <c r="Q2018" s="13">
        <f t="shared" si="2414"/>
        <v>0.14855545809813625</v>
      </c>
      <c r="R2018" s="13">
        <f t="shared" si="2415"/>
        <v>1.7199715033990266E-2</v>
      </c>
      <c r="S2018" s="13">
        <f t="shared" si="2416"/>
        <v>2.4193355358497051E-2</v>
      </c>
      <c r="T2018" s="13">
        <f t="shared" si="2417"/>
        <v>8.4782722157436402E-2</v>
      </c>
      <c r="U2018" s="13">
        <f t="shared" si="2418"/>
        <v>2.884852917852869E-2</v>
      </c>
      <c r="V2018" s="13">
        <f t="shared" si="2419"/>
        <v>2.5732072303249563E-3</v>
      </c>
      <c r="W2018" s="13">
        <f t="shared" si="2420"/>
        <v>8.3055764957045627E-2</v>
      </c>
      <c r="X2018" s="13">
        <f t="shared" si="2421"/>
        <v>4.7401111571913936E-2</v>
      </c>
      <c r="Y2018" s="13">
        <f t="shared" si="2422"/>
        <v>1.3526245766414023E-2</v>
      </c>
      <c r="Z2018" s="13">
        <f t="shared" si="2423"/>
        <v>3.2720410267043417E-3</v>
      </c>
      <c r="AA2018" s="13">
        <f t="shared" si="2424"/>
        <v>5.4880892413439152E-3</v>
      </c>
      <c r="AB2018" s="13">
        <f t="shared" si="2425"/>
        <v>4.6024978408188482E-3</v>
      </c>
      <c r="AC2018" s="13">
        <f t="shared" si="2426"/>
        <v>1.5394867249893455E-4</v>
      </c>
      <c r="AD2018" s="13">
        <f t="shared" si="2427"/>
        <v>3.4826691228216251E-2</v>
      </c>
      <c r="AE2018" s="13">
        <f t="shared" si="2428"/>
        <v>1.9876090208103433E-2</v>
      </c>
      <c r="AF2018" s="13">
        <f t="shared" si="2429"/>
        <v>5.6717843129552347E-3</v>
      </c>
      <c r="AG2018" s="13">
        <f t="shared" si="2430"/>
        <v>1.0789894442979136E-3</v>
      </c>
      <c r="AH2018" s="13">
        <f t="shared" si="2431"/>
        <v>4.6685013934585191E-4</v>
      </c>
      <c r="AI2018" s="13">
        <f t="shared" si="2432"/>
        <v>7.8303273282746269E-4</v>
      </c>
      <c r="AJ2018" s="13">
        <f t="shared" si="2433"/>
        <v>6.5667781693111817E-4</v>
      </c>
      <c r="AK2018" s="13">
        <f t="shared" si="2434"/>
        <v>3.671415316124359E-4</v>
      </c>
      <c r="AL2018" s="13">
        <f t="shared" si="2435"/>
        <v>5.8946375675939597E-6</v>
      </c>
      <c r="AM2018" s="13">
        <f t="shared" si="2436"/>
        <v>1.1682737953545257E-2</v>
      </c>
      <c r="AN2018" s="13">
        <f t="shared" si="2437"/>
        <v>6.6675054463447622E-3</v>
      </c>
      <c r="AO2018" s="13">
        <f t="shared" si="2438"/>
        <v>1.902620304153382E-3</v>
      </c>
      <c r="AP2018" s="13">
        <f t="shared" si="2439"/>
        <v>3.6195086262346516E-4</v>
      </c>
      <c r="AQ2018" s="13">
        <f t="shared" si="2440"/>
        <v>5.164263200645515E-5</v>
      </c>
      <c r="AR2018" s="13">
        <f t="shared" si="2441"/>
        <v>5.3287608762476592E-5</v>
      </c>
      <c r="AS2018" s="13">
        <f t="shared" si="2442"/>
        <v>8.937759336130621E-5</v>
      </c>
      <c r="AT2018" s="13">
        <f t="shared" si="2443"/>
        <v>7.4955082246852005E-5</v>
      </c>
      <c r="AU2018" s="13">
        <f t="shared" si="2444"/>
        <v>4.1906583394048092E-5</v>
      </c>
      <c r="AV2018" s="13">
        <f t="shared" si="2445"/>
        <v>1.7572141332378408E-5</v>
      </c>
      <c r="AW2018" s="13">
        <f t="shared" si="2446"/>
        <v>1.5673853196793788E-7</v>
      </c>
      <c r="AX2018" s="13">
        <f t="shared" si="2447"/>
        <v>3.2658468088174034E-3</v>
      </c>
      <c r="AY2018" s="13">
        <f t="shared" si="2448"/>
        <v>1.8638654287465052E-3</v>
      </c>
      <c r="AZ2018" s="13">
        <f t="shared" si="2449"/>
        <v>5.3186731341730675E-4</v>
      </c>
      <c r="BA2018" s="13">
        <f t="shared" si="2450"/>
        <v>1.0118142462391155E-4</v>
      </c>
      <c r="BB2018" s="13">
        <f t="shared" si="2451"/>
        <v>1.4436421120447389E-5</v>
      </c>
      <c r="BC2018" s="13">
        <f t="shared" si="2452"/>
        <v>1.6478143536053539E-6</v>
      </c>
      <c r="BD2018" s="13">
        <f t="shared" si="2453"/>
        <v>5.0686665953831913E-6</v>
      </c>
      <c r="BE2018" s="13">
        <f t="shared" si="2454"/>
        <v>8.5015115590099627E-6</v>
      </c>
      <c r="BF2018" s="13">
        <f t="shared" si="2455"/>
        <v>7.1296560375279491E-6</v>
      </c>
      <c r="BG2018" s="13">
        <f t="shared" si="2456"/>
        <v>3.986114301410052E-6</v>
      </c>
      <c r="BH2018" s="13">
        <f t="shared" si="2457"/>
        <v>1.671445348163137E-6</v>
      </c>
      <c r="BI2018" s="13">
        <f t="shared" si="2458"/>
        <v>5.6069231148899704E-7</v>
      </c>
      <c r="BJ2018" s="14">
        <f t="shared" si="2459"/>
        <v>0.64235997412673118</v>
      </c>
      <c r="BK2018" s="14">
        <f t="shared" si="2460"/>
        <v>0.23549861359440161</v>
      </c>
      <c r="BL2018" s="14">
        <f t="shared" si="2461"/>
        <v>0.11899089616155314</v>
      </c>
      <c r="BM2018" s="14">
        <f t="shared" si="2462"/>
        <v>0.38838014129691861</v>
      </c>
      <c r="BN2018" s="14">
        <f t="shared" si="2463"/>
        <v>0.60987767492225731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1.4226190476190499</v>
      </c>
      <c r="F2019" s="10">
        <f>VLOOKUP(B2019,home!$B$2:$E$405,3,FALSE)</f>
        <v>0.7</v>
      </c>
      <c r="G2019" s="10">
        <f>VLOOKUP(C2019,away!$B$2:$E$405,4,FALSE)</f>
        <v>0.7</v>
      </c>
      <c r="H2019" s="10">
        <f>VLOOKUP(A2019,away!$A$2:$E$405,3,FALSE)</f>
        <v>1.11904761904762</v>
      </c>
      <c r="I2019" s="10">
        <f>VLOOKUP(C2019,away!$B$2:$E$405,3,FALSE)</f>
        <v>1.1000000000000001</v>
      </c>
      <c r="J2019" s="10">
        <f>VLOOKUP(B2019,home!$B$2:$E$405,4,FALSE)</f>
        <v>0.51</v>
      </c>
      <c r="K2019" s="12">
        <f t="shared" si="2408"/>
        <v>0.69708333333333439</v>
      </c>
      <c r="L2019" s="12">
        <f t="shared" si="2409"/>
        <v>0.62778571428571495</v>
      </c>
      <c r="M2019" s="13">
        <f t="shared" si="2410"/>
        <v>0.26583776889844701</v>
      </c>
      <c r="N2019" s="13">
        <f t="shared" si="2411"/>
        <v>0.18531107806962605</v>
      </c>
      <c r="O2019" s="13">
        <f t="shared" si="2412"/>
        <v>0.16688915363203236</v>
      </c>
      <c r="P2019" s="13">
        <f t="shared" si="2413"/>
        <v>0.11633564751099607</v>
      </c>
      <c r="Q2019" s="13">
        <f t="shared" si="2414"/>
        <v>6.4588632002184329E-2</v>
      </c>
      <c r="R2019" s="13">
        <f t="shared" si="2415"/>
        <v>5.2385313259711921E-2</v>
      </c>
      <c r="S2019" s="13">
        <f t="shared" si="2416"/>
        <v>1.2727671220199015E-2</v>
      </c>
      <c r="T2019" s="13">
        <f t="shared" si="2417"/>
        <v>4.0547820476228472E-2</v>
      </c>
      <c r="U2019" s="13">
        <f t="shared" si="2418"/>
        <v>3.651692878479091E-2</v>
      </c>
      <c r="V2019" s="13">
        <f t="shared" si="2419"/>
        <v>6.1887446904362842E-4</v>
      </c>
      <c r="W2019" s="13">
        <f t="shared" si="2420"/>
        <v>1.5007886297174245E-2</v>
      </c>
      <c r="X2019" s="13">
        <f t="shared" si="2421"/>
        <v>9.421736618990326E-3</v>
      </c>
      <c r="Y2019" s="13">
        <f t="shared" si="2422"/>
        <v>2.9574158265823591E-3</v>
      </c>
      <c r="Z2019" s="13">
        <f t="shared" si="2423"/>
        <v>1.0962250434276398E-2</v>
      </c>
      <c r="AA2019" s="13">
        <f t="shared" si="2424"/>
        <v>7.6416020735601839E-3</v>
      </c>
      <c r="AB2019" s="13">
        <f t="shared" si="2425"/>
        <v>2.6634167227221261E-3</v>
      </c>
      <c r="AC2019" s="13">
        <f t="shared" si="2426"/>
        <v>1.6926950030122994E-5</v>
      </c>
      <c r="AD2019" s="13">
        <f t="shared" si="2427"/>
        <v>2.6154368515804733E-3</v>
      </c>
      <c r="AE2019" s="13">
        <f t="shared" si="2428"/>
        <v>1.6419338920386287E-3</v>
      </c>
      <c r="AF2019" s="13">
        <f t="shared" si="2429"/>
        <v>5.1539132061169726E-4</v>
      </c>
      <c r="AG2019" s="13">
        <f t="shared" si="2430"/>
        <v>1.0785176944895745E-4</v>
      </c>
      <c r="AH2019" s="13">
        <f t="shared" si="2431"/>
        <v>1.7204860547652737E-3</v>
      </c>
      <c r="AI2019" s="13">
        <f t="shared" si="2432"/>
        <v>1.1993221540092947E-3</v>
      </c>
      <c r="AJ2019" s="13">
        <f t="shared" si="2433"/>
        <v>4.1801374242865681E-4</v>
      </c>
      <c r="AK2019" s="13">
        <f t="shared" si="2434"/>
        <v>9.7130137650436676E-5</v>
      </c>
      <c r="AL2019" s="13">
        <f t="shared" si="2435"/>
        <v>2.9630216959771336E-7</v>
      </c>
      <c r="AM2019" s="13">
        <f t="shared" si="2436"/>
        <v>3.6463548772451164E-4</v>
      </c>
      <c r="AN2019" s="13">
        <f t="shared" si="2437"/>
        <v>2.2891295011505259E-4</v>
      </c>
      <c r="AO2019" s="13">
        <f t="shared" si="2438"/>
        <v>7.1854139948614255E-5</v>
      </c>
      <c r="AP2019" s="13">
        <f t="shared" si="2439"/>
        <v>1.5036334190675512E-5</v>
      </c>
      <c r="AQ2019" s="13">
        <f t="shared" si="2440"/>
        <v>2.3598989500329854E-6</v>
      </c>
      <c r="AR2019" s="13">
        <f t="shared" si="2441"/>
        <v>2.1601931336188586E-4</v>
      </c>
      <c r="AS2019" s="13">
        <f t="shared" si="2442"/>
        <v>1.5058346302268151E-4</v>
      </c>
      <c r="AT2019" s="13">
        <f t="shared" si="2443"/>
        <v>5.2484611174363852E-5</v>
      </c>
      <c r="AU2019" s="13">
        <f t="shared" si="2444"/>
        <v>1.2195382568709843E-5</v>
      </c>
      <c r="AV2019" s="13">
        <f t="shared" si="2445"/>
        <v>2.1252994830678742E-6</v>
      </c>
      <c r="AW2019" s="13">
        <f t="shared" si="2446"/>
        <v>3.6018735225349513E-9</v>
      </c>
      <c r="AX2019" s="13">
        <f t="shared" si="2447"/>
        <v>4.2363553539104765E-5</v>
      </c>
      <c r="AY2019" s="13">
        <f t="shared" si="2448"/>
        <v>2.6595233718228014E-5</v>
      </c>
      <c r="AZ2019" s="13">
        <f t="shared" si="2449"/>
        <v>8.3480538981966514E-6</v>
      </c>
      <c r="BA2019" s="13">
        <f t="shared" si="2450"/>
        <v>1.7469296597916777E-6</v>
      </c>
      <c r="BB2019" s="13">
        <f t="shared" si="2451"/>
        <v>2.7417437106980478E-7</v>
      </c>
      <c r="BC2019" s="13">
        <f t="shared" si="2452"/>
        <v>3.4424550676178819E-8</v>
      </c>
      <c r="BD2019" s="13">
        <f t="shared" si="2453"/>
        <v>2.260230648973353E-5</v>
      </c>
      <c r="BE2019" s="13">
        <f t="shared" si="2454"/>
        <v>1.5755691148885106E-5</v>
      </c>
      <c r="BF2019" s="13">
        <f t="shared" si="2455"/>
        <v>5.4915148525176701E-6</v>
      </c>
      <c r="BG2019" s="13">
        <f t="shared" si="2456"/>
        <v>1.2760144928141776E-6</v>
      </c>
      <c r="BH2019" s="13">
        <f t="shared" si="2457"/>
        <v>2.2237210900813768E-7</v>
      </c>
      <c r="BI2019" s="13">
        <f t="shared" si="2458"/>
        <v>3.1002378197551248E-8</v>
      </c>
      <c r="BJ2019" s="14">
        <f t="shared" si="2459"/>
        <v>0.32347734430513159</v>
      </c>
      <c r="BK2019" s="14">
        <f t="shared" si="2460"/>
        <v>0.39556378058460367</v>
      </c>
      <c r="BL2019" s="14">
        <f t="shared" si="2461"/>
        <v>0.27001015353275304</v>
      </c>
      <c r="BM2019" s="14">
        <f t="shared" si="2462"/>
        <v>0.14863934385192215</v>
      </c>
      <c r="BN2019" s="14">
        <f t="shared" si="2463"/>
        <v>0.8513475933729977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1.4226190476190499</v>
      </c>
      <c r="F2020" s="10">
        <f>VLOOKUP(B2020,home!$B$2:$E$405,3,FALSE)</f>
        <v>1.41</v>
      </c>
      <c r="G2020" s="10">
        <f>VLOOKUP(C2020,away!$B$2:$E$405,4,FALSE)</f>
        <v>1.1000000000000001</v>
      </c>
      <c r="H2020" s="10">
        <f>VLOOKUP(A2020,away!$A$2:$E$405,3,FALSE)</f>
        <v>1.11904761904762</v>
      </c>
      <c r="I2020" s="10">
        <f>VLOOKUP(C2020,away!$B$2:$E$405,3,FALSE)</f>
        <v>1.1000000000000001</v>
      </c>
      <c r="J2020" s="10">
        <f>VLOOKUP(B2020,home!$B$2:$E$405,4,FALSE)</f>
        <v>1.4</v>
      </c>
      <c r="K2020" s="12">
        <f t="shared" si="2408"/>
        <v>2.2064821428571464</v>
      </c>
      <c r="L2020" s="12">
        <f t="shared" si="2409"/>
        <v>1.7233333333333349</v>
      </c>
      <c r="M2020" s="13">
        <f t="shared" si="2410"/>
        <v>1.9647297612802352E-2</v>
      </c>
      <c r="N2020" s="13">
        <f t="shared" si="2411"/>
        <v>4.3351411338048228E-2</v>
      </c>
      <c r="O2020" s="13">
        <f t="shared" si="2412"/>
        <v>3.3858842886062751E-2</v>
      </c>
      <c r="P2020" s="13">
        <f t="shared" si="2413"/>
        <v>7.4708932205903175E-2</v>
      </c>
      <c r="Q2020" s="13">
        <f t="shared" si="2414"/>
        <v>4.7827057492529128E-2</v>
      </c>
      <c r="R2020" s="13">
        <f t="shared" si="2415"/>
        <v>2.9175036286824104E-2</v>
      </c>
      <c r="S2020" s="13">
        <f t="shared" si="2416"/>
        <v>7.1020257611781365E-2</v>
      </c>
      <c r="T2020" s="13">
        <f t="shared" si="2417"/>
        <v>8.2421962412125266E-2</v>
      </c>
      <c r="U2020" s="13">
        <f t="shared" si="2418"/>
        <v>6.4374196584086649E-2</v>
      </c>
      <c r="V2020" s="13">
        <f t="shared" si="2419"/>
        <v>3.0006092190437296E-2</v>
      </c>
      <c r="W2020" s="13">
        <f t="shared" si="2420"/>
        <v>3.5176516100889212E-2</v>
      </c>
      <c r="X2020" s="13">
        <f t="shared" si="2421"/>
        <v>6.062086274719912E-2</v>
      </c>
      <c r="Y2020" s="13">
        <f t="shared" si="2422"/>
        <v>5.2234976733836647E-2</v>
      </c>
      <c r="Z2020" s="13">
        <f t="shared" si="2423"/>
        <v>1.6759437511431195E-2</v>
      </c>
      <c r="AA2020" s="13">
        <f t="shared" si="2424"/>
        <v>3.6979399593303139E-2</v>
      </c>
      <c r="AB2020" s="13">
        <f t="shared" si="2425"/>
        <v>4.0797192428101106E-2</v>
      </c>
      <c r="AC2020" s="13">
        <f t="shared" si="2426"/>
        <v>7.1311432728499496E-3</v>
      </c>
      <c r="AD2020" s="13">
        <f t="shared" si="2427"/>
        <v>1.9404088656134726E-2</v>
      </c>
      <c r="AE2020" s="13">
        <f t="shared" si="2428"/>
        <v>3.3439712784072206E-2</v>
      </c>
      <c r="AF2020" s="13">
        <f t="shared" si="2429"/>
        <v>2.8813885848942258E-2</v>
      </c>
      <c r="AG2020" s="13">
        <f t="shared" si="2430"/>
        <v>1.6551976648781289E-2</v>
      </c>
      <c r="AH2020" s="13">
        <f t="shared" si="2431"/>
        <v>7.2205243278416174E-3</v>
      </c>
      <c r="AI2020" s="13">
        <f t="shared" si="2432"/>
        <v>1.5931957991448129E-2</v>
      </c>
      <c r="AJ2020" s="13">
        <f t="shared" si="2433"/>
        <v>1.7576790404440254E-2</v>
      </c>
      <c r="AK2020" s="13">
        <f t="shared" si="2434"/>
        <v>1.2927624718713423E-2</v>
      </c>
      <c r="AL2020" s="13">
        <f t="shared" si="2435"/>
        <v>1.0846480973032704E-3</v>
      </c>
      <c r="AM2020" s="13">
        <f t="shared" si="2436"/>
        <v>8.5629550236356426E-3</v>
      </c>
      <c r="AN2020" s="13">
        <f t="shared" si="2437"/>
        <v>1.4756825824065437E-2</v>
      </c>
      <c r="AO2020" s="13">
        <f t="shared" si="2438"/>
        <v>1.2715464918403068E-2</v>
      </c>
      <c r="AP2020" s="13">
        <f t="shared" si="2439"/>
        <v>7.3043281809048793E-3</v>
      </c>
      <c r="AQ2020" s="13">
        <f t="shared" si="2440"/>
        <v>3.146948057939857E-3</v>
      </c>
      <c r="AR2020" s="13">
        <f t="shared" si="2441"/>
        <v>2.4886740516627437E-3</v>
      </c>
      <c r="AS2020" s="13">
        <f t="shared" si="2442"/>
        <v>5.4912148543857864E-3</v>
      </c>
      <c r="AT2020" s="13">
        <f t="shared" si="2443"/>
        <v>6.0581337593970724E-3</v>
      </c>
      <c r="AU2020" s="13">
        <f t="shared" si="2444"/>
        <v>4.4557213197165581E-3</v>
      </c>
      <c r="AV2020" s="13">
        <f t="shared" si="2445"/>
        <v>2.4578673813756154E-3</v>
      </c>
      <c r="AW2020" s="13">
        <f t="shared" si="2446"/>
        <v>1.1456608260903212E-4</v>
      </c>
      <c r="AX2020" s="13">
        <f t="shared" si="2447"/>
        <v>3.1490012249568216E-3</v>
      </c>
      <c r="AY2020" s="13">
        <f t="shared" si="2448"/>
        <v>5.4267787776755942E-3</v>
      </c>
      <c r="AZ2020" s="13">
        <f t="shared" si="2449"/>
        <v>4.6760743800971427E-3</v>
      </c>
      <c r="BA2020" s="13">
        <f t="shared" si="2450"/>
        <v>2.6861449494558053E-3</v>
      </c>
      <c r="BB2020" s="13">
        <f t="shared" si="2451"/>
        <v>1.1572807823905446E-3</v>
      </c>
      <c r="BC2020" s="13">
        <f t="shared" si="2452"/>
        <v>3.9887610966394095E-4</v>
      </c>
      <c r="BD2020" s="13">
        <f t="shared" si="2453"/>
        <v>7.148024915053559E-4</v>
      </c>
      <c r="BE2020" s="13">
        <f t="shared" si="2454"/>
        <v>1.5771989331763647E-3</v>
      </c>
      <c r="BF2020" s="13">
        <f t="shared" si="2455"/>
        <v>1.7400306408934957E-3</v>
      </c>
      <c r="BG2020" s="13">
        <f t="shared" si="2456"/>
        <v>1.2797821790519249E-3</v>
      </c>
      <c r="BH2020" s="13">
        <f t="shared" si="2457"/>
        <v>7.0595413120621957E-4</v>
      </c>
      <c r="BI2020" s="13">
        <f t="shared" si="2458"/>
        <v>3.11535036836551E-4</v>
      </c>
      <c r="BJ2020" s="14">
        <f t="shared" si="2459"/>
        <v>0.48382312899174679</v>
      </c>
      <c r="BK2020" s="14">
        <f t="shared" si="2460"/>
        <v>0.20902514976875297</v>
      </c>
      <c r="BL2020" s="14">
        <f t="shared" si="2461"/>
        <v>0.28612248000002893</v>
      </c>
      <c r="BM2020" s="14">
        <f t="shared" si="2462"/>
        <v>0.74184940575472358</v>
      </c>
      <c r="BN2020" s="14">
        <f t="shared" si="2463"/>
        <v>0.24856857782216973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1.30534351145038</v>
      </c>
      <c r="F2021" s="10">
        <f>VLOOKUP(B2021,home!$B$2:$E$405,3,FALSE)</f>
        <v>0.89</v>
      </c>
      <c r="G2021" s="10">
        <f>VLOOKUP(C2021,away!$B$2:$E$405,4,FALSE)</f>
        <v>1.02</v>
      </c>
      <c r="H2021" s="10">
        <f>VLOOKUP(A2021,away!$A$2:$E$405,3,FALSE)</f>
        <v>1.0381679389313001</v>
      </c>
      <c r="I2021" s="10">
        <f>VLOOKUP(C2021,away!$B$2:$E$405,3,FALSE)</f>
        <v>0.26</v>
      </c>
      <c r="J2021" s="10">
        <f>VLOOKUP(B2021,home!$B$2:$E$405,4,FALSE)</f>
        <v>0.96</v>
      </c>
      <c r="K2021" s="12">
        <f t="shared" si="2408"/>
        <v>1.1849908396946549</v>
      </c>
      <c r="L2021" s="12">
        <f t="shared" si="2409"/>
        <v>0.25912671755725247</v>
      </c>
      <c r="M2021" s="13">
        <f t="shared" si="2410"/>
        <v>0.2359542007868651</v>
      </c>
      <c r="N2021" s="13">
        <f t="shared" si="2411"/>
        <v>0.27960356651990842</v>
      </c>
      <c r="O2021" s="13">
        <f t="shared" si="2412"/>
        <v>6.114203754374524E-2</v>
      </c>
      <c r="P2021" s="13">
        <f t="shared" si="2413"/>
        <v>7.2452754409604775E-2</v>
      </c>
      <c r="Q2021" s="13">
        <f t="shared" si="2414"/>
        <v>0.16566383253602335</v>
      </c>
      <c r="R2021" s="13">
        <f t="shared" si="2415"/>
        <v>7.9217677467364987E-3</v>
      </c>
      <c r="S2021" s="13">
        <f t="shared" si="2416"/>
        <v>5.5618861669263454E-3</v>
      </c>
      <c r="T2021" s="13">
        <f t="shared" si="2417"/>
        <v>4.2927925143014099E-2</v>
      </c>
      <c r="U2021" s="13">
        <f t="shared" si="2418"/>
        <v>9.3872222140713169E-3</v>
      </c>
      <c r="V2021" s="13">
        <f t="shared" si="2419"/>
        <v>1.8976091836779563E-4</v>
      </c>
      <c r="W2021" s="13">
        <f t="shared" si="2420"/>
        <v>6.543670800796568E-2</v>
      </c>
      <c r="X2021" s="13">
        <f t="shared" si="2421"/>
        <v>1.6956399353856524E-2</v>
      </c>
      <c r="Y2021" s="13">
        <f t="shared" si="2422"/>
        <v>2.1969280530773788E-3</v>
      </c>
      <c r="Z2021" s="13">
        <f t="shared" si="2423"/>
        <v>6.8424722448758078E-4</v>
      </c>
      <c r="AA2021" s="13">
        <f t="shared" si="2424"/>
        <v>8.1082669310427531E-4</v>
      </c>
      <c r="AB2021" s="13">
        <f t="shared" si="2425"/>
        <v>4.8041110195423784E-4</v>
      </c>
      <c r="AC2021" s="13">
        <f t="shared" si="2426"/>
        <v>3.6417822741641938E-6</v>
      </c>
      <c r="AD2021" s="13">
        <f t="shared" si="2427"/>
        <v>1.9385474892303297E-2</v>
      </c>
      <c r="AE2021" s="13">
        <f t="shared" si="2428"/>
        <v>5.0232944771310866E-3</v>
      </c>
      <c r="AF2021" s="13">
        <f t="shared" si="2429"/>
        <v>6.5083490459122656E-4</v>
      </c>
      <c r="AG2021" s="13">
        <f t="shared" si="2430"/>
        <v>5.6216237499470745E-5</v>
      </c>
      <c r="AH2021" s="13">
        <f t="shared" si="2431"/>
        <v>4.4326684319781805E-5</v>
      </c>
      <c r="AI2021" s="13">
        <f t="shared" si="2432"/>
        <v>5.2526714872978127E-5</v>
      </c>
      <c r="AJ2021" s="13">
        <f t="shared" si="2433"/>
        <v>3.1121837981866042E-5</v>
      </c>
      <c r="AK2021" s="13">
        <f t="shared" si="2434"/>
        <v>1.229303097432415E-5</v>
      </c>
      <c r="AL2021" s="13">
        <f t="shared" si="2435"/>
        <v>4.4730232535526634E-8</v>
      </c>
      <c r="AM2021" s="13">
        <f t="shared" si="2436"/>
        <v>4.594322034102029E-3</v>
      </c>
      <c r="AN2021" s="13">
        <f t="shared" si="2437"/>
        <v>1.1905115880978183E-3</v>
      </c>
      <c r="AO2021" s="13">
        <f t="shared" si="2438"/>
        <v>1.5424668001882971E-4</v>
      </c>
      <c r="AP2021" s="13">
        <f t="shared" si="2439"/>
        <v>1.3323145295794403E-5</v>
      </c>
      <c r="AQ2021" s="13">
        <f t="shared" si="2440"/>
        <v>8.6309572700938799E-7</v>
      </c>
      <c r="AR2021" s="13">
        <f t="shared" si="2441"/>
        <v>2.2972456415963185E-6</v>
      </c>
      <c r="AS2021" s="13">
        <f t="shared" si="2442"/>
        <v>2.7222150418201072E-6</v>
      </c>
      <c r="AT2021" s="13">
        <f t="shared" si="2443"/>
        <v>1.6128999441179149E-6</v>
      </c>
      <c r="AU2021" s="13">
        <f t="shared" si="2444"/>
        <v>6.3709055304125012E-7</v>
      </c>
      <c r="AV2021" s="13">
        <f t="shared" si="2445"/>
        <v>1.8873661735247073E-7</v>
      </c>
      <c r="AW2021" s="13">
        <f t="shared" si="2446"/>
        <v>3.8152749579902419E-10</v>
      </c>
      <c r="AX2021" s="13">
        <f t="shared" si="2447"/>
        <v>9.0737158750303485E-4</v>
      </c>
      <c r="AY2021" s="13">
        <f t="shared" si="2448"/>
        <v>2.3512422107437476E-4</v>
      </c>
      <c r="AZ2021" s="13">
        <f t="shared" si="2449"/>
        <v>3.0463483812604244E-5</v>
      </c>
      <c r="BA2021" s="13">
        <f t="shared" si="2450"/>
        <v>2.6313008552395459E-6</v>
      </c>
      <c r="BB2021" s="13">
        <f t="shared" si="2451"/>
        <v>1.704600883809536E-7</v>
      </c>
      <c r="BC2021" s="13">
        <f t="shared" si="2452"/>
        <v>8.834152635335133E-9</v>
      </c>
      <c r="BD2021" s="13">
        <f t="shared" si="2453"/>
        <v>9.9212953754926444E-8</v>
      </c>
      <c r="BE2021" s="13">
        <f t="shared" si="2454"/>
        <v>1.1756644137863723E-7</v>
      </c>
      <c r="BF2021" s="13">
        <f t="shared" si="2455"/>
        <v>6.9657578044591896E-8</v>
      </c>
      <c r="BG2021" s="13">
        <f t="shared" si="2456"/>
        <v>2.7514530632718975E-8</v>
      </c>
      <c r="BH2021" s="13">
        <f t="shared" si="2457"/>
        <v>8.1511166895674894E-9</v>
      </c>
      <c r="BI2021" s="13">
        <f t="shared" si="2458"/>
        <v>1.93179972208394E-9</v>
      </c>
      <c r="BJ2021" s="14">
        <f t="shared" si="2459"/>
        <v>0.60503021655609823</v>
      </c>
      <c r="BK2021" s="14">
        <f t="shared" si="2460"/>
        <v>0.31439741301534507</v>
      </c>
      <c r="BL2021" s="14">
        <f t="shared" si="2461"/>
        <v>7.9890315789978628E-2</v>
      </c>
      <c r="BM2021" s="14">
        <f t="shared" si="2462"/>
        <v>0.17702890920347947</v>
      </c>
      <c r="BN2021" s="14">
        <f t="shared" si="2463"/>
        <v>0.82273815954288332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1.30534351145038</v>
      </c>
      <c r="F2022" s="10">
        <f>VLOOKUP(B2022,home!$B$2:$E$405,3,FALSE)</f>
        <v>0.92</v>
      </c>
      <c r="G2022" s="10">
        <f>VLOOKUP(C2022,away!$B$2:$E$405,4,FALSE)</f>
        <v>1.4</v>
      </c>
      <c r="H2022" s="10">
        <f>VLOOKUP(A2022,away!$A$2:$E$405,3,FALSE)</f>
        <v>1.0381679389313001</v>
      </c>
      <c r="I2022" s="10">
        <f>VLOOKUP(C2022,away!$B$2:$E$405,3,FALSE)</f>
        <v>0.77</v>
      </c>
      <c r="J2022" s="10">
        <f>VLOOKUP(B2022,home!$B$2:$E$405,4,FALSE)</f>
        <v>0.77</v>
      </c>
      <c r="K2022" s="12">
        <f t="shared" si="2408"/>
        <v>1.6812824427480892</v>
      </c>
      <c r="L2022" s="12">
        <f t="shared" si="2409"/>
        <v>0.61552977099236794</v>
      </c>
      <c r="M2022" s="13">
        <f t="shared" si="2410"/>
        <v>0.1005789574431982</v>
      </c>
      <c r="N2022" s="13">
        <f t="shared" si="2411"/>
        <v>0.16910163525915636</v>
      </c>
      <c r="O2022" s="13">
        <f t="shared" si="2412"/>
        <v>6.1909342641662896E-2</v>
      </c>
      <c r="P2022" s="13">
        <f t="shared" si="2413"/>
        <v>0.10408709082550344</v>
      </c>
      <c r="Q2022" s="13">
        <f t="shared" si="2414"/>
        <v>0.14215380520060547</v>
      </c>
      <c r="R2022" s="13">
        <f t="shared" si="2415"/>
        <v>1.9053521749255401E-2</v>
      </c>
      <c r="S2022" s="13">
        <f t="shared" si="2416"/>
        <v>2.6929396446158136E-2</v>
      </c>
      <c r="T2022" s="13">
        <f t="shared" si="2417"/>
        <v>8.7499899160822348E-2</v>
      </c>
      <c r="U2022" s="13">
        <f t="shared" si="2418"/>
        <v>3.2034351589541966E-2</v>
      </c>
      <c r="V2022" s="13">
        <f t="shared" si="2419"/>
        <v>3.0965197282943314E-3</v>
      </c>
      <c r="W2022" s="13">
        <f t="shared" si="2420"/>
        <v>7.9666898951203352E-2</v>
      </c>
      <c r="X2022" s="13">
        <f t="shared" si="2421"/>
        <v>4.9037348067106308E-2</v>
      </c>
      <c r="Y2022" s="13">
        <f t="shared" si="2422"/>
        <v>1.5091973812909491E-2</v>
      </c>
      <c r="Z2022" s="13">
        <f t="shared" si="2423"/>
        <v>3.9093366263057601E-3</v>
      </c>
      <c r="AA2022" s="13">
        <f t="shared" si="2424"/>
        <v>6.5726990325999223E-3</v>
      </c>
      <c r="AB2022" s="13">
        <f t="shared" si="2425"/>
        <v>5.5252817424888013E-3</v>
      </c>
      <c r="AC2022" s="13">
        <f t="shared" si="2426"/>
        <v>2.0028277931790421E-4</v>
      </c>
      <c r="AD2022" s="13">
        <f t="shared" si="2427"/>
        <v>3.3485639618711066E-2</v>
      </c>
      <c r="AE2022" s="13">
        <f t="shared" si="2428"/>
        <v>2.0611408086038181E-2</v>
      </c>
      <c r="AF2022" s="13">
        <f t="shared" si="2429"/>
        <v>6.3434676495146619E-3</v>
      </c>
      <c r="AG2022" s="13">
        <f t="shared" si="2430"/>
        <v>1.3015310632010849E-3</v>
      </c>
      <c r="AH2022" s="13">
        <f t="shared" si="2431"/>
        <v>6.015782695805151E-4</v>
      </c>
      <c r="AI2022" s="13">
        <f t="shared" si="2432"/>
        <v>1.0114229825844969E-3</v>
      </c>
      <c r="AJ2022" s="13">
        <f t="shared" si="2433"/>
        <v>8.5024385140561082E-4</v>
      </c>
      <c r="AK2022" s="13">
        <f t="shared" si="2434"/>
        <v>4.7650001980758974E-4</v>
      </c>
      <c r="AL2022" s="13">
        <f t="shared" si="2435"/>
        <v>8.2907408752651681E-6</v>
      </c>
      <c r="AM2022" s="13">
        <f t="shared" si="2436"/>
        <v>1.125976359502575E-2</v>
      </c>
      <c r="AN2022" s="13">
        <f t="shared" si="2437"/>
        <v>6.9307197070744009E-3</v>
      </c>
      <c r="AO2022" s="13">
        <f t="shared" si="2438"/>
        <v>2.1330321570538989E-3</v>
      </c>
      <c r="AP2022" s="13">
        <f t="shared" si="2439"/>
        <v>4.3764826505024765E-4</v>
      </c>
      <c r="AQ2022" s="13">
        <f t="shared" si="2440"/>
        <v>6.7346384090396521E-5</v>
      </c>
      <c r="AR2022" s="13">
        <f t="shared" si="2441"/>
        <v>7.4057866901775922E-5</v>
      </c>
      <c r="AS2022" s="13">
        <f t="shared" si="2442"/>
        <v>1.2451219136933069E-4</v>
      </c>
      <c r="AT2022" s="13">
        <f t="shared" si="2443"/>
        <v>1.0467008062867297E-4</v>
      </c>
      <c r="AU2022" s="13">
        <f t="shared" si="2444"/>
        <v>5.8659989614004935E-5</v>
      </c>
      <c r="AV2022" s="13">
        <f t="shared" si="2445"/>
        <v>2.4656002657452921E-5</v>
      </c>
      <c r="AW2022" s="13">
        <f t="shared" si="2446"/>
        <v>2.3833102548142447E-7</v>
      </c>
      <c r="AX2022" s="13">
        <f t="shared" si="2447"/>
        <v>3.1551404736351514E-3</v>
      </c>
      <c r="AY2022" s="13">
        <f t="shared" si="2448"/>
        <v>1.9420828931853956E-3</v>
      </c>
      <c r="AZ2022" s="13">
        <f t="shared" si="2449"/>
        <v>5.9770491924530098E-4</v>
      </c>
      <c r="BA2022" s="13">
        <f t="shared" si="2450"/>
        <v>1.2263505735469064E-4</v>
      </c>
      <c r="BB2022" s="13">
        <f t="shared" si="2451"/>
        <v>1.8871382192292157E-5</v>
      </c>
      <c r="BC2022" s="13">
        <f t="shared" si="2452"/>
        <v>2.3231795118262099E-6</v>
      </c>
      <c r="BD2022" s="13">
        <f t="shared" si="2453"/>
        <v>7.5974703090388943E-6</v>
      </c>
      <c r="BE2022" s="13">
        <f t="shared" si="2454"/>
        <v>1.2773493439886993E-5</v>
      </c>
      <c r="BF2022" s="13">
        <f t="shared" si="2455"/>
        <v>1.073792512651995E-5</v>
      </c>
      <c r="BG2022" s="13">
        <f t="shared" si="2456"/>
        <v>6.0178283289205178E-6</v>
      </c>
      <c r="BH2022" s="13">
        <f t="shared" si="2457"/>
        <v>2.5294172782215331E-6</v>
      </c>
      <c r="BI2022" s="13">
        <f t="shared" si="2458"/>
        <v>8.5053297205150481E-7</v>
      </c>
      <c r="BJ2022" s="14">
        <f t="shared" si="2459"/>
        <v>0.63096087488268782</v>
      </c>
      <c r="BK2022" s="14">
        <f t="shared" si="2460"/>
        <v>0.23684262085653268</v>
      </c>
      <c r="BL2022" s="14">
        <f t="shared" si="2461"/>
        <v>0.12846200467755309</v>
      </c>
      <c r="BM2022" s="14">
        <f t="shared" si="2462"/>
        <v>0.40134863936153758</v>
      </c>
      <c r="BN2022" s="14">
        <f t="shared" si="2463"/>
        <v>0.59688435311938182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1.30534351145038</v>
      </c>
      <c r="F2023" s="10">
        <f>VLOOKUP(B2023,home!$B$2:$E$405,3,FALSE)</f>
        <v>0.77</v>
      </c>
      <c r="G2023" s="10">
        <f>VLOOKUP(C2023,away!$B$2:$E$405,4,FALSE)</f>
        <v>1.28</v>
      </c>
      <c r="H2023" s="10">
        <f>VLOOKUP(A2023,away!$A$2:$E$405,3,FALSE)</f>
        <v>1.0381679389313001</v>
      </c>
      <c r="I2023" s="10">
        <f>VLOOKUP(C2023,away!$B$2:$E$405,3,FALSE)</f>
        <v>1.02</v>
      </c>
      <c r="J2023" s="10">
        <f>VLOOKUP(B2023,home!$B$2:$E$405,4,FALSE)</f>
        <v>2.41</v>
      </c>
      <c r="K2023" s="12">
        <f t="shared" si="2408"/>
        <v>1.2865465648854946</v>
      </c>
      <c r="L2023" s="12">
        <f t="shared" si="2409"/>
        <v>2.5520244274809221</v>
      </c>
      <c r="M2023" s="13">
        <f t="shared" si="2410"/>
        <v>2.1524337821584538E-2</v>
      </c>
      <c r="N2023" s="13">
        <f t="shared" si="2411"/>
        <v>2.7692062885794518E-2</v>
      </c>
      <c r="O2023" s="13">
        <f t="shared" si="2412"/>
        <v>5.4930635906035238E-2</v>
      </c>
      <c r="P2023" s="13">
        <f t="shared" si="2413"/>
        <v>7.0670820931885439E-2</v>
      </c>
      <c r="Q2023" s="13">
        <f t="shared" si="2414"/>
        <v>1.781356419015602E-2</v>
      </c>
      <c r="R2023" s="13">
        <f t="shared" si="2415"/>
        <v>7.0092162324631294E-2</v>
      </c>
      <c r="S2023" s="13">
        <f t="shared" si="2416"/>
        <v>5.8008345861612132E-2</v>
      </c>
      <c r="T2023" s="13">
        <f t="shared" si="2417"/>
        <v>4.5460650953777569E-2</v>
      </c>
      <c r="U2023" s="13">
        <f t="shared" si="2418"/>
        <v>9.0176830664150873E-2</v>
      </c>
      <c r="V2023" s="13">
        <f t="shared" si="2419"/>
        <v>2.1162077896924789E-2</v>
      </c>
      <c r="W2023" s="13">
        <f t="shared" si="2420"/>
        <v>7.6393266057374933E-3</v>
      </c>
      <c r="X2023" s="13">
        <f t="shared" si="2421"/>
        <v>1.9495748107347003E-2</v>
      </c>
      <c r="Y2023" s="13">
        <f t="shared" si="2422"/>
        <v>2.4876812700982256E-2</v>
      </c>
      <c r="Z2023" s="13">
        <f t="shared" si="2423"/>
        <v>5.9625636809139008E-2</v>
      </c>
      <c r="AA2023" s="13">
        <f t="shared" si="2424"/>
        <v>7.671115821590789E-2</v>
      </c>
      <c r="AB2023" s="13">
        <f t="shared" si="2425"/>
        <v>4.9346238545531995E-2</v>
      </c>
      <c r="AC2023" s="13">
        <f t="shared" si="2426"/>
        <v>4.3425883469585189E-3</v>
      </c>
      <c r="AD2023" s="13">
        <f t="shared" si="2427"/>
        <v>2.4570873506624866E-3</v>
      </c>
      <c r="AE2023" s="13">
        <f t="shared" si="2428"/>
        <v>6.270546939345048E-3</v>
      </c>
      <c r="AF2023" s="13">
        <f t="shared" si="2429"/>
        <v>8.0012944814371496E-3</v>
      </c>
      <c r="AG2023" s="13">
        <f t="shared" si="2430"/>
        <v>6.8064996560319663E-3</v>
      </c>
      <c r="AH2023" s="13">
        <f t="shared" si="2431"/>
        <v>3.8041520410257101E-2</v>
      </c>
      <c r="AI2023" s="13">
        <f t="shared" si="2432"/>
        <v>4.8942187406837707E-2</v>
      </c>
      <c r="AJ2023" s="13">
        <f t="shared" si="2433"/>
        <v>3.1483201543124582E-2</v>
      </c>
      <c r="AK2023" s="13">
        <f t="shared" si="2434"/>
        <v>1.3501534932301544E-2</v>
      </c>
      <c r="AL2023" s="13">
        <f t="shared" si="2435"/>
        <v>5.7032051065662942E-4</v>
      </c>
      <c r="AM2023" s="13">
        <f t="shared" si="2436"/>
        <v>6.3223145812368387E-4</v>
      </c>
      <c r="AN2023" s="13">
        <f t="shared" si="2437"/>
        <v>1.6134701249535229E-3</v>
      </c>
      <c r="AO2023" s="13">
        <f t="shared" si="2438"/>
        <v>2.0588075859460436E-3</v>
      </c>
      <c r="AP2023" s="13">
        <f t="shared" si="2439"/>
        <v>1.7513757502724435E-3</v>
      </c>
      <c r="AQ2023" s="13">
        <f t="shared" si="2440"/>
        <v>1.1173884240982511E-3</v>
      </c>
      <c r="AR2023" s="13">
        <f t="shared" si="2441"/>
        <v>1.9416577869098024E-2</v>
      </c>
      <c r="AS2023" s="13">
        <f t="shared" si="2442"/>
        <v>2.4980331559319779E-2</v>
      </c>
      <c r="AT2023" s="13">
        <f t="shared" si="2443"/>
        <v>1.6069179878671788E-2</v>
      </c>
      <c r="AU2023" s="13">
        <f t="shared" si="2444"/>
        <v>6.8912493911440992E-3</v>
      </c>
      <c r="AV2023" s="13">
        <f t="shared" si="2445"/>
        <v>2.2164783079864263E-3</v>
      </c>
      <c r="AW2023" s="13">
        <f t="shared" si="2446"/>
        <v>5.2014787240798057E-5</v>
      </c>
      <c r="AX2023" s="13">
        <f t="shared" si="2447"/>
        <v>1.3556586844359561E-4</v>
      </c>
      <c r="AY2023" s="13">
        <f t="shared" si="2448"/>
        <v>3.4596740780072106E-4</v>
      </c>
      <c r="AZ2023" s="13">
        <f t="shared" si="2449"/>
        <v>4.4145863790984706E-4</v>
      </c>
      <c r="BA2023" s="13">
        <f t="shared" si="2450"/>
        <v>3.7553774255612835E-4</v>
      </c>
      <c r="BB2023" s="13">
        <f t="shared" si="2451"/>
        <v>2.3959537311107039E-4</v>
      </c>
      <c r="BC2023" s="13">
        <f t="shared" si="2452"/>
        <v>1.2229064897817138E-4</v>
      </c>
      <c r="BD2023" s="13">
        <f t="shared" si="2453"/>
        <v>8.2585968366706078E-3</v>
      </c>
      <c r="BE2023" s="13">
        <f t="shared" si="2454"/>
        <v>1.0625069390992782E-2</v>
      </c>
      <c r="BF2023" s="13">
        <f t="shared" si="2455"/>
        <v>6.83482326332589E-3</v>
      </c>
      <c r="BG2023" s="13">
        <f t="shared" si="2456"/>
        <v>2.9311061303437962E-3</v>
      </c>
      <c r="BH2023" s="13">
        <f t="shared" si="2457"/>
        <v>9.427511308271574E-4</v>
      </c>
      <c r="BI2023" s="13">
        <f t="shared" si="2458"/>
        <v>2.4257864578151869E-4</v>
      </c>
      <c r="BJ2023" s="14">
        <f t="shared" si="2459"/>
        <v>0.17534728289346502</v>
      </c>
      <c r="BK2023" s="14">
        <f t="shared" si="2460"/>
        <v>0.17662445877742278</v>
      </c>
      <c r="BL2023" s="14">
        <f t="shared" si="2461"/>
        <v>0.57263421235293999</v>
      </c>
      <c r="BM2023" s="14">
        <f t="shared" si="2462"/>
        <v>0.72121405415231954</v>
      </c>
      <c r="BN2023" s="14">
        <f t="shared" si="2463"/>
        <v>0.262723584060087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1.30534351145038</v>
      </c>
      <c r="F2024" s="10">
        <f>VLOOKUP(B2024,home!$B$2:$E$405,3,FALSE)</f>
        <v>0.89</v>
      </c>
      <c r="G2024" s="10">
        <f>VLOOKUP(C2024,away!$B$2:$E$405,4,FALSE)</f>
        <v>1.07</v>
      </c>
      <c r="H2024" s="10">
        <f>VLOOKUP(A2024,away!$A$2:$E$405,3,FALSE)</f>
        <v>1.0381679389313001</v>
      </c>
      <c r="I2024" s="10">
        <f>VLOOKUP(C2024,away!$B$2:$E$405,3,FALSE)</f>
        <v>0.46</v>
      </c>
      <c r="J2024" s="10">
        <f>VLOOKUP(B2024,home!$B$2:$E$405,4,FALSE)</f>
        <v>0.8</v>
      </c>
      <c r="K2024" s="12">
        <f t="shared" si="2408"/>
        <v>1.2430786259541968</v>
      </c>
      <c r="L2024" s="12">
        <f t="shared" si="2409"/>
        <v>0.38204580152671852</v>
      </c>
      <c r="M2024" s="13">
        <f t="shared" si="2410"/>
        <v>0.19688717550473511</v>
      </c>
      <c r="N2024" s="13">
        <f t="shared" si="2411"/>
        <v>0.24474623959442893</v>
      </c>
      <c r="O2024" s="13">
        <f t="shared" si="2412"/>
        <v>7.5219918776038217E-2</v>
      </c>
      <c r="P2024" s="13">
        <f t="shared" si="2413"/>
        <v>9.3504273276503888E-2</v>
      </c>
      <c r="Q2024" s="13">
        <f t="shared" si="2414"/>
        <v>0.15211940961124973</v>
      </c>
      <c r="R2024" s="13">
        <f t="shared" si="2415"/>
        <v>1.4368727079783091E-2</v>
      </c>
      <c r="S2024" s="13">
        <f t="shared" si="2416"/>
        <v>1.1101598032672336E-2</v>
      </c>
      <c r="T2024" s="13">
        <f t="shared" si="2417"/>
        <v>5.8116581772701105E-2</v>
      </c>
      <c r="U2024" s="13">
        <f t="shared" si="2418"/>
        <v>1.7861457515047623E-2</v>
      </c>
      <c r="V2024" s="13">
        <f t="shared" si="2419"/>
        <v>5.8581032151015214E-4</v>
      </c>
      <c r="W2024" s="13">
        <f t="shared" si="2420"/>
        <v>6.303212889350529E-2</v>
      </c>
      <c r="X2024" s="13">
        <f t="shared" si="2421"/>
        <v>2.4081160205054658E-2</v>
      </c>
      <c r="Y2024" s="13">
        <f t="shared" si="2422"/>
        <v>4.6000530761167117E-3</v>
      </c>
      <c r="Z2024" s="13">
        <f t="shared" si="2423"/>
        <v>1.829837284704799E-3</v>
      </c>
      <c r="AA2024" s="13">
        <f t="shared" si="2424"/>
        <v>2.2746316175905998E-3</v>
      </c>
      <c r="AB2024" s="13">
        <f t="shared" si="2425"/>
        <v>1.4137729728732479E-3</v>
      </c>
      <c r="AC2024" s="13">
        <f t="shared" si="2426"/>
        <v>1.7388057478305823E-5</v>
      </c>
      <c r="AD2024" s="13">
        <f t="shared" si="2427"/>
        <v>1.9588473043976616E-2</v>
      </c>
      <c r="AE2024" s="13">
        <f t="shared" si="2428"/>
        <v>7.4836938847705646E-3</v>
      </c>
      <c r="AF2024" s="13">
        <f t="shared" si="2429"/>
        <v>1.4295569142938858E-3</v>
      </c>
      <c r="AG2024" s="13">
        <f t="shared" si="2430"/>
        <v>1.8205207238315672E-4</v>
      </c>
      <c r="AH2024" s="13">
        <f t="shared" si="2431"/>
        <v>1.7477041302462983E-4</v>
      </c>
      <c r="AI2024" s="13">
        <f t="shared" si="2432"/>
        <v>2.1725336488010431E-4</v>
      </c>
      <c r="AJ2024" s="13">
        <f t="shared" si="2433"/>
        <v>1.3503150714954296E-4</v>
      </c>
      <c r="AK2024" s="13">
        <f t="shared" si="2434"/>
        <v>5.5951593455992695E-5</v>
      </c>
      <c r="AL2024" s="13">
        <f t="shared" si="2435"/>
        <v>3.3031256079143886E-7</v>
      </c>
      <c r="AM2024" s="13">
        <f t="shared" si="2436"/>
        <v>4.8700024312094466E-3</v>
      </c>
      <c r="AN2024" s="13">
        <f t="shared" si="2437"/>
        <v>1.8605639822684807E-3</v>
      </c>
      <c r="AO2024" s="13">
        <f t="shared" si="2438"/>
        <v>3.5541032894875247E-4</v>
      </c>
      <c r="AP2024" s="13">
        <f t="shared" si="2439"/>
        <v>4.5261007998033611E-5</v>
      </c>
      <c r="AQ2024" s="13">
        <f t="shared" si="2440"/>
        <v>4.3229445196289931E-6</v>
      </c>
      <c r="AR2024" s="13">
        <f t="shared" si="2441"/>
        <v>1.3354060505430072E-5</v>
      </c>
      <c r="AS2024" s="13">
        <f t="shared" si="2442"/>
        <v>1.6600147183999221E-5</v>
      </c>
      <c r="AT2024" s="13">
        <f t="shared" si="2443"/>
        <v>1.0317644076061595E-5</v>
      </c>
      <c r="AU2024" s="13">
        <f t="shared" si="2444"/>
        <v>4.2752142737183667E-6</v>
      </c>
      <c r="AV2024" s="13">
        <f t="shared" si="2445"/>
        <v>1.3286068712584004E-6</v>
      </c>
      <c r="AW2024" s="13">
        <f t="shared" si="2446"/>
        <v>4.3574922021720732E-9</v>
      </c>
      <c r="AX2024" s="13">
        <f t="shared" si="2447"/>
        <v>1.0089659884302382E-3</v>
      </c>
      <c r="AY2024" s="13">
        <f t="shared" si="2448"/>
        <v>3.8547121976302811E-4</v>
      </c>
      <c r="AZ2024" s="13">
        <f t="shared" si="2449"/>
        <v>7.3633830559923955E-5</v>
      </c>
      <c r="BA2024" s="13">
        <f t="shared" si="2450"/>
        <v>9.3771652719162428E-6</v>
      </c>
      <c r="BB2024" s="13">
        <f t="shared" si="2451"/>
        <v>8.9562665558943781E-7</v>
      </c>
      <c r="BC2024" s="13">
        <f t="shared" si="2452"/>
        <v>6.843408070067222E-8</v>
      </c>
      <c r="BD2024" s="13">
        <f t="shared" si="2453"/>
        <v>8.5031045823888729E-7</v>
      </c>
      <c r="BE2024" s="13">
        <f t="shared" si="2454"/>
        <v>1.0570027560620795E-6</v>
      </c>
      <c r="BF2024" s="13">
        <f t="shared" si="2455"/>
        <v>6.5696876681772466E-7</v>
      </c>
      <c r="BG2024" s="13">
        <f t="shared" si="2456"/>
        <v>2.7222127731686667E-7</v>
      </c>
      <c r="BH2024" s="13">
        <f t="shared" si="2457"/>
        <v>8.4598112840636813E-8</v>
      </c>
      <c r="BI2024" s="13">
        <f t="shared" si="2458"/>
        <v>2.1032421173651351E-8</v>
      </c>
      <c r="BJ2024" s="14">
        <f t="shared" si="2459"/>
        <v>0.58399332202818666</v>
      </c>
      <c r="BK2024" s="14">
        <f t="shared" si="2460"/>
        <v>0.30248204672522366</v>
      </c>
      <c r="BL2024" s="14">
        <f t="shared" si="2461"/>
        <v>0.11177033264654596</v>
      </c>
      <c r="BM2024" s="14">
        <f t="shared" si="2462"/>
        <v>0.22284432797965098</v>
      </c>
      <c r="BN2024" s="14">
        <f t="shared" si="2463"/>
        <v>0.77684574384273897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1.30534351145038</v>
      </c>
      <c r="F2025" s="10">
        <f>VLOOKUP(B2025,home!$B$2:$E$405,3,FALSE)</f>
        <v>1.69</v>
      </c>
      <c r="G2025" s="10">
        <f>VLOOKUP(C2025,away!$B$2:$E$405,4,FALSE)</f>
        <v>0.89</v>
      </c>
      <c r="H2025" s="10">
        <f>VLOOKUP(A2025,away!$A$2:$E$405,3,FALSE)</f>
        <v>1.0381679389313001</v>
      </c>
      <c r="I2025" s="10">
        <f>VLOOKUP(C2025,away!$B$2:$E$405,3,FALSE)</f>
        <v>1.02</v>
      </c>
      <c r="J2025" s="10">
        <f>VLOOKUP(B2025,home!$B$2:$E$405,4,FALSE)</f>
        <v>0.77</v>
      </c>
      <c r="K2025" s="12">
        <f t="shared" si="2408"/>
        <v>1.9633671755725166</v>
      </c>
      <c r="L2025" s="12">
        <f t="shared" si="2409"/>
        <v>0.81537709923664314</v>
      </c>
      <c r="M2025" s="13">
        <f t="shared" si="2410"/>
        <v>6.2116459626932692E-2</v>
      </c>
      <c r="N2025" s="13">
        <f t="shared" si="2411"/>
        <v>0.12195741789429508</v>
      </c>
      <c r="O2025" s="13">
        <f t="shared" si="2412"/>
        <v>5.0648338665458439E-2</v>
      </c>
      <c r="P2025" s="13">
        <f t="shared" si="2413"/>
        <v>9.9441285633041415E-2</v>
      </c>
      <c r="Q2025" s="13">
        <f t="shared" si="2414"/>
        <v>0.11972359555561966</v>
      </c>
      <c r="R2025" s="13">
        <f t="shared" si="2415"/>
        <v>2.0648747731098305E-2</v>
      </c>
      <c r="S2025" s="13">
        <f t="shared" si="2416"/>
        <v>3.9798506497884051E-2</v>
      </c>
      <c r="T2025" s="13">
        <f t="shared" si="2417"/>
        <v>9.7619878054322234E-2</v>
      </c>
      <c r="U2025" s="13">
        <f t="shared" si="2418"/>
        <v>4.0541073511915889E-2</v>
      </c>
      <c r="V2025" s="13">
        <f t="shared" si="2419"/>
        <v>7.0792019381259574E-3</v>
      </c>
      <c r="W2025" s="13">
        <f t="shared" si="2420"/>
        <v>7.8353792551807758E-2</v>
      </c>
      <c r="X2025" s="13">
        <f t="shared" si="2421"/>
        <v>6.3887888085082709E-2</v>
      </c>
      <c r="Y2025" s="13">
        <f t="shared" si="2422"/>
        <v>2.6046360431585015E-2</v>
      </c>
      <c r="Z2025" s="13">
        <f t="shared" si="2423"/>
        <v>5.6121720092840513E-3</v>
      </c>
      <c r="AA2025" s="13">
        <f t="shared" si="2424"/>
        <v>1.1018754306695163E-2</v>
      </c>
      <c r="AB2025" s="13">
        <f t="shared" si="2425"/>
        <v>1.0816930260731798E-2</v>
      </c>
      <c r="AC2025" s="13">
        <f t="shared" si="2426"/>
        <v>7.0831159950511709E-4</v>
      </c>
      <c r="AD2025" s="13">
        <f t="shared" si="2427"/>
        <v>3.845931609445942E-2</v>
      </c>
      <c r="AE2025" s="13">
        <f t="shared" si="2428"/>
        <v>3.1358845595725472E-2</v>
      </c>
      <c r="AF2025" s="13">
        <f t="shared" si="2429"/>
        <v>1.2784642278626208E-2</v>
      </c>
      <c r="AG2025" s="13">
        <f t="shared" si="2430"/>
        <v>3.4747681786414619E-3</v>
      </c>
      <c r="AH2025" s="13">
        <f t="shared" si="2431"/>
        <v>1.1440091333367781E-3</v>
      </c>
      <c r="AI2025" s="13">
        <f t="shared" si="2432"/>
        <v>2.2461099809485924E-3</v>
      </c>
      <c r="AJ2025" s="13">
        <f t="shared" si="2433"/>
        <v>2.2049693046601393E-3</v>
      </c>
      <c r="AK2025" s="13">
        <f t="shared" si="2434"/>
        <v>1.443054785304891E-3</v>
      </c>
      <c r="AL2025" s="13">
        <f t="shared" si="2435"/>
        <v>4.5357006182654452E-5</v>
      </c>
      <c r="AM2025" s="13">
        <f t="shared" si="2436"/>
        <v>1.5101951762965886E-2</v>
      </c>
      <c r="AN2025" s="13">
        <f t="shared" si="2437"/>
        <v>1.2313785621298834E-2</v>
      </c>
      <c r="AO2025" s="13">
        <f t="shared" si="2438"/>
        <v>5.0201894002582636E-3</v>
      </c>
      <c r="AP2025" s="13">
        <f t="shared" si="2439"/>
        <v>1.3644491569337089E-3</v>
      </c>
      <c r="AQ2025" s="13">
        <f t="shared" si="2440"/>
        <v>2.7813514890912266E-4</v>
      </c>
      <c r="AR2025" s="13">
        <f t="shared" si="2441"/>
        <v>1.8655976972807367E-4</v>
      </c>
      <c r="AS2025" s="13">
        <f t="shared" si="2442"/>
        <v>3.6628532816646708E-4</v>
      </c>
      <c r="AT2025" s="13">
        <f t="shared" si="2443"/>
        <v>3.5957629510792455E-4</v>
      </c>
      <c r="AU2025" s="13">
        <f t="shared" si="2444"/>
        <v>2.3532676497629181E-4</v>
      </c>
      <c r="AV2025" s="13">
        <f t="shared" si="2445"/>
        <v>1.1550821147202989E-4</v>
      </c>
      <c r="AW2025" s="13">
        <f t="shared" si="2446"/>
        <v>2.01698150465087E-6</v>
      </c>
      <c r="AX2025" s="13">
        <f t="shared" si="2447"/>
        <v>4.9417793964144537E-3</v>
      </c>
      <c r="AY2025" s="13">
        <f t="shared" si="2448"/>
        <v>4.0294137493158272E-3</v>
      </c>
      <c r="AZ2025" s="13">
        <f t="shared" si="2449"/>
        <v>1.6427458472706926E-3</v>
      </c>
      <c r="BA2025" s="13">
        <f t="shared" si="2450"/>
        <v>4.4648578124353969E-4</v>
      </c>
      <c r="BB2025" s="13">
        <f t="shared" si="2451"/>
        <v>9.101357029019093E-5</v>
      </c>
      <c r="BC2025" s="13">
        <f t="shared" si="2452"/>
        <v>1.4842076186877244E-5</v>
      </c>
      <c r="BD2025" s="13">
        <f t="shared" si="2453"/>
        <v>2.5352760645855463E-5</v>
      </c>
      <c r="BE2025" s="13">
        <f t="shared" si="2454"/>
        <v>4.9776778062219287E-5</v>
      </c>
      <c r="BF2025" s="13">
        <f t="shared" si="2455"/>
        <v>4.8865046076559764E-5</v>
      </c>
      <c r="BG2025" s="13">
        <f t="shared" si="2456"/>
        <v>3.1980009166518675E-5</v>
      </c>
      <c r="BH2025" s="13">
        <f t="shared" si="2457"/>
        <v>1.5697125068012738E-5</v>
      </c>
      <c r="BI2025" s="13">
        <f t="shared" si="2458"/>
        <v>6.1638440218785439E-6</v>
      </c>
      <c r="BJ2025" s="14">
        <f t="shared" si="2459"/>
        <v>0.63891129623125231</v>
      </c>
      <c r="BK2025" s="14">
        <f t="shared" si="2460"/>
        <v>0.21321853605098773</v>
      </c>
      <c r="BL2025" s="14">
        <f t="shared" si="2461"/>
        <v>0.14215307961264181</v>
      </c>
      <c r="BM2025" s="14">
        <f t="shared" si="2462"/>
        <v>0.52133184202990912</v>
      </c>
      <c r="BN2025" s="14">
        <f t="shared" si="2463"/>
        <v>0.47453584510644564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1.30534351145038</v>
      </c>
      <c r="F2026" s="10">
        <f>VLOOKUP(B2026,home!$B$2:$E$405,3,FALSE)</f>
        <v>0.26</v>
      </c>
      <c r="G2026" s="10">
        <f>VLOOKUP(C2026,away!$B$2:$E$405,4,FALSE)</f>
        <v>0.92</v>
      </c>
      <c r="H2026" s="10">
        <f>VLOOKUP(A2026,away!$A$2:$E$405,3,FALSE)</f>
        <v>1.0381679389313001</v>
      </c>
      <c r="I2026" s="10">
        <f>VLOOKUP(C2026,away!$B$2:$E$405,3,FALSE)</f>
        <v>0.61</v>
      </c>
      <c r="J2026" s="10">
        <f>VLOOKUP(B2026,home!$B$2:$E$405,4,FALSE)</f>
        <v>0.48</v>
      </c>
      <c r="K2026" s="12">
        <f t="shared" si="2408"/>
        <v>0.31223816793893089</v>
      </c>
      <c r="L2026" s="12">
        <f t="shared" si="2409"/>
        <v>0.30397557251908469</v>
      </c>
      <c r="M2026" s="13">
        <f t="shared" si="2410"/>
        <v>0.53998509564722141</v>
      </c>
      <c r="N2026" s="13">
        <f t="shared" si="2411"/>
        <v>0.16860395697921679</v>
      </c>
      <c r="O2026" s="13">
        <f t="shared" si="2412"/>
        <v>0.16414227860113684</v>
      </c>
      <c r="P2026" s="13">
        <f t="shared" si="2413"/>
        <v>5.1251484351740546E-2</v>
      </c>
      <c r="Q2026" s="13">
        <f t="shared" si="2414"/>
        <v>2.6322295317222476E-2</v>
      </c>
      <c r="R2026" s="13">
        <f t="shared" si="2415"/>
        <v>2.4947621556183838E-2</v>
      </c>
      <c r="S2026" s="13">
        <f t="shared" si="2416"/>
        <v>1.2161051617120783E-3</v>
      </c>
      <c r="T2026" s="13">
        <f t="shared" si="2417"/>
        <v>8.0013347890691248E-3</v>
      </c>
      <c r="U2026" s="13">
        <f t="shared" si="2418"/>
        <v>7.7895996491366207E-3</v>
      </c>
      <c r="V2026" s="13">
        <f t="shared" si="2419"/>
        <v>1.282487962640538E-5</v>
      </c>
      <c r="W2026" s="13">
        <f t="shared" si="2420"/>
        <v>2.7396084219323481E-3</v>
      </c>
      <c r="X2026" s="13">
        <f t="shared" si="2421"/>
        <v>8.327740385349917E-4</v>
      </c>
      <c r="Y2026" s="13">
        <f t="shared" si="2422"/>
        <v>1.265714825713522E-4</v>
      </c>
      <c r="Z2026" s="13">
        <f t="shared" si="2423"/>
        <v>2.5278225151768139E-3</v>
      </c>
      <c r="AA2026" s="13">
        <f t="shared" si="2424"/>
        <v>7.8928267101358864E-4</v>
      </c>
      <c r="AB2026" s="13">
        <f t="shared" si="2425"/>
        <v>1.2322208759161439E-4</v>
      </c>
      <c r="AC2026" s="13">
        <f t="shared" si="2426"/>
        <v>7.6077807839520588E-8</v>
      </c>
      <c r="AD2026" s="13">
        <f t="shared" si="2427"/>
        <v>2.1385257863355548E-4</v>
      </c>
      <c r="AE2026" s="13">
        <f t="shared" si="2428"/>
        <v>6.5005960024817609E-5</v>
      </c>
      <c r="AF2026" s="13">
        <f t="shared" si="2429"/>
        <v>9.880111957848332E-6</v>
      </c>
      <c r="AG2026" s="13">
        <f t="shared" si="2430"/>
        <v>1.0011042296465339E-6</v>
      </c>
      <c r="AH2026" s="13">
        <f t="shared" si="2431"/>
        <v>1.9209907406937614E-4</v>
      </c>
      <c r="AI2026" s="13">
        <f t="shared" si="2432"/>
        <v>5.9980662950186987E-5</v>
      </c>
      <c r="AJ2026" s="13">
        <f t="shared" si="2433"/>
        <v>9.3641261556644439E-6</v>
      </c>
      <c r="AK2026" s="13">
        <f t="shared" si="2434"/>
        <v>9.7461253173122977E-7</v>
      </c>
      <c r="AL2026" s="13">
        <f t="shared" si="2435"/>
        <v>2.8883023694040957E-10</v>
      </c>
      <c r="AM2026" s="13">
        <f t="shared" si="2436"/>
        <v>1.3354587472311509E-5</v>
      </c>
      <c r="AN2026" s="13">
        <f t="shared" si="2437"/>
        <v>4.0594683726520874E-6</v>
      </c>
      <c r="AO2026" s="13">
        <f t="shared" si="2438"/>
        <v>6.1698961135001761E-7</v>
      </c>
      <c r="AP2026" s="13">
        <f t="shared" si="2439"/>
        <v>6.2516590116149735E-8</v>
      </c>
      <c r="AQ2026" s="13">
        <f t="shared" si="2440"/>
        <v>4.7508790681243901E-9</v>
      </c>
      <c r="AR2026" s="13">
        <f t="shared" si="2441"/>
        <v>1.167868520412494E-5</v>
      </c>
      <c r="AS2026" s="13">
        <f t="shared" si="2442"/>
        <v>3.6465312720714702E-6</v>
      </c>
      <c r="AT2026" s="13">
        <f t="shared" si="2443"/>
        <v>5.6929312186180724E-7</v>
      </c>
      <c r="AU2026" s="13">
        <f t="shared" si="2444"/>
        <v>5.9251680463455074E-8</v>
      </c>
      <c r="AV2026" s="13">
        <f t="shared" si="2445"/>
        <v>4.6251590388030379E-9</v>
      </c>
      <c r="AW2026" s="13">
        <f t="shared" si="2446"/>
        <v>7.6149109835451274E-13</v>
      </c>
      <c r="AX2026" s="13">
        <f t="shared" si="2447"/>
        <v>6.9496865432245657E-7</v>
      </c>
      <c r="AY2026" s="13">
        <f t="shared" si="2448"/>
        <v>2.1125349458048659E-7</v>
      </c>
      <c r="AZ2026" s="13">
        <f t="shared" si="2449"/>
        <v>3.2107950980880382E-8</v>
      </c>
      <c r="BA2026" s="13">
        <f t="shared" si="2450"/>
        <v>3.2533442606092742E-9</v>
      </c>
      <c r="BB2026" s="13">
        <f t="shared" si="2451"/>
        <v>2.4723429605509553E-10</v>
      </c>
      <c r="BC2026" s="13">
        <f t="shared" si="2452"/>
        <v>1.5030637337940117E-11</v>
      </c>
      <c r="BD2026" s="13">
        <f t="shared" si="2453"/>
        <v>5.9167250353234007E-7</v>
      </c>
      <c r="BE2026" s="13">
        <f t="shared" si="2454"/>
        <v>1.8474273852277847E-7</v>
      </c>
      <c r="BF2026" s="13">
        <f t="shared" si="2455"/>
        <v>2.884186710818664E-8</v>
      </c>
      <c r="BG2026" s="13">
        <f t="shared" si="2456"/>
        <v>3.0018439152661022E-9</v>
      </c>
      <c r="BH2026" s="13">
        <f t="shared" si="2457"/>
        <v>2.3432256113532871E-10</v>
      </c>
      <c r="BI2026" s="13">
        <f t="shared" si="2458"/>
        <v>1.4632889439130641E-11</v>
      </c>
      <c r="BJ2026" s="14">
        <f t="shared" si="2459"/>
        <v>0.20693532094202755</v>
      </c>
      <c r="BK2026" s="14">
        <f t="shared" si="2460"/>
        <v>0.59246579766043306</v>
      </c>
      <c r="BL2026" s="14">
        <f t="shared" si="2461"/>
        <v>0.19807118993511549</v>
      </c>
      <c r="BM2026" s="14">
        <f t="shared" si="2462"/>
        <v>2.4747187347297996E-2</v>
      </c>
      <c r="BN2026" s="14">
        <f t="shared" si="2463"/>
        <v>0.97525273245272193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1.30534351145038</v>
      </c>
      <c r="F2027" s="10">
        <f>VLOOKUP(B2027,home!$B$2:$E$405,3,FALSE)</f>
        <v>1.42</v>
      </c>
      <c r="G2027" s="10">
        <f>VLOOKUP(C2027,away!$B$2:$E$405,4,FALSE)</f>
        <v>0.92</v>
      </c>
      <c r="H2027" s="10">
        <f>VLOOKUP(A2027,away!$A$2:$E$405,3,FALSE)</f>
        <v>1.0381679389313001</v>
      </c>
      <c r="I2027" s="10">
        <f>VLOOKUP(C2027,away!$B$2:$E$405,3,FALSE)</f>
        <v>0.46</v>
      </c>
      <c r="J2027" s="10">
        <f>VLOOKUP(B2027,home!$B$2:$E$405,4,FALSE)</f>
        <v>2.2000000000000002</v>
      </c>
      <c r="K2027" s="12">
        <f t="shared" si="2408"/>
        <v>1.7053007633587765</v>
      </c>
      <c r="L2027" s="12">
        <f t="shared" si="2409"/>
        <v>1.0506259541984759</v>
      </c>
      <c r="M2027" s="13">
        <f t="shared" si="2410"/>
        <v>6.3550099378895455E-2</v>
      </c>
      <c r="N2027" s="13">
        <f t="shared" si="2411"/>
        <v>0.10837203298235651</v>
      </c>
      <c r="O2027" s="13">
        <f t="shared" si="2412"/>
        <v>6.6767383799360008E-2</v>
      </c>
      <c r="P2027" s="13">
        <f t="shared" si="2413"/>
        <v>0.11385847056051702</v>
      </c>
      <c r="Q2027" s="13">
        <f t="shared" si="2414"/>
        <v>9.240345528577755E-2</v>
      </c>
      <c r="R2027" s="13">
        <f t="shared" si="2415"/>
        <v>3.5073773156769232E-2</v>
      </c>
      <c r="S2027" s="13">
        <f t="shared" si="2416"/>
        <v>5.0998155176313127E-2</v>
      </c>
      <c r="T2027" s="13">
        <f t="shared" si="2417"/>
        <v>9.7081468380856253E-2</v>
      </c>
      <c r="U2027" s="13">
        <f t="shared" si="2418"/>
        <v>5.9811332138111128E-2</v>
      </c>
      <c r="V2027" s="13">
        <f t="shared" si="2419"/>
        <v>1.015222111991299E-2</v>
      </c>
      <c r="W2027" s="13">
        <f t="shared" si="2420"/>
        <v>5.2525227611941679E-2</v>
      </c>
      <c r="X2027" s="13">
        <f t="shared" si="2421"/>
        <v>5.5184367379288363E-2</v>
      </c>
      <c r="Y2027" s="13">
        <f t="shared" si="2422"/>
        <v>2.8989064317352035E-2</v>
      </c>
      <c r="Z2027" s="13">
        <f t="shared" si="2423"/>
        <v>1.2283138796723854E-2</v>
      </c>
      <c r="AA2027" s="13">
        <f t="shared" si="2424"/>
        <v>2.0946445966494989E-2</v>
      </c>
      <c r="AB2027" s="13">
        <f t="shared" si="2425"/>
        <v>1.7859995148158642E-2</v>
      </c>
      <c r="AC2027" s="13">
        <f t="shared" si="2426"/>
        <v>1.1368160522198024E-3</v>
      </c>
      <c r="AD2027" s="13">
        <f t="shared" si="2427"/>
        <v>2.2392827685559412E-2</v>
      </c>
      <c r="AE2027" s="13">
        <f t="shared" si="2428"/>
        <v>2.352648595434291E-2</v>
      </c>
      <c r="AF2027" s="13">
        <f t="shared" si="2429"/>
        <v>1.2358768377359277E-2</v>
      </c>
      <c r="AG2027" s="13">
        <f t="shared" si="2430"/>
        <v>4.3281476063936801E-3</v>
      </c>
      <c r="AH2027" s="13">
        <f t="shared" si="2431"/>
        <v>3.2262461047150798E-3</v>
      </c>
      <c r="AI2027" s="13">
        <f t="shared" si="2432"/>
        <v>5.5017199451539043E-3</v>
      </c>
      <c r="AJ2027" s="13">
        <f t="shared" si="2433"/>
        <v>4.6910436111285807E-3</v>
      </c>
      <c r="AK2027" s="13">
        <f t="shared" si="2434"/>
        <v>2.6665467503356266E-3</v>
      </c>
      <c r="AL2027" s="13">
        <f t="shared" si="2435"/>
        <v>8.1470297154170198E-5</v>
      </c>
      <c r="AM2027" s="13">
        <f t="shared" si="2436"/>
        <v>7.6373012291891945E-3</v>
      </c>
      <c r="AN2027" s="13">
        <f t="shared" si="2437"/>
        <v>8.0239468914180909E-3</v>
      </c>
      <c r="AO2027" s="13">
        <f t="shared" si="2438"/>
        <v>4.2150834296170126E-3</v>
      </c>
      <c r="AP2027" s="13">
        <f t="shared" si="2439"/>
        <v>1.4761586834225193E-3</v>
      </c>
      <c r="AQ2027" s="13">
        <f t="shared" si="2440"/>
        <v>3.8772265632978762E-4</v>
      </c>
      <c r="AR2027" s="13">
        <f t="shared" si="2441"/>
        <v>6.7791557844907961E-4</v>
      </c>
      <c r="AS2027" s="13">
        <f t="shared" si="2442"/>
        <v>1.1560499534220218E-3</v>
      </c>
      <c r="AT2027" s="13">
        <f t="shared" si="2443"/>
        <v>9.8570643402572621E-4</v>
      </c>
      <c r="AU2027" s="13">
        <f t="shared" si="2444"/>
        <v>5.6030864479724276E-4</v>
      </c>
      <c r="AV2027" s="13">
        <f t="shared" si="2445"/>
        <v>2.3887368992231496E-4</v>
      </c>
      <c r="AW2027" s="13">
        <f t="shared" si="2446"/>
        <v>4.0545803497923145E-6</v>
      </c>
      <c r="AX2027" s="13">
        <f t="shared" si="2447"/>
        <v>2.170649269356209E-3</v>
      </c>
      <c r="AY2027" s="13">
        <f t="shared" si="2448"/>
        <v>2.2805404598475916E-3</v>
      </c>
      <c r="AZ2027" s="13">
        <f t="shared" si="2449"/>
        <v>1.1979974983578033E-3</v>
      </c>
      <c r="BA2027" s="13">
        <f t="shared" si="2450"/>
        <v>4.1954908827985138E-4</v>
      </c>
      <c r="BB2027" s="13">
        <f t="shared" si="2451"/>
        <v>1.1019729030177988E-4</v>
      </c>
      <c r="BC2027" s="13">
        <f t="shared" si="2452"/>
        <v>2.3155226654678795E-5</v>
      </c>
      <c r="BD2027" s="13">
        <f t="shared" si="2453"/>
        <v>1.187059502456793E-4</v>
      </c>
      <c r="BE2027" s="13">
        <f t="shared" si="2454"/>
        <v>2.0242934756918584E-4</v>
      </c>
      <c r="BF2027" s="13">
        <f t="shared" si="2455"/>
        <v>1.7260146046797588E-4</v>
      </c>
      <c r="BG2027" s="13">
        <f t="shared" si="2456"/>
        <v>9.8112467430959646E-5</v>
      </c>
      <c r="BH2027" s="13">
        <f t="shared" si="2457"/>
        <v>4.1827816401257156E-5</v>
      </c>
      <c r="BI2027" s="13">
        <f t="shared" si="2458"/>
        <v>1.4265801447738903E-5</v>
      </c>
      <c r="BJ2027" s="14">
        <f t="shared" si="2459"/>
        <v>0.52510414730400212</v>
      </c>
      <c r="BK2027" s="14">
        <f t="shared" si="2460"/>
        <v>0.24205777304486015</v>
      </c>
      <c r="BL2027" s="14">
        <f t="shared" si="2461"/>
        <v>0.2208112837644064</v>
      </c>
      <c r="BM2027" s="14">
        <f t="shared" si="2462"/>
        <v>0.51795464186681917</v>
      </c>
      <c r="BN2027" s="14">
        <f t="shared" si="2463"/>
        <v>0.4800252151636758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1.30534351145038</v>
      </c>
      <c r="F2028" s="15">
        <f>VLOOKUP(B2028,home!$B$2:$E$405,3,FALSE)</f>
        <v>0.77</v>
      </c>
      <c r="G2028" s="15">
        <f>VLOOKUP(C2028,away!$B$2:$E$405,4,FALSE)</f>
        <v>0.89</v>
      </c>
      <c r="H2028" s="15">
        <f>VLOOKUP(A2028,away!$A$2:$E$405,3,FALSE)</f>
        <v>1.0381679389313001</v>
      </c>
      <c r="I2028" s="15">
        <f>VLOOKUP(C2028,away!$B$2:$E$405,3,FALSE)</f>
        <v>0.64</v>
      </c>
      <c r="J2028" s="15">
        <f>VLOOKUP(B2028,home!$B$2:$E$405,4,FALSE)</f>
        <v>0.96</v>
      </c>
      <c r="K2028" s="20">
        <f t="shared" si="2408"/>
        <v>0.89455190839694543</v>
      </c>
      <c r="L2028" s="20">
        <f t="shared" si="2409"/>
        <v>0.63785038167939079</v>
      </c>
      <c r="M2028" s="21">
        <f t="shared" si="2410"/>
        <v>0.21601611014462302</v>
      </c>
      <c r="N2028" s="21">
        <f t="shared" si="2411"/>
        <v>0.19323762357435731</v>
      </c>
      <c r="O2028" s="21">
        <f t="shared" si="2412"/>
        <v>0.1377859583046451</v>
      </c>
      <c r="P2028" s="21">
        <f t="shared" si="2413"/>
        <v>0.12325669195172223</v>
      </c>
      <c r="Q2028" s="21">
        <f t="shared" si="2414"/>
        <v>8.6430542471265942E-2</v>
      </c>
      <c r="R2028" s="21">
        <f t="shared" si="2415"/>
        <v>4.3943413047339244E-2</v>
      </c>
      <c r="S2028" s="21">
        <f t="shared" si="2416"/>
        <v>1.7582267476150902E-2</v>
      </c>
      <c r="T2028" s="21">
        <f t="shared" si="2417"/>
        <v>5.5129754504053767E-2</v>
      </c>
      <c r="U2028" s="21">
        <f t="shared" si="2418"/>
        <v>3.9309664002972554E-2</v>
      </c>
      <c r="V2028" s="21">
        <f t="shared" si="2419"/>
        <v>1.1146967617213671E-3</v>
      </c>
      <c r="W2028" s="21">
        <f t="shared" si="2420"/>
        <v>2.5772202237151397E-2</v>
      </c>
      <c r="X2028" s="21">
        <f t="shared" si="2421"/>
        <v>1.6438809033685466E-2</v>
      </c>
      <c r="Y2028" s="21">
        <f t="shared" si="2422"/>
        <v>5.2427503082454448E-3</v>
      </c>
      <c r="Z2028" s="21">
        <f t="shared" si="2423"/>
        <v>9.3431075948468209E-3</v>
      </c>
      <c r="AA2028" s="21">
        <f t="shared" si="2424"/>
        <v>8.3578947293282187E-3</v>
      </c>
      <c r="AB2028" s="21">
        <f t="shared" si="2425"/>
        <v>3.7382853401506646E-3</v>
      </c>
      <c r="AC2028" s="21">
        <f t="shared" si="2426"/>
        <v>3.9752195822075347E-5</v>
      </c>
      <c r="AD2028" s="21">
        <f t="shared" si="2427"/>
        <v>5.7636431737089506E-3</v>
      </c>
      <c r="AE2028" s="21">
        <f t="shared" si="2428"/>
        <v>3.6763419982140692E-3</v>
      </c>
      <c r="AF2028" s="21">
        <f t="shared" si="2429"/>
        <v>1.1724780733724089E-3</v>
      </c>
      <c r="AG2028" s="21">
        <f t="shared" si="2430"/>
        <v>2.4928852887043596E-4</v>
      </c>
      <c r="AH2028" s="21">
        <f t="shared" si="2431"/>
        <v>1.4898761863611648E-3</v>
      </c>
      <c r="AI2028" s="21">
        <f t="shared" si="2432"/>
        <v>1.332771585784543E-3</v>
      </c>
      <c r="AJ2028" s="21">
        <f t="shared" si="2433"/>
        <v>5.9611668276039309E-4</v>
      </c>
      <c r="AK2028" s="21">
        <f t="shared" si="2434"/>
        <v>1.777524387301887E-4</v>
      </c>
      <c r="AL2028" s="21">
        <f t="shared" si="2435"/>
        <v>9.0728865575177934E-7</v>
      </c>
      <c r="AM2028" s="21">
        <f t="shared" si="2436"/>
        <v>1.0311756000720741E-3</v>
      </c>
      <c r="AN2028" s="21">
        <f t="shared" si="2437"/>
        <v>6.5773575008444725E-4</v>
      </c>
      <c r="AO2028" s="21">
        <f t="shared" si="2438"/>
        <v>2.0976849961777252E-4</v>
      </c>
      <c r="AP2028" s="21">
        <f t="shared" si="2439"/>
        <v>4.460030584850312E-5</v>
      </c>
      <c r="AQ2028" s="21">
        <f t="shared" si="2440"/>
        <v>7.1120805271213191E-6</v>
      </c>
      <c r="AR2028" s="21">
        <f t="shared" si="2441"/>
        <v>1.9006361882510084E-4</v>
      </c>
      <c r="AS2028" s="21">
        <f t="shared" si="2442"/>
        <v>1.7002177293682359E-4</v>
      </c>
      <c r="AT2028" s="21">
        <f t="shared" si="2443"/>
        <v>7.6046650724833823E-5</v>
      </c>
      <c r="AU2028" s="21">
        <f t="shared" si="2444"/>
        <v>2.2675892177698682E-5</v>
      </c>
      <c r="AV2028" s="21">
        <f t="shared" si="2445"/>
        <v>5.07119065554093E-6</v>
      </c>
      <c r="AW2028" s="21">
        <f t="shared" si="2446"/>
        <v>1.4380280130035372E-8</v>
      </c>
      <c r="AX2028" s="21">
        <f t="shared" si="2447"/>
        <v>1.5374001682280652E-4</v>
      </c>
      <c r="AY2028" s="21">
        <f t="shared" si="2448"/>
        <v>9.8063128409823084E-5</v>
      </c>
      <c r="AZ2028" s="21">
        <f t="shared" si="2449"/>
        <v>3.1274801942440377E-5</v>
      </c>
      <c r="BA2028" s="21">
        <f t="shared" si="2450"/>
        <v>6.6495481186443175E-6</v>
      </c>
      <c r="BB2028" s="21">
        <f t="shared" si="2451"/>
        <v>1.0603542013681881E-6</v>
      </c>
      <c r="BC2028" s="21">
        <f t="shared" si="2452"/>
        <v>1.352694664116089E-7</v>
      </c>
      <c r="BD2028" s="21">
        <f t="shared" si="2453"/>
        <v>2.0205358635159463E-5</v>
      </c>
      <c r="BE2028" s="21">
        <f t="shared" si="2454"/>
        <v>1.8074742126926599E-5</v>
      </c>
      <c r="BF2028" s="21">
        <f t="shared" si="2455"/>
        <v>8.0843975317124255E-6</v>
      </c>
      <c r="BG2028" s="21">
        <f t="shared" si="2456"/>
        <v>2.410637746744302E-6</v>
      </c>
      <c r="BH2028" s="21">
        <f t="shared" si="2457"/>
        <v>5.3911014920095679E-7</v>
      </c>
      <c r="BI2028" s="21">
        <f t="shared" si="2458"/>
        <v>9.6452402560775607E-8</v>
      </c>
      <c r="BJ2028" s="22">
        <f t="shared" si="2459"/>
        <v>0.39535474925803671</v>
      </c>
      <c r="BK2028" s="22">
        <f t="shared" si="2460"/>
        <v>0.35810848894710517</v>
      </c>
      <c r="BL2028" s="22">
        <f t="shared" si="2461"/>
        <v>0.2372450221419844</v>
      </c>
      <c r="BM2028" s="22">
        <f t="shared" si="2462"/>
        <v>0.19928297969989037</v>
      </c>
      <c r="BN2028" s="22">
        <f t="shared" si="2463"/>
        <v>0.80067033949395294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1.62037037037037</v>
      </c>
      <c r="F2029" s="10">
        <f>VLOOKUP(B2029,home!$B$2:$E$405,3,FALSE)</f>
        <v>1.1299999999999999</v>
      </c>
      <c r="G2029" s="10">
        <f>VLOOKUP(C2029,away!$B$2:$E$405,4,FALSE)</f>
        <v>0.82</v>
      </c>
      <c r="H2029" s="10">
        <f>VLOOKUP(A2029,away!$A$2:$E$405,3,FALSE)</f>
        <v>1.4537037037036999</v>
      </c>
      <c r="I2029" s="10">
        <f>VLOOKUP(C2029,away!$B$2:$E$405,3,FALSE)</f>
        <v>1.44</v>
      </c>
      <c r="J2029" s="10">
        <f>VLOOKUP(B2029,home!$B$2:$E$405,4,FALSE)</f>
        <v>1.03</v>
      </c>
      <c r="K2029" s="12">
        <f t="shared" ref="K2029:K2092" si="2464">E2029*F2029*G2029</f>
        <v>1.5014351851851846</v>
      </c>
      <c r="L2029" s="12">
        <f t="shared" ref="L2029:L2092" si="2465">H2029*I2029*J2029</f>
        <v>2.1561333333333277</v>
      </c>
      <c r="M2029" s="13">
        <f t="shared" ref="M2029:M2092" si="2466">_xlfn.POISSON.DIST(0,K2029,FALSE) * _xlfn.POISSON.DIST(0,L2029,FALSE)</f>
        <v>2.5795156982837745E-2</v>
      </c>
      <c r="N2029" s="13">
        <f t="shared" ref="N2029:N2092" si="2467">_xlfn.POISSON.DIST(1,K2029,FALSE) * _xlfn.POISSON.DIST(0,L2029,FALSE)</f>
        <v>3.8729756301407896E-2</v>
      </c>
      <c r="O2029" s="13">
        <f t="shared" ref="O2029:O2092" si="2468">_xlfn.POISSON.DIST(0,K2029,FALSE) * _xlfn.POISSON.DIST(1,L2029,FALSE)</f>
        <v>5.5617797809262404E-2</v>
      </c>
      <c r="P2029" s="13">
        <f t="shared" ref="P2029:P2092" si="2469">_xlfn.POISSON.DIST(1,K2029,FALSE) * _xlfn.POISSON.DIST(1,L2029,FALSE)</f>
        <v>8.3506518553342055E-2</v>
      </c>
      <c r="Q2029" s="13">
        <f t="shared" ref="Q2029:Q2092" si="2470">_xlfn.POISSON.DIST(2,K2029,FALSE) * _xlfn.POISSON.DIST(0,L2029,FALSE)</f>
        <v>2.9075109412290724E-2</v>
      </c>
      <c r="R2029" s="13">
        <f t="shared" ref="R2029:R2092" si="2471">_xlfn.POISSON.DIST(0,K2029,FALSE) * _xlfn.POISSON.DIST(2,L2029,FALSE)</f>
        <v>5.9959693891572012E-2</v>
      </c>
      <c r="S2029" s="13">
        <f t="shared" ref="S2029:S2092" si="2472">_xlfn.POISSON.DIST(2,K2029,FALSE) * _xlfn.POISSON.DIST(2,L2029,FALSE)</f>
        <v>6.7583797275775695E-2</v>
      </c>
      <c r="T2029" s="13">
        <f t="shared" ref="T2029:T2092" si="2473">_xlfn.POISSON.DIST(2,K2029,FALSE) * _xlfn.POISSON.DIST(1,L2029,FALSE)</f>
        <v>6.2689812574153597E-2</v>
      </c>
      <c r="U2029" s="13">
        <f t="shared" ref="U2029:U2092" si="2474">_xlfn.POISSON.DIST(1,K2029,FALSE) * _xlfn.POISSON.DIST(2,L2029,FALSE)</f>
        <v>9.0025594101739409E-2</v>
      </c>
      <c r="V2029" s="13">
        <f t="shared" ref="V2029:V2092" si="2475">_xlfn.POISSON.DIST(3,K2029,FALSE) * _xlfn.POISSON.DIST(3,L2029,FALSE)</f>
        <v>2.4309850208056843E-2</v>
      </c>
      <c r="W2029" s="13">
        <f t="shared" ref="W2029:W2092" si="2476">_xlfn.POISSON.DIST(3,K2029,FALSE) * _xlfn.POISSON.DIST(0,L2029,FALSE)</f>
        <v>1.4551464094907415E-2</v>
      </c>
      <c r="X2029" s="13">
        <f t="shared" ref="X2029:X2092" si="2477">_xlfn.POISSON.DIST(3,K2029,FALSE) * _xlfn.POISSON.DIST(1,L2029,FALSE)</f>
        <v>3.1374896783832956E-2</v>
      </c>
      <c r="Y2029" s="13">
        <f t="shared" ref="Y2029:Y2092" si="2478">_xlfn.POISSON.DIST(3,K2029,FALSE) * _xlfn.POISSON.DIST(2,L2029,FALSE)</f>
        <v>3.3824230392757434E-2</v>
      </c>
      <c r="Z2029" s="13">
        <f t="shared" ref="Z2029:Z2092" si="2479">_xlfn.POISSON.DIST(0,K2029,FALSE) * _xlfn.POISSON.DIST(3,L2029,FALSE)</f>
        <v>4.3093698218693702E-2</v>
      </c>
      <c r="AA2029" s="13">
        <f t="shared" ref="AA2029:AA2092" si="2480">_xlfn.POISSON.DIST(1,K2029,FALSE) * _xlfn.POISSON.DIST(3,L2029,FALSE)</f>
        <v>6.4702394765298848E-2</v>
      </c>
      <c r="AB2029" s="13">
        <f t="shared" ref="AB2029:AB2092" si="2481">_xlfn.POISSON.DIST(2,K2029,FALSE) * _xlfn.POISSON.DIST(3,L2029,FALSE)</f>
        <v>4.8573226033180705E-2</v>
      </c>
      <c r="AC2029" s="13">
        <f t="shared" ref="AC2029:AC2092" si="2482">_xlfn.POISSON.DIST(4,K2029,FALSE) * _xlfn.POISSON.DIST(4,L2029,FALSE)</f>
        <v>4.9186339483674735E-3</v>
      </c>
      <c r="AD2029" s="13">
        <f t="shared" ref="AD2029:AD2092" si="2483">_xlfn.POISSON.DIST(4,K2029,FALSE) * _xlfn.POISSON.DIST(0,L2029,FALSE)</f>
        <v>5.462020047013216E-3</v>
      </c>
      <c r="AE2029" s="13">
        <f t="shared" ref="AE2029:AE2092" si="2484">_xlfn.POISSON.DIST(4,K2029,FALSE) * _xlfn.POISSON.DIST(1,L2029,FALSE)</f>
        <v>1.1776843490700064E-2</v>
      </c>
      <c r="AF2029" s="13">
        <f t="shared" ref="AF2029:AF2092" si="2485">_xlfn.POISSON.DIST(4,K2029,FALSE) * _xlfn.POISSON.DIST(2,L2029,FALSE)</f>
        <v>1.2696222405874018E-2</v>
      </c>
      <c r="AG2029" s="13">
        <f t="shared" ref="AG2029:AG2092" si="2486">_xlfn.POISSON.DIST(4,K2029,FALSE) * _xlfn.POISSON.DIST(3,L2029,FALSE)</f>
        <v>9.1249161122394749E-3</v>
      </c>
      <c r="AH2029" s="13">
        <f t="shared" ref="AH2029:AH2092" si="2487">_xlfn.POISSON.DIST(0,K2029,FALSE) * _xlfn.POISSON.DIST(4,L2029,FALSE)</f>
        <v>2.3228939796483144E-2</v>
      </c>
      <c r="AI2029" s="13">
        <f t="shared" ref="AI2029:AI2092" si="2488">_xlfn.POISSON.DIST(1,K2029,FALSE) * _xlfn.POISSON.DIST(4,L2029,FALSE)</f>
        <v>3.4876747524988171E-2</v>
      </c>
      <c r="AJ2029" s="13">
        <f t="shared" ref="AJ2029:AJ2092" si="2489">_xlfn.POISSON.DIST(2,K2029,FALSE) * _xlfn.POISSON.DIST(4,L2029,FALSE)</f>
        <v>2.6182587939418779E-2</v>
      </c>
      <c r="AK2029" s="13">
        <f t="shared" ref="AK2029:AK2092" si="2490">_xlfn.POISSON.DIST(3,K2029,FALSE) * _xlfn.POISSON.DIST(4,L2029,FALSE)</f>
        <v>1.3103819590482877E-2</v>
      </c>
      <c r="AL2029" s="13">
        <f t="shared" ref="AL2029:AL2092" si="2491">_xlfn.POISSON.DIST(5,K2029,FALSE) * _xlfn.POISSON.DIST(5,L2029,FALSE)</f>
        <v>6.369226554267097E-4</v>
      </c>
      <c r="AM2029" s="13">
        <f t="shared" ref="AM2029:AM2092" si="2492">_xlfn.POISSON.DIST(5,K2029,FALSE) * _xlfn.POISSON.DIST(0,L2029,FALSE)</f>
        <v>1.6401738161544966E-3</v>
      </c>
      <c r="AN2029" s="13">
        <f t="shared" ref="AN2029:AN2092" si="2493">_xlfn.POISSON.DIST(5,K2029,FALSE) * _xlfn.POISSON.DIST(1,L2029,FALSE)</f>
        <v>3.5364334374712388E-3</v>
      </c>
      <c r="AO2029" s="13">
        <f t="shared" ref="AO2029:AO2092" si="2494">_xlfn.POISSON.DIST(5,K2029,FALSE) * _xlfn.POISSON.DIST(2,L2029,FALSE)</f>
        <v>3.8125110078231512E-3</v>
      </c>
      <c r="AP2029" s="13">
        <f t="shared" ref="AP2029:AP2092" si="2495">_xlfn.POISSON.DIST(5,K2029,FALSE) * _xlfn.POISSON.DIST(3,L2029,FALSE)</f>
        <v>2.7400940225559113E-3</v>
      </c>
      <c r="AQ2029" s="13">
        <f t="shared" ref="AQ2029:AQ2092" si="2496">_xlfn.POISSON.DIST(5,K2029,FALSE) * _xlfn.POISSON.DIST(4,L2029,FALSE)</f>
        <v>1.4770020146250514E-3</v>
      </c>
      <c r="AR2029" s="13">
        <f t="shared" ref="AR2029:AR2092" si="2497">_xlfn.POISSON.DIST(0,K2029,FALSE) * _xlfn.POISSON.DIST(5,L2029,FALSE)</f>
        <v>1.0016938278638065E-2</v>
      </c>
      <c r="AS2029" s="13">
        <f t="shared" ref="AS2029:AS2092" si="2498">_xlfn.POISSON.DIST(1,K2029,FALSE) * _xlfn.POISSON.DIST(5,L2029,FALSE)</f>
        <v>1.5039783579375509E-2</v>
      </c>
      <c r="AT2029" s="13">
        <f t="shared" ref="AT2029:AT2092" si="2499">_xlfn.POISSON.DIST(2,K2029,FALSE) * _xlfn.POISSON.DIST(5,L2029,FALSE)</f>
        <v>1.1290630121822383E-2</v>
      </c>
      <c r="AU2029" s="13">
        <f t="shared" ref="AU2029:AU2092" si="2500">_xlfn.POISSON.DIST(3,K2029,FALSE) * _xlfn.POISSON.DIST(5,L2029,FALSE)</f>
        <v>5.6507164426052737E-3</v>
      </c>
      <c r="AV2029" s="13">
        <f t="shared" ref="AV2029:AV2092" si="2501">_xlfn.POISSON.DIST(4,K2029,FALSE) * _xlfn.POISSON.DIST(5,L2029,FALSE)</f>
        <v>2.1210461221080027E-3</v>
      </c>
      <c r="AW2029" s="13">
        <f t="shared" ref="AW2029:AW2092" si="2502">_xlfn.POISSON.DIST(6,K2029,FALSE) * _xlfn.POISSON.DIST(6,L2029,FALSE)</f>
        <v>5.7275171607925247E-5</v>
      </c>
      <c r="AX2029" s="13">
        <f t="shared" ref="AX2029:AX2092" si="2503">_xlfn.POISSON.DIST(6,K2029,FALSE) * _xlfn.POISSON.DIST(0,L2029,FALSE)</f>
        <v>4.1043577956563639E-4</v>
      </c>
      <c r="AY2029" s="13">
        <f t="shared" ref="AY2029:AY2092" si="2504">_xlfn.POISSON.DIST(6,K2029,FALSE) * _xlfn.POISSON.DIST(1,L2029,FALSE)</f>
        <v>8.8495426551411837E-4</v>
      </c>
      <c r="AZ2029" s="13">
        <f t="shared" ref="AZ2029:AZ2092" si="2505">_xlfn.POISSON.DIST(6,K2029,FALSE) * _xlfn.POISSON.DIST(2,L2029,FALSE)</f>
        <v>9.5403969517525162E-4</v>
      </c>
      <c r="BA2029" s="13">
        <f t="shared" ref="BA2029:BA2092" si="2506">_xlfn.POISSON.DIST(6,K2029,FALSE) * _xlfn.POISSON.DIST(3,L2029,FALSE)</f>
        <v>6.856789293635089E-4</v>
      </c>
      <c r="BB2029" s="13">
        <f t="shared" ref="BB2029:BB2092" si="2507">_xlfn.POISSON.DIST(6,K2029,FALSE) * _xlfn.POISSON.DIST(4,L2029,FALSE)</f>
        <v>3.6960379889124258E-4</v>
      </c>
      <c r="BC2029" s="13">
        <f t="shared" ref="BC2029:BC2092" si="2508">_xlfn.POISSON.DIST(6,K2029,FALSE) * _xlfn.POISSON.DIST(5,L2029,FALSE)</f>
        <v>1.5938301418320694E-4</v>
      </c>
      <c r="BD2029" s="13">
        <f t="shared" ref="BD2029:BD2092" si="2509">_xlfn.POISSON.DIST(0,K2029,FALSE) * _xlfn.POISSON.DIST(6,L2029,FALSE)</f>
        <v>3.5996424200856877E-3</v>
      </c>
      <c r="BE2029" s="13">
        <f t="shared" ref="BE2029:BE2092" si="2510">_xlfn.POISSON.DIST(1,K2029,FALSE) * _xlfn.POISSON.DIST(6,L2029,FALSE)</f>
        <v>5.4046297836018008E-3</v>
      </c>
      <c r="BF2029" s="13">
        <f t="shared" ref="BF2029:BF2092" si="2511">_xlfn.POISSON.DIST(2,K2029,FALSE) * _xlfn.POISSON.DIST(6,L2029,FALSE)</f>
        <v>4.0573506599997679E-3</v>
      </c>
      <c r="BG2029" s="13">
        <f t="shared" ref="BG2029:BG2092" si="2512">_xlfn.POISSON.DIST(3,K2029,FALSE) * _xlfn.POISSON.DIST(6,L2029,FALSE)</f>
        <v>2.0306163465193283E-3</v>
      </c>
      <c r="BH2029" s="13">
        <f t="shared" ref="BH2029:BH2092" si="2513">_xlfn.POISSON.DIST(4,K2029,FALSE) * _xlfn.POISSON.DIST(6,L2029,FALSE)</f>
        <v>7.6220970756907713E-4</v>
      </c>
      <c r="BI2029" s="13">
        <f t="shared" ref="BI2029:BI2092" si="2514">_xlfn.POISSON.DIST(5,K2029,FALSE) * _xlfn.POISSON.DIST(6,L2029,FALSE)</f>
        <v>2.2888169468678464E-4</v>
      </c>
      <c r="BJ2029" s="14">
        <f t="shared" ref="BJ2029:BJ2092" si="2515">SUM(N2029,Q2029,T2029,W2029,X2029,Y2029,AD2029,AE2029,AF2029,AG2029,AM2029,AN2029,AO2029,AP2029,AQ2029,AX2029,AY2029,AZ2029,BA2029,BB2029,BC2029)</f>
        <v>0.26597558139649957</v>
      </c>
      <c r="BK2029" s="14">
        <f t="shared" ref="BK2029:BK2092" si="2516">SUM(M2029,P2029,S2029,V2029,AC2029,AL2029,AY2029)</f>
        <v>0.20763583388932064</v>
      </c>
      <c r="BL2029" s="14">
        <f t="shared" ref="BL2029:BL2092" si="2517">SUM(O2029,R2029,U2029,AA2029,AB2029,AH2029,AI2029,AJ2029,AK2029,AR2029,AS2029,AT2029,AU2029,AV2029,BD2029,BE2029,BF2029,BG2029,BH2029,BI2029)</f>
        <v>0.47647324660943818</v>
      </c>
      <c r="BM2029" s="14">
        <f t="shared" ref="BM2029:BM2092" si="2518">SUM(S2029:BI2029)</f>
        <v>0.6996666480693331</v>
      </c>
      <c r="BN2029" s="14">
        <f t="shared" ref="BN2029:BN2092" si="2519">SUM(M2029:R2029)</f>
        <v>0.29268403295071282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1.8395061728395099</v>
      </c>
      <c r="F2030" s="10">
        <f>VLOOKUP(B2030,home!$B$2:$E$405,3,FALSE)</f>
        <v>0.98</v>
      </c>
      <c r="G2030" s="10">
        <f>VLOOKUP(C2030,away!$B$2:$E$405,4,FALSE)</f>
        <v>0.98</v>
      </c>
      <c r="H2030" s="10">
        <f>VLOOKUP(A2030,away!$A$2:$E$405,3,FALSE)</f>
        <v>1.2222222222222201</v>
      </c>
      <c r="I2030" s="10">
        <f>VLOOKUP(C2030,away!$B$2:$E$405,3,FALSE)</f>
        <v>0.22</v>
      </c>
      <c r="J2030" s="10">
        <f>VLOOKUP(B2030,home!$B$2:$E$405,4,FALSE)</f>
        <v>0.49</v>
      </c>
      <c r="K2030" s="12">
        <f t="shared" si="2464"/>
        <v>1.7666617283950652</v>
      </c>
      <c r="L2030" s="12">
        <f t="shared" si="2465"/>
        <v>0.13175555555555532</v>
      </c>
      <c r="M2030" s="13">
        <f t="shared" si="2466"/>
        <v>0.14980553130958821</v>
      </c>
      <c r="N2030" s="13">
        <f t="shared" si="2467"/>
        <v>0.26465569886653811</v>
      </c>
      <c r="O2030" s="13">
        <f t="shared" si="2468"/>
        <v>1.9737711002989933E-2</v>
      </c>
      <c r="P2030" s="13">
        <f t="shared" si="2469"/>
        <v>3.486985863510448E-2</v>
      </c>
      <c r="Q2030" s="13">
        <f t="shared" si="2470"/>
        <v>0.23377854719458113</v>
      </c>
      <c r="R2030" s="13">
        <f t="shared" si="2471"/>
        <v>1.3002765392969675E-3</v>
      </c>
      <c r="S2030" s="13">
        <f t="shared" si="2472"/>
        <v>2.0291424331979049E-3</v>
      </c>
      <c r="T2030" s="13">
        <f t="shared" si="2473"/>
        <v>3.0801622362592644E-2</v>
      </c>
      <c r="U2030" s="13">
        <f t="shared" si="2474"/>
        <v>2.2971487983059341E-3</v>
      </c>
      <c r="V2030" s="13">
        <f t="shared" si="2475"/>
        <v>5.247982291705512E-5</v>
      </c>
      <c r="W2030" s="13">
        <f t="shared" si="2476"/>
        <v>0.13766920408282202</v>
      </c>
      <c r="X2030" s="13">
        <f t="shared" si="2477"/>
        <v>1.813868246682334E-2</v>
      </c>
      <c r="Y2030" s="13">
        <f t="shared" si="2478"/>
        <v>1.1949360927310598E-3</v>
      </c>
      <c r="Z2030" s="13">
        <f t="shared" si="2479"/>
        <v>5.7106219270308953E-5</v>
      </c>
      <c r="AA2030" s="13">
        <f t="shared" si="2480"/>
        <v>1.0088737203819157E-4</v>
      </c>
      <c r="AB2030" s="13">
        <f t="shared" si="2481"/>
        <v>8.9116929529113774E-5</v>
      </c>
      <c r="AC2030" s="13">
        <f t="shared" si="2482"/>
        <v>7.6347481561412746E-7</v>
      </c>
      <c r="AD2030" s="13">
        <f t="shared" si="2483"/>
        <v>6.0803728507932808E-2</v>
      </c>
      <c r="AE2030" s="13">
        <f t="shared" si="2484"/>
        <v>8.0112290294118444E-3</v>
      </c>
      <c r="AF2030" s="13">
        <f t="shared" si="2485"/>
        <v>5.2776196572647477E-4</v>
      </c>
      <c r="AG2030" s="13">
        <f t="shared" si="2486"/>
        <v>2.3178523665127883E-5</v>
      </c>
      <c r="AH2030" s="13">
        <f t="shared" si="2487"/>
        <v>1.8810154114092285E-6</v>
      </c>
      <c r="AI2030" s="13">
        <f t="shared" si="2488"/>
        <v>3.3231179378579814E-6</v>
      </c>
      <c r="AJ2030" s="13">
        <f t="shared" si="2489"/>
        <v>2.9354126398784139E-6</v>
      </c>
      <c r="AK2030" s="13">
        <f t="shared" si="2490"/>
        <v>1.7286270559734402E-6</v>
      </c>
      <c r="AL2030" s="13">
        <f t="shared" si="2491"/>
        <v>7.1084848894957208E-9</v>
      </c>
      <c r="AM2030" s="13">
        <f t="shared" si="2492"/>
        <v>2.1483924019737796E-2</v>
      </c>
      <c r="AN2030" s="13">
        <f t="shared" si="2493"/>
        <v>2.8306263447338922E-3</v>
      </c>
      <c r="AO2030" s="13">
        <f t="shared" si="2494"/>
        <v>1.864753733103024E-4</v>
      </c>
      <c r="AP2030" s="13">
        <f t="shared" si="2495"/>
        <v>8.1897221359761564E-6</v>
      </c>
      <c r="AQ2030" s="13">
        <f t="shared" si="2496"/>
        <v>2.6976034746779188E-7</v>
      </c>
      <c r="AR2030" s="13">
        <f t="shared" si="2497"/>
        <v>4.9566846107756931E-8</v>
      </c>
      <c r="AS2030" s="13">
        <f t="shared" si="2498"/>
        <v>8.7567850015822052E-8</v>
      </c>
      <c r="AT2030" s="13">
        <f t="shared" si="2499"/>
        <v>7.7351384630396031E-8</v>
      </c>
      <c r="AU2030" s="13">
        <f t="shared" si="2500"/>
        <v>4.555124362162898E-8</v>
      </c>
      <c r="AV2030" s="13">
        <f t="shared" si="2501"/>
        <v>2.0118409696782931E-8</v>
      </c>
      <c r="AW2030" s="13">
        <f t="shared" si="2502"/>
        <v>4.5961784410246103E-11</v>
      </c>
      <c r="AX2030" s="13">
        <f t="shared" si="2503"/>
        <v>6.3258043902363744E-3</v>
      </c>
      <c r="AY2030" s="13">
        <f t="shared" si="2504"/>
        <v>8.3345987177136434E-4</v>
      </c>
      <c r="AZ2030" s="13">
        <f t="shared" si="2505"/>
        <v>5.4906484219249E-5</v>
      </c>
      <c r="BA2030" s="13">
        <f t="shared" si="2506"/>
        <v>2.4114114439698282E-6</v>
      </c>
      <c r="BB2030" s="13">
        <f t="shared" si="2507"/>
        <v>7.9429213618317132E-8</v>
      </c>
      <c r="BC2030" s="13">
        <f t="shared" si="2508"/>
        <v>2.0930480335244533E-9</v>
      </c>
      <c r="BD2030" s="13">
        <f t="shared" si="2509"/>
        <v>1.088451224344037E-9</v>
      </c>
      <c r="BE2030" s="13">
        <f t="shared" si="2510"/>
        <v>1.9229251212733609E-9</v>
      </c>
      <c r="BF2030" s="13">
        <f t="shared" si="2511"/>
        <v>1.6985791091615434E-9</v>
      </c>
      <c r="BG2030" s="13">
        <f t="shared" si="2512"/>
        <v>1.0002715682690274E-9</v>
      </c>
      <c r="BH2030" s="13">
        <f t="shared" si="2513"/>
        <v>4.4178537441565051E-10</v>
      </c>
      <c r="BI2030" s="13">
        <f t="shared" si="2514"/>
        <v>1.5609706262896299E-10</v>
      </c>
      <c r="BJ2030" s="14">
        <f t="shared" si="2515"/>
        <v>0.78733073799302267</v>
      </c>
      <c r="BK2030" s="14">
        <f t="shared" si="2516"/>
        <v>0.18759124265587951</v>
      </c>
      <c r="BL2030" s="14">
        <f t="shared" si="2517"/>
        <v>2.3535295279048792E-2</v>
      </c>
      <c r="BM2030" s="14">
        <f t="shared" si="2518"/>
        <v>0.29353329877331297</v>
      </c>
      <c r="BN2030" s="14">
        <f t="shared" si="2519"/>
        <v>0.7041476235480989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1.52525252525253</v>
      </c>
      <c r="F2031" s="10">
        <f>VLOOKUP(B2031,home!$B$2:$E$405,3,FALSE)</f>
        <v>0.44</v>
      </c>
      <c r="G2031" s="10">
        <f>VLOOKUP(C2031,away!$B$2:$E$405,4,FALSE)</f>
        <v>1.86</v>
      </c>
      <c r="H2031" s="10">
        <f>VLOOKUP(A2031,away!$A$2:$E$405,3,FALSE)</f>
        <v>1.3333333333333299</v>
      </c>
      <c r="I2031" s="10">
        <f>VLOOKUP(C2031,away!$B$2:$E$405,3,FALSE)</f>
        <v>0.44</v>
      </c>
      <c r="J2031" s="10">
        <f>VLOOKUP(B2031,home!$B$2:$E$405,4,FALSE)</f>
        <v>1.1299999999999999</v>
      </c>
      <c r="K2031" s="12">
        <f t="shared" si="2464"/>
        <v>1.2482666666666706</v>
      </c>
      <c r="L2031" s="12">
        <f t="shared" si="2465"/>
        <v>0.6629333333333316</v>
      </c>
      <c r="M2031" s="13">
        <f t="shared" si="2466"/>
        <v>0.14790279670679157</v>
      </c>
      <c r="N2031" s="13">
        <f t="shared" si="2467"/>
        <v>0.18462213103586492</v>
      </c>
      <c r="O2031" s="13">
        <f t="shared" si="2468"/>
        <v>9.8049694030155427E-2</v>
      </c>
      <c r="P2031" s="13">
        <f t="shared" si="2469"/>
        <v>0.12239216473470904</v>
      </c>
      <c r="Q2031" s="13">
        <f t="shared" si="2470"/>
        <v>0.11522882605051822</v>
      </c>
      <c r="R2031" s="13">
        <f t="shared" si="2471"/>
        <v>3.2500205247862103E-2</v>
      </c>
      <c r="S2031" s="13">
        <f t="shared" si="2472"/>
        <v>2.5320417061052612E-2</v>
      </c>
      <c r="T2031" s="13">
        <f t="shared" si="2473"/>
        <v>7.6389029749756671E-2</v>
      </c>
      <c r="U2031" s="13">
        <f t="shared" si="2474"/>
        <v>4.0568922870731453E-2</v>
      </c>
      <c r="V2031" s="13">
        <f t="shared" si="2475"/>
        <v>2.3281211452467298E-3</v>
      </c>
      <c r="W2031" s="13">
        <f t="shared" si="2476"/>
        <v>4.794543419933131E-2</v>
      </c>
      <c r="X2031" s="13">
        <f t="shared" si="2477"/>
        <v>3.1784626511876614E-2</v>
      </c>
      <c r="Y2031" s="13">
        <f t="shared" si="2478"/>
        <v>1.0535544201136676E-2</v>
      </c>
      <c r="Z2031" s="13">
        <f t="shared" si="2479"/>
        <v>7.181823132994221E-3</v>
      </c>
      <c r="AA2031" s="13">
        <f t="shared" si="2480"/>
        <v>8.96483042281228E-3</v>
      </c>
      <c r="AB2031" s="13">
        <f t="shared" si="2481"/>
        <v>5.5952494945579233E-3</v>
      </c>
      <c r="AC2031" s="13">
        <f t="shared" si="2482"/>
        <v>1.2041007382718791E-4</v>
      </c>
      <c r="AD2031" s="13">
        <f t="shared" si="2483"/>
        <v>1.4962171832471382E-2</v>
      </c>
      <c r="AE2031" s="13">
        <f t="shared" si="2484"/>
        <v>9.9189224468063334E-3</v>
      </c>
      <c r="AF2031" s="13">
        <f t="shared" si="2485"/>
        <v>3.2877921603680642E-3</v>
      </c>
      <c r="AG2031" s="13">
        <f t="shared" si="2486"/>
        <v>7.2652900539333222E-4</v>
      </c>
      <c r="AH2031" s="13">
        <f t="shared" si="2487"/>
        <v>1.190267487241572E-3</v>
      </c>
      <c r="AI2031" s="13">
        <f t="shared" si="2488"/>
        <v>1.4857712287407508E-3</v>
      </c>
      <c r="AJ2031" s="13">
        <f t="shared" si="2489"/>
        <v>9.2731934956473048E-4</v>
      </c>
      <c r="AK2031" s="13">
        <f t="shared" si="2490"/>
        <v>3.8584727780555691E-4</v>
      </c>
      <c r="AL2031" s="13">
        <f t="shared" si="2491"/>
        <v>3.9856581267469574E-6</v>
      </c>
      <c r="AM2031" s="13">
        <f t="shared" si="2492"/>
        <v>3.7353560718826001E-3</v>
      </c>
      <c r="AN2031" s="13">
        <f t="shared" si="2493"/>
        <v>2.4762920519200318E-3</v>
      </c>
      <c r="AO2031" s="13">
        <f t="shared" si="2494"/>
        <v>8.2080827214309107E-4</v>
      </c>
      <c r="AP2031" s="13">
        <f t="shared" si="2495"/>
        <v>1.8138038795979729E-4</v>
      </c>
      <c r="AQ2031" s="13">
        <f t="shared" si="2496"/>
        <v>3.0060776297870316E-5</v>
      </c>
      <c r="AR2031" s="13">
        <f t="shared" si="2497"/>
        <v>1.5781359857506891E-4</v>
      </c>
      <c r="AS2031" s="13">
        <f t="shared" si="2498"/>
        <v>1.9699345464797328E-4</v>
      </c>
      <c r="AT2031" s="13">
        <f t="shared" si="2499"/>
        <v>1.2295018149428882E-4</v>
      </c>
      <c r="AU2031" s="13">
        <f t="shared" si="2500"/>
        <v>5.1158204406645995E-5</v>
      </c>
      <c r="AV2031" s="13">
        <f t="shared" si="2501"/>
        <v>1.5964770321834056E-5</v>
      </c>
      <c r="AW2031" s="13">
        <f t="shared" si="2502"/>
        <v>9.1616727128055296E-8</v>
      </c>
      <c r="AX2031" s="13">
        <f t="shared" si="2503"/>
        <v>7.7712007877699964E-4</v>
      </c>
      <c r="AY2031" s="13">
        <f t="shared" si="2504"/>
        <v>5.1517880422389758E-4</v>
      </c>
      <c r="AZ2031" s="13">
        <f t="shared" si="2505"/>
        <v>1.7076460097341413E-4</v>
      </c>
      <c r="BA2031" s="13">
        <f t="shared" si="2506"/>
        <v>3.7735182046213909E-5</v>
      </c>
      <c r="BB2031" s="13">
        <f t="shared" si="2507"/>
        <v>6.2539775044591676E-6</v>
      </c>
      <c r="BC2031" s="13">
        <f t="shared" si="2508"/>
        <v>8.2919403072455768E-7</v>
      </c>
      <c r="BD2031" s="13">
        <f t="shared" si="2509"/>
        <v>1.7436649158116449E-5</v>
      </c>
      <c r="BE2031" s="13">
        <f t="shared" si="2510"/>
        <v>2.1765587922438224E-5</v>
      </c>
      <c r="BF2031" s="13">
        <f t="shared" si="2511"/>
        <v>1.3584628941991158E-5</v>
      </c>
      <c r="BG2031" s="13">
        <f t="shared" si="2512"/>
        <v>5.6524131624409581E-6</v>
      </c>
      <c r="BH2031" s="13">
        <f t="shared" si="2513"/>
        <v>1.7639297342257485E-6</v>
      </c>
      <c r="BI2031" s="13">
        <f t="shared" si="2514"/>
        <v>4.4037093791524025E-7</v>
      </c>
      <c r="BJ2031" s="14">
        <f t="shared" si="2515"/>
        <v>0.50415278659128249</v>
      </c>
      <c r="BK2031" s="14">
        <f t="shared" si="2516"/>
        <v>0.29858307418397778</v>
      </c>
      <c r="BL2031" s="14">
        <f t="shared" si="2517"/>
        <v>0.19027363119877472</v>
      </c>
      <c r="BM2031" s="14">
        <f t="shared" si="2518"/>
        <v>0.29898041011363125</v>
      </c>
      <c r="BN2031" s="14">
        <f t="shared" si="2519"/>
        <v>0.70069581780590129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1.52525252525253</v>
      </c>
      <c r="F2032" s="10">
        <f>VLOOKUP(B2032,home!$B$2:$E$405,3,FALSE)</f>
        <v>0.87</v>
      </c>
      <c r="G2032" s="10">
        <f>VLOOKUP(C2032,away!$B$2:$E$405,4,FALSE)</f>
        <v>0.66</v>
      </c>
      <c r="H2032" s="10">
        <f>VLOOKUP(A2032,away!$A$2:$E$405,3,FALSE)</f>
        <v>1.3333333333333299</v>
      </c>
      <c r="I2032" s="10">
        <f>VLOOKUP(C2032,away!$B$2:$E$405,3,FALSE)</f>
        <v>1.0900000000000001</v>
      </c>
      <c r="J2032" s="10">
        <f>VLOOKUP(B2032,home!$B$2:$E$405,4,FALSE)</f>
        <v>1.1299999999999999</v>
      </c>
      <c r="K2032" s="12">
        <f t="shared" si="2464"/>
        <v>0.8758000000000028</v>
      </c>
      <c r="L2032" s="12">
        <f t="shared" si="2465"/>
        <v>1.6422666666666625</v>
      </c>
      <c r="M2032" s="13">
        <f t="shared" si="2466"/>
        <v>8.0615312456265381E-2</v>
      </c>
      <c r="N2032" s="13">
        <f t="shared" si="2467"/>
        <v>7.0602890649197433E-2</v>
      </c>
      <c r="O2032" s="13">
        <f t="shared" si="2468"/>
        <v>0.1323918404698424</v>
      </c>
      <c r="P2032" s="13">
        <f t="shared" si="2469"/>
        <v>0.11594877388348834</v>
      </c>
      <c r="Q2032" s="13">
        <f t="shared" si="2470"/>
        <v>3.091700581528365E-2</v>
      </c>
      <c r="R2032" s="13">
        <f t="shared" si="2471"/>
        <v>0.10871135327113636</v>
      </c>
      <c r="S2032" s="13">
        <f t="shared" si="2472"/>
        <v>4.1692197659029991E-2</v>
      </c>
      <c r="T2032" s="13">
        <f t="shared" si="2473"/>
        <v>5.0773968083579701E-2</v>
      </c>
      <c r="U2032" s="13">
        <f t="shared" si="2474"/>
        <v>9.5209403194861528E-2</v>
      </c>
      <c r="V2032" s="13">
        <f t="shared" si="2475"/>
        <v>6.6628632145828426E-3</v>
      </c>
      <c r="W2032" s="13">
        <f t="shared" si="2476"/>
        <v>9.0257045643418396E-3</v>
      </c>
      <c r="X2032" s="13">
        <f t="shared" si="2477"/>
        <v>1.4822613749199753E-2</v>
      </c>
      <c r="Y2032" s="13">
        <f t="shared" si="2478"/>
        <v>1.2171342236592865E-2</v>
      </c>
      <c r="Z2032" s="13">
        <f t="shared" si="2479"/>
        <v>5.9511010588470373E-2</v>
      </c>
      <c r="AA2032" s="13">
        <f t="shared" si="2480"/>
        <v>5.2119743073382518E-2</v>
      </c>
      <c r="AB2032" s="13">
        <f t="shared" si="2481"/>
        <v>2.2823235491834272E-2</v>
      </c>
      <c r="AC2032" s="13">
        <f t="shared" si="2482"/>
        <v>5.9894857188529983E-4</v>
      </c>
      <c r="AD2032" s="13">
        <f t="shared" si="2483"/>
        <v>1.9761780143626516E-3</v>
      </c>
      <c r="AE2032" s="13">
        <f t="shared" si="2484"/>
        <v>3.2454112803872951E-3</v>
      </c>
      <c r="AF2032" s="13">
        <f t="shared" si="2485"/>
        <v>2.6649153827020149E-3</v>
      </c>
      <c r="AG2032" s="13">
        <f t="shared" si="2486"/>
        <v>1.4588339008329175E-3</v>
      </c>
      <c r="AH2032" s="13">
        <f t="shared" si="2487"/>
        <v>2.4433237247272921E-2</v>
      </c>
      <c r="AI2032" s="13">
        <f t="shared" si="2488"/>
        <v>2.1398629181161692E-2</v>
      </c>
      <c r="AJ2032" s="13">
        <f t="shared" si="2489"/>
        <v>9.3704597184307327E-3</v>
      </c>
      <c r="AK2032" s="13">
        <f t="shared" si="2490"/>
        <v>2.7355495404672216E-3</v>
      </c>
      <c r="AL2032" s="13">
        <f t="shared" si="2491"/>
        <v>3.4458640877708088E-5</v>
      </c>
      <c r="AM2032" s="13">
        <f t="shared" si="2492"/>
        <v>3.461473409957633E-4</v>
      </c>
      <c r="AN2032" s="13">
        <f t="shared" si="2493"/>
        <v>5.6846623987264074E-4</v>
      </c>
      <c r="AO2032" s="13">
        <f t="shared" si="2494"/>
        <v>4.6678657843408667E-4</v>
      </c>
      <c r="AP2032" s="13">
        <f t="shared" si="2495"/>
        <v>2.5552934606989475E-4</v>
      </c>
      <c r="AQ2032" s="13">
        <f t="shared" si="2496"/>
        <v>1.0491183185142951E-4</v>
      </c>
      <c r="AR2032" s="13">
        <f t="shared" si="2497"/>
        <v>8.0251782179909231E-3</v>
      </c>
      <c r="AS2032" s="13">
        <f t="shared" si="2498"/>
        <v>7.0284510833164733E-3</v>
      </c>
      <c r="AT2032" s="13">
        <f t="shared" si="2499"/>
        <v>3.0777587293842929E-3</v>
      </c>
      <c r="AU2032" s="13">
        <f t="shared" si="2500"/>
        <v>8.9850036506492436E-4</v>
      </c>
      <c r="AV2032" s="13">
        <f t="shared" si="2501"/>
        <v>1.9672665493096576E-4</v>
      </c>
      <c r="AW2032" s="13">
        <f t="shared" si="2502"/>
        <v>1.3767156903449699E-6</v>
      </c>
      <c r="AX2032" s="13">
        <f t="shared" si="2503"/>
        <v>5.052597354068172E-5</v>
      </c>
      <c r="AY2032" s="13">
        <f t="shared" si="2504"/>
        <v>8.2977122146743351E-5</v>
      </c>
      <c r="AZ2032" s="13">
        <f t="shared" si="2505"/>
        <v>6.8135280898762378E-5</v>
      </c>
      <c r="BA2032" s="13">
        <f t="shared" si="2506"/>
        <v>3.7298766881335745E-5</v>
      </c>
      <c r="BB2032" s="13">
        <f t="shared" si="2507"/>
        <v>1.5313630389247036E-5</v>
      </c>
      <c r="BC2032" s="13">
        <f t="shared" si="2508"/>
        <v>5.0298129467828048E-6</v>
      </c>
      <c r="BD2032" s="13">
        <f t="shared" si="2509"/>
        <v>2.1965804469109766E-3</v>
      </c>
      <c r="BE2032" s="13">
        <f t="shared" si="2510"/>
        <v>1.9237651554046393E-3</v>
      </c>
      <c r="BF2032" s="13">
        <f t="shared" si="2511"/>
        <v>8.4241676155169412E-4</v>
      </c>
      <c r="BG2032" s="13">
        <f t="shared" si="2512"/>
        <v>2.459295332556588E-4</v>
      </c>
      <c r="BH2032" s="13">
        <f t="shared" si="2513"/>
        <v>5.384627130632664E-5</v>
      </c>
      <c r="BI2032" s="13">
        <f t="shared" si="2514"/>
        <v>9.4317128820162086E-6</v>
      </c>
      <c r="BJ2032" s="14">
        <f t="shared" si="2515"/>
        <v>0.19965998560050752</v>
      </c>
      <c r="BK2032" s="14">
        <f t="shared" si="2516"/>
        <v>0.2456355315482763</v>
      </c>
      <c r="BL2032" s="14">
        <f t="shared" si="2517"/>
        <v>0.49369203612038864</v>
      </c>
      <c r="BM2032" s="14">
        <f t="shared" si="2518"/>
        <v>0.45922978690597277</v>
      </c>
      <c r="BN2032" s="14">
        <f t="shared" si="2519"/>
        <v>0.53918717654521353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1.5222222222222199</v>
      </c>
      <c r="F2033" s="10">
        <f>VLOOKUP(B2033,home!$B$2:$E$405,3,FALSE)</f>
        <v>1.18</v>
      </c>
      <c r="G2033" s="10">
        <f>VLOOKUP(C2033,away!$B$2:$E$405,4,FALSE)</f>
        <v>1.45</v>
      </c>
      <c r="H2033" s="10">
        <f>VLOOKUP(A2033,away!$A$2:$E$405,3,FALSE)</f>
        <v>1.2777777777777799</v>
      </c>
      <c r="I2033" s="10">
        <f>VLOOKUP(C2033,away!$B$2:$E$405,3,FALSE)</f>
        <v>0.66</v>
      </c>
      <c r="J2033" s="10">
        <f>VLOOKUP(B2033,home!$B$2:$E$405,4,FALSE)</f>
        <v>0.94</v>
      </c>
      <c r="K2033" s="12">
        <f t="shared" si="2464"/>
        <v>2.6045222222222182</v>
      </c>
      <c r="L2033" s="12">
        <f t="shared" si="2465"/>
        <v>0.79273333333333473</v>
      </c>
      <c r="M2033" s="13">
        <f t="shared" si="2466"/>
        <v>3.3464986844040284E-2</v>
      </c>
      <c r="N2033" s="13">
        <f t="shared" si="2467"/>
        <v>8.716030190167709E-2</v>
      </c>
      <c r="O2033" s="13">
        <f t="shared" si="2468"/>
        <v>2.6528810570832242E-2</v>
      </c>
      <c r="P2033" s="13">
        <f t="shared" si="2469"/>
        <v>6.9094876660856258E-2</v>
      </c>
      <c r="Q2033" s="13">
        <f t="shared" si="2470"/>
        <v>0.11350547159925774</v>
      </c>
      <c r="R2033" s="13">
        <f t="shared" si="2471"/>
        <v>1.0515136216592226E-2</v>
      </c>
      <c r="S2033" s="13">
        <f t="shared" si="2472"/>
        <v>3.5664902566883518E-2</v>
      </c>
      <c r="T2033" s="13">
        <f t="shared" si="2473"/>
        <v>8.9979570852451729E-2</v>
      </c>
      <c r="U2033" s="13">
        <f t="shared" si="2474"/>
        <v>2.7386905945808112E-2</v>
      </c>
      <c r="V2033" s="13">
        <f t="shared" si="2475"/>
        <v>8.1818915707820659E-3</v>
      </c>
      <c r="W2033" s="13">
        <f t="shared" si="2476"/>
        <v>9.8542507708026542E-2</v>
      </c>
      <c r="X2033" s="13">
        <f t="shared" si="2477"/>
        <v>7.8117930610409697E-2</v>
      </c>
      <c r="Y2033" s="13">
        <f t="shared" si="2478"/>
        <v>3.0963343762946117E-2</v>
      </c>
      <c r="Z2033" s="13">
        <f t="shared" si="2479"/>
        <v>2.7785663278110757E-3</v>
      </c>
      <c r="AA2033" s="13">
        <f t="shared" si="2480"/>
        <v>7.2368377467023305E-3</v>
      </c>
      <c r="AB2033" s="13">
        <f t="shared" si="2481"/>
        <v>9.4242523649513948E-3</v>
      </c>
      <c r="AC2033" s="13">
        <f t="shared" si="2482"/>
        <v>1.0558176661818344E-3</v>
      </c>
      <c r="AD2033" s="13">
        <f t="shared" si="2483"/>
        <v>6.4164037789764844E-2</v>
      </c>
      <c r="AE2033" s="13">
        <f t="shared" si="2484"/>
        <v>5.0864971557206339E-2</v>
      </c>
      <c r="AF2033" s="13">
        <f t="shared" si="2485"/>
        <v>2.0161179226224724E-2</v>
      </c>
      <c r="AG2033" s="13">
        <f t="shared" si="2486"/>
        <v>5.3274796039786366E-3</v>
      </c>
      <c r="AH2033" s="13">
        <f t="shared" si="2487"/>
        <v>5.5066553673335924E-4</v>
      </c>
      <c r="AI2033" s="13">
        <f t="shared" si="2488"/>
        <v>1.4342206274339591E-3</v>
      </c>
      <c r="AJ2033" s="13">
        <f t="shared" si="2489"/>
        <v>1.8677297478606201E-3</v>
      </c>
      <c r="AK2033" s="13">
        <f t="shared" si="2490"/>
        <v>1.621514544469495E-3</v>
      </c>
      <c r="AL2033" s="13">
        <f t="shared" si="2491"/>
        <v>8.7197513940369333E-5</v>
      </c>
      <c r="AM2033" s="13">
        <f t="shared" si="2492"/>
        <v>3.3423332458189743E-2</v>
      </c>
      <c r="AN2033" s="13">
        <f t="shared" si="2493"/>
        <v>2.6495789750688989E-2</v>
      </c>
      <c r="AO2033" s="13">
        <f t="shared" si="2494"/>
        <v>1.0502047864181446E-2</v>
      </c>
      <c r="AP2033" s="13">
        <f t="shared" si="2495"/>
        <v>2.7751078033995957E-3</v>
      </c>
      <c r="AQ2033" s="13">
        <f t="shared" si="2496"/>
        <v>5.4998011483707739E-4</v>
      </c>
      <c r="AR2033" s="13">
        <f t="shared" si="2497"/>
        <v>8.7306185297285159E-5</v>
      </c>
      <c r="AS2033" s="13">
        <f t="shared" si="2498"/>
        <v>2.2739089974422989E-4</v>
      </c>
      <c r="AT2033" s="13">
        <f t="shared" si="2499"/>
        <v>2.9612232575747569E-4</v>
      </c>
      <c r="AU2033" s="13">
        <f t="shared" si="2500"/>
        <v>2.570857259771574E-4</v>
      </c>
      <c r="AV2033" s="13">
        <f t="shared" si="2501"/>
        <v>1.6739637158090956E-4</v>
      </c>
      <c r="AW2033" s="13">
        <f t="shared" si="2502"/>
        <v>5.0009992524437829E-6</v>
      </c>
      <c r="AX2033" s="13">
        <f t="shared" si="2503"/>
        <v>1.4508635354679392E-2</v>
      </c>
      <c r="AY2033" s="13">
        <f t="shared" si="2504"/>
        <v>1.1501478866832861E-2</v>
      </c>
      <c r="AZ2033" s="13">
        <f t="shared" si="2505"/>
        <v>4.5588028401836603E-3</v>
      </c>
      <c r="BA2033" s="13">
        <f t="shared" si="2506"/>
        <v>1.2046383238360891E-3</v>
      </c>
      <c r="BB2033" s="13">
        <f t="shared" si="2507"/>
        <v>2.3873923847891597E-4</v>
      </c>
      <c r="BC2033" s="13">
        <f t="shared" si="2508"/>
        <v>3.7851310463370602E-5</v>
      </c>
      <c r="BD2033" s="13">
        <f t="shared" si="2509"/>
        <v>1.1535087215222437E-5</v>
      </c>
      <c r="BE2033" s="13">
        <f t="shared" si="2510"/>
        <v>3.0043390987318236E-5</v>
      </c>
      <c r="BF2033" s="13">
        <f t="shared" si="2511"/>
        <v>3.9124339728690539E-5</v>
      </c>
      <c r="BG2033" s="13">
        <f t="shared" si="2512"/>
        <v>3.3966737417715364E-5</v>
      </c>
      <c r="BH2033" s="13">
        <f t="shared" si="2513"/>
        <v>2.211678060520665E-5</v>
      </c>
      <c r="BI2033" s="13">
        <f t="shared" si="2514"/>
        <v>1.1520729314054813E-5</v>
      </c>
      <c r="BJ2033" s="14">
        <f t="shared" si="2515"/>
        <v>0.7445831985377146</v>
      </c>
      <c r="BK2033" s="14">
        <f t="shared" si="2516"/>
        <v>0.1590511516895172</v>
      </c>
      <c r="BL2033" s="14">
        <f t="shared" si="2517"/>
        <v>8.7749681875009033E-2</v>
      </c>
      <c r="BM2033" s="14">
        <f t="shared" si="2518"/>
        <v>0.6423965367692156</v>
      </c>
      <c r="BN2033" s="14">
        <f t="shared" si="2519"/>
        <v>0.34026958379325584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1.65137614678899</v>
      </c>
      <c r="F2034" s="10">
        <f>VLOOKUP(B2034,home!$B$2:$E$405,3,FALSE)</f>
        <v>0.61</v>
      </c>
      <c r="G2034" s="10">
        <f>VLOOKUP(C2034,away!$B$2:$E$405,4,FALSE)</f>
        <v>0.71</v>
      </c>
      <c r="H2034" s="10">
        <f>VLOOKUP(A2034,away!$A$2:$E$405,3,FALSE)</f>
        <v>1.2201834862385299</v>
      </c>
      <c r="I2034" s="10">
        <f>VLOOKUP(C2034,away!$B$2:$E$405,3,FALSE)</f>
        <v>0.81</v>
      </c>
      <c r="J2034" s="10">
        <f>VLOOKUP(B2034,home!$B$2:$E$405,4,FALSE)</f>
        <v>1.37</v>
      </c>
      <c r="K2034" s="12">
        <f t="shared" si="2464"/>
        <v>0.71521100917431157</v>
      </c>
      <c r="L2034" s="12">
        <f t="shared" si="2465"/>
        <v>1.3540376146788968</v>
      </c>
      <c r="M2034" s="13">
        <f t="shared" si="2466"/>
        <v>0.1262806303205074</v>
      </c>
      <c r="N2034" s="13">
        <f t="shared" si="2467"/>
        <v>9.0317297050698284E-2</v>
      </c>
      <c r="O2034" s="13">
        <f t="shared" si="2468"/>
        <v>0.17098872345932745</v>
      </c>
      <c r="P2034" s="13">
        <f t="shared" si="2469"/>
        <v>0.12229301746277288</v>
      </c>
      <c r="Q2034" s="13">
        <f t="shared" si="2470"/>
        <v>3.2297962584762988E-2</v>
      </c>
      <c r="R2034" s="13">
        <f t="shared" si="2471"/>
        <v>0.11576258162492865</v>
      </c>
      <c r="S2034" s="13">
        <f t="shared" si="2472"/>
        <v>2.9607830753995985E-2</v>
      </c>
      <c r="T2034" s="13">
        <f t="shared" si="2473"/>
        <v>4.3732656217260739E-2</v>
      </c>
      <c r="U2034" s="13">
        <f t="shared" si="2474"/>
        <v>8.279467282858885E-2</v>
      </c>
      <c r="V2034" s="13">
        <f t="shared" si="2475"/>
        <v>3.185876966811827E-3</v>
      </c>
      <c r="W2034" s="13">
        <f t="shared" si="2476"/>
        <v>7.6999528048408315E-3</v>
      </c>
      <c r="X2034" s="13">
        <f t="shared" si="2477"/>
        <v>1.0426025729006761E-2</v>
      </c>
      <c r="Y2034" s="13">
        <f t="shared" si="2478"/>
        <v>7.0586155043425624E-3</v>
      </c>
      <c r="Z2034" s="13">
        <f t="shared" si="2479"/>
        <v>5.2248963297496495E-2</v>
      </c>
      <c r="AA2034" s="13">
        <f t="shared" si="2480"/>
        <v>3.7369033768314033E-2</v>
      </c>
      <c r="AB2034" s="13">
        <f t="shared" si="2481"/>
        <v>1.3363372176652401E-2</v>
      </c>
      <c r="AC2034" s="13">
        <f t="shared" si="2482"/>
        <v>1.9282970523057995E-4</v>
      </c>
      <c r="AD2034" s="13">
        <f t="shared" si="2483"/>
        <v>1.3767727540361955E-3</v>
      </c>
      <c r="AE2034" s="13">
        <f t="shared" si="2484"/>
        <v>1.8642020958300658E-3</v>
      </c>
      <c r="AF2034" s="13">
        <f t="shared" si="2485"/>
        <v>1.2620998795585716E-3</v>
      </c>
      <c r="AG2034" s="13">
        <f t="shared" si="2486"/>
        <v>5.6964357013467037E-4</v>
      </c>
      <c r="AH2034" s="13">
        <f t="shared" si="2487"/>
        <v>1.7686765408196845E-2</v>
      </c>
      <c r="AI2034" s="13">
        <f t="shared" si="2488"/>
        <v>1.2649769336625769E-2</v>
      </c>
      <c r="AJ2034" s="13">
        <f t="shared" si="2489"/>
        <v>4.5236271465351882E-3</v>
      </c>
      <c r="AK2034" s="13">
        <f t="shared" si="2490"/>
        <v>1.0784493122005811E-3</v>
      </c>
      <c r="AL2034" s="13">
        <f t="shared" si="2491"/>
        <v>7.4696258481614836E-6</v>
      </c>
      <c r="AM2034" s="13">
        <f t="shared" si="2492"/>
        <v>1.9693660616358481E-4</v>
      </c>
      <c r="AN2034" s="13">
        <f t="shared" si="2493"/>
        <v>2.6665957245269769E-4</v>
      </c>
      <c r="AO2034" s="13">
        <f t="shared" si="2494"/>
        <v>1.8053354570757266E-4</v>
      </c>
      <c r="AP2034" s="13">
        <f t="shared" si="2495"/>
        <v>8.1483070533135097E-5</v>
      </c>
      <c r="AQ2034" s="13">
        <f t="shared" si="2496"/>
        <v>2.7582785615349634E-5</v>
      </c>
      <c r="AR2034" s="13">
        <f t="shared" si="2497"/>
        <v>4.7897091289400172E-3</v>
      </c>
      <c r="AS2034" s="13">
        <f t="shared" si="2498"/>
        <v>3.4256526997606027E-3</v>
      </c>
      <c r="AT2034" s="13">
        <f t="shared" si="2499"/>
        <v>1.2250322622382427E-3</v>
      </c>
      <c r="AU2034" s="13">
        <f t="shared" si="2500"/>
        <v>2.9205218684883448E-4</v>
      </c>
      <c r="AV2034" s="13">
        <f t="shared" si="2501"/>
        <v>5.2219734821929876E-5</v>
      </c>
      <c r="AW2034" s="13">
        <f t="shared" si="2502"/>
        <v>2.0093762641787014E-7</v>
      </c>
      <c r="AX2034" s="13">
        <f t="shared" si="2503"/>
        <v>2.3475204806270225E-5</v>
      </c>
      <c r="AY2034" s="13">
        <f t="shared" si="2504"/>
        <v>3.1786310319980714E-5</v>
      </c>
      <c r="AZ2034" s="13">
        <f t="shared" si="2505"/>
        <v>2.1519929902554947E-5</v>
      </c>
      <c r="BA2034" s="13">
        <f t="shared" si="2506"/>
        <v>9.7129315177708539E-6</v>
      </c>
      <c r="BB2034" s="13">
        <f t="shared" si="2507"/>
        <v>3.2879186559654811E-6</v>
      </c>
      <c r="BC2034" s="13">
        <f t="shared" si="2508"/>
        <v>8.9039310683634917E-7</v>
      </c>
      <c r="BD2034" s="13">
        <f t="shared" si="2509"/>
        <v>1.0809077206592782E-3</v>
      </c>
      <c r="BE2034" s="13">
        <f t="shared" si="2510"/>
        <v>7.7307710171702732E-4</v>
      </c>
      <c r="BF2034" s="13">
        <f t="shared" si="2511"/>
        <v>2.7645662704429345E-4</v>
      </c>
      <c r="BG2034" s="13">
        <f t="shared" si="2512"/>
        <v>6.590827440709181E-5</v>
      </c>
      <c r="BH2034" s="13">
        <f t="shared" si="2513"/>
        <v>1.1784580862908395E-5</v>
      </c>
      <c r="BI2034" s="13">
        <f t="shared" si="2514"/>
        <v>1.6856923943313991E-6</v>
      </c>
      <c r="BJ2034" s="14">
        <f t="shared" si="2515"/>
        <v>0.19744909645925338</v>
      </c>
      <c r="BK2034" s="14">
        <f t="shared" si="2516"/>
        <v>0.28159944114548685</v>
      </c>
      <c r="BL2034" s="14">
        <f t="shared" si="2517"/>
        <v>0.46821148107106436</v>
      </c>
      <c r="BM2034" s="14">
        <f t="shared" si="2518"/>
        <v>0.34153718409760991</v>
      </c>
      <c r="BN2034" s="14">
        <f t="shared" si="2519"/>
        <v>0.65794021250299772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1.75555555555556</v>
      </c>
      <c r="F2035" s="10">
        <f>VLOOKUP(B2035,home!$B$2:$E$405,3,FALSE)</f>
        <v>1.03</v>
      </c>
      <c r="G2035" s="10">
        <f>VLOOKUP(C2035,away!$B$2:$E$405,4,FALSE)</f>
        <v>1.37</v>
      </c>
      <c r="H2035" s="10">
        <f>VLOOKUP(A2035,away!$A$2:$E$405,3,FALSE)</f>
        <v>1.4666666666666699</v>
      </c>
      <c r="I2035" s="10">
        <f>VLOOKUP(C2035,away!$B$2:$E$405,3,FALSE)</f>
        <v>0.8</v>
      </c>
      <c r="J2035" s="10">
        <f>VLOOKUP(B2035,home!$B$2:$E$405,4,FALSE)</f>
        <v>0.82</v>
      </c>
      <c r="K2035" s="12">
        <f t="shared" si="2464"/>
        <v>2.4772644444444509</v>
      </c>
      <c r="L2035" s="12">
        <f t="shared" si="2465"/>
        <v>0.96213333333333551</v>
      </c>
      <c r="M2035" s="13">
        <f t="shared" si="2466"/>
        <v>3.2084001209556311E-2</v>
      </c>
      <c r="N2035" s="13">
        <f t="shared" si="2467"/>
        <v>7.9480555431946612E-2</v>
      </c>
      <c r="O2035" s="13">
        <f t="shared" si="2468"/>
        <v>3.0869087030421186E-2</v>
      </c>
      <c r="P2035" s="13">
        <f t="shared" si="2469"/>
        <v>7.6470891732923749E-2</v>
      </c>
      <c r="Q2035" s="13">
        <f t="shared" si="2470"/>
        <v>9.8447176998128827E-2</v>
      </c>
      <c r="R2035" s="13">
        <f t="shared" si="2471"/>
        <v>1.4850088800767984E-2</v>
      </c>
      <c r="S2035" s="13">
        <f t="shared" si="2472"/>
        <v>4.5566303001250683E-2</v>
      </c>
      <c r="T2035" s="13">
        <f t="shared" si="2473"/>
        <v>9.471931056246656E-2</v>
      </c>
      <c r="U2035" s="13">
        <f t="shared" si="2474"/>
        <v>3.6787596982985268E-2</v>
      </c>
      <c r="V2035" s="13">
        <f t="shared" si="2475"/>
        <v>1.2067266800045334E-2</v>
      </c>
      <c r="W2035" s="13">
        <f t="shared" si="2476"/>
        <v>8.1293230411131373E-2</v>
      </c>
      <c r="X2035" s="13">
        <f t="shared" si="2477"/>
        <v>7.8214926752896721E-2</v>
      </c>
      <c r="Y2035" s="13">
        <f t="shared" si="2478"/>
        <v>3.7626594096593594E-2</v>
      </c>
      <c r="Z2035" s="13">
        <f t="shared" si="2479"/>
        <v>4.7625884793929783E-3</v>
      </c>
      <c r="AA2035" s="13">
        <f t="shared" si="2480"/>
        <v>1.179819110352099E-2</v>
      </c>
      <c r="AB2035" s="13">
        <f t="shared" si="2481"/>
        <v>1.4613619664756697E-2</v>
      </c>
      <c r="AC2035" s="13">
        <f t="shared" si="2482"/>
        <v>1.7976145005873575E-3</v>
      </c>
      <c r="AD2035" s="13">
        <f t="shared" si="2483"/>
        <v>5.0346207317881544E-2</v>
      </c>
      <c r="AE2035" s="13">
        <f t="shared" si="2484"/>
        <v>4.8439764267444542E-2</v>
      </c>
      <c r="AF2035" s="13">
        <f t="shared" si="2485"/>
        <v>2.3302755930258705E-2</v>
      </c>
      <c r="AG2035" s="13">
        <f t="shared" si="2486"/>
        <v>7.4734527463443199E-3</v>
      </c>
      <c r="AH2035" s="13">
        <f t="shared" si="2487"/>
        <v>1.1455612822433268E-3</v>
      </c>
      <c r="AI2035" s="13">
        <f t="shared" si="2488"/>
        <v>2.8378582334335884E-3</v>
      </c>
      <c r="AJ2035" s="13">
        <f t="shared" si="2489"/>
        <v>3.5150626500294849E-3</v>
      </c>
      <c r="AK2035" s="13">
        <f t="shared" si="2490"/>
        <v>2.9025799076375768E-3</v>
      </c>
      <c r="AL2035" s="13">
        <f t="shared" si="2491"/>
        <v>1.7138159664575149E-4</v>
      </c>
      <c r="AM2035" s="13">
        <f t="shared" si="2492"/>
        <v>2.4944173860243384E-2</v>
      </c>
      <c r="AN2035" s="13">
        <f t="shared" si="2493"/>
        <v>2.3999621143402223E-2</v>
      </c>
      <c r="AO2035" s="13">
        <f t="shared" si="2494"/>
        <v>1.1545417744719387E-2</v>
      </c>
      <c r="AP2035" s="13">
        <f t="shared" si="2495"/>
        <v>3.702743753150902E-3</v>
      </c>
      <c r="AQ2035" s="13">
        <f t="shared" si="2496"/>
        <v>8.9063329742456549E-4</v>
      </c>
      <c r="AR2035" s="13">
        <f t="shared" si="2497"/>
        <v>2.2043653900447646E-4</v>
      </c>
      <c r="AS2035" s="13">
        <f t="shared" si="2498"/>
        <v>5.4607960033218196E-4</v>
      </c>
      <c r="AT2035" s="13">
        <f t="shared" si="2499"/>
        <v>6.7639178886967535E-4</v>
      </c>
      <c r="AU2035" s="13">
        <f t="shared" si="2500"/>
        <v>5.5853377636034152E-4</v>
      </c>
      <c r="AV2035" s="13">
        <f t="shared" si="2501"/>
        <v>3.4590896629969079E-4</v>
      </c>
      <c r="AW2035" s="13">
        <f t="shared" si="2502"/>
        <v>1.1346693253155031E-5</v>
      </c>
      <c r="AX2035" s="13">
        <f t="shared" si="2503"/>
        <v>1.0298885833336931E-2</v>
      </c>
      <c r="AY2035" s="13">
        <f t="shared" si="2504"/>
        <v>9.9089013564479279E-3</v>
      </c>
      <c r="AZ2035" s="13">
        <f t="shared" si="2505"/>
        <v>4.7668421458752271E-3</v>
      </c>
      <c r="BA2035" s="13">
        <f t="shared" si="2506"/>
        <v>1.5287792410949208E-3</v>
      </c>
      <c r="BB2035" s="13">
        <f t="shared" si="2507"/>
        <v>3.6772236679136574E-4</v>
      </c>
      <c r="BC2035" s="13">
        <f t="shared" si="2508"/>
        <v>7.0759589300440048E-5</v>
      </c>
      <c r="BD2035" s="13">
        <f t="shared" si="2509"/>
        <v>3.5348223676806787E-5</v>
      </c>
      <c r="BE2035" s="13">
        <f t="shared" si="2510"/>
        <v>8.7566897688822956E-5</v>
      </c>
      <c r="BF2035" s="13">
        <f t="shared" si="2511"/>
        <v>1.0846318107741304E-4</v>
      </c>
      <c r="BG2035" s="13">
        <f t="shared" si="2512"/>
        <v>8.9563994004805166E-5</v>
      </c>
      <c r="BH2035" s="13">
        <f t="shared" si="2513"/>
        <v>5.5468424462634967E-5</v>
      </c>
      <c r="BI2035" s="13">
        <f t="shared" si="2514"/>
        <v>2.7481991142127667E-5</v>
      </c>
      <c r="BJ2035" s="14">
        <f t="shared" si="2515"/>
        <v>0.69136845484688025</v>
      </c>
      <c r="BK2035" s="14">
        <f t="shared" si="2516"/>
        <v>0.17806636019745711</v>
      </c>
      <c r="BL2035" s="14">
        <f t="shared" si="2517"/>
        <v>0.12207088903871507</v>
      </c>
      <c r="BM2035" s="14">
        <f t="shared" si="2518"/>
        <v>0.65416893669550602</v>
      </c>
      <c r="BN2035" s="14">
        <f t="shared" si="2519"/>
        <v>0.33220180120374465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1.75555555555556</v>
      </c>
      <c r="F2036" s="10">
        <f>VLOOKUP(B2036,home!$B$2:$E$405,3,FALSE)</f>
        <v>0.8</v>
      </c>
      <c r="G2036" s="10">
        <f>VLOOKUP(C2036,away!$B$2:$E$405,4,FALSE)</f>
        <v>1.71</v>
      </c>
      <c r="H2036" s="10">
        <f>VLOOKUP(A2036,away!$A$2:$E$405,3,FALSE)</f>
        <v>1.4666666666666699</v>
      </c>
      <c r="I2036" s="10">
        <f>VLOOKUP(C2036,away!$B$2:$E$405,3,FALSE)</f>
        <v>0.68</v>
      </c>
      <c r="J2036" s="10">
        <f>VLOOKUP(B2036,home!$B$2:$E$405,4,FALSE)</f>
        <v>1.5</v>
      </c>
      <c r="K2036" s="12">
        <f t="shared" si="2464"/>
        <v>2.4016000000000064</v>
      </c>
      <c r="L2036" s="12">
        <f t="shared" si="2465"/>
        <v>1.4960000000000035</v>
      </c>
      <c r="M2036" s="13">
        <f t="shared" si="2466"/>
        <v>2.0290550376644439E-2</v>
      </c>
      <c r="N2036" s="13">
        <f t="shared" si="2467"/>
        <v>4.8729785784549416E-2</v>
      </c>
      <c r="O2036" s="13">
        <f t="shared" si="2468"/>
        <v>3.0354663363460151E-2</v>
      </c>
      <c r="P2036" s="13">
        <f t="shared" si="2469"/>
        <v>7.289975953368609E-2</v>
      </c>
      <c r="Q2036" s="13">
        <f t="shared" si="2470"/>
        <v>5.8514726770087108E-2</v>
      </c>
      <c r="R2036" s="13">
        <f t="shared" si="2471"/>
        <v>2.2705288195868253E-2</v>
      </c>
      <c r="S2036" s="13">
        <f t="shared" si="2472"/>
        <v>6.5478447373541956E-2</v>
      </c>
      <c r="T2036" s="13">
        <f t="shared" si="2473"/>
        <v>8.7538031248050513E-2</v>
      </c>
      <c r="U2036" s="13">
        <f t="shared" si="2474"/>
        <v>5.4529020131197342E-2</v>
      </c>
      <c r="V2036" s="13">
        <f t="shared" si="2475"/>
        <v>2.613894962906662E-2</v>
      </c>
      <c r="W2036" s="13">
        <f t="shared" si="2476"/>
        <v>4.6842989270347191E-2</v>
      </c>
      <c r="X2036" s="13">
        <f t="shared" si="2477"/>
        <v>7.007711194843956E-2</v>
      </c>
      <c r="Y2036" s="13">
        <f t="shared" si="2478"/>
        <v>5.2417679737432929E-2</v>
      </c>
      <c r="Z2036" s="13">
        <f t="shared" si="2479"/>
        <v>1.1322370380339664E-2</v>
      </c>
      <c r="AA2036" s="13">
        <f t="shared" si="2480"/>
        <v>2.719180470542381E-2</v>
      </c>
      <c r="AB2036" s="13">
        <f t="shared" si="2481"/>
        <v>3.2651919090273006E-2</v>
      </c>
      <c r="AC2036" s="13">
        <f t="shared" si="2482"/>
        <v>5.8694906836270861E-3</v>
      </c>
      <c r="AD2036" s="13">
        <f t="shared" si="2483"/>
        <v>2.812453075791653E-2</v>
      </c>
      <c r="AE2036" s="13">
        <f t="shared" si="2484"/>
        <v>4.2074298013843221E-2</v>
      </c>
      <c r="AF2036" s="13">
        <f t="shared" si="2485"/>
        <v>3.1471574914354816E-2</v>
      </c>
      <c r="AG2036" s="13">
        <f t="shared" si="2486"/>
        <v>1.5693825357291639E-2</v>
      </c>
      <c r="AH2036" s="13">
        <f t="shared" si="2487"/>
        <v>4.2345665222470429E-3</v>
      </c>
      <c r="AI2036" s="13">
        <f t="shared" si="2488"/>
        <v>1.0169734959828527E-2</v>
      </c>
      <c r="AJ2036" s="13">
        <f t="shared" si="2489"/>
        <v>1.2211817739762128E-2</v>
      </c>
      <c r="AK2036" s="13">
        <f t="shared" si="2490"/>
        <v>9.7759671612709358E-3</v>
      </c>
      <c r="AL2036" s="13">
        <f t="shared" si="2491"/>
        <v>8.4351474253580483E-4</v>
      </c>
      <c r="AM2036" s="13">
        <f t="shared" si="2492"/>
        <v>1.3508774613642506E-2</v>
      </c>
      <c r="AN2036" s="13">
        <f t="shared" si="2493"/>
        <v>2.0209126822009232E-2</v>
      </c>
      <c r="AO2036" s="13">
        <f t="shared" si="2494"/>
        <v>1.5116426862862947E-2</v>
      </c>
      <c r="AP2036" s="13">
        <f t="shared" si="2495"/>
        <v>7.5380581956143418E-3</v>
      </c>
      <c r="AQ2036" s="13">
        <f t="shared" si="2496"/>
        <v>2.8192337651597697E-3</v>
      </c>
      <c r="AR2036" s="13">
        <f t="shared" si="2497"/>
        <v>1.2669823034563181E-3</v>
      </c>
      <c r="AS2036" s="13">
        <f t="shared" si="2498"/>
        <v>3.0427846999807016E-3</v>
      </c>
      <c r="AT2036" s="13">
        <f t="shared" si="2499"/>
        <v>3.6537758677368365E-3</v>
      </c>
      <c r="AU2036" s="13">
        <f t="shared" si="2500"/>
        <v>2.9249693746522705E-3</v>
      </c>
      <c r="AV2036" s="13">
        <f t="shared" si="2501"/>
        <v>1.7561516125412277E-3</v>
      </c>
      <c r="AW2036" s="13">
        <f t="shared" si="2502"/>
        <v>8.4182621346897465E-5</v>
      </c>
      <c r="AX2036" s="13">
        <f t="shared" si="2503"/>
        <v>5.4071121853539895E-3</v>
      </c>
      <c r="AY2036" s="13">
        <f t="shared" si="2504"/>
        <v>8.0890398292895859E-3</v>
      </c>
      <c r="AZ2036" s="13">
        <f t="shared" si="2505"/>
        <v>6.0506017923086268E-3</v>
      </c>
      <c r="BA2036" s="13">
        <f t="shared" si="2506"/>
        <v>3.0172334270979094E-3</v>
      </c>
      <c r="BB2036" s="13">
        <f t="shared" si="2507"/>
        <v>1.1284453017346204E-3</v>
      </c>
      <c r="BC2036" s="13">
        <f t="shared" si="2508"/>
        <v>3.3763083427899913E-4</v>
      </c>
      <c r="BD2036" s="13">
        <f t="shared" si="2509"/>
        <v>3.1590092099510991E-4</v>
      </c>
      <c r="BE2036" s="13">
        <f t="shared" si="2510"/>
        <v>7.5866765186185798E-4</v>
      </c>
      <c r="BF2036" s="13">
        <f t="shared" si="2511"/>
        <v>9.1100811635572165E-4</v>
      </c>
      <c r="BG2036" s="13">
        <f t="shared" si="2512"/>
        <v>7.2929236407996906E-4</v>
      </c>
      <c r="BH2036" s="13">
        <f t="shared" si="2513"/>
        <v>4.3786713539361455E-4</v>
      </c>
      <c r="BI2036" s="13">
        <f t="shared" si="2514"/>
        <v>2.1031634247226154E-4</v>
      </c>
      <c r="BJ2036" s="14">
        <f t="shared" si="2515"/>
        <v>0.56470623743166548</v>
      </c>
      <c r="BK2036" s="14">
        <f t="shared" si="2516"/>
        <v>0.19960975216839155</v>
      </c>
      <c r="BL2036" s="14">
        <f t="shared" si="2517"/>
        <v>0.21983249825885715</v>
      </c>
      <c r="BM2036" s="14">
        <f t="shared" si="2518"/>
        <v>0.73397122700701567</v>
      </c>
      <c r="BN2036" s="14">
        <f t="shared" si="2519"/>
        <v>0.25349477402429549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1.43333333333333</v>
      </c>
      <c r="F2037" s="10">
        <f>VLOOKUP(B2037,home!$B$2:$E$405,3,FALSE)</f>
        <v>0.7</v>
      </c>
      <c r="G2037" s="10">
        <f>VLOOKUP(C2037,away!$B$2:$E$405,4,FALSE)</f>
        <v>1.4</v>
      </c>
      <c r="H2037" s="10">
        <f>VLOOKUP(A2037,away!$A$2:$E$405,3,FALSE)</f>
        <v>1.1555555555555601</v>
      </c>
      <c r="I2037" s="10">
        <f>VLOOKUP(C2037,away!$B$2:$E$405,3,FALSE)</f>
        <v>0.7</v>
      </c>
      <c r="J2037" s="10">
        <f>VLOOKUP(B2037,home!$B$2:$E$405,4,FALSE)</f>
        <v>1.3</v>
      </c>
      <c r="K2037" s="12">
        <f t="shared" si="2464"/>
        <v>1.4046666666666632</v>
      </c>
      <c r="L2037" s="12">
        <f t="shared" si="2465"/>
        <v>1.0515555555555596</v>
      </c>
      <c r="M2037" s="13">
        <f t="shared" si="2466"/>
        <v>8.5758315641894275E-2</v>
      </c>
      <c r="N2037" s="13">
        <f t="shared" si="2467"/>
        <v>0.12046184737164717</v>
      </c>
      <c r="O2037" s="13">
        <f t="shared" si="2468"/>
        <v>9.0179633248321164E-2</v>
      </c>
      <c r="P2037" s="13">
        <f t="shared" si="2469"/>
        <v>0.12667232483614146</v>
      </c>
      <c r="Q2037" s="13">
        <f t="shared" si="2470"/>
        <v>8.4604370804020029E-2</v>
      </c>
      <c r="R2037" s="13">
        <f t="shared" si="2471"/>
        <v>4.7414447170117481E-2</v>
      </c>
      <c r="S2037" s="13">
        <f t="shared" si="2472"/>
        <v>4.6776448905539982E-2</v>
      </c>
      <c r="T2037" s="13">
        <f t="shared" si="2473"/>
        <v>8.896619614324984E-2</v>
      </c>
      <c r="U2037" s="13">
        <f t="shared" si="2474"/>
        <v>6.6601493458291514E-2</v>
      </c>
      <c r="V2037" s="13">
        <f t="shared" si="2475"/>
        <v>7.6769769737889664E-3</v>
      </c>
      <c r="W2037" s="13">
        <f t="shared" si="2476"/>
        <v>3.9613646507571057E-2</v>
      </c>
      <c r="X2037" s="13">
        <f t="shared" si="2477"/>
        <v>4.1655950060850433E-2</v>
      </c>
      <c r="Y2037" s="13">
        <f t="shared" si="2478"/>
        <v>2.1901772854216107E-2</v>
      </c>
      <c r="Z2037" s="13">
        <f t="shared" si="2479"/>
        <v>1.6619641778444209E-2</v>
      </c>
      <c r="AA2037" s="13">
        <f t="shared" si="2480"/>
        <v>2.3345056818121237E-2</v>
      </c>
      <c r="AB2037" s="13">
        <f t="shared" si="2481"/>
        <v>1.6396011571927115E-2</v>
      </c>
      <c r="AC2037" s="13">
        <f t="shared" si="2482"/>
        <v>7.0872173860384794E-4</v>
      </c>
      <c r="AD2037" s="13">
        <f t="shared" si="2483"/>
        <v>1.3910992198575332E-2</v>
      </c>
      <c r="AE2037" s="13">
        <f t="shared" si="2484"/>
        <v>1.4628181129701937E-2</v>
      </c>
      <c r="AF2037" s="13">
        <f t="shared" si="2485"/>
        <v>7.6911725673055363E-3</v>
      </c>
      <c r="AG2037" s="13">
        <f t="shared" si="2486"/>
        <v>2.6958984139622182E-3</v>
      </c>
      <c r="AH2037" s="13">
        <f t="shared" si="2487"/>
        <v>4.3691191608665712E-3</v>
      </c>
      <c r="AI2037" s="13">
        <f t="shared" si="2488"/>
        <v>6.1371560479638945E-3</v>
      </c>
      <c r="AJ2037" s="13">
        <f t="shared" si="2489"/>
        <v>4.3103292643532996E-3</v>
      </c>
      <c r="AK2037" s="13">
        <f t="shared" si="2490"/>
        <v>2.0181919466649733E-3</v>
      </c>
      <c r="AL2037" s="13">
        <f t="shared" si="2491"/>
        <v>4.1873691020584792E-5</v>
      </c>
      <c r="AM2037" s="13">
        <f t="shared" si="2492"/>
        <v>3.9080614083197547E-3</v>
      </c>
      <c r="AN2037" s="13">
        <f t="shared" si="2493"/>
        <v>4.1095436853709217E-3</v>
      </c>
      <c r="AO2037" s="13">
        <f t="shared" si="2494"/>
        <v>2.1607067465750306E-3</v>
      </c>
      <c r="AP2037" s="13">
        <f t="shared" si="2495"/>
        <v>7.5736772776245078E-4</v>
      </c>
      <c r="AQ2037" s="13">
        <f t="shared" si="2496"/>
        <v>1.9910356043177389E-4</v>
      </c>
      <c r="AR2037" s="13">
        <f t="shared" si="2497"/>
        <v>9.1887430529869775E-4</v>
      </c>
      <c r="AS2037" s="13">
        <f t="shared" si="2498"/>
        <v>1.2907121075095673E-3</v>
      </c>
      <c r="AT2037" s="13">
        <f t="shared" si="2499"/>
        <v>9.0651013684088424E-4</v>
      </c>
      <c r="AU2037" s="13">
        <f t="shared" si="2500"/>
        <v>4.2444819073860851E-4</v>
      </c>
      <c r="AV2037" s="13">
        <f t="shared" si="2501"/>
        <v>1.490520563143743E-4</v>
      </c>
      <c r="AW2037" s="13">
        <f t="shared" si="2502"/>
        <v>1.7180834014449453E-6</v>
      </c>
      <c r="AX2037" s="13">
        <f t="shared" si="2503"/>
        <v>9.1492059859218944E-4</v>
      </c>
      <c r="AY2037" s="13">
        <f t="shared" si="2504"/>
        <v>9.6208983834183493E-4</v>
      </c>
      <c r="AZ2037" s="13">
        <f t="shared" si="2505"/>
        <v>5.0584545722595327E-4</v>
      </c>
      <c r="BA2037" s="13">
        <f t="shared" si="2506"/>
        <v>1.7730820026616448E-4</v>
      </c>
      <c r="BB2037" s="13">
        <f t="shared" si="2507"/>
        <v>4.6612355758860746E-5</v>
      </c>
      <c r="BC2037" s="13">
        <f t="shared" si="2508"/>
        <v>9.8030963311524419E-6</v>
      </c>
      <c r="BD2037" s="13">
        <f t="shared" si="2509"/>
        <v>1.610412300990168E-4</v>
      </c>
      <c r="BE2037" s="13">
        <f t="shared" si="2510"/>
        <v>2.2620924787908499E-4</v>
      </c>
      <c r="BF2037" s="13">
        <f t="shared" si="2511"/>
        <v>1.588742950937437E-4</v>
      </c>
      <c r="BG2037" s="13">
        <f t="shared" si="2512"/>
        <v>7.4388475502781593E-5</v>
      </c>
      <c r="BH2037" s="13">
        <f t="shared" si="2513"/>
        <v>2.6122752980726732E-5</v>
      </c>
      <c r="BI2037" s="13">
        <f t="shared" si="2514"/>
        <v>7.3387520707188133E-6</v>
      </c>
      <c r="BJ2037" s="14">
        <f t="shared" si="2515"/>
        <v>0.4498813907260758</v>
      </c>
      <c r="BK2037" s="14">
        <f t="shared" si="2516"/>
        <v>0.26859675162533098</v>
      </c>
      <c r="BL2037" s="14">
        <f t="shared" si="2517"/>
        <v>0.26511501023695555</v>
      </c>
      <c r="BM2037" s="14">
        <f t="shared" si="2518"/>
        <v>0.44416148353972457</v>
      </c>
      <c r="BN2037" s="14">
        <f t="shared" si="2519"/>
        <v>0.55509093907214158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1.7840909090909101</v>
      </c>
      <c r="F2038" s="10">
        <f>VLOOKUP(B2038,home!$B$2:$E$405,3,FALSE)</f>
        <v>0.67</v>
      </c>
      <c r="G2038" s="10">
        <f>VLOOKUP(C2038,away!$B$2:$E$405,4,FALSE)</f>
        <v>0.84</v>
      </c>
      <c r="H2038" s="10">
        <f>VLOOKUP(A2038,away!$A$2:$E$405,3,FALSE)</f>
        <v>1.3295454545454499</v>
      </c>
      <c r="I2038" s="10">
        <f>VLOOKUP(C2038,away!$B$2:$E$405,3,FALSE)</f>
        <v>0.42</v>
      </c>
      <c r="J2038" s="10">
        <f>VLOOKUP(B2038,home!$B$2:$E$405,4,FALSE)</f>
        <v>1.05</v>
      </c>
      <c r="K2038" s="12">
        <f t="shared" si="2464"/>
        <v>1.0040863636363642</v>
      </c>
      <c r="L2038" s="12">
        <f t="shared" si="2465"/>
        <v>0.58632954545454341</v>
      </c>
      <c r="M2038" s="13">
        <f t="shared" si="2466"/>
        <v>0.20384081485354344</v>
      </c>
      <c r="N2038" s="13">
        <f t="shared" si="2467"/>
        <v>0.20467378254696778</v>
      </c>
      <c r="O2038" s="13">
        <f t="shared" si="2468"/>
        <v>0.11951789231816184</v>
      </c>
      <c r="P2038" s="13">
        <f t="shared" si="2469"/>
        <v>0.12000628588722566</v>
      </c>
      <c r="Q2038" s="13">
        <f t="shared" si="2470"/>
        <v>0.1027550770246424</v>
      </c>
      <c r="R2038" s="13">
        <f t="shared" si="2471"/>
        <v>3.5038435738296451E-2</v>
      </c>
      <c r="S2038" s="13">
        <f t="shared" si="2472"/>
        <v>1.7662690201167276E-2</v>
      </c>
      <c r="T2038" s="13">
        <f t="shared" si="2473"/>
        <v>6.0248337605005163E-2</v>
      </c>
      <c r="U2038" s="13">
        <f t="shared" si="2474"/>
        <v>3.5181615527972505E-2</v>
      </c>
      <c r="V2038" s="13">
        <f t="shared" si="2475"/>
        <v>1.1553862378900939E-3</v>
      </c>
      <c r="W2038" s="13">
        <f t="shared" si="2476"/>
        <v>3.4391657211615904E-2</v>
      </c>
      <c r="X2038" s="13">
        <f t="shared" si="2477"/>
        <v>2.016484474031522E-2</v>
      </c>
      <c r="Y2038" s="13">
        <f t="shared" si="2478"/>
        <v>5.911622125375232E-3</v>
      </c>
      <c r="Z2038" s="13">
        <f t="shared" si="2479"/>
        <v>6.8480233666245302E-3</v>
      </c>
      <c r="AA2038" s="13">
        <f t="shared" si="2480"/>
        <v>6.8760068802908763E-3</v>
      </c>
      <c r="AB2038" s="13">
        <f t="shared" si="2481"/>
        <v>3.4520523723849429E-3</v>
      </c>
      <c r="AC2038" s="13">
        <f t="shared" si="2482"/>
        <v>4.2512833872973759E-5</v>
      </c>
      <c r="AD2038" s="13">
        <f t="shared" si="2483"/>
        <v>8.6330485072599362E-3</v>
      </c>
      <c r="AE2038" s="13">
        <f t="shared" si="2484"/>
        <v>5.0618114071487421E-3</v>
      </c>
      <c r="AF2038" s="13">
        <f t="shared" si="2485"/>
        <v>1.4839447907650724E-3</v>
      </c>
      <c r="AG2038" s="13">
        <f t="shared" si="2486"/>
        <v>2.9002689154964084E-4</v>
      </c>
      <c r="AH2038" s="13">
        <f t="shared" si="2487"/>
        <v>1.003799606953763E-3</v>
      </c>
      <c r="AI2038" s="13">
        <f t="shared" si="2488"/>
        <v>1.0079014971658153E-3</v>
      </c>
      <c r="AJ2038" s="13">
        <f t="shared" si="2489"/>
        <v>5.0601007459643535E-4</v>
      </c>
      <c r="AK2038" s="13">
        <f t="shared" si="2490"/>
        <v>1.6935927192163341E-4</v>
      </c>
      <c r="AL2038" s="13">
        <f t="shared" si="2491"/>
        <v>1.0011355771515721E-6</v>
      </c>
      <c r="AM2038" s="13">
        <f t="shared" si="2492"/>
        <v>1.7336652565501948E-3</v>
      </c>
      <c r="AN2038" s="13">
        <f t="shared" si="2493"/>
        <v>1.0164991618434099E-3</v>
      </c>
      <c r="AO2038" s="13">
        <f t="shared" si="2494"/>
        <v>2.9800174575928548E-4</v>
      </c>
      <c r="AP2038" s="13">
        <f t="shared" si="2495"/>
        <v>5.8242409378567431E-5</v>
      </c>
      <c r="AQ2038" s="13">
        <f t="shared" si="2496"/>
        <v>8.5373113542782172E-6</v>
      </c>
      <c r="AR2038" s="13">
        <f t="shared" si="2497"/>
        <v>1.1771147345452987E-4</v>
      </c>
      <c r="AS2038" s="13">
        <f t="shared" si="2498"/>
        <v>1.1819248533923729E-4</v>
      </c>
      <c r="AT2038" s="13">
        <f t="shared" si="2499"/>
        <v>5.9337731406709515E-5</v>
      </c>
      <c r="AU2038" s="13">
        <f t="shared" si="2500"/>
        <v>1.9860068984864749E-5</v>
      </c>
      <c r="AV2038" s="13">
        <f t="shared" si="2501"/>
        <v>4.9853061121450447E-6</v>
      </c>
      <c r="AW2038" s="13">
        <f t="shared" si="2502"/>
        <v>1.6372056789325318E-8</v>
      </c>
      <c r="AX2038" s="13">
        <f t="shared" si="2503"/>
        <v>2.9012494053536487E-4</v>
      </c>
      <c r="AY2038" s="13">
        <f t="shared" si="2504"/>
        <v>1.7010882450912689E-4</v>
      </c>
      <c r="AZ2038" s="13">
        <f t="shared" si="2505"/>
        <v>4.9869914876121529E-5</v>
      </c>
      <c r="BA2038" s="13">
        <f t="shared" si="2506"/>
        <v>9.7467348403910374E-6</v>
      </c>
      <c r="BB2038" s="13">
        <f t="shared" si="2507"/>
        <v>1.4286996521581095E-6</v>
      </c>
      <c r="BC2038" s="13">
        <f t="shared" si="2508"/>
        <v>1.6753776352818575E-7</v>
      </c>
      <c r="BD2038" s="13">
        <f t="shared" si="2509"/>
        <v>1.1502952454229838E-5</v>
      </c>
      <c r="BE2038" s="13">
        <f t="shared" si="2510"/>
        <v>1.1549957700849626E-5</v>
      </c>
      <c r="BF2038" s="13">
        <f t="shared" si="2511"/>
        <v>5.7985775139999604E-6</v>
      </c>
      <c r="BG2038" s="13">
        <f t="shared" si="2512"/>
        <v>1.9407575367652699E-6</v>
      </c>
      <c r="BH2038" s="13">
        <f t="shared" si="2513"/>
        <v>4.8717204444762673E-7</v>
      </c>
      <c r="BI2038" s="13">
        <f t="shared" si="2514"/>
        <v>9.7832561314942171E-8</v>
      </c>
      <c r="BJ2038" s="14">
        <f t="shared" si="2515"/>
        <v>0.44725054538770748</v>
      </c>
      <c r="BK2038" s="14">
        <f t="shared" si="2516"/>
        <v>0.34287879997378573</v>
      </c>
      <c r="BL2038" s="14">
        <f t="shared" si="2517"/>
        <v>0.20310453760285335</v>
      </c>
      <c r="BM2038" s="14">
        <f t="shared" si="2518"/>
        <v>0.21407952550968121</v>
      </c>
      <c r="BN2038" s="14">
        <f t="shared" si="2519"/>
        <v>0.78583228836883745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1.29113924050633</v>
      </c>
      <c r="F2039" s="10">
        <f>VLOOKUP(B2039,home!$B$2:$E$405,3,FALSE)</f>
        <v>1.08</v>
      </c>
      <c r="G2039" s="10">
        <f>VLOOKUP(C2039,away!$B$2:$E$405,4,FALSE)</f>
        <v>0.93</v>
      </c>
      <c r="H2039" s="10">
        <f>VLOOKUP(A2039,away!$A$2:$E$405,3,FALSE)</f>
        <v>1.17721518987342</v>
      </c>
      <c r="I2039" s="10">
        <f>VLOOKUP(C2039,away!$B$2:$E$405,3,FALSE)</f>
        <v>0.62</v>
      </c>
      <c r="J2039" s="10">
        <f>VLOOKUP(B2039,home!$B$2:$E$405,4,FALSE)</f>
        <v>0.85</v>
      </c>
      <c r="K2039" s="12">
        <f t="shared" si="2464"/>
        <v>1.2968202531645581</v>
      </c>
      <c r="L2039" s="12">
        <f t="shared" si="2465"/>
        <v>0.6203924050632923</v>
      </c>
      <c r="M2039" s="13">
        <f t="shared" si="2466"/>
        <v>0.14701617588433802</v>
      </c>
      <c r="N2039" s="13">
        <f t="shared" si="2467"/>
        <v>0.19065355442961246</v>
      </c>
      <c r="O2039" s="13">
        <f t="shared" si="2468"/>
        <v>9.1207718940092455E-2</v>
      </c>
      <c r="P2039" s="13">
        <f t="shared" si="2469"/>
        <v>0.11828001716645255</v>
      </c>
      <c r="Q2039" s="13">
        <f t="shared" si="2470"/>
        <v>0.12362169536106646</v>
      </c>
      <c r="R2039" s="13">
        <f t="shared" si="2471"/>
        <v>2.8292288056790373E-2</v>
      </c>
      <c r="S2039" s="13">
        <f t="shared" si="2472"/>
        <v>2.3790175429237781E-2</v>
      </c>
      <c r="T2039" s="13">
        <f t="shared" si="2473"/>
        <v>7.6693960903053651E-2</v>
      </c>
      <c r="U2039" s="13">
        <f t="shared" si="2474"/>
        <v>3.6690012160411498E-2</v>
      </c>
      <c r="V2039" s="13">
        <f t="shared" si="2475"/>
        <v>2.126676304107246E-3</v>
      </c>
      <c r="W2039" s="13">
        <f t="shared" si="2476"/>
        <v>5.3438372758256698E-2</v>
      </c>
      <c r="X2039" s="13">
        <f t="shared" si="2477"/>
        <v>3.3152760598163591E-2</v>
      </c>
      <c r="Y2039" s="13">
        <f t="shared" si="2478"/>
        <v>1.0283860440991131E-2</v>
      </c>
      <c r="Z2039" s="13">
        <f t="shared" si="2479"/>
        <v>5.8507735440985476E-3</v>
      </c>
      <c r="AA2039" s="13">
        <f t="shared" si="2480"/>
        <v>7.5874016286663773E-3</v>
      </c>
      <c r="AB2039" s="13">
        <f t="shared" si="2481"/>
        <v>4.9197480504741568E-3</v>
      </c>
      <c r="AC2039" s="13">
        <f t="shared" si="2482"/>
        <v>1.0693691877959973E-4</v>
      </c>
      <c r="AD2039" s="13">
        <f t="shared" si="2483"/>
        <v>1.7324991022266117E-2</v>
      </c>
      <c r="AE2039" s="13">
        <f t="shared" si="2484"/>
        <v>1.0748292848003622E-2</v>
      </c>
      <c r="AF2039" s="13">
        <f t="shared" si="2485"/>
        <v>3.3340796251487754E-3</v>
      </c>
      <c r="AG2039" s="13">
        <f t="shared" si="2486"/>
        <v>6.8947922577285636E-4</v>
      </c>
      <c r="AH2039" s="13">
        <f t="shared" si="2487"/>
        <v>9.0744386762599478E-4</v>
      </c>
      <c r="AI2039" s="13">
        <f t="shared" si="2488"/>
        <v>1.1767915861473684E-3</v>
      </c>
      <c r="AJ2039" s="13">
        <f t="shared" si="2489"/>
        <v>7.6304358133477614E-4</v>
      </c>
      <c r="AK2039" s="13">
        <f t="shared" si="2490"/>
        <v>3.2984345677405187E-4</v>
      </c>
      <c r="AL2039" s="13">
        <f t="shared" si="2491"/>
        <v>3.4413901770726386E-6</v>
      </c>
      <c r="AM2039" s="13">
        <f t="shared" si="2492"/>
        <v>4.4934798487137693E-3</v>
      </c>
      <c r="AN2039" s="13">
        <f t="shared" si="2493"/>
        <v>2.7877207704469736E-3</v>
      </c>
      <c r="AO2039" s="13">
        <f t="shared" si="2494"/>
        <v>8.6474039671124601E-4</v>
      </c>
      <c r="AP2039" s="13">
        <f t="shared" si="2495"/>
        <v>1.7882612482369181E-4</v>
      </c>
      <c r="AQ2039" s="13">
        <f t="shared" si="2496"/>
        <v>2.7735592416879663E-5</v>
      </c>
      <c r="AR2039" s="13">
        <f t="shared" si="2497"/>
        <v>1.125942566992854E-4</v>
      </c>
      <c r="AS2039" s="13">
        <f t="shared" si="2498"/>
        <v>1.4601451247764255E-4</v>
      </c>
      <c r="AT2039" s="13">
        <f t="shared" si="2499"/>
        <v>9.4677288518477977E-5</v>
      </c>
      <c r="AU2039" s="13">
        <f t="shared" si="2500"/>
        <v>4.0926475088488848E-5</v>
      </c>
      <c r="AV2039" s="13">
        <f t="shared" si="2501"/>
        <v>1.3268570446346771E-5</v>
      </c>
      <c r="AW2039" s="13">
        <f t="shared" si="2502"/>
        <v>7.6909089684277931E-8</v>
      </c>
      <c r="AX2039" s="13">
        <f t="shared" si="2503"/>
        <v>9.7120594583313831E-4</v>
      </c>
      <c r="AY2039" s="13">
        <f t="shared" si="2504"/>
        <v>6.0252879254719016E-4</v>
      </c>
      <c r="AZ2039" s="13">
        <f t="shared" si="2505"/>
        <v>1.8690214336411639E-4</v>
      </c>
      <c r="BA2039" s="13">
        <f t="shared" si="2506"/>
        <v>3.8650890077716146E-5</v>
      </c>
      <c r="BB2039" s="13">
        <f t="shared" si="2507"/>
        <v>5.9946796632878133E-6</v>
      </c>
      <c r="BC2039" s="13">
        <f t="shared" si="2508"/>
        <v>7.4381074677822708E-7</v>
      </c>
      <c r="BD2039" s="13">
        <f t="shared" si="2509"/>
        <v>1.164210361833056E-5</v>
      </c>
      <c r="BE2039" s="13">
        <f t="shared" si="2510"/>
        <v>1.5097715761691454E-5</v>
      </c>
      <c r="BF2039" s="13">
        <f t="shared" si="2511"/>
        <v>9.7895117881416265E-6</v>
      </c>
      <c r="BG2039" s="13">
        <f t="shared" si="2512"/>
        <v>4.2317457184850844E-6</v>
      </c>
      <c r="BH2039" s="13">
        <f t="shared" si="2513"/>
        <v>1.3719533884934654E-6</v>
      </c>
      <c r="BI2039" s="13">
        <f t="shared" si="2514"/>
        <v>3.5583538811921384E-7</v>
      </c>
      <c r="BJ2039" s="14">
        <f t="shared" si="2515"/>
        <v>0.53009957620768</v>
      </c>
      <c r="BK2039" s="14">
        <f t="shared" si="2516"/>
        <v>0.29192595188563941</v>
      </c>
      <c r="BL2039" s="14">
        <f t="shared" si="2517"/>
        <v>0.17232426129721062</v>
      </c>
      <c r="BM2039" s="14">
        <f t="shared" si="2518"/>
        <v>0.3005266612128189</v>
      </c>
      <c r="BN2039" s="14">
        <f t="shared" si="2519"/>
        <v>0.69907144983835234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1.3684210526315801</v>
      </c>
      <c r="F2040" s="10">
        <f>VLOOKUP(B2040,home!$B$2:$E$405,3,FALSE)</f>
        <v>0.49</v>
      </c>
      <c r="G2040" s="10">
        <f>VLOOKUP(C2040,away!$B$2:$E$405,4,FALSE)</f>
        <v>1.02</v>
      </c>
      <c r="H2040" s="10">
        <f>VLOOKUP(A2040,away!$A$2:$E$405,3,FALSE)</f>
        <v>1.0105263157894699</v>
      </c>
      <c r="I2040" s="10">
        <f>VLOOKUP(C2040,away!$B$2:$E$405,3,FALSE)</f>
        <v>0.28999999999999998</v>
      </c>
      <c r="J2040" s="10">
        <f>VLOOKUP(B2040,home!$B$2:$E$405,4,FALSE)</f>
        <v>1.32</v>
      </c>
      <c r="K2040" s="12">
        <f t="shared" si="2464"/>
        <v>0.68393684210526373</v>
      </c>
      <c r="L2040" s="12">
        <f t="shared" si="2465"/>
        <v>0.38682947368420911</v>
      </c>
      <c r="M2040" s="13">
        <f t="shared" si="2466"/>
        <v>0.34274576526430556</v>
      </c>
      <c r="N2040" s="13">
        <f t="shared" si="2467"/>
        <v>0.23441645633982114</v>
      </c>
      <c r="O2040" s="13">
        <f t="shared" si="2468"/>
        <v>0.13258416398468278</v>
      </c>
      <c r="P2040" s="13">
        <f t="shared" si="2469"/>
        <v>9.0679194428850377E-2</v>
      </c>
      <c r="Q2040" s="13">
        <f t="shared" si="2470"/>
        <v>8.0163025443281841E-2</v>
      </c>
      <c r="R2040" s="13">
        <f t="shared" si="2471"/>
        <v>2.5643731186527862E-2</v>
      </c>
      <c r="S2040" s="13">
        <f t="shared" si="2472"/>
        <v>5.9976789909602325E-3</v>
      </c>
      <c r="T2040" s="13">
        <f t="shared" si="2473"/>
        <v>3.1009420941158574E-2</v>
      </c>
      <c r="U2040" s="13">
        <f t="shared" si="2474"/>
        <v>1.7538692527510131E-2</v>
      </c>
      <c r="V2040" s="13">
        <f t="shared" si="2475"/>
        <v>1.7630972330620677E-4</v>
      </c>
      <c r="W2040" s="13">
        <f t="shared" si="2476"/>
        <v>1.8275482158427364E-2</v>
      </c>
      <c r="X2040" s="13">
        <f t="shared" si="2477"/>
        <v>7.0694951446696099E-3</v>
      </c>
      <c r="Y2040" s="13">
        <f t="shared" si="2478"/>
        <v>1.3673445430128085E-3</v>
      </c>
      <c r="Z2040" s="13">
        <f t="shared" si="2479"/>
        <v>3.3065836793946379E-3</v>
      </c>
      <c r="AA2040" s="13">
        <f t="shared" si="2480"/>
        <v>2.2614943998419722E-3</v>
      </c>
      <c r="AB2040" s="13">
        <f t="shared" si="2481"/>
        <v>7.7335966913332855E-4</v>
      </c>
      <c r="AC2040" s="13">
        <f t="shared" si="2482"/>
        <v>2.9153576243041993E-6</v>
      </c>
      <c r="AD2040" s="13">
        <f t="shared" si="2483"/>
        <v>3.1248188888464748E-3</v>
      </c>
      <c r="AE2040" s="13">
        <f t="shared" si="2484"/>
        <v>1.2087720461309568E-3</v>
      </c>
      <c r="AF2040" s="13">
        <f t="shared" si="2485"/>
        <v>2.3379432720451129E-4</v>
      </c>
      <c r="AG2040" s="13">
        <f t="shared" si="2486"/>
        <v>3.0146178847624965E-5</v>
      </c>
      <c r="AH2040" s="13">
        <f t="shared" si="2487"/>
        <v>3.1977100609825574E-4</v>
      </c>
      <c r="AI2040" s="13">
        <f t="shared" si="2488"/>
        <v>2.1870317210766403E-4</v>
      </c>
      <c r="AJ2040" s="13">
        <f t="shared" si="2489"/>
        <v>7.478957844485986E-5</v>
      </c>
      <c r="AK2040" s="13">
        <f t="shared" si="2490"/>
        <v>1.7050449367987117E-5</v>
      </c>
      <c r="AL2040" s="13">
        <f t="shared" si="2491"/>
        <v>3.0852288504869061E-8</v>
      </c>
      <c r="AM2040" s="13">
        <f t="shared" si="2492"/>
        <v>4.2743575259770756E-4</v>
      </c>
      <c r="AN2040" s="13">
        <f t="shared" si="2493"/>
        <v>1.6534474721118498E-4</v>
      </c>
      <c r="AO2040" s="13">
        <f t="shared" si="2494"/>
        <v>3.198011077007565E-5</v>
      </c>
      <c r="AP2040" s="13">
        <f t="shared" si="2495"/>
        <v>4.1236164725170249E-6</v>
      </c>
      <c r="AQ2040" s="13">
        <f t="shared" si="2496"/>
        <v>3.9878409743482374E-7</v>
      </c>
      <c r="AR2040" s="13">
        <f t="shared" si="2497"/>
        <v>2.4739369997691666E-5</v>
      </c>
      <c r="AS2040" s="13">
        <f t="shared" si="2498"/>
        <v>1.6920166591894943E-5</v>
      </c>
      <c r="AT2040" s="13">
        <f t="shared" si="2499"/>
        <v>5.7861626533778043E-6</v>
      </c>
      <c r="AU2040" s="13">
        <f t="shared" si="2500"/>
        <v>1.319123271019543E-6</v>
      </c>
      <c r="AV2040" s="13">
        <f t="shared" si="2501"/>
        <v>2.2554925108216803E-7</v>
      </c>
      <c r="AW2040" s="13">
        <f t="shared" si="2502"/>
        <v>2.2673597811150299E-10</v>
      </c>
      <c r="AX2040" s="13">
        <f t="shared" si="2503"/>
        <v>4.8723176472427113E-5</v>
      </c>
      <c r="AY2040" s="13">
        <f t="shared" si="2504"/>
        <v>1.8847560711051819E-5</v>
      </c>
      <c r="AZ2040" s="13">
        <f t="shared" si="2505"/>
        <v>3.6453959950436771E-6</v>
      </c>
      <c r="BA2040" s="13">
        <f t="shared" si="2506"/>
        <v>4.7004887137775651E-7</v>
      </c>
      <c r="BB2040" s="13">
        <f t="shared" si="2507"/>
        <v>4.5457189380228496E-8</v>
      </c>
      <c r="BC2040" s="13">
        <f t="shared" si="2508"/>
        <v>3.5168361286234436E-9</v>
      </c>
      <c r="BD2040" s="13">
        <f t="shared" si="2509"/>
        <v>1.5949862459143301E-6</v>
      </c>
      <c r="BE2040" s="13">
        <f t="shared" si="2510"/>
        <v>1.0908698562319764E-6</v>
      </c>
      <c r="BF2040" s="13">
        <f t="shared" si="2511"/>
        <v>3.7304304230956045E-7</v>
      </c>
      <c r="BG2040" s="13">
        <f t="shared" si="2512"/>
        <v>8.5045960108847022E-8</v>
      </c>
      <c r="BH2040" s="13">
        <f t="shared" si="2513"/>
        <v>1.4541516347663765E-8</v>
      </c>
      <c r="BI2040" s="13">
        <f t="shared" si="2514"/>
        <v>1.9890957540486454E-9</v>
      </c>
      <c r="BJ2040" s="14">
        <f t="shared" si="2515"/>
        <v>0.37759977417862522</v>
      </c>
      <c r="BK2040" s="14">
        <f t="shared" si="2516"/>
        <v>0.43962074217804625</v>
      </c>
      <c r="BL2040" s="14">
        <f t="shared" si="2517"/>
        <v>0.17948390682119658</v>
      </c>
      <c r="BM2040" s="14">
        <f t="shared" si="2518"/>
        <v>9.3759822875818022E-2</v>
      </c>
      <c r="BN2040" s="14">
        <f t="shared" si="2519"/>
        <v>0.90623233664746949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1.30534351145038</v>
      </c>
      <c r="F2041" s="10">
        <f>VLOOKUP(B2041,home!$B$2:$E$405,3,FALSE)</f>
        <v>1.28</v>
      </c>
      <c r="G2041" s="10">
        <f>VLOOKUP(C2041,away!$B$2:$E$405,4,FALSE)</f>
        <v>1.53</v>
      </c>
      <c r="H2041" s="10">
        <f>VLOOKUP(A2041,away!$A$2:$E$405,3,FALSE)</f>
        <v>1.0381679389313001</v>
      </c>
      <c r="I2041" s="10">
        <f>VLOOKUP(C2041,away!$B$2:$E$405,3,FALSE)</f>
        <v>0.77</v>
      </c>
      <c r="J2041" s="10">
        <f>VLOOKUP(B2041,home!$B$2:$E$405,4,FALSE)</f>
        <v>0.96</v>
      </c>
      <c r="K2041" s="12">
        <f t="shared" si="2464"/>
        <v>2.5563847328244242</v>
      </c>
      <c r="L2041" s="12">
        <f t="shared" si="2465"/>
        <v>0.76741374045801702</v>
      </c>
      <c r="M2041" s="13">
        <f t="shared" si="2466"/>
        <v>3.6015766672371864E-2</v>
      </c>
      <c r="N2041" s="13">
        <f t="shared" si="2467"/>
        <v>9.2070156062218134E-2</v>
      </c>
      <c r="O2041" s="13">
        <f t="shared" si="2468"/>
        <v>2.7638994217508081E-2</v>
      </c>
      <c r="P2041" s="13">
        <f t="shared" si="2469"/>
        <v>7.0655902848260191E-2</v>
      </c>
      <c r="Q2041" s="13">
        <f t="shared" si="2470"/>
        <v>0.11768337065310833</v>
      </c>
      <c r="R2041" s="13">
        <f t="shared" si="2471"/>
        <v>1.0605271967477689E-2</v>
      </c>
      <c r="S2041" s="13">
        <f t="shared" si="2472"/>
        <v>3.4653271806736288E-2</v>
      </c>
      <c r="T2041" s="13">
        <f t="shared" si="2473"/>
        <v>9.0311835662609086E-2</v>
      </c>
      <c r="U2041" s="13">
        <f t="shared" si="2474"/>
        <v>2.7111155345110802E-2</v>
      </c>
      <c r="V2041" s="13">
        <f t="shared" si="2475"/>
        <v>7.5536615468819587E-3</v>
      </c>
      <c r="W2041" s="13">
        <f t="shared" si="2476"/>
        <v>0.10028132401497467</v>
      </c>
      <c r="X2041" s="13">
        <f t="shared" si="2477"/>
        <v>7.6957265960414079E-2</v>
      </c>
      <c r="Y2041" s="13">
        <f t="shared" si="2478"/>
        <v>2.9529031663051895E-2</v>
      </c>
      <c r="Z2041" s="13">
        <f t="shared" si="2479"/>
        <v>2.7128771430455357E-3</v>
      </c>
      <c r="AA2041" s="13">
        <f t="shared" si="2480"/>
        <v>6.9351577105099486E-3</v>
      </c>
      <c r="AB2041" s="13">
        <f t="shared" si="2481"/>
        <v>8.8644656454386125E-3</v>
      </c>
      <c r="AC2041" s="13">
        <f t="shared" si="2482"/>
        <v>9.2617557828941505E-4</v>
      </c>
      <c r="AD2041" s="13">
        <f t="shared" si="2483"/>
        <v>6.4089411424825118E-2</v>
      </c>
      <c r="AE2041" s="13">
        <f t="shared" si="2484"/>
        <v>4.9183094945277811E-2</v>
      </c>
      <c r="AF2041" s="13">
        <f t="shared" si="2485"/>
        <v>1.8871891429628716E-2</v>
      </c>
      <c r="AG2041" s="13">
        <f t="shared" si="2486"/>
        <v>4.8275162638429896E-3</v>
      </c>
      <c r="AH2041" s="13">
        <f t="shared" si="2487"/>
        <v>5.2047479893690843E-4</v>
      </c>
      <c r="AI2041" s="13">
        <f t="shared" si="2488"/>
        <v>1.3305338298221741E-3</v>
      </c>
      <c r="AJ2041" s="13">
        <f t="shared" si="2489"/>
        <v>1.700678184531909E-3</v>
      </c>
      <c r="AK2041" s="13">
        <f t="shared" si="2490"/>
        <v>1.4491959154616437E-3</v>
      </c>
      <c r="AL2041" s="13">
        <f t="shared" si="2491"/>
        <v>7.2679026688883728E-5</v>
      </c>
      <c r="AM2041" s="13">
        <f t="shared" si="2492"/>
        <v>3.2767438580425218E-2</v>
      </c>
      <c r="AN2041" s="13">
        <f t="shared" si="2493"/>
        <v>2.5146182606232449E-2</v>
      </c>
      <c r="AO2041" s="13">
        <f t="shared" si="2494"/>
        <v>9.6487630260445843E-3</v>
      </c>
      <c r="AP2041" s="13">
        <f t="shared" si="2495"/>
        <v>2.4681977748699634E-3</v>
      </c>
      <c r="AQ2041" s="13">
        <f t="shared" si="2496"/>
        <v>4.7353222165077833E-4</v>
      </c>
      <c r="AR2041" s="13">
        <f t="shared" si="2497"/>
        <v>7.988390245326146E-5</v>
      </c>
      <c r="AS2041" s="13">
        <f t="shared" si="2498"/>
        <v>2.0421398862995312E-4</v>
      </c>
      <c r="AT2041" s="13">
        <f t="shared" si="2499"/>
        <v>2.6102476138139646E-4</v>
      </c>
      <c r="AU2041" s="13">
        <f t="shared" si="2500"/>
        <v>2.2242657162818008E-4</v>
      </c>
      <c r="AV2041" s="13">
        <f t="shared" si="2501"/>
        <v>1.4215197297118943E-4</v>
      </c>
      <c r="AW2041" s="13">
        <f t="shared" si="2502"/>
        <v>3.9606128118753076E-6</v>
      </c>
      <c r="AX2041" s="13">
        <f t="shared" si="2503"/>
        <v>1.3961029953460175E-2</v>
      </c>
      <c r="AY2041" s="13">
        <f t="shared" si="2504"/>
        <v>1.0713886217231287E-2</v>
      </c>
      <c r="AZ2041" s="13">
        <f t="shared" si="2505"/>
        <v>4.1109917484035289E-3</v>
      </c>
      <c r="BA2041" s="13">
        <f t="shared" si="2506"/>
        <v>1.0516105182114652E-3</v>
      </c>
      <c r="BB2041" s="13">
        <f t="shared" si="2507"/>
        <v>2.0175509032141351E-4</v>
      </c>
      <c r="BC2041" s="13">
        <f t="shared" si="2508"/>
        <v>3.0965925704000209E-5</v>
      </c>
      <c r="BD2041" s="13">
        <f t="shared" si="2509"/>
        <v>1.0217334064006786E-5</v>
      </c>
      <c r="BE2041" s="13">
        <f t="shared" si="2510"/>
        <v>2.6119436811393871E-5</v>
      </c>
      <c r="BF2041" s="13">
        <f t="shared" si="2511"/>
        <v>3.3385664747309789E-5</v>
      </c>
      <c r="BG2041" s="13">
        <f t="shared" si="2512"/>
        <v>2.8448867885072442E-5</v>
      </c>
      <c r="BH2041" s="13">
        <f t="shared" si="2513"/>
        <v>1.8181562881884563E-5</v>
      </c>
      <c r="BI2041" s="13">
        <f t="shared" si="2514"/>
        <v>9.2958139540273816E-6</v>
      </c>
      <c r="BJ2041" s="14">
        <f t="shared" si="2515"/>
        <v>0.74437925174250574</v>
      </c>
      <c r="BK2041" s="14">
        <f t="shared" si="2516"/>
        <v>0.16059134369645989</v>
      </c>
      <c r="BL2041" s="14">
        <f t="shared" si="2517"/>
        <v>8.7191277492205441E-2</v>
      </c>
      <c r="BM2041" s="14">
        <f t="shared" si="2518"/>
        <v>0.6294953620488527</v>
      </c>
      <c r="BN2041" s="14">
        <f t="shared" si="2519"/>
        <v>0.35466946242094427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1.5858585858585901</v>
      </c>
      <c r="F2042" s="10">
        <f>VLOOKUP(B2042,home!$B$2:$E$405,3,FALSE)</f>
        <v>0.84</v>
      </c>
      <c r="G2042" s="10">
        <f>VLOOKUP(C2042,away!$B$2:$E$405,4,FALSE)</f>
        <v>1.39</v>
      </c>
      <c r="H2042" s="10">
        <f>VLOOKUP(A2042,away!$A$2:$E$405,3,FALSE)</f>
        <v>1.1313131313131299</v>
      </c>
      <c r="I2042" s="10">
        <f>VLOOKUP(C2042,away!$B$2:$E$405,3,FALSE)</f>
        <v>1.1399999999999999</v>
      </c>
      <c r="J2042" s="10">
        <f>VLOOKUP(B2042,home!$B$2:$E$405,4,FALSE)</f>
        <v>1.92</v>
      </c>
      <c r="K2042" s="12">
        <f t="shared" si="2464"/>
        <v>1.8516484848484895</v>
      </c>
      <c r="L2042" s="12">
        <f t="shared" si="2465"/>
        <v>2.4762181818181785</v>
      </c>
      <c r="M2042" s="13">
        <f t="shared" si="2466"/>
        <v>1.319566824286315E-2</v>
      </c>
      <c r="N2042" s="13">
        <f t="shared" si="2467"/>
        <v>2.4433739108460879E-2</v>
      </c>
      <c r="O2042" s="13">
        <f t="shared" si="2468"/>
        <v>3.2675353624218466E-2</v>
      </c>
      <c r="P2042" s="13">
        <f t="shared" si="2469"/>
        <v>6.050326903017271E-2</v>
      </c>
      <c r="Q2042" s="13">
        <f t="shared" si="2470"/>
        <v>2.2621347999682444E-2</v>
      </c>
      <c r="R2042" s="13">
        <f t="shared" si="2471"/>
        <v>4.0455652370814159E-2</v>
      </c>
      <c r="S2042" s="13">
        <f t="shared" si="2472"/>
        <v>6.9353167569162572E-2</v>
      </c>
      <c r="T2042" s="13">
        <f t="shared" si="2473"/>
        <v>5.6015393214049941E-2</v>
      </c>
      <c r="U2042" s="13">
        <f t="shared" si="2474"/>
        <v>7.4909647415975222E-2</v>
      </c>
      <c r="V2042" s="13">
        <f t="shared" si="2475"/>
        <v>3.5332245891468043E-2</v>
      </c>
      <c r="W2042" s="13">
        <f t="shared" si="2476"/>
        <v>1.3962261582947466E-2</v>
      </c>
      <c r="X2042" s="13">
        <f t="shared" si="2477"/>
        <v>3.4573605990995973E-2</v>
      </c>
      <c r="Y2042" s="13">
        <f t="shared" si="2478"/>
        <v>4.2805895882961083E-2</v>
      </c>
      <c r="Z2042" s="13">
        <f t="shared" si="2479"/>
        <v>3.3392340652641898E-2</v>
      </c>
      <c r="AA2042" s="13">
        <f t="shared" si="2480"/>
        <v>6.1830876975008976E-2</v>
      </c>
      <c r="AB2042" s="13">
        <f t="shared" si="2481"/>
        <v>5.7244524833814391E-2</v>
      </c>
      <c r="AC2042" s="13">
        <f t="shared" si="2482"/>
        <v>1.0125085839096703E-2</v>
      </c>
      <c r="AD2042" s="13">
        <f t="shared" si="2483"/>
        <v>6.463300126280741E-3</v>
      </c>
      <c r="AE2042" s="13">
        <f t="shared" si="2484"/>
        <v>1.6004541287244101E-2</v>
      </c>
      <c r="AF2042" s="13">
        <f t="shared" si="2485"/>
        <v>1.9815368063566784E-2</v>
      </c>
      <c r="AG2042" s="13">
        <f t="shared" si="2486"/>
        <v>1.6355724892807778E-2</v>
      </c>
      <c r="AH2042" s="13">
        <f t="shared" si="2487"/>
        <v>2.067168026438455E-2</v>
      </c>
      <c r="AI2042" s="13">
        <f t="shared" si="2488"/>
        <v>3.8276685440820066E-2</v>
      </c>
      <c r="AJ2042" s="13">
        <f t="shared" si="2489"/>
        <v>3.5437483300758368E-2</v>
      </c>
      <c r="AK2042" s="13">
        <f t="shared" si="2490"/>
        <v>2.187258742023096E-2</v>
      </c>
      <c r="AL2042" s="13">
        <f t="shared" si="2491"/>
        <v>1.8569754292141558E-3</v>
      </c>
      <c r="AM2042" s="13">
        <f t="shared" si="2492"/>
        <v>2.3935519771897565E-3</v>
      </c>
      <c r="AN2042" s="13">
        <f t="shared" si="2493"/>
        <v>5.9269569250441244E-3</v>
      </c>
      <c r="AO2042" s="13">
        <f t="shared" si="2494"/>
        <v>7.338219250323714E-3</v>
      </c>
      <c r="AP2042" s="13">
        <f t="shared" si="2495"/>
        <v>6.057010643273247E-3</v>
      </c>
      <c r="AQ2042" s="13">
        <f t="shared" si="2496"/>
        <v>3.7496199705848599E-3</v>
      </c>
      <c r="AR2042" s="13">
        <f t="shared" si="2497"/>
        <v>1.0237518103880211E-2</v>
      </c>
      <c r="AS2042" s="13">
        <f t="shared" si="2498"/>
        <v>1.8956284885658772E-2</v>
      </c>
      <c r="AT2042" s="13">
        <f t="shared" si="2499"/>
        <v>1.7550188093443199E-2</v>
      </c>
      <c r="AU2042" s="13">
        <f t="shared" si="2500"/>
        <v>1.0832259730676698E-2</v>
      </c>
      <c r="AV2042" s="13">
        <f t="shared" si="2501"/>
        <v>5.0143843294482076E-3</v>
      </c>
      <c r="AW2042" s="13">
        <f t="shared" si="2502"/>
        <v>2.365108717420083E-4</v>
      </c>
      <c r="AX2042" s="13">
        <f t="shared" si="2503"/>
        <v>7.386694819949193E-4</v>
      </c>
      <c r="AY2042" s="13">
        <f t="shared" si="2504"/>
        <v>1.8291068016700347E-3</v>
      </c>
      <c r="AZ2042" s="13">
        <f t="shared" si="2505"/>
        <v>2.2646337593913192E-3</v>
      </c>
      <c r="BA2042" s="13">
        <f t="shared" si="2506"/>
        <v>1.8692424300546793E-3</v>
      </c>
      <c r="BB2042" s="13">
        <f t="shared" si="2507"/>
        <v>1.1571630228818482E-3</v>
      </c>
      <c r="BC2042" s="13">
        <f t="shared" si="2508"/>
        <v>5.7307762331754381E-4</v>
      </c>
      <c r="BD2042" s="13">
        <f t="shared" si="2509"/>
        <v>4.2250547442534859E-3</v>
      </c>
      <c r="BE2042" s="13">
        <f t="shared" si="2510"/>
        <v>7.823316215598888E-3</v>
      </c>
      <c r="BF2042" s="13">
        <f t="shared" si="2511"/>
        <v>7.2430158085521534E-3</v>
      </c>
      <c r="BG2042" s="13">
        <f t="shared" si="2512"/>
        <v>4.4705064158797499E-3</v>
      </c>
      <c r="BH2042" s="13">
        <f t="shared" si="2513"/>
        <v>2.069451607867299E-3</v>
      </c>
      <c r="BI2042" s="13">
        <f t="shared" si="2514"/>
        <v>7.6637938683495066E-4</v>
      </c>
      <c r="BJ2042" s="14">
        <f t="shared" si="2515"/>
        <v>0.28694843003472326</v>
      </c>
      <c r="BK2042" s="14">
        <f t="shared" si="2516"/>
        <v>0.19219551880364738</v>
      </c>
      <c r="BL2042" s="14">
        <f t="shared" si="2517"/>
        <v>0.47256285096811884</v>
      </c>
      <c r="BM2042" s="14">
        <f t="shared" si="2518"/>
        <v>0.78962151415299175</v>
      </c>
      <c r="BN2042" s="14">
        <f t="shared" si="2519"/>
        <v>0.19388503037621183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1.62037037037037</v>
      </c>
      <c r="F2043" s="10">
        <f>VLOOKUP(B2043,home!$B$2:$E$405,3,FALSE)</f>
        <v>0.41</v>
      </c>
      <c r="G2043" s="10">
        <f>VLOOKUP(C2043,away!$B$2:$E$405,4,FALSE)</f>
        <v>0.93</v>
      </c>
      <c r="H2043" s="10">
        <f>VLOOKUP(A2043,away!$A$2:$E$405,3,FALSE)</f>
        <v>1.4537037037036999</v>
      </c>
      <c r="I2043" s="10">
        <f>VLOOKUP(C2043,away!$B$2:$E$405,3,FALSE)</f>
        <v>0.62</v>
      </c>
      <c r="J2043" s="10">
        <f>VLOOKUP(B2043,home!$B$2:$E$405,4,FALSE)</f>
        <v>1.1499999999999999</v>
      </c>
      <c r="K2043" s="12">
        <f t="shared" si="2464"/>
        <v>0.6178472222222221</v>
      </c>
      <c r="L2043" s="12">
        <f t="shared" si="2465"/>
        <v>1.036490740740738</v>
      </c>
      <c r="M2043" s="13">
        <f t="shared" si="2466"/>
        <v>0.19121860761022755</v>
      </c>
      <c r="N2043" s="13">
        <f t="shared" si="2467"/>
        <v>0.11814388554918014</v>
      </c>
      <c r="O2043" s="13">
        <f t="shared" si="2468"/>
        <v>0.19819631624533729</v>
      </c>
      <c r="P2043" s="13">
        <f t="shared" si="2469"/>
        <v>0.12245504344685869</v>
      </c>
      <c r="Q2043" s="13">
        <f t="shared" si="2470"/>
        <v>3.6497435754550535E-2</v>
      </c>
      <c r="R2043" s="13">
        <f t="shared" si="2471"/>
        <v>0.10271432331860759</v>
      </c>
      <c r="S2043" s="13">
        <f t="shared" si="2472"/>
        <v>1.9604835864271312E-2</v>
      </c>
      <c r="T2043" s="13">
        <f t="shared" si="2473"/>
        <v>3.7829254220371575E-2</v>
      </c>
      <c r="U2043" s="13">
        <f t="shared" si="2474"/>
        <v>6.3461759344836902E-2</v>
      </c>
      <c r="V2043" s="13">
        <f t="shared" si="2475"/>
        <v>1.3949775759744239E-3</v>
      </c>
      <c r="W2043" s="13">
        <f t="shared" si="2476"/>
        <v>7.5166130997276863E-3</v>
      </c>
      <c r="X2043" s="13">
        <f t="shared" si="2477"/>
        <v>7.7908998795982844E-3</v>
      </c>
      <c r="Y2043" s="13">
        <f t="shared" si="2478"/>
        <v>4.037597793620876E-3</v>
      </c>
      <c r="Z2043" s="13">
        <f t="shared" si="2479"/>
        <v>3.5487481687062422E-2</v>
      </c>
      <c r="AA2043" s="13">
        <f t="shared" si="2480"/>
        <v>2.192584198401349E-2</v>
      </c>
      <c r="AB2043" s="13">
        <f t="shared" si="2481"/>
        <v>6.7734102823530538E-3</v>
      </c>
      <c r="AC2043" s="13">
        <f t="shared" si="2482"/>
        <v>5.5833360638971708E-5</v>
      </c>
      <c r="AD2043" s="13">
        <f t="shared" si="2483"/>
        <v>1.1610296310464792E-3</v>
      </c>
      <c r="AE2043" s="13">
        <f t="shared" si="2484"/>
        <v>1.203396462305311E-3</v>
      </c>
      <c r="AF2043" s="13">
        <f t="shared" si="2485"/>
        <v>6.2365464530980772E-4</v>
      </c>
      <c r="AG2043" s="13">
        <f t="shared" si="2486"/>
        <v>2.1547075509452163E-4</v>
      </c>
      <c r="AH2043" s="13">
        <f t="shared" si="2487"/>
        <v>9.1956115452116738E-3</v>
      </c>
      <c r="AI2043" s="13">
        <f t="shared" si="2488"/>
        <v>5.6814830498436268E-3</v>
      </c>
      <c r="AJ2043" s="13">
        <f t="shared" si="2489"/>
        <v>1.7551442602242616E-3</v>
      </c>
      <c r="AK2043" s="13">
        <f t="shared" si="2490"/>
        <v>3.6147033525961236E-4</v>
      </c>
      <c r="AL2043" s="13">
        <f t="shared" si="2491"/>
        <v>1.430211565344277E-6</v>
      </c>
      <c r="AM2043" s="13">
        <f t="shared" si="2492"/>
        <v>1.4346778649195177E-4</v>
      </c>
      <c r="AN2043" s="13">
        <f t="shared" si="2493"/>
        <v>1.4870303229347714E-4</v>
      </c>
      <c r="AO2043" s="13">
        <f t="shared" si="2494"/>
        <v>7.706465804612999E-5</v>
      </c>
      <c r="AP2043" s="13">
        <f t="shared" si="2495"/>
        <v>2.6625601501054988E-5</v>
      </c>
      <c r="AQ2043" s="13">
        <f t="shared" si="2496"/>
        <v>6.8992973556240464E-6</v>
      </c>
      <c r="AR2043" s="13">
        <f t="shared" si="2497"/>
        <v>1.9062332444121067E-3</v>
      </c>
      <c r="AS2043" s="13">
        <f t="shared" si="2498"/>
        <v>1.177760914967674E-3</v>
      </c>
      <c r="AT2043" s="13">
        <f t="shared" si="2499"/>
        <v>3.6383815487734002E-4</v>
      </c>
      <c r="AU2043" s="13">
        <f t="shared" si="2500"/>
        <v>7.4932131109807737E-5</v>
      </c>
      <c r="AV2043" s="13">
        <f t="shared" si="2501"/>
        <v>1.1574152265346514E-5</v>
      </c>
      <c r="AW2043" s="13">
        <f t="shared" si="2502"/>
        <v>2.544159354823422E-8</v>
      </c>
      <c r="AX2043" s="13">
        <f t="shared" si="2503"/>
        <v>1.4773528893737199E-5</v>
      </c>
      <c r="AY2043" s="13">
        <f t="shared" si="2504"/>
        <v>1.5312625906424365E-5</v>
      </c>
      <c r="AZ2043" s="13">
        <f t="shared" si="2505"/>
        <v>7.9356974842178017E-6</v>
      </c>
      <c r="BA2043" s="13">
        <f t="shared" si="2506"/>
        <v>2.7417589879037737E-6</v>
      </c>
      <c r="BB2043" s="13">
        <f t="shared" si="2507"/>
        <v>7.1045195107623953E-7</v>
      </c>
      <c r="BC2043" s="13">
        <f t="shared" si="2508"/>
        <v>1.4727537380634286E-7</v>
      </c>
      <c r="BD2043" s="13">
        <f t="shared" si="2509"/>
        <v>3.292988512542206E-4</v>
      </c>
      <c r="BE2043" s="13">
        <f t="shared" si="2510"/>
        <v>2.0345638052838888E-4</v>
      </c>
      <c r="BF2043" s="13">
        <f t="shared" si="2511"/>
        <v>6.285247977642623E-5</v>
      </c>
      <c r="BG2043" s="13">
        <f t="shared" si="2512"/>
        <v>1.2944410013214446E-5</v>
      </c>
      <c r="BH2043" s="13">
        <f t="shared" si="2513"/>
        <v>1.9994169424925155E-6</v>
      </c>
      <c r="BI2043" s="13">
        <f t="shared" si="2514"/>
        <v>2.470668407966099E-7</v>
      </c>
      <c r="BJ2043" s="14">
        <f t="shared" si="2515"/>
        <v>0.21546361950509055</v>
      </c>
      <c r="BK2043" s="14">
        <f t="shared" si="2516"/>
        <v>0.33474604069544267</v>
      </c>
      <c r="BL2043" s="14">
        <f t="shared" si="2517"/>
        <v>0.41421049756867528</v>
      </c>
      <c r="BM2043" s="14">
        <f t="shared" si="2518"/>
        <v>0.23066674034719631</v>
      </c>
      <c r="BN2043" s="14">
        <f t="shared" si="2519"/>
        <v>0.7692256119247618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1.62037037037037</v>
      </c>
      <c r="F2044" s="10">
        <f>VLOOKUP(B2044,home!$B$2:$E$405,3,FALSE)</f>
        <v>0.93</v>
      </c>
      <c r="G2044" s="10">
        <f>VLOOKUP(C2044,away!$B$2:$E$405,4,FALSE)</f>
        <v>1.1299999999999999</v>
      </c>
      <c r="H2044" s="10">
        <f>VLOOKUP(A2044,away!$A$2:$E$405,3,FALSE)</f>
        <v>1.4537037037036999</v>
      </c>
      <c r="I2044" s="10">
        <f>VLOOKUP(C2044,away!$B$2:$E$405,3,FALSE)</f>
        <v>0.82</v>
      </c>
      <c r="J2044" s="10">
        <f>VLOOKUP(B2044,home!$B$2:$E$405,4,FALSE)</f>
        <v>0.69</v>
      </c>
      <c r="K2044" s="12">
        <f t="shared" si="2464"/>
        <v>1.7028472222222217</v>
      </c>
      <c r="L2044" s="12">
        <f t="shared" si="2465"/>
        <v>0.82250555555555338</v>
      </c>
      <c r="M2044" s="13">
        <f t="shared" si="2466"/>
        <v>8.0030074974172458E-2</v>
      </c>
      <c r="N2044" s="13">
        <f t="shared" si="2467"/>
        <v>0.13627899086400569</v>
      </c>
      <c r="O2044" s="13">
        <f t="shared" si="2468"/>
        <v>6.5825181277784292E-2</v>
      </c>
      <c r="P2044" s="13">
        <f t="shared" si="2469"/>
        <v>0.11209022709114917</v>
      </c>
      <c r="Q2044" s="13">
        <f t="shared" si="2470"/>
        <v>0.11603115052000984</v>
      </c>
      <c r="R2044" s="13">
        <f t="shared" si="2471"/>
        <v>2.7070788648214491E-2</v>
      </c>
      <c r="S2044" s="13">
        <f t="shared" si="2472"/>
        <v>3.924842946042522E-2</v>
      </c>
      <c r="T2044" s="13">
        <f t="shared" si="2473"/>
        <v>9.5436265920210733E-2</v>
      </c>
      <c r="U2044" s="13">
        <f t="shared" si="2474"/>
        <v>4.6097417252976891E-2</v>
      </c>
      <c r="V2044" s="13">
        <f t="shared" si="2475"/>
        <v>6.1079334829365253E-3</v>
      </c>
      <c r="W2044" s="13">
        <f t="shared" si="2476"/>
        <v>6.5861107451415768E-2</v>
      </c>
      <c r="X2044" s="13">
        <f t="shared" si="2477"/>
        <v>5.4171126773830715E-2</v>
      </c>
      <c r="Y2044" s="13">
        <f t="shared" si="2478"/>
        <v>2.227802636108997E-2</v>
      </c>
      <c r="Z2044" s="13">
        <f t="shared" si="2479"/>
        <v>7.4219580188088783E-3</v>
      </c>
      <c r="AA2044" s="13">
        <f t="shared" si="2480"/>
        <v>1.2638460595778641E-2</v>
      </c>
      <c r="AB2044" s="13">
        <f t="shared" si="2481"/>
        <v>1.0760683759343335E-2</v>
      </c>
      <c r="AC2044" s="13">
        <f t="shared" si="2482"/>
        <v>5.3467372373833971E-4</v>
      </c>
      <c r="AD2044" s="13">
        <f t="shared" si="2483"/>
        <v>2.8037850969030647E-2</v>
      </c>
      <c r="AE2044" s="13">
        <f t="shared" si="2484"/>
        <v>2.3061288187866361E-2</v>
      </c>
      <c r="AF2044" s="13">
        <f t="shared" si="2485"/>
        <v>9.4840188263938703E-3</v>
      </c>
      <c r="AG2044" s="13">
        <f t="shared" si="2486"/>
        <v>2.6002193912341401E-3</v>
      </c>
      <c r="AH2044" s="13">
        <f t="shared" si="2487"/>
        <v>1.5261504258925974E-3</v>
      </c>
      <c r="AI2044" s="13">
        <f t="shared" si="2488"/>
        <v>2.5988010134244698E-3</v>
      </c>
      <c r="AJ2044" s="13">
        <f t="shared" si="2489"/>
        <v>2.2126805434090771E-3</v>
      </c>
      <c r="AK2044" s="13">
        <f t="shared" si="2490"/>
        <v>1.255952305669768E-3</v>
      </c>
      <c r="AL2044" s="13">
        <f t="shared" si="2491"/>
        <v>2.9954588513301864E-5</v>
      </c>
      <c r="AM2044" s="13">
        <f t="shared" si="2492"/>
        <v>9.5488353279388847E-3</v>
      </c>
      <c r="AN2044" s="13">
        <f t="shared" si="2493"/>
        <v>7.8539701063148667E-3</v>
      </c>
      <c r="AO2044" s="13">
        <f t="shared" si="2494"/>
        <v>3.2299670228056084E-3</v>
      </c>
      <c r="AP2044" s="13">
        <f t="shared" si="2495"/>
        <v>8.8555527350628164E-4</v>
      </c>
      <c r="AQ2044" s="13">
        <f t="shared" si="2496"/>
        <v>1.8209353305260852E-4</v>
      </c>
      <c r="AR2044" s="13">
        <f t="shared" si="2497"/>
        <v>2.5105344078202709E-4</v>
      </c>
      <c r="AS2044" s="13">
        <f t="shared" si="2498"/>
        <v>4.2750565426500584E-4</v>
      </c>
      <c r="AT2044" s="13">
        <f t="shared" si="2499"/>
        <v>3.6398840792472946E-4</v>
      </c>
      <c r="AU2044" s="13">
        <f t="shared" si="2500"/>
        <v>2.0660554978523817E-4</v>
      </c>
      <c r="AV2044" s="13">
        <f t="shared" si="2501"/>
        <v>8.7954421636871934E-5</v>
      </c>
      <c r="AW2044" s="13">
        <f t="shared" si="2502"/>
        <v>1.1654009896909658E-6</v>
      </c>
      <c r="AX2044" s="13">
        <f t="shared" si="2503"/>
        <v>2.710034618939696E-3</v>
      </c>
      <c r="AY2044" s="13">
        <f t="shared" si="2504"/>
        <v>2.2290185298257771E-3</v>
      </c>
      <c r="AZ2044" s="13">
        <f t="shared" si="2505"/>
        <v>9.1669006210898663E-4</v>
      </c>
      <c r="BA2044" s="13">
        <f t="shared" si="2506"/>
        <v>2.5132755626906903E-4</v>
      </c>
      <c r="BB2044" s="13">
        <f t="shared" si="2507"/>
        <v>5.1679577823877549E-5</v>
      </c>
      <c r="BC2044" s="13">
        <f t="shared" si="2508"/>
        <v>8.5013479737809734E-6</v>
      </c>
      <c r="BD2044" s="13">
        <f t="shared" si="2509"/>
        <v>3.4415474964092391E-5</v>
      </c>
      <c r="BE2044" s="13">
        <f t="shared" si="2510"/>
        <v>5.8604295944063143E-5</v>
      </c>
      <c r="BF2044" s="13">
        <f t="shared" si="2511"/>
        <v>4.9897081279318481E-5</v>
      </c>
      <c r="BG2044" s="13">
        <f t="shared" si="2512"/>
        <v>2.8322368751161304E-5</v>
      </c>
      <c r="BH2044" s="13">
        <f t="shared" si="2513"/>
        <v>1.2057166738667119E-5</v>
      </c>
      <c r="BI2044" s="13">
        <f t="shared" si="2514"/>
        <v>4.1063025777618904E-6</v>
      </c>
      <c r="BJ2044" s="14">
        <f t="shared" si="2515"/>
        <v>0.58110771822164742</v>
      </c>
      <c r="BK2044" s="14">
        <f t="shared" si="2516"/>
        <v>0.24027031185076078</v>
      </c>
      <c r="BL2044" s="14">
        <f t="shared" si="2517"/>
        <v>0.17151062598714253</v>
      </c>
      <c r="BM2044" s="14">
        <f t="shared" si="2518"/>
        <v>0.46075634757418743</v>
      </c>
      <c r="BN2044" s="14">
        <f t="shared" si="2519"/>
        <v>0.53732641337533593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1.62037037037037</v>
      </c>
      <c r="F2045" s="10">
        <f>VLOOKUP(B2045,home!$B$2:$E$405,3,FALSE)</f>
        <v>1.44</v>
      </c>
      <c r="G2045" s="10">
        <f>VLOOKUP(C2045,away!$B$2:$E$405,4,FALSE)</f>
        <v>1.1299999999999999</v>
      </c>
      <c r="H2045" s="10">
        <f>VLOOKUP(A2045,away!$A$2:$E$405,3,FALSE)</f>
        <v>1.4537037037036999</v>
      </c>
      <c r="I2045" s="10">
        <f>VLOOKUP(C2045,away!$B$2:$E$405,3,FALSE)</f>
        <v>1.03</v>
      </c>
      <c r="J2045" s="10">
        <f>VLOOKUP(B2045,home!$B$2:$E$405,4,FALSE)</f>
        <v>1.03</v>
      </c>
      <c r="K2045" s="12">
        <f t="shared" si="2464"/>
        <v>2.6366666666666654</v>
      </c>
      <c r="L2045" s="12">
        <f t="shared" si="2465"/>
        <v>1.5422342592592553</v>
      </c>
      <c r="M2045" s="13">
        <f t="shared" si="2466"/>
        <v>1.5315331003172117E-2</v>
      </c>
      <c r="N2045" s="13">
        <f t="shared" si="2467"/>
        <v>4.0381422745030461E-2</v>
      </c>
      <c r="O2045" s="13">
        <f t="shared" si="2468"/>
        <v>2.3619828164987457E-2</v>
      </c>
      <c r="P2045" s="13">
        <f t="shared" si="2469"/>
        <v>6.2277613595016906E-2</v>
      </c>
      <c r="Q2045" s="13">
        <f t="shared" si="2470"/>
        <v>5.3236175652198472E-2</v>
      </c>
      <c r="R2045" s="13">
        <f t="shared" si="2471"/>
        <v>1.8213654096930165E-2</v>
      </c>
      <c r="S2045" s="13">
        <f t="shared" si="2472"/>
        <v>6.3310762827896411E-2</v>
      </c>
      <c r="T2045" s="13">
        <f t="shared" si="2473"/>
        <v>8.2102653922763918E-2</v>
      </c>
      <c r="U2045" s="13">
        <f t="shared" si="2474"/>
        <v>4.8023334635572512E-2</v>
      </c>
      <c r="V2045" s="13">
        <f t="shared" si="2475"/>
        <v>2.8604911734703014E-2</v>
      </c>
      <c r="W2045" s="13">
        <f t="shared" si="2476"/>
        <v>4.678868326765441E-2</v>
      </c>
      <c r="X2045" s="13">
        <f t="shared" si="2477"/>
        <v>7.2159110281006925E-2</v>
      </c>
      <c r="Y2045" s="13">
        <f t="shared" si="2478"/>
        <v>5.5643125996517807E-2</v>
      </c>
      <c r="Z2045" s="13">
        <f t="shared" si="2479"/>
        <v>9.3632404448611289E-3</v>
      </c>
      <c r="AA2045" s="13">
        <f t="shared" si="2480"/>
        <v>2.46877439729505E-2</v>
      </c>
      <c r="AB2045" s="13">
        <f t="shared" si="2481"/>
        <v>3.2546675804339731E-2</v>
      </c>
      <c r="AC2045" s="13">
        <f t="shared" si="2482"/>
        <v>7.2698626280278626E-3</v>
      </c>
      <c r="AD2045" s="13">
        <f t="shared" si="2483"/>
        <v>3.0841540387262181E-2</v>
      </c>
      <c r="AE2045" s="13">
        <f t="shared" si="2484"/>
        <v>4.7564880193563697E-2</v>
      </c>
      <c r="AF2045" s="13">
        <f t="shared" si="2485"/>
        <v>3.6678093886037967E-2</v>
      </c>
      <c r="AG2045" s="13">
        <f t="shared" si="2486"/>
        <v>1.8855404318458391E-2</v>
      </c>
      <c r="AH2045" s="13">
        <f t="shared" si="2487"/>
        <v>3.6100775479366771E-3</v>
      </c>
      <c r="AI2045" s="13">
        <f t="shared" si="2488"/>
        <v>9.5185711347263689E-3</v>
      </c>
      <c r="AJ2045" s="13">
        <f t="shared" si="2489"/>
        <v>1.2548649612614256E-2</v>
      </c>
      <c r="AK2045" s="13">
        <f t="shared" si="2490"/>
        <v>1.1028868715086524E-2</v>
      </c>
      <c r="AL2045" s="13">
        <f t="shared" si="2491"/>
        <v>1.1824744644262659E-3</v>
      </c>
      <c r="AM2045" s="13">
        <f t="shared" si="2492"/>
        <v>1.6263772297549581E-2</v>
      </c>
      <c r="AN2045" s="13">
        <f t="shared" si="2493"/>
        <v>2.5082546822072581E-2</v>
      </c>
      <c r="AO2045" s="13">
        <f t="shared" si="2494"/>
        <v>1.9341581509237347E-2</v>
      </c>
      <c r="AP2045" s="13">
        <f t="shared" si="2495"/>
        <v>9.943083210600388E-3</v>
      </c>
      <c r="AQ2045" s="13">
        <f t="shared" si="2496"/>
        <v>3.8336408925133581E-3</v>
      </c>
      <c r="AR2045" s="13">
        <f t="shared" si="2497"/>
        <v>1.113517054602118E-3</v>
      </c>
      <c r="AS2045" s="13">
        <f t="shared" si="2498"/>
        <v>2.9359733006342498E-3</v>
      </c>
      <c r="AT2045" s="13">
        <f t="shared" si="2499"/>
        <v>3.870591468002818E-3</v>
      </c>
      <c r="AU2045" s="13">
        <f t="shared" si="2500"/>
        <v>3.4018198346558079E-3</v>
      </c>
      <c r="AV2045" s="13">
        <f t="shared" si="2501"/>
        <v>2.242366241010619E-3</v>
      </c>
      <c r="AW2045" s="13">
        <f t="shared" si="2502"/>
        <v>1.3356566945576886E-4</v>
      </c>
      <c r="AX2045" s="13">
        <f t="shared" si="2503"/>
        <v>7.1470243818676209E-3</v>
      </c>
      <c r="AY2045" s="13">
        <f t="shared" si="2504"/>
        <v>1.1022385853477448E-2</v>
      </c>
      <c r="AZ2045" s="13">
        <f t="shared" si="2505"/>
        <v>8.4995505410037434E-3</v>
      </c>
      <c r="BA2045" s="13">
        <f t="shared" si="2506"/>
        <v>4.3694326775471698E-3</v>
      </c>
      <c r="BB2045" s="13">
        <f t="shared" si="2507"/>
        <v>1.6846721922100364E-3</v>
      </c>
      <c r="BC2045" s="13">
        <f t="shared" si="2508"/>
        <v>5.1963183408954223E-4</v>
      </c>
      <c r="BD2045" s="13">
        <f t="shared" si="2509"/>
        <v>2.8621735831280739E-4</v>
      </c>
      <c r="BE2045" s="13">
        <f t="shared" si="2510"/>
        <v>7.546597680847685E-4</v>
      </c>
      <c r="BF2045" s="13">
        <f t="shared" si="2511"/>
        <v>9.9489312759175287E-4</v>
      </c>
      <c r="BG2045" s="13">
        <f t="shared" si="2512"/>
        <v>8.7440051547230666E-4</v>
      </c>
      <c r="BH2045" s="13">
        <f t="shared" si="2513"/>
        <v>5.7637567311549516E-4</v>
      </c>
      <c r="BI2045" s="13">
        <f t="shared" si="2514"/>
        <v>3.0394210495623763E-4</v>
      </c>
      <c r="BJ2045" s="14">
        <f t="shared" si="2515"/>
        <v>0.59195841286266304</v>
      </c>
      <c r="BK2045" s="14">
        <f t="shared" si="2516"/>
        <v>0.18898334210672002</v>
      </c>
      <c r="BL2045" s="14">
        <f t="shared" si="2517"/>
        <v>0.20115216013158316</v>
      </c>
      <c r="BM2045" s="14">
        <f t="shared" si="2518"/>
        <v>0.7675243101044702</v>
      </c>
      <c r="BN2045" s="14">
        <f t="shared" si="2519"/>
        <v>0.21304402525733557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1.62037037037037</v>
      </c>
      <c r="F2046" s="10">
        <f>VLOOKUP(B2046,home!$B$2:$E$405,3,FALSE)</f>
        <v>0.93</v>
      </c>
      <c r="G2046" s="10">
        <f>VLOOKUP(C2046,away!$B$2:$E$405,4,FALSE)</f>
        <v>0.72</v>
      </c>
      <c r="H2046" s="10">
        <f>VLOOKUP(A2046,away!$A$2:$E$405,3,FALSE)</f>
        <v>1.4537037037036999</v>
      </c>
      <c r="I2046" s="10">
        <f>VLOOKUP(C2046,away!$B$2:$E$405,3,FALSE)</f>
        <v>1.44</v>
      </c>
      <c r="J2046" s="10">
        <f>VLOOKUP(B2046,home!$B$2:$E$405,4,FALSE)</f>
        <v>1.1499999999999999</v>
      </c>
      <c r="K2046" s="12">
        <f t="shared" si="2464"/>
        <v>1.0849999999999997</v>
      </c>
      <c r="L2046" s="12">
        <f t="shared" si="2465"/>
        <v>2.4073333333333271</v>
      </c>
      <c r="M2046" s="13">
        <f t="shared" si="2466"/>
        <v>3.0429786435095512E-2</v>
      </c>
      <c r="N2046" s="13">
        <f t="shared" si="2467"/>
        <v>3.301631828207862E-2</v>
      </c>
      <c r="O2046" s="13">
        <f t="shared" si="2468"/>
        <v>7.3254639211419739E-2</v>
      </c>
      <c r="P2046" s="13">
        <f t="shared" si="2469"/>
        <v>7.9481283544390394E-2</v>
      </c>
      <c r="Q2046" s="13">
        <f t="shared" si="2470"/>
        <v>1.7911352668027649E-2</v>
      </c>
      <c r="R2046" s="13">
        <f t="shared" si="2471"/>
        <v>8.8174167397478673E-2</v>
      </c>
      <c r="S2046" s="13">
        <f t="shared" si="2472"/>
        <v>5.1900417107248388E-2</v>
      </c>
      <c r="T2046" s="13">
        <f t="shared" si="2473"/>
        <v>4.3118596322831777E-2</v>
      </c>
      <c r="U2046" s="13">
        <f t="shared" si="2474"/>
        <v>9.5668971626264337E-2</v>
      </c>
      <c r="V2046" s="13">
        <f t="shared" si="2475"/>
        <v>1.5062404496228641E-2</v>
      </c>
      <c r="W2046" s="13">
        <f t="shared" si="2476"/>
        <v>6.4779392149366642E-3</v>
      </c>
      <c r="X2046" s="13">
        <f t="shared" si="2477"/>
        <v>1.5594559003424156E-2</v>
      </c>
      <c r="Y2046" s="13">
        <f t="shared" si="2478"/>
        <v>1.8770650853788162E-2</v>
      </c>
      <c r="Z2046" s="13">
        <f t="shared" si="2479"/>
        <v>7.0754870771621042E-2</v>
      </c>
      <c r="AA2046" s="13">
        <f t="shared" si="2480"/>
        <v>7.6769034787208812E-2</v>
      </c>
      <c r="AB2046" s="13">
        <f t="shared" si="2481"/>
        <v>4.1647201372060773E-2</v>
      </c>
      <c r="AC2046" s="13">
        <f t="shared" si="2482"/>
        <v>2.4588967399971403E-3</v>
      </c>
      <c r="AD2046" s="13">
        <f t="shared" si="2483"/>
        <v>1.7571410120515696E-3</v>
      </c>
      <c r="AE2046" s="13">
        <f t="shared" si="2484"/>
        <v>4.2300241296788013E-3</v>
      </c>
      <c r="AF2046" s="13">
        <f t="shared" si="2485"/>
        <v>5.0915390440900371E-3</v>
      </c>
      <c r="AG2046" s="13">
        <f t="shared" si="2486"/>
        <v>4.0856772196020174E-3</v>
      </c>
      <c r="AH2046" s="13">
        <f t="shared" si="2487"/>
        <v>4.2582639726053806E-2</v>
      </c>
      <c r="AI2046" s="13">
        <f t="shared" si="2488"/>
        <v>4.6202164102768367E-2</v>
      </c>
      <c r="AJ2046" s="13">
        <f t="shared" si="2489"/>
        <v>2.5064674025751833E-2</v>
      </c>
      <c r="AK2046" s="13">
        <f t="shared" si="2490"/>
        <v>9.065057105980245E-3</v>
      </c>
      <c r="AL2046" s="13">
        <f t="shared" si="2491"/>
        <v>2.5690126930721783E-4</v>
      </c>
      <c r="AM2046" s="13">
        <f t="shared" si="2492"/>
        <v>3.8129959961519065E-4</v>
      </c>
      <c r="AN2046" s="13">
        <f t="shared" si="2493"/>
        <v>9.1791523614029996E-4</v>
      </c>
      <c r="AO2046" s="13">
        <f t="shared" si="2494"/>
        <v>1.1048639725675382E-3</v>
      </c>
      <c r="AP2046" s="13">
        <f t="shared" si="2495"/>
        <v>8.8659195665363787E-4</v>
      </c>
      <c r="AQ2046" s="13">
        <f t="shared" si="2496"/>
        <v>5.3358059257937952E-4</v>
      </c>
      <c r="AR2046" s="13">
        <f t="shared" si="2497"/>
        <v>2.0502121606770642E-2</v>
      </c>
      <c r="AS2046" s="13">
        <f t="shared" si="2498"/>
        <v>2.2244801943346142E-2</v>
      </c>
      <c r="AT2046" s="13">
        <f t="shared" si="2499"/>
        <v>1.2067805054265279E-2</v>
      </c>
      <c r="AU2046" s="13">
        <f t="shared" si="2500"/>
        <v>4.3645228279592749E-3</v>
      </c>
      <c r="AV2046" s="13">
        <f t="shared" si="2501"/>
        <v>1.183876817083953E-3</v>
      </c>
      <c r="AW2046" s="13">
        <f t="shared" si="2502"/>
        <v>1.8639305084503171E-5</v>
      </c>
      <c r="AX2046" s="13">
        <f t="shared" si="2503"/>
        <v>6.8951677597080277E-5</v>
      </c>
      <c r="AY2046" s="13">
        <f t="shared" si="2504"/>
        <v>1.6598967186870416E-4</v>
      </c>
      <c r="AZ2046" s="13">
        <f t="shared" si="2505"/>
        <v>1.9979623503929637E-4</v>
      </c>
      <c r="BA2046" s="13">
        <f t="shared" si="2506"/>
        <v>1.6032537882819945E-4</v>
      </c>
      <c r="BB2046" s="13">
        <f t="shared" si="2507"/>
        <v>9.6489157158104419E-5</v>
      </c>
      <c r="BC2046" s="13">
        <f t="shared" si="2508"/>
        <v>4.6456312866388528E-5</v>
      </c>
      <c r="BD2046" s="13">
        <f t="shared" si="2509"/>
        <v>8.225906791338734E-3</v>
      </c>
      <c r="BE2046" s="13">
        <f t="shared" si="2510"/>
        <v>8.9251088686025243E-3</v>
      </c>
      <c r="BF2046" s="13">
        <f t="shared" si="2511"/>
        <v>4.8418715612168683E-3</v>
      </c>
      <c r="BG2046" s="13">
        <f t="shared" si="2512"/>
        <v>1.7511435479734335E-3</v>
      </c>
      <c r="BH2046" s="13">
        <f t="shared" si="2513"/>
        <v>4.7499768738779366E-4</v>
      </c>
      <c r="BI2046" s="13">
        <f t="shared" si="2514"/>
        <v>1.0307449816315124E-4</v>
      </c>
      <c r="BJ2046" s="14">
        <f t="shared" si="2515"/>
        <v>0.15461605754142327</v>
      </c>
      <c r="BK2046" s="14">
        <f t="shared" si="2516"/>
        <v>0.17975567926413599</v>
      </c>
      <c r="BL2046" s="14">
        <f t="shared" si="2517"/>
        <v>0.58311378055909457</v>
      </c>
      <c r="BM2046" s="14">
        <f t="shared" si="2518"/>
        <v>0.66582549023099991</v>
      </c>
      <c r="BN2046" s="14">
        <f t="shared" si="2519"/>
        <v>0.32226754753849057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1.8395061728395099</v>
      </c>
      <c r="F2047" s="10">
        <f>VLOOKUP(B2047,home!$B$2:$E$405,3,FALSE)</f>
        <v>2.17</v>
      </c>
      <c r="G2047" s="10">
        <f>VLOOKUP(C2047,away!$B$2:$E$405,4,FALSE)</f>
        <v>1.0900000000000001</v>
      </c>
      <c r="H2047" s="10">
        <f>VLOOKUP(A2047,away!$A$2:$E$405,3,FALSE)</f>
        <v>1.2222222222222201</v>
      </c>
      <c r="I2047" s="10">
        <f>VLOOKUP(C2047,away!$B$2:$E$405,3,FALSE)</f>
        <v>0.76</v>
      </c>
      <c r="J2047" s="10">
        <f>VLOOKUP(B2047,home!$B$2:$E$405,4,FALSE)</f>
        <v>0.65</v>
      </c>
      <c r="K2047" s="12">
        <f t="shared" si="2464"/>
        <v>4.3509839506172927</v>
      </c>
      <c r="L2047" s="12">
        <f t="shared" si="2465"/>
        <v>0.60377777777777675</v>
      </c>
      <c r="M2047" s="13">
        <f t="shared" si="2466"/>
        <v>7.0497598371191232E-3</v>
      </c>
      <c r="N2047" s="13">
        <f t="shared" si="2467"/>
        <v>3.0673391907011686E-2</v>
      </c>
      <c r="O2047" s="13">
        <f t="shared" si="2468"/>
        <v>4.2564883283228048E-3</v>
      </c>
      <c r="P2047" s="13">
        <f t="shared" si="2469"/>
        <v>1.8519912402522355E-2</v>
      </c>
      <c r="Q2047" s="13">
        <f t="shared" si="2470"/>
        <v>6.6729717949201101E-2</v>
      </c>
      <c r="R2047" s="13">
        <f t="shared" si="2471"/>
        <v>1.2849865320058934E-3</v>
      </c>
      <c r="S2047" s="13">
        <f t="shared" si="2472"/>
        <v>1.2163079428293783E-2</v>
      </c>
      <c r="T2047" s="13">
        <f t="shared" si="2473"/>
        <v>4.0289920815106454E-2</v>
      </c>
      <c r="U2047" s="13">
        <f t="shared" si="2474"/>
        <v>5.5909557775170168E-3</v>
      </c>
      <c r="V2047" s="13">
        <f t="shared" si="2475"/>
        <v>3.5503047977900179E-3</v>
      </c>
      <c r="W2047" s="13">
        <f t="shared" si="2476"/>
        <v>9.6779977275397555E-2</v>
      </c>
      <c r="X2047" s="13">
        <f t="shared" si="2477"/>
        <v>5.8433599612723257E-2</v>
      </c>
      <c r="Y2047" s="13">
        <f t="shared" si="2478"/>
        <v>1.7640454460863202E-2</v>
      </c>
      <c r="Z2047" s="13">
        <f t="shared" si="2479"/>
        <v>2.5861543758963013E-4</v>
      </c>
      <c r="AA2047" s="13">
        <f t="shared" si="2480"/>
        <v>1.1252316183343488E-3</v>
      </c>
      <c r="AB2047" s="13">
        <f t="shared" si="2481"/>
        <v>2.4479323560499372E-3</v>
      </c>
      <c r="AC2047" s="13">
        <f t="shared" si="2482"/>
        <v>5.829217535107124E-4</v>
      </c>
      <c r="AD2047" s="13">
        <f t="shared" si="2483"/>
        <v>0.10527203196659028</v>
      </c>
      <c r="AE2047" s="13">
        <f t="shared" si="2484"/>
        <v>6.3560913522938953E-2</v>
      </c>
      <c r="AF2047" s="13">
        <f t="shared" si="2485"/>
        <v>1.9188333560202758E-2</v>
      </c>
      <c r="AG2047" s="13">
        <f t="shared" si="2486"/>
        <v>3.8618297987459858E-3</v>
      </c>
      <c r="AH2047" s="13">
        <f t="shared" si="2487"/>
        <v>3.903656355172354E-5</v>
      </c>
      <c r="AI2047" s="13">
        <f t="shared" si="2488"/>
        <v>1.698474615008011E-4</v>
      </c>
      <c r="AJ2047" s="13">
        <f t="shared" si="2489"/>
        <v>3.6950178952153707E-4</v>
      </c>
      <c r="AK2047" s="13">
        <f t="shared" si="2490"/>
        <v>5.3589878531085891E-4</v>
      </c>
      <c r="AL2047" s="13">
        <f t="shared" si="2491"/>
        <v>6.1254057227315463E-5</v>
      </c>
      <c r="AM2047" s="13">
        <f t="shared" si="2492"/>
        <v>9.1607384307100956E-2</v>
      </c>
      <c r="AN2047" s="13">
        <f t="shared" si="2493"/>
        <v>5.5310502924976183E-2</v>
      </c>
      <c r="AO2047" s="13">
        <f t="shared" si="2494"/>
        <v>1.6697626271906671E-2</v>
      </c>
      <c r="AP2047" s="13">
        <f t="shared" si="2495"/>
        <v>3.3605518948718774E-3</v>
      </c>
      <c r="AQ2047" s="13">
        <f t="shared" si="2496"/>
        <v>5.0725663879815964E-4</v>
      </c>
      <c r="AR2047" s="13">
        <f t="shared" si="2497"/>
        <v>4.7138819186681207E-6</v>
      </c>
      <c r="AS2047" s="13">
        <f t="shared" si="2498"/>
        <v>2.0510024573230043E-5</v>
      </c>
      <c r="AT2047" s="13">
        <f t="shared" si="2499"/>
        <v>4.4619393872445104E-5</v>
      </c>
      <c r="AU2047" s="13">
        <f t="shared" si="2500"/>
        <v>6.4712755541760069E-5</v>
      </c>
      <c r="AV2047" s="13">
        <f t="shared" si="2501"/>
        <v>7.0391040190604599E-5</v>
      </c>
      <c r="AW2047" s="13">
        <f t="shared" si="2502"/>
        <v>4.4698913326250625E-6</v>
      </c>
      <c r="AX2047" s="13">
        <f t="shared" si="2503"/>
        <v>6.643037647970447E-2</v>
      </c>
      <c r="AY2047" s="13">
        <f t="shared" si="2504"/>
        <v>4.010918508785704E-2</v>
      </c>
      <c r="AZ2047" s="13">
        <f t="shared" si="2505"/>
        <v>1.2108517320411932E-2</v>
      </c>
      <c r="BA2047" s="13">
        <f t="shared" si="2506"/>
        <v>2.4369512266340125E-3</v>
      </c>
      <c r="BB2047" s="13">
        <f t="shared" si="2507"/>
        <v>3.678442490424777E-4</v>
      </c>
      <c r="BC2047" s="13">
        <f t="shared" si="2508"/>
        <v>4.4419236651040475E-5</v>
      </c>
      <c r="BD2047" s="13">
        <f t="shared" si="2509"/>
        <v>4.7435619159337985E-7</v>
      </c>
      <c r="BE2047" s="13">
        <f t="shared" si="2510"/>
        <v>2.0639161764987373E-6</v>
      </c>
      <c r="BF2047" s="13">
        <f t="shared" si="2511"/>
        <v>4.4900330796827065E-6</v>
      </c>
      <c r="BG2047" s="13">
        <f t="shared" si="2512"/>
        <v>6.5120206224800637E-6</v>
      </c>
      <c r="BH2047" s="13">
        <f t="shared" si="2513"/>
        <v>7.083424303624899E-6</v>
      </c>
      <c r="BI2047" s="13">
        <f t="shared" si="2514"/>
        <v>6.1639730920968794E-6</v>
      </c>
      <c r="BJ2047" s="14">
        <f t="shared" si="2515"/>
        <v>0.79141078650673591</v>
      </c>
      <c r="BK2047" s="14">
        <f t="shared" si="2516"/>
        <v>8.2036417364320352E-2</v>
      </c>
      <c r="BL2047" s="14">
        <f t="shared" si="2517"/>
        <v>1.6051614031677604E-2</v>
      </c>
      <c r="BM2047" s="14">
        <f t="shared" si="2518"/>
        <v>0.72113846118761615</v>
      </c>
      <c r="BN2047" s="14">
        <f t="shared" si="2519"/>
        <v>0.12851425695618296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1.8395061728395099</v>
      </c>
      <c r="F2048" s="10">
        <f>VLOOKUP(B2048,home!$B$2:$E$405,3,FALSE)</f>
        <v>0.22</v>
      </c>
      <c r="G2048" s="10">
        <f>VLOOKUP(C2048,away!$B$2:$E$405,4,FALSE)</f>
        <v>0.95</v>
      </c>
      <c r="H2048" s="10">
        <f>VLOOKUP(A2048,away!$A$2:$E$405,3,FALSE)</f>
        <v>1.2222222222222201</v>
      </c>
      <c r="I2048" s="10">
        <f>VLOOKUP(C2048,away!$B$2:$E$405,3,FALSE)</f>
        <v>1.0900000000000001</v>
      </c>
      <c r="J2048" s="10">
        <f>VLOOKUP(B2048,home!$B$2:$E$405,4,FALSE)</f>
        <v>1.31</v>
      </c>
      <c r="K2048" s="12">
        <f t="shared" si="2464"/>
        <v>0.38445679012345757</v>
      </c>
      <c r="L2048" s="12">
        <f t="shared" si="2465"/>
        <v>1.7452111111111082</v>
      </c>
      <c r="M2048" s="13">
        <f t="shared" si="2466"/>
        <v>0.11887676612496928</v>
      </c>
      <c r="N2048" s="13">
        <f t="shared" si="2467"/>
        <v>4.5702979924662664E-2</v>
      </c>
      <c r="O2048" s="13">
        <f t="shared" si="2468"/>
        <v>0.20746505309425298</v>
      </c>
      <c r="P2048" s="13">
        <f t="shared" si="2469"/>
        <v>7.97613483754092E-2</v>
      </c>
      <c r="Q2048" s="13">
        <f t="shared" si="2470"/>
        <v>8.7854104804563158E-3</v>
      </c>
      <c r="R2048" s="13">
        <f t="shared" si="2471"/>
        <v>0.18103515791367319</v>
      </c>
      <c r="S2048" s="13">
        <f t="shared" si="2472"/>
        <v>1.3379133917504685E-2</v>
      </c>
      <c r="T2048" s="13">
        <f t="shared" si="2473"/>
        <v>1.5332395986164342E-2</v>
      </c>
      <c r="U2048" s="13">
        <f t="shared" si="2474"/>
        <v>6.9600195710984053E-2</v>
      </c>
      <c r="V2048" s="13">
        <f t="shared" si="2475"/>
        <v>9.9742671539507005E-4</v>
      </c>
      <c r="W2048" s="13">
        <f t="shared" si="2476"/>
        <v>1.1258702377444064E-3</v>
      </c>
      <c r="X2048" s="13">
        <f t="shared" si="2477"/>
        <v>1.9648812485808429E-3</v>
      </c>
      <c r="Y2048" s="13">
        <f t="shared" si="2478"/>
        <v>1.7145662935185775E-3</v>
      </c>
      <c r="Z2048" s="13">
        <f t="shared" si="2479"/>
        <v>0.10531485636423214</v>
      </c>
      <c r="AA2048" s="13">
        <f t="shared" si="2480"/>
        <v>4.0489011630105674E-2</v>
      </c>
      <c r="AB2048" s="13">
        <f t="shared" si="2481"/>
        <v>7.7831377232908863E-3</v>
      </c>
      <c r="AC2048" s="13">
        <f t="shared" si="2482"/>
        <v>4.1826980956235027E-5</v>
      </c>
      <c r="AD2048" s="13">
        <f t="shared" si="2483"/>
        <v>1.0821211442468712E-4</v>
      </c>
      <c r="AE2048" s="13">
        <f t="shared" si="2484"/>
        <v>1.8885298445079057E-4</v>
      </c>
      <c r="AF2048" s="13">
        <f t="shared" si="2485"/>
        <v>1.6479416341500655E-4</v>
      </c>
      <c r="AG2048" s="13">
        <f t="shared" si="2486"/>
        <v>9.5866868346043013E-5</v>
      </c>
      <c r="AH2048" s="13">
        <f t="shared" si="2487"/>
        <v>4.5949164372982097E-2</v>
      </c>
      <c r="AI2048" s="13">
        <f t="shared" si="2488"/>
        <v>1.7665468243691831E-2</v>
      </c>
      <c r="AJ2048" s="13">
        <f t="shared" si="2489"/>
        <v>3.3958046084988178E-3</v>
      </c>
      <c r="AK2048" s="13">
        <f t="shared" si="2490"/>
        <v>4.351800465566334E-4</v>
      </c>
      <c r="AL2048" s="13">
        <f t="shared" si="2491"/>
        <v>1.122566337659189E-6</v>
      </c>
      <c r="AM2048" s="13">
        <f t="shared" si="2492"/>
        <v>8.3205764328375009E-6</v>
      </c>
      <c r="AN2048" s="13">
        <f t="shared" si="2493"/>
        <v>1.4521162441437235E-5</v>
      </c>
      <c r="AO2048" s="13">
        <f t="shared" si="2494"/>
        <v>1.2671247019522788E-5</v>
      </c>
      <c r="AP2048" s="13">
        <f t="shared" si="2495"/>
        <v>7.3713336967015587E-6</v>
      </c>
      <c r="AQ2048" s="13">
        <f t="shared" si="2496"/>
        <v>3.2161333677978208E-6</v>
      </c>
      <c r="AR2048" s="13">
        <f t="shared" si="2497"/>
        <v>1.6038198441999808E-2</v>
      </c>
      <c r="AS2048" s="13">
        <f t="shared" si="2498"/>
        <v>6.1659942923742838E-3</v>
      </c>
      <c r="AT2048" s="13">
        <f t="shared" si="2499"/>
        <v>1.1852791867828889E-3</v>
      </c>
      <c r="AU2048" s="13">
        <f t="shared" si="2500"/>
        <v>1.5189621051689721E-4</v>
      </c>
      <c r="AV2048" s="13">
        <f t="shared" si="2501"/>
        <v>1.459938238181082E-5</v>
      </c>
      <c r="AW2048" s="13">
        <f t="shared" si="2502"/>
        <v>2.0922087742905746E-8</v>
      </c>
      <c r="AX2048" s="13">
        <f t="shared" si="2503"/>
        <v>5.3315035122426577E-7</v>
      </c>
      <c r="AY2048" s="13">
        <f t="shared" si="2504"/>
        <v>9.3045991684937838E-7</v>
      </c>
      <c r="AZ2048" s="13">
        <f t="shared" si="2505"/>
        <v>8.1192449266452659E-7</v>
      </c>
      <c r="BA2048" s="13">
        <f t="shared" si="2506"/>
        <v>4.723265486604603E-7</v>
      </c>
      <c r="BB2048" s="13">
        <f t="shared" si="2507"/>
        <v>2.0607738519874926E-7</v>
      </c>
      <c r="BC2048" s="13">
        <f t="shared" si="2508"/>
        <v>7.1929708479516213E-8</v>
      </c>
      <c r="BD2048" s="13">
        <f t="shared" si="2509"/>
        <v>4.6650070205304832E-3</v>
      </c>
      <c r="BE2048" s="13">
        <f t="shared" si="2510"/>
        <v>1.7934936250165441E-3</v>
      </c>
      <c r="BF2048" s="13">
        <f t="shared" si="2511"/>
        <v>3.4476040109037239E-4</v>
      </c>
      <c r="BG2048" s="13">
        <f t="shared" si="2512"/>
        <v>4.4181825721626785E-5</v>
      </c>
      <c r="BH2048" s="13">
        <f t="shared" si="2513"/>
        <v>4.2465007246826624E-6</v>
      </c>
      <c r="BI2048" s="13">
        <f t="shared" si="2514"/>
        <v>3.2651920757368649E-7</v>
      </c>
      <c r="BJ2048" s="14">
        <f t="shared" si="2515"/>
        <v>7.5232956623125055E-2</v>
      </c>
      <c r="BK2048" s="14">
        <f t="shared" si="2516"/>
        <v>0.21305855514048896</v>
      </c>
      <c r="BL2048" s="14">
        <f t="shared" si="2517"/>
        <v>0.60422615675038338</v>
      </c>
      <c r="BM2048" s="14">
        <f t="shared" si="2518"/>
        <v>0.35620489942697653</v>
      </c>
      <c r="BN2048" s="14">
        <f t="shared" si="2519"/>
        <v>0.64162671591342368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1.8395061728395099</v>
      </c>
      <c r="F2049" s="10">
        <f>VLOOKUP(B2049,home!$B$2:$E$405,3,FALSE)</f>
        <v>1.96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0.43</v>
      </c>
      <c r="J2049" s="10">
        <f>VLOOKUP(B2049,home!$B$2:$E$405,4,FALSE)</f>
        <v>0.82</v>
      </c>
      <c r="K2049" s="12">
        <f t="shared" si="2464"/>
        <v>6.670049382716063</v>
      </c>
      <c r="L2049" s="12">
        <f t="shared" si="2465"/>
        <v>0.43095555555555481</v>
      </c>
      <c r="M2049" s="13">
        <f t="shared" si="2466"/>
        <v>8.2427616024799888E-4</v>
      </c>
      <c r="N2049" s="13">
        <f t="shared" si="2467"/>
        <v>5.4979626938497315E-3</v>
      </c>
      <c r="O2049" s="13">
        <f t="shared" si="2468"/>
        <v>3.5522639057087587E-4</v>
      </c>
      <c r="P2049" s="13">
        <f t="shared" si="2469"/>
        <v>2.369377567151726E-3</v>
      </c>
      <c r="Q2049" s="13">
        <f t="shared" si="2470"/>
        <v>1.8335841336154176E-2</v>
      </c>
      <c r="R2049" s="13">
        <f t="shared" si="2471"/>
        <v>7.6543393248233146E-5</v>
      </c>
      <c r="S2049" s="13">
        <f t="shared" si="2472"/>
        <v>1.7026908961047624E-3</v>
      </c>
      <c r="T2049" s="13">
        <f t="shared" si="2473"/>
        <v>7.90193268960083E-3</v>
      </c>
      <c r="U2049" s="13">
        <f t="shared" si="2474"/>
        <v>5.1054821288637042E-4</v>
      </c>
      <c r="V2049" s="13">
        <f t="shared" si="2475"/>
        <v>5.4381957671002627E-4</v>
      </c>
      <c r="W2049" s="13">
        <f t="shared" si="2476"/>
        <v>4.0766989061931602E-2</v>
      </c>
      <c r="X2049" s="13">
        <f t="shared" si="2477"/>
        <v>1.7568760419511959E-2</v>
      </c>
      <c r="Y2049" s="13">
        <f t="shared" si="2478"/>
        <v>3.7856774535066089E-3</v>
      </c>
      <c r="Z2049" s="13">
        <f t="shared" si="2479"/>
        <v>1.0995600187133207E-5</v>
      </c>
      <c r="AA2049" s="13">
        <f t="shared" si="2480"/>
        <v>7.3341196240780476E-5</v>
      </c>
      <c r="AB2049" s="13">
        <f t="shared" si="2481"/>
        <v>2.4459470035673777E-4</v>
      </c>
      <c r="AC2049" s="13">
        <f t="shared" si="2482"/>
        <v>9.7700410355114665E-5</v>
      </c>
      <c r="AD2049" s="13">
        <f t="shared" si="2483"/>
        <v>6.7979457556932382E-2</v>
      </c>
      <c r="AE2049" s="13">
        <f t="shared" si="2484"/>
        <v>2.9296124897813056E-2</v>
      </c>
      <c r="AF2049" s="13">
        <f t="shared" si="2485"/>
        <v>6.3126638904809724E-3</v>
      </c>
      <c r="AG2049" s="13">
        <f t="shared" si="2486"/>
        <v>9.0682585798590584E-4</v>
      </c>
      <c r="AH2049" s="13">
        <f t="shared" si="2487"/>
        <v>1.1846537468281884E-6</v>
      </c>
      <c r="AI2049" s="13">
        <f t="shared" si="2488"/>
        <v>7.901698992763628E-6</v>
      </c>
      <c r="AJ2049" s="13">
        <f t="shared" si="2489"/>
        <v>2.6352361244545597E-5</v>
      </c>
      <c r="AK2049" s="13">
        <f t="shared" si="2490"/>
        <v>5.8590516950764002E-5</v>
      </c>
      <c r="AL2049" s="13">
        <f t="shared" si="2491"/>
        <v>1.1233573006759235E-5</v>
      </c>
      <c r="AM2049" s="13">
        <f t="shared" si="2492"/>
        <v>9.0685267782997889E-2</v>
      </c>
      <c r="AN2049" s="13">
        <f t="shared" si="2493"/>
        <v>3.9081319958126109E-2</v>
      </c>
      <c r="AO2049" s="13">
        <f t="shared" si="2494"/>
        <v>8.4211559771993141E-3</v>
      </c>
      <c r="AP2049" s="13">
        <f t="shared" si="2495"/>
        <v>1.2097146508579706E-3</v>
      </c>
      <c r="AQ2049" s="13">
        <f t="shared" si="2496"/>
        <v>1.3033331235604766E-4</v>
      </c>
      <c r="AR2049" s="13">
        <f t="shared" si="2497"/>
        <v>1.0210662272106229E-7</v>
      </c>
      <c r="AS2049" s="13">
        <f t="shared" si="2498"/>
        <v>6.8105621585184348E-7</v>
      </c>
      <c r="AT2049" s="13">
        <f t="shared" si="2499"/>
        <v>2.2713392960687638E-6</v>
      </c>
      <c r="AU2049" s="13">
        <f t="shared" si="2500"/>
        <v>5.0499817565607301E-6</v>
      </c>
      <c r="AV2049" s="13">
        <f t="shared" si="2501"/>
        <v>8.420906924518824E-6</v>
      </c>
      <c r="AW2049" s="13">
        <f t="shared" si="2502"/>
        <v>8.9696798923583216E-7</v>
      </c>
      <c r="AX2049" s="13">
        <f t="shared" si="2503"/>
        <v>0.1008125357329043</v>
      </c>
      <c r="AY2049" s="13">
        <f t="shared" si="2504"/>
        <v>4.3445722343737996E-2</v>
      </c>
      <c r="AZ2049" s="13">
        <f t="shared" si="2505"/>
        <v>9.3615877045789934E-3</v>
      </c>
      <c r="BA2049" s="13">
        <f t="shared" si="2506"/>
        <v>1.344809410036297E-3</v>
      </c>
      <c r="BB2049" s="13">
        <f t="shared" si="2507"/>
        <v>1.4488827160463256E-4</v>
      </c>
      <c r="BC2049" s="13">
        <f t="shared" si="2508"/>
        <v>1.2488081116571708E-5</v>
      </c>
      <c r="BD2049" s="13">
        <f t="shared" si="2509"/>
        <v>7.3339027201094714E-9</v>
      </c>
      <c r="BE2049" s="13">
        <f t="shared" si="2510"/>
        <v>4.8917493311165834E-8</v>
      </c>
      <c r="BF2049" s="13">
        <f t="shared" si="2511"/>
        <v>1.6314104803207945E-7</v>
      </c>
      <c r="BG2049" s="13">
        <f t="shared" si="2512"/>
        <v>3.6271961557400759E-7</v>
      </c>
      <c r="BH2049" s="13">
        <f t="shared" si="2513"/>
        <v>6.0483943698960461E-7</v>
      </c>
      <c r="BI2049" s="13">
        <f t="shared" si="2514"/>
        <v>8.0686178266696827E-7</v>
      </c>
      <c r="BJ2049" s="14">
        <f t="shared" si="2515"/>
        <v>0.49300205908328337</v>
      </c>
      <c r="BK2049" s="14">
        <f t="shared" si="2516"/>
        <v>4.8994820527314381E-2</v>
      </c>
      <c r="BL2049" s="14">
        <f t="shared" si="2517"/>
        <v>1.3728023283329147E-3</v>
      </c>
      <c r="BM2049" s="14">
        <f t="shared" si="2518"/>
        <v>0.47247662462214624</v>
      </c>
      <c r="BN2049" s="14">
        <f t="shared" si="2519"/>
        <v>2.7459227541222743E-2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1.8395061728395099</v>
      </c>
      <c r="F2050" s="10">
        <f>VLOOKUP(B2050,home!$B$2:$E$405,3,FALSE)</f>
        <v>0.43</v>
      </c>
      <c r="G2050" s="10">
        <f>VLOOKUP(C2050,away!$B$2:$E$405,4,FALSE)</f>
        <v>0.33</v>
      </c>
      <c r="H2050" s="10">
        <f>VLOOKUP(A2050,away!$A$2:$E$405,3,FALSE)</f>
        <v>1.2222222222222201</v>
      </c>
      <c r="I2050" s="10">
        <f>VLOOKUP(C2050,away!$B$2:$E$405,3,FALSE)</f>
        <v>0.76</v>
      </c>
      <c r="J2050" s="10">
        <f>VLOOKUP(B2050,home!$B$2:$E$405,4,FALSE)</f>
        <v>0.98</v>
      </c>
      <c r="K2050" s="12">
        <f t="shared" si="2464"/>
        <v>0.26102592592592649</v>
      </c>
      <c r="L2050" s="12">
        <f t="shared" si="2465"/>
        <v>0.91031111111110952</v>
      </c>
      <c r="M2050" s="13">
        <f t="shared" si="2466"/>
        <v>0.30995224646287461</v>
      </c>
      <c r="N2050" s="13">
        <f t="shared" si="2467"/>
        <v>8.0905572125792816E-2</v>
      </c>
      <c r="O2050" s="13">
        <f t="shared" si="2468"/>
        <v>0.28215297386900384</v>
      </c>
      <c r="P2050" s="13">
        <f t="shared" si="2469"/>
        <v>7.3649241256910469E-2</v>
      </c>
      <c r="Q2050" s="13">
        <f t="shared" si="2470"/>
        <v>1.0559225938350947E-2</v>
      </c>
      <c r="R2050" s="13">
        <f t="shared" si="2471"/>
        <v>0.12842349357299834</v>
      </c>
      <c r="S2050" s="13">
        <f t="shared" si="2472"/>
        <v>4.3750374449764646E-3</v>
      </c>
      <c r="T2050" s="13">
        <f t="shared" si="2473"/>
        <v>9.6121806964134995E-3</v>
      </c>
      <c r="U2050" s="13">
        <f t="shared" si="2474"/>
        <v>3.3521861320534162E-2</v>
      </c>
      <c r="V2050" s="13">
        <f t="shared" si="2475"/>
        <v>1.1550818337347528E-4</v>
      </c>
      <c r="W2050" s="13">
        <f t="shared" si="2476"/>
        <v>9.1874390920637205E-4</v>
      </c>
      <c r="X2050" s="13">
        <f t="shared" si="2477"/>
        <v>8.3634278881621689E-4</v>
      </c>
      <c r="Y2050" s="13">
        <f t="shared" si="2478"/>
        <v>3.8066606667852711E-4</v>
      </c>
      <c r="Z2050" s="13">
        <f t="shared" si="2479"/>
        <v>3.8968444375735531E-2</v>
      </c>
      <c r="AA2050" s="13">
        <f t="shared" si="2480"/>
        <v>1.017177427506933E-2</v>
      </c>
      <c r="AB2050" s="13">
        <f t="shared" si="2481"/>
        <v>1.3275483992297456E-3</v>
      </c>
      <c r="AC2050" s="13">
        <f t="shared" si="2482"/>
        <v>1.7154033729191511E-6</v>
      </c>
      <c r="AD2050" s="13">
        <f t="shared" si="2483"/>
        <v>5.9953994897349631E-5</v>
      </c>
      <c r="AE2050" s="13">
        <f t="shared" si="2484"/>
        <v>5.4576787710556139E-5</v>
      </c>
      <c r="AF2050" s="13">
        <f t="shared" si="2485"/>
        <v>2.4840928130835749E-5</v>
      </c>
      <c r="AG2050" s="13">
        <f t="shared" si="2486"/>
        <v>7.5376576292707712E-6</v>
      </c>
      <c r="AH2050" s="13">
        <f t="shared" si="2487"/>
        <v>8.8683519744868159E-3</v>
      </c>
      <c r="AI2050" s="13">
        <f t="shared" si="2488"/>
        <v>2.3148697855774393E-3</v>
      </c>
      <c r="AJ2050" s="13">
        <f t="shared" si="2489"/>
        <v>3.0212051458915098E-4</v>
      </c>
      <c r="AK2050" s="13">
        <f t="shared" si="2490"/>
        <v>2.6287095687283507E-5</v>
      </c>
      <c r="AL2050" s="13">
        <f t="shared" si="2491"/>
        <v>1.6304209220199753E-8</v>
      </c>
      <c r="AM2050" s="13">
        <f t="shared" si="2492"/>
        <v>3.129909406207794E-6</v>
      </c>
      <c r="AN2050" s="13">
        <f t="shared" si="2493"/>
        <v>2.8491913092421298E-6</v>
      </c>
      <c r="AO2050" s="13">
        <f t="shared" si="2494"/>
        <v>1.2968252532421598E-6</v>
      </c>
      <c r="AP2050" s="13">
        <f t="shared" si="2495"/>
        <v>3.9350481239860561E-7</v>
      </c>
      <c r="AQ2050" s="13">
        <f t="shared" si="2496"/>
        <v>8.9552950750535816E-8</v>
      </c>
      <c r="AR2050" s="13">
        <f t="shared" si="2497"/>
        <v>1.6145918679238997E-3</v>
      </c>
      <c r="AS2050" s="13">
        <f t="shared" si="2498"/>
        <v>4.2145033731730714E-4</v>
      </c>
      <c r="AT2050" s="13">
        <f t="shared" si="2499"/>
        <v>5.5004732265022067E-5</v>
      </c>
      <c r="AU2050" s="13">
        <f t="shared" si="2500"/>
        <v>4.7858870565950227E-6</v>
      </c>
      <c r="AV2050" s="13">
        <f t="shared" si="2501"/>
        <v>3.1231015008115564E-7</v>
      </c>
      <c r="AW2050" s="13">
        <f t="shared" si="2502"/>
        <v>1.0761448399308884E-10</v>
      </c>
      <c r="AX2050" s="13">
        <f t="shared" si="2503"/>
        <v>1.3616458346994256E-7</v>
      </c>
      <c r="AY2050" s="13">
        <f t="shared" si="2504"/>
        <v>1.2395213327250482E-7</v>
      </c>
      <c r="AZ2050" s="13">
        <f t="shared" si="2505"/>
        <v>5.6417502081943088E-8</v>
      </c>
      <c r="BA2050" s="13">
        <f t="shared" si="2506"/>
        <v>1.7119159668775655E-8</v>
      </c>
      <c r="BB2050" s="13">
        <f t="shared" si="2507"/>
        <v>3.8959403148429138E-9</v>
      </c>
      <c r="BC2050" s="13">
        <f t="shared" si="2508"/>
        <v>7.0930355136544401E-10</v>
      </c>
      <c r="BD2050" s="13">
        <f t="shared" si="2509"/>
        <v>2.449634862134611E-4</v>
      </c>
      <c r="BE2050" s="13">
        <f t="shared" si="2510"/>
        <v>6.3941820806911605E-5</v>
      </c>
      <c r="BF2050" s="13">
        <f t="shared" si="2511"/>
        <v>8.345236490756886E-6</v>
      </c>
      <c r="BG2050" s="13">
        <f t="shared" si="2512"/>
        <v>7.2610769402354856E-7</v>
      </c>
      <c r="BH2050" s="13">
        <f t="shared" si="2513"/>
        <v>4.7383233288609006E-8</v>
      </c>
      <c r="BI2050" s="13">
        <f t="shared" si="2514"/>
        <v>2.4736504685046711E-9</v>
      </c>
      <c r="BJ2050" s="14">
        <f t="shared" si="2515"/>
        <v>0.10336773813598057</v>
      </c>
      <c r="BK2050" s="14">
        <f t="shared" si="2516"/>
        <v>0.38809388900785041</v>
      </c>
      <c r="BL2050" s="14">
        <f t="shared" si="2517"/>
        <v>0.4695234524499779</v>
      </c>
      <c r="BM2050" s="14">
        <f t="shared" si="2518"/>
        <v>0.11431064689909463</v>
      </c>
      <c r="BN2050" s="14">
        <f t="shared" si="2519"/>
        <v>0.88564275322593089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1.8395061728395099</v>
      </c>
      <c r="F2051" s="10">
        <f>VLOOKUP(B2051,home!$B$2:$E$405,3,FALSE)</f>
        <v>0.68</v>
      </c>
      <c r="G2051" s="10">
        <f>VLOOKUP(C2051,away!$B$2:$E$405,4,FALSE)</f>
        <v>0.98</v>
      </c>
      <c r="H2051" s="10">
        <f>VLOOKUP(A2051,away!$A$2:$E$405,3,FALSE)</f>
        <v>1.2222222222222201</v>
      </c>
      <c r="I2051" s="10">
        <f>VLOOKUP(C2051,away!$B$2:$E$405,3,FALSE)</f>
        <v>0.43</v>
      </c>
      <c r="J2051" s="10">
        <f>VLOOKUP(B2051,home!$B$2:$E$405,4,FALSE)</f>
        <v>1.02</v>
      </c>
      <c r="K2051" s="12">
        <f t="shared" si="2464"/>
        <v>1.2258469135802494</v>
      </c>
      <c r="L2051" s="12">
        <f t="shared" si="2465"/>
        <v>0.5360666666666658</v>
      </c>
      <c r="M2051" s="13">
        <f t="shared" si="2466"/>
        <v>0.17171595696525421</v>
      </c>
      <c r="N2051" s="13">
        <f t="shared" si="2467"/>
        <v>0.21049747585833581</v>
      </c>
      <c r="O2051" s="13">
        <f t="shared" si="2468"/>
        <v>9.2051200663840468E-2</v>
      </c>
      <c r="P2051" s="13">
        <f t="shared" si="2469"/>
        <v>0.11284068022512504</v>
      </c>
      <c r="Q2051" s="13">
        <f t="shared" si="2470"/>
        <v>0.12901884054868704</v>
      </c>
      <c r="R2051" s="13">
        <f t="shared" si="2471"/>
        <v>2.4672790151264664E-2</v>
      </c>
      <c r="S2051" s="13">
        <f t="shared" si="2472"/>
        <v>1.8537908967081875E-2</v>
      </c>
      <c r="T2051" s="13">
        <f t="shared" si="2473"/>
        <v>6.9162699790132731E-2</v>
      </c>
      <c r="U2051" s="13">
        <f t="shared" si="2474"/>
        <v>3.0245063656340963E-2</v>
      </c>
      <c r="V2051" s="13">
        <f t="shared" si="2475"/>
        <v>1.3535468008176593E-3</v>
      </c>
      <c r="W2051" s="13">
        <f t="shared" si="2476"/>
        <v>5.2719115826770115E-2</v>
      </c>
      <c r="X2051" s="13">
        <f t="shared" si="2477"/>
        <v>2.8260960690870526E-2</v>
      </c>
      <c r="Y2051" s="13">
        <f t="shared" si="2478"/>
        <v>7.5748794971763162E-3</v>
      </c>
      <c r="Z2051" s="13">
        <f t="shared" si="2479"/>
        <v>4.4087534579181969E-3</v>
      </c>
      <c r="AA2051" s="13">
        <f t="shared" si="2480"/>
        <v>5.4044568191252739E-3</v>
      </c>
      <c r="AB2051" s="13">
        <f t="shared" si="2481"/>
        <v>3.3125183556512255E-3</v>
      </c>
      <c r="AC2051" s="13">
        <f t="shared" si="2482"/>
        <v>5.5591492638520374E-5</v>
      </c>
      <c r="AD2051" s="13">
        <f t="shared" si="2483"/>
        <v>1.6156391355731464E-2</v>
      </c>
      <c r="AE2051" s="13">
        <f t="shared" si="2484"/>
        <v>8.6609028594291006E-3</v>
      </c>
      <c r="AF2051" s="13">
        <f t="shared" si="2485"/>
        <v>2.321410663088976E-3</v>
      </c>
      <c r="AG2051" s="13">
        <f t="shared" si="2486"/>
        <v>4.148102920421873E-4</v>
      </c>
      <c r="AH2051" s="13">
        <f t="shared" si="2487"/>
        <v>5.9084644258533602E-4</v>
      </c>
      <c r="AI2051" s="13">
        <f t="shared" si="2488"/>
        <v>7.2428728804310423E-4</v>
      </c>
      <c r="AJ2051" s="13">
        <f t="shared" si="2489"/>
        <v>4.4393266829652431E-4</v>
      </c>
      <c r="AK2051" s="13">
        <f t="shared" si="2490"/>
        <v>1.81397830422913E-4</v>
      </c>
      <c r="AL2051" s="13">
        <f t="shared" si="2491"/>
        <v>1.4612461077988155E-6</v>
      </c>
      <c r="AM2051" s="13">
        <f t="shared" si="2492"/>
        <v>3.9610524956036029E-3</v>
      </c>
      <c r="AN2051" s="13">
        <f t="shared" si="2493"/>
        <v>2.1233882078099016E-3</v>
      </c>
      <c r="AO2051" s="13">
        <f t="shared" si="2494"/>
        <v>5.691388192999796E-4</v>
      </c>
      <c r="AP2051" s="13">
        <f t="shared" si="2495"/>
        <v>1.0169878324424732E-4</v>
      </c>
      <c r="AQ2051" s="13">
        <f t="shared" si="2496"/>
        <v>1.3629331934449854E-5</v>
      </c>
      <c r="AR2051" s="13">
        <f t="shared" si="2497"/>
        <v>6.3346616597715756E-5</v>
      </c>
      <c r="AS2051" s="13">
        <f t="shared" si="2498"/>
        <v>7.7653254442061262E-5</v>
      </c>
      <c r="AT2051" s="13">
        <f t="shared" si="2499"/>
        <v>4.7595501143631307E-5</v>
      </c>
      <c r="AU2051" s="13">
        <f t="shared" si="2500"/>
        <v>1.9448266059075227E-5</v>
      </c>
      <c r="AV2051" s="13">
        <f t="shared" si="2501"/>
        <v>5.960149230751225E-6</v>
      </c>
      <c r="AW2051" s="13">
        <f t="shared" si="2502"/>
        <v>2.6673248287205354E-8</v>
      </c>
      <c r="AX2051" s="13">
        <f t="shared" si="2503"/>
        <v>8.0927399604417021E-4</v>
      </c>
      <c r="AY2051" s="13">
        <f t="shared" si="2504"/>
        <v>4.3382481347941087E-4</v>
      </c>
      <c r="AZ2051" s="13">
        <f t="shared" si="2505"/>
        <v>1.1627951083959788E-4</v>
      </c>
      <c r="BA2051" s="13">
        <f t="shared" si="2506"/>
        <v>2.0777856592471228E-5</v>
      </c>
      <c r="BB2051" s="13">
        <f t="shared" si="2507"/>
        <v>2.7845790810010141E-6</v>
      </c>
      <c r="BC2051" s="13">
        <f t="shared" si="2508"/>
        <v>2.9854400520438841E-7</v>
      </c>
      <c r="BD2051" s="13">
        <f t="shared" si="2509"/>
        <v>5.6596682673581259E-6</v>
      </c>
      <c r="BE2051" s="13">
        <f t="shared" si="2510"/>
        <v>6.9378868774290364E-6</v>
      </c>
      <c r="BF2051" s="13">
        <f t="shared" si="2511"/>
        <v>4.25239360773265E-6</v>
      </c>
      <c r="BG2051" s="13">
        <f t="shared" si="2512"/>
        <v>1.7375945264558172E-6</v>
      </c>
      <c r="BH2051" s="13">
        <f t="shared" si="2513"/>
        <v>5.3250622182744997E-7</v>
      </c>
      <c r="BI2051" s="13">
        <f t="shared" si="2514"/>
        <v>1.3055422169789167E-7</v>
      </c>
      <c r="BJ2051" s="14">
        <f t="shared" si="2515"/>
        <v>0.53293963432019842</v>
      </c>
      <c r="BK2051" s="14">
        <f t="shared" si="2516"/>
        <v>0.3049389705105045</v>
      </c>
      <c r="BL2051" s="14">
        <f t="shared" si="2517"/>
        <v>0.15785974826676621</v>
      </c>
      <c r="BM2051" s="14">
        <f t="shared" si="2518"/>
        <v>0.25891636400264884</v>
      </c>
      <c r="BN2051" s="14">
        <f t="shared" si="2519"/>
        <v>0.74079694441250721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1.52525252525253</v>
      </c>
      <c r="F2052" s="10">
        <f>VLOOKUP(B2052,home!$B$2:$E$405,3,FALSE)</f>
        <v>1.31</v>
      </c>
      <c r="G2052" s="10">
        <f>VLOOKUP(C2052,away!$B$2:$E$405,4,FALSE)</f>
        <v>0.98</v>
      </c>
      <c r="H2052" s="10">
        <f>VLOOKUP(A2052,away!$A$2:$E$405,3,FALSE)</f>
        <v>1.3333333333333299</v>
      </c>
      <c r="I2052" s="10">
        <f>VLOOKUP(C2052,away!$B$2:$E$405,3,FALSE)</f>
        <v>0.98</v>
      </c>
      <c r="J2052" s="10">
        <f>VLOOKUP(B2052,home!$B$2:$E$405,4,FALSE)</f>
        <v>1.5</v>
      </c>
      <c r="K2052" s="12">
        <f t="shared" si="2464"/>
        <v>1.958119191919198</v>
      </c>
      <c r="L2052" s="12">
        <f t="shared" si="2465"/>
        <v>1.9599999999999951</v>
      </c>
      <c r="M2052" s="13">
        <f t="shared" si="2466"/>
        <v>1.9878447151040719E-2</v>
      </c>
      <c r="N2052" s="13">
        <f t="shared" si="2467"/>
        <v>3.8924368872004331E-2</v>
      </c>
      <c r="O2052" s="13">
        <f t="shared" si="2468"/>
        <v>3.8961756416039703E-2</v>
      </c>
      <c r="P2052" s="13">
        <f t="shared" si="2469"/>
        <v>7.6291762989128292E-2</v>
      </c>
      <c r="Q2052" s="13">
        <f t="shared" si="2470"/>
        <v>3.8109276860806965E-2</v>
      </c>
      <c r="R2052" s="13">
        <f t="shared" si="2471"/>
        <v>3.8182521287718825E-2</v>
      </c>
      <c r="S2052" s="13">
        <f t="shared" si="2472"/>
        <v>7.3200298994237661E-2</v>
      </c>
      <c r="T2052" s="13">
        <f t="shared" si="2473"/>
        <v>7.4694182647181459E-2</v>
      </c>
      <c r="U2052" s="13">
        <f t="shared" si="2474"/>
        <v>7.4765927729345552E-2</v>
      </c>
      <c r="V2052" s="13">
        <f t="shared" si="2475"/>
        <v>3.1215158246342935E-2</v>
      </c>
      <c r="W2052" s="13">
        <f t="shared" si="2476"/>
        <v>2.4874168803769449E-2</v>
      </c>
      <c r="X2052" s="13">
        <f t="shared" si="2477"/>
        <v>4.8753370855387994E-2</v>
      </c>
      <c r="Y2052" s="13">
        <f t="shared" si="2478"/>
        <v>4.7778303438280129E-2</v>
      </c>
      <c r="Z2052" s="13">
        <f t="shared" si="2479"/>
        <v>2.4945913907976233E-2</v>
      </c>
      <c r="AA2052" s="13">
        <f t="shared" si="2480"/>
        <v>4.8847072783172296E-2</v>
      </c>
      <c r="AB2052" s="13">
        <f t="shared" si="2481"/>
        <v>4.7824195342901811E-2</v>
      </c>
      <c r="AC2052" s="13">
        <f t="shared" si="2482"/>
        <v>7.4875675540174522E-3</v>
      </c>
      <c r="AD2052" s="13">
        <f t="shared" si="2483"/>
        <v>1.2176646829424693E-2</v>
      </c>
      <c r="AE2052" s="13">
        <f t="shared" si="2484"/>
        <v>2.3866227785672336E-2</v>
      </c>
      <c r="AF2052" s="13">
        <f t="shared" si="2485"/>
        <v>2.3388903229958836E-2</v>
      </c>
      <c r="AG2052" s="13">
        <f t="shared" si="2486"/>
        <v>1.5280750110239733E-2</v>
      </c>
      <c r="AH2052" s="13">
        <f t="shared" si="2487"/>
        <v>1.2223497814908328E-2</v>
      </c>
      <c r="AI2052" s="13">
        <f t="shared" si="2488"/>
        <v>2.3935065663754373E-2</v>
      </c>
      <c r="AJ2052" s="13">
        <f t="shared" si="2489"/>
        <v>2.3433855718021836E-2</v>
      </c>
      <c r="AK2052" s="13">
        <f t="shared" si="2490"/>
        <v>1.5295427540708005E-2</v>
      </c>
      <c r="AL2052" s="13">
        <f t="shared" si="2491"/>
        <v>1.1494654986997405E-3</v>
      </c>
      <c r="AM2052" s="13">
        <f t="shared" si="2492"/>
        <v>4.7686651699837095E-3</v>
      </c>
      <c r="AN2052" s="13">
        <f t="shared" si="2493"/>
        <v>9.3465837331680457E-3</v>
      </c>
      <c r="AO2052" s="13">
        <f t="shared" si="2494"/>
        <v>9.1596520585046637E-3</v>
      </c>
      <c r="AP2052" s="13">
        <f t="shared" si="2495"/>
        <v>5.9843060115563644E-3</v>
      </c>
      <c r="AQ2052" s="13">
        <f t="shared" si="2496"/>
        <v>2.9323099456626122E-3</v>
      </c>
      <c r="AR2052" s="13">
        <f t="shared" si="2497"/>
        <v>4.7916111434440495E-3</v>
      </c>
      <c r="AS2052" s="13">
        <f t="shared" si="2498"/>
        <v>9.3825457401916848E-3</v>
      </c>
      <c r="AT2052" s="13">
        <f t="shared" si="2499"/>
        <v>9.1860714414645304E-3</v>
      </c>
      <c r="AU2052" s="13">
        <f t="shared" si="2500"/>
        <v>5.9958075959575183E-3</v>
      </c>
      <c r="AV2052" s="13">
        <f t="shared" si="2501"/>
        <v>2.9351264811748323E-3</v>
      </c>
      <c r="AW2052" s="13">
        <f t="shared" si="2502"/>
        <v>1.2254303579910383E-4</v>
      </c>
      <c r="AX2052" s="13">
        <f t="shared" si="2503"/>
        <v>1.5562691315302883E-3</v>
      </c>
      <c r="AY2052" s="13">
        <f t="shared" si="2504"/>
        <v>3.0502874977993569E-3</v>
      </c>
      <c r="AZ2052" s="13">
        <f t="shared" si="2505"/>
        <v>2.9892817478433631E-3</v>
      </c>
      <c r="BA2052" s="13">
        <f t="shared" si="2506"/>
        <v>1.9529974085909921E-3</v>
      </c>
      <c r="BB2052" s="13">
        <f t="shared" si="2507"/>
        <v>9.5696873020958398E-4</v>
      </c>
      <c r="BC2052" s="13">
        <f t="shared" si="2508"/>
        <v>3.7513174224215577E-4</v>
      </c>
      <c r="BD2052" s="13">
        <f t="shared" si="2509"/>
        <v>1.565259640191718E-3</v>
      </c>
      <c r="BE2052" s="13">
        <f t="shared" si="2510"/>
        <v>3.064964941795941E-3</v>
      </c>
      <c r="BF2052" s="13">
        <f t="shared" si="2511"/>
        <v>3.0007833375450708E-3</v>
      </c>
      <c r="BG2052" s="13">
        <f t="shared" si="2512"/>
        <v>1.9586304813461169E-3</v>
      </c>
      <c r="BH2052" s="13">
        <f t="shared" si="2513"/>
        <v>9.5880798385044219E-4</v>
      </c>
      <c r="BI2052" s="13">
        <f t="shared" si="2514"/>
        <v>3.7549206290858069E-4</v>
      </c>
      <c r="BJ2052" s="14">
        <f t="shared" si="2515"/>
        <v>0.39091865260981701</v>
      </c>
      <c r="BK2052" s="14">
        <f t="shared" si="2516"/>
        <v>0.21227298793126614</v>
      </c>
      <c r="BL2052" s="14">
        <f t="shared" si="2517"/>
        <v>0.36668442114644118</v>
      </c>
      <c r="BM2052" s="14">
        <f t="shared" si="2518"/>
        <v>0.7415460975567616</v>
      </c>
      <c r="BN2052" s="14">
        <f t="shared" si="2519"/>
        <v>0.2503481335767388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1.52525252525253</v>
      </c>
      <c r="F2053" s="10">
        <f>VLOOKUP(B2053,home!$B$2:$E$405,3,FALSE)</f>
        <v>0.44</v>
      </c>
      <c r="G2053" s="10">
        <f>VLOOKUP(C2053,away!$B$2:$E$405,4,FALSE)</f>
        <v>1.2</v>
      </c>
      <c r="H2053" s="10">
        <f>VLOOKUP(A2053,away!$A$2:$E$405,3,FALSE)</f>
        <v>1.3333333333333299</v>
      </c>
      <c r="I2053" s="10">
        <f>VLOOKUP(C2053,away!$B$2:$E$405,3,FALSE)</f>
        <v>1.2</v>
      </c>
      <c r="J2053" s="10">
        <f>VLOOKUP(B2053,home!$B$2:$E$405,4,FALSE)</f>
        <v>1.5</v>
      </c>
      <c r="K2053" s="12">
        <f t="shared" si="2464"/>
        <v>0.80533333333333579</v>
      </c>
      <c r="L2053" s="12">
        <f t="shared" si="2465"/>
        <v>2.3999999999999937</v>
      </c>
      <c r="M2053" s="13">
        <f t="shared" si="2466"/>
        <v>4.0545384257014823E-2</v>
      </c>
      <c r="N2053" s="13">
        <f t="shared" si="2467"/>
        <v>3.26525494549827E-2</v>
      </c>
      <c r="O2053" s="13">
        <f t="shared" si="2468"/>
        <v>9.7308922216835306E-2</v>
      </c>
      <c r="P2053" s="13">
        <f t="shared" si="2469"/>
        <v>7.8366118691958267E-2</v>
      </c>
      <c r="Q2053" s="13">
        <f t="shared" si="2470"/>
        <v>1.3148093247206408E-2</v>
      </c>
      <c r="R2053" s="13">
        <f t="shared" si="2471"/>
        <v>0.1167707066602021</v>
      </c>
      <c r="S2053" s="13">
        <f t="shared" si="2472"/>
        <v>3.786650855195426E-2</v>
      </c>
      <c r="T2053" s="13">
        <f t="shared" si="2473"/>
        <v>3.155542379329529E-2</v>
      </c>
      <c r="U2053" s="13">
        <f t="shared" si="2474"/>
        <v>9.4039342430349712E-2</v>
      </c>
      <c r="V2053" s="13">
        <f t="shared" si="2475"/>
        <v>8.1320430810241356E-3</v>
      </c>
      <c r="W2053" s="13">
        <f t="shared" si="2476"/>
        <v>3.5295325872500868E-3</v>
      </c>
      <c r="X2053" s="13">
        <f t="shared" si="2477"/>
        <v>8.4708782094001841E-3</v>
      </c>
      <c r="Y2053" s="13">
        <f t="shared" si="2478"/>
        <v>1.0165053851280198E-2</v>
      </c>
      <c r="Z2053" s="13">
        <f t="shared" si="2479"/>
        <v>9.3416565328161422E-2</v>
      </c>
      <c r="AA2053" s="13">
        <f t="shared" si="2480"/>
        <v>7.5231473944279564E-2</v>
      </c>
      <c r="AB2053" s="13">
        <f t="shared" si="2481"/>
        <v>3.0293206841563326E-2</v>
      </c>
      <c r="AC2053" s="13">
        <f t="shared" si="2482"/>
        <v>9.8235080418771609E-4</v>
      </c>
      <c r="AD2053" s="13">
        <f t="shared" si="2483"/>
        <v>7.1061256089968629E-4</v>
      </c>
      <c r="AE2053" s="13">
        <f t="shared" si="2484"/>
        <v>1.7054701461592422E-3</v>
      </c>
      <c r="AF2053" s="13">
        <f t="shared" si="2485"/>
        <v>2.0465641753910861E-3</v>
      </c>
      <c r="AG2053" s="13">
        <f t="shared" si="2486"/>
        <v>1.6372513403128644E-3</v>
      </c>
      <c r="AH2053" s="13">
        <f t="shared" si="2487"/>
        <v>5.6049939196896714E-2</v>
      </c>
      <c r="AI2053" s="13">
        <f t="shared" si="2488"/>
        <v>4.5138884366567621E-2</v>
      </c>
      <c r="AJ2053" s="13">
        <f t="shared" si="2489"/>
        <v>1.817592410493795E-2</v>
      </c>
      <c r="AK2053" s="13">
        <f t="shared" si="2490"/>
        <v>4.8792258486144695E-3</v>
      </c>
      <c r="AL2053" s="13">
        <f t="shared" si="2491"/>
        <v>7.5947505373360737E-5</v>
      </c>
      <c r="AM2053" s="13">
        <f t="shared" si="2492"/>
        <v>1.1445599647557649E-4</v>
      </c>
      <c r="AN2053" s="13">
        <f t="shared" si="2493"/>
        <v>2.7469439154138278E-4</v>
      </c>
      <c r="AO2053" s="13">
        <f t="shared" si="2494"/>
        <v>3.2963326984965864E-4</v>
      </c>
      <c r="AP2053" s="13">
        <f t="shared" si="2495"/>
        <v>2.6370661587972618E-4</v>
      </c>
      <c r="AQ2053" s="13">
        <f t="shared" si="2496"/>
        <v>1.582239695278353E-4</v>
      </c>
      <c r="AR2053" s="13">
        <f t="shared" si="2497"/>
        <v>2.6903970814510347E-2</v>
      </c>
      <c r="AS2053" s="13">
        <f t="shared" si="2498"/>
        <v>2.1666664495952399E-2</v>
      </c>
      <c r="AT2053" s="13">
        <f t="shared" si="2499"/>
        <v>8.7244435703701922E-3</v>
      </c>
      <c r="AU2053" s="13">
        <f t="shared" si="2500"/>
        <v>2.3420284073349387E-3</v>
      </c>
      <c r="AV2053" s="13">
        <f t="shared" si="2501"/>
        <v>4.7152838601010244E-4</v>
      </c>
      <c r="AW2053" s="13">
        <f t="shared" si="2502"/>
        <v>4.0775371773786542E-6</v>
      </c>
      <c r="AX2053" s="13">
        <f t="shared" si="2503"/>
        <v>1.5362538193610754E-5</v>
      </c>
      <c r="AY2053" s="13">
        <f t="shared" si="2504"/>
        <v>3.6870091664665703E-5</v>
      </c>
      <c r="AZ2053" s="13">
        <f t="shared" si="2505"/>
        <v>4.4244109997598749E-5</v>
      </c>
      <c r="BA2053" s="13">
        <f t="shared" si="2506"/>
        <v>3.5395287998078899E-5</v>
      </c>
      <c r="BB2053" s="13">
        <f t="shared" si="2507"/>
        <v>2.1237172798847287E-5</v>
      </c>
      <c r="BC2053" s="13">
        <f t="shared" si="2508"/>
        <v>1.0193842943446669E-5</v>
      </c>
      <c r="BD2053" s="13">
        <f t="shared" si="2509"/>
        <v>1.0761588325804105E-2</v>
      </c>
      <c r="BE2053" s="13">
        <f t="shared" si="2510"/>
        <v>8.6666657983809313E-3</v>
      </c>
      <c r="BF2053" s="13">
        <f t="shared" si="2511"/>
        <v>3.4897774281480655E-3</v>
      </c>
      <c r="BG2053" s="13">
        <f t="shared" si="2512"/>
        <v>9.3681136293397255E-4</v>
      </c>
      <c r="BH2053" s="13">
        <f t="shared" si="2513"/>
        <v>1.8861135440404036E-4</v>
      </c>
      <c r="BI2053" s="13">
        <f t="shared" si="2514"/>
        <v>3.0379002149344198E-5</v>
      </c>
      <c r="BJ2053" s="14">
        <f t="shared" si="2515"/>
        <v>0.10692544665304816</v>
      </c>
      <c r="BK2053" s="14">
        <f t="shared" si="2516"/>
        <v>0.16600522298317721</v>
      </c>
      <c r="BL2053" s="14">
        <f t="shared" si="2517"/>
        <v>0.62207009455624518</v>
      </c>
      <c r="BM2053" s="14">
        <f t="shared" si="2518"/>
        <v>0.6095927624379448</v>
      </c>
      <c r="BN2053" s="14">
        <f t="shared" si="2519"/>
        <v>0.37879177452819962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1.52525252525253</v>
      </c>
      <c r="F2054" s="10">
        <f>VLOOKUP(B2054,home!$B$2:$E$405,3,FALSE)</f>
        <v>0.98</v>
      </c>
      <c r="G2054" s="10">
        <f>VLOOKUP(C2054,away!$B$2:$E$405,4,FALSE)</f>
        <v>1.31</v>
      </c>
      <c r="H2054" s="10">
        <f>VLOOKUP(A2054,away!$A$2:$E$405,3,FALSE)</f>
        <v>1.3333333333333299</v>
      </c>
      <c r="I2054" s="10">
        <f>VLOOKUP(C2054,away!$B$2:$E$405,3,FALSE)</f>
        <v>0.66</v>
      </c>
      <c r="J2054" s="10">
        <f>VLOOKUP(B2054,home!$B$2:$E$405,4,FALSE)</f>
        <v>0.13</v>
      </c>
      <c r="K2054" s="12">
        <f t="shared" si="2464"/>
        <v>1.958119191919198</v>
      </c>
      <c r="L2054" s="12">
        <f t="shared" si="2465"/>
        <v>0.11439999999999971</v>
      </c>
      <c r="M2054" s="13">
        <f t="shared" si="2466"/>
        <v>0.12586829557560153</v>
      </c>
      <c r="N2054" s="13">
        <f t="shared" si="2467"/>
        <v>0.24646512522074362</v>
      </c>
      <c r="O2054" s="13">
        <f t="shared" si="2468"/>
        <v>1.4399333013848778E-2</v>
      </c>
      <c r="P2054" s="13">
        <f t="shared" si="2469"/>
        <v>2.8195610325252998E-2</v>
      </c>
      <c r="Q2054" s="13">
        <f t="shared" si="2470"/>
        <v>0.24130404591675331</v>
      </c>
      <c r="R2054" s="13">
        <f t="shared" si="2471"/>
        <v>8.2364184839214783E-4</v>
      </c>
      <c r="S2054" s="13">
        <f t="shared" si="2472"/>
        <v>1.5790164591845317E-3</v>
      </c>
      <c r="T2054" s="13">
        <f t="shared" si="2473"/>
        <v>2.7605182852876508E-2</v>
      </c>
      <c r="U2054" s="13">
        <f t="shared" si="2474"/>
        <v>1.6127889106044668E-3</v>
      </c>
      <c r="V2054" s="13">
        <f t="shared" si="2475"/>
        <v>3.9301515371664854E-5</v>
      </c>
      <c r="W2054" s="13">
        <f t="shared" si="2476"/>
        <v>0.15750069446578208</v>
      </c>
      <c r="X2054" s="13">
        <f t="shared" si="2477"/>
        <v>1.801807944688542E-2</v>
      </c>
      <c r="Y2054" s="13">
        <f t="shared" si="2478"/>
        <v>1.0306341443618431E-3</v>
      </c>
      <c r="Z2054" s="13">
        <f t="shared" si="2479"/>
        <v>3.1408209152020493E-5</v>
      </c>
      <c r="AA2054" s="13">
        <f t="shared" si="2480"/>
        <v>6.1501017124383515E-5</v>
      </c>
      <c r="AB2054" s="13">
        <f t="shared" si="2481"/>
        <v>6.0213160976903324E-5</v>
      </c>
      <c r="AC2054" s="13">
        <f t="shared" si="2482"/>
        <v>5.5024291837346348E-7</v>
      </c>
      <c r="AD2054" s="13">
        <f t="shared" si="2483"/>
        <v>7.7101283143512431E-2</v>
      </c>
      <c r="AE2054" s="13">
        <f t="shared" si="2484"/>
        <v>8.8203867916178003E-3</v>
      </c>
      <c r="AF2054" s="13">
        <f t="shared" si="2485"/>
        <v>5.0452612448053671E-4</v>
      </c>
      <c r="AG2054" s="13">
        <f t="shared" si="2486"/>
        <v>1.9239262880191085E-5</v>
      </c>
      <c r="AH2054" s="13">
        <f t="shared" si="2487"/>
        <v>8.9827478174778349E-7</v>
      </c>
      <c r="AI2054" s="13">
        <f t="shared" si="2488"/>
        <v>1.7589290897573637E-6</v>
      </c>
      <c r="AJ2054" s="13">
        <f t="shared" si="2489"/>
        <v>1.7220964039394302E-6</v>
      </c>
      <c r="AK2054" s="13">
        <f t="shared" si="2490"/>
        <v>1.1240233396296117E-6</v>
      </c>
      <c r="AL2054" s="13">
        <f t="shared" si="2491"/>
        <v>4.9303710167012101E-9</v>
      </c>
      <c r="AM2054" s="13">
        <f t="shared" si="2492"/>
        <v>3.0194700448981572E-2</v>
      </c>
      <c r="AN2054" s="13">
        <f t="shared" si="2493"/>
        <v>3.4542737313634831E-3</v>
      </c>
      <c r="AO2054" s="13">
        <f t="shared" si="2494"/>
        <v>1.9758445743399067E-4</v>
      </c>
      <c r="AP2054" s="13">
        <f t="shared" si="2495"/>
        <v>7.5345539768161583E-6</v>
      </c>
      <c r="AQ2054" s="13">
        <f t="shared" si="2496"/>
        <v>2.1548824373694155E-7</v>
      </c>
      <c r="AR2054" s="13">
        <f t="shared" si="2497"/>
        <v>2.0552527006389236E-8</v>
      </c>
      <c r="AS2054" s="13">
        <f t="shared" si="2498"/>
        <v>4.0244297573648377E-8</v>
      </c>
      <c r="AT2054" s="13">
        <f t="shared" si="2499"/>
        <v>3.9401565722134063E-8</v>
      </c>
      <c r="AU2054" s="13">
        <f t="shared" si="2500"/>
        <v>2.571765401072545E-8</v>
      </c>
      <c r="AV2054" s="13">
        <f t="shared" si="2501"/>
        <v>1.2589557972384814E-8</v>
      </c>
      <c r="AW2054" s="13">
        <f t="shared" si="2502"/>
        <v>3.0679074175224971E-11</v>
      </c>
      <c r="AX2054" s="13">
        <f t="shared" si="2503"/>
        <v>9.8541370739003448E-3</v>
      </c>
      <c r="AY2054" s="13">
        <f t="shared" si="2504"/>
        <v>1.1273132812541966E-3</v>
      </c>
      <c r="AZ2054" s="13">
        <f t="shared" si="2505"/>
        <v>6.448231968773986E-5</v>
      </c>
      <c r="BA2054" s="13">
        <f t="shared" si="2506"/>
        <v>2.4589257907591402E-6</v>
      </c>
      <c r="BB2054" s="13">
        <f t="shared" si="2507"/>
        <v>7.0325277615711216E-8</v>
      </c>
      <c r="BC2054" s="13">
        <f t="shared" si="2508"/>
        <v>1.6090423518474686E-9</v>
      </c>
      <c r="BD2054" s="13">
        <f t="shared" si="2509"/>
        <v>3.9186818158848686E-10</v>
      </c>
      <c r="BE2054" s="13">
        <f t="shared" si="2510"/>
        <v>7.6732460707089333E-10</v>
      </c>
      <c r="BF2054" s="13">
        <f t="shared" si="2511"/>
        <v>7.5125651976868717E-10</v>
      </c>
      <c r="BG2054" s="13">
        <f t="shared" si="2512"/>
        <v>4.9034993647116376E-10</v>
      </c>
      <c r="BH2054" s="13">
        <f t="shared" si="2513"/>
        <v>2.4004090534013634E-10</v>
      </c>
      <c r="BI2054" s="13">
        <f t="shared" si="2514"/>
        <v>9.4005740718436105E-11</v>
      </c>
      <c r="BJ2054" s="14">
        <f t="shared" si="2515"/>
        <v>0.82327196958484616</v>
      </c>
      <c r="BK2054" s="14">
        <f t="shared" si="2516"/>
        <v>0.15681009232995433</v>
      </c>
      <c r="BL2054" s="14">
        <f t="shared" si="2517"/>
        <v>1.6963122515009928E-2</v>
      </c>
      <c r="BM2054" s="14">
        <f t="shared" si="2518"/>
        <v>0.33889322748779505</v>
      </c>
      <c r="BN2054" s="14">
        <f t="shared" si="2519"/>
        <v>0.65705605190059224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1.52525252525253</v>
      </c>
      <c r="F2055" s="10">
        <f>VLOOKUP(B2055,home!$B$2:$E$405,3,FALSE)</f>
        <v>1.31</v>
      </c>
      <c r="G2055" s="10">
        <f>VLOOKUP(C2055,away!$B$2:$E$405,4,FALSE)</f>
        <v>1.2</v>
      </c>
      <c r="H2055" s="10">
        <f>VLOOKUP(A2055,away!$A$2:$E$405,3,FALSE)</f>
        <v>1.3333333333333299</v>
      </c>
      <c r="I2055" s="10">
        <f>VLOOKUP(C2055,away!$B$2:$E$405,3,FALSE)</f>
        <v>0.55000000000000004</v>
      </c>
      <c r="J2055" s="10">
        <f>VLOOKUP(B2055,home!$B$2:$E$405,4,FALSE)</f>
        <v>0.88</v>
      </c>
      <c r="K2055" s="12">
        <f t="shared" si="2464"/>
        <v>2.3976969696969772</v>
      </c>
      <c r="L2055" s="12">
        <f t="shared" si="2465"/>
        <v>0.64533333333333176</v>
      </c>
      <c r="M2055" s="13">
        <f t="shared" si="2466"/>
        <v>4.7690154689523312E-2</v>
      </c>
      <c r="N2055" s="13">
        <f t="shared" si="2467"/>
        <v>0.11434653938345014</v>
      </c>
      <c r="O2055" s="13">
        <f t="shared" si="2468"/>
        <v>3.0776046492972307E-2</v>
      </c>
      <c r="P2055" s="13">
        <f t="shared" si="2469"/>
        <v>7.3791633415452987E-2</v>
      </c>
      <c r="Q2055" s="13">
        <f t="shared" si="2470"/>
        <v>0.13708417548751722</v>
      </c>
      <c r="R2055" s="13">
        <f t="shared" si="2471"/>
        <v>9.9304043350657047E-3</v>
      </c>
      <c r="S2055" s="13">
        <f t="shared" si="2472"/>
        <v>2.8544702767114381E-2</v>
      </c>
      <c r="T2055" s="13">
        <f t="shared" si="2473"/>
        <v>8.8464987914610924E-2</v>
      </c>
      <c r="U2055" s="13">
        <f t="shared" si="2474"/>
        <v>2.3810100382052769E-2</v>
      </c>
      <c r="V2055" s="13">
        <f t="shared" si="2475"/>
        <v>4.9075124304586203E-3</v>
      </c>
      <c r="W2055" s="13">
        <f t="shared" si="2476"/>
        <v>0.10956210405327625</v>
      </c>
      <c r="X2055" s="13">
        <f t="shared" si="2477"/>
        <v>7.0704077815714111E-2</v>
      </c>
      <c r="Y2055" s="13">
        <f t="shared" si="2478"/>
        <v>2.2813849108537027E-2</v>
      </c>
      <c r="Z2055" s="13">
        <f t="shared" si="2479"/>
        <v>2.1361403102985736E-3</v>
      </c>
      <c r="AA2055" s="13">
        <f t="shared" si="2480"/>
        <v>5.1218171488504501E-3</v>
      </c>
      <c r="AB2055" s="13">
        <f t="shared" si="2481"/>
        <v>6.1402827285703685E-3</v>
      </c>
      <c r="AC2055" s="13">
        <f t="shared" si="2482"/>
        <v>4.7459134989152115E-4</v>
      </c>
      <c r="AD2055" s="13">
        <f t="shared" si="2483"/>
        <v>6.5674181220541361E-2</v>
      </c>
      <c r="AE2055" s="13">
        <f t="shared" si="2484"/>
        <v>4.2381738280989255E-2</v>
      </c>
      <c r="AF2055" s="13">
        <f t="shared" si="2485"/>
        <v>1.3675174218665832E-2</v>
      </c>
      <c r="AG2055" s="13">
        <f t="shared" si="2486"/>
        <v>2.9416819208152212E-3</v>
      </c>
      <c r="AH2055" s="13">
        <f t="shared" si="2487"/>
        <v>3.4463063672816901E-4</v>
      </c>
      <c r="AI2055" s="13">
        <f t="shared" si="2488"/>
        <v>8.2631983334787058E-4</v>
      </c>
      <c r="AJ2055" s="13">
        <f t="shared" si="2489"/>
        <v>9.9063228020935027E-4</v>
      </c>
      <c r="AK2055" s="13">
        <f t="shared" si="2490"/>
        <v>7.917453387806555E-4</v>
      </c>
      <c r="AL2055" s="13">
        <f t="shared" si="2491"/>
        <v>2.937366938005222E-5</v>
      </c>
      <c r="AM2055" s="13">
        <f t="shared" si="2492"/>
        <v>3.1493357059964422E-2</v>
      </c>
      <c r="AN2055" s="13">
        <f t="shared" si="2493"/>
        <v>2.0323713089363662E-2</v>
      </c>
      <c r="AO2055" s="13">
        <f t="shared" si="2494"/>
        <v>6.557784756834658E-3</v>
      </c>
      <c r="AP2055" s="13">
        <f t="shared" si="2495"/>
        <v>1.4106523654702076E-3</v>
      </c>
      <c r="AQ2055" s="13">
        <f t="shared" si="2496"/>
        <v>2.2758524829585961E-4</v>
      </c>
      <c r="AR2055" s="13">
        <f t="shared" si="2497"/>
        <v>4.4480327513715591E-5</v>
      </c>
      <c r="AS2055" s="13">
        <f t="shared" si="2498"/>
        <v>1.0665034649076496E-4</v>
      </c>
      <c r="AT2055" s="13">
        <f t="shared" si="2499"/>
        <v>1.2785760629901991E-4</v>
      </c>
      <c r="AU2055" s="13">
        <f t="shared" si="2500"/>
        <v>1.0218793172528974E-4</v>
      </c>
      <c r="AV2055" s="13">
        <f t="shared" si="2501"/>
        <v>6.1253923559332206E-5</v>
      </c>
      <c r="AW2055" s="13">
        <f t="shared" si="2502"/>
        <v>1.2625078704345566E-6</v>
      </c>
      <c r="AX2055" s="13">
        <f t="shared" si="2503"/>
        <v>1.2585254464710267E-2</v>
      </c>
      <c r="AY2055" s="13">
        <f t="shared" si="2504"/>
        <v>8.1216842145596744E-3</v>
      </c>
      <c r="AZ2055" s="13">
        <f t="shared" si="2505"/>
        <v>2.6205967732312479E-3</v>
      </c>
      <c r="BA2055" s="13">
        <f t="shared" si="2506"/>
        <v>5.6371948366396496E-4</v>
      </c>
      <c r="BB2055" s="13">
        <f t="shared" si="2507"/>
        <v>9.094674336445279E-5</v>
      </c>
      <c r="BC2055" s="13">
        <f t="shared" si="2508"/>
        <v>1.1738193010238683E-5</v>
      </c>
      <c r="BD2055" s="13">
        <f t="shared" si="2509"/>
        <v>4.7841063370307287E-6</v>
      </c>
      <c r="BE2055" s="13">
        <f t="shared" si="2510"/>
        <v>1.1470837267006684E-5</v>
      </c>
      <c r="BF2055" s="13">
        <f t="shared" si="2511"/>
        <v>1.3751795877494541E-5</v>
      </c>
      <c r="BG2055" s="13">
        <f t="shared" si="2512"/>
        <v>1.0990879767786684E-5</v>
      </c>
      <c r="BH2055" s="13">
        <f t="shared" si="2513"/>
        <v>6.5881997783814881E-6</v>
      </c>
      <c r="BI2055" s="13">
        <f t="shared" si="2514"/>
        <v>3.1593013288767178E-6</v>
      </c>
      <c r="BJ2055" s="14">
        <f t="shared" si="2515"/>
        <v>0.75165554179658611</v>
      </c>
      <c r="BK2055" s="14">
        <f t="shared" si="2516"/>
        <v>0.16355965253638055</v>
      </c>
      <c r="BL2055" s="14">
        <f t="shared" si="2517"/>
        <v>7.9225154432522329E-2</v>
      </c>
      <c r="BM2055" s="14">
        <f t="shared" si="2518"/>
        <v>0.57483711356511658</v>
      </c>
      <c r="BN2055" s="14">
        <f t="shared" si="2519"/>
        <v>0.41361895380398167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1.5222222222222199</v>
      </c>
      <c r="F2056" s="10">
        <f>VLOOKUP(B2056,home!$B$2:$E$405,3,FALSE)</f>
        <v>2.1</v>
      </c>
      <c r="G2056" s="10">
        <f>VLOOKUP(C2056,away!$B$2:$E$405,4,FALSE)</f>
        <v>1.97</v>
      </c>
      <c r="H2056" s="10">
        <f>VLOOKUP(A2056,away!$A$2:$E$405,3,FALSE)</f>
        <v>1.2777777777777799</v>
      </c>
      <c r="I2056" s="10">
        <f>VLOOKUP(C2056,away!$B$2:$E$405,3,FALSE)</f>
        <v>0</v>
      </c>
      <c r="J2056" s="10">
        <f>VLOOKUP(B2056,home!$B$2:$E$405,4,FALSE)</f>
        <v>0.31</v>
      </c>
      <c r="K2056" s="12">
        <f t="shared" si="2464"/>
        <v>6.2974333333333234</v>
      </c>
      <c r="L2056" s="12">
        <f t="shared" si="2465"/>
        <v>0</v>
      </c>
      <c r="M2056" s="13">
        <f t="shared" si="2466"/>
        <v>1.8410240130520895E-3</v>
      </c>
      <c r="N2056" s="13">
        <f t="shared" si="2467"/>
        <v>1.159372598726131E-2</v>
      </c>
      <c r="O2056" s="13">
        <f t="shared" si="2468"/>
        <v>0</v>
      </c>
      <c r="P2056" s="13">
        <f t="shared" si="2469"/>
        <v>0</v>
      </c>
      <c r="Q2056" s="13">
        <f t="shared" si="2470"/>
        <v>3.6505358244856088E-2</v>
      </c>
      <c r="R2056" s="13">
        <f t="shared" si="2471"/>
        <v>0</v>
      </c>
      <c r="S2056" s="13">
        <f t="shared" si="2472"/>
        <v>0</v>
      </c>
      <c r="T2056" s="13">
        <f t="shared" si="2473"/>
        <v>0</v>
      </c>
      <c r="U2056" s="13">
        <f t="shared" si="2474"/>
        <v>0</v>
      </c>
      <c r="V2056" s="13">
        <f t="shared" si="2475"/>
        <v>0</v>
      </c>
      <c r="W2056" s="13">
        <f t="shared" si="2476"/>
        <v>7.6630019952143746E-2</v>
      </c>
      <c r="X2056" s="13">
        <f t="shared" si="2477"/>
        <v>0</v>
      </c>
      <c r="Y2056" s="13">
        <f t="shared" si="2478"/>
        <v>0</v>
      </c>
      <c r="Z2056" s="13">
        <f t="shared" si="2479"/>
        <v>0</v>
      </c>
      <c r="AA2056" s="13">
        <f t="shared" si="2480"/>
        <v>0</v>
      </c>
      <c r="AB2056" s="13">
        <f t="shared" si="2481"/>
        <v>0</v>
      </c>
      <c r="AC2056" s="13">
        <f t="shared" si="2482"/>
        <v>0</v>
      </c>
      <c r="AD2056" s="13">
        <f t="shared" si="2483"/>
        <v>0.12064311049515691</v>
      </c>
      <c r="AE2056" s="13">
        <f t="shared" si="2484"/>
        <v>0</v>
      </c>
      <c r="AF2056" s="13">
        <f t="shared" si="2485"/>
        <v>0</v>
      </c>
      <c r="AG2056" s="13">
        <f t="shared" si="2486"/>
        <v>0</v>
      </c>
      <c r="AH2056" s="13">
        <f t="shared" si="2487"/>
        <v>0</v>
      </c>
      <c r="AI2056" s="13">
        <f t="shared" si="2488"/>
        <v>0</v>
      </c>
      <c r="AJ2056" s="13">
        <f t="shared" si="2489"/>
        <v>0</v>
      </c>
      <c r="AK2056" s="13">
        <f t="shared" si="2490"/>
        <v>0</v>
      </c>
      <c r="AL2056" s="13">
        <f t="shared" si="2491"/>
        <v>0</v>
      </c>
      <c r="AM2056" s="13">
        <f t="shared" si="2492"/>
        <v>0.15194838909384328</v>
      </c>
      <c r="AN2056" s="13">
        <f t="shared" si="2493"/>
        <v>0</v>
      </c>
      <c r="AO2056" s="13">
        <f t="shared" si="2494"/>
        <v>0</v>
      </c>
      <c r="AP2056" s="13">
        <f t="shared" si="2495"/>
        <v>0</v>
      </c>
      <c r="AQ2056" s="13">
        <f t="shared" si="2496"/>
        <v>0</v>
      </c>
      <c r="AR2056" s="13">
        <f t="shared" si="2497"/>
        <v>0</v>
      </c>
      <c r="AS2056" s="13">
        <f t="shared" si="2498"/>
        <v>0</v>
      </c>
      <c r="AT2056" s="13">
        <f t="shared" si="2499"/>
        <v>0</v>
      </c>
      <c r="AU2056" s="13">
        <f t="shared" si="2500"/>
        <v>0</v>
      </c>
      <c r="AV2056" s="13">
        <f t="shared" si="2501"/>
        <v>0</v>
      </c>
      <c r="AW2056" s="13">
        <f t="shared" si="2502"/>
        <v>0</v>
      </c>
      <c r="AX2056" s="13">
        <f t="shared" si="2503"/>
        <v>0.1594808084043117</v>
      </c>
      <c r="AY2056" s="13">
        <f t="shared" si="2504"/>
        <v>0</v>
      </c>
      <c r="AZ2056" s="13">
        <f t="shared" si="2505"/>
        <v>0</v>
      </c>
      <c r="BA2056" s="13">
        <f t="shared" si="2506"/>
        <v>0</v>
      </c>
      <c r="BB2056" s="13">
        <f t="shared" si="2507"/>
        <v>0</v>
      </c>
      <c r="BC2056" s="13">
        <f t="shared" si="2508"/>
        <v>0</v>
      </c>
      <c r="BD2056" s="13">
        <f t="shared" si="2509"/>
        <v>0</v>
      </c>
      <c r="BE2056" s="13">
        <f t="shared" si="2510"/>
        <v>0</v>
      </c>
      <c r="BF2056" s="13">
        <f t="shared" si="2511"/>
        <v>0</v>
      </c>
      <c r="BG2056" s="13">
        <f t="shared" si="2512"/>
        <v>0</v>
      </c>
      <c r="BH2056" s="13">
        <f t="shared" si="2513"/>
        <v>0</v>
      </c>
      <c r="BI2056" s="13">
        <f t="shared" si="2514"/>
        <v>0</v>
      </c>
      <c r="BJ2056" s="14">
        <f t="shared" si="2515"/>
        <v>0.55680141217757306</v>
      </c>
      <c r="BK2056" s="14">
        <f t="shared" si="2516"/>
        <v>1.8410240130520895E-3</v>
      </c>
      <c r="BL2056" s="14">
        <f t="shared" si="2517"/>
        <v>0</v>
      </c>
      <c r="BM2056" s="14">
        <f t="shared" si="2518"/>
        <v>0.50870232794545567</v>
      </c>
      <c r="BN2056" s="14">
        <f t="shared" si="2519"/>
        <v>4.9940108245169486E-2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1.5222222222222199</v>
      </c>
      <c r="F2057" s="10">
        <f>VLOOKUP(B2057,home!$B$2:$E$405,3,FALSE)</f>
        <v>0.92</v>
      </c>
      <c r="G2057" s="10">
        <f>VLOOKUP(C2057,away!$B$2:$E$405,4,FALSE)</f>
        <v>1.31</v>
      </c>
      <c r="H2057" s="10">
        <f>VLOOKUP(A2057,away!$A$2:$E$405,3,FALSE)</f>
        <v>1.2777777777777799</v>
      </c>
      <c r="I2057" s="10">
        <f>VLOOKUP(C2057,away!$B$2:$E$405,3,FALSE)</f>
        <v>0.53</v>
      </c>
      <c r="J2057" s="10">
        <f>VLOOKUP(B2057,home!$B$2:$E$405,4,FALSE)</f>
        <v>0.63</v>
      </c>
      <c r="K2057" s="12">
        <f t="shared" si="2464"/>
        <v>1.8345822222222197</v>
      </c>
      <c r="L2057" s="12">
        <f t="shared" si="2465"/>
        <v>0.42665000000000075</v>
      </c>
      <c r="M2057" s="13">
        <f t="shared" si="2466"/>
        <v>0.1042219809574278</v>
      </c>
      <c r="N2057" s="13">
        <f t="shared" si="2467"/>
        <v>0.19120379342927971</v>
      </c>
      <c r="O2057" s="13">
        <f t="shared" si="2468"/>
        <v>4.4466308175486642E-2</v>
      </c>
      <c r="P2057" s="13">
        <f t="shared" si="2469"/>
        <v>8.1577098466602327E-2</v>
      </c>
      <c r="Q2057" s="13">
        <f t="shared" si="2470"/>
        <v>0.17538954012340316</v>
      </c>
      <c r="R2057" s="13">
        <f t="shared" si="2471"/>
        <v>9.4857751915357041E-3</v>
      </c>
      <c r="S2057" s="13">
        <f t="shared" si="2472"/>
        <v>1.596309850641793E-2</v>
      </c>
      <c r="T2057" s="13">
        <f t="shared" si="2473"/>
        <v>7.4829947293650084E-2</v>
      </c>
      <c r="U2057" s="13">
        <f t="shared" si="2474"/>
        <v>1.7402434530387971E-2</v>
      </c>
      <c r="V2057" s="13">
        <f t="shared" si="2475"/>
        <v>1.3883009309417662E-3</v>
      </c>
      <c r="W2057" s="13">
        <f t="shared" si="2476"/>
        <v>0.10725551075804202</v>
      </c>
      <c r="X2057" s="13">
        <f t="shared" si="2477"/>
        <v>4.5760563664918701E-2</v>
      </c>
      <c r="Y2057" s="13">
        <f t="shared" si="2478"/>
        <v>9.761872243818798E-3</v>
      </c>
      <c r="Z2057" s="13">
        <f t="shared" si="2479"/>
        <v>1.3490353284895721E-3</v>
      </c>
      <c r="AA2057" s="13">
        <f t="shared" si="2480"/>
        <v>2.4749162307966806E-3</v>
      </c>
      <c r="AB2057" s="13">
        <f t="shared" si="2481"/>
        <v>2.2702186592544081E-3</v>
      </c>
      <c r="AC2057" s="13">
        <f t="shared" si="2482"/>
        <v>6.7916072444793062E-5</v>
      </c>
      <c r="AD2057" s="13">
        <f t="shared" si="2483"/>
        <v>4.9192263318016988E-2</v>
      </c>
      <c r="AE2057" s="13">
        <f t="shared" si="2484"/>
        <v>2.0987879144631981E-2</v>
      </c>
      <c r="AF2057" s="13">
        <f t="shared" si="2485"/>
        <v>4.4772393185286245E-3</v>
      </c>
      <c r="AG2057" s="13">
        <f t="shared" si="2486"/>
        <v>6.3673805175008054E-4</v>
      </c>
      <c r="AH2057" s="13">
        <f t="shared" si="2487"/>
        <v>1.4389148072501919E-4</v>
      </c>
      <c r="AI2057" s="13">
        <f t="shared" si="2488"/>
        <v>2.6398075246735137E-4</v>
      </c>
      <c r="AJ2057" s="13">
        <f t="shared" si="2489"/>
        <v>2.4214719774272366E-4</v>
      </c>
      <c r="AK2057" s="13">
        <f t="shared" si="2490"/>
        <v>1.4807964804657635E-4</v>
      </c>
      <c r="AL2057" s="13">
        <f t="shared" si="2491"/>
        <v>2.1263829677376427E-6</v>
      </c>
      <c r="AM2057" s="13">
        <f t="shared" si="2492"/>
        <v>1.8049450350821644E-2</v>
      </c>
      <c r="AN2057" s="13">
        <f t="shared" si="2493"/>
        <v>7.7007979921780668E-3</v>
      </c>
      <c r="AO2057" s="13">
        <f t="shared" si="2494"/>
        <v>1.6427727316813889E-3</v>
      </c>
      <c r="AP2057" s="13">
        <f t="shared" si="2495"/>
        <v>2.33629661990622E-4</v>
      </c>
      <c r="AQ2057" s="13">
        <f t="shared" si="2496"/>
        <v>2.4919523822074756E-5</v>
      </c>
      <c r="AR2057" s="13">
        <f t="shared" si="2497"/>
        <v>1.2278260050265909E-5</v>
      </c>
      <c r="AS2057" s="13">
        <f t="shared" si="2498"/>
        <v>2.2525477608039132E-5</v>
      </c>
      <c r="AT2057" s="13">
        <f t="shared" si="2499"/>
        <v>2.0662420383386646E-5</v>
      </c>
      <c r="AU2057" s="13">
        <f t="shared" si="2500"/>
        <v>1.2635636367814384E-5</v>
      </c>
      <c r="AV2057" s="13">
        <f t="shared" si="2501"/>
        <v>5.7952784617142029E-6</v>
      </c>
      <c r="AW2057" s="13">
        <f t="shared" si="2502"/>
        <v>4.6232557113865033E-8</v>
      </c>
      <c r="AX2057" s="13">
        <f t="shared" si="2503"/>
        <v>5.5188667890833255E-3</v>
      </c>
      <c r="AY2057" s="13">
        <f t="shared" si="2504"/>
        <v>2.3546245155624049E-3</v>
      </c>
      <c r="AZ2057" s="13">
        <f t="shared" si="2505"/>
        <v>5.0230027478235086E-4</v>
      </c>
      <c r="BA2057" s="13">
        <f t="shared" si="2506"/>
        <v>7.1435470745296798E-5</v>
      </c>
      <c r="BB2057" s="13">
        <f t="shared" si="2507"/>
        <v>7.6194858983702313E-6</v>
      </c>
      <c r="BC2057" s="13">
        <f t="shared" si="2508"/>
        <v>6.5017073170793305E-7</v>
      </c>
      <c r="BD2057" s="13">
        <f t="shared" si="2509"/>
        <v>8.730866084076602E-7</v>
      </c>
      <c r="BE2057" s="13">
        <f t="shared" si="2510"/>
        <v>1.601749170244986E-6</v>
      </c>
      <c r="BF2057" s="13">
        <f t="shared" si="2511"/>
        <v>1.4692702760953219E-6</v>
      </c>
      <c r="BG2057" s="13">
        <f t="shared" si="2512"/>
        <v>8.984990427213363E-7</v>
      </c>
      <c r="BH2057" s="13">
        <f t="shared" si="2513"/>
        <v>4.1209259261506166E-7</v>
      </c>
      <c r="BI2057" s="13">
        <f t="shared" si="2514"/>
        <v>1.5120354886421118E-7</v>
      </c>
      <c r="BJ2057" s="14">
        <f t="shared" si="2515"/>
        <v>0.71560241431333715</v>
      </c>
      <c r="BK2057" s="14">
        <f t="shared" si="2516"/>
        <v>0.20557514583236475</v>
      </c>
      <c r="BL2057" s="14">
        <f t="shared" si="2517"/>
        <v>7.6977054840553255E-2</v>
      </c>
      <c r="BM2057" s="14">
        <f t="shared" si="2518"/>
        <v>0.39080457568800442</v>
      </c>
      <c r="BN2057" s="14">
        <f t="shared" si="2519"/>
        <v>0.60634449634373533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1.5222222222222199</v>
      </c>
      <c r="F2058" s="10">
        <f>VLOOKUP(B2058,home!$B$2:$E$405,3,FALSE)</f>
        <v>1.31</v>
      </c>
      <c r="G2058" s="10">
        <f>VLOOKUP(C2058,away!$B$2:$E$405,4,FALSE)</f>
        <v>0.92</v>
      </c>
      <c r="H2058" s="10">
        <f>VLOOKUP(A2058,away!$A$2:$E$405,3,FALSE)</f>
        <v>1.2777777777777799</v>
      </c>
      <c r="I2058" s="10">
        <f>VLOOKUP(C2058,away!$B$2:$E$405,3,FALSE)</f>
        <v>1.05</v>
      </c>
      <c r="J2058" s="10">
        <f>VLOOKUP(B2058,home!$B$2:$E$405,4,FALSE)</f>
        <v>1.25</v>
      </c>
      <c r="K2058" s="12">
        <f t="shared" si="2464"/>
        <v>1.8345822222222197</v>
      </c>
      <c r="L2058" s="12">
        <f t="shared" si="2465"/>
        <v>1.6770833333333361</v>
      </c>
      <c r="M2058" s="13">
        <f t="shared" si="2466"/>
        <v>2.9847160910125074E-2</v>
      </c>
      <c r="N2058" s="13">
        <f t="shared" si="2467"/>
        <v>5.4757070789521418E-2</v>
      </c>
      <c r="O2058" s="13">
        <f t="shared" si="2468"/>
        <v>5.0056176109689002E-2</v>
      </c>
      <c r="P2058" s="13">
        <f t="shared" si="2469"/>
        <v>9.1832170803260005E-2</v>
      </c>
      <c r="Q2058" s="13">
        <f t="shared" si="2470"/>
        <v>5.0228174305709812E-2</v>
      </c>
      <c r="R2058" s="13">
        <f t="shared" si="2471"/>
        <v>4.1974189341978878E-2</v>
      </c>
      <c r="S2058" s="13">
        <f t="shared" si="2472"/>
        <v>7.0636095170264132E-2</v>
      </c>
      <c r="T2058" s="13">
        <f t="shared" si="2473"/>
        <v>8.4236833991867627E-2</v>
      </c>
      <c r="U2058" s="13">
        <f t="shared" si="2474"/>
        <v>7.700510155898381E-2</v>
      </c>
      <c r="V2058" s="13">
        <f t="shared" si="2475"/>
        <v>2.4147712541547149E-2</v>
      </c>
      <c r="W2058" s="13">
        <f t="shared" si="2476"/>
        <v>3.0715905211978027E-2</v>
      </c>
      <c r="X2058" s="13">
        <f t="shared" si="2477"/>
        <v>5.1513132699254893E-2</v>
      </c>
      <c r="Y2058" s="13">
        <f t="shared" si="2478"/>
        <v>4.3195908148854448E-2</v>
      </c>
      <c r="Z2058" s="13">
        <f t="shared" si="2479"/>
        <v>2.3464737791870183E-2</v>
      </c>
      <c r="AA2058" s="13">
        <f t="shared" si="2480"/>
        <v>4.304799080207089E-2</v>
      </c>
      <c r="AB2058" s="13">
        <f t="shared" si="2481"/>
        <v>3.9487539313932458E-2</v>
      </c>
      <c r="AC2058" s="13">
        <f t="shared" si="2482"/>
        <v>4.6435255376984742E-3</v>
      </c>
      <c r="AD2058" s="13">
        <f t="shared" si="2483"/>
        <v>1.4087713410339429E-2</v>
      </c>
      <c r="AE2058" s="13">
        <f t="shared" si="2484"/>
        <v>2.3626269365256785E-2</v>
      </c>
      <c r="AF2058" s="13">
        <f t="shared" si="2485"/>
        <v>1.981161129065807E-2</v>
      </c>
      <c r="AG2058" s="13">
        <f t="shared" si="2486"/>
        <v>1.1075241034013734E-2</v>
      </c>
      <c r="AH2058" s="13">
        <f t="shared" si="2487"/>
        <v>9.838080167945587E-3</v>
      </c>
      <c r="AI2058" s="13">
        <f t="shared" si="2488"/>
        <v>1.804876697690996E-2</v>
      </c>
      <c r="AJ2058" s="13">
        <f t="shared" si="2489"/>
        <v>1.6555973514435249E-2</v>
      </c>
      <c r="AK2058" s="13">
        <f t="shared" si="2490"/>
        <v>1.0124431560388274E-2</v>
      </c>
      <c r="AL2058" s="13">
        <f t="shared" si="2491"/>
        <v>5.7147818057639102E-4</v>
      </c>
      <c r="AM2058" s="13">
        <f t="shared" si="2492"/>
        <v>5.1690137148740567E-3</v>
      </c>
      <c r="AN2058" s="13">
        <f t="shared" si="2493"/>
        <v>8.6688667509867128E-3</v>
      </c>
      <c r="AO2058" s="13">
        <f t="shared" si="2494"/>
        <v>7.2692059734836634E-3</v>
      </c>
      <c r="AP2058" s="13">
        <f t="shared" si="2495"/>
        <v>4.063688061565528E-3</v>
      </c>
      <c r="AQ2058" s="13">
        <f t="shared" si="2496"/>
        <v>1.7037858799792997E-3</v>
      </c>
      <c r="AR2058" s="13">
        <f t="shared" si="2497"/>
        <v>3.2998560563317542E-3</v>
      </c>
      <c r="AS2058" s="13">
        <f t="shared" si="2498"/>
        <v>6.0538572568385584E-3</v>
      </c>
      <c r="AT2058" s="13">
        <f t="shared" si="2499"/>
        <v>5.5531494496334982E-3</v>
      </c>
      <c r="AU2058" s="13">
        <f t="shared" si="2500"/>
        <v>3.3959030858802391E-3</v>
      </c>
      <c r="AV2058" s="13">
        <f t="shared" si="2501"/>
        <v>1.5575158574363658E-3</v>
      </c>
      <c r="AW2058" s="13">
        <f t="shared" si="2502"/>
        <v>4.8841498086287285E-5</v>
      </c>
      <c r="AX2058" s="13">
        <f t="shared" si="2503"/>
        <v>1.5804967779551276E-3</v>
      </c>
      <c r="AY2058" s="13">
        <f t="shared" si="2504"/>
        <v>2.6506248046955826E-3</v>
      </c>
      <c r="AZ2058" s="13">
        <f t="shared" si="2505"/>
        <v>2.2226593414374461E-3</v>
      </c>
      <c r="BA2058" s="13">
        <f t="shared" si="2506"/>
        <v>1.242528312400797E-3</v>
      </c>
      <c r="BB2058" s="13">
        <f t="shared" si="2507"/>
        <v>5.2095588098054332E-4</v>
      </c>
      <c r="BC2058" s="13">
        <f t="shared" si="2508"/>
        <v>1.7473728507889084E-4</v>
      </c>
      <c r="BD2058" s="13">
        <f t="shared" si="2509"/>
        <v>9.2235559907884266E-4</v>
      </c>
      <c r="BE2058" s="13">
        <f t="shared" si="2510"/>
        <v>1.6921371846371695E-3</v>
      </c>
      <c r="BF2058" s="13">
        <f t="shared" si="2511"/>
        <v>1.5521823982482549E-3</v>
      </c>
      <c r="BG2058" s="13">
        <f t="shared" si="2512"/>
        <v>9.4920207782416574E-4</v>
      </c>
      <c r="BH2058" s="13">
        <f t="shared" si="2513"/>
        <v>4.3534731431815163E-4</v>
      </c>
      <c r="BI2058" s="13">
        <f t="shared" si="2514"/>
        <v>1.5973608866805402E-4</v>
      </c>
      <c r="BJ2058" s="14">
        <f t="shared" si="2515"/>
        <v>0.41851442303089198</v>
      </c>
      <c r="BK2058" s="14">
        <f t="shared" si="2516"/>
        <v>0.22432876794816684</v>
      </c>
      <c r="BL2058" s="14">
        <f t="shared" si="2517"/>
        <v>0.33170949171522912</v>
      </c>
      <c r="BM2058" s="14">
        <f t="shared" si="2518"/>
        <v>0.67672069491926434</v>
      </c>
      <c r="BN2058" s="14">
        <f t="shared" si="2519"/>
        <v>0.31869494226028422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1.5222222222222199</v>
      </c>
      <c r="F2059" s="10">
        <f>VLOOKUP(B2059,home!$B$2:$E$405,3,FALSE)</f>
        <v>0.66</v>
      </c>
      <c r="G2059" s="10">
        <f>VLOOKUP(C2059,away!$B$2:$E$405,4,FALSE)</f>
        <v>0.53</v>
      </c>
      <c r="H2059" s="10">
        <f>VLOOKUP(A2059,away!$A$2:$E$405,3,FALSE)</f>
        <v>1.2777777777777799</v>
      </c>
      <c r="I2059" s="10">
        <f>VLOOKUP(C2059,away!$B$2:$E$405,3,FALSE)</f>
        <v>0.92</v>
      </c>
      <c r="J2059" s="10">
        <f>VLOOKUP(B2059,home!$B$2:$E$405,4,FALSE)</f>
        <v>1.25</v>
      </c>
      <c r="K2059" s="12">
        <f t="shared" si="2464"/>
        <v>0.53247333333333258</v>
      </c>
      <c r="L2059" s="12">
        <f t="shared" si="2465"/>
        <v>1.4694444444444468</v>
      </c>
      <c r="M2059" s="13">
        <f t="shared" si="2466"/>
        <v>0.13507598895175166</v>
      </c>
      <c r="N2059" s="13">
        <f t="shared" si="2467"/>
        <v>7.1924362090435609E-2</v>
      </c>
      <c r="O2059" s="13">
        <f t="shared" si="2468"/>
        <v>0.19848666154299094</v>
      </c>
      <c r="P2059" s="13">
        <f t="shared" si="2469"/>
        <v>0.10568885429400138</v>
      </c>
      <c r="Q2059" s="13">
        <f t="shared" si="2470"/>
        <v>1.9148902415083911E-2</v>
      </c>
      <c r="R2059" s="13">
        <f t="shared" si="2471"/>
        <v>0.14583256105033668</v>
      </c>
      <c r="S2059" s="13">
        <f t="shared" si="2472"/>
        <v>2.0673796299149363E-2</v>
      </c>
      <c r="T2059" s="13">
        <f t="shared" si="2473"/>
        <v>2.8138248271053899E-2</v>
      </c>
      <c r="U2059" s="13">
        <f t="shared" si="2474"/>
        <v>7.7651949891009486E-2</v>
      </c>
      <c r="V2059" s="13">
        <f t="shared" si="2475"/>
        <v>1.7973338659398169E-3</v>
      </c>
      <c r="W2059" s="13">
        <f t="shared" si="2476"/>
        <v>3.3987599662114779E-3</v>
      </c>
      <c r="X2059" s="13">
        <f t="shared" si="2477"/>
        <v>4.9942889503496518E-3</v>
      </c>
      <c r="Y2059" s="13">
        <f t="shared" si="2478"/>
        <v>3.6694150760207926E-3</v>
      </c>
      <c r="Z2059" s="13">
        <f t="shared" si="2479"/>
        <v>7.1430948884840945E-2</v>
      </c>
      <c r="AA2059" s="13">
        <f t="shared" si="2480"/>
        <v>3.8035075455874152E-2</v>
      </c>
      <c r="AB2059" s="13">
        <f t="shared" si="2481"/>
        <v>1.0126331705787065E-2</v>
      </c>
      <c r="AC2059" s="13">
        <f t="shared" si="2482"/>
        <v>8.7894117298874318E-5</v>
      </c>
      <c r="AD2059" s="13">
        <f t="shared" si="2483"/>
        <v>4.5243726210212752E-4</v>
      </c>
      <c r="AE2059" s="13">
        <f t="shared" si="2484"/>
        <v>6.6483142125562734E-4</v>
      </c>
      <c r="AF2059" s="13">
        <f t="shared" si="2485"/>
        <v>4.8846641922809376E-4</v>
      </c>
      <c r="AG2059" s="13">
        <f t="shared" si="2486"/>
        <v>2.3925808867746482E-4</v>
      </c>
      <c r="AH2059" s="13">
        <f t="shared" si="2487"/>
        <v>2.6240952750056178E-2</v>
      </c>
      <c r="AI2059" s="13">
        <f t="shared" si="2488"/>
        <v>1.3972607580664894E-2</v>
      </c>
      <c r="AJ2059" s="13">
        <f t="shared" si="2489"/>
        <v>3.7200204669176132E-3</v>
      </c>
      <c r="AK2059" s="13">
        <f t="shared" si="2490"/>
        <v>6.6027056602928065E-4</v>
      </c>
      <c r="AL2059" s="13">
        <f t="shared" si="2491"/>
        <v>2.7508748604664958E-6</v>
      </c>
      <c r="AM2059" s="13">
        <f t="shared" si="2492"/>
        <v>4.8182155415145326E-5</v>
      </c>
      <c r="AN2059" s="13">
        <f t="shared" si="2493"/>
        <v>7.0801000596144216E-5</v>
      </c>
      <c r="AO2059" s="13">
        <f t="shared" si="2494"/>
        <v>5.2019068493556053E-5</v>
      </c>
      <c r="AP2059" s="13">
        <f t="shared" si="2495"/>
        <v>2.5479710401010364E-5</v>
      </c>
      <c r="AQ2059" s="13">
        <f t="shared" si="2496"/>
        <v>9.3602547237045114E-6</v>
      </c>
      <c r="AR2059" s="13">
        <f t="shared" si="2497"/>
        <v>7.711924447099853E-3</v>
      </c>
      <c r="AS2059" s="13">
        <f t="shared" si="2498"/>
        <v>4.1063941167620768E-3</v>
      </c>
      <c r="AT2059" s="13">
        <f t="shared" si="2499"/>
        <v>1.0932726816663442E-3</v>
      </c>
      <c r="AU2059" s="13">
        <f t="shared" si="2500"/>
        <v>1.9404618301638326E-4</v>
      </c>
      <c r="AV2059" s="13">
        <f t="shared" si="2501"/>
        <v>2.5831104472835873E-5</v>
      </c>
      <c r="AW2059" s="13">
        <f t="shared" si="2502"/>
        <v>5.9788735413368832E-8</v>
      </c>
      <c r="AX2059" s="13">
        <f t="shared" si="2503"/>
        <v>4.2759521501811825E-6</v>
      </c>
      <c r="AY2059" s="13">
        <f t="shared" si="2504"/>
        <v>6.2832741317940255E-6</v>
      </c>
      <c r="AZ2059" s="13">
        <f t="shared" si="2505"/>
        <v>4.6164611329431185E-6</v>
      </c>
      <c r="BA2059" s="13">
        <f t="shared" si="2506"/>
        <v>2.2612110549323272E-6</v>
      </c>
      <c r="BB2059" s="13">
        <f t="shared" si="2507"/>
        <v>8.3068100559666839E-7</v>
      </c>
      <c r="BC2059" s="13">
        <f t="shared" si="2508"/>
        <v>2.4412791775591006E-7</v>
      </c>
      <c r="BD2059" s="13">
        <f t="shared" si="2509"/>
        <v>1.8887074224610324E-3</v>
      </c>
      <c r="BE2059" s="13">
        <f t="shared" si="2510"/>
        <v>1.0056863369292328E-3</v>
      </c>
      <c r="BF2059" s="13">
        <f t="shared" si="2511"/>
        <v>2.6775057805624873E-4</v>
      </c>
      <c r="BG2059" s="13">
        <f t="shared" si="2512"/>
        <v>4.7523347599845811E-5</v>
      </c>
      <c r="BH2059" s="13">
        <f t="shared" si="2513"/>
        <v>6.3262288269121315E-6</v>
      </c>
      <c r="BI2059" s="13">
        <f t="shared" si="2514"/>
        <v>6.7370963017906446E-7</v>
      </c>
      <c r="BJ2059" s="14">
        <f t="shared" si="2515"/>
        <v>0.13334332385744135</v>
      </c>
      <c r="BK2059" s="14">
        <f t="shared" si="2516"/>
        <v>0.2633329016771333</v>
      </c>
      <c r="BL2059" s="14">
        <f t="shared" si="2517"/>
        <v>0.53107456716618739</v>
      </c>
      <c r="BM2059" s="14">
        <f t="shared" si="2518"/>
        <v>0.32301818775560631</v>
      </c>
      <c r="BN2059" s="14">
        <f t="shared" si="2519"/>
        <v>0.67615733034460024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1.5222222222222199</v>
      </c>
      <c r="F2060" s="10">
        <f>VLOOKUP(B2060,home!$B$2:$E$405,3,FALSE)</f>
        <v>0.53</v>
      </c>
      <c r="G2060" s="10">
        <f>VLOOKUP(C2060,away!$B$2:$E$405,4,FALSE)</f>
        <v>1.45</v>
      </c>
      <c r="H2060" s="10">
        <f>VLOOKUP(A2060,away!$A$2:$E$405,3,FALSE)</f>
        <v>1.2777777777777799</v>
      </c>
      <c r="I2060" s="10">
        <f>VLOOKUP(C2060,away!$B$2:$E$405,3,FALSE)</f>
        <v>0.66</v>
      </c>
      <c r="J2060" s="10">
        <f>VLOOKUP(B2060,home!$B$2:$E$405,4,FALSE)</f>
        <v>0.63</v>
      </c>
      <c r="K2060" s="12">
        <f t="shared" si="2464"/>
        <v>1.1698277777777761</v>
      </c>
      <c r="L2060" s="12">
        <f t="shared" si="2465"/>
        <v>0.53130000000000099</v>
      </c>
      <c r="M2060" s="13">
        <f t="shared" si="2466"/>
        <v>0.18247761376628907</v>
      </c>
      <c r="N2060" s="13">
        <f t="shared" si="2467"/>
        <v>0.21346738140640928</v>
      </c>
      <c r="O2060" s="13">
        <f t="shared" si="2468"/>
        <v>9.6950356194029558E-2</v>
      </c>
      <c r="P2060" s="13">
        <f t="shared" si="2469"/>
        <v>0.11341521974122545</v>
      </c>
      <c r="Q2060" s="13">
        <f t="shared" si="2470"/>
        <v>0.12486003620935041</v>
      </c>
      <c r="R2060" s="13">
        <f t="shared" si="2471"/>
        <v>2.5754862122944002E-2</v>
      </c>
      <c r="S2060" s="13">
        <f t="shared" si="2472"/>
        <v>1.7622726157282172E-2</v>
      </c>
      <c r="T2060" s="13">
        <f t="shared" si="2473"/>
        <v>6.6338137238027992E-2</v>
      </c>
      <c r="U2060" s="13">
        <f t="shared" si="2474"/>
        <v>3.0128753124256603E-2</v>
      </c>
      <c r="V2060" s="13">
        <f t="shared" si="2475"/>
        <v>1.2170049053112561E-3</v>
      </c>
      <c r="W2060" s="13">
        <f t="shared" si="2476"/>
        <v>4.8688246230679015E-2</v>
      </c>
      <c r="X2060" s="13">
        <f t="shared" si="2477"/>
        <v>2.5868065222359807E-2</v>
      </c>
      <c r="Y2060" s="13">
        <f t="shared" si="2478"/>
        <v>6.8718515263198965E-3</v>
      </c>
      <c r="Z2060" s="13">
        <f t="shared" si="2479"/>
        <v>4.5611860819733925E-3</v>
      </c>
      <c r="AA2060" s="13">
        <f t="shared" si="2480"/>
        <v>5.3358021783058551E-3</v>
      </c>
      <c r="AB2060" s="13">
        <f t="shared" si="2481"/>
        <v>3.1209848024546789E-3</v>
      </c>
      <c r="AC2060" s="13">
        <f t="shared" si="2482"/>
        <v>4.727527801670695E-5</v>
      </c>
      <c r="AD2060" s="13">
        <f t="shared" si="2483"/>
        <v>1.4239215722983105E-2</v>
      </c>
      <c r="AE2060" s="13">
        <f t="shared" si="2484"/>
        <v>7.5652953136209379E-3</v>
      </c>
      <c r="AF2060" s="13">
        <f t="shared" si="2485"/>
        <v>2.0097207000634061E-3</v>
      </c>
      <c r="AG2060" s="13">
        <f t="shared" si="2486"/>
        <v>3.5592153598122998E-4</v>
      </c>
      <c r="AH2060" s="13">
        <f t="shared" si="2487"/>
        <v>6.0583954133811685E-4</v>
      </c>
      <c r="AI2060" s="13">
        <f t="shared" si="2488"/>
        <v>7.0872792433347633E-4</v>
      </c>
      <c r="AJ2060" s="13">
        <f t="shared" si="2489"/>
        <v>4.1454480638604342E-4</v>
      </c>
      <c r="AK2060" s="13">
        <f t="shared" si="2490"/>
        <v>1.6164867654796787E-4</v>
      </c>
      <c r="AL2060" s="13">
        <f t="shared" si="2491"/>
        <v>1.1753191931717093E-6</v>
      </c>
      <c r="AM2060" s="13">
        <f t="shared" si="2492"/>
        <v>3.3314860173031366E-3</v>
      </c>
      <c r="AN2060" s="13">
        <f t="shared" si="2493"/>
        <v>1.7700185209931596E-3</v>
      </c>
      <c r="AO2060" s="13">
        <f t="shared" si="2494"/>
        <v>4.7020542010183382E-4</v>
      </c>
      <c r="AP2060" s="13">
        <f t="shared" si="2495"/>
        <v>8.3273379900034933E-5</v>
      </c>
      <c r="AQ2060" s="13">
        <f t="shared" si="2496"/>
        <v>1.1060786685222157E-5</v>
      </c>
      <c r="AR2060" s="13">
        <f t="shared" si="2497"/>
        <v>6.437650966258844E-5</v>
      </c>
      <c r="AS2060" s="13">
        <f t="shared" si="2498"/>
        <v>7.5309429239675372E-5</v>
      </c>
      <c r="AT2060" s="13">
        <f t="shared" si="2499"/>
        <v>4.4049531126581075E-5</v>
      </c>
      <c r="AU2060" s="13">
        <f t="shared" si="2500"/>
        <v>1.7176788369987103E-5</v>
      </c>
      <c r="AV2060" s="13">
        <f t="shared" si="2501"/>
        <v>5.0234710420552918E-6</v>
      </c>
      <c r="AW2060" s="13">
        <f t="shared" si="2502"/>
        <v>2.0291543014265313E-8</v>
      </c>
      <c r="AX2060" s="13">
        <f t="shared" si="2503"/>
        <v>6.495441473865775E-4</v>
      </c>
      <c r="AY2060" s="13">
        <f t="shared" si="2504"/>
        <v>3.4510280550648927E-4</v>
      </c>
      <c r="AZ2060" s="13">
        <f t="shared" si="2505"/>
        <v>9.1676560282799059E-5</v>
      </c>
      <c r="BA2060" s="13">
        <f t="shared" si="2506"/>
        <v>1.6235918826083746E-5</v>
      </c>
      <c r="BB2060" s="13">
        <f t="shared" si="2507"/>
        <v>2.1565359180745771E-6</v>
      </c>
      <c r="BC2060" s="13">
        <f t="shared" si="2508"/>
        <v>2.2915350665460511E-7</v>
      </c>
      <c r="BD2060" s="13">
        <f t="shared" si="2509"/>
        <v>5.7005399306222148E-6</v>
      </c>
      <c r="BE2060" s="13">
        <f t="shared" si="2510"/>
        <v>6.6686499591732645E-6</v>
      </c>
      <c r="BF2060" s="13">
        <f t="shared" si="2511"/>
        <v>3.9005859812587604E-6</v>
      </c>
      <c r="BG2060" s="13">
        <f t="shared" si="2512"/>
        <v>1.5210046101623605E-6</v>
      </c>
      <c r="BH2060" s="13">
        <f t="shared" si="2513"/>
        <v>4.4482836077399676E-7</v>
      </c>
      <c r="BI2060" s="13">
        <f t="shared" si="2514"/>
        <v>1.0407451455535502E-7</v>
      </c>
      <c r="BJ2060" s="14">
        <f t="shared" si="2515"/>
        <v>0.51703486035220492</v>
      </c>
      <c r="BK2060" s="14">
        <f t="shared" si="2516"/>
        <v>0.3151261179728243</v>
      </c>
      <c r="BL2060" s="14">
        <f t="shared" si="2517"/>
        <v>0.16340579478339373</v>
      </c>
      <c r="BM2060" s="14">
        <f t="shared" si="2518"/>
        <v>0.24285740723618526</v>
      </c>
      <c r="BN2060" s="14">
        <f t="shared" si="2519"/>
        <v>0.75692546944024774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1.5222222222222199</v>
      </c>
      <c r="F2061" s="10">
        <f>VLOOKUP(B2061,home!$B$2:$E$405,3,FALSE)</f>
        <v>0.66</v>
      </c>
      <c r="G2061" s="10">
        <f>VLOOKUP(C2061,away!$B$2:$E$405,4,FALSE)</f>
        <v>0.53</v>
      </c>
      <c r="H2061" s="10">
        <f>VLOOKUP(A2061,away!$A$2:$E$405,3,FALSE)</f>
        <v>1.2777777777777799</v>
      </c>
      <c r="I2061" s="10">
        <f>VLOOKUP(C2061,away!$B$2:$E$405,3,FALSE)</f>
        <v>1.05</v>
      </c>
      <c r="J2061" s="10">
        <f>VLOOKUP(B2061,home!$B$2:$E$405,4,FALSE)</f>
        <v>1.1000000000000001</v>
      </c>
      <c r="K2061" s="12">
        <f t="shared" si="2464"/>
        <v>0.53247333333333258</v>
      </c>
      <c r="L2061" s="12">
        <f t="shared" si="2465"/>
        <v>1.475833333333336</v>
      </c>
      <c r="M2061" s="13">
        <f t="shared" si="2466"/>
        <v>0.13421575436445926</v>
      </c>
      <c r="N2061" s="13">
        <f t="shared" si="2467"/>
        <v>7.1466310112291404E-2</v>
      </c>
      <c r="O2061" s="13">
        <f t="shared" si="2468"/>
        <v>0.19808008414954814</v>
      </c>
      <c r="P2061" s="13">
        <f t="shared" si="2469"/>
        <v>0.10547236267405692</v>
      </c>
      <c r="Q2061" s="13">
        <f t="shared" si="2470"/>
        <v>1.9026952183262724E-2</v>
      </c>
      <c r="R2061" s="13">
        <f t="shared" si="2471"/>
        <v>0.14616659542868771</v>
      </c>
      <c r="S2061" s="13">
        <f t="shared" si="2472"/>
        <v>2.0721150323828107E-2</v>
      </c>
      <c r="T2061" s="13">
        <f t="shared" si="2473"/>
        <v>2.8080610263798621E-2</v>
      </c>
      <c r="U2061" s="13">
        <f t="shared" si="2474"/>
        <v>7.7829814289897992E-2</v>
      </c>
      <c r="V2061" s="13">
        <f t="shared" si="2475"/>
        <v>1.8092831139494671E-3</v>
      </c>
      <c r="W2061" s="13">
        <f t="shared" si="2476"/>
        <v>3.3771148840652781E-3</v>
      </c>
      <c r="X2061" s="13">
        <f t="shared" si="2477"/>
        <v>4.9840587163996822E-3</v>
      </c>
      <c r="Y2061" s="13">
        <f t="shared" si="2478"/>
        <v>3.6778199944766058E-3</v>
      </c>
      <c r="Z2061" s="13">
        <f t="shared" si="2479"/>
        <v>7.1905844584501777E-2</v>
      </c>
      <c r="AA2061" s="13">
        <f t="shared" si="2480"/>
        <v>3.8287944752058226E-2</v>
      </c>
      <c r="AB2061" s="13">
        <f t="shared" si="2481"/>
        <v>1.0193654784305457E-2</v>
      </c>
      <c r="AC2061" s="13">
        <f t="shared" si="2482"/>
        <v>8.886315436577455E-5</v>
      </c>
      <c r="AD2061" s="13">
        <f t="shared" si="2483"/>
        <v>4.4955590484196229E-4</v>
      </c>
      <c r="AE2061" s="13">
        <f t="shared" si="2484"/>
        <v>6.6346958956259728E-4</v>
      </c>
      <c r="AF2061" s="13">
        <f t="shared" si="2485"/>
        <v>4.8958526796473423E-4</v>
      </c>
      <c r="AG2061" s="13">
        <f t="shared" si="2486"/>
        <v>2.4084875265709609E-4</v>
      </c>
      <c r="AH2061" s="13">
        <f t="shared" si="2487"/>
        <v>2.6530260574823512E-2</v>
      </c>
      <c r="AI2061" s="13">
        <f t="shared" si="2488"/>
        <v>1.4126656282478172E-2</v>
      </c>
      <c r="AJ2061" s="13">
        <f t="shared" si="2489"/>
        <v>3.7610338797927074E-3</v>
      </c>
      <c r="AK2061" s="13">
        <f t="shared" si="2490"/>
        <v>6.6755008225093994E-4</v>
      </c>
      <c r="AL2061" s="13">
        <f t="shared" si="2491"/>
        <v>2.7932955829243762E-6</v>
      </c>
      <c r="AM2061" s="13">
        <f t="shared" si="2492"/>
        <v>4.787530623417645E-5</v>
      </c>
      <c r="AN2061" s="13">
        <f t="shared" si="2493"/>
        <v>7.0655972783938872E-5</v>
      </c>
      <c r="AO2061" s="13">
        <f t="shared" si="2494"/>
        <v>5.2138219916814998E-5</v>
      </c>
      <c r="AP2061" s="13">
        <f t="shared" si="2495"/>
        <v>2.564910763129987E-5</v>
      </c>
      <c r="AQ2061" s="13">
        <f t="shared" si="2496"/>
        <v>9.4634520031316964E-6</v>
      </c>
      <c r="AR2061" s="13">
        <f t="shared" si="2497"/>
        <v>7.8308485796687501E-3</v>
      </c>
      <c r="AS2061" s="13">
        <f t="shared" si="2498"/>
        <v>4.1697180460448123E-3</v>
      </c>
      <c r="AT2061" s="13">
        <f t="shared" si="2499"/>
        <v>1.1101318335188155E-3</v>
      </c>
      <c r="AU2061" s="13">
        <f t="shared" si="2500"/>
        <v>1.9703853261106934E-4</v>
      </c>
      <c r="AV2061" s="13">
        <f t="shared" si="2501"/>
        <v>2.6229441063631157E-5</v>
      </c>
      <c r="AW2061" s="13">
        <f t="shared" si="2502"/>
        <v>6.0974685906349802E-8</v>
      </c>
      <c r="AX2061" s="13">
        <f t="shared" si="2503"/>
        <v>4.2487206491443322E-6</v>
      </c>
      <c r="AY2061" s="13">
        <f t="shared" si="2504"/>
        <v>6.2704035580288556E-6</v>
      </c>
      <c r="AZ2061" s="13">
        <f t="shared" si="2505"/>
        <v>4.6270352921954686E-6</v>
      </c>
      <c r="BA2061" s="13">
        <f t="shared" si="2506"/>
        <v>2.276244306243942E-6</v>
      </c>
      <c r="BB2061" s="13">
        <f t="shared" si="2507"/>
        <v>8.3983930549125576E-7</v>
      </c>
      <c r="BC2061" s="13">
        <f t="shared" si="2508"/>
        <v>2.4789256833750264E-7</v>
      </c>
      <c r="BD2061" s="13">
        <f t="shared" si="2509"/>
        <v>1.926171227026861E-3</v>
      </c>
      <c r="BE2061" s="13">
        <f t="shared" si="2510"/>
        <v>1.025634813825748E-3</v>
      </c>
      <c r="BF2061" s="13">
        <f t="shared" si="2511"/>
        <v>2.7306159405025393E-4</v>
      </c>
      <c r="BG2061" s="13">
        <f t="shared" si="2512"/>
        <v>4.8466005729750678E-5</v>
      </c>
      <c r="BH2061" s="13">
        <f t="shared" si="2513"/>
        <v>6.4517139060681843E-6</v>
      </c>
      <c r="BI2061" s="13">
        <f t="shared" si="2514"/>
        <v>6.870731218554286E-7</v>
      </c>
      <c r="BJ2061" s="14">
        <f t="shared" si="2515"/>
        <v>0.13268061786356949</v>
      </c>
      <c r="BK2061" s="14">
        <f t="shared" si="2516"/>
        <v>0.26231647732980051</v>
      </c>
      <c r="BL2061" s="14">
        <f t="shared" si="2517"/>
        <v>0.53225803308441055</v>
      </c>
      <c r="BM2061" s="14">
        <f t="shared" si="2518"/>
        <v>0.32472670452110408</v>
      </c>
      <c r="BN2061" s="14">
        <f t="shared" si="2519"/>
        <v>0.67442805891230617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1.4226190476190499</v>
      </c>
      <c r="F2062" s="10">
        <f>VLOOKUP(B2062,home!$B$2:$E$405,3,FALSE)</f>
        <v>0.5</v>
      </c>
      <c r="G2062" s="10">
        <f>VLOOKUP(C2062,away!$B$2:$E$405,4,FALSE)</f>
        <v>0.6</v>
      </c>
      <c r="H2062" s="10">
        <f>VLOOKUP(A2062,away!$A$2:$E$405,3,FALSE)</f>
        <v>1.11904761904762</v>
      </c>
      <c r="I2062" s="10">
        <f>VLOOKUP(C2062,away!$B$2:$E$405,3,FALSE)</f>
        <v>0.5</v>
      </c>
      <c r="J2062" s="10">
        <f>VLOOKUP(B2062,home!$B$2:$E$405,4,FALSE)</f>
        <v>1.53</v>
      </c>
      <c r="K2062" s="12">
        <f t="shared" si="2464"/>
        <v>0.42678571428571493</v>
      </c>
      <c r="L2062" s="12">
        <f t="shared" si="2465"/>
        <v>0.85607142857142926</v>
      </c>
      <c r="M2062" s="13">
        <f t="shared" si="2466"/>
        <v>0.27724404193227464</v>
      </c>
      <c r="N2062" s="13">
        <f t="shared" si="2467"/>
        <v>0.11832379646752453</v>
      </c>
      <c r="O2062" s="13">
        <f t="shared" si="2468"/>
        <v>0.23734070303987959</v>
      </c>
      <c r="P2062" s="13">
        <f t="shared" si="2469"/>
        <v>0.10129362147594875</v>
      </c>
      <c r="Q2062" s="13">
        <f t="shared" si="2470"/>
        <v>2.5249452996195004E-2</v>
      </c>
      <c r="R2062" s="13">
        <f t="shared" si="2471"/>
        <v>0.10159029735474853</v>
      </c>
      <c r="S2062" s="13">
        <f t="shared" si="2472"/>
        <v>9.2521354834193357E-3</v>
      </c>
      <c r="T2062" s="13">
        <f t="shared" si="2473"/>
        <v>2.1615335297099809E-2</v>
      </c>
      <c r="U2062" s="13">
        <f t="shared" si="2474"/>
        <v>4.3357287621044523E-2</v>
      </c>
      <c r="V2062" s="13">
        <f t="shared" si="2475"/>
        <v>3.7559460970434624E-4</v>
      </c>
      <c r="W2062" s="13">
        <f t="shared" si="2476"/>
        <v>3.5920352774348901E-3</v>
      </c>
      <c r="X2062" s="13">
        <f t="shared" si="2477"/>
        <v>3.0750387714326569E-3</v>
      </c>
      <c r="Y2062" s="13">
        <f t="shared" si="2478"/>
        <v>1.3162264169864434E-3</v>
      </c>
      <c r="Z2062" s="13">
        <f t="shared" si="2479"/>
        <v>2.8989516995158632E-2</v>
      </c>
      <c r="AA2062" s="13">
        <f t="shared" si="2480"/>
        <v>1.2372311717576648E-2</v>
      </c>
      <c r="AB2062" s="13">
        <f t="shared" si="2481"/>
        <v>2.6401629468757351E-3</v>
      </c>
      <c r="AC2062" s="13">
        <f t="shared" si="2482"/>
        <v>8.576680755391237E-6</v>
      </c>
      <c r="AD2062" s="13">
        <f t="shared" si="2483"/>
        <v>3.832573354048839E-4</v>
      </c>
      <c r="AE2062" s="13">
        <f t="shared" si="2484"/>
        <v>3.280956546305384E-4</v>
      </c>
      <c r="AF2062" s="13">
        <f t="shared" si="2485"/>
        <v>1.4043665788382161E-4</v>
      </c>
      <c r="AG2062" s="13">
        <f t="shared" si="2486"/>
        <v>4.0074603446133425E-5</v>
      </c>
      <c r="AH2062" s="13">
        <f t="shared" si="2487"/>
        <v>6.2042743069102915E-3</v>
      </c>
      <c r="AI2062" s="13">
        <f t="shared" si="2488"/>
        <v>2.6478956416992176E-3</v>
      </c>
      <c r="AJ2062" s="13">
        <f t="shared" si="2489"/>
        <v>5.6504201639831595E-4</v>
      </c>
      <c r="AK2062" s="13">
        <f t="shared" si="2490"/>
        <v>8.0383953523331994E-5</v>
      </c>
      <c r="AL2062" s="13">
        <f t="shared" si="2491"/>
        <v>1.25342719418133E-7</v>
      </c>
      <c r="AM2062" s="13">
        <f t="shared" si="2492"/>
        <v>3.2713751129202649E-5</v>
      </c>
      <c r="AN2062" s="13">
        <f t="shared" si="2493"/>
        <v>2.8005307663106719E-5</v>
      </c>
      <c r="AO2062" s="13">
        <f t="shared" si="2494"/>
        <v>1.1987271869369079E-5</v>
      </c>
      <c r="AP2062" s="13">
        <f t="shared" si="2495"/>
        <v>3.4206536512949663E-6</v>
      </c>
      <c r="AQ2062" s="13">
        <f t="shared" si="2496"/>
        <v>7.3208096447803906E-7</v>
      </c>
      <c r="AR2062" s="13">
        <f t="shared" si="2497"/>
        <v>1.0622603938331421E-3</v>
      </c>
      <c r="AS2062" s="13">
        <f t="shared" si="2498"/>
        <v>4.5335756093950236E-4</v>
      </c>
      <c r="AT2062" s="13">
        <f t="shared" si="2499"/>
        <v>9.6743265236197513E-5</v>
      </c>
      <c r="AU2062" s="13">
        <f t="shared" si="2500"/>
        <v>1.3762881185387646E-5</v>
      </c>
      <c r="AV2062" s="13">
        <f t="shared" si="2501"/>
        <v>1.4684502693337732E-6</v>
      </c>
      <c r="AW2062" s="13">
        <f t="shared" si="2502"/>
        <v>1.2720860460675028E-9</v>
      </c>
      <c r="AX2062" s="13">
        <f t="shared" si="2503"/>
        <v>2.3269602737736436E-6</v>
      </c>
      <c r="AY2062" s="13">
        <f t="shared" si="2504"/>
        <v>1.992044205798367E-6</v>
      </c>
      <c r="AZ2062" s="13">
        <f t="shared" si="2505"/>
        <v>8.5266606451762304E-7</v>
      </c>
      <c r="BA2062" s="13">
        <f t="shared" si="2506"/>
        <v>2.4331435198199344E-7</v>
      </c>
      <c r="BB2062" s="13">
        <f t="shared" si="2507"/>
        <v>5.2073616223289151E-8</v>
      </c>
      <c r="BC2062" s="13">
        <f t="shared" si="2508"/>
        <v>8.9157470062303052E-9</v>
      </c>
      <c r="BD2062" s="13">
        <f t="shared" si="2509"/>
        <v>1.5156179547726442E-4</v>
      </c>
      <c r="BE2062" s="13">
        <f t="shared" si="2510"/>
        <v>6.4684409141189738E-5</v>
      </c>
      <c r="BF2062" s="13">
        <f t="shared" si="2511"/>
        <v>1.3803190879236043E-5</v>
      </c>
      <c r="BG2062" s="13">
        <f t="shared" si="2512"/>
        <v>1.9636682262722737E-6</v>
      </c>
      <c r="BH2062" s="13">
        <f t="shared" si="2513"/>
        <v>2.0951638664244376E-7</v>
      </c>
      <c r="BI2062" s="13">
        <f t="shared" si="2514"/>
        <v>1.7883720145551481E-8</v>
      </c>
      <c r="BJ2062" s="14">
        <f t="shared" si="2515"/>
        <v>0.17414608451757552</v>
      </c>
      <c r="BK2062" s="14">
        <f t="shared" si="2516"/>
        <v>0.38817608756902766</v>
      </c>
      <c r="BL2062" s="14">
        <f t="shared" si="2517"/>
        <v>0.40865819161395039</v>
      </c>
      <c r="BM2062" s="14">
        <f t="shared" si="2518"/>
        <v>0.1389259766570215</v>
      </c>
      <c r="BN2062" s="14">
        <f t="shared" si="2519"/>
        <v>0.86104191326657098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1.4226190476190499</v>
      </c>
      <c r="F2063" s="10">
        <f>VLOOKUP(B2063,home!$B$2:$E$405,3,FALSE)</f>
        <v>0.5</v>
      </c>
      <c r="G2063" s="10">
        <f>VLOOKUP(C2063,away!$B$2:$E$405,4,FALSE)</f>
        <v>1.31</v>
      </c>
      <c r="H2063" s="10">
        <f>VLOOKUP(A2063,away!$A$2:$E$405,3,FALSE)</f>
        <v>1.11904761904762</v>
      </c>
      <c r="I2063" s="10">
        <f>VLOOKUP(C2063,away!$B$2:$E$405,3,FALSE)</f>
        <v>0.8</v>
      </c>
      <c r="J2063" s="10">
        <f>VLOOKUP(B2063,home!$B$2:$E$405,4,FALSE)</f>
        <v>1.28</v>
      </c>
      <c r="K2063" s="12">
        <f t="shared" si="2464"/>
        <v>0.93181547619047767</v>
      </c>
      <c r="L2063" s="12">
        <f t="shared" si="2465"/>
        <v>1.1459047619047629</v>
      </c>
      <c r="M2063" s="13">
        <f t="shared" si="2466"/>
        <v>0.12521534823474761</v>
      </c>
      <c r="N2063" s="13">
        <f t="shared" si="2467"/>
        <v>0.11667759934171783</v>
      </c>
      <c r="O2063" s="13">
        <f t="shared" si="2468"/>
        <v>0.14348486380576042</v>
      </c>
      <c r="P2063" s="13">
        <f t="shared" si="2469"/>
        <v>0.13370141669329047</v>
      </c>
      <c r="Q2063" s="13">
        <f t="shared" si="2470"/>
        <v>5.4360996395682273E-2</v>
      </c>
      <c r="R2063" s="13">
        <f t="shared" si="2471"/>
        <v>8.2209994348138637E-2</v>
      </c>
      <c r="S2063" s="13">
        <f t="shared" si="2472"/>
        <v>3.5690650303267374E-2</v>
      </c>
      <c r="T2063" s="13">
        <f t="shared" si="2473"/>
        <v>6.2292524631699965E-2</v>
      </c>
      <c r="U2063" s="13">
        <f t="shared" si="2474"/>
        <v>7.6604545031127277E-2</v>
      </c>
      <c r="V2063" s="13">
        <f t="shared" si="2475"/>
        <v>4.2343855122168837E-3</v>
      </c>
      <c r="W2063" s="13">
        <f t="shared" si="2476"/>
        <v>1.6884805914210512E-2</v>
      </c>
      <c r="X2063" s="13">
        <f t="shared" si="2477"/>
        <v>1.9348379500931524E-2</v>
      </c>
      <c r="Y2063" s="13">
        <f t="shared" si="2478"/>
        <v>1.1085700102628972E-2</v>
      </c>
      <c r="Z2063" s="13">
        <f t="shared" si="2479"/>
        <v>3.1401607999898558E-2</v>
      </c>
      <c r="AA2063" s="13">
        <f t="shared" si="2480"/>
        <v>2.9260504311572188E-2</v>
      </c>
      <c r="AB2063" s="13">
        <f t="shared" si="2481"/>
        <v>1.3632695379330579E-2</v>
      </c>
      <c r="AC2063" s="13">
        <f t="shared" si="2482"/>
        <v>2.8258483773668677E-4</v>
      </c>
      <c r="AD2063" s="13">
        <f t="shared" si="2483"/>
        <v>3.933380865833465E-3</v>
      </c>
      <c r="AE2063" s="13">
        <f t="shared" si="2484"/>
        <v>4.5072798645436462E-3</v>
      </c>
      <c r="AF2063" s="13">
        <f t="shared" si="2485"/>
        <v>2.5824567300090102E-3</v>
      </c>
      <c r="AG2063" s="13">
        <f t="shared" si="2486"/>
        <v>9.864164881101087E-4</v>
      </c>
      <c r="AH2063" s="13">
        <f t="shared" si="2487"/>
        <v>8.9958130346376175E-3</v>
      </c>
      <c r="AI2063" s="13">
        <f t="shared" si="2488"/>
        <v>8.3824378065913575E-3</v>
      </c>
      <c r="AJ2063" s="13">
        <f t="shared" si="2489"/>
        <v>3.9054426381929935E-3</v>
      </c>
      <c r="AK2063" s="13">
        <f t="shared" si="2490"/>
        <v>1.2130506305474669E-3</v>
      </c>
      <c r="AL2063" s="13">
        <f t="shared" si="2491"/>
        <v>1.2069444736313563E-5</v>
      </c>
      <c r="AM2063" s="13">
        <f t="shared" si="2492"/>
        <v>7.3303703290702473E-4</v>
      </c>
      <c r="AN2063" s="13">
        <f t="shared" si="2493"/>
        <v>8.3999062666069793E-4</v>
      </c>
      <c r="AO2063" s="13">
        <f t="shared" si="2494"/>
        <v>4.8127462952293E-4</v>
      </c>
      <c r="AP2063" s="13">
        <f t="shared" si="2495"/>
        <v>1.8383162991809194E-4</v>
      </c>
      <c r="AQ2063" s="13">
        <f t="shared" si="2496"/>
        <v>5.2663385027963926E-5</v>
      </c>
      <c r="AR2063" s="13">
        <f t="shared" si="2497"/>
        <v>2.0616689987192345E-3</v>
      </c>
      <c r="AS2063" s="13">
        <f t="shared" si="2498"/>
        <v>1.9210950797887087E-3</v>
      </c>
      <c r="AT2063" s="13">
        <f t="shared" si="2499"/>
        <v>8.950530632902496E-4</v>
      </c>
      <c r="AU2063" s="13">
        <f t="shared" si="2500"/>
        <v>2.780080987951833E-4</v>
      </c>
      <c r="AV2063" s="13">
        <f t="shared" si="2501"/>
        <v>6.4763062240910766E-5</v>
      </c>
      <c r="AW2063" s="13">
        <f t="shared" si="2502"/>
        <v>3.5798368408595378E-7</v>
      </c>
      <c r="AX2063" s="13">
        <f t="shared" si="2503"/>
        <v>1.1384254198058564E-4</v>
      </c>
      <c r="AY2063" s="13">
        <f t="shared" si="2504"/>
        <v>1.3045271096289595E-4</v>
      </c>
      <c r="AZ2063" s="13">
        <f t="shared" si="2505"/>
        <v>7.4743191347884097E-5</v>
      </c>
      <c r="BA2063" s="13">
        <f t="shared" si="2506"/>
        <v>2.8549526295166407E-5</v>
      </c>
      <c r="BB2063" s="13">
        <f t="shared" si="2507"/>
        <v>8.1787595329391102E-6</v>
      </c>
      <c r="BC2063" s="13">
        <f t="shared" si="2508"/>
        <v>1.8744158990537787E-6</v>
      </c>
      <c r="BD2063" s="13">
        <f t="shared" si="2509"/>
        <v>3.9374605385063261E-4</v>
      </c>
      <c r="BE2063" s="13">
        <f t="shared" si="2510"/>
        <v>3.6689866666694869E-4</v>
      </c>
      <c r="BF2063" s="13">
        <f t="shared" si="2511"/>
        <v>1.7094092789695704E-4</v>
      </c>
      <c r="BG2063" s="13">
        <f t="shared" si="2512"/>
        <v>5.3095134042915059E-5</v>
      </c>
      <c r="BH2063" s="13">
        <f t="shared" si="2513"/>
        <v>1.2368716902899034E-5</v>
      </c>
      <c r="BI2063" s="13">
        <f t="shared" si="2514"/>
        <v>2.3050723661480149E-6</v>
      </c>
      <c r="BJ2063" s="14">
        <f t="shared" si="2515"/>
        <v>0.29530797828542249</v>
      </c>
      <c r="BK2063" s="14">
        <f t="shared" si="2516"/>
        <v>0.29926690773695819</v>
      </c>
      <c r="BL2063" s="14">
        <f t="shared" si="2517"/>
        <v>0.37390928986045924</v>
      </c>
      <c r="BM2063" s="14">
        <f t="shared" si="2518"/>
        <v>0.34410547033612249</v>
      </c>
      <c r="BN2063" s="14">
        <f t="shared" si="2519"/>
        <v>0.65565021881933716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1.4226190476190499</v>
      </c>
      <c r="F2064" s="10">
        <f>VLOOKUP(B2064,home!$B$2:$E$405,3,FALSE)</f>
        <v>1.61</v>
      </c>
      <c r="G2064" s="10">
        <f>VLOOKUP(C2064,away!$B$2:$E$405,4,FALSE)</f>
        <v>1.31</v>
      </c>
      <c r="H2064" s="10">
        <f>VLOOKUP(A2064,away!$A$2:$E$405,3,FALSE)</f>
        <v>1.11904761904762</v>
      </c>
      <c r="I2064" s="10">
        <f>VLOOKUP(C2064,away!$B$2:$E$405,3,FALSE)</f>
        <v>0.6</v>
      </c>
      <c r="J2064" s="10">
        <f>VLOOKUP(B2064,home!$B$2:$E$405,4,FALSE)</f>
        <v>1.02</v>
      </c>
      <c r="K2064" s="12">
        <f t="shared" si="2464"/>
        <v>3.0004458333333384</v>
      </c>
      <c r="L2064" s="12">
        <f t="shared" si="2465"/>
        <v>0.68485714285714339</v>
      </c>
      <c r="M2064" s="13">
        <f t="shared" si="2466"/>
        <v>2.5089572028800397E-2</v>
      </c>
      <c r="N2064" s="13">
        <f t="shared" si="2467"/>
        <v>7.5279901853930825E-2</v>
      </c>
      <c r="O2064" s="13">
        <f t="shared" si="2468"/>
        <v>1.718277261515274E-2</v>
      </c>
      <c r="P2064" s="13">
        <f t="shared" si="2469"/>
        <v>5.1555978498249229E-2</v>
      </c>
      <c r="Q2064" s="13">
        <f t="shared" si="2470"/>
        <v>0.11293663392568472</v>
      </c>
      <c r="R2064" s="13">
        <f t="shared" si="2471"/>
        <v>5.8838722797887356E-3</v>
      </c>
      <c r="S2064" s="13">
        <f t="shared" si="2472"/>
        <v>2.6485295522984502E-2</v>
      </c>
      <c r="T2064" s="13">
        <f t="shared" si="2473"/>
        <v>7.7345460434247545E-2</v>
      </c>
      <c r="U2064" s="13">
        <f t="shared" si="2474"/>
        <v>1.7654240065757641E-2</v>
      </c>
      <c r="V2064" s="13">
        <f t="shared" si="2475"/>
        <v>6.0471131412034558E-3</v>
      </c>
      <c r="W2064" s="13">
        <f t="shared" si="2476"/>
        <v>0.11295341756433776</v>
      </c>
      <c r="X2064" s="13">
        <f t="shared" si="2477"/>
        <v>7.7356954829062227E-2</v>
      </c>
      <c r="Y2064" s="13">
        <f t="shared" si="2478"/>
        <v>2.6489231532180326E-2</v>
      </c>
      <c r="Z2064" s="13">
        <f t="shared" si="2479"/>
        <v>1.3432039861574865E-3</v>
      </c>
      <c r="AA2064" s="13">
        <f t="shared" si="2480"/>
        <v>4.0302108035829617E-3</v>
      </c>
      <c r="AB2064" s="13">
        <f t="shared" si="2481"/>
        <v>6.0462146065327523E-3</v>
      </c>
      <c r="AC2064" s="13">
        <f t="shared" si="2482"/>
        <v>7.7662951645431099E-4</v>
      </c>
      <c r="AD2064" s="13">
        <f t="shared" si="2483"/>
        <v>8.4727652772919493E-2</v>
      </c>
      <c r="AE2064" s="13">
        <f t="shared" si="2484"/>
        <v>5.8026338199053756E-2</v>
      </c>
      <c r="AF2064" s="13">
        <f t="shared" si="2485"/>
        <v>1.9869876094733136E-2</v>
      </c>
      <c r="AG2064" s="13">
        <f t="shared" si="2486"/>
        <v>4.5360088570547963E-3</v>
      </c>
      <c r="AH2064" s="13">
        <f t="shared" si="2487"/>
        <v>2.2997571105853556E-4</v>
      </c>
      <c r="AI2064" s="13">
        <f t="shared" si="2488"/>
        <v>6.9002966401345467E-4</v>
      </c>
      <c r="AJ2064" s="13">
        <f t="shared" si="2489"/>
        <v>1.035198315132787E-3</v>
      </c>
      <c r="AK2064" s="13">
        <f t="shared" si="2490"/>
        <v>1.035352157104621E-3</v>
      </c>
      <c r="AL2064" s="13">
        <f t="shared" si="2491"/>
        <v>6.383511780186966E-5</v>
      </c>
      <c r="AM2064" s="13">
        <f t="shared" si="2492"/>
        <v>5.0844146546124042E-2</v>
      </c>
      <c r="AN2064" s="13">
        <f t="shared" si="2493"/>
        <v>3.4820976934588403E-2</v>
      </c>
      <c r="AO2064" s="13">
        <f t="shared" si="2494"/>
        <v>1.1923697387458351E-2</v>
      </c>
      <c r="AP2064" s="13">
        <f t="shared" si="2495"/>
        <v>2.7220097750226368E-3</v>
      </c>
      <c r="AQ2064" s="13">
        <f t="shared" si="2496"/>
        <v>4.6604695933780469E-4</v>
      </c>
      <c r="AR2064" s="13">
        <f t="shared" si="2497"/>
        <v>3.1500101680417734E-5</v>
      </c>
      <c r="AS2064" s="13">
        <f t="shared" si="2498"/>
        <v>9.4514348836585875E-5</v>
      </c>
      <c r="AT2064" s="13">
        <f t="shared" si="2499"/>
        <v>1.4179259207847391E-4</v>
      </c>
      <c r="AU2064" s="13">
        <f t="shared" si="2500"/>
        <v>1.4181366403313026E-4</v>
      </c>
      <c r="AV2064" s="13">
        <f t="shared" si="2501"/>
        <v>1.063760543394849E-4</v>
      </c>
      <c r="AW2064" s="13">
        <f t="shared" si="2502"/>
        <v>3.6437027802366926E-6</v>
      </c>
      <c r="AX2064" s="13">
        <f t="shared" si="2503"/>
        <v>2.5425851275617913E-2</v>
      </c>
      <c r="AY2064" s="13">
        <f t="shared" si="2504"/>
        <v>1.7413075859330336E-2</v>
      </c>
      <c r="AZ2064" s="13">
        <f t="shared" si="2505"/>
        <v>5.962734690687835E-3</v>
      </c>
      <c r="BA2064" s="13">
        <f t="shared" si="2506"/>
        <v>1.361207147959881E-3</v>
      </c>
      <c r="BB2064" s="13">
        <f t="shared" si="2507"/>
        <v>2.3305810954713123E-4</v>
      </c>
      <c r="BC2064" s="13">
        <f t="shared" si="2508"/>
        <v>3.1922302204827098E-5</v>
      </c>
      <c r="BD2064" s="13">
        <f t="shared" si="2509"/>
        <v>3.5955116060933952E-6</v>
      </c>
      <c r="BE2064" s="13">
        <f t="shared" si="2510"/>
        <v>1.0788137817204588E-5</v>
      </c>
      <c r="BF2064" s="13">
        <f t="shared" si="2511"/>
        <v>1.6184611581528662E-5</v>
      </c>
      <c r="BG2064" s="13">
        <f t="shared" si="2512"/>
        <v>1.6187016794638725E-5</v>
      </c>
      <c r="BH2064" s="13">
        <f t="shared" si="2513"/>
        <v>1.2142066773892632E-5</v>
      </c>
      <c r="BI2064" s="13">
        <f t="shared" si="2514"/>
        <v>7.286322731956265E-6</v>
      </c>
      <c r="BJ2064" s="14">
        <f t="shared" si="2515"/>
        <v>0.80072620305108388</v>
      </c>
      <c r="BK2064" s="14">
        <f t="shared" si="2516"/>
        <v>0.12743149968482412</v>
      </c>
      <c r="BL2064" s="14">
        <f t="shared" si="2517"/>
        <v>5.4370046646397649E-2</v>
      </c>
      <c r="BM2064" s="14">
        <f t="shared" si="2518"/>
        <v>0.67853279001030609</v>
      </c>
      <c r="BN2064" s="14">
        <f t="shared" si="2519"/>
        <v>0.28792873120160667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1.4226190476190499</v>
      </c>
      <c r="F2065" s="10">
        <f>VLOOKUP(B2065,home!$B$2:$E$405,3,FALSE)</f>
        <v>0.6</v>
      </c>
      <c r="G2065" s="10">
        <f>VLOOKUP(C2065,away!$B$2:$E$405,4,FALSE)</f>
        <v>1</v>
      </c>
      <c r="H2065" s="10">
        <f>VLOOKUP(A2065,away!$A$2:$E$405,3,FALSE)</f>
        <v>1.11904761904762</v>
      </c>
      <c r="I2065" s="10">
        <f>VLOOKUP(C2065,away!$B$2:$E$405,3,FALSE)</f>
        <v>0.5</v>
      </c>
      <c r="J2065" s="10">
        <f>VLOOKUP(B2065,home!$B$2:$E$405,4,FALSE)</f>
        <v>0.89</v>
      </c>
      <c r="K2065" s="12">
        <f t="shared" si="2464"/>
        <v>0.85357142857142987</v>
      </c>
      <c r="L2065" s="12">
        <f t="shared" si="2465"/>
        <v>0.49797619047619091</v>
      </c>
      <c r="M2065" s="13">
        <f t="shared" si="2466"/>
        <v>0.25883936577688954</v>
      </c>
      <c r="N2065" s="13">
        <f t="shared" si="2467"/>
        <v>0.22093788721670243</v>
      </c>
      <c r="O2065" s="13">
        <f t="shared" si="2468"/>
        <v>0.12889584131484882</v>
      </c>
      <c r="P2065" s="13">
        <f t="shared" si="2469"/>
        <v>0.11002180740803182</v>
      </c>
      <c r="Q2065" s="13">
        <f t="shared" si="2470"/>
        <v>9.4293134008557086E-2</v>
      </c>
      <c r="R2065" s="13">
        <f t="shared" si="2471"/>
        <v>3.2093530013096006E-2</v>
      </c>
      <c r="S2065" s="13">
        <f t="shared" si="2472"/>
        <v>1.1691419182895806E-2</v>
      </c>
      <c r="T2065" s="13">
        <f t="shared" si="2473"/>
        <v>4.6955735661642226E-2</v>
      </c>
      <c r="U2065" s="13">
        <f t="shared" si="2474"/>
        <v>2.7394120261178413E-2</v>
      </c>
      <c r="V2065" s="13">
        <f t="shared" si="2475"/>
        <v>5.5217046200164109E-4</v>
      </c>
      <c r="W2065" s="13">
        <f t="shared" si="2476"/>
        <v>2.6828641700053786E-2</v>
      </c>
      <c r="X2065" s="13">
        <f t="shared" si="2477"/>
        <v>1.3360024789443465E-2</v>
      </c>
      <c r="Y2065" s="13">
        <f t="shared" si="2478"/>
        <v>3.3264871246572645E-3</v>
      </c>
      <c r="Z2065" s="13">
        <f t="shared" si="2479"/>
        <v>5.327271271618284E-3</v>
      </c>
      <c r="AA2065" s="13">
        <f t="shared" si="2480"/>
        <v>4.5472065497027562E-3</v>
      </c>
      <c r="AB2065" s="13">
        <f t="shared" si="2481"/>
        <v>1.9406827953195721E-3</v>
      </c>
      <c r="AC2065" s="13">
        <f t="shared" si="2482"/>
        <v>1.4669038083815255E-5</v>
      </c>
      <c r="AD2065" s="13">
        <f t="shared" si="2483"/>
        <v>5.7250405056364848E-3</v>
      </c>
      <c r="AE2065" s="13">
        <f t="shared" si="2484"/>
        <v>2.8509338613187428E-3</v>
      </c>
      <c r="AF2065" s="13">
        <f t="shared" si="2485"/>
        <v>7.0984859177954216E-4</v>
      </c>
      <c r="AG2065" s="13">
        <f t="shared" si="2486"/>
        <v>1.1782923251642177E-4</v>
      </c>
      <c r="AH2065" s="13">
        <f t="shared" si="2487"/>
        <v>6.632135633684315E-4</v>
      </c>
      <c r="AI2065" s="13">
        <f t="shared" si="2488"/>
        <v>5.6610014873234051E-4</v>
      </c>
      <c r="AJ2065" s="13">
        <f t="shared" si="2489"/>
        <v>2.4160345633398141E-4</v>
      </c>
      <c r="AK2065" s="13">
        <f t="shared" si="2490"/>
        <v>6.874193579026388E-5</v>
      </c>
      <c r="AL2065" s="13">
        <f t="shared" si="2491"/>
        <v>2.4940782528570168E-7</v>
      </c>
      <c r="AM2065" s="13">
        <f t="shared" si="2492"/>
        <v>9.7734620060508748E-4</v>
      </c>
      <c r="AN2065" s="13">
        <f t="shared" si="2493"/>
        <v>4.8669513775370063E-4</v>
      </c>
      <c r="AO2065" s="13">
        <f t="shared" si="2494"/>
        <v>1.2118129531093635E-4</v>
      </c>
      <c r="AP2065" s="13">
        <f t="shared" si="2495"/>
        <v>2.0115133265303472E-5</v>
      </c>
      <c r="AQ2065" s="13">
        <f t="shared" si="2496"/>
        <v>2.5042143585941808E-6</v>
      </c>
      <c r="AR2065" s="13">
        <f t="shared" si="2497"/>
        <v>6.605291275167029E-5</v>
      </c>
      <c r="AS2065" s="13">
        <f t="shared" si="2498"/>
        <v>5.6380879098747213E-5</v>
      </c>
      <c r="AT2065" s="13">
        <f t="shared" si="2499"/>
        <v>2.4062553758215367E-5</v>
      </c>
      <c r="AU2065" s="13">
        <f t="shared" si="2500"/>
        <v>6.8463694621589074E-6</v>
      </c>
      <c r="AV2065" s="13">
        <f t="shared" si="2501"/>
        <v>1.4609663405856972E-6</v>
      </c>
      <c r="AW2065" s="13">
        <f t="shared" si="2502"/>
        <v>2.9448014813356481E-9</v>
      </c>
      <c r="AX2065" s="13">
        <f t="shared" si="2503"/>
        <v>1.3903913210989058E-4</v>
      </c>
      <c r="AY2065" s="13">
        <f t="shared" si="2504"/>
        <v>6.9238177335199155E-5</v>
      </c>
      <c r="AZ2065" s="13">
        <f t="shared" si="2505"/>
        <v>1.7239481892448704E-5</v>
      </c>
      <c r="BA2065" s="13">
        <f t="shared" si="2506"/>
        <v>2.8616171728616276E-6</v>
      </c>
      <c r="BB2065" s="13">
        <f t="shared" si="2507"/>
        <v>3.5625430458572013E-7</v>
      </c>
      <c r="BC2065" s="13">
        <f t="shared" si="2508"/>
        <v>3.548123228766831E-8</v>
      </c>
      <c r="BD2065" s="13">
        <f t="shared" si="2509"/>
        <v>5.4821296436554964E-6</v>
      </c>
      <c r="BE2065" s="13">
        <f t="shared" si="2510"/>
        <v>4.6793892315488054E-6</v>
      </c>
      <c r="BF2065" s="13">
        <f t="shared" si="2511"/>
        <v>1.9970964756074399E-6</v>
      </c>
      <c r="BG2065" s="13">
        <f t="shared" si="2512"/>
        <v>5.682214972264034E-7</v>
      </c>
      <c r="BH2065" s="13">
        <f t="shared" si="2513"/>
        <v>1.2125440878313446E-7</v>
      </c>
      <c r="BI2065" s="13">
        <f t="shared" si="2514"/>
        <v>2.0699859785120852E-8</v>
      </c>
      <c r="BJ2065" s="14">
        <f t="shared" si="2515"/>
        <v>0.41694217481764839</v>
      </c>
      <c r="BK2065" s="14">
        <f t="shared" si="2516"/>
        <v>0.38118891945306305</v>
      </c>
      <c r="BL2065" s="14">
        <f t="shared" si="2517"/>
        <v>0.19657871251089859</v>
      </c>
      <c r="BM2065" s="14">
        <f t="shared" si="2518"/>
        <v>0.15488627708256889</v>
      </c>
      <c r="BN2065" s="14">
        <f t="shared" si="2519"/>
        <v>0.84508156573812576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1.4226190476190499</v>
      </c>
      <c r="F2066" s="10">
        <f>VLOOKUP(B2066,home!$B$2:$E$405,3,FALSE)</f>
        <v>1.61</v>
      </c>
      <c r="G2066" s="10">
        <f>VLOOKUP(C2066,away!$B$2:$E$405,4,FALSE)</f>
        <v>0.8</v>
      </c>
      <c r="H2066" s="10">
        <f>VLOOKUP(A2066,away!$A$2:$E$405,3,FALSE)</f>
        <v>1.11904761904762</v>
      </c>
      <c r="I2066" s="10">
        <f>VLOOKUP(C2066,away!$B$2:$E$405,3,FALSE)</f>
        <v>0.7</v>
      </c>
      <c r="J2066" s="10">
        <f>VLOOKUP(B2066,home!$B$2:$E$405,4,FALSE)</f>
        <v>0.89</v>
      </c>
      <c r="K2066" s="12">
        <f t="shared" si="2464"/>
        <v>1.8323333333333363</v>
      </c>
      <c r="L2066" s="12">
        <f t="shared" si="2465"/>
        <v>0.69716666666666716</v>
      </c>
      <c r="M2066" s="13">
        <f t="shared" si="2466"/>
        <v>7.9698859755078011E-2</v>
      </c>
      <c r="N2066" s="13">
        <f t="shared" si="2467"/>
        <v>0.14603487735788817</v>
      </c>
      <c r="O2066" s="13">
        <f t="shared" si="2468"/>
        <v>5.556338839258191E-2</v>
      </c>
      <c r="P2066" s="13">
        <f t="shared" si="2469"/>
        <v>0.10181064866467443</v>
      </c>
      <c r="Q2066" s="13">
        <f t="shared" si="2470"/>
        <v>0.13379228680605212</v>
      </c>
      <c r="R2066" s="13">
        <f t="shared" si="2471"/>
        <v>1.9368471137180859E-2</v>
      </c>
      <c r="S2066" s="13">
        <f t="shared" si="2472"/>
        <v>3.251429259269091E-2</v>
      </c>
      <c r="T2066" s="13">
        <f t="shared" si="2473"/>
        <v>9.3275522618286061E-2</v>
      </c>
      <c r="U2066" s="13">
        <f t="shared" si="2474"/>
        <v>3.5489495280361119E-2</v>
      </c>
      <c r="V2066" s="13">
        <f t="shared" si="2475"/>
        <v>4.6150126584938236E-3</v>
      </c>
      <c r="W2066" s="13">
        <f t="shared" si="2476"/>
        <v>8.1717355619207732E-2</v>
      </c>
      <c r="X2066" s="13">
        <f t="shared" si="2477"/>
        <v>5.6970616425857691E-2</v>
      </c>
      <c r="Y2066" s="13">
        <f t="shared" si="2478"/>
        <v>1.9859007375780242E-2</v>
      </c>
      <c r="Z2066" s="13">
        <f t="shared" si="2479"/>
        <v>4.5010174870459777E-3</v>
      </c>
      <c r="AA2066" s="13">
        <f t="shared" si="2480"/>
        <v>8.2473643754305947E-3</v>
      </c>
      <c r="AB2066" s="13">
        <f t="shared" si="2481"/>
        <v>7.5559603286236765E-3</v>
      </c>
      <c r="AC2066" s="13">
        <f t="shared" si="2482"/>
        <v>3.684631074089825E-4</v>
      </c>
      <c r="AD2066" s="13">
        <f t="shared" si="2483"/>
        <v>3.7433358653232149E-2</v>
      </c>
      <c r="AE2066" s="13">
        <f t="shared" si="2484"/>
        <v>2.6097289874411695E-2</v>
      </c>
      <c r="AF2066" s="13">
        <f t="shared" si="2485"/>
        <v>9.0970802953886827E-3</v>
      </c>
      <c r="AG2066" s="13">
        <f t="shared" si="2486"/>
        <v>2.114060381978383E-3</v>
      </c>
      <c r="AH2066" s="13">
        <f t="shared" si="2487"/>
        <v>7.8448983951305562E-4</v>
      </c>
      <c r="AI2066" s="13">
        <f t="shared" si="2488"/>
        <v>1.4374468826010914E-3</v>
      </c>
      <c r="AJ2066" s="13">
        <f t="shared" si="2489"/>
        <v>1.3169409189430355E-3</v>
      </c>
      <c r="AK2066" s="13">
        <f t="shared" si="2490"/>
        <v>8.0435824793665301E-4</v>
      </c>
      <c r="AL2066" s="13">
        <f t="shared" si="2491"/>
        <v>1.8827605860155351E-5</v>
      </c>
      <c r="AM2066" s="13">
        <f t="shared" si="2492"/>
        <v>1.3718078167787836E-2</v>
      </c>
      <c r="AN2066" s="13">
        <f t="shared" si="2493"/>
        <v>9.5637868293094244E-3</v>
      </c>
      <c r="AO2066" s="13">
        <f t="shared" si="2494"/>
        <v>3.3337766922501128E-3</v>
      </c>
      <c r="AP2066" s="13">
        <f t="shared" si="2495"/>
        <v>7.7473266131567961E-4</v>
      </c>
      <c r="AQ2066" s="13">
        <f t="shared" si="2496"/>
        <v>1.3502944676181206E-4</v>
      </c>
      <c r="AR2066" s="13">
        <f t="shared" si="2497"/>
        <v>1.0938403328943719E-4</v>
      </c>
      <c r="AS2066" s="13">
        <f t="shared" si="2498"/>
        <v>2.0042801033067907E-4</v>
      </c>
      <c r="AT2066" s="13">
        <f t="shared" si="2499"/>
        <v>1.8362546213129081E-4</v>
      </c>
      <c r="AU2066" s="13">
        <f t="shared" si="2500"/>
        <v>1.1215435170396746E-4</v>
      </c>
      <c r="AV2066" s="13">
        <f t="shared" si="2501"/>
        <v>5.1376039276392527E-5</v>
      </c>
      <c r="AW2066" s="13">
        <f t="shared" si="2502"/>
        <v>6.6808803486994668E-7</v>
      </c>
      <c r="AX2066" s="13">
        <f t="shared" si="2503"/>
        <v>4.1893486493516565E-3</v>
      </c>
      <c r="AY2066" s="13">
        <f t="shared" si="2504"/>
        <v>2.9206742333729978E-3</v>
      </c>
      <c r="AZ2066" s="13">
        <f t="shared" si="2505"/>
        <v>1.0180983598499383E-3</v>
      </c>
      <c r="BA2066" s="13">
        <f t="shared" si="2506"/>
        <v>2.3659474662512752E-4</v>
      </c>
      <c r="BB2066" s="13">
        <f t="shared" si="2507"/>
        <v>4.1236492713871205E-5</v>
      </c>
      <c r="BC2066" s="13">
        <f t="shared" si="2508"/>
        <v>5.7497416340707817E-6</v>
      </c>
      <c r="BD2066" s="13">
        <f t="shared" si="2509"/>
        <v>1.2709816979158771E-5</v>
      </c>
      <c r="BE2066" s="13">
        <f t="shared" si="2510"/>
        <v>2.3288621311478626E-5</v>
      </c>
      <c r="BF2066" s="13">
        <f t="shared" si="2511"/>
        <v>2.1336258558199709E-5</v>
      </c>
      <c r="BG2066" s="13">
        <f t="shared" si="2512"/>
        <v>1.3031712588269331E-5</v>
      </c>
      <c r="BH2066" s="13">
        <f t="shared" si="2513"/>
        <v>5.9696103414763871E-6</v>
      </c>
      <c r="BI2066" s="13">
        <f t="shared" si="2514"/>
        <v>2.1876632031397175E-6</v>
      </c>
      <c r="BJ2066" s="14">
        <f t="shared" si="2515"/>
        <v>0.64232856142905537</v>
      </c>
      <c r="BK2066" s="14">
        <f t="shared" si="2516"/>
        <v>0.2219467786175793</v>
      </c>
      <c r="BL2066" s="14">
        <f t="shared" si="2517"/>
        <v>0.13130340698288551</v>
      </c>
      <c r="BM2066" s="14">
        <f t="shared" si="2518"/>
        <v>0.46089122625777257</v>
      </c>
      <c r="BN2066" s="14">
        <f t="shared" si="2519"/>
        <v>0.53626853211345549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1.4226190476190499</v>
      </c>
      <c r="F2067" s="10">
        <f>VLOOKUP(B2067,home!$B$2:$E$405,3,FALSE)</f>
        <v>1.51</v>
      </c>
      <c r="G2067" s="10">
        <f>VLOOKUP(C2067,away!$B$2:$E$405,4,FALSE)</f>
        <v>0.6</v>
      </c>
      <c r="H2067" s="10">
        <f>VLOOKUP(A2067,away!$A$2:$E$405,3,FALSE)</f>
        <v>1.11904761904762</v>
      </c>
      <c r="I2067" s="10">
        <f>VLOOKUP(C2067,away!$B$2:$E$405,3,FALSE)</f>
        <v>0.3</v>
      </c>
      <c r="J2067" s="10">
        <f>VLOOKUP(B2067,home!$B$2:$E$405,4,FALSE)</f>
        <v>0.51</v>
      </c>
      <c r="K2067" s="12">
        <f t="shared" si="2464"/>
        <v>1.2888928571428593</v>
      </c>
      <c r="L2067" s="12">
        <f t="shared" si="2465"/>
        <v>0.17121428571428585</v>
      </c>
      <c r="M2067" s="13">
        <f t="shared" si="2466"/>
        <v>0.23221139360469276</v>
      </c>
      <c r="N2067" s="13">
        <f t="shared" si="2467"/>
        <v>0.29929560656427751</v>
      </c>
      <c r="O2067" s="13">
        <f t="shared" si="2468"/>
        <v>3.9757907890746347E-2</v>
      </c>
      <c r="P2067" s="13">
        <f t="shared" si="2469"/>
        <v>5.1243683495326688E-2</v>
      </c>
      <c r="Q2067" s="13">
        <f t="shared" si="2470"/>
        <v>0.19287998473746842</v>
      </c>
      <c r="R2067" s="13">
        <f t="shared" si="2471"/>
        <v>3.4035609005042527E-3</v>
      </c>
      <c r="S2067" s="13">
        <f t="shared" si="2472"/>
        <v>2.8270739189476092E-3</v>
      </c>
      <c r="T2067" s="13">
        <f t="shared" si="2473"/>
        <v>3.3023808815408007E-2</v>
      </c>
      <c r="U2067" s="13">
        <f t="shared" si="2474"/>
        <v>4.3868253335106484E-3</v>
      </c>
      <c r="V2067" s="13">
        <f t="shared" si="2475"/>
        <v>6.9318869267057372E-5</v>
      </c>
      <c r="W2067" s="13">
        <f t="shared" si="2476"/>
        <v>8.2867211537982266E-2</v>
      </c>
      <c r="X2067" s="13">
        <f t="shared" si="2477"/>
        <v>1.4188050432610257E-2</v>
      </c>
      <c r="Y2067" s="13">
        <f t="shared" si="2478"/>
        <v>1.2145984602488149E-3</v>
      </c>
      <c r="Z2067" s="13">
        <f t="shared" si="2479"/>
        <v>1.9424608282163561E-4</v>
      </c>
      <c r="AA2067" s="13">
        <f t="shared" si="2480"/>
        <v>2.5036238867678641E-4</v>
      </c>
      <c r="AB2067" s="13">
        <f t="shared" si="2481"/>
        <v>1.6134514723136717E-4</v>
      </c>
      <c r="AC2067" s="13">
        <f t="shared" si="2482"/>
        <v>9.5606694342000688E-7</v>
      </c>
      <c r="AD2067" s="13">
        <f t="shared" si="2483"/>
        <v>2.6701739260662934E-2</v>
      </c>
      <c r="AE2067" s="13">
        <f t="shared" si="2484"/>
        <v>4.571719214843506E-3</v>
      </c>
      <c r="AF2067" s="13">
        <f t="shared" si="2485"/>
        <v>3.9137181992785332E-4</v>
      </c>
      <c r="AG2067" s="13">
        <f t="shared" si="2486"/>
        <v>2.2336148865882496E-5</v>
      </c>
      <c r="AH2067" s="13">
        <f t="shared" si="2487"/>
        <v>8.3144260807760898E-6</v>
      </c>
      <c r="AI2067" s="13">
        <f t="shared" si="2488"/>
        <v>1.0716404386754599E-5</v>
      </c>
      <c r="AJ2067" s="13">
        <f t="shared" si="2489"/>
        <v>6.9061485341712056E-6</v>
      </c>
      <c r="AK2067" s="13">
        <f t="shared" si="2490"/>
        <v>2.9670951720202981E-6</v>
      </c>
      <c r="AL2067" s="13">
        <f t="shared" si="2491"/>
        <v>8.4392744194734712E-9</v>
      </c>
      <c r="AM2067" s="13">
        <f t="shared" si="2492"/>
        <v>6.8831362012718948E-3</v>
      </c>
      <c r="AN2067" s="13">
        <f t="shared" si="2493"/>
        <v>1.1784912481749101E-3</v>
      </c>
      <c r="AO2067" s="13">
        <f t="shared" si="2494"/>
        <v>1.0088726863840221E-4</v>
      </c>
      <c r="AP2067" s="13">
        <f t="shared" si="2495"/>
        <v>5.7577805458630988E-6</v>
      </c>
      <c r="AQ2067" s="13">
        <f t="shared" si="2496"/>
        <v>2.4645357086489038E-7</v>
      </c>
      <c r="AR2067" s="13">
        <f t="shared" si="2497"/>
        <v>2.8470970450886161E-7</v>
      </c>
      <c r="AS2067" s="13">
        <f t="shared" si="2498"/>
        <v>3.6696030450072585E-7</v>
      </c>
      <c r="AT2067" s="13">
        <f t="shared" si="2499"/>
        <v>2.3648625766297713E-7</v>
      </c>
      <c r="AU2067" s="13">
        <f t="shared" si="2500"/>
        <v>1.0160181610475235E-7</v>
      </c>
      <c r="AV2067" s="13">
        <f t="shared" si="2501"/>
        <v>3.2738463762539423E-8</v>
      </c>
      <c r="AW2067" s="13">
        <f t="shared" si="2502"/>
        <v>5.1732018419425704E-11</v>
      </c>
      <c r="AX2067" s="13">
        <f t="shared" si="2503"/>
        <v>1.4786041807601312E-3</v>
      </c>
      <c r="AY2067" s="13">
        <f t="shared" si="2504"/>
        <v>2.5315815866300262E-4</v>
      </c>
      <c r="AZ2067" s="13">
        <f t="shared" si="2505"/>
        <v>2.167214665411492E-5</v>
      </c>
      <c r="BA2067" s="13">
        <f t="shared" si="2506"/>
        <v>1.2368603697598448E-6</v>
      </c>
      <c r="BB2067" s="13">
        <f t="shared" si="2507"/>
        <v>5.2942041184184835E-8</v>
      </c>
      <c r="BC2067" s="13">
        <f t="shared" si="2508"/>
        <v>1.8128867531213031E-9</v>
      </c>
      <c r="BD2067" s="13">
        <f t="shared" si="2509"/>
        <v>8.1243947822350065E-9</v>
      </c>
      <c r="BE2067" s="13">
        <f t="shared" si="2510"/>
        <v>1.0471474403431415E-8</v>
      </c>
      <c r="BF2067" s="13">
        <f t="shared" si="2511"/>
        <v>6.7483042811685192E-9</v>
      </c>
      <c r="BG2067" s="13">
        <f t="shared" si="2512"/>
        <v>2.8992803952748942E-9</v>
      </c>
      <c r="BH2067" s="13">
        <f t="shared" si="2513"/>
        <v>9.3421544808103476E-10</v>
      </c>
      <c r="BI2067" s="13">
        <f t="shared" si="2514"/>
        <v>2.4082072361283205E-10</v>
      </c>
      <c r="BJ2067" s="14">
        <f t="shared" si="2515"/>
        <v>0.66507967204587271</v>
      </c>
      <c r="BK2067" s="14">
        <f t="shared" si="2516"/>
        <v>0.28660559255311496</v>
      </c>
      <c r="BL2067" s="14">
        <f t="shared" si="2517"/>
        <v>4.7989957649879691E-2</v>
      </c>
      <c r="BM2067" s="14">
        <f t="shared" si="2518"/>
        <v>0.1808241730317417</v>
      </c>
      <c r="BN2067" s="14">
        <f t="shared" si="2519"/>
        <v>0.81879213719301591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1.4226190476190499</v>
      </c>
      <c r="F2068" s="10">
        <f>VLOOKUP(B2068,home!$B$2:$E$405,3,FALSE)</f>
        <v>1.21</v>
      </c>
      <c r="G2068" s="10">
        <f>VLOOKUP(C2068,away!$B$2:$E$405,4,FALSE)</f>
        <v>1</v>
      </c>
      <c r="H2068" s="10">
        <f>VLOOKUP(A2068,away!$A$2:$E$405,3,FALSE)</f>
        <v>1.11904761904762</v>
      </c>
      <c r="I2068" s="10">
        <f>VLOOKUP(C2068,away!$B$2:$E$405,3,FALSE)</f>
        <v>0.4</v>
      </c>
      <c r="J2068" s="10">
        <f>VLOOKUP(B2068,home!$B$2:$E$405,4,FALSE)</f>
        <v>1.02</v>
      </c>
      <c r="K2068" s="12">
        <f t="shared" si="2464"/>
        <v>1.7213690476190504</v>
      </c>
      <c r="L2068" s="12">
        <f t="shared" si="2465"/>
        <v>0.45657142857142902</v>
      </c>
      <c r="M2068" s="13">
        <f t="shared" si="2466"/>
        <v>0.11327458226958131</v>
      </c>
      <c r="N2068" s="13">
        <f t="shared" si="2467"/>
        <v>0.19498735980083498</v>
      </c>
      <c r="O2068" s="13">
        <f t="shared" si="2468"/>
        <v>5.1717937847654605E-2</v>
      </c>
      <c r="P2068" s="13">
        <f t="shared" si="2469"/>
        <v>8.902565741763846E-2</v>
      </c>
      <c r="Q2068" s="13">
        <f t="shared" si="2470"/>
        <v>0.16782260291905823</v>
      </c>
      <c r="R2068" s="13">
        <f t="shared" si="2471"/>
        <v>1.1806466382936018E-2</v>
      </c>
      <c r="S2068" s="13">
        <f t="shared" si="2472"/>
        <v>1.749193755528651E-2</v>
      </c>
      <c r="T2068" s="13">
        <f t="shared" si="2473"/>
        <v>7.6623005561330088E-2</v>
      </c>
      <c r="U2068" s="13">
        <f t="shared" si="2474"/>
        <v>2.032328579334091E-2</v>
      </c>
      <c r="V2068" s="13">
        <f t="shared" si="2475"/>
        <v>1.5274891322256397E-3</v>
      </c>
      <c r="W2068" s="13">
        <f t="shared" si="2476"/>
        <v>9.6294878051909769E-2</v>
      </c>
      <c r="X2068" s="13">
        <f t="shared" si="2477"/>
        <v>4.3965490036271981E-2</v>
      </c>
      <c r="Y2068" s="13">
        <f t="shared" si="2478"/>
        <v>1.0036693296851813E-2</v>
      </c>
      <c r="Z2068" s="13">
        <f t="shared" si="2479"/>
        <v>1.7968317409458837E-3</v>
      </c>
      <c r="AA2068" s="13">
        <f t="shared" si="2480"/>
        <v>3.0930105426436962E-3</v>
      </c>
      <c r="AB2068" s="13">
        <f t="shared" si="2481"/>
        <v>2.6621063060331311E-3</v>
      </c>
      <c r="AC2068" s="13">
        <f t="shared" si="2482"/>
        <v>7.5031022775620508E-5</v>
      </c>
      <c r="AD2068" s="13">
        <f t="shared" si="2483"/>
        <v>4.1439755630702145E-2</v>
      </c>
      <c r="AE2068" s="13">
        <f t="shared" si="2484"/>
        <v>1.8920208427960595E-2</v>
      </c>
      <c r="AF2068" s="13">
        <f t="shared" si="2485"/>
        <v>4.3192132954115794E-3</v>
      </c>
      <c r="AG2068" s="13">
        <f t="shared" si="2486"/>
        <v>6.5734312819692498E-4</v>
      </c>
      <c r="AH2068" s="13">
        <f t="shared" si="2487"/>
        <v>2.0509550871653748E-4</v>
      </c>
      <c r="AI2068" s="13">
        <f t="shared" si="2488"/>
        <v>3.5304506051033081E-4</v>
      </c>
      <c r="AJ2068" s="13">
        <f t="shared" si="2489"/>
        <v>3.0386041978863911E-4</v>
      </c>
      <c r="AK2068" s="13">
        <f t="shared" si="2490"/>
        <v>1.7435197380689815E-4</v>
      </c>
      <c r="AL2068" s="13">
        <f t="shared" si="2491"/>
        <v>2.3587590421372702E-6</v>
      </c>
      <c r="AM2068" s="13">
        <f t="shared" si="2492"/>
        <v>1.4266622536717597E-2</v>
      </c>
      <c r="AN2068" s="13">
        <f t="shared" si="2493"/>
        <v>6.5137322324784978E-3</v>
      </c>
      <c r="AO2068" s="13">
        <f t="shared" si="2494"/>
        <v>1.4869920153572354E-3</v>
      </c>
      <c r="AP2068" s="13">
        <f t="shared" si="2495"/>
        <v>2.263060229086538E-4</v>
      </c>
      <c r="AQ2068" s="13">
        <f t="shared" si="2496"/>
        <v>2.583121604343065E-5</v>
      </c>
      <c r="AR2068" s="13">
        <f t="shared" si="2497"/>
        <v>1.8728149881658704E-5</v>
      </c>
      <c r="AS2068" s="13">
        <f t="shared" si="2498"/>
        <v>3.2238057525457676E-5</v>
      </c>
      <c r="AT2068" s="13">
        <f t="shared" si="2499"/>
        <v>2.774679718984262E-5</v>
      </c>
      <c r="AU2068" s="13">
        <f t="shared" si="2500"/>
        <v>1.5920825951052778E-5</v>
      </c>
      <c r="AV2068" s="13">
        <f t="shared" si="2501"/>
        <v>6.8514042511680975E-6</v>
      </c>
      <c r="AW2068" s="13">
        <f t="shared" si="2502"/>
        <v>5.1494849998974485E-8</v>
      </c>
      <c r="AX2068" s="13">
        <f t="shared" si="2503"/>
        <v>4.0930204081283325E-3</v>
      </c>
      <c r="AY2068" s="13">
        <f t="shared" si="2504"/>
        <v>1.8687561749111663E-3</v>
      </c>
      <c r="AZ2068" s="13">
        <f t="shared" si="2505"/>
        <v>4.2661033821543516E-4</v>
      </c>
      <c r="BA2068" s="13">
        <f t="shared" si="2506"/>
        <v>6.4926030520787254E-5</v>
      </c>
      <c r="BB2068" s="13">
        <f t="shared" si="2507"/>
        <v>7.4108426265870088E-6</v>
      </c>
      <c r="BC2068" s="13">
        <f t="shared" si="2508"/>
        <v>6.7671580098777462E-7</v>
      </c>
      <c r="BD2068" s="13">
        <f t="shared" si="2509"/>
        <v>1.4251230243281247E-6</v>
      </c>
      <c r="BE2068" s="13">
        <f t="shared" si="2510"/>
        <v>2.453162663127685E-6</v>
      </c>
      <c r="BF2068" s="13">
        <f t="shared" si="2511"/>
        <v>2.1113991385413585E-6</v>
      </c>
      <c r="BG2068" s="13">
        <f t="shared" si="2512"/>
        <v>1.211499041418207E-6</v>
      </c>
      <c r="BH2068" s="13">
        <f t="shared" si="2513"/>
        <v>5.213592377793631E-7</v>
      </c>
      <c r="BI2068" s="13">
        <f t="shared" si="2514"/>
        <v>1.7949033092073139E-7</v>
      </c>
      <c r="BJ2068" s="14">
        <f t="shared" si="2515"/>
        <v>0.68404743468223661</v>
      </c>
      <c r="BK2068" s="14">
        <f t="shared" si="2516"/>
        <v>0.22326581233146084</v>
      </c>
      <c r="BL2068" s="14">
        <f t="shared" si="2517"/>
        <v>9.0748547103666047E-2</v>
      </c>
      <c r="BM2068" s="14">
        <f t="shared" si="2518"/>
        <v>0.36935531454054477</v>
      </c>
      <c r="BN2068" s="14">
        <f t="shared" si="2519"/>
        <v>0.62863460663770365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1.4226190476190499</v>
      </c>
      <c r="F2069" s="10">
        <f>VLOOKUP(B2069,home!$B$2:$E$405,3,FALSE)</f>
        <v>0.8</v>
      </c>
      <c r="G2069" s="10">
        <f>VLOOKUP(C2069,away!$B$2:$E$405,4,FALSE)</f>
        <v>1.1000000000000001</v>
      </c>
      <c r="H2069" s="10">
        <f>VLOOKUP(A2069,away!$A$2:$E$405,3,FALSE)</f>
        <v>1.11904761904762</v>
      </c>
      <c r="I2069" s="10">
        <f>VLOOKUP(C2069,away!$B$2:$E$405,3,FALSE)</f>
        <v>0.7</v>
      </c>
      <c r="J2069" s="10">
        <f>VLOOKUP(B2069,home!$B$2:$E$405,4,FALSE)</f>
        <v>1.02</v>
      </c>
      <c r="K2069" s="12">
        <f t="shared" si="2464"/>
        <v>1.2519047619047641</v>
      </c>
      <c r="L2069" s="12">
        <f t="shared" si="2465"/>
        <v>0.7990000000000006</v>
      </c>
      <c r="M2069" s="13">
        <f t="shared" si="2466"/>
        <v>0.12861848182615368</v>
      </c>
      <c r="N2069" s="13">
        <f t="shared" si="2467"/>
        <v>0.16101808986712313</v>
      </c>
      <c r="O2069" s="13">
        <f t="shared" si="2468"/>
        <v>0.10276616697909687</v>
      </c>
      <c r="P2069" s="13">
        <f t="shared" si="2469"/>
        <v>0.12865345380383147</v>
      </c>
      <c r="Q2069" s="13">
        <f t="shared" si="2470"/>
        <v>0.10078965672873037</v>
      </c>
      <c r="R2069" s="13">
        <f t="shared" si="2471"/>
        <v>4.1055083708149226E-2</v>
      </c>
      <c r="S2069" s="13">
        <f t="shared" si="2472"/>
        <v>3.2172108822639142E-2</v>
      </c>
      <c r="T2069" s="13">
        <f t="shared" si="2473"/>
        <v>8.0530935726255623E-2</v>
      </c>
      <c r="U2069" s="13">
        <f t="shared" si="2474"/>
        <v>5.1397054794630706E-2</v>
      </c>
      <c r="V2069" s="13">
        <f t="shared" si="2475"/>
        <v>3.5756507302476233E-3</v>
      </c>
      <c r="W2069" s="13">
        <f t="shared" si="2476"/>
        <v>4.2059683736481349E-2</v>
      </c>
      <c r="X2069" s="13">
        <f t="shared" si="2477"/>
        <v>3.360568730544862E-2</v>
      </c>
      <c r="Y2069" s="13">
        <f t="shared" si="2478"/>
        <v>1.3425472078526733E-2</v>
      </c>
      <c r="Z2069" s="13">
        <f t="shared" si="2479"/>
        <v>1.0934337294270419E-2</v>
      </c>
      <c r="AA2069" s="13">
        <f t="shared" si="2480"/>
        <v>1.3688748926969991E-2</v>
      </c>
      <c r="AB2069" s="13">
        <f t="shared" si="2481"/>
        <v>8.568504983096234E-3</v>
      </c>
      <c r="AC2069" s="13">
        <f t="shared" si="2482"/>
        <v>2.2353893541925615E-4</v>
      </c>
      <c r="AD2069" s="13">
        <f t="shared" si="2483"/>
        <v>1.3163679588477356E-2</v>
      </c>
      <c r="AE2069" s="13">
        <f t="shared" si="2484"/>
        <v>1.0517779991193415E-2</v>
      </c>
      <c r="AF2069" s="13">
        <f t="shared" si="2485"/>
        <v>4.2018531064817724E-3</v>
      </c>
      <c r="AG2069" s="13">
        <f t="shared" si="2486"/>
        <v>1.119093544026313E-3</v>
      </c>
      <c r="AH2069" s="13">
        <f t="shared" si="2487"/>
        <v>2.1841338745305174E-3</v>
      </c>
      <c r="AI2069" s="13">
        <f t="shared" si="2488"/>
        <v>2.7343275981622571E-3</v>
      </c>
      <c r="AJ2069" s="13">
        <f t="shared" si="2489"/>
        <v>1.7115588703734736E-3</v>
      </c>
      <c r="AK2069" s="13">
        <f t="shared" si="2490"/>
        <v>7.1423623336696316E-4</v>
      </c>
      <c r="AL2069" s="13">
        <f t="shared" si="2491"/>
        <v>8.9439886688107217E-6</v>
      </c>
      <c r="AM2069" s="13">
        <f t="shared" si="2492"/>
        <v>3.2959346322006641E-3</v>
      </c>
      <c r="AN2069" s="13">
        <f t="shared" si="2493"/>
        <v>2.6334517711283324E-3</v>
      </c>
      <c r="AO2069" s="13">
        <f t="shared" si="2494"/>
        <v>1.0520639825657696E-3</v>
      </c>
      <c r="AP2069" s="13">
        <f t="shared" si="2495"/>
        <v>2.8019970735668355E-4</v>
      </c>
      <c r="AQ2069" s="13">
        <f t="shared" si="2496"/>
        <v>5.5969891544497569E-5</v>
      </c>
      <c r="AR2069" s="13">
        <f t="shared" si="2497"/>
        <v>3.4902459314997708E-4</v>
      </c>
      <c r="AS2069" s="13">
        <f t="shared" si="2498"/>
        <v>4.3694555018632911E-4</v>
      </c>
      <c r="AT2069" s="13">
        <f t="shared" si="2499"/>
        <v>2.7350710748568136E-4</v>
      </c>
      <c r="AU2069" s="13">
        <f t="shared" si="2500"/>
        <v>1.1413495009204082E-4</v>
      </c>
      <c r="AV2069" s="13">
        <f t="shared" si="2501"/>
        <v>3.572152187999717E-5</v>
      </c>
      <c r="AW2069" s="13">
        <f t="shared" si="2502"/>
        <v>2.4851168283111731E-7</v>
      </c>
      <c r="AX2069" s="13">
        <f t="shared" si="2503"/>
        <v>6.8769937682980722E-4</v>
      </c>
      <c r="AY2069" s="13">
        <f t="shared" si="2504"/>
        <v>5.4947180208701632E-4</v>
      </c>
      <c r="AZ2069" s="13">
        <f t="shared" si="2505"/>
        <v>2.1951398493376317E-4</v>
      </c>
      <c r="BA2069" s="13">
        <f t="shared" si="2506"/>
        <v>5.8463891320692315E-5</v>
      </c>
      <c r="BB2069" s="13">
        <f t="shared" si="2507"/>
        <v>1.1678162291308295E-5</v>
      </c>
      <c r="BC2069" s="13">
        <f t="shared" si="2508"/>
        <v>1.8661703341510675E-6</v>
      </c>
      <c r="BD2069" s="13">
        <f t="shared" si="2509"/>
        <v>4.6478441654471971E-5</v>
      </c>
      <c r="BE2069" s="13">
        <f t="shared" si="2510"/>
        <v>5.8186582433146195E-5</v>
      </c>
      <c r="BF2069" s="13">
        <f t="shared" si="2511"/>
        <v>3.6422029813509922E-5</v>
      </c>
      <c r="BG2069" s="13">
        <f t="shared" si="2512"/>
        <v>1.5198970853923444E-5</v>
      </c>
      <c r="BH2069" s="13">
        <f t="shared" si="2513"/>
        <v>4.7569159970196254E-6</v>
      </c>
      <c r="BI2069" s="13">
        <f t="shared" si="2514"/>
        <v>1.1910411577299616E-6</v>
      </c>
      <c r="BJ2069" s="14">
        <f t="shared" si="2515"/>
        <v>0.46927824504533738</v>
      </c>
      <c r="BK2069" s="14">
        <f t="shared" si="2516"/>
        <v>0.29380164990904706</v>
      </c>
      <c r="BL2069" s="14">
        <f t="shared" si="2517"/>
        <v>0.22619138367308009</v>
      </c>
      <c r="BM2069" s="14">
        <f t="shared" si="2518"/>
        <v>0.33675545971824605</v>
      </c>
      <c r="BN2069" s="14">
        <f t="shared" si="2519"/>
        <v>0.66290093291308483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1.4226190476190499</v>
      </c>
      <c r="F2070" s="10">
        <f>VLOOKUP(B2070,home!$B$2:$E$405,3,FALSE)</f>
        <v>1.1000000000000001</v>
      </c>
      <c r="G2070" s="10">
        <f>VLOOKUP(C2070,away!$B$2:$E$405,4,FALSE)</f>
        <v>1.51</v>
      </c>
      <c r="H2070" s="10">
        <f>VLOOKUP(A2070,away!$A$2:$E$405,3,FALSE)</f>
        <v>1.11904761904762</v>
      </c>
      <c r="I2070" s="10">
        <f>VLOOKUP(C2070,away!$B$2:$E$405,3,FALSE)</f>
        <v>1.31</v>
      </c>
      <c r="J2070" s="10">
        <f>VLOOKUP(B2070,home!$B$2:$E$405,4,FALSE)</f>
        <v>1.02</v>
      </c>
      <c r="K2070" s="12">
        <f t="shared" si="2464"/>
        <v>2.362970238095242</v>
      </c>
      <c r="L2070" s="12">
        <f t="shared" si="2465"/>
        <v>1.4952714285714299</v>
      </c>
      <c r="M2070" s="13">
        <f t="shared" si="2466"/>
        <v>2.1105076676313856E-2</v>
      </c>
      <c r="N2070" s="13">
        <f t="shared" si="2467"/>
        <v>4.9870668058847691E-2</v>
      </c>
      <c r="O2070" s="13">
        <f t="shared" si="2468"/>
        <v>3.1557818151901382E-2</v>
      </c>
      <c r="P2070" s="13">
        <f t="shared" si="2469"/>
        <v>7.4570185072164757E-2</v>
      </c>
      <c r="Q2070" s="13">
        <f t="shared" si="2470"/>
        <v>5.8921452188492068E-2</v>
      </c>
      <c r="R2070" s="13">
        <f t="shared" si="2471"/>
        <v>2.3593751915295495E-2</v>
      </c>
      <c r="S2070" s="13">
        <f t="shared" si="2472"/>
        <v>6.5869370992829329E-2</v>
      </c>
      <c r="T2070" s="13">
        <f t="shared" si="2473"/>
        <v>8.8103563987389721E-2</v>
      </c>
      <c r="U2070" s="13">
        <f t="shared" si="2474"/>
        <v>5.5751333580845872E-2</v>
      </c>
      <c r="V2070" s="13">
        <f t="shared" si="2475"/>
        <v>2.5859450579147784E-2</v>
      </c>
      <c r="W2070" s="13">
        <f t="shared" si="2476"/>
        <v>4.6409879302252835E-2</v>
      </c>
      <c r="X2070" s="13">
        <f t="shared" si="2477"/>
        <v>6.939536652410723E-2</v>
      </c>
      <c r="Y2070" s="13">
        <f t="shared" si="2478"/>
        <v>5.1882454419369915E-2</v>
      </c>
      <c r="Z2070" s="13">
        <f t="shared" si="2479"/>
        <v>1.1759687710581269E-2</v>
      </c>
      <c r="AA2070" s="13">
        <f t="shared" si="2480"/>
        <v>2.7787792069397913E-2</v>
      </c>
      <c r="AB2070" s="13">
        <f t="shared" si="2481"/>
        <v>3.2830862821183138E-2</v>
      </c>
      <c r="AC2070" s="13">
        <f t="shared" si="2482"/>
        <v>5.7105455156783473E-3</v>
      </c>
      <c r="AD2070" s="13">
        <f t="shared" si="2483"/>
        <v>2.7416290886203957E-2</v>
      </c>
      <c r="AE2070" s="13">
        <f t="shared" si="2484"/>
        <v>4.0994796439544061E-2</v>
      </c>
      <c r="AF2070" s="13">
        <f t="shared" si="2485"/>
        <v>3.064917391807602E-2</v>
      </c>
      <c r="AG2070" s="13">
        <f t="shared" si="2486"/>
        <v>1.5276278023005246E-2</v>
      </c>
      <c r="AH2070" s="13">
        <f t="shared" si="2487"/>
        <v>4.3959812606386844E-3</v>
      </c>
      <c r="AI2070" s="13">
        <f t="shared" si="2488"/>
        <v>1.0387572886113616E-2</v>
      </c>
      <c r="AJ2070" s="13">
        <f t="shared" si="2489"/>
        <v>1.2272762787965788E-2</v>
      </c>
      <c r="AK2070" s="13">
        <f t="shared" si="2490"/>
        <v>9.6667244023886482E-3</v>
      </c>
      <c r="AL2070" s="13">
        <f t="shared" si="2491"/>
        <v>8.0707868063814125E-4</v>
      </c>
      <c r="AM2070" s="13">
        <f t="shared" si="2492"/>
        <v>1.2956775880612352E-2</v>
      </c>
      <c r="AN2070" s="13">
        <f t="shared" si="2493"/>
        <v>1.9373896780683075E-2</v>
      </c>
      <c r="AO2070" s="13">
        <f t="shared" si="2494"/>
        <v>1.4484617158123709E-2</v>
      </c>
      <c r="AP2070" s="13">
        <f t="shared" si="2495"/>
        <v>7.2194780634459617E-3</v>
      </c>
      <c r="AQ2070" s="13">
        <f t="shared" si="2496"/>
        <v>2.6987698193672353E-3</v>
      </c>
      <c r="AR2070" s="13">
        <f t="shared" si="2497"/>
        <v>1.3146370359136885E-3</v>
      </c>
      <c r="AS2070" s="13">
        <f t="shared" si="2498"/>
        <v>3.1064481897617922E-3</v>
      </c>
      <c r="AT2070" s="13">
        <f t="shared" si="2499"/>
        <v>3.670222309295978E-3</v>
      </c>
      <c r="AU2070" s="13">
        <f t="shared" si="2500"/>
        <v>2.8908753613531954E-3</v>
      </c>
      <c r="AV2070" s="13">
        <f t="shared" si="2501"/>
        <v>1.7077631102301073E-3</v>
      </c>
      <c r="AW2070" s="13">
        <f t="shared" si="2502"/>
        <v>7.9212124470255879E-5</v>
      </c>
      <c r="AX2070" s="13">
        <f t="shared" si="2503"/>
        <v>5.1027459645928757E-3</v>
      </c>
      <c r="AY2070" s="13">
        <f t="shared" si="2504"/>
        <v>7.6299902481138876E-3</v>
      </c>
      <c r="AZ2070" s="13">
        <f t="shared" si="2505"/>
        <v>5.7044532091416675E-3</v>
      </c>
      <c r="BA2070" s="13">
        <f t="shared" si="2506"/>
        <v>2.8432352997507133E-3</v>
      </c>
      <c r="BB2070" s="13">
        <f t="shared" si="2507"/>
        <v>1.0628521271057415E-3</v>
      </c>
      <c r="BC2070" s="13">
        <f t="shared" si="2508"/>
        <v>3.1785048369151707E-4</v>
      </c>
      <c r="BD2070" s="13">
        <f t="shared" si="2509"/>
        <v>3.2762319979059567E-4</v>
      </c>
      <c r="BE2070" s="13">
        <f t="shared" si="2510"/>
        <v>7.7416387041470886E-4</v>
      </c>
      <c r="BF2070" s="13">
        <f t="shared" si="2511"/>
        <v>9.1466309259928948E-4</v>
      </c>
      <c r="BG2070" s="13">
        <f t="shared" si="2512"/>
        <v>7.2044055523209113E-4</v>
      </c>
      <c r="BH2070" s="13">
        <f t="shared" si="2513"/>
        <v>4.2559489758256069E-4</v>
      </c>
      <c r="BI2070" s="13">
        <f t="shared" si="2514"/>
        <v>2.0113361529455667E-4</v>
      </c>
      <c r="BJ2070" s="14">
        <f t="shared" si="2515"/>
        <v>0.55831458878191731</v>
      </c>
      <c r="BK2070" s="14">
        <f t="shared" si="2516"/>
        <v>0.2015516977648861</v>
      </c>
      <c r="BL2070" s="14">
        <f t="shared" si="2517"/>
        <v>0.22429816511319914</v>
      </c>
      <c r="BM2070" s="14">
        <f t="shared" si="2518"/>
        <v>0.72875440918392498</v>
      </c>
      <c r="BN2070" s="14">
        <f t="shared" si="2519"/>
        <v>0.25961895206301522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1.4226190476190499</v>
      </c>
      <c r="F2071" s="10">
        <f>VLOOKUP(B2071,home!$B$2:$E$405,3,FALSE)</f>
        <v>1.41</v>
      </c>
      <c r="G2071" s="10">
        <f>VLOOKUP(C2071,away!$B$2:$E$405,4,FALSE)</f>
        <v>1.21</v>
      </c>
      <c r="H2071" s="10">
        <f>VLOOKUP(A2071,away!$A$2:$E$405,3,FALSE)</f>
        <v>1.11904761904762</v>
      </c>
      <c r="I2071" s="10">
        <f>VLOOKUP(C2071,away!$B$2:$E$405,3,FALSE)</f>
        <v>1.1000000000000001</v>
      </c>
      <c r="J2071" s="10">
        <f>VLOOKUP(B2071,home!$B$2:$E$405,4,FALSE)</f>
        <v>0.51</v>
      </c>
      <c r="K2071" s="12">
        <f t="shared" si="2464"/>
        <v>2.4271303571428606</v>
      </c>
      <c r="L2071" s="12">
        <f t="shared" si="2465"/>
        <v>0.62778571428571495</v>
      </c>
      <c r="M2071" s="13">
        <f t="shared" si="2466"/>
        <v>4.7126675878934793E-2</v>
      </c>
      <c r="N2071" s="13">
        <f t="shared" si="2467"/>
        <v>0.11438258565699481</v>
      </c>
      <c r="O2071" s="13">
        <f t="shared" si="2468"/>
        <v>2.9585453878568448E-2</v>
      </c>
      <c r="P2071" s="13">
        <f t="shared" si="2469"/>
        <v>7.1807753238523467E-2</v>
      </c>
      <c r="Q2071" s="13">
        <f t="shared" si="2470"/>
        <v>0.13881072298829289</v>
      </c>
      <c r="R2071" s="13">
        <f t="shared" si="2471"/>
        <v>9.2866626478120846E-3</v>
      </c>
      <c r="S2071" s="13">
        <f t="shared" si="2472"/>
        <v>2.7353687317194821E-2</v>
      </c>
      <c r="T2071" s="13">
        <f t="shared" si="2473"/>
        <v>8.7143388881721962E-2</v>
      </c>
      <c r="U2071" s="13">
        <f t="shared" si="2474"/>
        <v>2.2539940829049403E-2</v>
      </c>
      <c r="V2071" s="13">
        <f t="shared" si="2475"/>
        <v>4.6310332557079623E-3</v>
      </c>
      <c r="W2071" s="13">
        <f t="shared" si="2476"/>
        <v>0.11230390655394466</v>
      </c>
      <c r="X2071" s="13">
        <f t="shared" si="2477"/>
        <v>7.0502788193044327E-2</v>
      </c>
      <c r="Y2071" s="13">
        <f t="shared" si="2478"/>
        <v>2.21303216224524E-2</v>
      </c>
      <c r="Z2071" s="13">
        <f t="shared" si="2479"/>
        <v>1.9433447145623933E-3</v>
      </c>
      <c r="AA2071" s="13">
        <f t="shared" si="2480"/>
        <v>4.7167509511075118E-3</v>
      </c>
      <c r="AB2071" s="13">
        <f t="shared" si="2481"/>
        <v>5.7240847102577527E-3</v>
      </c>
      <c r="AC2071" s="13">
        <f t="shared" si="2482"/>
        <v>4.4102422760460062E-4</v>
      </c>
      <c r="AD2071" s="13">
        <f t="shared" si="2483"/>
        <v>6.8144055205703546E-2</v>
      </c>
      <c r="AE2071" s="13">
        <f t="shared" si="2484"/>
        <v>4.2779864371637791E-2</v>
      </c>
      <c r="AF2071" s="13">
        <f t="shared" si="2485"/>
        <v>1.3428293855797318E-2</v>
      </c>
      <c r="AG2071" s="13">
        <f t="shared" si="2486"/>
        <v>2.8100303499667334E-3</v>
      </c>
      <c r="AH2071" s="13">
        <f t="shared" si="2487"/>
        <v>3.050010124337301E-4</v>
      </c>
      <c r="AI2071" s="13">
        <f t="shared" si="2488"/>
        <v>7.4027721623721337E-4</v>
      </c>
      <c r="AJ2071" s="13">
        <f t="shared" si="2489"/>
        <v>8.9837465211527548E-4</v>
      </c>
      <c r="AK2071" s="13">
        <f t="shared" si="2490"/>
        <v>7.2682413007888055E-4</v>
      </c>
      <c r="AL2071" s="13">
        <f t="shared" si="2491"/>
        <v>2.687985801451134E-5</v>
      </c>
      <c r="AM2071" s="13">
        <f t="shared" si="2492"/>
        <v>3.3078901009716416E-2</v>
      </c>
      <c r="AN2071" s="13">
        <f t="shared" si="2493"/>
        <v>2.0766461498171278E-2</v>
      </c>
      <c r="AO2071" s="13">
        <f t="shared" si="2494"/>
        <v>6.5184439324081269E-3</v>
      </c>
      <c r="AP2071" s="13">
        <f t="shared" si="2495"/>
        <v>1.3640619933794073E-3</v>
      </c>
      <c r="AQ2071" s="13">
        <f t="shared" si="2496"/>
        <v>2.1408465821092177E-4</v>
      </c>
      <c r="AR2071" s="13">
        <f t="shared" si="2497"/>
        <v>3.8295055689715106E-5</v>
      </c>
      <c r="AS2071" s="13">
        <f t="shared" si="2498"/>
        <v>9.2947092192983963E-5</v>
      </c>
      <c r="AT2071" s="13">
        <f t="shared" si="2499"/>
        <v>1.127973545348738E-4</v>
      </c>
      <c r="AU2071" s="13">
        <f t="shared" si="2500"/>
        <v>9.1257961132332709E-5</v>
      </c>
      <c r="AV2071" s="13">
        <f t="shared" si="2501"/>
        <v>5.5373741948812E-5</v>
      </c>
      <c r="AW2071" s="13">
        <f t="shared" si="2502"/>
        <v>1.1377032548703205E-6</v>
      </c>
      <c r="AX2071" s="13">
        <f t="shared" si="2503"/>
        <v>1.3381134136934397E-2</v>
      </c>
      <c r="AY2071" s="13">
        <f t="shared" si="2504"/>
        <v>8.4004848521083246E-3</v>
      </c>
      <c r="AZ2071" s="13">
        <f t="shared" si="2505"/>
        <v>2.636852191613576E-3</v>
      </c>
      <c r="BA2071" s="13">
        <f t="shared" si="2506"/>
        <v>5.5179271219266081E-4</v>
      </c>
      <c r="BB2071" s="13">
        <f t="shared" si="2507"/>
        <v>8.6601895490380341E-5</v>
      </c>
      <c r="BC2071" s="13">
        <f t="shared" si="2508"/>
        <v>1.0873486563785054E-5</v>
      </c>
      <c r="BD2071" s="13">
        <f t="shared" si="2509"/>
        <v>4.0068481482965048E-6</v>
      </c>
      <c r="BE2071" s="13">
        <f t="shared" si="2510"/>
        <v>9.7251427771921036E-6</v>
      </c>
      <c r="BF2071" s="13">
        <f t="shared" si="2511"/>
        <v>1.1802094631035795E-5</v>
      </c>
      <c r="BG2071" s="13">
        <f t="shared" si="2512"/>
        <v>9.5484073856199154E-6</v>
      </c>
      <c r="BH2071" s="13">
        <f t="shared" si="2513"/>
        <v>5.7938073570012992E-6</v>
      </c>
      <c r="BI2071" s="13">
        <f t="shared" si="2514"/>
        <v>2.8124651439230999E-6</v>
      </c>
      <c r="BJ2071" s="14">
        <f t="shared" si="2515"/>
        <v>0.7594456500463459</v>
      </c>
      <c r="BK2071" s="14">
        <f t="shared" si="2516"/>
        <v>0.15978753862808848</v>
      </c>
      <c r="BL2071" s="14">
        <f t="shared" si="2517"/>
        <v>7.4957729998602105E-2</v>
      </c>
      <c r="BM2071" s="14">
        <f t="shared" si="2518"/>
        <v>0.57673506194961877</v>
      </c>
      <c r="BN2071" s="14">
        <f t="shared" si="2519"/>
        <v>0.4109998542891265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</v>
      </c>
      <c r="F2072" s="10">
        <f>VLOOKUP(B2072,home!$B$2:$E$405,3,FALSE)</f>
        <v>1</v>
      </c>
      <c r="G2072" s="10">
        <f>VLOOKUP(C2072,away!$B$2:$E$405,4,FALSE)</f>
        <v>1</v>
      </c>
      <c r="H2072" s="10">
        <f>VLOOKUP(A2072,away!$A$2:$E$405,3,FALSE)</f>
        <v>1.2619047619047601</v>
      </c>
      <c r="I2072" s="10">
        <f>VLOOKUP(C2072,away!$B$2:$E$405,3,FALSE)</f>
        <v>0.57999999999999996</v>
      </c>
      <c r="J2072" s="10">
        <f>VLOOKUP(B2072,home!$B$2:$E$405,4,FALSE)</f>
        <v>1.06</v>
      </c>
      <c r="K2072" s="12">
        <f t="shared" si="2464"/>
        <v>1.5</v>
      </c>
      <c r="L2072" s="12">
        <f t="shared" si="2465"/>
        <v>0.77581904761904652</v>
      </c>
      <c r="M2072" s="13">
        <f t="shared" si="2466"/>
        <v>0.10271274734286318</v>
      </c>
      <c r="N2072" s="13">
        <f t="shared" si="2467"/>
        <v>0.15406912101429476</v>
      </c>
      <c r="O2072" s="13">
        <f t="shared" si="2468"/>
        <v>7.9686505821875864E-2</v>
      </c>
      <c r="P2072" s="13">
        <f t="shared" si="2469"/>
        <v>0.1195297587328138</v>
      </c>
      <c r="Q2072" s="13">
        <f t="shared" si="2470"/>
        <v>0.11555184076072109</v>
      </c>
      <c r="R2072" s="13">
        <f t="shared" si="2471"/>
        <v>3.0911154527408669E-2</v>
      </c>
      <c r="S2072" s="13">
        <f t="shared" si="2472"/>
        <v>3.4775048843334759E-2</v>
      </c>
      <c r="T2072" s="13">
        <f t="shared" si="2473"/>
        <v>8.9647319049610361E-2</v>
      </c>
      <c r="U2072" s="13">
        <f t="shared" si="2474"/>
        <v>4.6366731791113003E-2</v>
      </c>
      <c r="V2072" s="13">
        <f t="shared" si="2475"/>
        <v>4.4965242124236334E-3</v>
      </c>
      <c r="W2072" s="13">
        <f t="shared" si="2476"/>
        <v>5.7775920380360557E-2</v>
      </c>
      <c r="X2072" s="13">
        <f t="shared" si="2477"/>
        <v>4.4823659524805187E-2</v>
      </c>
      <c r="Y2072" s="13">
        <f t="shared" si="2478"/>
        <v>1.7387524421667383E-2</v>
      </c>
      <c r="Z2072" s="13">
        <f t="shared" si="2479"/>
        <v>7.9938208220864566E-3</v>
      </c>
      <c r="AA2072" s="13">
        <f t="shared" si="2480"/>
        <v>1.1990731233129685E-2</v>
      </c>
      <c r="AB2072" s="13">
        <f t="shared" si="2481"/>
        <v>8.993048424847265E-3</v>
      </c>
      <c r="AC2072" s="13">
        <f t="shared" si="2482"/>
        <v>3.2704585613235813E-4</v>
      </c>
      <c r="AD2072" s="13">
        <f t="shared" si="2483"/>
        <v>2.1665970142635212E-2</v>
      </c>
      <c r="AE2072" s="13">
        <f t="shared" si="2484"/>
        <v>1.6808872321801949E-2</v>
      </c>
      <c r="AF2072" s="13">
        <f t="shared" si="2485"/>
        <v>6.5203216581252695E-3</v>
      </c>
      <c r="AG2072" s="13">
        <f t="shared" si="2486"/>
        <v>1.6861965796588626E-3</v>
      </c>
      <c r="AH2072" s="13">
        <f t="shared" si="2487"/>
        <v>1.5504396142571044E-3</v>
      </c>
      <c r="AI2072" s="13">
        <f t="shared" si="2488"/>
        <v>2.3256594213856567E-3</v>
      </c>
      <c r="AJ2072" s="13">
        <f t="shared" si="2489"/>
        <v>1.7442445660392427E-3</v>
      </c>
      <c r="AK2072" s="13">
        <f t="shared" si="2490"/>
        <v>8.7212228301962154E-4</v>
      </c>
      <c r="AL2072" s="13">
        <f t="shared" si="2491"/>
        <v>1.5223704277941699E-5</v>
      </c>
      <c r="AM2072" s="13">
        <f t="shared" si="2492"/>
        <v>6.4997910427905571E-3</v>
      </c>
      <c r="AN2072" s="13">
        <f t="shared" si="2493"/>
        <v>5.0426616965405791E-3</v>
      </c>
      <c r="AO2072" s="13">
        <f t="shared" si="2494"/>
        <v>1.956096497437579E-3</v>
      </c>
      <c r="AP2072" s="13">
        <f t="shared" si="2495"/>
        <v>5.0585897389765835E-4</v>
      </c>
      <c r="AQ2072" s="13">
        <f t="shared" si="2496"/>
        <v>9.8113756839707348E-5</v>
      </c>
      <c r="AR2072" s="13">
        <f t="shared" si="2497"/>
        <v>2.405721169847578E-4</v>
      </c>
      <c r="AS2072" s="13">
        <f t="shared" si="2498"/>
        <v>3.6085817547713676E-4</v>
      </c>
      <c r="AT2072" s="13">
        <f t="shared" si="2499"/>
        <v>2.706436316078526E-4</v>
      </c>
      <c r="AU2072" s="13">
        <f t="shared" si="2500"/>
        <v>1.3532181580392633E-4</v>
      </c>
      <c r="AV2072" s="13">
        <f t="shared" si="2501"/>
        <v>5.0745680926472376E-5</v>
      </c>
      <c r="AW2072" s="13">
        <f t="shared" si="2502"/>
        <v>4.9211832308944752E-7</v>
      </c>
      <c r="AX2072" s="13">
        <f t="shared" si="2503"/>
        <v>1.6249477606976412E-3</v>
      </c>
      <c r="AY2072" s="13">
        <f t="shared" si="2504"/>
        <v>1.2606654241351463E-3</v>
      </c>
      <c r="AZ2072" s="13">
        <f t="shared" si="2505"/>
        <v>4.890241243593953E-4</v>
      </c>
      <c r="BA2072" s="13">
        <f t="shared" si="2506"/>
        <v>1.2646474347441472E-4</v>
      </c>
      <c r="BB2072" s="13">
        <f t="shared" si="2507"/>
        <v>2.4528439209926867E-5</v>
      </c>
      <c r="BC2072" s="13">
        <f t="shared" si="2508"/>
        <v>3.8059260694854294E-6</v>
      </c>
      <c r="BD2072" s="13">
        <f t="shared" si="2509"/>
        <v>3.1106738447135427E-5</v>
      </c>
      <c r="BE2072" s="13">
        <f t="shared" si="2510"/>
        <v>4.6660107670703141E-5</v>
      </c>
      <c r="BF2072" s="13">
        <f t="shared" si="2511"/>
        <v>3.4995080753027359E-5</v>
      </c>
      <c r="BG2072" s="13">
        <f t="shared" si="2512"/>
        <v>1.7497540376513683E-5</v>
      </c>
      <c r="BH2072" s="13">
        <f t="shared" si="2513"/>
        <v>6.5615776411926328E-6</v>
      </c>
      <c r="BI2072" s="13">
        <f t="shared" si="2514"/>
        <v>1.968473292357788E-6</v>
      </c>
      <c r="BJ2072" s="14">
        <f t="shared" si="2515"/>
        <v>0.54356870423913251</v>
      </c>
      <c r="BK2072" s="14">
        <f t="shared" si="2516"/>
        <v>0.26311701411598082</v>
      </c>
      <c r="BL2072" s="14">
        <f t="shared" si="2517"/>
        <v>0.18563756862205721</v>
      </c>
      <c r="BM2072" s="14">
        <f t="shared" si="2518"/>
        <v>0.39659580629346775</v>
      </c>
      <c r="BN2072" s="14">
        <f t="shared" si="2519"/>
        <v>0.60246112819997732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</v>
      </c>
      <c r="F2073" s="10">
        <f>VLOOKUP(B2073,home!$B$2:$E$405,3,FALSE)</f>
        <v>0.95</v>
      </c>
      <c r="G2073" s="10">
        <f>VLOOKUP(C2073,away!$B$2:$E$405,4,FALSE)</f>
        <v>0.33</v>
      </c>
      <c r="H2073" s="10">
        <f>VLOOKUP(A2073,away!$A$2:$E$405,3,FALSE)</f>
        <v>1.2619047619047601</v>
      </c>
      <c r="I2073" s="10">
        <f>VLOOKUP(C2073,away!$B$2:$E$405,3,FALSE)</f>
        <v>1.67</v>
      </c>
      <c r="J2073" s="10">
        <f>VLOOKUP(B2073,home!$B$2:$E$405,4,FALSE)</f>
        <v>1.25</v>
      </c>
      <c r="K2073" s="12">
        <f t="shared" si="2464"/>
        <v>0.47024999999999995</v>
      </c>
      <c r="L2073" s="12">
        <f t="shared" si="2465"/>
        <v>2.6342261904761868</v>
      </c>
      <c r="M2073" s="13">
        <f t="shared" si="2466"/>
        <v>4.484800421945781E-2</v>
      </c>
      <c r="N2073" s="13">
        <f t="shared" si="2467"/>
        <v>2.1089773984200033E-2</v>
      </c>
      <c r="O2073" s="13">
        <f t="shared" si="2468"/>
        <v>0.11813978730548229</v>
      </c>
      <c r="P2073" s="13">
        <f t="shared" si="2469"/>
        <v>5.5555234980403038E-2</v>
      </c>
      <c r="Q2073" s="13">
        <f t="shared" si="2470"/>
        <v>4.9587331080350305E-3</v>
      </c>
      <c r="R2073" s="13">
        <f t="shared" si="2471"/>
        <v>0.15560346092869382</v>
      </c>
      <c r="S2073" s="13">
        <f t="shared" si="2472"/>
        <v>1.72046905288415E-2</v>
      </c>
      <c r="T2073" s="13">
        <f t="shared" si="2473"/>
        <v>1.306242462476726E-2</v>
      </c>
      <c r="U2073" s="13">
        <f t="shared" si="2474"/>
        <v>7.3172527501718265E-2</v>
      </c>
      <c r="V2073" s="13">
        <f t="shared" si="2475"/>
        <v>2.3680246738833452E-3</v>
      </c>
      <c r="W2073" s="13">
        <f t="shared" si="2476"/>
        <v>7.7728141468449117E-4</v>
      </c>
      <c r="X2073" s="13">
        <f t="shared" si="2477"/>
        <v>2.047535059932268E-3</v>
      </c>
      <c r="Y2073" s="13">
        <f t="shared" si="2478"/>
        <v>2.6968352403959053E-3</v>
      </c>
      <c r="Z2073" s="13">
        <f t="shared" si="2479"/>
        <v>0.13663157070236776</v>
      </c>
      <c r="AA2073" s="13">
        <f t="shared" si="2480"/>
        <v>6.4250996122788423E-2</v>
      </c>
      <c r="AB2073" s="13">
        <f t="shared" si="2481"/>
        <v>1.5107015463370623E-2</v>
      </c>
      <c r="AC2073" s="13">
        <f t="shared" si="2482"/>
        <v>1.8333615046896607E-4</v>
      </c>
      <c r="AD2073" s="13">
        <f t="shared" si="2483"/>
        <v>9.1379146313845446E-5</v>
      </c>
      <c r="AE2073" s="13">
        <f t="shared" si="2484"/>
        <v>2.4071334048328716E-4</v>
      </c>
      <c r="AF2073" s="13">
        <f t="shared" si="2485"/>
        <v>3.170466929490435E-4</v>
      </c>
      <c r="AG2073" s="13">
        <f t="shared" si="2486"/>
        <v>2.7839090072341068E-4</v>
      </c>
      <c r="AH2073" s="13">
        <f t="shared" si="2487"/>
        <v>8.9979615497518983E-2</v>
      </c>
      <c r="AI2073" s="13">
        <f t="shared" si="2488"/>
        <v>4.2312914187708293E-2</v>
      </c>
      <c r="AJ2073" s="13">
        <f t="shared" si="2489"/>
        <v>9.9488239483849095E-3</v>
      </c>
      <c r="AK2073" s="13">
        <f t="shared" si="2490"/>
        <v>1.5594781539093347E-3</v>
      </c>
      <c r="AL2073" s="13">
        <f t="shared" si="2491"/>
        <v>9.0842686063492108E-6</v>
      </c>
      <c r="AM2073" s="13">
        <f t="shared" si="2492"/>
        <v>8.594208710817166E-6</v>
      </c>
      <c r="AN2073" s="13">
        <f t="shared" si="2493"/>
        <v>2.2639089672453163E-5</v>
      </c>
      <c r="AO2073" s="13">
        <f t="shared" si="2494"/>
        <v>2.9818241471857546E-5</v>
      </c>
      <c r="AP2073" s="13">
        <f t="shared" si="2495"/>
        <v>2.6182664213036776E-5</v>
      </c>
      <c r="AQ2073" s="13">
        <f t="shared" si="2496"/>
        <v>1.7242764951606261E-5</v>
      </c>
      <c r="AR2073" s="13">
        <f t="shared" si="2497"/>
        <v>4.7405331950508271E-2</v>
      </c>
      <c r="AS2073" s="13">
        <f t="shared" si="2498"/>
        <v>2.2292357349726514E-2</v>
      </c>
      <c r="AT2073" s="13">
        <f t="shared" si="2499"/>
        <v>5.2414905218544439E-3</v>
      </c>
      <c r="AU2073" s="13">
        <f t="shared" si="2500"/>
        <v>8.2160363930068418E-4</v>
      </c>
      <c r="AV2073" s="13">
        <f t="shared" si="2501"/>
        <v>9.6589777845286642E-5</v>
      </c>
      <c r="AW2073" s="13">
        <f t="shared" si="2502"/>
        <v>3.1258586383691429E-7</v>
      </c>
      <c r="AX2073" s="13">
        <f t="shared" si="2503"/>
        <v>6.7357110771029516E-7</v>
      </c>
      <c r="AY2073" s="13">
        <f t="shared" si="2504"/>
        <v>1.774338653078516E-6</v>
      </c>
      <c r="AZ2073" s="13">
        <f t="shared" si="2505"/>
        <v>2.3370046753568346E-6</v>
      </c>
      <c r="BA2073" s="13">
        <f t="shared" si="2506"/>
        <v>2.0520663076967567E-6</v>
      </c>
      <c r="BB2073" s="13">
        <f t="shared" si="2507"/>
        <v>1.3514017030821404E-6</v>
      </c>
      <c r="BC2073" s="13">
        <f t="shared" si="2508"/>
        <v>7.1197955202261913E-7</v>
      </c>
      <c r="BD2073" s="13">
        <f t="shared" si="2509"/>
        <v>2.0812727832041071E-2</v>
      </c>
      <c r="BE2073" s="13">
        <f t="shared" si="2510"/>
        <v>9.7871852630173131E-3</v>
      </c>
      <c r="BF2073" s="13">
        <f t="shared" si="2511"/>
        <v>2.3012119349669451E-3</v>
      </c>
      <c r="BG2073" s="13">
        <f t="shared" si="2512"/>
        <v>3.6071497080606861E-4</v>
      </c>
      <c r="BH2073" s="13">
        <f t="shared" si="2513"/>
        <v>4.2406553755388427E-5</v>
      </c>
      <c r="BI2073" s="13">
        <f t="shared" si="2514"/>
        <v>3.9883363806942822E-6</v>
      </c>
      <c r="BJ2073" s="14">
        <f t="shared" si="2515"/>
        <v>4.5673490843503313E-2</v>
      </c>
      <c r="BK2073" s="14">
        <f t="shared" si="2516"/>
        <v>0.12017014916031409</v>
      </c>
      <c r="BL2073" s="14">
        <f t="shared" si="2517"/>
        <v>0.67924022723977773</v>
      </c>
      <c r="BM2073" s="14">
        <f t="shared" si="2518"/>
        <v>0.58151898166690141</v>
      </c>
      <c r="BN2073" s="14">
        <f t="shared" si="2519"/>
        <v>0.400194994526272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</v>
      </c>
      <c r="F2074" s="10">
        <f>VLOOKUP(B2074,home!$B$2:$E$405,3,FALSE)</f>
        <v>0.86</v>
      </c>
      <c r="G2074" s="10">
        <f>VLOOKUP(C2074,away!$B$2:$E$405,4,FALSE)</f>
        <v>0.83</v>
      </c>
      <c r="H2074" s="10">
        <f>VLOOKUP(A2074,away!$A$2:$E$405,3,FALSE)</f>
        <v>1.2619047619047601</v>
      </c>
      <c r="I2074" s="10">
        <f>VLOOKUP(C2074,away!$B$2:$E$405,3,FALSE)</f>
        <v>0.67</v>
      </c>
      <c r="J2074" s="10">
        <f>VLOOKUP(B2074,home!$B$2:$E$405,4,FALSE)</f>
        <v>1.47</v>
      </c>
      <c r="K2074" s="12">
        <f t="shared" si="2464"/>
        <v>1.0707</v>
      </c>
      <c r="L2074" s="12">
        <f t="shared" si="2465"/>
        <v>1.2428499999999982</v>
      </c>
      <c r="M2074" s="13">
        <f t="shared" si="2466"/>
        <v>9.890949884708744E-2</v>
      </c>
      <c r="N2074" s="13">
        <f t="shared" si="2467"/>
        <v>0.10590240041557653</v>
      </c>
      <c r="O2074" s="13">
        <f t="shared" si="2468"/>
        <v>0.12292967064210243</v>
      </c>
      <c r="P2074" s="13">
        <f t="shared" si="2469"/>
        <v>0.13162079835649906</v>
      </c>
      <c r="Q2074" s="13">
        <f t="shared" si="2470"/>
        <v>5.6694850062478881E-2</v>
      </c>
      <c r="R2074" s="13">
        <f t="shared" si="2471"/>
        <v>7.6391570578768414E-2</v>
      </c>
      <c r="S2074" s="13">
        <f t="shared" si="2472"/>
        <v>4.3787590580114256E-2</v>
      </c>
      <c r="T2074" s="13">
        <f t="shared" si="2473"/>
        <v>7.0463194400151766E-2</v>
      </c>
      <c r="U2074" s="13">
        <f t="shared" si="2474"/>
        <v>8.1792454618687338E-2</v>
      </c>
      <c r="V2074" s="13">
        <f t="shared" si="2475"/>
        <v>6.474333380448484E-3</v>
      </c>
      <c r="W2074" s="13">
        <f t="shared" si="2476"/>
        <v>2.0234391987298716E-2</v>
      </c>
      <c r="X2074" s="13">
        <f t="shared" si="2477"/>
        <v>2.5148314081414169E-2</v>
      </c>
      <c r="Y2074" s="13">
        <f t="shared" si="2478"/>
        <v>1.5627791078042783E-2</v>
      </c>
      <c r="Z2074" s="13">
        <f t="shared" si="2479"/>
        <v>3.1647754497940744E-2</v>
      </c>
      <c r="AA2074" s="13">
        <f t="shared" si="2480"/>
        <v>3.3885250740945151E-2</v>
      </c>
      <c r="AB2074" s="13">
        <f t="shared" si="2481"/>
        <v>1.8140468984164985E-2</v>
      </c>
      <c r="AC2074" s="13">
        <f t="shared" si="2482"/>
        <v>5.3847010290575216E-4</v>
      </c>
      <c r="AD2074" s="13">
        <f t="shared" si="2483"/>
        <v>5.4162408752001824E-3</v>
      </c>
      <c r="AE2074" s="13">
        <f t="shared" si="2484"/>
        <v>6.731574971742536E-3</v>
      </c>
      <c r="AF2074" s="13">
        <f t="shared" si="2485"/>
        <v>4.1831689768151003E-3</v>
      </c>
      <c r="AG2074" s="13">
        <f t="shared" si="2486"/>
        <v>1.7330171876115475E-3</v>
      </c>
      <c r="AH2074" s="13">
        <f t="shared" si="2487"/>
        <v>9.8333529194413981E-3</v>
      </c>
      <c r="AI2074" s="13">
        <f t="shared" si="2488"/>
        <v>1.0528570970845905E-2</v>
      </c>
      <c r="AJ2074" s="13">
        <f t="shared" si="2489"/>
        <v>5.6364704692423544E-3</v>
      </c>
      <c r="AK2074" s="13">
        <f t="shared" si="2490"/>
        <v>2.0116563104725965E-3</v>
      </c>
      <c r="AL2074" s="13">
        <f t="shared" si="2491"/>
        <v>2.8662106536453559E-5</v>
      </c>
      <c r="AM2074" s="13">
        <f t="shared" si="2492"/>
        <v>1.1598338210153675E-3</v>
      </c>
      <c r="AN2074" s="13">
        <f t="shared" si="2493"/>
        <v>1.4414994644489473E-3</v>
      </c>
      <c r="AO2074" s="13">
        <f t="shared" si="2494"/>
        <v>8.9578380469518596E-4</v>
      </c>
      <c r="AP2074" s="13">
        <f t="shared" si="2495"/>
        <v>3.7110830055513692E-4</v>
      </c>
      <c r="AQ2074" s="13">
        <f t="shared" si="2496"/>
        <v>1.1530798783623782E-4</v>
      </c>
      <c r="AR2074" s="13">
        <f t="shared" si="2497"/>
        <v>2.4442765351855422E-3</v>
      </c>
      <c r="AS2074" s="13">
        <f t="shared" si="2498"/>
        <v>2.6170868862231598E-3</v>
      </c>
      <c r="AT2074" s="13">
        <f t="shared" si="2499"/>
        <v>1.4010574645395683E-3</v>
      </c>
      <c r="AU2074" s="13">
        <f t="shared" si="2500"/>
        <v>5.00037409094172E-4</v>
      </c>
      <c r="AV2074" s="13">
        <f t="shared" si="2501"/>
        <v>1.3384751347928246E-4</v>
      </c>
      <c r="AW2074" s="13">
        <f t="shared" si="2502"/>
        <v>1.0594784426618221E-6</v>
      </c>
      <c r="AX2074" s="13">
        <f t="shared" si="2503"/>
        <v>2.0697234536019225E-4</v>
      </c>
      <c r="AY2074" s="13">
        <f t="shared" si="2504"/>
        <v>2.5723557943091452E-4</v>
      </c>
      <c r="AZ2074" s="13">
        <f t="shared" si="2505"/>
        <v>1.5985261994785587E-4</v>
      </c>
      <c r="BA2074" s="13">
        <f t="shared" si="2506"/>
        <v>6.6224276234064155E-5</v>
      </c>
      <c r="BB2074" s="13">
        <f t="shared" si="2507"/>
        <v>2.057671042937663E-5</v>
      </c>
      <c r="BC2074" s="13">
        <f t="shared" si="2508"/>
        <v>5.1147529114301349E-6</v>
      </c>
      <c r="BD2074" s="13">
        <f t="shared" si="2509"/>
        <v>5.063115152925576E-4</v>
      </c>
      <c r="BE2074" s="13">
        <f t="shared" si="2510"/>
        <v>5.4210773942374143E-4</v>
      </c>
      <c r="BF2074" s="13">
        <f t="shared" si="2511"/>
        <v>2.9021737830049992E-4</v>
      </c>
      <c r="BG2074" s="13">
        <f t="shared" si="2512"/>
        <v>1.0357858231544844E-4</v>
      </c>
      <c r="BH2074" s="13">
        <f t="shared" si="2513"/>
        <v>2.7725397021287655E-5</v>
      </c>
      <c r="BI2074" s="13">
        <f t="shared" si="2514"/>
        <v>5.9371165181385402E-6</v>
      </c>
      <c r="BJ2074" s="14">
        <f t="shared" si="2515"/>
        <v>0.31683445369919683</v>
      </c>
      <c r="BK2074" s="14">
        <f t="shared" si="2516"/>
        <v>0.28161658895302238</v>
      </c>
      <c r="BL2074" s="14">
        <f t="shared" si="2517"/>
        <v>0.36972164977206401</v>
      </c>
      <c r="BM2074" s="14">
        <f t="shared" si="2518"/>
        <v>0.40711548191872288</v>
      </c>
      <c r="BN2074" s="14">
        <f t="shared" si="2519"/>
        <v>0.59244878890251274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</v>
      </c>
      <c r="F2075" s="10">
        <f>VLOOKUP(B2075,home!$B$2:$E$405,3,FALSE)</f>
        <v>1</v>
      </c>
      <c r="G2075" s="10">
        <f>VLOOKUP(C2075,away!$B$2:$E$405,4,FALSE)</f>
        <v>1</v>
      </c>
      <c r="H2075" s="10">
        <f>VLOOKUP(A2075,away!$A$2:$E$405,3,FALSE)</f>
        <v>1.2619047619047601</v>
      </c>
      <c r="I2075" s="10">
        <f>VLOOKUP(C2075,away!$B$2:$E$405,3,FALSE)</f>
        <v>0.89</v>
      </c>
      <c r="J2075" s="10">
        <f>VLOOKUP(B2075,home!$B$2:$E$405,4,FALSE)</f>
        <v>1.0900000000000001</v>
      </c>
      <c r="K2075" s="12">
        <f t="shared" si="2464"/>
        <v>1.5</v>
      </c>
      <c r="L2075" s="12">
        <f t="shared" si="2465"/>
        <v>1.2241738095238079</v>
      </c>
      <c r="M2075" s="13">
        <f t="shared" si="2466"/>
        <v>6.5600378743236876E-2</v>
      </c>
      <c r="N2075" s="13">
        <f t="shared" si="2467"/>
        <v>9.8400568114855327E-2</v>
      </c>
      <c r="O2075" s="13">
        <f t="shared" si="2468"/>
        <v>8.0306265552312933E-2</v>
      </c>
      <c r="P2075" s="13">
        <f t="shared" si="2469"/>
        <v>0.1204593983284694</v>
      </c>
      <c r="Q2075" s="13">
        <f t="shared" si="2470"/>
        <v>7.3800426086141499E-2</v>
      </c>
      <c r="R2075" s="13">
        <f t="shared" si="2471"/>
        <v>4.9154413514902739E-2</v>
      </c>
      <c r="S2075" s="13">
        <f t="shared" si="2472"/>
        <v>5.5298715204265589E-2</v>
      </c>
      <c r="T2075" s="13">
        <f t="shared" si="2473"/>
        <v>9.034454874635206E-2</v>
      </c>
      <c r="U2075" s="13">
        <f t="shared" si="2474"/>
        <v>7.3731620272354109E-2</v>
      </c>
      <c r="V2075" s="13">
        <f t="shared" si="2475"/>
        <v>1.1282539808896323E-2</v>
      </c>
      <c r="W2075" s="13">
        <f t="shared" si="2476"/>
        <v>3.6900213043070756E-2</v>
      </c>
      <c r="X2075" s="13">
        <f t="shared" si="2477"/>
        <v>4.5172274373176037E-2</v>
      </c>
      <c r="Y2075" s="13">
        <f t="shared" si="2478"/>
        <v>2.7649357602132801E-2</v>
      </c>
      <c r="Z2075" s="13">
        <f t="shared" si="2479"/>
        <v>2.0057848549149011E-2</v>
      </c>
      <c r="AA2075" s="13">
        <f t="shared" si="2480"/>
        <v>3.0086772823723518E-2</v>
      </c>
      <c r="AB2075" s="13">
        <f t="shared" si="2481"/>
        <v>2.2565079617792642E-2</v>
      </c>
      <c r="AC2075" s="13">
        <f t="shared" si="2482"/>
        <v>1.2948552880275594E-3</v>
      </c>
      <c r="AD2075" s="13">
        <f t="shared" si="2483"/>
        <v>1.3837579891151537E-2</v>
      </c>
      <c r="AE2075" s="13">
        <f t="shared" si="2484"/>
        <v>1.6939602889941018E-2</v>
      </c>
      <c r="AF2075" s="13">
        <f t="shared" si="2485"/>
        <v>1.0368509100799802E-2</v>
      </c>
      <c r="AG2075" s="13">
        <f t="shared" si="2486"/>
        <v>4.2309524283361214E-3</v>
      </c>
      <c r="AH2075" s="13">
        <f t="shared" si="2487"/>
        <v>6.1385732173158333E-3</v>
      </c>
      <c r="AI2075" s="13">
        <f t="shared" si="2488"/>
        <v>9.20785982597375E-3</v>
      </c>
      <c r="AJ2075" s="13">
        <f t="shared" si="2489"/>
        <v>6.9058948694803142E-3</v>
      </c>
      <c r="AK2075" s="13">
        <f t="shared" si="2490"/>
        <v>3.4529474347401575E-3</v>
      </c>
      <c r="AL2075" s="13">
        <f t="shared" si="2491"/>
        <v>9.5107675843604506E-5</v>
      </c>
      <c r="AM2075" s="13">
        <f t="shared" si="2492"/>
        <v>4.1512739673454568E-3</v>
      </c>
      <c r="AN2075" s="13">
        <f t="shared" si="2493"/>
        <v>5.0818808669823006E-3</v>
      </c>
      <c r="AO2075" s="13">
        <f t="shared" si="2494"/>
        <v>3.1105527302399375E-3</v>
      </c>
      <c r="AP2075" s="13">
        <f t="shared" si="2495"/>
        <v>1.2692857285008354E-3</v>
      </c>
      <c r="AQ2075" s="13">
        <f t="shared" si="2496"/>
        <v>3.884565864082674E-4</v>
      </c>
      <c r="AR2075" s="13">
        <f t="shared" si="2497"/>
        <v>1.5029361120964669E-3</v>
      </c>
      <c r="AS2075" s="13">
        <f t="shared" si="2498"/>
        <v>2.2544041681447006E-3</v>
      </c>
      <c r="AT2075" s="13">
        <f t="shared" si="2499"/>
        <v>1.6908031261085256E-3</v>
      </c>
      <c r="AU2075" s="13">
        <f t="shared" si="2500"/>
        <v>8.4540156305426301E-4</v>
      </c>
      <c r="AV2075" s="13">
        <f t="shared" si="2501"/>
        <v>3.1702558614534864E-4</v>
      </c>
      <c r="AW2075" s="13">
        <f t="shared" si="2502"/>
        <v>4.8511802438508681E-6</v>
      </c>
      <c r="AX2075" s="13">
        <f t="shared" si="2503"/>
        <v>1.0378184918363655E-3</v>
      </c>
      <c r="AY2075" s="13">
        <f t="shared" si="2504"/>
        <v>1.2704702167455767E-3</v>
      </c>
      <c r="AZ2075" s="13">
        <f t="shared" si="2505"/>
        <v>7.7763818255998534E-4</v>
      </c>
      <c r="BA2075" s="13">
        <f t="shared" si="2506"/>
        <v>3.1732143212520922E-4</v>
      </c>
      <c r="BB2075" s="13">
        <f t="shared" si="2507"/>
        <v>9.7114146602066972E-5</v>
      </c>
      <c r="BC2075" s="13">
        <f t="shared" si="2508"/>
        <v>2.3776918960901157E-5</v>
      </c>
      <c r="BD2075" s="13">
        <f t="shared" si="2509"/>
        <v>3.0664250430267192E-4</v>
      </c>
      <c r="BE2075" s="13">
        <f t="shared" si="2510"/>
        <v>4.5996375645400786E-4</v>
      </c>
      <c r="BF2075" s="13">
        <f t="shared" si="2511"/>
        <v>3.4497281734050596E-4</v>
      </c>
      <c r="BG2075" s="13">
        <f t="shared" si="2512"/>
        <v>1.7248640867025301E-4</v>
      </c>
      <c r="BH2075" s="13">
        <f t="shared" si="2513"/>
        <v>6.4682403251344888E-5</v>
      </c>
      <c r="BI2075" s="13">
        <f t="shared" si="2514"/>
        <v>1.9404720975403449E-5</v>
      </c>
      <c r="BJ2075" s="14">
        <f t="shared" si="2515"/>
        <v>0.43516962154426386</v>
      </c>
      <c r="BK2075" s="14">
        <f t="shared" si="2516"/>
        <v>0.25530146526548497</v>
      </c>
      <c r="BL2075" s="14">
        <f t="shared" si="2517"/>
        <v>0.28952815029513945</v>
      </c>
      <c r="BM2075" s="14">
        <f t="shared" si="2518"/>
        <v>0.51107001627761661</v>
      </c>
      <c r="BN2075" s="14">
        <f t="shared" si="2519"/>
        <v>0.48772145033991876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</v>
      </c>
      <c r="F2076" s="10">
        <f>VLOOKUP(B2076,home!$B$2:$E$405,3,FALSE)</f>
        <v>0.78</v>
      </c>
      <c r="G2076" s="10">
        <f>VLOOKUP(C2076,away!$B$2:$E$405,4,FALSE)</f>
        <v>1.52</v>
      </c>
      <c r="H2076" s="10">
        <f>VLOOKUP(A2076,away!$A$2:$E$405,3,FALSE)</f>
        <v>1.2619047619047601</v>
      </c>
      <c r="I2076" s="10">
        <f>VLOOKUP(C2076,away!$B$2:$E$405,3,FALSE)</f>
        <v>0.76</v>
      </c>
      <c r="J2076" s="10">
        <f>VLOOKUP(B2076,home!$B$2:$E$405,4,FALSE)</f>
        <v>0.92</v>
      </c>
      <c r="K2076" s="12">
        <f t="shared" si="2464"/>
        <v>1.7784</v>
      </c>
      <c r="L2076" s="12">
        <f t="shared" si="2465"/>
        <v>0.88232380952380829</v>
      </c>
      <c r="M2076" s="13">
        <f t="shared" si="2466"/>
        <v>6.9897610874107771E-2</v>
      </c>
      <c r="N2076" s="13">
        <f t="shared" si="2467"/>
        <v>0.12430591117851322</v>
      </c>
      <c r="O2076" s="13">
        <f t="shared" si="2468"/>
        <v>6.1672326303055532E-2</v>
      </c>
      <c r="P2076" s="13">
        <f t="shared" si="2469"/>
        <v>0.10967806509735392</v>
      </c>
      <c r="Q2076" s="13">
        <f t="shared" si="2470"/>
        <v>0.11053281621993401</v>
      </c>
      <c r="R2076" s="13">
        <f t="shared" si="2471"/>
        <v>2.7207480942953659E-2</v>
      </c>
      <c r="S2076" s="13">
        <f t="shared" si="2472"/>
        <v>4.3024639229677267E-2</v>
      </c>
      <c r="T2076" s="13">
        <f t="shared" si="2473"/>
        <v>9.7525735484567153E-2</v>
      </c>
      <c r="U2076" s="13">
        <f t="shared" si="2474"/>
        <v>4.8385784108948775E-2</v>
      </c>
      <c r="V2076" s="13">
        <f t="shared" si="2475"/>
        <v>7.5012247250908328E-3</v>
      </c>
      <c r="W2076" s="13">
        <f t="shared" si="2476"/>
        <v>6.5523853455176903E-2</v>
      </c>
      <c r="X2076" s="13">
        <f t="shared" si="2477"/>
        <v>5.7813255995251424E-2</v>
      </c>
      <c r="Y2076" s="13">
        <f t="shared" si="2478"/>
        <v>2.5505006135352691E-2</v>
      </c>
      <c r="Z2076" s="13">
        <f t="shared" si="2479"/>
        <v>8.0019360777110974E-3</v>
      </c>
      <c r="AA2076" s="13">
        <f t="shared" si="2480"/>
        <v>1.4230643120601414E-2</v>
      </c>
      <c r="AB2076" s="13">
        <f t="shared" si="2481"/>
        <v>1.2653887862838782E-2</v>
      </c>
      <c r="AC2076" s="13">
        <f t="shared" si="2482"/>
        <v>7.3564729486086237E-4</v>
      </c>
      <c r="AD2076" s="13">
        <f t="shared" si="2483"/>
        <v>2.9131905246171652E-2</v>
      </c>
      <c r="AE2076" s="13">
        <f t="shared" si="2484"/>
        <v>2.5703773615488788E-2</v>
      </c>
      <c r="AF2076" s="13">
        <f t="shared" si="2485"/>
        <v>1.1339525727777808E-2</v>
      </c>
      <c r="AG2076" s="13">
        <f t="shared" si="2486"/>
        <v>3.3350445127753843E-3</v>
      </c>
      <c r="AH2076" s="13">
        <f t="shared" si="2487"/>
        <v>1.7650746809130136E-3</v>
      </c>
      <c r="AI2076" s="13">
        <f t="shared" si="2488"/>
        <v>3.1390088125357028E-3</v>
      </c>
      <c r="AJ2076" s="13">
        <f t="shared" si="2489"/>
        <v>2.7912066361067481E-3</v>
      </c>
      <c r="AK2076" s="13">
        <f t="shared" si="2490"/>
        <v>1.6546272938840808E-3</v>
      </c>
      <c r="AL2076" s="13">
        <f t="shared" si="2491"/>
        <v>4.6172892541212716E-5</v>
      </c>
      <c r="AM2076" s="13">
        <f t="shared" si="2492"/>
        <v>1.0361636057958326E-2</v>
      </c>
      <c r="AN2076" s="13">
        <f t="shared" si="2493"/>
        <v>9.1423181995570462E-3</v>
      </c>
      <c r="AO2076" s="13">
        <f t="shared" si="2494"/>
        <v>4.0332425108560079E-3</v>
      </c>
      <c r="AP2076" s="13">
        <f t="shared" si="2495"/>
        <v>1.1862086323039479E-3</v>
      </c>
      <c r="AQ2076" s="13">
        <f t="shared" si="2496"/>
        <v>2.6165502983611135E-4</v>
      </c>
      <c r="AR2076" s="13">
        <f t="shared" si="2497"/>
        <v>3.1147348331143822E-4</v>
      </c>
      <c r="AS2076" s="13">
        <f t="shared" si="2498"/>
        <v>5.5392444272106165E-4</v>
      </c>
      <c r="AT2076" s="13">
        <f t="shared" si="2499"/>
        <v>4.9254961446756819E-4</v>
      </c>
      <c r="AU2076" s="13">
        <f t="shared" si="2500"/>
        <v>2.9198341145637451E-4</v>
      </c>
      <c r="AV2076" s="13">
        <f t="shared" si="2501"/>
        <v>1.2981582473350412E-4</v>
      </c>
      <c r="AW2076" s="13">
        <f t="shared" si="2502"/>
        <v>2.0125284567185957E-6</v>
      </c>
      <c r="AX2076" s="13">
        <f t="shared" si="2503"/>
        <v>3.0711889275788526E-3</v>
      </c>
      <c r="AY2076" s="13">
        <f t="shared" si="2504"/>
        <v>2.7097831143487127E-3</v>
      </c>
      <c r="AZ2076" s="13">
        <f t="shared" si="2505"/>
        <v>1.1954530802177226E-3</v>
      </c>
      <c r="BA2076" s="13">
        <f t="shared" si="2506"/>
        <v>3.5159223861489072E-4</v>
      </c>
      <c r="BB2076" s="13">
        <f t="shared" si="2507"/>
        <v>7.7554550843423524E-5</v>
      </c>
      <c r="BC2076" s="13">
        <f t="shared" si="2508"/>
        <v>1.368564534921547E-5</v>
      </c>
      <c r="BD2076" s="13">
        <f t="shared" si="2509"/>
        <v>4.5803411726833049E-5</v>
      </c>
      <c r="BE2076" s="13">
        <f t="shared" si="2510"/>
        <v>8.1456787414999876E-5</v>
      </c>
      <c r="BF2076" s="13">
        <f t="shared" si="2511"/>
        <v>7.243137536941792E-5</v>
      </c>
      <c r="BG2076" s="13">
        <f t="shared" si="2512"/>
        <v>4.293731931899096E-5</v>
      </c>
      <c r="BH2076" s="13">
        <f t="shared" si="2513"/>
        <v>1.9089932169223382E-5</v>
      </c>
      <c r="BI2076" s="13">
        <f t="shared" si="2514"/>
        <v>6.7899070739493678E-6</v>
      </c>
      <c r="BJ2076" s="14">
        <f t="shared" si="2515"/>
        <v>0.58312114555847339</v>
      </c>
      <c r="BK2076" s="14">
        <f t="shared" si="2516"/>
        <v>0.23359314322798055</v>
      </c>
      <c r="BL2076" s="14">
        <f t="shared" si="2517"/>
        <v>0.17554829527160104</v>
      </c>
      <c r="BM2076" s="14">
        <f t="shared" si="2518"/>
        <v>0.49426253893395589</v>
      </c>
      <c r="BN2076" s="14">
        <f t="shared" si="2519"/>
        <v>0.50329421061591806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</v>
      </c>
      <c r="F2077" s="10">
        <f>VLOOKUP(B2077,home!$B$2:$E$405,3,FALSE)</f>
        <v>1.58</v>
      </c>
      <c r="G2077" s="10">
        <f>VLOOKUP(C2077,away!$B$2:$E$405,4,FALSE)</f>
        <v>1.24</v>
      </c>
      <c r="H2077" s="10">
        <f>VLOOKUP(A2077,away!$A$2:$E$405,3,FALSE)</f>
        <v>1.2619047619047601</v>
      </c>
      <c r="I2077" s="10">
        <f>VLOOKUP(C2077,away!$B$2:$E$405,3,FALSE)</f>
        <v>1.1399999999999999</v>
      </c>
      <c r="J2077" s="10">
        <f>VLOOKUP(B2077,home!$B$2:$E$405,4,FALSE)</f>
        <v>1.39</v>
      </c>
      <c r="K2077" s="12">
        <f t="shared" si="2464"/>
        <v>2.9388000000000001</v>
      </c>
      <c r="L2077" s="12">
        <f t="shared" si="2465"/>
        <v>1.9996142857142825</v>
      </c>
      <c r="M2077" s="13">
        <f t="shared" si="2466"/>
        <v>7.165952521000862E-3</v>
      </c>
      <c r="N2077" s="13">
        <f t="shared" si="2467"/>
        <v>2.1059301268717332E-2</v>
      </c>
      <c r="O2077" s="13">
        <f t="shared" si="2468"/>
        <v>1.4329141031743597E-2</v>
      </c>
      <c r="P2077" s="13">
        <f t="shared" si="2469"/>
        <v>4.2110479664088082E-2</v>
      </c>
      <c r="Q2077" s="13">
        <f t="shared" si="2470"/>
        <v>3.0944537284253254E-2</v>
      </c>
      <c r="R2077" s="13">
        <f t="shared" si="2471"/>
        <v>1.4326377554544601E-2</v>
      </c>
      <c r="S2077" s="13">
        <f t="shared" si="2472"/>
        <v>6.1865205370210272E-2</v>
      </c>
      <c r="T2077" s="13">
        <f t="shared" si="2473"/>
        <v>6.1877138818411045E-2</v>
      </c>
      <c r="U2077" s="13">
        <f t="shared" si="2474"/>
        <v>4.2102358357295672E-2</v>
      </c>
      <c r="V2077" s="13">
        <f t="shared" si="2475"/>
        <v>4.0394311619534405E-2</v>
      </c>
      <c r="W2077" s="13">
        <f t="shared" si="2476"/>
        <v>3.0313268723654488E-2</v>
      </c>
      <c r="X2077" s="13">
        <f t="shared" si="2477"/>
        <v>6.0614845186515456E-2</v>
      </c>
      <c r="Y2077" s="13">
        <f t="shared" si="2478"/>
        <v>6.060315518065798E-2</v>
      </c>
      <c r="Z2077" s="13">
        <f t="shared" si="2479"/>
        <v>9.5490764068679422E-3</v>
      </c>
      <c r="AA2077" s="13">
        <f t="shared" si="2480"/>
        <v>2.8062825744503507E-2</v>
      </c>
      <c r="AB2077" s="13">
        <f t="shared" si="2481"/>
        <v>4.1235516148973465E-2</v>
      </c>
      <c r="AC2077" s="13">
        <f t="shared" si="2482"/>
        <v>1.4835988595149625E-2</v>
      </c>
      <c r="AD2077" s="13">
        <f t="shared" si="2483"/>
        <v>2.2271158531268952E-2</v>
      </c>
      <c r="AE2077" s="13">
        <f t="shared" si="2484"/>
        <v>4.4533726758532906E-2</v>
      </c>
      <c r="AF2077" s="13">
        <f t="shared" si="2485"/>
        <v>4.452513811122942E-2</v>
      </c>
      <c r="AG2077" s="13">
        <f t="shared" si="2486"/>
        <v>2.9677700746871927E-2</v>
      </c>
      <c r="AH2077" s="13">
        <f t="shared" si="2487"/>
        <v>4.7736173996375843E-3</v>
      </c>
      <c r="AI2077" s="13">
        <f t="shared" si="2488"/>
        <v>1.4028706814054931E-2</v>
      </c>
      <c r="AJ2077" s="13">
        <f t="shared" si="2489"/>
        <v>2.0613781792572321E-2</v>
      </c>
      <c r="AK2077" s="13">
        <f t="shared" si="2490"/>
        <v>2.0193260644003848E-2</v>
      </c>
      <c r="AL2077" s="13">
        <f t="shared" si="2491"/>
        <v>3.48732757690911E-3</v>
      </c>
      <c r="AM2077" s="13">
        <f t="shared" si="2492"/>
        <v>1.309009613833864E-2</v>
      </c>
      <c r="AN2077" s="13">
        <f t="shared" si="2493"/>
        <v>2.6175143239595303E-2</v>
      </c>
      <c r="AO2077" s="13">
        <f t="shared" si="2494"/>
        <v>2.6170095176256205E-2</v>
      </c>
      <c r="AP2077" s="13">
        <f t="shared" si="2495"/>
        <v>1.7443365390981444E-2</v>
      </c>
      <c r="AQ2077" s="13">
        <f t="shared" si="2496"/>
        <v>8.7200006566851441E-3</v>
      </c>
      <c r="AR2077" s="13">
        <f t="shared" si="2497"/>
        <v>1.909078709369917E-3</v>
      </c>
      <c r="AS2077" s="13">
        <f t="shared" si="2498"/>
        <v>5.6104005110963117E-3</v>
      </c>
      <c r="AT2077" s="13">
        <f t="shared" si="2499"/>
        <v>8.2439225110049232E-3</v>
      </c>
      <c r="AU2077" s="13">
        <f t="shared" si="2500"/>
        <v>8.0757464917804219E-3</v>
      </c>
      <c r="AV2077" s="13">
        <f t="shared" si="2501"/>
        <v>5.9332509475110758E-3</v>
      </c>
      <c r="AW2077" s="13">
        <f t="shared" si="2502"/>
        <v>5.6925454307508842E-4</v>
      </c>
      <c r="AX2077" s="13">
        <f t="shared" si="2503"/>
        <v>6.411529088558264E-3</v>
      </c>
      <c r="AY2077" s="13">
        <f t="shared" si="2504"/>
        <v>1.2820585158753775E-2</v>
      </c>
      <c r="AZ2077" s="13">
        <f t="shared" si="2505"/>
        <v>1.2818112617330285E-2</v>
      </c>
      <c r="BA2077" s="13">
        <f t="shared" si="2506"/>
        <v>8.5437603685027085E-3</v>
      </c>
      <c r="BB2077" s="13">
        <f t="shared" si="2507"/>
        <v>4.2710563216443826E-3</v>
      </c>
      <c r="BC2077" s="13">
        <f t="shared" si="2508"/>
        <v>1.7080930471700816E-3</v>
      </c>
      <c r="BD2077" s="13">
        <f t="shared" si="2509"/>
        <v>6.3623684330151096E-4</v>
      </c>
      <c r="BE2077" s="13">
        <f t="shared" si="2510"/>
        <v>1.8697728350944806E-3</v>
      </c>
      <c r="BF2077" s="13">
        <f t="shared" si="2511"/>
        <v>2.7474442038878306E-3</v>
      </c>
      <c r="BG2077" s="13">
        <f t="shared" si="2512"/>
        <v>2.6913963421285186E-3</v>
      </c>
      <c r="BH2077" s="13">
        <f t="shared" si="2513"/>
        <v>1.9773688925618228E-3</v>
      </c>
      <c r="BI2077" s="13">
        <f t="shared" si="2514"/>
        <v>1.1622183402921369E-3</v>
      </c>
      <c r="BJ2077" s="14">
        <f t="shared" si="2515"/>
        <v>0.5445918078139288</v>
      </c>
      <c r="BK2077" s="14">
        <f t="shared" si="2516"/>
        <v>0.18267985050564614</v>
      </c>
      <c r="BL2077" s="14">
        <f t="shared" si="2517"/>
        <v>0.24052242211535846</v>
      </c>
      <c r="BM2077" s="14">
        <f t="shared" si="2518"/>
        <v>0.83515603690177509</v>
      </c>
      <c r="BN2077" s="14">
        <f t="shared" si="2519"/>
        <v>0.12993578932434774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</v>
      </c>
      <c r="F2078" s="10">
        <f>VLOOKUP(B2078,home!$B$2:$E$405,3,FALSE)</f>
        <v>0.95</v>
      </c>
      <c r="G2078" s="10">
        <f>VLOOKUP(C2078,away!$B$2:$E$405,4,FALSE)</f>
        <v>0.22</v>
      </c>
      <c r="H2078" s="10">
        <f>VLOOKUP(A2078,away!$A$2:$E$405,3,FALSE)</f>
        <v>1.2619047619047601</v>
      </c>
      <c r="I2078" s="10">
        <f>VLOOKUP(C2078,away!$B$2:$E$405,3,FALSE)</f>
        <v>1</v>
      </c>
      <c r="J2078" s="10">
        <f>VLOOKUP(B2078,home!$B$2:$E$405,4,FALSE)</f>
        <v>1.02</v>
      </c>
      <c r="K2078" s="12">
        <f t="shared" si="2464"/>
        <v>0.31349999999999995</v>
      </c>
      <c r="L2078" s="12">
        <f t="shared" si="2465"/>
        <v>1.2871428571428554</v>
      </c>
      <c r="M2078" s="13">
        <f t="shared" si="2466"/>
        <v>0.20176676908541991</v>
      </c>
      <c r="N2078" s="13">
        <f t="shared" si="2467"/>
        <v>6.3253882108279119E-2</v>
      </c>
      <c r="O2078" s="13">
        <f t="shared" si="2468"/>
        <v>0.25970265563709005</v>
      </c>
      <c r="P2078" s="13">
        <f t="shared" si="2469"/>
        <v>8.1416782542227714E-2</v>
      </c>
      <c r="Q2078" s="13">
        <f t="shared" si="2470"/>
        <v>9.9150460204727488E-3</v>
      </c>
      <c r="R2078" s="13">
        <f t="shared" si="2471"/>
        <v>0.1671372090921556</v>
      </c>
      <c r="S2078" s="13">
        <f t="shared" si="2472"/>
        <v>8.2133104841487503E-3</v>
      </c>
      <c r="T2078" s="13">
        <f t="shared" si="2473"/>
        <v>1.276208066349419E-2</v>
      </c>
      <c r="U2078" s="13">
        <f t="shared" si="2474"/>
        <v>5.2397515050390767E-2</v>
      </c>
      <c r="V2078" s="13">
        <f t="shared" si="2475"/>
        <v>3.6824768665703921E-4</v>
      </c>
      <c r="W2078" s="13">
        <f t="shared" si="2476"/>
        <v>1.0361223091394022E-3</v>
      </c>
      <c r="X2078" s="13">
        <f t="shared" si="2477"/>
        <v>1.3336374293351429E-3</v>
      </c>
      <c r="Y2078" s="13">
        <f t="shared" si="2478"/>
        <v>8.5829094559354438E-4</v>
      </c>
      <c r="Z2078" s="13">
        <f t="shared" si="2479"/>
        <v>7.1709821615253327E-2</v>
      </c>
      <c r="AA2078" s="13">
        <f t="shared" si="2480"/>
        <v>2.2481029076381911E-2</v>
      </c>
      <c r="AB2078" s="13">
        <f t="shared" si="2481"/>
        <v>3.5239013077228635E-3</v>
      </c>
      <c r="AC2078" s="13">
        <f t="shared" si="2482"/>
        <v>9.2871902178616402E-6</v>
      </c>
      <c r="AD2078" s="13">
        <f t="shared" si="2483"/>
        <v>8.1206085978800598E-5</v>
      </c>
      <c r="AE2078" s="13">
        <f t="shared" si="2484"/>
        <v>1.0452383352414176E-4</v>
      </c>
      <c r="AF2078" s="13">
        <f t="shared" si="2485"/>
        <v>6.7268552860893995E-5</v>
      </c>
      <c r="AG2078" s="13">
        <f t="shared" si="2486"/>
        <v>2.886141244174543E-5</v>
      </c>
      <c r="AH2078" s="13">
        <f t="shared" si="2487"/>
        <v>2.3075196169765409E-2</v>
      </c>
      <c r="AI2078" s="13">
        <f t="shared" si="2488"/>
        <v>7.2340739992214527E-3</v>
      </c>
      <c r="AJ2078" s="13">
        <f t="shared" si="2489"/>
        <v>1.1339410993779625E-3</v>
      </c>
      <c r="AK2078" s="13">
        <f t="shared" si="2490"/>
        <v>1.1849684488499707E-4</v>
      </c>
      <c r="AL2078" s="13">
        <f t="shared" si="2491"/>
        <v>1.4990241452016892E-7</v>
      </c>
      <c r="AM2078" s="13">
        <f t="shared" si="2492"/>
        <v>5.0916215908707967E-6</v>
      </c>
      <c r="AN2078" s="13">
        <f t="shared" si="2493"/>
        <v>6.5536443619636869E-6</v>
      </c>
      <c r="AO2078" s="13">
        <f t="shared" si="2494"/>
        <v>4.217738264378053E-6</v>
      </c>
      <c r="AP2078" s="13">
        <f t="shared" si="2495"/>
        <v>1.8096105600974382E-6</v>
      </c>
      <c r="AQ2078" s="13">
        <f t="shared" si="2496"/>
        <v>5.8230682665992475E-7</v>
      </c>
      <c r="AR2078" s="13">
        <f t="shared" si="2497"/>
        <v>5.9402147854167413E-3</v>
      </c>
      <c r="AS2078" s="13">
        <f t="shared" si="2498"/>
        <v>1.8622573352281477E-3</v>
      </c>
      <c r="AT2078" s="13">
        <f t="shared" si="2499"/>
        <v>2.9190883729701206E-4</v>
      </c>
      <c r="AU2078" s="13">
        <f t="shared" si="2500"/>
        <v>3.0504473497537763E-5</v>
      </c>
      <c r="AV2078" s="13">
        <f t="shared" si="2501"/>
        <v>2.3907881103695206E-6</v>
      </c>
      <c r="AW2078" s="13">
        <f t="shared" si="2502"/>
        <v>1.680236534278478E-9</v>
      </c>
      <c r="AX2078" s="13">
        <f t="shared" si="2503"/>
        <v>2.6603722812299911E-7</v>
      </c>
      <c r="AY2078" s="13">
        <f t="shared" si="2504"/>
        <v>3.4242791791260261E-7</v>
      </c>
      <c r="AZ2078" s="13">
        <f t="shared" si="2505"/>
        <v>2.2037682431375324E-7</v>
      </c>
      <c r="BA2078" s="13">
        <f t="shared" si="2506"/>
        <v>9.4552151765091142E-8</v>
      </c>
      <c r="BB2078" s="13">
        <f t="shared" si="2507"/>
        <v>3.0425531692981063E-8</v>
      </c>
      <c r="BC2078" s="13">
        <f t="shared" si="2508"/>
        <v>7.8324011586788252E-9</v>
      </c>
      <c r="BD2078" s="13">
        <f t="shared" si="2509"/>
        <v>1.2743175051572555E-3</v>
      </c>
      <c r="BE2078" s="13">
        <f t="shared" si="2510"/>
        <v>3.9949853786679947E-4</v>
      </c>
      <c r="BF2078" s="13">
        <f t="shared" si="2511"/>
        <v>6.2621395810620806E-5</v>
      </c>
      <c r="BG2078" s="13">
        <f t="shared" si="2512"/>
        <v>6.5439358622098736E-6</v>
      </c>
      <c r="BH2078" s="13">
        <f t="shared" si="2513"/>
        <v>5.1288097320069853E-7</v>
      </c>
      <c r="BI2078" s="13">
        <f t="shared" si="2514"/>
        <v>3.2157637019683791E-8</v>
      </c>
      <c r="BJ2078" s="14">
        <f t="shared" si="2515"/>
        <v>8.9460135934778653E-2</v>
      </c>
      <c r="BK2078" s="14">
        <f t="shared" si="2516"/>
        <v>0.29177488931900375</v>
      </c>
      <c r="BL2078" s="14">
        <f t="shared" si="2517"/>
        <v>0.54667482090984776</v>
      </c>
      <c r="BM2078" s="14">
        <f t="shared" si="2518"/>
        <v>0.21642698254555717</v>
      </c>
      <c r="BN2078" s="14">
        <f t="shared" si="2519"/>
        <v>0.78319234448564512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</v>
      </c>
      <c r="F2079" s="10">
        <f>VLOOKUP(B2079,home!$B$2:$E$405,3,FALSE)</f>
        <v>1.1399999999999999</v>
      </c>
      <c r="G2079" s="10">
        <f>VLOOKUP(C2079,away!$B$2:$E$405,4,FALSE)</f>
        <v>0.76</v>
      </c>
      <c r="H2079" s="10">
        <f>VLOOKUP(A2079,away!$A$2:$E$405,3,FALSE)</f>
        <v>1.2619047619047601</v>
      </c>
      <c r="I2079" s="10">
        <f>VLOOKUP(C2079,away!$B$2:$E$405,3,FALSE)</f>
        <v>1.1399999999999999</v>
      </c>
      <c r="J2079" s="10">
        <f>VLOOKUP(B2079,home!$B$2:$E$405,4,FALSE)</f>
        <v>1.02</v>
      </c>
      <c r="K2079" s="12">
        <f t="shared" si="2464"/>
        <v>1.2996000000000001</v>
      </c>
      <c r="L2079" s="12">
        <f t="shared" si="2465"/>
        <v>1.4673428571428548</v>
      </c>
      <c r="M2079" s="13">
        <f t="shared" si="2466"/>
        <v>6.2853864564378803E-2</v>
      </c>
      <c r="N2079" s="13">
        <f t="shared" si="2467"/>
        <v>8.1684882387866697E-2</v>
      </c>
      <c r="O2079" s="13">
        <f t="shared" si="2468"/>
        <v>9.222816921236561E-2</v>
      </c>
      <c r="P2079" s="13">
        <f t="shared" si="2469"/>
        <v>0.11985972870839037</v>
      </c>
      <c r="Q2079" s="13">
        <f t="shared" si="2470"/>
        <v>5.3078836575635786E-2</v>
      </c>
      <c r="R2079" s="13">
        <f t="shared" si="2471"/>
        <v>6.7665172660563641E-2</v>
      </c>
      <c r="S2079" s="13">
        <f t="shared" si="2472"/>
        <v>5.7141890421606611E-2</v>
      </c>
      <c r="T2079" s="13">
        <f t="shared" si="2473"/>
        <v>7.7884851714712072E-2</v>
      </c>
      <c r="U2079" s="13">
        <f t="shared" si="2474"/>
        <v>8.7937658389668522E-2</v>
      </c>
      <c r="V2079" s="13">
        <f t="shared" si="2475"/>
        <v>1.2107469942446436E-2</v>
      </c>
      <c r="W2079" s="13">
        <f t="shared" si="2476"/>
        <v>2.2993752004565431E-2</v>
      </c>
      <c r="X2079" s="13">
        <f t="shared" si="2477"/>
        <v>3.373971776281328E-2</v>
      </c>
      <c r="Y2079" s="13">
        <f t="shared" si="2478"/>
        <v>2.4753866930639992E-2</v>
      </c>
      <c r="Z2079" s="13">
        <f t="shared" si="2479"/>
        <v>3.3096002593605338E-2</v>
      </c>
      <c r="AA2079" s="13">
        <f t="shared" si="2480"/>
        <v>4.30115649706495E-2</v>
      </c>
      <c r="AB2079" s="13">
        <f t="shared" si="2481"/>
        <v>2.7948914917928051E-2</v>
      </c>
      <c r="AC2079" s="13">
        <f t="shared" si="2482"/>
        <v>1.443027879733846E-3</v>
      </c>
      <c r="AD2079" s="13">
        <f t="shared" si="2483"/>
        <v>7.4706700262833084E-3</v>
      </c>
      <c r="AE2079" s="13">
        <f t="shared" si="2484"/>
        <v>1.0962034301138035E-2</v>
      </c>
      <c r="AF2079" s="13">
        <f t="shared" si="2485"/>
        <v>8.0425313657649343E-3</v>
      </c>
      <c r="AG2079" s="13">
        <f t="shared" si="2486"/>
        <v>3.9337169843008469E-3</v>
      </c>
      <c r="AH2079" s="13">
        <f t="shared" si="2487"/>
        <v>1.2140795751427057E-2</v>
      </c>
      <c r="AI2079" s="13">
        <f t="shared" si="2488"/>
        <v>1.5778178158554607E-2</v>
      </c>
      <c r="AJ2079" s="13">
        <f t="shared" si="2489"/>
        <v>1.0252660167428785E-2</v>
      </c>
      <c r="AK2079" s="13">
        <f t="shared" si="2490"/>
        <v>4.441452384530151E-3</v>
      </c>
      <c r="AL2079" s="13">
        <f t="shared" si="2491"/>
        <v>1.1007178723681196E-4</v>
      </c>
      <c r="AM2079" s="13">
        <f t="shared" si="2492"/>
        <v>1.9417765532315579E-3</v>
      </c>
      <c r="AN2079" s="13">
        <f t="shared" si="2493"/>
        <v>2.8492519555517984E-3</v>
      </c>
      <c r="AO2079" s="13">
        <f t="shared" si="2494"/>
        <v>2.0904147525896218E-3</v>
      </c>
      <c r="AP2079" s="13">
        <f t="shared" si="2495"/>
        <v>1.0224517185594762E-3</v>
      </c>
      <c r="AQ2079" s="13">
        <f t="shared" si="2496"/>
        <v>3.7507180650042134E-4</v>
      </c>
      <c r="AR2079" s="13">
        <f t="shared" si="2497"/>
        <v>3.5629419851773599E-3</v>
      </c>
      <c r="AS2079" s="13">
        <f t="shared" si="2498"/>
        <v>4.6303994039364974E-3</v>
      </c>
      <c r="AT2079" s="13">
        <f t="shared" si="2499"/>
        <v>3.0088335326779367E-3</v>
      </c>
      <c r="AU2079" s="13">
        <f t="shared" si="2500"/>
        <v>1.3034266863560825E-3</v>
      </c>
      <c r="AV2079" s="13">
        <f t="shared" si="2501"/>
        <v>4.2348333039709125E-4</v>
      </c>
      <c r="AW2079" s="13">
        <f t="shared" si="2502"/>
        <v>5.8306211329733058E-6</v>
      </c>
      <c r="AX2079" s="13">
        <f t="shared" si="2503"/>
        <v>4.2058880142995512E-4</v>
      </c>
      <c r="AY2079" s="13">
        <f t="shared" si="2504"/>
        <v>6.1714797357251912E-4</v>
      </c>
      <c r="AZ2079" s="13">
        <f t="shared" si="2505"/>
        <v>4.5278383541091179E-4</v>
      </c>
      <c r="BA2079" s="13">
        <f t="shared" si="2506"/>
        <v>2.214630422399824E-4</v>
      </c>
      <c r="BB2079" s="13">
        <f t="shared" si="2507"/>
        <v>8.1240553287991203E-5</v>
      </c>
      <c r="BC2079" s="13">
        <f t="shared" si="2508"/>
        <v>2.3841549115493457E-5</v>
      </c>
      <c r="BD2079" s="13">
        <f t="shared" si="2509"/>
        <v>8.7134291206072956E-4</v>
      </c>
      <c r="BE2079" s="13">
        <f t="shared" si="2510"/>
        <v>1.1323972485141243E-3</v>
      </c>
      <c r="BF2079" s="13">
        <f t="shared" si="2511"/>
        <v>7.3583173208447805E-4</v>
      </c>
      <c r="BG2079" s="13">
        <f t="shared" si="2512"/>
        <v>3.1876230633899599E-4</v>
      </c>
      <c r="BH2079" s="13">
        <f t="shared" si="2513"/>
        <v>1.035658733295398E-4</v>
      </c>
      <c r="BI2079" s="13">
        <f t="shared" si="2514"/>
        <v>2.6918841795813989E-5</v>
      </c>
      <c r="BJ2079" s="14">
        <f t="shared" si="2515"/>
        <v>0.33464089259521018</v>
      </c>
      <c r="BK2079" s="14">
        <f t="shared" si="2516"/>
        <v>0.25413320127736538</v>
      </c>
      <c r="BL2079" s="14">
        <f t="shared" si="2517"/>
        <v>0.37752247046578447</v>
      </c>
      <c r="BM2079" s="14">
        <f t="shared" si="2518"/>
        <v>0.52141059547032487</v>
      </c>
      <c r="BN2079" s="14">
        <f t="shared" si="2519"/>
        <v>0.47737065410920088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</v>
      </c>
      <c r="F2080" s="10">
        <f>VLOOKUP(B2080,home!$B$2:$E$405,3,FALSE)</f>
        <v>0.78</v>
      </c>
      <c r="G2080" s="10">
        <f>VLOOKUP(C2080,away!$B$2:$E$405,4,FALSE)</f>
        <v>0.95</v>
      </c>
      <c r="H2080" s="10">
        <f>VLOOKUP(A2080,away!$A$2:$E$405,3,FALSE)</f>
        <v>1.2619047619047601</v>
      </c>
      <c r="I2080" s="10">
        <f>VLOOKUP(C2080,away!$B$2:$E$405,3,FALSE)</f>
        <v>0.95</v>
      </c>
      <c r="J2080" s="10">
        <f>VLOOKUP(B2080,home!$B$2:$E$405,4,FALSE)</f>
        <v>0.53</v>
      </c>
      <c r="K2080" s="12">
        <f t="shared" si="2464"/>
        <v>1.1114999999999999</v>
      </c>
      <c r="L2080" s="12">
        <f t="shared" si="2465"/>
        <v>0.63536904761904667</v>
      </c>
      <c r="M2080" s="13">
        <f t="shared" si="2466"/>
        <v>0.17431887402311935</v>
      </c>
      <c r="N2080" s="13">
        <f t="shared" si="2467"/>
        <v>0.19375542847669716</v>
      </c>
      <c r="O2080" s="13">
        <f t="shared" si="2468"/>
        <v>0.11075681697009392</v>
      </c>
      <c r="P2080" s="13">
        <f t="shared" si="2469"/>
        <v>0.12310620206225939</v>
      </c>
      <c r="Q2080" s="13">
        <f t="shared" si="2470"/>
        <v>0.10767957937592447</v>
      </c>
      <c r="R2080" s="13">
        <f t="shared" si="2471"/>
        <v>3.518572665780282E-2</v>
      </c>
      <c r="S2080" s="13">
        <f t="shared" si="2472"/>
        <v>2.1734790726367165E-2</v>
      </c>
      <c r="T2080" s="13">
        <f t="shared" si="2473"/>
        <v>6.8416271796100672E-2</v>
      </c>
      <c r="U2080" s="13">
        <f t="shared" si="2474"/>
        <v>3.9108935180147839E-2</v>
      </c>
      <c r="V2080" s="13">
        <f t="shared" si="2475"/>
        <v>1.7054872405753818E-3</v>
      </c>
      <c r="W2080" s="13">
        <f t="shared" si="2476"/>
        <v>3.9895284158780013E-2</v>
      </c>
      <c r="X2080" s="13">
        <f t="shared" si="2477"/>
        <v>2.5348228700455295E-2</v>
      </c>
      <c r="Y2080" s="13">
        <f t="shared" si="2478"/>
        <v>8.0527399641190326E-3</v>
      </c>
      <c r="Z2080" s="13">
        <f t="shared" si="2479"/>
        <v>7.4519738787840921E-3</v>
      </c>
      <c r="AA2080" s="13">
        <f t="shared" si="2480"/>
        <v>8.2828689662685188E-3</v>
      </c>
      <c r="AB2080" s="13">
        <f t="shared" si="2481"/>
        <v>4.6032044280037302E-3</v>
      </c>
      <c r="AC2080" s="13">
        <f t="shared" si="2482"/>
        <v>7.5277296430703908E-5</v>
      </c>
      <c r="AD2080" s="13">
        <f t="shared" si="2483"/>
        <v>1.1085902085620996E-2</v>
      </c>
      <c r="AE2080" s="13">
        <f t="shared" si="2484"/>
        <v>7.0436390501390153E-3</v>
      </c>
      <c r="AF2080" s="13">
        <f t="shared" si="2485"/>
        <v>2.2376551175295766E-3</v>
      </c>
      <c r="AG2080" s="13">
        <f t="shared" si="2486"/>
        <v>4.7391226697488426E-4</v>
      </c>
      <c r="AH2080" s="13">
        <f t="shared" si="2487"/>
        <v>1.1836883865612657E-3</v>
      </c>
      <c r="AI2080" s="13">
        <f t="shared" si="2488"/>
        <v>1.3156696416628468E-3</v>
      </c>
      <c r="AJ2080" s="13">
        <f t="shared" si="2489"/>
        <v>7.3118340335412728E-4</v>
      </c>
      <c r="AK2080" s="13">
        <f t="shared" si="2490"/>
        <v>2.7090345094270409E-4</v>
      </c>
      <c r="AL2080" s="13">
        <f t="shared" si="2491"/>
        <v>2.1264712996872064E-6</v>
      </c>
      <c r="AM2080" s="13">
        <f t="shared" si="2492"/>
        <v>2.4643960336335449E-3</v>
      </c>
      <c r="AN2080" s="13">
        <f t="shared" si="2493"/>
        <v>1.5658009608459015E-3</v>
      </c>
      <c r="AO2080" s="13">
        <f t="shared" si="2494"/>
        <v>4.9743073262682432E-4</v>
      </c>
      <c r="AP2080" s="13">
        <f t="shared" si="2495"/>
        <v>1.0535069694851667E-4</v>
      </c>
      <c r="AQ2080" s="13">
        <f t="shared" si="2496"/>
        <v>1.6734142996545461E-5</v>
      </c>
      <c r="AR2080" s="13">
        <f t="shared" si="2497"/>
        <v>1.5041579256943149E-4</v>
      </c>
      <c r="AS2080" s="13">
        <f t="shared" si="2498"/>
        <v>1.6718715344092309E-4</v>
      </c>
      <c r="AT2080" s="13">
        <f t="shared" si="2499"/>
        <v>9.2914260524793035E-5</v>
      </c>
      <c r="AU2080" s="13">
        <f t="shared" si="2500"/>
        <v>3.4424733524435814E-5</v>
      </c>
      <c r="AV2080" s="13">
        <f t="shared" si="2501"/>
        <v>9.5657728281026037E-6</v>
      </c>
      <c r="AW2080" s="13">
        <f t="shared" si="2502"/>
        <v>4.171502862305748E-8</v>
      </c>
      <c r="AX2080" s="13">
        <f t="shared" si="2503"/>
        <v>4.5652936523061469E-4</v>
      </c>
      <c r="AY2080" s="13">
        <f t="shared" si="2504"/>
        <v>2.9006462799670356E-4</v>
      </c>
      <c r="AZ2080" s="13">
        <f t="shared" si="2505"/>
        <v>9.2149043219119311E-5</v>
      </c>
      <c r="BA2080" s="13">
        <f t="shared" si="2506"/>
        <v>1.9516216609712732E-5</v>
      </c>
      <c r="BB2080" s="13">
        <f t="shared" si="2507"/>
        <v>3.09999999011005E-6</v>
      </c>
      <c r="BC2080" s="13">
        <f t="shared" si="2508"/>
        <v>3.939288082670554E-7</v>
      </c>
      <c r="BD2080" s="13">
        <f t="shared" si="2509"/>
        <v>1.5928256478617286E-5</v>
      </c>
      <c r="BE2080" s="13">
        <f t="shared" si="2510"/>
        <v>1.7704257075983112E-5</v>
      </c>
      <c r="BF2080" s="13">
        <f t="shared" si="2511"/>
        <v>9.8391408699776161E-6</v>
      </c>
      <c r="BG2080" s="13">
        <f t="shared" si="2512"/>
        <v>3.6454016923267062E-6</v>
      </c>
      <c r="BH2080" s="13">
        <f t="shared" si="2513"/>
        <v>1.0129659952552837E-6</v>
      </c>
      <c r="BI2080" s="13">
        <f t="shared" si="2514"/>
        <v>2.2518234074524931E-7</v>
      </c>
      <c r="BJ2080" s="14">
        <f t="shared" si="2515"/>
        <v>0.46950010674124687</v>
      </c>
      <c r="BK2080" s="14">
        <f t="shared" si="2516"/>
        <v>0.32123282244804841</v>
      </c>
      <c r="BL2080" s="14">
        <f t="shared" si="2517"/>
        <v>0.20194186000217834</v>
      </c>
      <c r="BM2080" s="14">
        <f t="shared" si="2518"/>
        <v>0.25503411259139253</v>
      </c>
      <c r="BN2080" s="14">
        <f t="shared" si="2519"/>
        <v>0.7448026275658971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</v>
      </c>
      <c r="F2081" s="10">
        <f>VLOOKUP(B2081,home!$B$2:$E$405,3,FALSE)</f>
        <v>0.92</v>
      </c>
      <c r="G2081" s="10">
        <f>VLOOKUP(C2081,away!$B$2:$E$405,4,FALSE)</f>
        <v>1.33</v>
      </c>
      <c r="H2081" s="10">
        <f>VLOOKUP(A2081,away!$A$2:$E$405,3,FALSE)</f>
        <v>1.2619047619047601</v>
      </c>
      <c r="I2081" s="10">
        <f>VLOOKUP(C2081,away!$B$2:$E$405,3,FALSE)</f>
        <v>0.93</v>
      </c>
      <c r="J2081" s="10">
        <f>VLOOKUP(B2081,home!$B$2:$E$405,4,FALSE)</f>
        <v>0.99</v>
      </c>
      <c r="K2081" s="12">
        <f t="shared" si="2464"/>
        <v>1.8354000000000001</v>
      </c>
      <c r="L2081" s="12">
        <f t="shared" si="2465"/>
        <v>1.1618357142857128</v>
      </c>
      <c r="M2081" s="13">
        <f t="shared" si="2466"/>
        <v>4.9924884443456406E-2</v>
      </c>
      <c r="N2081" s="13">
        <f t="shared" si="2467"/>
        <v>9.1632132907519884E-2</v>
      </c>
      <c r="O2081" s="13">
        <f t="shared" si="2468"/>
        <v>5.8004513777994843E-2</v>
      </c>
      <c r="P2081" s="13">
        <f t="shared" si="2469"/>
        <v>0.10646148458813173</v>
      </c>
      <c r="Q2081" s="13">
        <f t="shared" si="2470"/>
        <v>8.4090808369231038E-2</v>
      </c>
      <c r="R2081" s="13">
        <f t="shared" si="2471"/>
        <v>3.3695857848526065E-2</v>
      </c>
      <c r="S2081" s="13">
        <f t="shared" si="2472"/>
        <v>5.6755502927331052E-2</v>
      </c>
      <c r="T2081" s="13">
        <f t="shared" si="2473"/>
        <v>9.7699704406528531E-2</v>
      </c>
      <c r="U2081" s="13">
        <f t="shared" si="2474"/>
        <v>6.1845377495184733E-2</v>
      </c>
      <c r="V2081" s="13">
        <f t="shared" si="2475"/>
        <v>1.344748029975811E-2</v>
      </c>
      <c r="W2081" s="13">
        <f t="shared" si="2476"/>
        <v>5.1446756560295556E-2</v>
      </c>
      <c r="X2081" s="13">
        <f t="shared" si="2477"/>
        <v>5.9772679155914166E-2</v>
      </c>
      <c r="Y2081" s="13">
        <f t="shared" si="2478"/>
        <v>3.472301669094114E-2</v>
      </c>
      <c r="Z2081" s="13">
        <f t="shared" si="2479"/>
        <v>1.3049683690637371E-2</v>
      </c>
      <c r="AA2081" s="13">
        <f t="shared" si="2480"/>
        <v>2.3951389445795831E-2</v>
      </c>
      <c r="AB2081" s="13">
        <f t="shared" si="2481"/>
        <v>2.1980190094406844E-2</v>
      </c>
      <c r="AC2081" s="13">
        <f t="shared" si="2482"/>
        <v>1.7922408993046087E-3</v>
      </c>
      <c r="AD2081" s="13">
        <f t="shared" si="2483"/>
        <v>2.3606344247691619E-2</v>
      </c>
      <c r="AE2081" s="13">
        <f t="shared" si="2484"/>
        <v>2.7426693830691219E-2</v>
      </c>
      <c r="AF2081" s="13">
        <f t="shared" si="2485"/>
        <v>1.5932656208638346E-2</v>
      </c>
      <c r="AG2081" s="13">
        <f t="shared" si="2486"/>
        <v>6.1703763355440092E-3</v>
      </c>
      <c r="AH2081" s="13">
        <f t="shared" si="2487"/>
        <v>3.790397142978573E-3</v>
      </c>
      <c r="AI2081" s="13">
        <f t="shared" si="2488"/>
        <v>6.9568949162228727E-3</v>
      </c>
      <c r="AJ2081" s="13">
        <f t="shared" si="2489"/>
        <v>6.3843424646177326E-3</v>
      </c>
      <c r="AK2081" s="13">
        <f t="shared" si="2490"/>
        <v>3.9059407198531295E-3</v>
      </c>
      <c r="AL2081" s="13">
        <f t="shared" si="2491"/>
        <v>1.528733648612744E-4</v>
      </c>
      <c r="AM2081" s="13">
        <f t="shared" si="2492"/>
        <v>8.6654168464426386E-3</v>
      </c>
      <c r="AN2081" s="13">
        <f t="shared" si="2493"/>
        <v>1.0067790771370131E-2</v>
      </c>
      <c r="AO2081" s="13">
        <f t="shared" si="2494"/>
        <v>5.848559441066963E-3</v>
      </c>
      <c r="AP2081" s="13">
        <f t="shared" si="2495"/>
        <v>2.2650217452514945E-3</v>
      </c>
      <c r="AQ2081" s="13">
        <f t="shared" si="2496"/>
        <v>6.578957893167357E-4</v>
      </c>
      <c r="AR2081" s="13">
        <f t="shared" si="2497"/>
        <v>8.8076375440780653E-4</v>
      </c>
      <c r="AS2081" s="13">
        <f t="shared" si="2498"/>
        <v>1.616553794840088E-3</v>
      </c>
      <c r="AT2081" s="13">
        <f t="shared" si="2499"/>
        <v>1.4835114175247494E-3</v>
      </c>
      <c r="AU2081" s="13">
        <f t="shared" si="2500"/>
        <v>9.0761228524164185E-4</v>
      </c>
      <c r="AV2081" s="13">
        <f t="shared" si="2501"/>
        <v>4.1645789708312741E-4</v>
      </c>
      <c r="AW2081" s="13">
        <f t="shared" si="2502"/>
        <v>9.0553402590841688E-6</v>
      </c>
      <c r="AX2081" s="13">
        <f t="shared" si="2503"/>
        <v>2.650751013326806E-3</v>
      </c>
      <c r="AY2081" s="13">
        <f t="shared" si="2504"/>
        <v>3.0797371969621267E-3</v>
      </c>
      <c r="AZ2081" s="13">
        <f t="shared" si="2505"/>
        <v>1.789074333022386E-3</v>
      </c>
      <c r="BA2081" s="13">
        <f t="shared" si="2506"/>
        <v>6.9287015187243298E-4</v>
      </c>
      <c r="BB2081" s="13">
        <f t="shared" si="2507"/>
        <v>2.0125032195198968E-4</v>
      </c>
      <c r="BC2081" s="13">
        <f t="shared" si="2508"/>
        <v>4.6763962311063889E-5</v>
      </c>
      <c r="BD2081" s="13">
        <f t="shared" si="2509"/>
        <v>1.7055046428655983E-4</v>
      </c>
      <c r="BE2081" s="13">
        <f t="shared" si="2510"/>
        <v>3.1302832215155193E-4</v>
      </c>
      <c r="BF2081" s="13">
        <f t="shared" si="2511"/>
        <v>2.8726609123847933E-4</v>
      </c>
      <c r="BG2081" s="13">
        <f t="shared" si="2512"/>
        <v>1.7574939461970166E-4</v>
      </c>
      <c r="BH2081" s="13">
        <f t="shared" si="2513"/>
        <v>8.0642609721250124E-5</v>
      </c>
      <c r="BI2081" s="13">
        <f t="shared" si="2514"/>
        <v>2.9602289176476492E-5</v>
      </c>
      <c r="BJ2081" s="14">
        <f t="shared" si="2515"/>
        <v>0.52846630028589014</v>
      </c>
      <c r="BK2081" s="14">
        <f t="shared" si="2516"/>
        <v>0.23161420371980534</v>
      </c>
      <c r="BL2081" s="14">
        <f t="shared" si="2517"/>
        <v>0.22687664222587203</v>
      </c>
      <c r="BM2081" s="14">
        <f t="shared" si="2518"/>
        <v>0.57312646613064189</v>
      </c>
      <c r="BN2081" s="14">
        <f t="shared" si="2519"/>
        <v>0.42380968193486002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</v>
      </c>
      <c r="F2082" s="10">
        <f>VLOOKUP(B2082,home!$B$2:$E$405,3,FALSE)</f>
        <v>1.33</v>
      </c>
      <c r="G2082" s="10">
        <f>VLOOKUP(C2082,away!$B$2:$E$405,4,FALSE)</f>
        <v>0.95</v>
      </c>
      <c r="H2082" s="10">
        <f>VLOOKUP(A2082,away!$A$2:$E$405,3,FALSE)</f>
        <v>1.2619047619047601</v>
      </c>
      <c r="I2082" s="10">
        <f>VLOOKUP(C2082,away!$B$2:$E$405,3,FALSE)</f>
        <v>0.76</v>
      </c>
      <c r="J2082" s="10">
        <f>VLOOKUP(B2082,home!$B$2:$E$405,4,FALSE)</f>
        <v>0.45</v>
      </c>
      <c r="K2082" s="12">
        <f t="shared" si="2464"/>
        <v>1.8952500000000001</v>
      </c>
      <c r="L2082" s="12">
        <f t="shared" si="2465"/>
        <v>0.431571428571428</v>
      </c>
      <c r="M2082" s="13">
        <f t="shared" si="2466"/>
        <v>9.7605500597383335E-2</v>
      </c>
      <c r="N2082" s="13">
        <f t="shared" si="2467"/>
        <v>0.18498682500719074</v>
      </c>
      <c r="O2082" s="13">
        <f t="shared" si="2468"/>
        <v>4.2123745329242096E-2</v>
      </c>
      <c r="P2082" s="13">
        <f t="shared" si="2469"/>
        <v>7.9835028335246069E-2</v>
      </c>
      <c r="Q2082" s="13">
        <f t="shared" si="2470"/>
        <v>0.17529814004743918</v>
      </c>
      <c r="R2082" s="13">
        <f t="shared" si="2471"/>
        <v>9.0897024742600131E-3</v>
      </c>
      <c r="S2082" s="13">
        <f t="shared" si="2472"/>
        <v>1.6324980944415167E-2</v>
      </c>
      <c r="T2082" s="13">
        <f t="shared" si="2473"/>
        <v>7.565366872618759E-2</v>
      </c>
      <c r="U2082" s="13">
        <f t="shared" si="2474"/>
        <v>1.7227258614341285E-2</v>
      </c>
      <c r="V2082" s="13">
        <f t="shared" si="2475"/>
        <v>1.4836428369451012E-3</v>
      </c>
      <c r="W2082" s="13">
        <f t="shared" si="2476"/>
        <v>0.1107445999749697</v>
      </c>
      <c r="X2082" s="13">
        <f t="shared" si="2477"/>
        <v>4.7794205217769004E-2</v>
      </c>
      <c r="Y2082" s="13">
        <f t="shared" si="2478"/>
        <v>1.0313306711634281E-2</v>
      </c>
      <c r="Z2082" s="13">
        <f t="shared" si="2479"/>
        <v>1.307618627368546E-3</v>
      </c>
      <c r="AA2082" s="13">
        <f t="shared" si="2480"/>
        <v>2.4782642035202362E-3</v>
      </c>
      <c r="AB2082" s="13">
        <f t="shared" si="2481"/>
        <v>2.3484651158608648E-3</v>
      </c>
      <c r="AC2082" s="13">
        <f t="shared" si="2482"/>
        <v>7.5845282285551084E-5</v>
      </c>
      <c r="AD2082" s="13">
        <f t="shared" si="2483"/>
        <v>5.247217577564034E-2</v>
      </c>
      <c r="AE2082" s="13">
        <f t="shared" si="2484"/>
        <v>2.2645491859744182E-2</v>
      </c>
      <c r="AF2082" s="13">
        <f t="shared" si="2485"/>
        <v>4.8865736363062186E-3</v>
      </c>
      <c r="AG2082" s="13">
        <f t="shared" si="2486"/>
        <v>7.0296852168005093E-4</v>
      </c>
      <c r="AH2082" s="13">
        <f t="shared" si="2487"/>
        <v>1.4108270976001324E-4</v>
      </c>
      <c r="AI2082" s="13">
        <f t="shared" si="2488"/>
        <v>2.6738700567266509E-4</v>
      </c>
      <c r="AJ2082" s="13">
        <f t="shared" si="2489"/>
        <v>2.5338261125055936E-4</v>
      </c>
      <c r="AK2082" s="13">
        <f t="shared" si="2490"/>
        <v>1.6007446465754086E-4</v>
      </c>
      <c r="AL2082" s="13">
        <f t="shared" si="2491"/>
        <v>2.4814627140077571E-6</v>
      </c>
      <c r="AM2082" s="13">
        <f t="shared" si="2492"/>
        <v>1.9889578227756489E-2</v>
      </c>
      <c r="AN2082" s="13">
        <f t="shared" si="2493"/>
        <v>8.5837736894360389E-3</v>
      </c>
      <c r="AO2082" s="13">
        <f t="shared" si="2494"/>
        <v>1.8522557368418739E-3</v>
      </c>
      <c r="AP2082" s="13">
        <f t="shared" si="2495"/>
        <v>2.6646021814282351E-4</v>
      </c>
      <c r="AQ2082" s="13">
        <f t="shared" si="2496"/>
        <v>2.8749154250338165E-5</v>
      </c>
      <c r="AR2082" s="13">
        <f t="shared" si="2497"/>
        <v>1.2177453319571416E-5</v>
      </c>
      <c r="AS2082" s="13">
        <f t="shared" si="2498"/>
        <v>2.3079318403917724E-5</v>
      </c>
      <c r="AT2082" s="13">
        <f t="shared" si="2499"/>
        <v>2.1870539102512542E-5</v>
      </c>
      <c r="AU2082" s="13">
        <f t="shared" si="2500"/>
        <v>1.3816713078012297E-5</v>
      </c>
      <c r="AV2082" s="13">
        <f t="shared" si="2501"/>
        <v>6.5465313652757025E-6</v>
      </c>
      <c r="AW2082" s="13">
        <f t="shared" si="2502"/>
        <v>5.6379918502193493E-8</v>
      </c>
      <c r="AX2082" s="13">
        <f t="shared" si="2503"/>
        <v>6.2826205226925759E-3</v>
      </c>
      <c r="AY2082" s="13">
        <f t="shared" si="2504"/>
        <v>2.7113995141506068E-3</v>
      </c>
      <c r="AZ2082" s="13">
        <f t="shared" si="2505"/>
        <v>5.850812808749265E-4</v>
      </c>
      <c r="BA2082" s="13">
        <f t="shared" si="2506"/>
        <v>8.4168121405864323E-5</v>
      </c>
      <c r="BB2082" s="13">
        <f t="shared" si="2507"/>
        <v>9.0811390988255619E-6</v>
      </c>
      <c r="BC2082" s="13">
        <f t="shared" si="2508"/>
        <v>7.8383203478719967E-7</v>
      </c>
      <c r="BD2082" s="13">
        <f t="shared" si="2509"/>
        <v>8.759068209148856E-7</v>
      </c>
      <c r="BE2082" s="13">
        <f t="shared" si="2510"/>
        <v>1.6600624023389366E-6</v>
      </c>
      <c r="BF2082" s="13">
        <f t="shared" si="2511"/>
        <v>1.5731166340164354E-6</v>
      </c>
      <c r="BG2082" s="13">
        <f t="shared" si="2512"/>
        <v>9.9381643353988304E-7</v>
      </c>
      <c r="BH2082" s="13">
        <f t="shared" si="2513"/>
        <v>4.7088264891661593E-7</v>
      </c>
      <c r="BI2082" s="13">
        <f t="shared" si="2514"/>
        <v>1.7848806807184341E-7</v>
      </c>
      <c r="BJ2082" s="14">
        <f t="shared" si="2515"/>
        <v>0.72579190691524653</v>
      </c>
      <c r="BK2082" s="14">
        <f t="shared" si="2516"/>
        <v>0.19803887897313985</v>
      </c>
      <c r="BL2082" s="14">
        <f t="shared" si="2517"/>
        <v>7.4172605356842364E-2</v>
      </c>
      <c r="BM2082" s="14">
        <f t="shared" si="2518"/>
        <v>0.40766072494760358</v>
      </c>
      <c r="BN2082" s="14">
        <f t="shared" si="2519"/>
        <v>0.58893894179076145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</v>
      </c>
      <c r="F2083" s="10">
        <f>VLOOKUP(B2083,home!$B$2:$E$405,3,FALSE)</f>
        <v>1.44</v>
      </c>
      <c r="G2083" s="10">
        <f>VLOOKUP(C2083,away!$B$2:$E$405,4,FALSE)</f>
        <v>1.08</v>
      </c>
      <c r="H2083" s="10">
        <f>VLOOKUP(A2083,away!$A$2:$E$405,3,FALSE)</f>
        <v>1.2619047619047601</v>
      </c>
      <c r="I2083" s="10">
        <f>VLOOKUP(C2083,away!$B$2:$E$405,3,FALSE)</f>
        <v>0.33</v>
      </c>
      <c r="J2083" s="10">
        <f>VLOOKUP(B2083,home!$B$2:$E$405,4,FALSE)</f>
        <v>0.79</v>
      </c>
      <c r="K2083" s="12">
        <f t="shared" si="2464"/>
        <v>2.3328000000000002</v>
      </c>
      <c r="L2083" s="12">
        <f t="shared" si="2465"/>
        <v>0.32897857142857101</v>
      </c>
      <c r="M2083" s="13">
        <f t="shared" si="2466"/>
        <v>6.9823924404595769E-2</v>
      </c>
      <c r="N2083" s="13">
        <f t="shared" si="2467"/>
        <v>0.16288525085104105</v>
      </c>
      <c r="O2083" s="13">
        <f t="shared" si="2468"/>
        <v>2.2970574902160451E-2</v>
      </c>
      <c r="P2083" s="13">
        <f t="shared" si="2469"/>
        <v>5.3585757131759913E-2</v>
      </c>
      <c r="Q2083" s="13">
        <f t="shared" si="2470"/>
        <v>0.18998935659265428</v>
      </c>
      <c r="R2083" s="13">
        <f t="shared" si="2471"/>
        <v>3.778413458102866E-3</v>
      </c>
      <c r="S2083" s="13">
        <f t="shared" si="2472"/>
        <v>1.0280979592128746E-2</v>
      </c>
      <c r="T2083" s="13">
        <f t="shared" si="2473"/>
        <v>6.2502427118484763E-2</v>
      </c>
      <c r="U2083" s="13">
        <f t="shared" si="2474"/>
        <v>8.8142829150623676E-3</v>
      </c>
      <c r="V2083" s="13">
        <f t="shared" si="2475"/>
        <v>8.7667193698396642E-4</v>
      </c>
      <c r="W2083" s="13">
        <f t="shared" si="2476"/>
        <v>0.14773572368644802</v>
      </c>
      <c r="X2083" s="13">
        <f t="shared" si="2477"/>
        <v>4.8601887327333768E-2</v>
      </c>
      <c r="Y2083" s="13">
        <f t="shared" si="2478"/>
        <v>7.9944897308393149E-3</v>
      </c>
      <c r="Z2083" s="13">
        <f t="shared" si="2479"/>
        <v>4.1433902057105593E-4</v>
      </c>
      <c r="AA2083" s="13">
        <f t="shared" si="2480"/>
        <v>9.6657006718815937E-4</v>
      </c>
      <c r="AB2083" s="13">
        <f t="shared" si="2481"/>
        <v>1.1274073263682692E-3</v>
      </c>
      <c r="AC2083" s="13">
        <f t="shared" si="2482"/>
        <v>4.2049635834025408E-5</v>
      </c>
      <c r="AD2083" s="13">
        <f t="shared" si="2483"/>
        <v>8.615947405393648E-2</v>
      </c>
      <c r="AE2083" s="13">
        <f t="shared" si="2484"/>
        <v>2.8344620689301051E-2</v>
      </c>
      <c r="AF2083" s="13">
        <f t="shared" si="2485"/>
        <v>4.6623864110254881E-3</v>
      </c>
      <c r="AG2083" s="13">
        <f t="shared" si="2486"/>
        <v>5.1127507364904915E-4</v>
      </c>
      <c r="AH2083" s="13">
        <f t="shared" si="2487"/>
        <v>3.407716476864482E-5</v>
      </c>
      <c r="AI2083" s="13">
        <f t="shared" si="2488"/>
        <v>7.9495209972294648E-5</v>
      </c>
      <c r="AJ2083" s="13">
        <f t="shared" si="2489"/>
        <v>9.2723212911684485E-5</v>
      </c>
      <c r="AK2083" s="13">
        <f t="shared" si="2490"/>
        <v>7.2101570360125875E-5</v>
      </c>
      <c r="AL2083" s="13">
        <f t="shared" si="2491"/>
        <v>1.2908249385837878E-6</v>
      </c>
      <c r="AM2083" s="13">
        <f t="shared" si="2492"/>
        <v>4.0198564214604604E-2</v>
      </c>
      <c r="AN2083" s="13">
        <f t="shared" si="2493"/>
        <v>1.3224466228800301E-2</v>
      </c>
      <c r="AO2083" s="13">
        <f t="shared" si="2494"/>
        <v>2.175283003928052E-3</v>
      </c>
      <c r="AP2083" s="13">
        <f t="shared" si="2495"/>
        <v>2.3854049836170041E-4</v>
      </c>
      <c r="AQ2083" s="13">
        <f t="shared" si="2496"/>
        <v>1.9618678094722897E-5</v>
      </c>
      <c r="AR2083" s="13">
        <f t="shared" si="2497"/>
        <v>2.2421313967849612E-6</v>
      </c>
      <c r="AS2083" s="13">
        <f t="shared" si="2498"/>
        <v>5.2304441224199578E-6</v>
      </c>
      <c r="AT2083" s="13">
        <f t="shared" si="2499"/>
        <v>6.1007900243906401E-6</v>
      </c>
      <c r="AU2083" s="13">
        <f t="shared" si="2500"/>
        <v>4.7439743229661627E-6</v>
      </c>
      <c r="AV2083" s="13">
        <f t="shared" si="2501"/>
        <v>2.7666858251538659E-6</v>
      </c>
      <c r="AW2083" s="13">
        <f t="shared" si="2502"/>
        <v>2.7517562628026459E-8</v>
      </c>
      <c r="AX2083" s="13">
        <f t="shared" si="2503"/>
        <v>1.5629201766638279E-2</v>
      </c>
      <c r="AY2083" s="13">
        <f t="shared" si="2504"/>
        <v>5.14167246975756E-3</v>
      </c>
      <c r="AZ2083" s="13">
        <f t="shared" si="2505"/>
        <v>8.4575003192722718E-4</v>
      </c>
      <c r="BA2083" s="13">
        <f t="shared" si="2506"/>
        <v>9.2744545763029176E-5</v>
      </c>
      <c r="BB2083" s="13">
        <f t="shared" si="2507"/>
        <v>7.6277420432282669E-6</v>
      </c>
      <c r="BC2083" s="13">
        <f t="shared" si="2508"/>
        <v>5.0187273612137697E-7</v>
      </c>
      <c r="BD2083" s="13">
        <f t="shared" si="2509"/>
        <v>1.2293553064491048E-7</v>
      </c>
      <c r="BE2083" s="13">
        <f t="shared" si="2510"/>
        <v>2.8678400588844719E-7</v>
      </c>
      <c r="BF2083" s="13">
        <f t="shared" si="2511"/>
        <v>3.3450486446828481E-7</v>
      </c>
      <c r="BG2083" s="13">
        <f t="shared" si="2512"/>
        <v>2.6011098261053836E-7</v>
      </c>
      <c r="BH2083" s="13">
        <f t="shared" si="2513"/>
        <v>1.5169672505846597E-7</v>
      </c>
      <c r="BI2083" s="13">
        <f t="shared" si="2514"/>
        <v>7.0775624043277888E-8</v>
      </c>
      <c r="BJ2083" s="14">
        <f t="shared" si="2515"/>
        <v>0.816960862587368</v>
      </c>
      <c r="BK2083" s="14">
        <f t="shared" si="2516"/>
        <v>0.13975234599599853</v>
      </c>
      <c r="BL2083" s="14">
        <f t="shared" si="2517"/>
        <v>3.7957956660319286E-2</v>
      </c>
      <c r="BM2083" s="14">
        <f t="shared" si="2518"/>
        <v>0.48691058197174786</v>
      </c>
      <c r="BN2083" s="14">
        <f t="shared" si="2519"/>
        <v>0.50303327734031433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1.3293413173652699</v>
      </c>
      <c r="F2084" s="10">
        <f>VLOOKUP(B2084,home!$B$2:$E$405,3,FALSE)</f>
        <v>0.86</v>
      </c>
      <c r="G2084" s="10">
        <f>VLOOKUP(C2084,away!$B$2:$E$405,4,FALSE)</f>
        <v>1.1299999999999999</v>
      </c>
      <c r="H2084" s="10">
        <f>VLOOKUP(A2084,away!$A$2:$E$405,3,FALSE)</f>
        <v>1.1077844311377201</v>
      </c>
      <c r="I2084" s="10">
        <f>VLOOKUP(C2084,away!$B$2:$E$405,3,FALSE)</f>
        <v>1.03</v>
      </c>
      <c r="J2084" s="10">
        <f>VLOOKUP(B2084,home!$B$2:$E$405,4,FALSE)</f>
        <v>1.42</v>
      </c>
      <c r="K2084" s="12">
        <f t="shared" si="2464"/>
        <v>1.2918538922155691</v>
      </c>
      <c r="L2084" s="12">
        <f t="shared" si="2465"/>
        <v>1.6202455089820291</v>
      </c>
      <c r="M2084" s="13">
        <f t="shared" si="2466"/>
        <v>5.4361483423186849E-2</v>
      </c>
      <c r="N2084" s="13">
        <f t="shared" si="2467"/>
        <v>7.022709394685607E-2</v>
      </c>
      <c r="O2084" s="13">
        <f t="shared" si="2468"/>
        <v>8.8078949378019522E-2</v>
      </c>
      <c r="P2084" s="13">
        <f t="shared" si="2469"/>
        <v>0.11378513357625258</v>
      </c>
      <c r="Q2084" s="13">
        <f t="shared" si="2470"/>
        <v>4.5361572327117239E-2</v>
      </c>
      <c r="R2084" s="13">
        <f t="shared" si="2471"/>
        <v>7.1354761082795828E-2</v>
      </c>
      <c r="S2084" s="13">
        <f t="shared" si="2472"/>
        <v>5.9541497985701276E-2</v>
      </c>
      <c r="T2084" s="13">
        <f t="shared" si="2473"/>
        <v>7.3496883843375202E-2</v>
      </c>
      <c r="U2084" s="13">
        <f t="shared" si="2474"/>
        <v>9.2179925832921797E-2</v>
      </c>
      <c r="V2084" s="13">
        <f t="shared" si="2475"/>
        <v>1.384750311967199E-2</v>
      </c>
      <c r="W2084" s="13">
        <f t="shared" si="2476"/>
        <v>1.9533507922601476E-2</v>
      </c>
      <c r="X2084" s="13">
        <f t="shared" si="2477"/>
        <v>3.1649078486259932E-2</v>
      </c>
      <c r="Y2084" s="13">
        <f t="shared" si="2478"/>
        <v>2.5639638640391212E-2</v>
      </c>
      <c r="Z2084" s="13">
        <f t="shared" si="2479"/>
        <v>3.8537410396295213E-2</v>
      </c>
      <c r="AA2084" s="13">
        <f t="shared" si="2480"/>
        <v>4.9784703616362704E-2</v>
      </c>
      <c r="AB2084" s="13">
        <f t="shared" si="2481"/>
        <v>3.215728156979835E-2</v>
      </c>
      <c r="AC2084" s="13">
        <f t="shared" si="2482"/>
        <v>1.8115307623961391E-3</v>
      </c>
      <c r="AD2084" s="13">
        <f t="shared" si="2483"/>
        <v>6.3086095596090941E-3</v>
      </c>
      <c r="AE2084" s="13">
        <f t="shared" si="2484"/>
        <v>1.0221496306877732E-2</v>
      </c>
      <c r="AF2084" s="13">
        <f t="shared" si="2485"/>
        <v>8.2806667431475234E-3</v>
      </c>
      <c r="AG2084" s="13">
        <f t="shared" si="2486"/>
        <v>4.4722377006538739E-3</v>
      </c>
      <c r="AH2084" s="13">
        <f t="shared" si="2487"/>
        <v>1.561001653059867E-2</v>
      </c>
      <c r="AI2084" s="13">
        <f t="shared" si="2488"/>
        <v>2.0165860612603264E-2</v>
      </c>
      <c r="AJ2084" s="13">
        <f t="shared" si="2489"/>
        <v>1.3025672761134088E-2</v>
      </c>
      <c r="AK2084" s="13">
        <f t="shared" si="2490"/>
        <v>5.6090886850657948E-3</v>
      </c>
      <c r="AL2084" s="13">
        <f t="shared" si="2491"/>
        <v>1.5167008462378822E-4</v>
      </c>
      <c r="AM2084" s="13">
        <f t="shared" si="2492"/>
        <v>1.6299603628098709E-3</v>
      </c>
      <c r="AN2084" s="13">
        <f t="shared" si="2493"/>
        <v>2.640935957661412E-3</v>
      </c>
      <c r="AO2084" s="13">
        <f t="shared" si="2494"/>
        <v>2.1394823124550291E-3</v>
      </c>
      <c r="AP2084" s="13">
        <f t="shared" si="2495"/>
        <v>1.1554955361005826E-3</v>
      </c>
      <c r="AQ2084" s="13">
        <f t="shared" si="2496"/>
        <v>4.6804661325393782E-4</v>
      </c>
      <c r="AR2084" s="13">
        <f t="shared" si="2497"/>
        <v>5.0584118357675434E-3</v>
      </c>
      <c r="AS2084" s="13">
        <f t="shared" si="2498"/>
        <v>6.5347290184656027E-3</v>
      </c>
      <c r="AT2084" s="13">
        <f t="shared" si="2499"/>
        <v>4.2209575585394083E-3</v>
      </c>
      <c r="AU2084" s="13">
        <f t="shared" si="2500"/>
        <v>1.817620150291953E-3</v>
      </c>
      <c r="AV2084" s="13">
        <f t="shared" si="2501"/>
        <v>5.8702491643102689E-4</v>
      </c>
      <c r="AW2084" s="13">
        <f t="shared" si="2502"/>
        <v>8.8184377326767719E-6</v>
      </c>
      <c r="AX2084" s="13">
        <f t="shared" si="2503"/>
        <v>3.5094510647550557E-4</v>
      </c>
      <c r="AY2084" s="13">
        <f t="shared" si="2504"/>
        <v>5.6861723266615793E-4</v>
      </c>
      <c r="AZ2084" s="13">
        <f t="shared" si="2505"/>
        <v>4.6064975877856612E-4</v>
      </c>
      <c r="BA2084" s="13">
        <f t="shared" si="2506"/>
        <v>2.4878856762487565E-4</v>
      </c>
      <c r="BB2084" s="13">
        <f t="shared" si="2507"/>
        <v>1.0077463984506916E-4</v>
      </c>
      <c r="BC2084" s="13">
        <f t="shared" si="2508"/>
        <v>3.2655931525650932E-5</v>
      </c>
      <c r="BD2084" s="13">
        <f t="shared" si="2509"/>
        <v>1.3659781765806517E-3</v>
      </c>
      <c r="BE2084" s="13">
        <f t="shared" si="2510"/>
        <v>1.7646442240972409E-3</v>
      </c>
      <c r="BF2084" s="13">
        <f t="shared" si="2511"/>
        <v>1.1398312546378722E-3</v>
      </c>
      <c r="BG2084" s="13">
        <f t="shared" si="2512"/>
        <v>4.9083181425763002E-4</v>
      </c>
      <c r="BH2084" s="13">
        <f t="shared" si="2513"/>
        <v>1.5852074741798717E-4</v>
      </c>
      <c r="BI2084" s="13">
        <f t="shared" si="2514"/>
        <v>4.0957128909769558E-5</v>
      </c>
      <c r="BJ2084" s="14">
        <f t="shared" si="2515"/>
        <v>0.30498713749608602</v>
      </c>
      <c r="BK2084" s="14">
        <f t="shared" si="2516"/>
        <v>0.2440674361844988</v>
      </c>
      <c r="BL2084" s="14">
        <f t="shared" si="2517"/>
        <v>0.41114576689469673</v>
      </c>
      <c r="BM2084" s="14">
        <f t="shared" si="2518"/>
        <v>0.55500895844241538</v>
      </c>
      <c r="BN2084" s="14">
        <f t="shared" si="2519"/>
        <v>0.44316899373422808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1.3293413173652699</v>
      </c>
      <c r="F2085" s="10">
        <f>VLOOKUP(B2085,home!$B$2:$E$405,3,FALSE)</f>
        <v>0.54</v>
      </c>
      <c r="G2085" s="10">
        <f>VLOOKUP(C2085,away!$B$2:$E$405,4,FALSE)</f>
        <v>0.86</v>
      </c>
      <c r="H2085" s="10">
        <f>VLOOKUP(A2085,away!$A$2:$E$405,3,FALSE)</f>
        <v>1.1077844311377201</v>
      </c>
      <c r="I2085" s="10">
        <f>VLOOKUP(C2085,away!$B$2:$E$405,3,FALSE)</f>
        <v>0.43</v>
      </c>
      <c r="J2085" s="10">
        <f>VLOOKUP(B2085,home!$B$2:$E$405,4,FALSE)</f>
        <v>0.9</v>
      </c>
      <c r="K2085" s="12">
        <f t="shared" si="2464"/>
        <v>0.61734610778443133</v>
      </c>
      <c r="L2085" s="12">
        <f t="shared" si="2465"/>
        <v>0.42871257485029762</v>
      </c>
      <c r="M2085" s="13">
        <f t="shared" si="2466"/>
        <v>0.351319686376246</v>
      </c>
      <c r="N2085" s="13">
        <f t="shared" si="2467"/>
        <v>0.21688584097242253</v>
      </c>
      <c r="O2085" s="13">
        <f t="shared" si="2468"/>
        <v>0.15061516734195945</v>
      </c>
      <c r="P2085" s="13">
        <f t="shared" si="2469"/>
        <v>9.298168733185945E-2</v>
      </c>
      <c r="Q2085" s="13">
        <f t="shared" si="2470"/>
        <v>6.6946814878939095E-2</v>
      </c>
      <c r="R2085" s="13">
        <f t="shared" si="2471"/>
        <v>3.2285308101339942E-2</v>
      </c>
      <c r="S2085" s="13">
        <f t="shared" si="2472"/>
        <v>6.1522272408474354E-3</v>
      </c>
      <c r="T2085" s="13">
        <f t="shared" si="2473"/>
        <v>2.8700941384776198E-2</v>
      </c>
      <c r="U2085" s="13">
        <f t="shared" si="2474"/>
        <v>1.993120929498338E-2</v>
      </c>
      <c r="V2085" s="13">
        <f t="shared" si="2475"/>
        <v>1.8091925701424903E-4</v>
      </c>
      <c r="W2085" s="13">
        <f t="shared" si="2476"/>
        <v>1.3776451864692639E-2</v>
      </c>
      <c r="X2085" s="13">
        <f t="shared" si="2477"/>
        <v>5.906138151213566E-3</v>
      </c>
      <c r="Y2085" s="13">
        <f t="shared" si="2478"/>
        <v>1.2660178471141719E-3</v>
      </c>
      <c r="Z2085" s="13">
        <f t="shared" si="2479"/>
        <v>4.6137058553202071E-3</v>
      </c>
      <c r="AA2085" s="13">
        <f t="shared" si="2480"/>
        <v>2.8482533522441703E-3</v>
      </c>
      <c r="AB2085" s="13">
        <f t="shared" si="2481"/>
        <v>8.7917906049594875E-4</v>
      </c>
      <c r="AC2085" s="13">
        <f t="shared" si="2482"/>
        <v>2.9926763358906073E-6</v>
      </c>
      <c r="AD2085" s="13">
        <f t="shared" si="2483"/>
        <v>2.1262097344368919E-3</v>
      </c>
      <c r="AE2085" s="13">
        <f t="shared" si="2484"/>
        <v>9.1153284992220765E-4</v>
      </c>
      <c r="AF2085" s="13">
        <f t="shared" si="2485"/>
        <v>1.9539279757538975E-4</v>
      </c>
      <c r="AG2085" s="13">
        <f t="shared" si="2486"/>
        <v>2.7922449785249445E-5</v>
      </c>
      <c r="AH2085" s="13">
        <f t="shared" si="2487"/>
        <v>4.9448842920905519E-4</v>
      </c>
      <c r="AI2085" s="13">
        <f t="shared" si="2488"/>
        <v>3.0527050711664746E-4</v>
      </c>
      <c r="AJ2085" s="13">
        <f t="shared" si="2489"/>
        <v>9.4228779694920938E-5</v>
      </c>
      <c r="AK2085" s="13">
        <f t="shared" si="2490"/>
        <v>1.9390590128645368E-5</v>
      </c>
      <c r="AL2085" s="13">
        <f t="shared" si="2491"/>
        <v>3.1682152311980427E-8</v>
      </c>
      <c r="AM2085" s="13">
        <f t="shared" si="2492"/>
        <v>2.62521460777597E-4</v>
      </c>
      <c r="AN2085" s="13">
        <f t="shared" si="2493"/>
        <v>1.1254625140342504E-4</v>
      </c>
      <c r="AO2085" s="13">
        <f t="shared" si="2494"/>
        <v>2.4124996614455633E-5</v>
      </c>
      <c r="AP2085" s="13">
        <f t="shared" si="2495"/>
        <v>3.4475631389459958E-6</v>
      </c>
      <c r="AQ2085" s="13">
        <f t="shared" si="2496"/>
        <v>3.695034175641281E-7</v>
      </c>
      <c r="AR2085" s="13">
        <f t="shared" si="2497"/>
        <v>4.2398681543978659E-5</v>
      </c>
      <c r="AS2085" s="13">
        <f t="shared" si="2498"/>
        <v>2.6174661026366823E-5</v>
      </c>
      <c r="AT2085" s="13">
        <f t="shared" si="2499"/>
        <v>8.0794125536022034E-6</v>
      </c>
      <c r="AU2085" s="13">
        <f t="shared" si="2500"/>
        <v>1.6625979643836648E-6</v>
      </c>
      <c r="AV2085" s="13">
        <f t="shared" si="2501"/>
        <v>2.5659959553064345E-7</v>
      </c>
      <c r="AW2085" s="13">
        <f t="shared" si="2502"/>
        <v>2.3292017803077049E-10</v>
      </c>
      <c r="AX2085" s="13">
        <f t="shared" si="2503"/>
        <v>2.7011100336822123E-5</v>
      </c>
      <c r="AY2085" s="13">
        <f t="shared" si="2504"/>
        <v>1.1579998374938755E-5</v>
      </c>
      <c r="AZ2085" s="13">
        <f t="shared" si="2505"/>
        <v>2.4822454600411276E-6</v>
      </c>
      <c r="BA2085" s="13">
        <f t="shared" si="2506"/>
        <v>3.5472328086156446E-7</v>
      </c>
      <c r="BB2085" s="13">
        <f t="shared" si="2507"/>
        <v>3.8018582774376655E-8</v>
      </c>
      <c r="BC2085" s="13">
        <f t="shared" si="2508"/>
        <v>3.2598089026724392E-9</v>
      </c>
      <c r="BD2085" s="13">
        <f t="shared" si="2509"/>
        <v>3.0294746558294774E-6</v>
      </c>
      <c r="BE2085" s="13">
        <f t="shared" si="2510"/>
        <v>1.8702343874079072E-6</v>
      </c>
      <c r="BF2085" s="13">
        <f t="shared" si="2511"/>
        <v>5.7729095985543593E-7</v>
      </c>
      <c r="BG2085" s="13">
        <f t="shared" si="2512"/>
        <v>1.1879610904196394E-7</v>
      </c>
      <c r="BH2085" s="13">
        <f t="shared" si="2513"/>
        <v>1.8334578884247826E-8</v>
      </c>
      <c r="BI2085" s="13">
        <f t="shared" si="2514"/>
        <v>2.2637561824114039E-9</v>
      </c>
      <c r="BJ2085" s="14">
        <f t="shared" si="2515"/>
        <v>0.3371877420520743</v>
      </c>
      <c r="BK2085" s="14">
        <f t="shared" si="2516"/>
        <v>0.45064912456283029</v>
      </c>
      <c r="BL2085" s="14">
        <f t="shared" si="2517"/>
        <v>0.20755668380430325</v>
      </c>
      <c r="BM2085" s="14">
        <f t="shared" si="2518"/>
        <v>8.8961171506306766E-2</v>
      </c>
      <c r="BN2085" s="14">
        <f t="shared" si="2519"/>
        <v>0.91103450500276639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1.3293413173652699</v>
      </c>
      <c r="F2086" s="10">
        <f>VLOOKUP(B2086,home!$B$2:$E$405,3,FALSE)</f>
        <v>1.29</v>
      </c>
      <c r="G2086" s="10">
        <f>VLOOKUP(C2086,away!$B$2:$E$405,4,FALSE)</f>
        <v>1.1299999999999999</v>
      </c>
      <c r="H2086" s="10">
        <f>VLOOKUP(A2086,away!$A$2:$E$405,3,FALSE)</f>
        <v>1.1077844311377201</v>
      </c>
      <c r="I2086" s="10">
        <f>VLOOKUP(C2086,away!$B$2:$E$405,3,FALSE)</f>
        <v>0.38</v>
      </c>
      <c r="J2086" s="10">
        <f>VLOOKUP(B2086,home!$B$2:$E$405,4,FALSE)</f>
        <v>0.77</v>
      </c>
      <c r="K2086" s="12">
        <f t="shared" si="2464"/>
        <v>1.9377808383233539</v>
      </c>
      <c r="L2086" s="12">
        <f t="shared" si="2465"/>
        <v>0.3241377245508969</v>
      </c>
      <c r="M2086" s="13">
        <f t="shared" si="2466"/>
        <v>0.10415047371703161</v>
      </c>
      <c r="N2086" s="13">
        <f t="shared" si="2467"/>
        <v>0.20182079227116392</v>
      </c>
      <c r="O2086" s="13">
        <f t="shared" si="2468"/>
        <v>3.3759097561536611E-2</v>
      </c>
      <c r="P2086" s="13">
        <f t="shared" si="2469"/>
        <v>6.5417732373834303E-2</v>
      </c>
      <c r="Q2086" s="13">
        <f t="shared" si="2470"/>
        <v>0.19554223201914978</v>
      </c>
      <c r="R2086" s="13">
        <f t="shared" si="2471"/>
        <v>5.4712985332441037E-3</v>
      </c>
      <c r="S2086" s="13">
        <f t="shared" si="2472"/>
        <v>1.0272348161760668E-2</v>
      </c>
      <c r="T2086" s="13">
        <f t="shared" si="2473"/>
        <v>6.3382614140290741E-2</v>
      </c>
      <c r="U2086" s="13">
        <f t="shared" si="2474"/>
        <v>1.0602177458467095E-2</v>
      </c>
      <c r="V2086" s="13">
        <f t="shared" si="2475"/>
        <v>7.1690474892729722E-4</v>
      </c>
      <c r="W2086" s="13">
        <f t="shared" si="2476"/>
        <v>0.12630599676322929</v>
      </c>
      <c r="X2086" s="13">
        <f t="shared" si="2477"/>
        <v>4.0940538387966088E-2</v>
      </c>
      <c r="Y2086" s="13">
        <f t="shared" si="2478"/>
        <v>6.635186477481984E-3</v>
      </c>
      <c r="Z2086" s="13">
        <f t="shared" si="2479"/>
        <v>5.9115141896813465E-4</v>
      </c>
      <c r="AA2086" s="13">
        <f t="shared" si="2480"/>
        <v>1.1455218922241121E-3</v>
      </c>
      <c r="AB2086" s="13">
        <f t="shared" si="2481"/>
        <v>1.1098851863158975E-3</v>
      </c>
      <c r="AC2086" s="13">
        <f t="shared" si="2482"/>
        <v>2.8143344749849414E-5</v>
      </c>
      <c r="AD2086" s="13">
        <f t="shared" si="2483"/>
        <v>6.118833507327933E-2</v>
      </c>
      <c r="AE2086" s="13">
        <f t="shared" si="2484"/>
        <v>1.9833447699710596E-2</v>
      </c>
      <c r="AF2086" s="13">
        <f t="shared" si="2485"/>
        <v>3.2143843036917057E-3</v>
      </c>
      <c r="AG2086" s="13">
        <f t="shared" si="2486"/>
        <v>3.4730107134358295E-4</v>
      </c>
      <c r="AH2086" s="13">
        <f t="shared" si="2487"/>
        <v>4.7903618952341256E-5</v>
      </c>
      <c r="AI2086" s="13">
        <f t="shared" si="2488"/>
        <v>9.2826714892190335E-5</v>
      </c>
      <c r="AJ2086" s="13">
        <f t="shared" si="2489"/>
        <v>8.9938914701295791E-5</v>
      </c>
      <c r="AK2086" s="13">
        <f t="shared" si="2490"/>
        <v>5.8093968509256532E-5</v>
      </c>
      <c r="AL2086" s="13">
        <f t="shared" si="2491"/>
        <v>7.0708225483534567E-7</v>
      </c>
      <c r="AM2086" s="13">
        <f t="shared" si="2492"/>
        <v>2.371391664678188E-2</v>
      </c>
      <c r="AN2086" s="13">
        <f t="shared" si="2493"/>
        <v>7.686574982077512E-3</v>
      </c>
      <c r="AO2086" s="13">
        <f t="shared" si="2494"/>
        <v>1.2457544621402277E-3</v>
      </c>
      <c r="AP2086" s="13">
        <f t="shared" si="2495"/>
        <v>1.345986722357533E-4</v>
      </c>
      <c r="AQ2086" s="13">
        <f t="shared" si="2496"/>
        <v>1.0907126836517262E-5</v>
      </c>
      <c r="AR2086" s="13">
        <f t="shared" si="2497"/>
        <v>3.1054740089930232E-6</v>
      </c>
      <c r="AS2086" s="13">
        <f t="shared" si="2498"/>
        <v>6.0177280285378867E-6</v>
      </c>
      <c r="AT2086" s="13">
        <f t="shared" si="2499"/>
        <v>5.8305190319710458E-6</v>
      </c>
      <c r="AU2086" s="13">
        <f t="shared" si="2500"/>
        <v>3.7660893525443747E-6</v>
      </c>
      <c r="AV2086" s="13">
        <f t="shared" si="2501"/>
        <v>1.8244639456935241E-6</v>
      </c>
      <c r="AW2086" s="13">
        <f t="shared" si="2502"/>
        <v>1.233677583721026E-8</v>
      </c>
      <c r="AX2086" s="13">
        <f t="shared" si="2503"/>
        <v>7.6587288799551973E-3</v>
      </c>
      <c r="AY2086" s="13">
        <f t="shared" si="2504"/>
        <v>2.4824829521009166E-3</v>
      </c>
      <c r="AZ2086" s="13">
        <f t="shared" si="2505"/>
        <v>4.0233318766519203E-4</v>
      </c>
      <c r="BA2086" s="13">
        <f t="shared" si="2506"/>
        <v>4.3470454653701449E-5</v>
      </c>
      <c r="BB2086" s="13">
        <f t="shared" si="2507"/>
        <v>3.522603564160933E-6</v>
      </c>
      <c r="BC2086" s="13">
        <f t="shared" si="2508"/>
        <v>2.2836174075640087E-7</v>
      </c>
      <c r="BD2086" s="13">
        <f t="shared" si="2509"/>
        <v>1.6776687982115827E-7</v>
      </c>
      <c r="BE2086" s="13">
        <f t="shared" si="2510"/>
        <v>3.2509544502273745E-7</v>
      </c>
      <c r="BF2086" s="13">
        <f t="shared" si="2511"/>
        <v>3.1498186199563202E-7</v>
      </c>
      <c r="BG2086" s="13">
        <f t="shared" si="2512"/>
        <v>2.0345527219818228E-7</v>
      </c>
      <c r="BH2086" s="13">
        <f t="shared" si="2513"/>
        <v>9.8562931980374973E-8</v>
      </c>
      <c r="BI2086" s="13">
        <f t="shared" si="2514"/>
        <v>3.8198672192107712E-8</v>
      </c>
      <c r="BJ2086" s="14">
        <f t="shared" si="2515"/>
        <v>0.7625933465370589</v>
      </c>
      <c r="BK2086" s="14">
        <f t="shared" si="2516"/>
        <v>0.18306879238065948</v>
      </c>
      <c r="BL2086" s="14">
        <f t="shared" si="2517"/>
        <v>5.2398436184273846E-2</v>
      </c>
      <c r="BM2086" s="14">
        <f t="shared" si="2518"/>
        <v>0.39000762942967471</v>
      </c>
      <c r="BN2086" s="14">
        <f t="shared" si="2519"/>
        <v>0.60616162647596039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1.3293413173652699</v>
      </c>
      <c r="F2087" s="10">
        <f>VLOOKUP(B2087,home!$B$2:$E$405,3,FALSE)</f>
        <v>1.29</v>
      </c>
      <c r="G2087" s="10">
        <f>VLOOKUP(C2087,away!$B$2:$E$405,4,FALSE)</f>
        <v>1.38</v>
      </c>
      <c r="H2087" s="10">
        <f>VLOOKUP(A2087,away!$A$2:$E$405,3,FALSE)</f>
        <v>1.1077844311377201</v>
      </c>
      <c r="I2087" s="10">
        <f>VLOOKUP(C2087,away!$B$2:$E$405,3,FALSE)</f>
        <v>0.75</v>
      </c>
      <c r="J2087" s="10">
        <f>VLOOKUP(B2087,home!$B$2:$E$405,4,FALSE)</f>
        <v>1.1599999999999999</v>
      </c>
      <c r="K2087" s="12">
        <f t="shared" si="2464"/>
        <v>2.3664934131736532</v>
      </c>
      <c r="L2087" s="12">
        <f t="shared" si="2465"/>
        <v>0.96377245508981646</v>
      </c>
      <c r="M2087" s="13">
        <f t="shared" si="2466"/>
        <v>3.5783590081889194E-2</v>
      </c>
      <c r="N2087" s="13">
        <f t="shared" si="2467"/>
        <v>8.468163022849684E-2</v>
      </c>
      <c r="O2087" s="13">
        <f t="shared" si="2468"/>
        <v>3.448723846514995E-2</v>
      </c>
      <c r="P2087" s="13">
        <f t="shared" si="2469"/>
        <v>8.1613822666326399E-2</v>
      </c>
      <c r="Q2087" s="13">
        <f t="shared" si="2470"/>
        <v>0.10019926007627238</v>
      </c>
      <c r="R2087" s="13">
        <f t="shared" si="2471"/>
        <v>1.6618925242412763E-2</v>
      </c>
      <c r="S2087" s="13">
        <f t="shared" si="2472"/>
        <v>4.6535409352216957E-2</v>
      </c>
      <c r="T2087" s="13">
        <f t="shared" si="2473"/>
        <v>9.656928688189205E-2</v>
      </c>
      <c r="U2087" s="13">
        <f t="shared" si="2474"/>
        <v>3.9328577120195156E-2</v>
      </c>
      <c r="V2087" s="13">
        <f t="shared" si="2475"/>
        <v>1.179290605891117E-2</v>
      </c>
      <c r="W2087" s="13">
        <f t="shared" si="2476"/>
        <v>7.9040296325124118E-2</v>
      </c>
      <c r="X2087" s="13">
        <f t="shared" si="2477"/>
        <v>7.6176860440291469E-2</v>
      </c>
      <c r="Y2087" s="13">
        <f t="shared" si="2478"/>
        <v>3.6708579903787016E-2</v>
      </c>
      <c r="Z2087" s="13">
        <f t="shared" si="2479"/>
        <v>5.3389541272780908E-3</v>
      </c>
      <c r="AA2087" s="13">
        <f t="shared" si="2480"/>
        <v>1.2634599775439891E-2</v>
      </c>
      <c r="AB2087" s="13">
        <f t="shared" si="2481"/>
        <v>1.4949848573331915E-2</v>
      </c>
      <c r="AC2087" s="13">
        <f t="shared" si="2482"/>
        <v>1.6810501364069134E-3</v>
      </c>
      <c r="AD2087" s="13">
        <f t="shared" si="2483"/>
        <v>4.6762085157174983E-2</v>
      </c>
      <c r="AE2087" s="13">
        <f t="shared" si="2484"/>
        <v>4.5068009617049598E-2</v>
      </c>
      <c r="AF2087" s="13">
        <f t="shared" si="2485"/>
        <v>2.1717653137317678E-2</v>
      </c>
      <c r="AG2087" s="13">
        <f t="shared" si="2486"/>
        <v>6.9769586276472381E-3</v>
      </c>
      <c r="AH2087" s="13">
        <f t="shared" si="2487"/>
        <v>1.2863842317146783E-3</v>
      </c>
      <c r="AI2087" s="13">
        <f t="shared" si="2488"/>
        <v>3.0442198111632363E-3</v>
      </c>
      <c r="AJ2087" s="13">
        <f t="shared" si="2489"/>
        <v>3.6020630656852719E-3</v>
      </c>
      <c r="AK2087" s="13">
        <f t="shared" si="2490"/>
        <v>2.8414195062600972E-3</v>
      </c>
      <c r="AL2087" s="13">
        <f t="shared" si="2491"/>
        <v>1.5336295482029438E-4</v>
      </c>
      <c r="AM2087" s="13">
        <f t="shared" si="2492"/>
        <v>2.2132433302144004E-2</v>
      </c>
      <c r="AN2087" s="13">
        <f t="shared" si="2493"/>
        <v>2.1330629580718938E-2</v>
      </c>
      <c r="AO2087" s="13">
        <f t="shared" si="2494"/>
        <v>1.0278936619810478E-2</v>
      </c>
      <c r="AP2087" s="13">
        <f t="shared" si="2495"/>
        <v>3.302185327262455E-3</v>
      </c>
      <c r="AQ2087" s="13">
        <f t="shared" si="2496"/>
        <v>7.9563881500432606E-4</v>
      </c>
      <c r="AR2087" s="13">
        <f t="shared" si="2497"/>
        <v>2.4795633783769664E-4</v>
      </c>
      <c r="AS2087" s="13">
        <f t="shared" si="2498"/>
        <v>5.8678704024757011E-4</v>
      </c>
      <c r="AT2087" s="13">
        <f t="shared" si="2499"/>
        <v>6.9431383284076923E-4</v>
      </c>
      <c r="AU2087" s="13">
        <f t="shared" si="2500"/>
        <v>5.4769637069767771E-4</v>
      </c>
      <c r="AV2087" s="13">
        <f t="shared" si="2501"/>
        <v>3.2402996341879243E-4</v>
      </c>
      <c r="AW2087" s="13">
        <f t="shared" si="2502"/>
        <v>9.7162297715266918E-6</v>
      </c>
      <c r="AX2087" s="13">
        <f t="shared" si="2503"/>
        <v>8.7293762711714937E-3</v>
      </c>
      <c r="AY2087" s="13">
        <f t="shared" si="2504"/>
        <v>8.4131324002697377E-3</v>
      </c>
      <c r="AZ2087" s="13">
        <f t="shared" si="2505"/>
        <v>4.054172634201823E-3</v>
      </c>
      <c r="BA2087" s="13">
        <f t="shared" si="2506"/>
        <v>1.3024333043408799E-3</v>
      </c>
      <c r="BB2087" s="13">
        <f t="shared" si="2507"/>
        <v>3.1381233582883795E-4</v>
      </c>
      <c r="BC2087" s="13">
        <f t="shared" si="2508"/>
        <v>6.0488737067845838E-5</v>
      </c>
      <c r="BD2087" s="13">
        <f t="shared" si="2509"/>
        <v>3.982891474548613E-5</v>
      </c>
      <c r="BE2087" s="13">
        <f t="shared" si="2510"/>
        <v>9.42548643990479E-5</v>
      </c>
      <c r="BF2087" s="13">
        <f t="shared" si="2511"/>
        <v>1.115267578799614E-4</v>
      </c>
      <c r="BG2087" s="13">
        <f t="shared" si="2512"/>
        <v>8.7975779305180484E-5</v>
      </c>
      <c r="BH2087" s="13">
        <f t="shared" si="2513"/>
        <v>5.2048525561132158E-5</v>
      </c>
      <c r="BI2087" s="13">
        <f t="shared" si="2514"/>
        <v>2.4634498581163946E-5</v>
      </c>
      <c r="BJ2087" s="14">
        <f t="shared" si="2515"/>
        <v>0.67461385972287424</v>
      </c>
      <c r="BK2087" s="14">
        <f t="shared" si="2516"/>
        <v>0.18597327365084065</v>
      </c>
      <c r="BL2087" s="14">
        <f t="shared" si="2517"/>
        <v>0.13160432867686744</v>
      </c>
      <c r="BM2087" s="14">
        <f t="shared" si="2518"/>
        <v>0.63574253324681462</v>
      </c>
      <c r="BN2087" s="14">
        <f t="shared" si="2519"/>
        <v>0.35338446676054752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1.3293413173652699</v>
      </c>
      <c r="F2088" s="10">
        <f>VLOOKUP(B2088,home!$B$2:$E$405,3,FALSE)</f>
        <v>1.29</v>
      </c>
      <c r="G2088" s="10">
        <f>VLOOKUP(C2088,away!$B$2:$E$405,4,FALSE)</f>
        <v>1.07</v>
      </c>
      <c r="H2088" s="10">
        <f>VLOOKUP(A2088,away!$A$2:$E$405,3,FALSE)</f>
        <v>1.1077844311377201</v>
      </c>
      <c r="I2088" s="10">
        <f>VLOOKUP(C2088,away!$B$2:$E$405,3,FALSE)</f>
        <v>1.18</v>
      </c>
      <c r="J2088" s="10">
        <f>VLOOKUP(B2088,home!$B$2:$E$405,4,FALSE)</f>
        <v>0.64</v>
      </c>
      <c r="K2088" s="12">
        <f t="shared" si="2464"/>
        <v>1.8348898203592823</v>
      </c>
      <c r="L2088" s="12">
        <f t="shared" si="2465"/>
        <v>0.83659880239520623</v>
      </c>
      <c r="M2088" s="13">
        <f t="shared" si="2466"/>
        <v>6.9149211564277169E-2</v>
      </c>
      <c r="N2088" s="13">
        <f t="shared" si="2467"/>
        <v>0.12688118438516252</v>
      </c>
      <c r="O2088" s="13">
        <f t="shared" si="2468"/>
        <v>5.7850147581247027E-2</v>
      </c>
      <c r="P2088" s="13">
        <f t="shared" si="2469"/>
        <v>0.10614864690311231</v>
      </c>
      <c r="Q2088" s="13">
        <f t="shared" si="2470"/>
        <v>0.11640649681173197</v>
      </c>
      <c r="R2088" s="13">
        <f t="shared" si="2471"/>
        <v>2.4198682092428595E-2</v>
      </c>
      <c r="S2088" s="13">
        <f t="shared" si="2472"/>
        <v>4.0736311320368271E-2</v>
      </c>
      <c r="T2088" s="13">
        <f t="shared" si="2473"/>
        <v>9.7385535823716354E-2</v>
      </c>
      <c r="U2088" s="13">
        <f t="shared" si="2474"/>
        <v>4.4401915437507683E-2</v>
      </c>
      <c r="V2088" s="13">
        <f t="shared" si="2475"/>
        <v>6.9481057760010095E-3</v>
      </c>
      <c r="W2088" s="13">
        <f t="shared" si="2476"/>
        <v>7.1197698674510743E-2</v>
      </c>
      <c r="X2088" s="13">
        <f t="shared" si="2477"/>
        <v>5.9563909444390439E-2</v>
      </c>
      <c r="Y2088" s="13">
        <f t="shared" si="2478"/>
        <v>2.4915547653576776E-2</v>
      </c>
      <c r="Z2088" s="13">
        <f t="shared" si="2479"/>
        <v>6.7481961526893643E-3</v>
      </c>
      <c r="AA2088" s="13">
        <f t="shared" si="2480"/>
        <v>1.2382196426357387E-2</v>
      </c>
      <c r="AB2088" s="13">
        <f t="shared" si="2481"/>
        <v>1.135998308820613E-2</v>
      </c>
      <c r="AC2088" s="13">
        <f t="shared" si="2482"/>
        <v>6.6661283077016579E-4</v>
      </c>
      <c r="AD2088" s="13">
        <f t="shared" si="2483"/>
        <v>3.2659983132716834E-2</v>
      </c>
      <c r="AE2088" s="13">
        <f t="shared" si="2484"/>
        <v>2.7323302775078537E-2</v>
      </c>
      <c r="AF2088" s="13">
        <f t="shared" si="2485"/>
        <v>1.1429321189556158E-2</v>
      </c>
      <c r="AG2088" s="13">
        <f t="shared" si="2486"/>
        <v>3.1872521397909464E-3</v>
      </c>
      <c r="AH2088" s="13">
        <f t="shared" si="2487"/>
        <v>1.4113832049169647E-3</v>
      </c>
      <c r="AI2088" s="13">
        <f t="shared" si="2488"/>
        <v>2.589732675328197E-3</v>
      </c>
      <c r="AJ2088" s="13">
        <f t="shared" si="2489"/>
        <v>2.3759370617057601E-3</v>
      </c>
      <c r="AK2088" s="13">
        <f t="shared" si="2490"/>
        <v>1.4531942427794143E-3</v>
      </c>
      <c r="AL2088" s="13">
        <f t="shared" si="2491"/>
        <v>4.0931804365539004E-5</v>
      </c>
      <c r="AM2088" s="13">
        <f t="shared" si="2492"/>
        <v>1.1985494116665593E-2</v>
      </c>
      <c r="AN2088" s="13">
        <f t="shared" si="2493"/>
        <v>1.0027050024117225E-2</v>
      </c>
      <c r="AO2088" s="13">
        <f t="shared" si="2494"/>
        <v>4.1943090208666472E-3</v>
      </c>
      <c r="AP2088" s="13">
        <f t="shared" si="2495"/>
        <v>1.1696513012441493E-3</v>
      </c>
      <c r="AQ2088" s="13">
        <f t="shared" si="2496"/>
        <v>2.4463221946021237E-4</v>
      </c>
      <c r="AR2088" s="13">
        <f t="shared" si="2497"/>
        <v>2.3615229979084818E-4</v>
      </c>
      <c r="AS2088" s="13">
        <f t="shared" si="2498"/>
        <v>4.3331345094066074E-4</v>
      </c>
      <c r="AT2088" s="13">
        <f t="shared" si="2499"/>
        <v>3.9754122007788496E-4</v>
      </c>
      <c r="AU2088" s="13">
        <f t="shared" si="2500"/>
        <v>2.4314811263137341E-4</v>
      </c>
      <c r="AV2088" s="13">
        <f t="shared" si="2501"/>
        <v>1.1153749917671983E-4</v>
      </c>
      <c r="AW2088" s="13">
        <f t="shared" si="2502"/>
        <v>1.7453624120364604E-6</v>
      </c>
      <c r="AX2088" s="13">
        <f t="shared" si="2503"/>
        <v>3.6653435244409591E-3</v>
      </c>
      <c r="AY2088" s="13">
        <f t="shared" si="2504"/>
        <v>3.0664220029143303E-3</v>
      </c>
      <c r="AZ2088" s="13">
        <f t="shared" si="2505"/>
        <v>1.2826824876382191E-3</v>
      </c>
      <c r="BA2088" s="13">
        <f t="shared" si="2506"/>
        <v>3.5769687767047944E-4</v>
      </c>
      <c r="BB2088" s="13">
        <f t="shared" si="2507"/>
        <v>7.4812194869906901E-5</v>
      </c>
      <c r="BC2088" s="13">
        <f t="shared" si="2508"/>
        <v>1.2517558526544185E-5</v>
      </c>
      <c r="BD2088" s="13">
        <f t="shared" si="2509"/>
        <v>3.2927455197982868E-5</v>
      </c>
      <c r="BE2088" s="13">
        <f t="shared" si="2510"/>
        <v>6.0418252353115099E-5</v>
      </c>
      <c r="BF2088" s="13">
        <f t="shared" si="2511"/>
        <v>5.5430418103314594E-5</v>
      </c>
      <c r="BG2088" s="13">
        <f t="shared" si="2512"/>
        <v>3.3902903305343606E-5</v>
      </c>
      <c r="BH2088" s="13">
        <f t="shared" si="2513"/>
        <v>1.5552023038900014E-5</v>
      </c>
      <c r="BI2088" s="13">
        <f t="shared" si="2514"/>
        <v>5.7072497520141321E-6</v>
      </c>
      <c r="BJ2088" s="14">
        <f t="shared" si="2515"/>
        <v>0.60703084335864543</v>
      </c>
      <c r="BK2088" s="14">
        <f t="shared" si="2516"/>
        <v>0.22675624220180879</v>
      </c>
      <c r="BL2088" s="14">
        <f t="shared" si="2517"/>
        <v>0.15964880269484535</v>
      </c>
      <c r="BM2088" s="14">
        <f t="shared" si="2518"/>
        <v>0.49648503842952718</v>
      </c>
      <c r="BN2088" s="14">
        <f t="shared" si="2519"/>
        <v>0.50063436933795968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1.3293413173652699</v>
      </c>
      <c r="F2089" s="10">
        <f>VLOOKUP(B2089,home!$B$2:$E$405,3,FALSE)</f>
        <v>1.4</v>
      </c>
      <c r="G2089" s="10">
        <f>VLOOKUP(C2089,away!$B$2:$E$405,4,FALSE)</f>
        <v>0.97</v>
      </c>
      <c r="H2089" s="10">
        <f>VLOOKUP(A2089,away!$A$2:$E$405,3,FALSE)</f>
        <v>1.1077844311377201</v>
      </c>
      <c r="I2089" s="10">
        <f>VLOOKUP(C2089,away!$B$2:$E$405,3,FALSE)</f>
        <v>0.64</v>
      </c>
      <c r="J2089" s="10">
        <f>VLOOKUP(B2089,home!$B$2:$E$405,4,FALSE)</f>
        <v>0.77</v>
      </c>
      <c r="K2089" s="12">
        <f t="shared" si="2464"/>
        <v>1.8052455089820365</v>
      </c>
      <c r="L2089" s="12">
        <f t="shared" si="2465"/>
        <v>0.54591616766466855</v>
      </c>
      <c r="M2089" s="13">
        <f t="shared" si="2466"/>
        <v>9.5258438412068103E-2</v>
      </c>
      <c r="N2089" s="13">
        <f t="shared" si="2467"/>
        <v>0.17196486813602788</v>
      </c>
      <c r="O2089" s="13">
        <f t="shared" si="2468"/>
        <v>5.200312163563707E-2</v>
      </c>
      <c r="P2089" s="13">
        <f t="shared" si="2469"/>
        <v>9.3878401785780399E-2</v>
      </c>
      <c r="Q2089" s="13">
        <f t="shared" si="2470"/>
        <v>0.15521940295262623</v>
      </c>
      <c r="R2089" s="13">
        <f t="shared" si="2471"/>
        <v>1.4194672434963298E-2</v>
      </c>
      <c r="S2089" s="13">
        <f t="shared" si="2472"/>
        <v>2.3129589537591814E-2</v>
      </c>
      <c r="T2089" s="13">
        <f t="shared" si="2473"/>
        <v>8.4736781607095649E-2</v>
      </c>
      <c r="U2089" s="13">
        <f t="shared" si="2474"/>
        <v>2.5624868664688605E-2</v>
      </c>
      <c r="V2089" s="13">
        <f t="shared" si="2475"/>
        <v>2.5327227183769741E-3</v>
      </c>
      <c r="W2089" s="13">
        <f t="shared" si="2476"/>
        <v>9.3403043362367211E-2</v>
      </c>
      <c r="X2089" s="13">
        <f t="shared" si="2477"/>
        <v>5.0990231480600362E-2</v>
      </c>
      <c r="Y2089" s="13">
        <f t="shared" si="2478"/>
        <v>1.3918195879111842E-2</v>
      </c>
      <c r="Z2089" s="13">
        <f t="shared" si="2479"/>
        <v>2.5830337256501587E-3</v>
      </c>
      <c r="AA2089" s="13">
        <f t="shared" si="2480"/>
        <v>4.6630100327790863E-3</v>
      </c>
      <c r="AB2089" s="13">
        <f t="shared" si="2481"/>
        <v>4.2089389600063129E-3</v>
      </c>
      <c r="AC2089" s="13">
        <f t="shared" si="2482"/>
        <v>1.5600190185988629E-4</v>
      </c>
      <c r="AD2089" s="13">
        <f t="shared" si="2483"/>
        <v>4.2153856138791974E-2</v>
      </c>
      <c r="AE2089" s="13">
        <f t="shared" si="2484"/>
        <v>2.3012471595577073E-2</v>
      </c>
      <c r="AF2089" s="13">
        <f t="shared" si="2485"/>
        <v>6.281440150974738E-3</v>
      </c>
      <c r="AG2089" s="13">
        <f t="shared" si="2486"/>
        <v>1.1430465782117023E-3</v>
      </c>
      <c r="AH2089" s="13">
        <f t="shared" si="2487"/>
        <v>3.5252996811388124E-4</v>
      </c>
      <c r="AI2089" s="13">
        <f t="shared" si="2488"/>
        <v>6.3640314171916474E-4</v>
      </c>
      <c r="AJ2089" s="13">
        <f t="shared" si="2489"/>
        <v>5.7443195674529034E-4</v>
      </c>
      <c r="AK2089" s="13">
        <f t="shared" si="2490"/>
        <v>3.456635700433997E-4</v>
      </c>
      <c r="AL2089" s="13">
        <f t="shared" si="2491"/>
        <v>6.1496742824173453E-6</v>
      </c>
      <c r="AM2089" s="13">
        <f t="shared" si="2492"/>
        <v>1.5219611896165811E-2</v>
      </c>
      <c r="AN2089" s="13">
        <f t="shared" si="2493"/>
        <v>8.3086321996984382E-3</v>
      </c>
      <c r="AO2089" s="13">
        <f t="shared" si="2494"/>
        <v>2.2679083244973182E-3</v>
      </c>
      <c r="AP2089" s="13">
        <f t="shared" si="2495"/>
        <v>4.1269594037479196E-4</v>
      </c>
      <c r="AQ2089" s="13">
        <f t="shared" si="2496"/>
        <v>5.6324346545043229E-5</v>
      </c>
      <c r="AR2089" s="13">
        <f t="shared" si="2497"/>
        <v>3.8490361835935589E-5</v>
      </c>
      <c r="AS2089" s="13">
        <f t="shared" si="2498"/>
        <v>6.9484552843416297E-5</v>
      </c>
      <c r="AT2089" s="13">
        <f t="shared" si="2499"/>
        <v>6.2718338482101144E-5</v>
      </c>
      <c r="AU2089" s="13">
        <f t="shared" si="2500"/>
        <v>3.7740666291876112E-5</v>
      </c>
      <c r="AV2089" s="13">
        <f t="shared" si="2501"/>
        <v>1.7032792082349779E-5</v>
      </c>
      <c r="AW2089" s="13">
        <f t="shared" si="2502"/>
        <v>1.6834950465055539E-7</v>
      </c>
      <c r="AX2089" s="13">
        <f t="shared" si="2503"/>
        <v>4.5791893373338119E-3</v>
      </c>
      <c r="AY2089" s="13">
        <f t="shared" si="2504"/>
        <v>2.4998534940481876E-3</v>
      </c>
      <c r="AZ2089" s="13">
        <f t="shared" si="2505"/>
        <v>6.8235521959695894E-4</v>
      </c>
      <c r="BA2089" s="13">
        <f t="shared" si="2506"/>
        <v>1.2416958215611843E-4</v>
      </c>
      <c r="BB2089" s="13">
        <f t="shared" si="2507"/>
        <v>1.694654560779784E-5</v>
      </c>
      <c r="BC2089" s="13">
        <f t="shared" si="2508"/>
        <v>1.8502786466727044E-6</v>
      </c>
      <c r="BD2089" s="13">
        <f t="shared" si="2509"/>
        <v>3.5020851375833961E-6</v>
      </c>
      <c r="BE2089" s="13">
        <f t="shared" si="2510"/>
        <v>6.3221234666951635E-6</v>
      </c>
      <c r="BF2089" s="13">
        <f t="shared" si="2511"/>
        <v>5.7064924977406944E-6</v>
      </c>
      <c r="BG2089" s="13">
        <f t="shared" si="2512"/>
        <v>3.4338733178620249E-6</v>
      </c>
      <c r="BH2089" s="13">
        <f t="shared" si="2513"/>
        <v>1.5497460963709171E-6</v>
      </c>
      <c r="BI2089" s="13">
        <f t="shared" si="2514"/>
        <v>5.5953443610720809E-7</v>
      </c>
      <c r="BJ2089" s="14">
        <f t="shared" si="2515"/>
        <v>0.67699287504605543</v>
      </c>
      <c r="BK2089" s="14">
        <f t="shared" si="2516"/>
        <v>0.21746115752400777</v>
      </c>
      <c r="BL2089" s="14">
        <f t="shared" si="2517"/>
        <v>0.10285018093118414</v>
      </c>
      <c r="BM2089" s="14">
        <f t="shared" si="2518"/>
        <v>0.41486865672525125</v>
      </c>
      <c r="BN2089" s="14">
        <f t="shared" si="2519"/>
        <v>0.58251890535710305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1.3293413173652699</v>
      </c>
      <c r="F2090" s="10">
        <f>VLOOKUP(B2090,home!$B$2:$E$405,3,FALSE)</f>
        <v>0.64</v>
      </c>
      <c r="G2090" s="10">
        <f>VLOOKUP(C2090,away!$B$2:$E$405,4,FALSE)</f>
        <v>0.86</v>
      </c>
      <c r="H2090" s="10">
        <f>VLOOKUP(A2090,away!$A$2:$E$405,3,FALSE)</f>
        <v>1.1077844311377201</v>
      </c>
      <c r="I2090" s="10">
        <f>VLOOKUP(C2090,away!$B$2:$E$405,3,FALSE)</f>
        <v>0.75</v>
      </c>
      <c r="J2090" s="10">
        <f>VLOOKUP(B2090,home!$B$2:$E$405,4,FALSE)</f>
        <v>0.9</v>
      </c>
      <c r="K2090" s="12">
        <f t="shared" si="2464"/>
        <v>0.73166946107784459</v>
      </c>
      <c r="L2090" s="12">
        <f t="shared" si="2465"/>
        <v>0.7477544910179611</v>
      </c>
      <c r="M2090" s="13">
        <f t="shared" si="2466"/>
        <v>0.22776885637301736</v>
      </c>
      <c r="N2090" s="13">
        <f t="shared" si="2467"/>
        <v>0.16665151639276263</v>
      </c>
      <c r="O2090" s="13">
        <f t="shared" si="2468"/>
        <v>0.17031518526694867</v>
      </c>
      <c r="P2090" s="13">
        <f t="shared" si="2469"/>
        <v>0.1246144198176416</v>
      </c>
      <c r="Q2090" s="13">
        <f t="shared" si="2470"/>
        <v>6.0966912593449094E-2</v>
      </c>
      <c r="R2090" s="13">
        <f t="shared" si="2471"/>
        <v>6.3676972335958468E-2</v>
      </c>
      <c r="S2090" s="13">
        <f t="shared" si="2472"/>
        <v>1.7044421561585182E-2</v>
      </c>
      <c r="T2090" s="13">
        <f t="shared" si="2473"/>
        <v>4.5588282695251045E-2</v>
      </c>
      <c r="U2090" s="13">
        <f t="shared" si="2474"/>
        <v>4.6590496032119552E-2</v>
      </c>
      <c r="V2090" s="13">
        <f t="shared" si="2475"/>
        <v>1.0361287305065063E-3</v>
      </c>
      <c r="W2090" s="13">
        <f t="shared" si="2476"/>
        <v>1.4869209360276322E-2</v>
      </c>
      <c r="X2090" s="13">
        <f t="shared" si="2477"/>
        <v>1.1118518077032923E-2</v>
      </c>
      <c r="Y2090" s="13">
        <f t="shared" si="2478"/>
        <v>4.1569609127828757E-3</v>
      </c>
      <c r="Z2090" s="13">
        <f t="shared" si="2479"/>
        <v>1.5871580679546471E-2</v>
      </c>
      <c r="AA2090" s="13">
        <f t="shared" si="2480"/>
        <v>1.1612750882257298E-2</v>
      </c>
      <c r="AB2090" s="13">
        <f t="shared" si="2481"/>
        <v>4.2483475898262308E-3</v>
      </c>
      <c r="AC2090" s="13">
        <f t="shared" si="2482"/>
        <v>3.5429717725818979E-5</v>
      </c>
      <c r="AD2090" s="13">
        <f t="shared" si="2483"/>
        <v>2.7198365998217541E-3</v>
      </c>
      <c r="AE2090" s="13">
        <f t="shared" si="2484"/>
        <v>2.0337700323517375E-3</v>
      </c>
      <c r="AF2090" s="13">
        <f t="shared" si="2485"/>
        <v>7.6038033769437784E-4</v>
      </c>
      <c r="AG2090" s="13">
        <f t="shared" si="2486"/>
        <v>1.8952593746424164E-4</v>
      </c>
      <c r="AH2090" s="13">
        <f t="shared" si="2487"/>
        <v>2.9670114331711941E-3</v>
      </c>
      <c r="AI2090" s="13">
        <f t="shared" si="2488"/>
        <v>2.170871656320171E-3</v>
      </c>
      <c r="AJ2090" s="13">
        <f t="shared" si="2489"/>
        <v>7.9418024742447361E-4</v>
      </c>
      <c r="AK2090" s="13">
        <f t="shared" si="2490"/>
        <v>1.9369247787724467E-4</v>
      </c>
      <c r="AL2090" s="13">
        <f t="shared" si="2491"/>
        <v>7.7535687521303744E-7</v>
      </c>
      <c r="AM2090" s="13">
        <f t="shared" si="2492"/>
        <v>3.9800427584227614E-4</v>
      </c>
      <c r="AN2090" s="13">
        <f t="shared" si="2493"/>
        <v>2.9760948470541334E-4</v>
      </c>
      <c r="AO2090" s="13">
        <f t="shared" si="2494"/>
        <v>1.1126941437900701E-4</v>
      </c>
      <c r="AP2090" s="13">
        <f t="shared" si="2495"/>
        <v>2.7734068104946998E-5</v>
      </c>
      <c r="AQ2090" s="13">
        <f t="shared" si="2496"/>
        <v>5.1845684949180276E-6</v>
      </c>
      <c r="AR2090" s="13">
        <f t="shared" si="2497"/>
        <v>4.4371922481107961E-4</v>
      </c>
      <c r="AS2090" s="13">
        <f t="shared" si="2498"/>
        <v>3.2465580608740161E-4</v>
      </c>
      <c r="AT2090" s="13">
        <f t="shared" si="2499"/>
        <v>1.1877036933788116E-4</v>
      </c>
      <c r="AU2090" s="13">
        <f t="shared" si="2500"/>
        <v>2.8966884041821362E-5</v>
      </c>
      <c r="AV2090" s="13">
        <f t="shared" si="2501"/>
        <v>5.2985461089959627E-6</v>
      </c>
      <c r="AW2090" s="13">
        <f t="shared" si="2502"/>
        <v>1.1783467275513391E-8</v>
      </c>
      <c r="AX2090" s="13">
        <f t="shared" si="2503"/>
        <v>4.8534595668699323E-5</v>
      </c>
      <c r="AY2090" s="13">
        <f t="shared" si="2504"/>
        <v>3.6291961881010797E-5</v>
      </c>
      <c r="AZ2090" s="13">
        <f t="shared" si="2505"/>
        <v>1.3568738742189235E-5</v>
      </c>
      <c r="BA2090" s="13">
        <f t="shared" si="2506"/>
        <v>3.3820284439738007E-6</v>
      </c>
      <c r="BB2090" s="13">
        <f t="shared" si="2507"/>
        <v>6.3223173943297402E-7</v>
      </c>
      <c r="BC2090" s="13">
        <f t="shared" si="2508"/>
        <v>9.4550824505020771E-8</v>
      </c>
      <c r="BD2090" s="13">
        <f t="shared" si="2509"/>
        <v>5.5298840517248837E-5</v>
      </c>
      <c r="BE2090" s="13">
        <f t="shared" si="2510"/>
        <v>4.0460472839485132E-5</v>
      </c>
      <c r="BF2090" s="13">
        <f t="shared" si="2511"/>
        <v>1.4801846178710427E-5</v>
      </c>
      <c r="BG2090" s="13">
        <f t="shared" si="2512"/>
        <v>3.6100196055114046E-6</v>
      </c>
      <c r="BH2090" s="13">
        <f t="shared" si="2513"/>
        <v>6.6033527481124549E-7</v>
      </c>
      <c r="BI2090" s="13">
        <f t="shared" si="2514"/>
        <v>9.6629430930366903E-8</v>
      </c>
      <c r="BJ2090" s="14">
        <f t="shared" si="2515"/>
        <v>0.30999721885771336</v>
      </c>
      <c r="BK2090" s="14">
        <f t="shared" si="2516"/>
        <v>0.37053632351923266</v>
      </c>
      <c r="BL2090" s="14">
        <f t="shared" si="2517"/>
        <v>0.30360584689613718</v>
      </c>
      <c r="BM2090" s="14">
        <f t="shared" si="2518"/>
        <v>0.18598082699443816</v>
      </c>
      <c r="BN2090" s="14">
        <f t="shared" si="2519"/>
        <v>0.81399386277977781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1.3293413173652699</v>
      </c>
      <c r="F2091" s="10">
        <f>VLOOKUP(B2091,home!$B$2:$E$405,3,FALSE)</f>
        <v>0.54</v>
      </c>
      <c r="G2091" s="10">
        <f>VLOOKUP(C2091,away!$B$2:$E$405,4,FALSE)</f>
        <v>1.29</v>
      </c>
      <c r="H2091" s="10">
        <f>VLOOKUP(A2091,away!$A$2:$E$405,3,FALSE)</f>
        <v>1.1077844311377201</v>
      </c>
      <c r="I2091" s="10">
        <f>VLOOKUP(C2091,away!$B$2:$E$405,3,FALSE)</f>
        <v>0.75</v>
      </c>
      <c r="J2091" s="10">
        <f>VLOOKUP(B2091,home!$B$2:$E$405,4,FALSE)</f>
        <v>1.55</v>
      </c>
      <c r="K2091" s="12">
        <f t="shared" si="2464"/>
        <v>0.92601916167664711</v>
      </c>
      <c r="L2091" s="12">
        <f t="shared" si="2465"/>
        <v>1.2877994011975997</v>
      </c>
      <c r="M2091" s="13">
        <f t="shared" si="2466"/>
        <v>0.10928254847050504</v>
      </c>
      <c r="N2091" s="13">
        <f t="shared" si="2467"/>
        <v>0.10119773392054464</v>
      </c>
      <c r="O2091" s="13">
        <f t="shared" si="2468"/>
        <v>0.14073400048166404</v>
      </c>
      <c r="P2091" s="13">
        <f t="shared" si="2469"/>
        <v>0.1303223811454314</v>
      </c>
      <c r="Q2091" s="13">
        <f t="shared" si="2470"/>
        <v>4.6855520364339563E-2</v>
      </c>
      <c r="R2091" s="13">
        <f t="shared" si="2471"/>
        <v>9.0618580774214863E-2</v>
      </c>
      <c r="S2091" s="13">
        <f t="shared" si="2472"/>
        <v>3.8853237010662761E-2</v>
      </c>
      <c r="T2091" s="13">
        <f t="shared" si="2473"/>
        <v>6.0340511067998426E-2</v>
      </c>
      <c r="U2091" s="13">
        <f t="shared" si="2474"/>
        <v>8.3914542200865971E-2</v>
      </c>
      <c r="V2091" s="13">
        <f t="shared" si="2475"/>
        <v>5.1481701264843348E-3</v>
      </c>
      <c r="W2091" s="13">
        <f t="shared" si="2476"/>
        <v>1.4463036562569597E-2</v>
      </c>
      <c r="X2091" s="13">
        <f t="shared" si="2477"/>
        <v>1.8625489824776117E-2</v>
      </c>
      <c r="Y2091" s="13">
        <f t="shared" si="2478"/>
        <v>1.1992947321679338E-2</v>
      </c>
      <c r="Z2091" s="13">
        <f t="shared" si="2479"/>
        <v>3.8899518019470065E-2</v>
      </c>
      <c r="AA2091" s="13">
        <f t="shared" si="2480"/>
        <v>3.6021699066015295E-2</v>
      </c>
      <c r="AB2091" s="13">
        <f t="shared" si="2481"/>
        <v>1.667839178563997E-2</v>
      </c>
      <c r="AC2091" s="13">
        <f t="shared" si="2482"/>
        <v>3.837082171486276E-4</v>
      </c>
      <c r="AD2091" s="13">
        <f t="shared" si="2483"/>
        <v>3.3482622482423488E-3</v>
      </c>
      <c r="AE2091" s="13">
        <f t="shared" si="2484"/>
        <v>4.3118901183390249E-3</v>
      </c>
      <c r="AF2091" s="13">
        <f t="shared" si="2485"/>
        <v>2.7764247562134226E-3</v>
      </c>
      <c r="AG2091" s="13">
        <f t="shared" si="2486"/>
        <v>1.1918260461739455E-3</v>
      </c>
      <c r="AH2091" s="13">
        <f t="shared" si="2487"/>
        <v>1.2523694003087201E-2</v>
      </c>
      <c r="AI2091" s="13">
        <f t="shared" si="2488"/>
        <v>1.1597180621833663E-2</v>
      </c>
      <c r="AJ2091" s="13">
        <f t="shared" si="2489"/>
        <v>5.3696057386215324E-3</v>
      </c>
      <c r="AK2091" s="13">
        <f t="shared" si="2490"/>
        <v>1.657452601537475E-3</v>
      </c>
      <c r="AL2091" s="13">
        <f t="shared" si="2491"/>
        <v>1.8303295164231561E-5</v>
      </c>
      <c r="AM2091" s="13">
        <f t="shared" si="2492"/>
        <v>6.2011100003818908E-4</v>
      </c>
      <c r="AN2091" s="13">
        <f t="shared" si="2493"/>
        <v>7.9857857452522458E-4</v>
      </c>
      <c r="AO2091" s="13">
        <f t="shared" si="2494"/>
        <v>5.1420450504140864E-4</v>
      </c>
      <c r="AP2091" s="13">
        <f t="shared" si="2495"/>
        <v>2.2073075122847801E-4</v>
      </c>
      <c r="AQ2091" s="13">
        <f t="shared" si="2496"/>
        <v>7.1064232314482602E-5</v>
      </c>
      <c r="AR2091" s="13">
        <f t="shared" si="2497"/>
        <v>3.2256011275915335E-3</v>
      </c>
      <c r="AS2091" s="13">
        <f t="shared" si="2498"/>
        <v>2.9869684520755593E-3</v>
      </c>
      <c r="AT2091" s="13">
        <f t="shared" si="2499"/>
        <v>1.3829950109728007E-3</v>
      </c>
      <c r="AU2091" s="13">
        <f t="shared" si="2500"/>
        <v>4.2689329355467278E-4</v>
      </c>
      <c r="AV2091" s="13">
        <f t="shared" si="2501"/>
        <v>9.8827842455720223E-5</v>
      </c>
      <c r="AW2091" s="13">
        <f t="shared" si="2502"/>
        <v>6.0631034008094569E-7</v>
      </c>
      <c r="AX2091" s="13">
        <f t="shared" si="2503"/>
        <v>9.570577806697186E-5</v>
      </c>
      <c r="AY2091" s="13">
        <f t="shared" si="2504"/>
        <v>1.2324984368579671E-4</v>
      </c>
      <c r="AZ2091" s="13">
        <f t="shared" si="2505"/>
        <v>7.9360537448133414E-5</v>
      </c>
      <c r="BA2091" s="13">
        <f t="shared" si="2506"/>
        <v>3.4066817534808624E-5</v>
      </c>
      <c r="BB2091" s="13">
        <f t="shared" si="2507"/>
        <v>1.0967806805508612E-5</v>
      </c>
      <c r="BC2091" s="13">
        <f t="shared" si="2508"/>
        <v>2.8248670073169895E-6</v>
      </c>
      <c r="BD2091" s="13">
        <f t="shared" si="2509"/>
        <v>6.9232120010244641E-4</v>
      </c>
      <c r="BE2091" s="13">
        <f t="shared" si="2510"/>
        <v>6.411026973298377E-4</v>
      </c>
      <c r="BF2091" s="13">
        <f t="shared" si="2511"/>
        <v>2.9683669116500671E-4</v>
      </c>
      <c r="BG2091" s="13">
        <f t="shared" si="2512"/>
        <v>9.1625487969163114E-5</v>
      </c>
      <c r="BH2091" s="13">
        <f t="shared" si="2513"/>
        <v>2.1211739389354536E-5</v>
      </c>
      <c r="BI2091" s="13">
        <f t="shared" si="2514"/>
        <v>3.9284954254067202E-6</v>
      </c>
      <c r="BJ2091" s="14">
        <f t="shared" si="2515"/>
        <v>0.26767450694457262</v>
      </c>
      <c r="BK2091" s="14">
        <f t="shared" si="2516"/>
        <v>0.28413159810908212</v>
      </c>
      <c r="BL2091" s="14">
        <f t="shared" si="2517"/>
        <v>0.40898345931151153</v>
      </c>
      <c r="BM2091" s="14">
        <f t="shared" si="2518"/>
        <v>0.38055567369459109</v>
      </c>
      <c r="BN2091" s="14">
        <f t="shared" si="2519"/>
        <v>0.61901076515669962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1.3293413173652699</v>
      </c>
      <c r="F2092" s="10">
        <f>VLOOKUP(B2092,home!$B$2:$E$405,3,FALSE)</f>
        <v>0.75</v>
      </c>
      <c r="G2092" s="10">
        <f>VLOOKUP(C2092,away!$B$2:$E$405,4,FALSE)</f>
        <v>0.97</v>
      </c>
      <c r="H2092" s="10">
        <f>VLOOKUP(A2092,away!$A$2:$E$405,3,FALSE)</f>
        <v>1.1077844311377201</v>
      </c>
      <c r="I2092" s="10">
        <f>VLOOKUP(C2092,away!$B$2:$E$405,3,FALSE)</f>
        <v>1.07</v>
      </c>
      <c r="J2092" s="10">
        <f>VLOOKUP(B2092,home!$B$2:$E$405,4,FALSE)</f>
        <v>1.03</v>
      </c>
      <c r="K2092" s="12">
        <f t="shared" si="2464"/>
        <v>0.96709580838323383</v>
      </c>
      <c r="L2092" s="12">
        <f t="shared" si="2465"/>
        <v>1.2208892215568814</v>
      </c>
      <c r="M2092" s="13">
        <f t="shared" si="2466"/>
        <v>0.11214248486450613</v>
      </c>
      <c r="N2092" s="13">
        <f t="shared" si="2467"/>
        <v>0.10845252705414411</v>
      </c>
      <c r="O2092" s="13">
        <f t="shared" si="2468"/>
        <v>0.13691355104968125</v>
      </c>
      <c r="P2092" s="13">
        <f t="shared" si="2469"/>
        <v>0.13240852133101064</v>
      </c>
      <c r="Q2092" s="13">
        <f t="shared" si="2470"/>
        <v>5.2441992161316009E-2</v>
      </c>
      <c r="R2092" s="13">
        <f t="shared" si="2471"/>
        <v>8.357813938081686E-2</v>
      </c>
      <c r="S2092" s="13">
        <f t="shared" si="2472"/>
        <v>3.9084243010682793E-2</v>
      </c>
      <c r="T2092" s="13">
        <f t="shared" si="2473"/>
        <v>6.402586298672118E-2</v>
      </c>
      <c r="U2092" s="13">
        <f t="shared" si="2474"/>
        <v>8.0828068267657663E-2</v>
      </c>
      <c r="V2092" s="13">
        <f t="shared" si="2475"/>
        <v>5.1274915822383275E-3</v>
      </c>
      <c r="W2092" s="13">
        <f t="shared" si="2476"/>
        <v>1.6905476934158378E-2</v>
      </c>
      <c r="X2092" s="13">
        <f t="shared" si="2477"/>
        <v>2.0639714574192437E-2</v>
      </c>
      <c r="Y2092" s="13">
        <f t="shared" si="2478"/>
        <v>1.2599402529821014E-2</v>
      </c>
      <c r="Z2092" s="13">
        <f t="shared" si="2479"/>
        <v>3.4013216509272685E-2</v>
      </c>
      <c r="AA2092" s="13">
        <f t="shared" si="2480"/>
        <v>3.2894039115749021E-2</v>
      </c>
      <c r="AB2092" s="13">
        <f t="shared" si="2481"/>
        <v>1.5905843674817503E-2</v>
      </c>
      <c r="AC2092" s="13">
        <f t="shared" si="2482"/>
        <v>3.7838223140948584E-4</v>
      </c>
      <c r="AD2092" s="13">
        <f t="shared" si="2483"/>
        <v>4.087303970436002E-3</v>
      </c>
      <c r="AE2092" s="13">
        <f t="shared" si="2484"/>
        <v>4.9901453627319613E-3</v>
      </c>
      <c r="AF2092" s="13">
        <f t="shared" si="2485"/>
        <v>3.0462073436807531E-3</v>
      </c>
      <c r="AG2092" s="13">
        <f t="shared" si="2486"/>
        <v>1.2396939041757504E-3</v>
      </c>
      <c r="AH2092" s="13">
        <f t="shared" si="2487"/>
        <v>1.0381592356662901E-2</v>
      </c>
      <c r="AI2092" s="13">
        <f t="shared" si="2488"/>
        <v>1.0039994452472107E-2</v>
      </c>
      <c r="AJ2092" s="13">
        <f t="shared" si="2489"/>
        <v>4.8548182755883476E-3</v>
      </c>
      <c r="AK2092" s="13">
        <f t="shared" si="2490"/>
        <v>1.5650248015946038E-3</v>
      </c>
      <c r="AL2092" s="13">
        <f t="shared" si="2491"/>
        <v>1.787049103446988E-5</v>
      </c>
      <c r="AM2092" s="13">
        <f t="shared" si="2492"/>
        <v>7.9056290747936148E-4</v>
      </c>
      <c r="AN2092" s="13">
        <f t="shared" si="2493"/>
        <v>9.6518973270422258E-4</v>
      </c>
      <c r="AO2092" s="13">
        <f t="shared" si="2494"/>
        <v>5.8919487070797645E-4</v>
      </c>
      <c r="AP2092" s="13">
        <f t="shared" si="2495"/>
        <v>2.3978055568132299E-4</v>
      </c>
      <c r="AQ2092" s="13">
        <f t="shared" si="2496"/>
        <v>7.3186373992561719E-5</v>
      </c>
      <c r="AR2092" s="13">
        <f t="shared" si="2497"/>
        <v>2.5349548421694052E-3</v>
      </c>
      <c r="AS2092" s="13">
        <f t="shared" si="2498"/>
        <v>2.4515442023028138E-3</v>
      </c>
      <c r="AT2092" s="13">
        <f t="shared" si="2499"/>
        <v>1.1854390610566347E-3</v>
      </c>
      <c r="AU2092" s="13">
        <f t="shared" si="2500"/>
        <v>3.8214438234720935E-4</v>
      </c>
      <c r="AV2092" s="13">
        <f t="shared" si="2501"/>
        <v>9.2392557591296505E-5</v>
      </c>
      <c r="AW2092" s="13">
        <f t="shared" si="2502"/>
        <v>5.8611082939910508E-7</v>
      </c>
      <c r="AX2092" s="13">
        <f t="shared" si="2503"/>
        <v>1.2742501234775877E-4</v>
      </c>
      <c r="AY2092" s="13">
        <f t="shared" si="2504"/>
        <v>1.5557182413213121E-4</v>
      </c>
      <c r="AZ2092" s="13">
        <f t="shared" si="2505"/>
        <v>9.4967981630430872E-5</v>
      </c>
      <c r="BA2092" s="13">
        <f t="shared" si="2506"/>
        <v>3.8648461721868333E-5</v>
      </c>
      <c r="BB2092" s="13">
        <f t="shared" si="2507"/>
        <v>1.179637258649569E-5</v>
      </c>
      <c r="BC2092" s="13">
        <f t="shared" si="2508"/>
        <v>2.8804128288643293E-6</v>
      </c>
      <c r="BD2092" s="13">
        <f t="shared" si="2509"/>
        <v>5.1581650732300944E-4</v>
      </c>
      <c r="BE2092" s="13">
        <f t="shared" si="2510"/>
        <v>4.9884398212696201E-4</v>
      </c>
      <c r="BF2092" s="13">
        <f t="shared" si="2511"/>
        <v>2.4121496207609288E-4</v>
      </c>
      <c r="BG2092" s="13">
        <f t="shared" si="2512"/>
        <v>7.7759326247703398E-5</v>
      </c>
      <c r="BH2092" s="13">
        <f t="shared" si="2513"/>
        <v>1.8800179619214579E-5</v>
      </c>
      <c r="BI2092" s="13">
        <f t="shared" si="2514"/>
        <v>3.636314981318865E-6</v>
      </c>
      <c r="BJ2092" s="14">
        <f t="shared" si="2515"/>
        <v>0.29151753132719055</v>
      </c>
      <c r="BK2092" s="14">
        <f t="shared" si="2516"/>
        <v>0.28931456533501404</v>
      </c>
      <c r="BL2092" s="14">
        <f t="shared" si="2517"/>
        <v>0.38496361769288184</v>
      </c>
      <c r="BM2092" s="14">
        <f t="shared" si="2518"/>
        <v>0.37371672930958139</v>
      </c>
      <c r="BN2092" s="14">
        <f t="shared" si="2519"/>
        <v>0.62593721584147488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1.3293413173652699</v>
      </c>
      <c r="F2093" s="10">
        <f>VLOOKUP(B2093,home!$B$2:$E$405,3,FALSE)</f>
        <v>0.64</v>
      </c>
      <c r="G2093" s="10">
        <f>VLOOKUP(C2093,away!$B$2:$E$405,4,FALSE)</f>
        <v>0.86</v>
      </c>
      <c r="H2093" s="10">
        <f>VLOOKUP(A2093,away!$A$2:$E$405,3,FALSE)</f>
        <v>1.1077844311377201</v>
      </c>
      <c r="I2093" s="10">
        <f>VLOOKUP(C2093,away!$B$2:$E$405,3,FALSE)</f>
        <v>0.75</v>
      </c>
      <c r="J2093" s="10">
        <f>VLOOKUP(B2093,home!$B$2:$E$405,4,FALSE)</f>
        <v>1.1599999999999999</v>
      </c>
      <c r="K2093" s="12">
        <f t="shared" ref="K2093:K2156" si="2520">E2093*F2093*G2093</f>
        <v>0.73166946107784459</v>
      </c>
      <c r="L2093" s="12">
        <f t="shared" ref="L2093:L2156" si="2521">H2093*I2093*J2093</f>
        <v>0.96377245508981646</v>
      </c>
      <c r="M2093" s="13">
        <f t="shared" ref="M2093:M2156" si="2522">_xlfn.POISSON.DIST(0,K2093,FALSE) * _xlfn.POISSON.DIST(0,L2093,FALSE)</f>
        <v>0.18351811148493735</v>
      </c>
      <c r="N2093" s="13">
        <f t="shared" ref="N2093:N2156" si="2523">_xlfn.POISSON.DIST(1,K2093,FALSE) * _xlfn.POISSON.DIST(0,L2093,FALSE)</f>
        <v>0.13427459772820793</v>
      </c>
      <c r="O2093" s="13">
        <f t="shared" ref="O2093:O2156" si="2524">_xlfn.POISSON.DIST(0,K2093,FALSE) * _xlfn.POISSON.DIST(1,L2093,FALSE)</f>
        <v>0.17686970085928469</v>
      </c>
      <c r="P2093" s="13">
        <f t="shared" ref="P2093:P2156" si="2525">_xlfn.POISSON.DIST(1,K2093,FALSE) * _xlfn.POISSON.DIST(1,L2093,FALSE)</f>
        <v>0.12941015870871242</v>
      </c>
      <c r="Q2093" s="13">
        <f t="shared" ref="Q2093:Q2156" si="2526">_xlfn.POISSON.DIST(2,K2093,FALSE) * _xlfn.POISSON.DIST(0,L2093,FALSE)</f>
        <v>4.9122311278121125E-2</v>
      </c>
      <c r="R2093" s="13">
        <f t="shared" ref="R2093:R2156" si="2527">_xlfn.POISSON.DIST(0,K2093,FALSE) * _xlfn.POISSON.DIST(2,L2093,FALSE)</f>
        <v>8.5231072914077124E-2</v>
      </c>
      <c r="S2093" s="13">
        <f t="shared" ref="S2093:S2156" si="2528">_xlfn.POISSON.DIST(2,K2093,FALSE) * _xlfn.POISSON.DIST(2,L2093,FALSE)</f>
        <v>2.2813809821692566E-2</v>
      </c>
      <c r="T2093" s="13">
        <f t="shared" ref="T2093:T2156" si="2529">_xlfn.POISSON.DIST(2,K2093,FALSE) * _xlfn.POISSON.DIST(1,L2093,FALSE)</f>
        <v>4.7342730540200974E-2</v>
      </c>
      <c r="U2093" s="13">
        <f t="shared" ref="U2093:U2156" si="2530">_xlfn.POISSON.DIST(1,K2093,FALSE) * _xlfn.POISSON.DIST(2,L2093,FALSE)</f>
        <v>6.2360973186129293E-2</v>
      </c>
      <c r="V2093" s="13">
        <f t="shared" ref="V2093:V2156" si="2531">_xlfn.POISSON.DIST(3,K2093,FALSE) * _xlfn.POISSON.DIST(3,L2093,FALSE)</f>
        <v>1.7874946304189817E-3</v>
      </c>
      <c r="W2093" s="13">
        <f t="shared" ref="W2093:W2156" si="2532">_xlfn.POISSON.DIST(3,K2093,FALSE) * _xlfn.POISSON.DIST(0,L2093,FALSE)</f>
        <v>1.1980431673253673E-2</v>
      </c>
      <c r="X2093" s="13">
        <f t="shared" ref="X2093:X2156" si="2533">_xlfn.POISSON.DIST(3,K2093,FALSE) * _xlfn.POISSON.DIST(1,L2093,FALSE)</f>
        <v>1.1546410046767489E-2</v>
      </c>
      <c r="Y2093" s="13">
        <f t="shared" ref="Y2093:Y2156" si="2534">_xlfn.POISSON.DIST(3,K2093,FALSE) * _xlfn.POISSON.DIST(2,L2093,FALSE)</f>
        <v>5.5640559791234135E-3</v>
      </c>
      <c r="Z2093" s="13">
        <f t="shared" ref="Z2093:Z2156" si="2535">_xlfn.POISSON.DIST(0,K2093,FALSE) * _xlfn.POISSON.DIST(3,L2093,FALSE)</f>
        <v>2.7381120130779757E-2</v>
      </c>
      <c r="AA2093" s="13">
        <f t="shared" ref="AA2093:AA2156" si="2536">_xlfn.POISSON.DIST(1,K2093,FALSE) * _xlfn.POISSON.DIST(3,L2093,FALSE)</f>
        <v>2.0033929409795349E-2</v>
      </c>
      <c r="AB2093" s="13">
        <f t="shared" ref="AB2093:AB2156" si="2537">_xlfn.POISSON.DIST(2,K2093,FALSE) * _xlfn.POISSON.DIST(3,L2093,FALSE)</f>
        <v>7.3291071672682709E-3</v>
      </c>
      <c r="AC2093" s="13">
        <f t="shared" ref="AC2093:AC2156" si="2538">_xlfn.POISSON.DIST(4,K2093,FALSE) * _xlfn.POISSON.DIST(4,L2093,FALSE)</f>
        <v>7.8779678045727149E-5</v>
      </c>
      <c r="AD2093" s="13">
        <f t="shared" ref="AD2093:AD2156" si="2539">_xlfn.POISSON.DIST(4,K2093,FALSE) * _xlfn.POISSON.DIST(0,L2093,FALSE)</f>
        <v>2.1914289964623632E-3</v>
      </c>
      <c r="AE2093" s="13">
        <f t="shared" ref="AE2093:AE2156" si="2540">_xlfn.POISSON.DIST(4,K2093,FALSE) * _xlfn.POISSON.DIST(1,L2093,FALSE)</f>
        <v>2.1120389040755446E-3</v>
      </c>
      <c r="AF2093" s="13">
        <f t="shared" ref="AF2093:AF2156" si="2541">_xlfn.POISSON.DIST(4,K2093,FALSE) * _xlfn.POISSON.DIST(2,L2093,FALSE)</f>
        <v>1.0177624599130464E-3</v>
      </c>
      <c r="AG2093" s="13">
        <f t="shared" ref="AG2093:AG2156" si="2542">_xlfn.POISSON.DIST(4,K2093,FALSE) * _xlfn.POISSON.DIST(3,L2093,FALSE)</f>
        <v>3.2696380822954925E-4</v>
      </c>
      <c r="AH2093" s="13">
        <f t="shared" ref="AH2093:AH2156" si="2543">_xlfn.POISSON.DIST(0,K2093,FALSE) * _xlfn.POISSON.DIST(4,L2093,FALSE)</f>
        <v>6.5972923428876994E-3</v>
      </c>
      <c r="AI2093" s="13">
        <f t="shared" ref="AI2093:AI2156" si="2544">_xlfn.POISSON.DIST(1,K2093,FALSE) * _xlfn.POISSON.DIST(4,L2093,FALSE)</f>
        <v>4.8270373330936344E-3</v>
      </c>
      <c r="AJ2093" s="13">
        <f t="shared" ref="AJ2093:AJ2156" si="2545">_xlfn.POISSON.DIST(2,K2093,FALSE) * _xlfn.POISSON.DIST(4,L2093,FALSE)</f>
        <v>1.7658979020536275E-3</v>
      </c>
      <c r="AK2093" s="13">
        <f t="shared" ref="AK2093:AK2156" si="2546">_xlfn.POISSON.DIST(3,K2093,FALSE) * _xlfn.POISSON.DIST(4,L2093,FALSE)</f>
        <v>4.3068452210469143E-4</v>
      </c>
      <c r="AL2093" s="13">
        <f t="shared" ref="AL2093:AL2156" si="2547">_xlfn.POISSON.DIST(5,K2093,FALSE) * _xlfn.POISSON.DIST(5,L2093,FALSE)</f>
        <v>2.2221001636136806E-6</v>
      </c>
      <c r="AM2093" s="13">
        <f t="shared" ref="AM2093:AM2156" si="2548">_xlfn.POISSON.DIST(5,K2093,FALSE) * _xlfn.POISSON.DIST(0,L2093,FALSE)</f>
        <v>3.2068033456639591E-4</v>
      </c>
      <c r="AN2093" s="13">
        <f t="shared" ref="AN2093:AN2156" si="2549">_xlfn.POISSON.DIST(5,K2093,FALSE) * _xlfn.POISSON.DIST(1,L2093,FALSE)</f>
        <v>3.0906287334407911E-4</v>
      </c>
      <c r="AO2093" s="13">
        <f t="shared" ref="AO2093:AO2156" si="2550">_xlfn.POISSON.DIST(5,K2093,FALSE) * _xlfn.POISSON.DIST(2,L2093,FALSE)</f>
        <v>1.4893314210996807E-4</v>
      </c>
      <c r="AP2093" s="13">
        <f t="shared" ref="AP2093:AP2156" si="2551">_xlfn.POISSON.DIST(5,K2093,FALSE) * _xlfn.POISSON.DIST(3,L2093,FALSE)</f>
        <v>4.7845886671854821E-5</v>
      </c>
      <c r="AQ2093" s="13">
        <f t="shared" ref="AQ2093:AQ2156" si="2552">_xlfn.POISSON.DIST(5,K2093,FALSE) * _xlfn.POISSON.DIST(4,L2093,FALSE)</f>
        <v>1.152813691592066E-5</v>
      </c>
      <c r="AR2093" s="13">
        <f t="shared" ref="AR2093:AR2156" si="2553">_xlfn.POISSON.DIST(0,K2093,FALSE) * _xlfn.POISSON.DIST(5,L2093,FALSE)</f>
        <v>1.2716577276500253E-3</v>
      </c>
      <c r="AS2093" s="13">
        <f t="shared" ref="AS2093:AS2156" si="2554">_xlfn.POISSON.DIST(1,K2093,FALSE) * _xlfn.POISSON.DIST(5,L2093,FALSE)</f>
        <v>9.3043312426517068E-4</v>
      </c>
      <c r="AT2093" s="13">
        <f t="shared" ref="AT2093:AT2156" si="2555">_xlfn.POISSON.DIST(2,K2093,FALSE) * _xlfn.POISSON.DIST(5,L2093,FALSE)</f>
        <v>3.4038475130003623E-4</v>
      </c>
      <c r="AU2093" s="13">
        <f t="shared" ref="AU2093:AU2156" si="2556">_xlfn.POISSON.DIST(3,K2093,FALSE) * _xlfn.POISSON.DIST(5,L2093,FALSE)</f>
        <v>8.3016375847604578E-5</v>
      </c>
      <c r="AV2093" s="13">
        <f t="shared" ref="AV2093:AV2156" si="2557">_xlfn.POISSON.DIST(4,K2093,FALSE) * _xlfn.POISSON.DIST(5,L2093,FALSE)</f>
        <v>1.5185136744263156E-5</v>
      </c>
      <c r="AW2093" s="13">
        <f t="shared" ref="AW2093:AW2156" si="2558">_xlfn.POISSON.DIST(6,K2093,FALSE) * _xlfn.POISSON.DIST(6,L2093,FALSE)</f>
        <v>4.3526181529485414E-8</v>
      </c>
      <c r="AX2093" s="13">
        <f t="shared" ref="AX2093:AX2156" si="2559">_xlfn.POISSON.DIST(6,K2093,FALSE) * _xlfn.POISSON.DIST(0,L2093,FALSE)</f>
        <v>3.9105334595076295E-5</v>
      </c>
      <c r="AY2093" s="13">
        <f t="shared" ref="AY2093:AY2156" si="2560">_xlfn.POISSON.DIST(6,K2093,FALSE) * _xlfn.POISSON.DIST(1,L2093,FALSE)</f>
        <v>3.7688644329805408E-5</v>
      </c>
      <c r="AZ2093" s="13">
        <f t="shared" ref="AZ2093:AZ2156" si="2561">_xlfn.POISSON.DIST(6,K2093,FALSE) * _xlfn.POISSON.DIST(2,L2093,FALSE)</f>
        <v>1.8161638637371727E-5</v>
      </c>
      <c r="BA2093" s="13">
        <f t="shared" ref="BA2093:BA2156" si="2562">_xlfn.POISSON.DIST(6,K2093,FALSE) * _xlfn.POISSON.DIST(3,L2093,FALSE)</f>
        <v>5.8345623526646064E-6</v>
      </c>
      <c r="BB2093" s="13">
        <f t="shared" ref="BB2093:BB2156" si="2563">_xlfn.POISSON.DIST(6,K2093,FALSE) * _xlfn.POISSON.DIST(4,L2093,FALSE)</f>
        <v>1.4057976207505455E-6</v>
      </c>
      <c r="BC2093" s="13">
        <f t="shared" ref="BC2093:BC2156" si="2564">_xlfn.POISSON.DIST(6,K2093,FALSE) * _xlfn.POISSON.DIST(5,L2093,FALSE)</f>
        <v>2.7097380486203526E-7</v>
      </c>
      <c r="BD2093" s="13">
        <f t="shared" ref="BD2093:BD2156" si="2565">_xlfn.POISSON.DIST(0,K2093,FALSE) * _xlfn.POISSON.DIST(6,L2093,FALSE)</f>
        <v>2.0426478170186698E-4</v>
      </c>
      <c r="BE2093" s="13">
        <f t="shared" ref="BE2093:BE2156" si="2566">_xlfn.POISSON.DIST(1,K2093,FALSE) * _xlfn.POISSON.DIST(6,L2093,FALSE)</f>
        <v>1.4945430274498859E-4</v>
      </c>
      <c r="BF2093" s="13">
        <f t="shared" ref="BF2093:BF2156" si="2567">_xlfn.POISSON.DIST(2,K2093,FALSE) * _xlfn.POISSON.DIST(6,L2093,FALSE)</f>
        <v>5.4675574572595408E-5</v>
      </c>
      <c r="BG2093" s="13">
        <f t="shared" ref="BG2093:BG2156" si="2568">_xlfn.POISSON.DIST(3,K2093,FALSE) * _xlfn.POISSON.DIST(6,L2093,FALSE)</f>
        <v>1.3334816060550798E-5</v>
      </c>
      <c r="BH2093" s="13">
        <f t="shared" ref="BH2093:BH2156" si="2569">_xlfn.POISSON.DIST(4,K2093,FALSE) * _xlfn.POISSON.DIST(6,L2093,FALSE)</f>
        <v>2.4391694201488469E-6</v>
      </c>
      <c r="BI2093" s="13">
        <f t="shared" ref="BI2093:BI2156" si="2570">_xlfn.POISSON.DIST(5,K2093,FALSE) * _xlfn.POISSON.DIST(6,L2093,FALSE)</f>
        <v>3.5693315502357321E-7</v>
      </c>
      <c r="BJ2093" s="14">
        <f t="shared" ref="BJ2093:BJ2156" si="2571">SUM(N2093,Q2093,T2093,W2093,X2093,Y2093,AD2093,AE2093,AF2093,AG2093,AM2093,AN2093,AO2093,AP2093,AQ2093,AX2093,AY2093,AZ2093,BA2093,BB2093,BC2093)</f>
        <v>0.26641924873930367</v>
      </c>
      <c r="BK2093" s="14">
        <f t="shared" ref="BK2093:BK2156" si="2572">SUM(M2093,P2093,S2093,V2093,AC2093,AL2093,AY2093)</f>
        <v>0.33764826506830042</v>
      </c>
      <c r="BL2093" s="14">
        <f t="shared" ref="BL2093:BL2156" si="2573">SUM(O2093,R2093,U2093,AA2093,AB2093,AH2093,AI2093,AJ2093,AK2093,AR2093,AS2093,AT2093,AU2093,AV2093,BD2093,BE2093,BF2093,BG2093,BH2093,BI2093)</f>
        <v>0.36851089833015677</v>
      </c>
      <c r="BM2093" s="14">
        <f t="shared" ref="BM2093:BM2156" si="2574">SUM(S2093:BI2093)</f>
        <v>0.24149593417705187</v>
      </c>
      <c r="BN2093" s="14">
        <f t="shared" ref="BN2093:BN2156" si="2575">SUM(M2093:R2093)</f>
        <v>0.7584259529733407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1.3293413173652699</v>
      </c>
      <c r="F2094" s="10">
        <f>VLOOKUP(B2094,home!$B$2:$E$405,3,FALSE)</f>
        <v>0.86</v>
      </c>
      <c r="G2094" s="10">
        <f>VLOOKUP(C2094,away!$B$2:$E$405,4,FALSE)</f>
        <v>0.54</v>
      </c>
      <c r="H2094" s="10">
        <f>VLOOKUP(A2094,away!$A$2:$E$405,3,FALSE)</f>
        <v>1.1077844311377201</v>
      </c>
      <c r="I2094" s="10">
        <f>VLOOKUP(C2094,away!$B$2:$E$405,3,FALSE)</f>
        <v>0.75</v>
      </c>
      <c r="J2094" s="10">
        <f>VLOOKUP(B2094,home!$B$2:$E$405,4,FALSE)</f>
        <v>0.52</v>
      </c>
      <c r="K2094" s="12">
        <f t="shared" si="2520"/>
        <v>0.61734610778443133</v>
      </c>
      <c r="L2094" s="12">
        <f t="shared" si="2521"/>
        <v>0.43203592814371089</v>
      </c>
      <c r="M2094" s="13">
        <f t="shared" si="2522"/>
        <v>0.35015406489830131</v>
      </c>
      <c r="N2094" s="13">
        <f t="shared" si="2523"/>
        <v>0.21616624908986343</v>
      </c>
      <c r="O2094" s="13">
        <f t="shared" si="2524"/>
        <v>0.15127913642163079</v>
      </c>
      <c r="P2094" s="13">
        <f t="shared" si="2525"/>
        <v>9.3391586058883758E-2</v>
      </c>
      <c r="Q2094" s="13">
        <f t="shared" si="2526"/>
        <v>6.672469625499354E-2</v>
      </c>
      <c r="R2094" s="13">
        <f t="shared" si="2527"/>
        <v>3.2679011056349148E-2</v>
      </c>
      <c r="S2094" s="13">
        <f t="shared" si="2528"/>
        <v>6.2272505312248082E-3</v>
      </c>
      <c r="T2094" s="13">
        <f t="shared" si="2529"/>
        <v>2.8827466076633324E-2</v>
      </c>
      <c r="U2094" s="13">
        <f t="shared" si="2530"/>
        <v>2.0174260281881542E-2</v>
      </c>
      <c r="V2094" s="13">
        <f t="shared" si="2531"/>
        <v>1.8454505290915415E-4</v>
      </c>
      <c r="W2094" s="13">
        <f t="shared" si="2532"/>
        <v>1.3730743842039563E-2</v>
      </c>
      <c r="X2094" s="13">
        <f t="shared" si="2533"/>
        <v>5.932174659899106E-3</v>
      </c>
      <c r="Y2094" s="13">
        <f t="shared" si="2534"/>
        <v>1.2814562925500561E-3</v>
      </c>
      <c r="Z2094" s="13">
        <f t="shared" si="2535"/>
        <v>4.7061689575161342E-3</v>
      </c>
      <c r="AA2094" s="13">
        <f t="shared" si="2536"/>
        <v>2.9053350884984995E-3</v>
      </c>
      <c r="AB2094" s="13">
        <f t="shared" si="2537"/>
        <v>8.9679865434704256E-4</v>
      </c>
      <c r="AC2094" s="13">
        <f t="shared" si="2538"/>
        <v>3.0763164200864392E-6</v>
      </c>
      <c r="AD2094" s="13">
        <f t="shared" si="2539"/>
        <v>2.1191553169670422E-3</v>
      </c>
      <c r="AE2094" s="13">
        <f t="shared" si="2540"/>
        <v>9.1555123424653603E-4</v>
      </c>
      <c r="AF2094" s="13">
        <f t="shared" si="2541"/>
        <v>1.9777551362541111E-4</v>
      </c>
      <c r="AG2094" s="13">
        <f t="shared" si="2542"/>
        <v>2.8482042531084553E-5</v>
      </c>
      <c r="AH2094" s="13">
        <f t="shared" si="2543"/>
        <v>5.0830851839040055E-4</v>
      </c>
      <c r="AI2094" s="13">
        <f t="shared" si="2544"/>
        <v>3.1380228538198477E-4</v>
      </c>
      <c r="AJ2094" s="13">
        <f t="shared" si="2545"/>
        <v>9.6862309747213835E-5</v>
      </c>
      <c r="AK2094" s="13">
        <f t="shared" si="2546"/>
        <v>1.9932523304484152E-5</v>
      </c>
      <c r="AL2094" s="13">
        <f t="shared" si="2547"/>
        <v>3.282007533161772E-8</v>
      </c>
      <c r="AM2094" s="13">
        <f t="shared" si="2548"/>
        <v>2.6165045734405736E-4</v>
      </c>
      <c r="AN2094" s="13">
        <f t="shared" si="2549"/>
        <v>1.1304239818786627E-4</v>
      </c>
      <c r="AO2094" s="13">
        <f t="shared" si="2550"/>
        <v>2.4419188710342869E-5</v>
      </c>
      <c r="AP2094" s="13">
        <f t="shared" si="2551"/>
        <v>3.5166556196631372E-6</v>
      </c>
      <c r="AQ2094" s="13">
        <f t="shared" si="2552"/>
        <v>3.7983039365073987E-7</v>
      </c>
      <c r="AR2094" s="13">
        <f t="shared" si="2553"/>
        <v>4.3921508505230282E-5</v>
      </c>
      <c r="AS2094" s="13">
        <f t="shared" si="2554"/>
        <v>2.7114772323724707E-5</v>
      </c>
      <c r="AT2094" s="13">
        <f t="shared" si="2555"/>
        <v>8.3695995787562347E-6</v>
      </c>
      <c r="AU2094" s="13">
        <f t="shared" si="2556"/>
        <v>1.7223132412197928E-6</v>
      </c>
      <c r="AV2094" s="13">
        <f t="shared" si="2557"/>
        <v>2.6581584396315676E-7</v>
      </c>
      <c r="AW2094" s="13">
        <f t="shared" si="2558"/>
        <v>2.4315637006194655E-10</v>
      </c>
      <c r="AX2094" s="13">
        <f t="shared" si="2559"/>
        <v>2.6921481906895027E-5</v>
      </c>
      <c r="AY2094" s="13">
        <f t="shared" si="2560"/>
        <v>1.1631047422649515E-5</v>
      </c>
      <c r="AZ2094" s="13">
        <f t="shared" si="2561"/>
        <v>2.5125151842639491E-6</v>
      </c>
      <c r="BA2094" s="13">
        <f t="shared" si="2562"/>
        <v>3.6183227653621416E-7</v>
      </c>
      <c r="BB2094" s="13">
        <f t="shared" si="2563"/>
        <v>3.9081135856418771E-8</v>
      </c>
      <c r="BC2094" s="13">
        <f t="shared" si="2564"/>
        <v>3.376890960527671E-9</v>
      </c>
      <c r="BD2094" s="13">
        <f t="shared" si="2565"/>
        <v>3.1626116154215085E-6</v>
      </c>
      <c r="BE2094" s="13">
        <f t="shared" si="2566"/>
        <v>1.9524259712143006E-6</v>
      </c>
      <c r="BF2094" s="13">
        <f t="shared" si="2567"/>
        <v>6.0266128703319335E-7</v>
      </c>
      <c r="BG2094" s="13">
        <f t="shared" si="2568"/>
        <v>1.24016866620766E-7</v>
      </c>
      <c r="BH2094" s="13">
        <f t="shared" si="2569"/>
        <v>1.9140332476987703E-8</v>
      </c>
      <c r="BI2094" s="13">
        <f t="shared" si="2570"/>
        <v>2.3632419512736613E-9</v>
      </c>
      <c r="BJ2094" s="14">
        <f t="shared" si="2571"/>
        <v>0.33636822818842177</v>
      </c>
      <c r="BK2094" s="14">
        <f t="shared" si="2572"/>
        <v>0.44997218672523709</v>
      </c>
      <c r="BL2094" s="14">
        <f t="shared" si="2573"/>
        <v>0.20896070436833877</v>
      </c>
      <c r="BM2094" s="14">
        <f t="shared" si="2574"/>
        <v>8.9600913655225517E-2</v>
      </c>
      <c r="BN2094" s="14">
        <f t="shared" si="2575"/>
        <v>0.91039474378002205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1.3293413173652699</v>
      </c>
      <c r="F2095" s="10">
        <f>VLOOKUP(B2095,home!$B$2:$E$405,3,FALSE)</f>
        <v>1.18</v>
      </c>
      <c r="G2095" s="10">
        <f>VLOOKUP(C2095,away!$B$2:$E$405,4,FALSE)</f>
        <v>0.97</v>
      </c>
      <c r="H2095" s="10">
        <f>VLOOKUP(A2095,away!$A$2:$E$405,3,FALSE)</f>
        <v>1.1077844311377201</v>
      </c>
      <c r="I2095" s="10">
        <f>VLOOKUP(C2095,away!$B$2:$E$405,3,FALSE)</f>
        <v>0.97</v>
      </c>
      <c r="J2095" s="10">
        <f>VLOOKUP(B2095,home!$B$2:$E$405,4,FALSE)</f>
        <v>1.29</v>
      </c>
      <c r="K2095" s="12">
        <f t="shared" si="2520"/>
        <v>1.5215640718562879</v>
      </c>
      <c r="L2095" s="12">
        <f t="shared" si="2521"/>
        <v>1.3861706586826292</v>
      </c>
      <c r="M2095" s="13">
        <f t="shared" si="2522"/>
        <v>5.4599271951656911E-2</v>
      </c>
      <c r="N2095" s="13">
        <f t="shared" si="2523"/>
        <v>8.3076290551151899E-2</v>
      </c>
      <c r="O2095" s="13">
        <f t="shared" si="2524"/>
        <v>7.5683908764820257E-2</v>
      </c>
      <c r="P2095" s="13">
        <f t="shared" si="2525"/>
        <v>0.1151579163941997</v>
      </c>
      <c r="Q2095" s="13">
        <f t="shared" si="2526"/>
        <v>6.3202949462863395E-2</v>
      </c>
      <c r="R2095" s="13">
        <f t="shared" si="2527"/>
        <v>5.2455406832103466E-2</v>
      </c>
      <c r="S2095" s="13">
        <f t="shared" si="2528"/>
        <v>6.0721257052636667E-2</v>
      </c>
      <c r="T2095" s="13">
        <f t="shared" si="2529"/>
        <v>8.7610074087622267E-2</v>
      </c>
      <c r="U2095" s="13">
        <f t="shared" si="2530"/>
        <v>7.98142624103335E-2</v>
      </c>
      <c r="V2095" s="13">
        <f t="shared" si="2531"/>
        <v>1.423000953242164E-2</v>
      </c>
      <c r="W2095" s="13">
        <f t="shared" si="2532"/>
        <v>3.2055779046013845E-2</v>
      </c>
      <c r="X2095" s="13">
        <f t="shared" si="2533"/>
        <v>4.4434780354797837E-2</v>
      </c>
      <c r="Y2095" s="13">
        <f t="shared" si="2534"/>
        <v>3.0797094376414039E-2</v>
      </c>
      <c r="Z2095" s="13">
        <f t="shared" si="2535"/>
        <v>2.4237381946640702E-2</v>
      </c>
      <c r="AA2095" s="13">
        <f t="shared" si="2536"/>
        <v>3.6878729565866707E-2</v>
      </c>
      <c r="AB2095" s="13">
        <f t="shared" si="2537"/>
        <v>2.805667496156352E-2</v>
      </c>
      <c r="AC2095" s="13">
        <f t="shared" si="2538"/>
        <v>1.8758242892348107E-3</v>
      </c>
      <c r="AD2095" s="13">
        <f t="shared" si="2539"/>
        <v>1.2193730422944589E-2</v>
      </c>
      <c r="AE2095" s="13">
        <f t="shared" si="2540"/>
        <v>1.6902591332171514E-2</v>
      </c>
      <c r="AF2095" s="13">
        <f t="shared" si="2541"/>
        <v>1.1714938080179746E-2</v>
      </c>
      <c r="AG2095" s="13">
        <f t="shared" si="2542"/>
        <v>5.4129678116763211E-3</v>
      </c>
      <c r="AH2095" s="13">
        <f t="shared" si="2543"/>
        <v>8.3992869244293583E-3</v>
      </c>
      <c r="AI2095" s="13">
        <f t="shared" si="2544"/>
        <v>1.2780053213424012E-2</v>
      </c>
      <c r="AJ2095" s="13">
        <f t="shared" si="2545"/>
        <v>9.7228349029787418E-3</v>
      </c>
      <c r="AK2095" s="13">
        <f t="shared" si="2546"/>
        <v>4.9313054216542536E-3</v>
      </c>
      <c r="AL2095" s="13">
        <f t="shared" si="2547"/>
        <v>1.582556022806865E-4</v>
      </c>
      <c r="AM2095" s="13">
        <f t="shared" si="2548"/>
        <v>3.7107084226906928E-3</v>
      </c>
      <c r="AN2095" s="13">
        <f t="shared" si="2549"/>
        <v>5.1436751384603373E-3</v>
      </c>
      <c r="AO2095" s="13">
        <f t="shared" si="2550"/>
        <v>3.5650057773645161E-3</v>
      </c>
      <c r="AP2095" s="13">
        <f t="shared" si="2551"/>
        <v>1.6472354688722489E-3</v>
      </c>
      <c r="AQ2095" s="13">
        <f t="shared" si="2552"/>
        <v>5.7083736872300919E-4</v>
      </c>
      <c r="AR2095" s="13">
        <f t="shared" si="2553"/>
        <v>2.3285690177001282E-3</v>
      </c>
      <c r="AS2095" s="13">
        <f t="shared" si="2554"/>
        <v>3.543066956170203E-3</v>
      </c>
      <c r="AT2095" s="13">
        <f t="shared" si="2555"/>
        <v>2.6955016923449E-3</v>
      </c>
      <c r="AU2095" s="13">
        <f t="shared" si="2556"/>
        <v>1.3671261768999396E-3</v>
      </c>
      <c r="AV2095" s="13">
        <f t="shared" si="2557"/>
        <v>5.2004251811629853E-4</v>
      </c>
      <c r="AW2095" s="13">
        <f t="shared" si="2558"/>
        <v>9.2717889842973507E-6</v>
      </c>
      <c r="AX2095" s="13">
        <f t="shared" si="2559"/>
        <v>9.4101343618344557E-4</v>
      </c>
      <c r="AY2095" s="13">
        <f t="shared" si="2560"/>
        <v>1.3044052146636109E-3</v>
      </c>
      <c r="AZ2095" s="13">
        <f t="shared" si="2561"/>
        <v>9.0406411779965718E-4</v>
      </c>
      <c r="BA2095" s="13">
        <f t="shared" si="2562"/>
        <v>4.1772905122056006E-4</v>
      </c>
      <c r="BB2095" s="13">
        <f t="shared" si="2563"/>
        <v>1.447609385203185E-4</v>
      </c>
      <c r="BC2095" s="13">
        <f t="shared" si="2564"/>
        <v>4.0132673100045097E-5</v>
      </c>
      <c r="BD2095" s="13">
        <f t="shared" si="2565"/>
        <v>5.3796567484222448E-4</v>
      </c>
      <c r="BE2095" s="13">
        <f t="shared" si="2566"/>
        <v>8.1854924273185091E-4</v>
      </c>
      <c r="BF2095" s="13">
        <f t="shared" si="2567"/>
        <v>6.2273755939297817E-4</v>
      </c>
      <c r="BG2095" s="13">
        <f t="shared" si="2568"/>
        <v>3.1584503218927542E-4</v>
      </c>
      <c r="BH2095" s="13">
        <f t="shared" si="2569"/>
        <v>1.2014461331337369E-4</v>
      </c>
      <c r="BI2095" s="13">
        <f t="shared" si="2570"/>
        <v>3.6561545408939208E-5</v>
      </c>
      <c r="BJ2095" s="14">
        <f t="shared" si="2571"/>
        <v>0.40579076313343387</v>
      </c>
      <c r="BK2095" s="14">
        <f t="shared" si="2572"/>
        <v>0.24804694003709404</v>
      </c>
      <c r="BL2095" s="14">
        <f t="shared" si="2573"/>
        <v>0.32162857302628395</v>
      </c>
      <c r="BM2095" s="14">
        <f t="shared" si="2574"/>
        <v>0.55423278076097759</v>
      </c>
      <c r="BN2095" s="14">
        <f t="shared" si="2575"/>
        <v>0.44417574395679571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1.57692307692308</v>
      </c>
      <c r="F2096" s="10">
        <f>VLOOKUP(B2096,home!$B$2:$E$405,3,FALSE)</f>
        <v>0.51</v>
      </c>
      <c r="G2096" s="10">
        <f>VLOOKUP(C2096,away!$B$2:$E$405,4,FALSE)</f>
        <v>1.27</v>
      </c>
      <c r="H2096" s="10">
        <f>VLOOKUP(A2096,away!$A$2:$E$405,3,FALSE)</f>
        <v>1.31538461538462</v>
      </c>
      <c r="I2096" s="10">
        <f>VLOOKUP(C2096,away!$B$2:$E$405,3,FALSE)</f>
        <v>1.27</v>
      </c>
      <c r="J2096" s="10">
        <f>VLOOKUP(B2096,home!$B$2:$E$405,4,FALSE)</f>
        <v>1.52</v>
      </c>
      <c r="K2096" s="12">
        <f t="shared" si="2520"/>
        <v>1.0213730769230791</v>
      </c>
      <c r="L2096" s="12">
        <f t="shared" si="2521"/>
        <v>2.5392184615384705</v>
      </c>
      <c r="M2096" s="13">
        <f t="shared" si="2522"/>
        <v>2.8422007030208651E-2</v>
      </c>
      <c r="N2096" s="13">
        <f t="shared" si="2523"/>
        <v>2.9029472772773599E-2</v>
      </c>
      <c r="O2096" s="13">
        <f t="shared" si="2524"/>
        <v>7.2169684965082012E-2</v>
      </c>
      <c r="P2096" s="13">
        <f t="shared" si="2525"/>
        <v>7.3712173193355102E-2</v>
      </c>
      <c r="Q2096" s="13">
        <f t="shared" si="2526"/>
        <v>1.4824960963691257E-2</v>
      </c>
      <c r="R2096" s="13">
        <f t="shared" si="2527"/>
        <v>9.1627298213375827E-2</v>
      </c>
      <c r="S2096" s="13">
        <f t="shared" si="2528"/>
        <v>4.7792934460189042E-2</v>
      </c>
      <c r="T2096" s="13">
        <f t="shared" si="2529"/>
        <v>3.7643814570591995E-2</v>
      </c>
      <c r="U2096" s="13">
        <f t="shared" si="2530"/>
        <v>9.358565550634422E-2</v>
      </c>
      <c r="V2096" s="13">
        <f t="shared" si="2531"/>
        <v>1.3772274180996228E-2</v>
      </c>
      <c r="W2096" s="13">
        <f t="shared" si="2532"/>
        <v>5.0472719982499583E-3</v>
      </c>
      <c r="X2096" s="13">
        <f t="shared" si="2533"/>
        <v>1.2816126238362462E-2</v>
      </c>
      <c r="Y2096" s="13">
        <f t="shared" si="2534"/>
        <v>1.6271472174928778E-2</v>
      </c>
      <c r="Z2096" s="13">
        <f t="shared" si="2535"/>
        <v>7.7553909068098267E-2</v>
      </c>
      <c r="AA2096" s="13">
        <f t="shared" si="2536"/>
        <v>7.9211474732296214E-2</v>
      </c>
      <c r="AB2096" s="13">
        <f t="shared" si="2537"/>
        <v>4.0452233837470049E-2</v>
      </c>
      <c r="AC2096" s="13">
        <f t="shared" si="2538"/>
        <v>2.2323904206891657E-3</v>
      </c>
      <c r="AD2096" s="13">
        <f t="shared" si="2539"/>
        <v>1.2887869327300645E-3</v>
      </c>
      <c r="AE2096" s="13">
        <f t="shared" si="2540"/>
        <v>3.2725115725777188E-3</v>
      </c>
      <c r="AF2096" s="13">
        <f t="shared" si="2541"/>
        <v>4.1548109003438187E-3</v>
      </c>
      <c r="AG2096" s="13">
        <f t="shared" si="2542"/>
        <v>3.5166575141180991E-3</v>
      </c>
      <c r="AH2096" s="13">
        <f t="shared" si="2543"/>
        <v>4.9231579417547737E-2</v>
      </c>
      <c r="AI2096" s="13">
        <f t="shared" si="2544"/>
        <v>5.0283809751483666E-2</v>
      </c>
      <c r="AJ2096" s="13">
        <f t="shared" si="2545"/>
        <v>2.5679264742643794E-2</v>
      </c>
      <c r="AK2096" s="13">
        <f t="shared" si="2546"/>
        <v>8.7427032144388114E-3</v>
      </c>
      <c r="AL2096" s="13">
        <f t="shared" si="2547"/>
        <v>2.3158723330147401E-4</v>
      </c>
      <c r="AM2096" s="13">
        <f t="shared" si="2548"/>
        <v>2.6326645499615274E-4</v>
      </c>
      <c r="AN2096" s="13">
        <f t="shared" si="2549"/>
        <v>6.6849104283001797E-4</v>
      </c>
      <c r="AO2096" s="13">
        <f t="shared" si="2550"/>
        <v>8.4872239866354315E-4</v>
      </c>
      <c r="AP2096" s="13">
        <f t="shared" si="2551"/>
        <v>7.1836386113589411E-4</v>
      </c>
      <c r="AQ2096" s="13">
        <f t="shared" si="2552"/>
        <v>4.5602069457458016E-4</v>
      </c>
      <c r="AR2096" s="13">
        <f t="shared" si="2553"/>
        <v>2.5001947069546913E-2</v>
      </c>
      <c r="AS2096" s="13">
        <f t="shared" si="2554"/>
        <v>2.5536315607491093E-2</v>
      </c>
      <c r="AT2096" s="13">
        <f t="shared" si="2555"/>
        <v>1.304105262265101E-2</v>
      </c>
      <c r="AU2096" s="13">
        <f t="shared" si="2556"/>
        <v>4.4399266811709515E-3</v>
      </c>
      <c r="AV2096" s="13">
        <f t="shared" si="2557"/>
        <v>1.1337053939151124E-3</v>
      </c>
      <c r="AW2096" s="13">
        <f t="shared" si="2558"/>
        <v>1.6683861902762224E-5</v>
      </c>
      <c r="AX2096" s="13">
        <f t="shared" si="2559"/>
        <v>4.4815544865008625E-5</v>
      </c>
      <c r="AY2096" s="13">
        <f t="shared" si="2560"/>
        <v>1.1379645888513552E-4</v>
      </c>
      <c r="AZ2096" s="13">
        <f t="shared" si="2561"/>
        <v>1.4447703462941983E-4</v>
      </c>
      <c r="BA2096" s="13">
        <f t="shared" si="2562"/>
        <v>1.2228625119978524E-4</v>
      </c>
      <c r="BB2096" s="13">
        <f t="shared" si="2563"/>
        <v>7.762787665970641E-5</v>
      </c>
      <c r="BC2096" s="13">
        <f t="shared" si="2564"/>
        <v>3.9422827508871562E-5</v>
      </c>
      <c r="BD2096" s="13">
        <f t="shared" si="2565"/>
        <v>1.0580900928900197E-2</v>
      </c>
      <c r="BE2096" s="13">
        <f t="shared" si="2566"/>
        <v>1.080704733836906E-2</v>
      </c>
      <c r="BF2096" s="13">
        <f t="shared" si="2567"/>
        <v>5.5190135962216889E-3</v>
      </c>
      <c r="BG2096" s="13">
        <f t="shared" si="2568"/>
        <v>1.8789906327844183E-3</v>
      </c>
      <c r="BH2096" s="13">
        <f t="shared" si="2569"/>
        <v>4.7978761102916619E-4</v>
      </c>
      <c r="BI2096" s="13">
        <f t="shared" si="2570"/>
        <v>9.80084297092866E-5</v>
      </c>
      <c r="BJ2096" s="14">
        <f t="shared" si="2571"/>
        <v>0.13136317608431586</v>
      </c>
      <c r="BK2096" s="14">
        <f t="shared" si="2572"/>
        <v>0.16627716297762479</v>
      </c>
      <c r="BL2096" s="14">
        <f t="shared" si="2573"/>
        <v>0.60950040029247121</v>
      </c>
      <c r="BM2096" s="14">
        <f t="shared" si="2574"/>
        <v>0.67481193868704148</v>
      </c>
      <c r="BN2096" s="14">
        <f t="shared" si="2575"/>
        <v>0.30978559713848647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1.57692307692308</v>
      </c>
      <c r="F2097" s="10">
        <f>VLOOKUP(B2097,home!$B$2:$E$405,3,FALSE)</f>
        <v>0.42</v>
      </c>
      <c r="G2097" s="10">
        <f>VLOOKUP(C2097,away!$B$2:$E$405,4,FALSE)</f>
        <v>0.95</v>
      </c>
      <c r="H2097" s="10">
        <f>VLOOKUP(A2097,away!$A$2:$E$405,3,FALSE)</f>
        <v>1.31538461538462</v>
      </c>
      <c r="I2097" s="10">
        <f>VLOOKUP(C2097,away!$B$2:$E$405,3,FALSE)</f>
        <v>1.1599999999999999</v>
      </c>
      <c r="J2097" s="10">
        <f>VLOOKUP(B2097,home!$B$2:$E$405,4,FALSE)</f>
        <v>1.52</v>
      </c>
      <c r="K2097" s="12">
        <f t="shared" si="2520"/>
        <v>0.62919230769230894</v>
      </c>
      <c r="L2097" s="12">
        <f t="shared" si="2521"/>
        <v>2.319286153846162</v>
      </c>
      <c r="M2097" s="13">
        <f t="shared" si="2522"/>
        <v>5.2419403440122005E-2</v>
      </c>
      <c r="N2097" s="13">
        <f t="shared" si="2523"/>
        <v>3.2981885418344521E-2</v>
      </c>
      <c r="O2097" s="13">
        <f t="shared" si="2524"/>
        <v>0.12157559659155082</v>
      </c>
      <c r="P2097" s="13">
        <f t="shared" si="2525"/>
        <v>7.6494430178507072E-2</v>
      </c>
      <c r="Q2097" s="13">
        <f t="shared" si="2526"/>
        <v>1.037597429920575E-2</v>
      </c>
      <c r="R2097" s="13">
        <f t="shared" si="2527"/>
        <v>0.14098429891018527</v>
      </c>
      <c r="S2097" s="13">
        <f t="shared" si="2528"/>
        <v>2.7906640787215702E-2</v>
      </c>
      <c r="T2097" s="13">
        <f t="shared" si="2529"/>
        <v>2.4064853524811532E-2</v>
      </c>
      <c r="U2097" s="13">
        <f t="shared" si="2530"/>
        <v>8.8706236379681738E-2</v>
      </c>
      <c r="V2097" s="13">
        <f t="shared" si="2531"/>
        <v>4.524835472533865E-3</v>
      </c>
      <c r="W2097" s="13">
        <f t="shared" si="2532"/>
        <v>2.1761610712911186E-3</v>
      </c>
      <c r="X2097" s="13">
        <f t="shared" si="2533"/>
        <v>5.0471402411845214E-3</v>
      </c>
      <c r="Y2097" s="13">
        <f t="shared" si="2534"/>
        <v>5.8528812389495206E-3</v>
      </c>
      <c r="Z2097" s="13">
        <f t="shared" si="2535"/>
        <v>0.10899431079070042</v>
      </c>
      <c r="AA2097" s="13">
        <f t="shared" si="2536"/>
        <v>6.8578381931733517E-2</v>
      </c>
      <c r="AB2097" s="13">
        <f t="shared" si="2537"/>
        <v>2.1574495192715978E-2</v>
      </c>
      <c r="AC2097" s="13">
        <f t="shared" si="2538"/>
        <v>4.1268677294080056E-4</v>
      </c>
      <c r="AD2097" s="13">
        <f t="shared" si="2539"/>
        <v>3.4230595158895645E-4</v>
      </c>
      <c r="AE2097" s="13">
        <f t="shared" si="2540"/>
        <v>7.9390545389940127E-4</v>
      </c>
      <c r="AF2097" s="13">
        <f t="shared" si="2541"/>
        <v>9.2064696334591715E-4</v>
      </c>
      <c r="AG2097" s="13">
        <f t="shared" si="2542"/>
        <v>7.1174791822290026E-4</v>
      </c>
      <c r="AH2097" s="13">
        <f t="shared" si="2543"/>
        <v>6.3197248966219172E-2</v>
      </c>
      <c r="AI2097" s="13">
        <f t="shared" si="2544"/>
        <v>3.9763222916860831E-2</v>
      </c>
      <c r="AJ2097" s="13">
        <f t="shared" si="2545"/>
        <v>1.2509356994171683E-2</v>
      </c>
      <c r="AK2097" s="13">
        <f t="shared" si="2546"/>
        <v>2.6235970649699362E-3</v>
      </c>
      <c r="AL2097" s="13">
        <f t="shared" si="2547"/>
        <v>2.408897275938935E-5</v>
      </c>
      <c r="AM2097" s="13">
        <f t="shared" si="2548"/>
        <v>4.3075254323413468E-5</v>
      </c>
      <c r="AN2097" s="13">
        <f t="shared" si="2549"/>
        <v>9.9903840925694878E-5</v>
      </c>
      <c r="AO2097" s="13">
        <f t="shared" si="2550"/>
        <v>1.1585279748750686E-4</v>
      </c>
      <c r="AP2097" s="13">
        <f t="shared" si="2551"/>
        <v>8.9565263032372698E-5</v>
      </c>
      <c r="AQ2097" s="13">
        <f t="shared" si="2552"/>
        <v>5.1931868604142857E-5</v>
      </c>
      <c r="AR2097" s="13">
        <f t="shared" si="2553"/>
        <v>2.9314500897704161E-2</v>
      </c>
      <c r="AS2097" s="13">
        <f t="shared" si="2554"/>
        <v>1.8444458468674742E-2</v>
      </c>
      <c r="AT2097" s="13">
        <f t="shared" si="2555"/>
        <v>5.8025556940202059E-3</v>
      </c>
      <c r="AU2097" s="13">
        <f t="shared" si="2556"/>
        <v>1.2169744692112404E-3</v>
      </c>
      <c r="AV2097" s="13">
        <f t="shared" si="2557"/>
        <v>1.9142774367141073E-4</v>
      </c>
      <c r="AW2097" s="13">
        <f t="shared" si="2558"/>
        <v>9.7645789105975259E-7</v>
      </c>
      <c r="AX2097" s="13">
        <f t="shared" si="2559"/>
        <v>4.517103112030271E-6</v>
      </c>
      <c r="AY2097" s="13">
        <f t="shared" si="2560"/>
        <v>1.0476454703227215E-5</v>
      </c>
      <c r="AZ2097" s="13">
        <f t="shared" si="2561"/>
        <v>1.2148948167295695E-5</v>
      </c>
      <c r="BA2097" s="13">
        <f t="shared" si="2562"/>
        <v>9.3922957560678695E-6</v>
      </c>
      <c r="BB2097" s="13">
        <f t="shared" si="2563"/>
        <v>5.4458553749690683E-6</v>
      </c>
      <c r="BC2097" s="13">
        <f t="shared" si="2564"/>
        <v>2.5260993934028917E-6</v>
      </c>
      <c r="BD2097" s="13">
        <f t="shared" si="2565"/>
        <v>1.1331452673159357E-2</v>
      </c>
      <c r="BE2097" s="13">
        <f t="shared" si="2566"/>
        <v>7.1296628569313186E-3</v>
      </c>
      <c r="BF2097" s="13">
        <f t="shared" si="2567"/>
        <v>2.2429645130103782E-3</v>
      </c>
      <c r="BG2097" s="13">
        <f t="shared" si="2568"/>
        <v>4.7041867267098533E-4</v>
      </c>
      <c r="BH2097" s="13">
        <f t="shared" si="2569"/>
        <v>7.3995952559852528E-5</v>
      </c>
      <c r="BI2097" s="13">
        <f t="shared" si="2570"/>
        <v>9.3115368302048478E-6</v>
      </c>
      <c r="BJ2097" s="14">
        <f t="shared" si="2571"/>
        <v>8.3712337861724245E-2</v>
      </c>
      <c r="BK2097" s="14">
        <f t="shared" si="2572"/>
        <v>0.16179256207878204</v>
      </c>
      <c r="BL2097" s="14">
        <f t="shared" si="2573"/>
        <v>0.63574015842653286</v>
      </c>
      <c r="BM2097" s="14">
        <f t="shared" si="2574"/>
        <v>0.55539828032301208</v>
      </c>
      <c r="BN2097" s="14">
        <f t="shared" si="2575"/>
        <v>0.43483158883791545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1.57692307692308</v>
      </c>
      <c r="F2098" s="10">
        <f>VLOOKUP(B2098,home!$B$2:$E$405,3,FALSE)</f>
        <v>1.52</v>
      </c>
      <c r="G2098" s="10">
        <f>VLOOKUP(C2098,away!$B$2:$E$405,4,FALSE)</f>
        <v>0.85</v>
      </c>
      <c r="H2098" s="10">
        <f>VLOOKUP(A2098,away!$A$2:$E$405,3,FALSE)</f>
        <v>1.31538461538462</v>
      </c>
      <c r="I2098" s="10">
        <f>VLOOKUP(C2098,away!$B$2:$E$405,3,FALSE)</f>
        <v>0.95</v>
      </c>
      <c r="J2098" s="10">
        <f>VLOOKUP(B2098,home!$B$2:$E$405,4,FALSE)</f>
        <v>1.06</v>
      </c>
      <c r="K2098" s="12">
        <f t="shared" si="2520"/>
        <v>2.0373846153846196</v>
      </c>
      <c r="L2098" s="12">
        <f t="shared" si="2521"/>
        <v>1.3245923076923125</v>
      </c>
      <c r="M2098" s="13">
        <f t="shared" si="2522"/>
        <v>3.4666657841641781E-2</v>
      </c>
      <c r="N2098" s="13">
        <f t="shared" si="2523"/>
        <v>7.0629315353363545E-2</v>
      </c>
      <c r="O2098" s="13">
        <f t="shared" si="2524"/>
        <v>4.591918831044009E-2</v>
      </c>
      <c r="P2098" s="13">
        <f t="shared" si="2525"/>
        <v>9.3555047814639886E-2</v>
      </c>
      <c r="Q2098" s="13">
        <f t="shared" si="2526"/>
        <v>7.1949540248045799E-2</v>
      </c>
      <c r="R2098" s="13">
        <f t="shared" si="2527"/>
        <v>3.0412101805741856E-2</v>
      </c>
      <c r="S2098" s="13">
        <f t="shared" si="2528"/>
        <v>6.3119345190279286E-2</v>
      </c>
      <c r="T2098" s="13">
        <f t="shared" si="2529"/>
        <v>9.5303807554559902E-2</v>
      </c>
      <c r="U2098" s="13">
        <f t="shared" si="2530"/>
        <v>6.1961148340529258E-2</v>
      </c>
      <c r="V2098" s="13">
        <f t="shared" si="2531"/>
        <v>1.8926714296679043E-2</v>
      </c>
      <c r="W2098" s="13">
        <f t="shared" si="2532"/>
        <v>4.8862962128455006E-2</v>
      </c>
      <c r="X2098" s="13">
        <f t="shared" si="2533"/>
        <v>6.4723503766412283E-2</v>
      </c>
      <c r="Y2098" s="13">
        <f t="shared" si="2534"/>
        <v>4.2866127607942076E-2</v>
      </c>
      <c r="Z2098" s="13">
        <f t="shared" si="2535"/>
        <v>1.3427878704213714E-2</v>
      </c>
      <c r="AA2098" s="13">
        <f t="shared" si="2536"/>
        <v>2.7357753489215778E-2</v>
      </c>
      <c r="AB2098" s="13">
        <f t="shared" si="2537"/>
        <v>2.7869133035206564E-2</v>
      </c>
      <c r="AC2098" s="13">
        <f t="shared" si="2538"/>
        <v>3.1923499611074312E-3</v>
      </c>
      <c r="AD2098" s="13">
        <f t="shared" si="2539"/>
        <v>2.4888161825658884E-2</v>
      </c>
      <c r="AE2098" s="13">
        <f t="shared" si="2540"/>
        <v>3.2966667706869221E-2</v>
      </c>
      <c r="AF2098" s="13">
        <f t="shared" si="2541"/>
        <v>2.1833697227383774E-2</v>
      </c>
      <c r="AG2098" s="13">
        <f t="shared" si="2542"/>
        <v>9.6402491319585032E-3</v>
      </c>
      <c r="AH2098" s="13">
        <f t="shared" si="2543"/>
        <v>4.4466162100567242E-3</v>
      </c>
      <c r="AI2098" s="13">
        <f t="shared" si="2544"/>
        <v>9.0594674568894341E-3</v>
      </c>
      <c r="AJ2098" s="13">
        <f t="shared" si="2545"/>
        <v>9.2288098101220798E-3</v>
      </c>
      <c r="AK2098" s="13">
        <f t="shared" si="2546"/>
        <v>6.2675450418177934E-3</v>
      </c>
      <c r="AL2098" s="13">
        <f t="shared" si="2547"/>
        <v>3.44608303017566E-4</v>
      </c>
      <c r="AM2098" s="13">
        <f t="shared" si="2548"/>
        <v>1.0141351601760031E-2</v>
      </c>
      <c r="AN2098" s="13">
        <f t="shared" si="2549"/>
        <v>1.3433156321294449E-2</v>
      </c>
      <c r="AO2098" s="13">
        <f t="shared" si="2550"/>
        <v>8.8967277656074976E-3</v>
      </c>
      <c r="AP2098" s="13">
        <f t="shared" si="2551"/>
        <v>3.9281790539854346E-3</v>
      </c>
      <c r="AQ2098" s="13">
        <f t="shared" si="2552"/>
        <v>1.3008089395367926E-3</v>
      </c>
      <c r="AR2098" s="13">
        <f t="shared" si="2553"/>
        <v>1.1779907254202164E-3</v>
      </c>
      <c r="AS2098" s="13">
        <f t="shared" si="2554"/>
        <v>2.400020181036916E-3</v>
      </c>
      <c r="AT2098" s="13">
        <f t="shared" si="2555"/>
        <v>2.4448820967286115E-3</v>
      </c>
      <c r="AU2098" s="13">
        <f t="shared" si="2556"/>
        <v>1.6603883901013883E-3</v>
      </c>
      <c r="AV2098" s="13">
        <f t="shared" si="2557"/>
        <v>8.4571244038895131E-4</v>
      </c>
      <c r="AW2098" s="13">
        <f t="shared" si="2558"/>
        <v>2.5833216725453859E-5</v>
      </c>
      <c r="AX2098" s="13">
        <f t="shared" si="2559"/>
        <v>3.443638955438675E-3</v>
      </c>
      <c r="AY2098" s="13">
        <f t="shared" si="2560"/>
        <v>4.5614176708436592E-3</v>
      </c>
      <c r="AZ2098" s="13">
        <f t="shared" si="2561"/>
        <v>3.0210093794856485E-3</v>
      </c>
      <c r="BA2098" s="13">
        <f t="shared" si="2562"/>
        <v>1.3338685951776719E-3</v>
      </c>
      <c r="BB2098" s="13">
        <f t="shared" si="2563"/>
        <v>4.4170802016117375E-4</v>
      </c>
      <c r="BC2098" s="13">
        <f t="shared" si="2564"/>
        <v>1.1701660915029832E-4</v>
      </c>
      <c r="BD2098" s="13">
        <f t="shared" si="2565"/>
        <v>2.6005957557075115E-4</v>
      </c>
      <c r="BE2098" s="13">
        <f t="shared" si="2566"/>
        <v>5.2984137835130219E-4</v>
      </c>
      <c r="BF2098" s="13">
        <f t="shared" si="2567"/>
        <v>5.397453364235623E-4</v>
      </c>
      <c r="BG2098" s="13">
        <f t="shared" si="2568"/>
        <v>3.6655628155165393E-4</v>
      </c>
      <c r="BH2098" s="13">
        <f t="shared" si="2569"/>
        <v>1.8670403217648321E-4</v>
      </c>
      <c r="BI2098" s="13">
        <f t="shared" si="2570"/>
        <v>7.6077584557328307E-5</v>
      </c>
      <c r="BJ2098" s="14">
        <f t="shared" si="2571"/>
        <v>0.53428291546309037</v>
      </c>
      <c r="BK2098" s="14">
        <f t="shared" si="2572"/>
        <v>0.21836614107820868</v>
      </c>
      <c r="BL2098" s="14">
        <f t="shared" si="2573"/>
        <v>0.23300974152232676</v>
      </c>
      <c r="BM2098" s="14">
        <f t="shared" si="2574"/>
        <v>0.64741924093984837</v>
      </c>
      <c r="BN2098" s="14">
        <f t="shared" si="2575"/>
        <v>0.34713185137387292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1.57692307692308</v>
      </c>
      <c r="F2099" s="10">
        <f>VLOOKUP(B2099,home!$B$2:$E$405,3,FALSE)</f>
        <v>2.11</v>
      </c>
      <c r="G2099" s="10">
        <f>VLOOKUP(C2099,away!$B$2:$E$405,4,FALSE)</f>
        <v>0.95</v>
      </c>
      <c r="H2099" s="10">
        <f>VLOOKUP(A2099,away!$A$2:$E$405,3,FALSE)</f>
        <v>1.31538461538462</v>
      </c>
      <c r="I2099" s="10">
        <f>VLOOKUP(C2099,away!$B$2:$E$405,3,FALSE)</f>
        <v>0.21</v>
      </c>
      <c r="J2099" s="10">
        <f>VLOOKUP(B2099,home!$B$2:$E$405,4,FALSE)</f>
        <v>1.27</v>
      </c>
      <c r="K2099" s="12">
        <f t="shared" si="2520"/>
        <v>3.1609423076923133</v>
      </c>
      <c r="L2099" s="12">
        <f t="shared" si="2521"/>
        <v>0.35081307692307817</v>
      </c>
      <c r="M2099" s="13">
        <f t="shared" si="2522"/>
        <v>2.9844479888140395E-2</v>
      </c>
      <c r="N2099" s="13">
        <f t="shared" si="2523"/>
        <v>9.4336679129495324E-2</v>
      </c>
      <c r="O2099" s="13">
        <f t="shared" si="2524"/>
        <v>1.0469833818727455E-2</v>
      </c>
      <c r="P2099" s="13">
        <f t="shared" si="2525"/>
        <v>3.309454067212339E-2</v>
      </c>
      <c r="Q2099" s="13">
        <f t="shared" si="2526"/>
        <v>0.14909640011380818</v>
      </c>
      <c r="R2099" s="13">
        <f t="shared" si="2527"/>
        <v>1.8364773084105399E-3</v>
      </c>
      <c r="S2099" s="13">
        <f t="shared" si="2528"/>
        <v>9.1746331851309936E-3</v>
      </c>
      <c r="T2099" s="13">
        <f t="shared" si="2529"/>
        <v>5.2304966882079432E-2</v>
      </c>
      <c r="U2099" s="13">
        <f t="shared" si="2530"/>
        <v>5.8049988212717802E-3</v>
      </c>
      <c r="V2099" s="13">
        <f t="shared" si="2531"/>
        <v>1.130416643714952E-3</v>
      </c>
      <c r="W2099" s="13">
        <f t="shared" si="2532"/>
        <v>0.15709503968145239</v>
      </c>
      <c r="X2099" s="13">
        <f t="shared" si="2533"/>
        <v>5.5110994240003375E-2</v>
      </c>
      <c r="Y2099" s="13">
        <f t="shared" si="2534"/>
        <v>9.6668287308128101E-3</v>
      </c>
      <c r="Z2099" s="13">
        <f t="shared" si="2535"/>
        <v>2.1475341842097138E-4</v>
      </c>
      <c r="AA2099" s="13">
        <f t="shared" si="2536"/>
        <v>6.7882316600839827E-4</v>
      </c>
      <c r="AB2099" s="13">
        <f t="shared" si="2537"/>
        <v>1.0728604324387948E-3</v>
      </c>
      <c r="AC2099" s="13">
        <f t="shared" si="2538"/>
        <v>7.8344931232023101E-5</v>
      </c>
      <c r="AD2099" s="13">
        <f t="shared" si="2539"/>
        <v>0.12414208931442643</v>
      </c>
      <c r="AE2099" s="13">
        <f t="shared" si="2540"/>
        <v>4.3550668328053516E-2</v>
      </c>
      <c r="AF2099" s="13">
        <f t="shared" si="2541"/>
        <v>7.6390719791104506E-3</v>
      </c>
      <c r="AG2099" s="13">
        <f t="shared" si="2542"/>
        <v>8.9329544860953505E-4</v>
      </c>
      <c r="AH2099" s="13">
        <f t="shared" si="2543"/>
        <v>1.8834576874002556E-5</v>
      </c>
      <c r="AI2099" s="13">
        <f t="shared" si="2544"/>
        <v>5.9535010888517916E-5</v>
      </c>
      <c r="AJ2099" s="13">
        <f t="shared" si="2545"/>
        <v>9.409336735321944E-5</v>
      </c>
      <c r="AK2099" s="13">
        <f t="shared" si="2546"/>
        <v>9.9141235246675321E-5</v>
      </c>
      <c r="AL2099" s="13">
        <f t="shared" si="2547"/>
        <v>3.4750674467518174E-6</v>
      </c>
      <c r="AM2099" s="13">
        <f t="shared" si="2548"/>
        <v>7.848119645585766E-2</v>
      </c>
      <c r="AN2099" s="13">
        <f t="shared" si="2549"/>
        <v>2.7532230009284005E-2</v>
      </c>
      <c r="AO2099" s="13">
        <f t="shared" si="2550"/>
        <v>4.829333162055415E-3</v>
      </c>
      <c r="AP2099" s="13">
        <f t="shared" si="2551"/>
        <v>5.6473107535577279E-4</v>
      </c>
      <c r="AQ2099" s="13">
        <f t="shared" si="2552"/>
        <v>4.9528761544909338E-5</v>
      </c>
      <c r="AR2099" s="13">
        <f t="shared" si="2553"/>
        <v>1.3214831731426183E-6</v>
      </c>
      <c r="AS2099" s="13">
        <f t="shared" si="2554"/>
        <v>4.1771320708899884E-6</v>
      </c>
      <c r="AT2099" s="13">
        <f t="shared" si="2555"/>
        <v>6.6018367438472888E-6</v>
      </c>
      <c r="AU2099" s="13">
        <f t="shared" si="2556"/>
        <v>6.9560083573681829E-6</v>
      </c>
      <c r="AV2099" s="13">
        <f t="shared" si="2557"/>
        <v>5.4968852773666015E-6</v>
      </c>
      <c r="AW2099" s="13">
        <f t="shared" si="2558"/>
        <v>1.0704172037653478E-7</v>
      </c>
      <c r="AX2099" s="13">
        <f t="shared" si="2559"/>
        <v>4.134575570593875E-2</v>
      </c>
      <c r="AY2099" s="13">
        <f t="shared" si="2560"/>
        <v>1.4504631776910288E-2</v>
      </c>
      <c r="AZ2099" s="13">
        <f t="shared" si="2561"/>
        <v>2.5442072516470762E-3</v>
      </c>
      <c r="BA2099" s="13">
        <f t="shared" si="2562"/>
        <v>2.9751372476010632E-4</v>
      </c>
      <c r="BB2099" s="13">
        <f t="shared" si="2563"/>
        <v>2.6092926302484668E-5</v>
      </c>
      <c r="BC2099" s="13">
        <f t="shared" si="2564"/>
        <v>1.8307479524203536E-6</v>
      </c>
      <c r="BD2099" s="13">
        <f t="shared" si="2565"/>
        <v>7.7265596345372379E-8</v>
      </c>
      <c r="BE2099" s="13">
        <f t="shared" si="2566"/>
        <v>2.4423209241716413E-7</v>
      </c>
      <c r="BF2099" s="13">
        <f t="shared" si="2567"/>
        <v>3.8600177690881667E-7</v>
      </c>
      <c r="BG2099" s="13">
        <f t="shared" si="2568"/>
        <v>4.0670978249182933E-7</v>
      </c>
      <c r="BH2099" s="13">
        <f t="shared" si="2569"/>
        <v>3.213965396076905E-7</v>
      </c>
      <c r="BI2099" s="13">
        <f t="shared" si="2570"/>
        <v>2.0318318391837144E-7</v>
      </c>
      <c r="BJ2099" s="14">
        <f t="shared" si="2571"/>
        <v>0.86401308544546018</v>
      </c>
      <c r="BK2099" s="14">
        <f t="shared" si="2572"/>
        <v>8.7830522164698804E-2</v>
      </c>
      <c r="BL2099" s="14">
        <f t="shared" si="2573"/>
        <v>2.0160789871813686E-2</v>
      </c>
      <c r="BM2099" s="14">
        <f t="shared" si="2574"/>
        <v>0.63903621523449872</v>
      </c>
      <c r="BN2099" s="14">
        <f t="shared" si="2575"/>
        <v>0.31867841093070526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1.57692307692308</v>
      </c>
      <c r="F2100" s="10">
        <f>VLOOKUP(B2100,home!$B$2:$E$405,3,FALSE)</f>
        <v>1.37</v>
      </c>
      <c r="G2100" s="10">
        <f>VLOOKUP(C2100,away!$B$2:$E$405,4,FALSE)</f>
        <v>0.95</v>
      </c>
      <c r="H2100" s="10">
        <f>VLOOKUP(A2100,away!$A$2:$E$405,3,FALSE)</f>
        <v>1.31538461538462</v>
      </c>
      <c r="I2100" s="10">
        <f>VLOOKUP(C2100,away!$B$2:$E$405,3,FALSE)</f>
        <v>0.85</v>
      </c>
      <c r="J2100" s="10">
        <f>VLOOKUP(B2100,home!$B$2:$E$405,4,FALSE)</f>
        <v>1.27</v>
      </c>
      <c r="K2100" s="12">
        <f t="shared" si="2520"/>
        <v>2.0523653846153889</v>
      </c>
      <c r="L2100" s="12">
        <f t="shared" si="2521"/>
        <v>1.4199576923076973</v>
      </c>
      <c r="M2100" s="13">
        <f t="shared" si="2522"/>
        <v>3.1044827304664267E-2</v>
      </c>
      <c r="N2100" s="13">
        <f t="shared" si="2523"/>
        <v>6.3715328931455609E-2</v>
      </c>
      <c r="O2100" s="13">
        <f t="shared" si="2524"/>
        <v>4.4082341337622059E-2</v>
      </c>
      <c r="P2100" s="13">
        <f t="shared" si="2525"/>
        <v>9.0473071434135549E-2</v>
      </c>
      <c r="Q2100" s="13">
        <f t="shared" si="2526"/>
        <v>6.5383567784151456E-2</v>
      </c>
      <c r="R2100" s="13">
        <f t="shared" si="2527"/>
        <v>3.1297529838645019E-2</v>
      </c>
      <c r="S2100" s="13">
        <f t="shared" si="2528"/>
        <v>6.5915785054926068E-2</v>
      </c>
      <c r="T2100" s="13">
        <f t="shared" si="2529"/>
        <v>9.2841900025627602E-2</v>
      </c>
      <c r="U2100" s="13">
        <f t="shared" si="2530"/>
        <v>6.4233966864802303E-2</v>
      </c>
      <c r="V2100" s="13">
        <f t="shared" si="2531"/>
        <v>2.1344058639200466E-2</v>
      </c>
      <c r="W2100" s="13">
        <f t="shared" si="2532"/>
        <v>4.4730323747615451E-2</v>
      </c>
      <c r="X2100" s="13">
        <f t="shared" si="2533"/>
        <v>6.3515167284840218E-2</v>
      </c>
      <c r="Y2100" s="13">
        <f t="shared" si="2534"/>
        <v>4.5094425182159545E-2</v>
      </c>
      <c r="Z2100" s="13">
        <f t="shared" si="2535"/>
        <v>1.4813722748204564E-2</v>
      </c>
      <c r="AA2100" s="13">
        <f t="shared" si="2536"/>
        <v>3.0403171785704595E-2</v>
      </c>
      <c r="AB2100" s="13">
        <f t="shared" si="2537"/>
        <v>3.1199208677747683E-2</v>
      </c>
      <c r="AC2100" s="13">
        <f t="shared" si="2538"/>
        <v>3.8876495490857373E-3</v>
      </c>
      <c r="AD2100" s="13">
        <f t="shared" si="2539"/>
        <v>2.2950742025561417E-2</v>
      </c>
      <c r="AE2100" s="13">
        <f t="shared" si="2540"/>
        <v>3.2589082683365474E-2</v>
      </c>
      <c r="AF2100" s="13">
        <f t="shared" si="2541"/>
        <v>2.3137559320748194E-2</v>
      </c>
      <c r="AG2100" s="13">
        <f t="shared" si="2542"/>
        <v>1.0951451779574021E-2</v>
      </c>
      <c r="AH2100" s="13">
        <f t="shared" si="2543"/>
        <v>5.2587148920066468E-3</v>
      </c>
      <c r="AI2100" s="13">
        <f t="shared" si="2544"/>
        <v>1.0792804411915895E-2</v>
      </c>
      <c r="AJ2100" s="13">
        <f t="shared" si="2545"/>
        <v>1.1075389088970218E-2</v>
      </c>
      <c r="AK2100" s="13">
        <f t="shared" si="2546"/>
        <v>7.5769150624498136E-3</v>
      </c>
      <c r="AL2100" s="13">
        <f t="shared" si="2547"/>
        <v>4.5318673144942762E-4</v>
      </c>
      <c r="AM2100" s="13">
        <f t="shared" si="2548"/>
        <v>9.4206616968999842E-3</v>
      </c>
      <c r="AN2100" s="13">
        <f t="shared" si="2549"/>
        <v>1.3376941043141615E-2</v>
      </c>
      <c r="AO2100" s="13">
        <f t="shared" si="2550"/>
        <v>9.4973451668777468E-3</v>
      </c>
      <c r="AP2100" s="13">
        <f t="shared" si="2551"/>
        <v>4.4952761087364637E-3</v>
      </c>
      <c r="AQ2100" s="13">
        <f t="shared" si="2552"/>
        <v>1.5957754724118382E-3</v>
      </c>
      <c r="AR2100" s="13">
        <f t="shared" si="2553"/>
        <v>1.4934305325115752E-3</v>
      </c>
      <c r="AS2100" s="13">
        <f t="shared" si="2554"/>
        <v>3.0650651292544843E-3</v>
      </c>
      <c r="AT2100" s="13">
        <f t="shared" si="2555"/>
        <v>3.1453167864367989E-3</v>
      </c>
      <c r="AU2100" s="13">
        <f t="shared" si="2556"/>
        <v>2.151779765377533E-3</v>
      </c>
      <c r="AV2100" s="13">
        <f t="shared" si="2557"/>
        <v>1.1040595764441681E-3</v>
      </c>
      <c r="AW2100" s="13">
        <f t="shared" si="2558"/>
        <v>3.6686372477032705E-5</v>
      </c>
      <c r="AX2100" s="13">
        <f t="shared" si="2559"/>
        <v>3.2224399944815975E-3</v>
      </c>
      <c r="AY2100" s="13">
        <f t="shared" si="2560"/>
        <v>4.575728458164118E-3</v>
      </c>
      <c r="AZ2100" s="13">
        <f t="shared" si="2561"/>
        <v>3.2486704110406897E-3</v>
      </c>
      <c r="BA2100" s="13">
        <f t="shared" si="2562"/>
        <v>1.5376581799765457E-3</v>
      </c>
      <c r="BB2100" s="13">
        <f t="shared" si="2563"/>
        <v>5.4585239019938733E-4</v>
      </c>
      <c r="BC2100" s="13">
        <f t="shared" si="2564"/>
        <v>1.5501746006563248E-4</v>
      </c>
      <c r="BD2100" s="13">
        <f t="shared" si="2565"/>
        <v>3.534346954278322E-4</v>
      </c>
      <c r="BE2100" s="13">
        <f t="shared" si="2566"/>
        <v>7.253771346181656E-4</v>
      </c>
      <c r="BF2100" s="13">
        <f t="shared" si="2567"/>
        <v>7.4436946094091027E-4</v>
      </c>
      <c r="BG2100" s="13">
        <f t="shared" si="2568"/>
        <v>5.0923937166664698E-4</v>
      </c>
      <c r="BH2100" s="13">
        <f t="shared" si="2569"/>
        <v>2.6128631472297929E-4</v>
      </c>
      <c r="BI2100" s="13">
        <f t="shared" si="2570"/>
        <v>1.0725099756223296E-4</v>
      </c>
      <c r="BJ2100" s="14">
        <f t="shared" si="2571"/>
        <v>0.51658091514709459</v>
      </c>
      <c r="BK2100" s="14">
        <f t="shared" si="2572"/>
        <v>0.21769430717162563</v>
      </c>
      <c r="BL2100" s="14">
        <f t="shared" si="2573"/>
        <v>0.24958065172482752</v>
      </c>
      <c r="BM2100" s="14">
        <f t="shared" si="2574"/>
        <v>0.66813388807539165</v>
      </c>
      <c r="BN2100" s="14">
        <f t="shared" si="2575"/>
        <v>0.32599666663067395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1.57692307692308</v>
      </c>
      <c r="F2101" s="10">
        <f>VLOOKUP(B2101,home!$B$2:$E$405,3,FALSE)</f>
        <v>1.9</v>
      </c>
      <c r="G2101" s="10">
        <f>VLOOKUP(C2101,away!$B$2:$E$405,4,FALSE)</f>
        <v>0.79</v>
      </c>
      <c r="H2101" s="10">
        <f>VLOOKUP(A2101,away!$A$2:$E$405,3,FALSE)</f>
        <v>1.31538461538462</v>
      </c>
      <c r="I2101" s="10">
        <f>VLOOKUP(C2101,away!$B$2:$E$405,3,FALSE)</f>
        <v>0.95</v>
      </c>
      <c r="J2101" s="10">
        <f>VLOOKUP(B2101,home!$B$2:$E$405,4,FALSE)</f>
        <v>0.51</v>
      </c>
      <c r="K2101" s="12">
        <f t="shared" si="2520"/>
        <v>2.3669615384615432</v>
      </c>
      <c r="L2101" s="12">
        <f t="shared" si="2521"/>
        <v>0.63730384615384839</v>
      </c>
      <c r="M2101" s="13">
        <f t="shared" si="2522"/>
        <v>4.9575159629817914E-2</v>
      </c>
      <c r="N2101" s="13">
        <f t="shared" si="2523"/>
        <v>0.11734249610687039</v>
      </c>
      <c r="O2101" s="13">
        <f t="shared" si="2524"/>
        <v>3.1594439905773951E-2</v>
      </c>
      <c r="P2101" s="13">
        <f t="shared" si="2525"/>
        <v>7.4782824086201474E-2</v>
      </c>
      <c r="Q2101" s="13">
        <f t="shared" si="2526"/>
        <v>0.13887258755601786</v>
      </c>
      <c r="R2101" s="13">
        <f t="shared" si="2527"/>
        <v>1.0067629034513184E-2</v>
      </c>
      <c r="S2101" s="13">
        <f t="shared" si="2528"/>
        <v>2.8201980689861766E-2</v>
      </c>
      <c r="T2101" s="13">
        <f t="shared" si="2529"/>
        <v>8.8504034174787236E-2</v>
      </c>
      <c r="U2101" s="13">
        <f t="shared" si="2530"/>
        <v>2.3829690708191423E-2</v>
      </c>
      <c r="V2101" s="13">
        <f t="shared" si="2531"/>
        <v>4.7268828819393739E-3</v>
      </c>
      <c r="W2101" s="13">
        <f t="shared" si="2532"/>
        <v>0.10956869116390912</v>
      </c>
      <c r="X2101" s="13">
        <f t="shared" si="2533"/>
        <v>6.9828548296802462E-2</v>
      </c>
      <c r="Y2101" s="13">
        <f t="shared" si="2534"/>
        <v>2.2251001200445982E-2</v>
      </c>
      <c r="Z2101" s="13">
        <f t="shared" si="2535"/>
        <v>2.1387129017818025E-3</v>
      </c>
      <c r="AA2101" s="13">
        <f t="shared" si="2536"/>
        <v>5.0622511803290063E-3</v>
      </c>
      <c r="AB2101" s="13">
        <f t="shared" si="2537"/>
        <v>5.9910769209351568E-3</v>
      </c>
      <c r="AC2101" s="13">
        <f t="shared" si="2538"/>
        <v>4.4564865458286912E-4</v>
      </c>
      <c r="AD2101" s="13">
        <f t="shared" si="2539"/>
        <v>6.4836219451135976E-2</v>
      </c>
      <c r="AE2101" s="13">
        <f t="shared" si="2540"/>
        <v>4.1320372026283914E-2</v>
      </c>
      <c r="AF2101" s="13">
        <f t="shared" si="2541"/>
        <v>1.3166816008429309E-2</v>
      </c>
      <c r="AG2101" s="13">
        <f t="shared" si="2542"/>
        <v>2.7970874945906872E-3</v>
      </c>
      <c r="AH2101" s="13">
        <f t="shared" si="2543"/>
        <v>3.4075248953110011E-4</v>
      </c>
      <c r="AI2101" s="13">
        <f t="shared" si="2544"/>
        <v>8.0654803685513356E-4</v>
      </c>
      <c r="AJ2101" s="13">
        <f t="shared" si="2545"/>
        <v>9.5453409107888255E-4</v>
      </c>
      <c r="AK2101" s="13">
        <f t="shared" si="2546"/>
        <v>7.5311516024468758E-4</v>
      </c>
      <c r="AL2101" s="13">
        <f t="shared" si="2547"/>
        <v>2.6889970855386233E-5</v>
      </c>
      <c r="AM2101" s="13">
        <f t="shared" si="2548"/>
        <v>3.0692967548018233E-2</v>
      </c>
      <c r="AN2101" s="13">
        <f t="shared" si="2549"/>
        <v>1.9560746268227271E-2</v>
      </c>
      <c r="AO2101" s="13">
        <f t="shared" si="2550"/>
        <v>6.2330694151903881E-3</v>
      </c>
      <c r="AP2101" s="13">
        <f t="shared" si="2551"/>
        <v>1.3241197038815844E-3</v>
      </c>
      <c r="AQ2101" s="13">
        <f t="shared" si="2552"/>
        <v>2.1096664501295712E-4</v>
      </c>
      <c r="AR2101" s="13">
        <f t="shared" si="2553"/>
        <v>4.3432574432933817E-5</v>
      </c>
      <c r="AS2101" s="13">
        <f t="shared" si="2554"/>
        <v>1.028032331991225E-4</v>
      </c>
      <c r="AT2101" s="13">
        <f t="shared" si="2555"/>
        <v>1.2166564950590794E-4</v>
      </c>
      <c r="AU2101" s="13">
        <f t="shared" si="2556"/>
        <v>9.5992637644142252E-5</v>
      </c>
      <c r="AV2101" s="13">
        <f t="shared" si="2557"/>
        <v>5.6802720319790071E-5</v>
      </c>
      <c r="AW2101" s="13">
        <f t="shared" si="2558"/>
        <v>1.126744822730363E-6</v>
      </c>
      <c r="AX2101" s="13">
        <f t="shared" si="2559"/>
        <v>1.210817894790123E-2</v>
      </c>
      <c r="AY2101" s="13">
        <f t="shared" si="2560"/>
        <v>7.7165890134165104E-3</v>
      </c>
      <c r="AZ2101" s="13">
        <f t="shared" si="2561"/>
        <v>2.4589059287194359E-3</v>
      </c>
      <c r="BA2101" s="13">
        <f t="shared" si="2562"/>
        <v>5.2235673523446573E-4</v>
      </c>
      <c r="BB2101" s="13">
        <f t="shared" si="2563"/>
        <v>8.3224989107323106E-5</v>
      </c>
      <c r="BC2101" s="13">
        <f t="shared" si="2564"/>
        <v>1.0607921130841831E-5</v>
      </c>
      <c r="BD2101" s="13">
        <f t="shared" si="2565"/>
        <v>4.613291122412002E-6</v>
      </c>
      <c r="BE2101" s="13">
        <f t="shared" si="2566"/>
        <v>1.0919482652475292E-5</v>
      </c>
      <c r="BF2101" s="13">
        <f t="shared" si="2567"/>
        <v>1.2922997729153528E-5</v>
      </c>
      <c r="BG2101" s="13">
        <f t="shared" si="2568"/>
        <v>1.0196079528844089E-5</v>
      </c>
      <c r="BH2101" s="13">
        <f t="shared" si="2569"/>
        <v>6.0334320219672597E-6</v>
      </c>
      <c r="BI2101" s="13">
        <f t="shared" si="2570"/>
        <v>2.8561803081837553E-6</v>
      </c>
      <c r="BJ2101" s="14">
        <f t="shared" si="2571"/>
        <v>0.74940958659511325</v>
      </c>
      <c r="BK2101" s="14">
        <f t="shared" si="2572"/>
        <v>0.16547597492667532</v>
      </c>
      <c r="BL2101" s="14">
        <f t="shared" si="2573"/>
        <v>7.986827580591746E-2</v>
      </c>
      <c r="BM2101" s="14">
        <f t="shared" si="2574"/>
        <v>0.56694195164169925</v>
      </c>
      <c r="BN2101" s="14">
        <f t="shared" si="2575"/>
        <v>0.42223513631919485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1.57692307692308</v>
      </c>
      <c r="F2102" s="10">
        <f>VLOOKUP(B2102,home!$B$2:$E$405,3,FALSE)</f>
        <v>1.1599999999999999</v>
      </c>
      <c r="G2102" s="10">
        <f>VLOOKUP(C2102,away!$B$2:$E$405,4,FALSE)</f>
        <v>0.63</v>
      </c>
      <c r="H2102" s="10">
        <f>VLOOKUP(A2102,away!$A$2:$E$405,3,FALSE)</f>
        <v>1.31538461538462</v>
      </c>
      <c r="I2102" s="10">
        <f>VLOOKUP(C2102,away!$B$2:$E$405,3,FALSE)</f>
        <v>0.63</v>
      </c>
      <c r="J2102" s="10">
        <f>VLOOKUP(B2102,home!$B$2:$E$405,4,FALSE)</f>
        <v>1.27</v>
      </c>
      <c r="K2102" s="12">
        <f t="shared" si="2520"/>
        <v>1.1524153846153866</v>
      </c>
      <c r="L2102" s="12">
        <f t="shared" si="2521"/>
        <v>1.0524392307692345</v>
      </c>
      <c r="M2102" s="13">
        <f t="shared" si="2522"/>
        <v>0.1102665551999238</v>
      </c>
      <c r="N2102" s="13">
        <f t="shared" si="2523"/>
        <v>0.12707287462093395</v>
      </c>
      <c r="O2102" s="13">
        <f t="shared" si="2524"/>
        <v>0.11604884853418115</v>
      </c>
      <c r="P2102" s="13">
        <f t="shared" si="2525"/>
        <v>0.1337364784176911</v>
      </c>
      <c r="Q2102" s="13">
        <f t="shared" si="2526"/>
        <v>7.3220367840233211E-2</v>
      </c>
      <c r="R2102" s="13">
        <f t="shared" si="2527"/>
        <v>6.1067180441484493E-2</v>
      </c>
      <c r="S2102" s="13">
        <f t="shared" si="2528"/>
        <v>4.0550477039791297E-2</v>
      </c>
      <c r="T2102" s="13">
        <f t="shared" si="2529"/>
        <v>7.7059987606415442E-2</v>
      </c>
      <c r="U2102" s="13">
        <f t="shared" si="2530"/>
        <v>7.0374758235850557E-2</v>
      </c>
      <c r="V2102" s="13">
        <f t="shared" si="2531"/>
        <v>5.4646145501452978E-3</v>
      </c>
      <c r="W2102" s="13">
        <f t="shared" si="2532"/>
        <v>2.8126759455427485E-2</v>
      </c>
      <c r="X2102" s="13">
        <f t="shared" si="2533"/>
        <v>2.9601705085301397E-2</v>
      </c>
      <c r="Y2102" s="13">
        <f t="shared" si="2534"/>
        <v>1.5576997864716167E-2</v>
      </c>
      <c r="Z2102" s="13">
        <f t="shared" si="2535"/>
        <v>2.1423165469693996E-2</v>
      </c>
      <c r="AA2102" s="13">
        <f t="shared" si="2536"/>
        <v>2.4688385474436473E-2</v>
      </c>
      <c r="AB2102" s="13">
        <f t="shared" si="2537"/>
        <v>1.422563762102782E-2</v>
      </c>
      <c r="AC2102" s="13">
        <f t="shared" si="2538"/>
        <v>4.1423389016362637E-4</v>
      </c>
      <c r="AD2102" s="13">
        <f t="shared" si="2539"/>
        <v>8.1034275789527276E-3</v>
      </c>
      <c r="AE2102" s="13">
        <f t="shared" si="2540"/>
        <v>8.5283650877872094E-3</v>
      </c>
      <c r="AF2102" s="13">
        <f t="shared" si="2541"/>
        <v>4.487792996354982E-3</v>
      </c>
      <c r="AG2102" s="13">
        <f t="shared" si="2542"/>
        <v>1.5743764696451318E-3</v>
      </c>
      <c r="AH2102" s="13">
        <f t="shared" si="2543"/>
        <v>5.6366449468916941E-3</v>
      </c>
      <c r="AI2102" s="13">
        <f t="shared" si="2544"/>
        <v>6.4957563544125662E-3</v>
      </c>
      <c r="AJ2102" s="13">
        <f t="shared" si="2545"/>
        <v>3.7429047787691004E-3</v>
      </c>
      <c r="AK2102" s="13">
        <f t="shared" si="2546"/>
        <v>1.4377936834013207E-3</v>
      </c>
      <c r="AL2102" s="13">
        <f t="shared" si="2547"/>
        <v>2.0096095905527059E-5</v>
      </c>
      <c r="AM2102" s="13">
        <f t="shared" si="2548"/>
        <v>1.8677029220203476E-3</v>
      </c>
      <c r="AN2102" s="13">
        <f t="shared" si="2549"/>
        <v>1.9656438265565463E-3</v>
      </c>
      <c r="AO2102" s="13">
        <f t="shared" si="2550"/>
        <v>1.034360338393733E-3</v>
      </c>
      <c r="AP2102" s="13">
        <f t="shared" si="2551"/>
        <v>3.628671329591018E-4</v>
      </c>
      <c r="AQ2102" s="13">
        <f t="shared" si="2552"/>
        <v>9.5473901570728662E-5</v>
      </c>
      <c r="AR2102" s="13">
        <f t="shared" si="2553"/>
        <v>1.1864452544051976E-3</v>
      </c>
      <c r="AS2102" s="13">
        <f t="shared" si="2554"/>
        <v>1.3672777641804659E-3</v>
      </c>
      <c r="AT2102" s="13">
        <f t="shared" si="2555"/>
        <v>7.8783596524204902E-4</v>
      </c>
      <c r="AU2102" s="13">
        <f t="shared" si="2556"/>
        <v>3.0263809563275013E-4</v>
      </c>
      <c r="AV2102" s="13">
        <f t="shared" si="2557"/>
        <v>8.7191199344470929E-5</v>
      </c>
      <c r="AW2102" s="13">
        <f t="shared" si="2558"/>
        <v>6.7704146845607505E-7</v>
      </c>
      <c r="AX2102" s="13">
        <f t="shared" si="2559"/>
        <v>3.5872826353789393E-4</v>
      </c>
      <c r="AY2102" s="13">
        <f t="shared" si="2560"/>
        <v>3.7753969773300433E-4</v>
      </c>
      <c r="AZ2102" s="13">
        <f t="shared" si="2561"/>
        <v>1.9866879453348614E-4</v>
      </c>
      <c r="BA2102" s="13">
        <f t="shared" si="2562"/>
        <v>6.9695611098891097E-5</v>
      </c>
      <c r="BB2102" s="13">
        <f t="shared" si="2563"/>
        <v>1.8337598833227164E-5</v>
      </c>
      <c r="BC2102" s="13">
        <f t="shared" si="2564"/>
        <v>3.8598416820392829E-6</v>
      </c>
      <c r="BD2102" s="13">
        <f t="shared" si="2565"/>
        <v>2.0811025514933578E-4</v>
      </c>
      <c r="BE2102" s="13">
        <f t="shared" si="2566"/>
        <v>2.3982945973032799E-4</v>
      </c>
      <c r="BF2102" s="13">
        <f t="shared" si="2567"/>
        <v>1.3819157953861319E-4</v>
      </c>
      <c r="BG2102" s="13">
        <f t="shared" si="2568"/>
        <v>5.3084700761532917E-5</v>
      </c>
      <c r="BH2102" s="13">
        <f t="shared" si="2569"/>
        <v>1.5293906461323656E-5</v>
      </c>
      <c r="BI2102" s="13">
        <f t="shared" si="2570"/>
        <v>3.5249866193796097E-6</v>
      </c>
      <c r="BJ2102" s="14">
        <f t="shared" si="2571"/>
        <v>0.3797055325346867</v>
      </c>
      <c r="BK2102" s="14">
        <f t="shared" si="2572"/>
        <v>0.29082999489135369</v>
      </c>
      <c r="BL2102" s="14">
        <f t="shared" si="2573"/>
        <v>0.30810733323752054</v>
      </c>
      <c r="BM2102" s="14">
        <f t="shared" si="2574"/>
        <v>0.37827685842254261</v>
      </c>
      <c r="BN2102" s="14">
        <f t="shared" si="2575"/>
        <v>0.62141230505444778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1.57692307692308</v>
      </c>
      <c r="F2103" s="10">
        <f>VLOOKUP(B2103,home!$B$2:$E$405,3,FALSE)</f>
        <v>1.27</v>
      </c>
      <c r="G2103" s="10">
        <f>VLOOKUP(C2103,away!$B$2:$E$405,4,FALSE)</f>
        <v>0.63</v>
      </c>
      <c r="H2103" s="10">
        <f>VLOOKUP(A2103,away!$A$2:$E$405,3,FALSE)</f>
        <v>1.31538461538462</v>
      </c>
      <c r="I2103" s="10">
        <f>VLOOKUP(C2103,away!$B$2:$E$405,3,FALSE)</f>
        <v>0.63</v>
      </c>
      <c r="J2103" s="10">
        <f>VLOOKUP(B2103,home!$B$2:$E$405,4,FALSE)</f>
        <v>0.98</v>
      </c>
      <c r="K2103" s="12">
        <f t="shared" si="2520"/>
        <v>1.2616961538461564</v>
      </c>
      <c r="L2103" s="12">
        <f t="shared" si="2521"/>
        <v>0.81211846153846434</v>
      </c>
      <c r="M2103" s="13">
        <f t="shared" si="2522"/>
        <v>0.12570534839754624</v>
      </c>
      <c r="N2103" s="13">
        <f t="shared" si="2523"/>
        <v>0.15860195459107518</v>
      </c>
      <c r="O2103" s="13">
        <f t="shared" si="2524"/>
        <v>0.10208763414777193</v>
      </c>
      <c r="P2103" s="13">
        <f t="shared" si="2525"/>
        <v>0.12880357535949738</v>
      </c>
      <c r="Q2103" s="13">
        <f t="shared" si="2526"/>
        <v>0.10005373805002118</v>
      </c>
      <c r="R2103" s="13">
        <f t="shared" si="2527"/>
        <v>4.1453626193095068E-2</v>
      </c>
      <c r="S2103" s="13">
        <f t="shared" si="2528"/>
        <v>3.2994540878488118E-2</v>
      </c>
      <c r="T2103" s="13">
        <f t="shared" si="2529"/>
        <v>8.125548781635572E-2</v>
      </c>
      <c r="U2103" s="13">
        <f t="shared" si="2530"/>
        <v>5.2301880730804329E-2</v>
      </c>
      <c r="V2103" s="13">
        <f t="shared" si="2531"/>
        <v>3.7564165254256308E-3</v>
      </c>
      <c r="W2103" s="13">
        <f t="shared" si="2532"/>
        <v>4.2079138825214191E-2</v>
      </c>
      <c r="X2103" s="13">
        <f t="shared" si="2533"/>
        <v>3.4173245485596415E-2</v>
      </c>
      <c r="Y2103" s="13">
        <f t="shared" si="2534"/>
        <v>1.3876361774769414E-2</v>
      </c>
      <c r="Z2103" s="13">
        <f t="shared" si="2535"/>
        <v>1.1221751709708985E-2</v>
      </c>
      <c r="AA2103" s="13">
        <f t="shared" si="2536"/>
        <v>1.4158440971556354E-2</v>
      </c>
      <c r="AB2103" s="13">
        <f t="shared" si="2537"/>
        <v>8.9318252591352471E-3</v>
      </c>
      <c r="AC2103" s="13">
        <f t="shared" si="2538"/>
        <v>2.4056249653563172E-4</v>
      </c>
      <c r="AD2103" s="13">
        <f t="shared" si="2539"/>
        <v>1.3272771903232811E-2</v>
      </c>
      <c r="AE2103" s="13">
        <f t="shared" si="2540"/>
        <v>1.0779063098404386E-2</v>
      </c>
      <c r="AF2103" s="13">
        <f t="shared" si="2541"/>
        <v>4.3769380701511006E-3</v>
      </c>
      <c r="AG2103" s="13">
        <f t="shared" si="2542"/>
        <v>1.1848640705934158E-3</v>
      </c>
      <c r="AH2103" s="13">
        <f t="shared" si="2543"/>
        <v>2.2783479335638725E-3</v>
      </c>
      <c r="AI2103" s="13">
        <f t="shared" si="2544"/>
        <v>2.874582824900876E-3</v>
      </c>
      <c r="AJ2103" s="13">
        <f t="shared" si="2545"/>
        <v>1.8134250470448275E-3</v>
      </c>
      <c r="AK2103" s="13">
        <f t="shared" si="2546"/>
        <v>7.6266380238158144E-4</v>
      </c>
      <c r="AL2103" s="13">
        <f t="shared" si="2547"/>
        <v>9.8596631077952986E-6</v>
      </c>
      <c r="AM2103" s="13">
        <f t="shared" si="2548"/>
        <v>3.3492410522372295E-3</v>
      </c>
      <c r="AN2103" s="13">
        <f t="shared" si="2549"/>
        <v>2.7199804906643662E-3</v>
      </c>
      <c r="AO2103" s="13">
        <f t="shared" si="2550"/>
        <v>1.1044731857464912E-3</v>
      </c>
      <c r="AP2103" s="13">
        <f t="shared" si="2551"/>
        <v>2.9898768813964234E-4</v>
      </c>
      <c r="AQ2103" s="13">
        <f t="shared" si="2552"/>
        <v>6.0703355327727106E-5</v>
      </c>
      <c r="AR2103" s="13">
        <f t="shared" si="2553"/>
        <v>3.7005768373104641E-4</v>
      </c>
      <c r="AS2103" s="13">
        <f t="shared" si="2554"/>
        <v>4.6690035626467858E-4</v>
      </c>
      <c r="AT2103" s="13">
        <f t="shared" si="2555"/>
        <v>2.9454319186427265E-4</v>
      </c>
      <c r="AU2103" s="13">
        <f t="shared" si="2556"/>
        <v>1.2387467077224111E-4</v>
      </c>
      <c r="AV2103" s="13">
        <f t="shared" si="2557"/>
        <v>3.9073048918073893E-5</v>
      </c>
      <c r="AW2103" s="13">
        <f t="shared" si="2558"/>
        <v>2.8062976819143484E-7</v>
      </c>
      <c r="AX2103" s="13">
        <f t="shared" si="2559"/>
        <v>7.0428742565189584E-4</v>
      </c>
      <c r="AY2103" s="13">
        <f t="shared" si="2560"/>
        <v>5.7196482060130327E-4</v>
      </c>
      <c r="AZ2103" s="13">
        <f t="shared" si="2561"/>
        <v>2.3225159508042707E-4</v>
      </c>
      <c r="BA2103" s="13">
        <f t="shared" si="2562"/>
        <v>6.2871936028856937E-5</v>
      </c>
      <c r="BB2103" s="13">
        <f t="shared" si="2563"/>
        <v>1.2764864990425007E-5</v>
      </c>
      <c r="BC2103" s="13">
        <f t="shared" si="2564"/>
        <v>2.0733165035540328E-6</v>
      </c>
      <c r="BD2103" s="13">
        <f t="shared" si="2565"/>
        <v>5.0088446132024165E-5</v>
      </c>
      <c r="BE2103" s="13">
        <f t="shared" si="2566"/>
        <v>6.3196399836905267E-5</v>
      </c>
      <c r="BF2103" s="13">
        <f t="shared" si="2567"/>
        <v>3.9867327305573632E-5</v>
      </c>
      <c r="BG2103" s="13">
        <f t="shared" si="2568"/>
        <v>1.6766817841856034E-5</v>
      </c>
      <c r="BH2103" s="13">
        <f t="shared" si="2569"/>
        <v>5.2886573958272204E-6</v>
      </c>
      <c r="BI2103" s="13">
        <f t="shared" si="2570"/>
        <v>1.3345357390650452E-6</v>
      </c>
      <c r="BJ2103" s="14">
        <f t="shared" si="2571"/>
        <v>0.46877316341638553</v>
      </c>
      <c r="BK2103" s="14">
        <f t="shared" si="2572"/>
        <v>0.29208226814120208</v>
      </c>
      <c r="BL2103" s="14">
        <f t="shared" si="2573"/>
        <v>0.22813341804605564</v>
      </c>
      <c r="BM2103" s="14">
        <f t="shared" si="2574"/>
        <v>0.34293304038351236</v>
      </c>
      <c r="BN2103" s="14">
        <f t="shared" si="2575"/>
        <v>0.65670587673900693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1.57692307692308</v>
      </c>
      <c r="F2104" s="10">
        <f>VLOOKUP(B2104,home!$B$2:$E$405,3,FALSE)</f>
        <v>1.06</v>
      </c>
      <c r="G2104" s="10">
        <f>VLOOKUP(C2104,away!$B$2:$E$405,4,FALSE)</f>
        <v>1.52</v>
      </c>
      <c r="H2104" s="10">
        <f>VLOOKUP(A2104,away!$A$2:$E$405,3,FALSE)</f>
        <v>1.31538461538462</v>
      </c>
      <c r="I2104" s="10">
        <f>VLOOKUP(C2104,away!$B$2:$E$405,3,FALSE)</f>
        <v>1.1399999999999999</v>
      </c>
      <c r="J2104" s="10">
        <f>VLOOKUP(B2104,home!$B$2:$E$405,4,FALSE)</f>
        <v>1.27</v>
      </c>
      <c r="K2104" s="12">
        <f t="shared" si="2520"/>
        <v>2.5407384615384667</v>
      </c>
      <c r="L2104" s="12">
        <f t="shared" si="2521"/>
        <v>1.9044138461538529</v>
      </c>
      <c r="M2104" s="13">
        <f t="shared" si="2522"/>
        <v>1.1735318515538011E-2</v>
      </c>
      <c r="N2104" s="13">
        <f t="shared" si="2523"/>
        <v>2.9816375110831926E-2</v>
      </c>
      <c r="O2104" s="13">
        <f t="shared" si="2524"/>
        <v>2.2348903070016267E-2</v>
      </c>
      <c r="P2104" s="13">
        <f t="shared" si="2525"/>
        <v>5.6782717603185442E-2</v>
      </c>
      <c r="Q2104" s="13">
        <f t="shared" si="2526"/>
        <v>3.7877805513874478E-2</v>
      </c>
      <c r="R2104" s="13">
        <f t="shared" si="2527"/>
        <v>2.1280780226444664E-2</v>
      </c>
      <c r="S2104" s="13">
        <f t="shared" si="2528"/>
        <v>6.8687462852713391E-2</v>
      </c>
      <c r="T2104" s="13">
        <f t="shared" si="2529"/>
        <v>7.2135017282545316E-2</v>
      </c>
      <c r="U2104" s="13">
        <f t="shared" si="2530"/>
        <v>5.4068896812875238E-2</v>
      </c>
      <c r="V2104" s="13">
        <f t="shared" si="2531"/>
        <v>3.6928040019448979E-2</v>
      </c>
      <c r="W2104" s="13">
        <f t="shared" si="2532"/>
        <v>3.2079199102591563E-2</v>
      </c>
      <c r="X2104" s="13">
        <f t="shared" si="2533"/>
        <v>6.1092070944501621E-2</v>
      </c>
      <c r="Y2104" s="13">
        <f t="shared" si="2534"/>
        <v>5.8172292898461188E-2</v>
      </c>
      <c r="Z2104" s="13">
        <f t="shared" si="2535"/>
        <v>1.3509137506732782E-2</v>
      </c>
      <c r="AA2104" s="13">
        <f t="shared" si="2536"/>
        <v>3.4323185245567843E-2</v>
      </c>
      <c r="AB2104" s="13">
        <f t="shared" si="2537"/>
        <v>4.3603118437961934E-2</v>
      </c>
      <c r="AC2104" s="13">
        <f t="shared" si="2538"/>
        <v>1.1167541305372116E-2</v>
      </c>
      <c r="AD2104" s="13">
        <f t="shared" si="2539"/>
        <v>2.0376213743826161E-2</v>
      </c>
      <c r="AE2104" s="13">
        <f t="shared" si="2540"/>
        <v>3.8804743585932978E-2</v>
      </c>
      <c r="AF2104" s="13">
        <f t="shared" si="2541"/>
        <v>3.695014549075034E-2</v>
      </c>
      <c r="AG2104" s="13">
        <f t="shared" si="2542"/>
        <v>2.3456122896661432E-2</v>
      </c>
      <c r="AH2104" s="13">
        <f t="shared" si="2543"/>
        <v>6.4317471293545633E-3</v>
      </c>
      <c r="AI2104" s="13">
        <f t="shared" si="2544"/>
        <v>1.6341387306440764E-2</v>
      </c>
      <c r="AJ2104" s="13">
        <f t="shared" si="2545"/>
        <v>2.0759595622185271E-2</v>
      </c>
      <c r="AK2104" s="13">
        <f t="shared" si="2546"/>
        <v>1.7581567681090562E-2</v>
      </c>
      <c r="AL2104" s="13">
        <f t="shared" si="2547"/>
        <v>2.1614184341916271E-3</v>
      </c>
      <c r="AM2104" s="13">
        <f t="shared" si="2548"/>
        <v>1.0354125991893571E-2</v>
      </c>
      <c r="AN2104" s="13">
        <f t="shared" si="2549"/>
        <v>1.971854090378361E-2</v>
      </c>
      <c r="AO2104" s="13">
        <f t="shared" si="2550"/>
        <v>1.877613116155831E-2</v>
      </c>
      <c r="AP2104" s="13">
        <f t="shared" si="2551"/>
        <v>1.1919174720424157E-2</v>
      </c>
      <c r="AQ2104" s="13">
        <f t="shared" si="2552"/>
        <v>5.6747603430756877E-3</v>
      </c>
      <c r="AR2104" s="13">
        <f t="shared" si="2553"/>
        <v>2.4497416576206273E-3</v>
      </c>
      <c r="AS2104" s="13">
        <f t="shared" si="2554"/>
        <v>6.2241528503497257E-3</v>
      </c>
      <c r="AT2104" s="13">
        <f t="shared" si="2555"/>
        <v>7.9069722686889148E-3</v>
      </c>
      <c r="AU2104" s="13">
        <f t="shared" si="2556"/>
        <v>6.696516185791996E-3</v>
      </c>
      <c r="AV2104" s="13">
        <f t="shared" si="2557"/>
        <v>4.2535240578891491E-3</v>
      </c>
      <c r="AW2104" s="13">
        <f t="shared" si="2558"/>
        <v>2.9050769646185158E-4</v>
      </c>
      <c r="AX2104" s="13">
        <f t="shared" si="2559"/>
        <v>4.3845210238698529E-3</v>
      </c>
      <c r="AY2104" s="13">
        <f t="shared" si="2560"/>
        <v>8.3499425466104157E-3</v>
      </c>
      <c r="AZ2104" s="13">
        <f t="shared" si="2561"/>
        <v>7.9508731001770201E-3</v>
      </c>
      <c r="BA2104" s="13">
        <f t="shared" si="2562"/>
        <v>5.0472509403297755E-3</v>
      </c>
      <c r="BB2104" s="13">
        <f t="shared" si="2563"/>
        <v>2.4030136439442702E-3</v>
      </c>
      <c r="BC2104" s="13">
        <f t="shared" si="2564"/>
        <v>9.1526649120481931E-4</v>
      </c>
      <c r="BD2104" s="13">
        <f t="shared" si="2565"/>
        <v>7.7755365537876813E-4</v>
      </c>
      <c r="BE2104" s="13">
        <f t="shared" si="2566"/>
        <v>1.9755604781306626E-3</v>
      </c>
      <c r="BF2104" s="13">
        <f t="shared" si="2567"/>
        <v>2.5096912449409491E-3</v>
      </c>
      <c r="BG2104" s="13">
        <f t="shared" si="2568"/>
        <v>2.1254896908692754E-3</v>
      </c>
      <c r="BH2104" s="13">
        <f t="shared" si="2569"/>
        <v>1.3500783517987683E-3</v>
      </c>
      <c r="BI2104" s="13">
        <f t="shared" si="2570"/>
        <v>6.860391989011185E-4</v>
      </c>
      <c r="BJ2104" s="14">
        <f t="shared" si="2571"/>
        <v>0.50625358743684834</v>
      </c>
      <c r="BK2104" s="14">
        <f t="shared" si="2572"/>
        <v>0.19581244127706002</v>
      </c>
      <c r="BL2104" s="14">
        <f t="shared" si="2573"/>
        <v>0.27369450117229716</v>
      </c>
      <c r="BM2104" s="14">
        <f t="shared" si="2574"/>
        <v>0.80136833250289885</v>
      </c>
      <c r="BN2104" s="14">
        <f t="shared" si="2575"/>
        <v>0.17984190003989078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1.57692307692308</v>
      </c>
      <c r="F2105" s="10">
        <f>VLOOKUP(B2105,home!$B$2:$E$405,3,FALSE)</f>
        <v>0.74</v>
      </c>
      <c r="G2105" s="10">
        <f>VLOOKUP(C2105,away!$B$2:$E$405,4,FALSE)</f>
        <v>1.37</v>
      </c>
      <c r="H2105" s="10">
        <f>VLOOKUP(A2105,away!$A$2:$E$405,3,FALSE)</f>
        <v>1.31538461538462</v>
      </c>
      <c r="I2105" s="10">
        <f>VLOOKUP(C2105,away!$B$2:$E$405,3,FALSE)</f>
        <v>0.63</v>
      </c>
      <c r="J2105" s="10">
        <f>VLOOKUP(B2105,home!$B$2:$E$405,4,FALSE)</f>
        <v>1.01</v>
      </c>
      <c r="K2105" s="12">
        <f t="shared" si="2520"/>
        <v>1.5986846153846186</v>
      </c>
      <c r="L2105" s="12">
        <f t="shared" si="2521"/>
        <v>0.83697923076923375</v>
      </c>
      <c r="M2105" s="13">
        <f t="shared" si="2522"/>
        <v>8.753961491812394E-2</v>
      </c>
      <c r="N2105" s="13">
        <f t="shared" si="2523"/>
        <v>0.1399482356062986</v>
      </c>
      <c r="O2105" s="13">
        <f t="shared" si="2524"/>
        <v>7.3268839556006327E-2</v>
      </c>
      <c r="P2105" s="13">
        <f t="shared" si="2525"/>
        <v>0.1171337665852713</v>
      </c>
      <c r="Q2105" s="13">
        <f t="shared" si="2526"/>
        <v>0.11186654560700575</v>
      </c>
      <c r="R2105" s="13">
        <f t="shared" si="2527"/>
        <v>3.0662248485470285E-2</v>
      </c>
      <c r="S2105" s="13">
        <f t="shared" si="2528"/>
        <v>3.9183172347986316E-2</v>
      </c>
      <c r="T2105" s="13">
        <f t="shared" si="2529"/>
        <v>9.3629975290963077E-2</v>
      </c>
      <c r="U2105" s="13">
        <f t="shared" si="2530"/>
        <v>4.9019264926821668E-2</v>
      </c>
      <c r="V2105" s="13">
        <f t="shared" si="2531"/>
        <v>5.8255181803781317E-3</v>
      </c>
      <c r="W2105" s="13">
        <f t="shared" si="2532"/>
        <v>5.9613108479380617E-2</v>
      </c>
      <c r="X2105" s="13">
        <f t="shared" si="2533"/>
        <v>4.989493367883488E-2</v>
      </c>
      <c r="Y2105" s="13">
        <f t="shared" si="2534"/>
        <v>2.0880511604896571E-2</v>
      </c>
      <c r="Z2105" s="13">
        <f t="shared" si="2535"/>
        <v>8.5545550503413424E-3</v>
      </c>
      <c r="AA2105" s="13">
        <f t="shared" si="2536"/>
        <v>1.3676035550441498E-2</v>
      </c>
      <c r="AB2105" s="13">
        <f t="shared" si="2537"/>
        <v>1.0931833816971968E-2</v>
      </c>
      <c r="AC2105" s="13">
        <f t="shared" si="2538"/>
        <v>4.8718292242381101E-4</v>
      </c>
      <c r="AD2105" s="13">
        <f t="shared" si="2539"/>
        <v>2.3825639850310051E-2</v>
      </c>
      <c r="AE2105" s="13">
        <f t="shared" si="2540"/>
        <v>1.994156571449731E-2</v>
      </c>
      <c r="AF2105" s="13">
        <f t="shared" si="2541"/>
        <v>8.3453381660270401E-3</v>
      </c>
      <c r="AG2105" s="13">
        <f t="shared" si="2542"/>
        <v>2.3282915729034809E-3</v>
      </c>
      <c r="AH2105" s="13">
        <f t="shared" si="2543"/>
        <v>1.7899962264019396E-3</v>
      </c>
      <c r="AI2105" s="13">
        <f t="shared" si="2544"/>
        <v>2.8616394287453036E-3</v>
      </c>
      <c r="AJ2105" s="13">
        <f t="shared" si="2545"/>
        <v>2.2874294647565727E-3</v>
      </c>
      <c r="AK2105" s="13">
        <f t="shared" si="2546"/>
        <v>1.2189594313612685E-3</v>
      </c>
      <c r="AL2105" s="13">
        <f t="shared" si="2547"/>
        <v>2.6075312656056166E-5</v>
      </c>
      <c r="AM2105" s="13">
        <f t="shared" si="2548"/>
        <v>7.6179367760770703E-3</v>
      </c>
      <c r="AN2105" s="13">
        <f t="shared" si="2549"/>
        <v>6.3760548628896442E-3</v>
      </c>
      <c r="AO2105" s="13">
        <f t="shared" si="2550"/>
        <v>2.6683127472419024E-3</v>
      </c>
      <c r="AP2105" s="13">
        <f t="shared" si="2551"/>
        <v>7.4444078354608974E-4</v>
      </c>
      <c r="AQ2105" s="13">
        <f t="shared" si="2552"/>
        <v>1.5577036859141291E-4</v>
      </c>
      <c r="AR2105" s="13">
        <f t="shared" si="2553"/>
        <v>2.9963793293074546E-4</v>
      </c>
      <c r="AS2105" s="13">
        <f t="shared" si="2554"/>
        <v>4.7902655356203098E-4</v>
      </c>
      <c r="AT2105" s="13">
        <f t="shared" si="2555"/>
        <v>3.8290619077016748E-4</v>
      </c>
      <c r="AU2105" s="13">
        <f t="shared" si="2556"/>
        <v>2.0404874543993151E-4</v>
      </c>
      <c r="AV2105" s="13">
        <f t="shared" si="2557"/>
        <v>8.1552397530837764E-5</v>
      </c>
      <c r="AW2105" s="13">
        <f t="shared" si="2558"/>
        <v>9.6918012781005486E-7</v>
      </c>
      <c r="AX2105" s="13">
        <f t="shared" si="2559"/>
        <v>2.0297797208145194E-3</v>
      </c>
      <c r="AY2105" s="13">
        <f t="shared" si="2560"/>
        <v>1.6988834693583265E-3</v>
      </c>
      <c r="AZ2105" s="13">
        <f t="shared" si="2561"/>
        <v>7.1096508967504943E-4</v>
      </c>
      <c r="BA2105" s="13">
        <f t="shared" si="2562"/>
        <v>1.9835433795333411E-4</v>
      </c>
      <c r="BB2105" s="13">
        <f t="shared" si="2563"/>
        <v>4.1504615299980544E-5</v>
      </c>
      <c r="BC2105" s="13">
        <f t="shared" si="2564"/>
        <v>6.9477001974301396E-6</v>
      </c>
      <c r="BD2105" s="13">
        <f t="shared" si="2565"/>
        <v>4.1798454435609743E-5</v>
      </c>
      <c r="BE2105" s="13">
        <f t="shared" si="2566"/>
        <v>6.6822546053064275E-5</v>
      </c>
      <c r="BF2105" s="13">
        <f t="shared" si="2567"/>
        <v>5.3414088167932015E-5</v>
      </c>
      <c r="BG2105" s="13">
        <f t="shared" si="2568"/>
        <v>2.8464093666290162E-5</v>
      </c>
      <c r="BH2105" s="13">
        <f t="shared" si="2569"/>
        <v>1.1376277158791219E-5</v>
      </c>
      <c r="BI2105" s="13">
        <f t="shared" si="2570"/>
        <v>3.637415854822191E-6</v>
      </c>
      <c r="BJ2105" s="14">
        <f t="shared" si="2571"/>
        <v>0.55252309604276195</v>
      </c>
      <c r="BK2105" s="14">
        <f t="shared" si="2572"/>
        <v>0.25189421373619791</v>
      </c>
      <c r="BL2105" s="14">
        <f t="shared" si="2573"/>
        <v>0.18736893158254708</v>
      </c>
      <c r="BM2105" s="14">
        <f t="shared" si="2574"/>
        <v>0.43822363136444176</v>
      </c>
      <c r="BN2105" s="14">
        <f t="shared" si="2575"/>
        <v>0.56041925075817622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1.57692307692308</v>
      </c>
      <c r="F2106" s="10">
        <f>VLOOKUP(B2106,home!$B$2:$E$405,3,FALSE)</f>
        <v>1.1599999999999999</v>
      </c>
      <c r="G2106" s="10">
        <f>VLOOKUP(C2106,away!$B$2:$E$405,4,FALSE)</f>
        <v>0.95</v>
      </c>
      <c r="H2106" s="10">
        <f>VLOOKUP(A2106,away!$A$2:$E$405,3,FALSE)</f>
        <v>1.31538461538462</v>
      </c>
      <c r="I2106" s="10">
        <f>VLOOKUP(C2106,away!$B$2:$E$405,3,FALSE)</f>
        <v>1.48</v>
      </c>
      <c r="J2106" s="10">
        <f>VLOOKUP(B2106,home!$B$2:$E$405,4,FALSE)</f>
        <v>1.52</v>
      </c>
      <c r="K2106" s="12">
        <f t="shared" si="2520"/>
        <v>1.7377692307692338</v>
      </c>
      <c r="L2106" s="12">
        <f t="shared" si="2521"/>
        <v>2.9590892307692411</v>
      </c>
      <c r="M2106" s="13">
        <f t="shared" si="2522"/>
        <v>9.1238951934103085E-3</v>
      </c>
      <c r="N2106" s="13">
        <f t="shared" si="2523"/>
        <v>1.585522433187174E-2</v>
      </c>
      <c r="O2106" s="13">
        <f t="shared" si="2524"/>
        <v>2.6998420009487691E-2</v>
      </c>
      <c r="P2106" s="13">
        <f t="shared" si="2525"/>
        <v>4.6917023571872107E-2</v>
      </c>
      <c r="Q2106" s="13">
        <f t="shared" si="2526"/>
        <v>1.3776360495435199E-2</v>
      </c>
      <c r="R2106" s="13">
        <f t="shared" si="2527"/>
        <v>3.994536694892991E-2</v>
      </c>
      <c r="S2106" s="13">
        <f t="shared" si="2528"/>
        <v>6.0314346399808906E-2</v>
      </c>
      <c r="T2106" s="13">
        <f t="shared" si="2529"/>
        <v>4.0765479981237106E-2</v>
      </c>
      <c r="U2106" s="13">
        <f t="shared" si="2530"/>
        <v>6.9415829595636691E-2</v>
      </c>
      <c r="V2106" s="13">
        <f t="shared" si="2531"/>
        <v>3.446103216731481E-2</v>
      </c>
      <c r="W2106" s="13">
        <f t="shared" si="2532"/>
        <v>7.9800451269840308E-3</v>
      </c>
      <c r="X2106" s="13">
        <f t="shared" si="2533"/>
        <v>2.3613665596311006E-2</v>
      </c>
      <c r="Y2106" s="13">
        <f t="shared" si="2534"/>
        <v>3.4937471782515016E-2</v>
      </c>
      <c r="Z2106" s="13">
        <f t="shared" si="2535"/>
        <v>3.940063505256803E-2</v>
      </c>
      <c r="AA2106" s="13">
        <f t="shared" si="2536"/>
        <v>6.8469211267120439E-2</v>
      </c>
      <c r="AB2106" s="13">
        <f t="shared" si="2537"/>
        <v>5.9491844297520038E-2</v>
      </c>
      <c r="AC2106" s="13">
        <f t="shared" si="2538"/>
        <v>1.1075375595013726E-2</v>
      </c>
      <c r="AD2106" s="13">
        <f t="shared" si="2539"/>
        <v>3.4668692204557045E-3</v>
      </c>
      <c r="AE2106" s="13">
        <f t="shared" si="2540"/>
        <v>1.0258775374735829E-2</v>
      </c>
      <c r="AF2106" s="13">
        <f t="shared" si="2541"/>
        <v>1.517831586613074E-2</v>
      </c>
      <c r="AG2106" s="13">
        <f t="shared" si="2542"/>
        <v>1.4971330340227127E-2</v>
      </c>
      <c r="AH2106" s="13">
        <f t="shared" si="2543"/>
        <v>2.9147498717380788E-2</v>
      </c>
      <c r="AI2106" s="13">
        <f t="shared" si="2544"/>
        <v>5.0651626424950032E-2</v>
      </c>
      <c r="AJ2106" s="13">
        <f t="shared" si="2545"/>
        <v>4.4010418944848015E-2</v>
      </c>
      <c r="AK2106" s="13">
        <f t="shared" si="2546"/>
        <v>2.5493317291873423E-2</v>
      </c>
      <c r="AL2106" s="13">
        <f t="shared" si="2547"/>
        <v>2.2780781534355696E-3</v>
      </c>
      <c r="AM2106" s="13">
        <f t="shared" si="2548"/>
        <v>1.2049237316817674E-3</v>
      </c>
      <c r="AN2106" s="13">
        <f t="shared" si="2549"/>
        <v>3.5654768383178046E-3</v>
      </c>
      <c r="AO2106" s="13">
        <f t="shared" si="2550"/>
        <v>5.2752820574116892E-3</v>
      </c>
      <c r="AP2106" s="13">
        <f t="shared" si="2551"/>
        <v>5.2033434417857122E-3</v>
      </c>
      <c r="AQ2106" s="13">
        <f t="shared" si="2552"/>
        <v>3.8492893856454657E-3</v>
      </c>
      <c r="AR2106" s="13">
        <f t="shared" si="2553"/>
        <v>1.7250009911692354E-2</v>
      </c>
      <c r="AS2106" s="13">
        <f t="shared" si="2554"/>
        <v>2.997653645500328E-2</v>
      </c>
      <c r="AT2106" s="13">
        <f t="shared" si="2555"/>
        <v>2.6046151348268477E-2</v>
      </c>
      <c r="AU2106" s="13">
        <f t="shared" si="2556"/>
        <v>1.5087400130993186E-2</v>
      </c>
      <c r="AV2106" s="13">
        <f t="shared" si="2557"/>
        <v>6.5546049299859202E-3</v>
      </c>
      <c r="AW2106" s="13">
        <f t="shared" si="2558"/>
        <v>3.2539905184751021E-4</v>
      </c>
      <c r="AX2106" s="13">
        <f t="shared" si="2559"/>
        <v>3.4897989772337043E-4</v>
      </c>
      <c r="AY2106" s="13">
        <f t="shared" si="2560"/>
        <v>1.0326626571081766E-3</v>
      </c>
      <c r="AZ2106" s="13">
        <f t="shared" si="2561"/>
        <v>1.5278704738331777E-3</v>
      </c>
      <c r="BA2106" s="13">
        <f t="shared" si="2562"/>
        <v>1.507035021710018E-3</v>
      </c>
      <c r="BB2106" s="13">
        <f t="shared" si="2563"/>
        <v>1.1148627757835512E-3</v>
      </c>
      <c r="BC2106" s="13">
        <f t="shared" si="2564"/>
        <v>6.5979568672132208E-4</v>
      </c>
      <c r="BD2106" s="13">
        <f t="shared" si="2565"/>
        <v>8.507386426725258E-3</v>
      </c>
      <c r="BE2106" s="13">
        <f t="shared" si="2566"/>
        <v>1.4783874366626971E-2</v>
      </c>
      <c r="BF2106" s="13">
        <f t="shared" si="2567"/>
        <v>1.2845480992941175E-2</v>
      </c>
      <c r="BG2106" s="13">
        <f t="shared" si="2568"/>
        <v>7.4408272079880666E-3</v>
      </c>
      <c r="BH2106" s="13">
        <f t="shared" si="2569"/>
        <v>3.2326101433780537E-3</v>
      </c>
      <c r="BI2106" s="13">
        <f t="shared" si="2570"/>
        <v>1.1235060884469796E-3</v>
      </c>
      <c r="BJ2106" s="14">
        <f t="shared" si="2571"/>
        <v>0.20609306008362552</v>
      </c>
      <c r="BK2106" s="14">
        <f t="shared" si="2572"/>
        <v>0.16520241373796357</v>
      </c>
      <c r="BL2106" s="14">
        <f t="shared" si="2573"/>
        <v>0.55647192149979674</v>
      </c>
      <c r="BM2106" s="14">
        <f t="shared" si="2574"/>
        <v>0.81384447621768652</v>
      </c>
      <c r="BN2106" s="14">
        <f t="shared" si="2575"/>
        <v>0.15261629055100695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1.65137614678899</v>
      </c>
      <c r="F2107" s="10">
        <f>VLOOKUP(B2107,home!$B$2:$E$405,3,FALSE)</f>
        <v>0.91</v>
      </c>
      <c r="G2107" s="10">
        <f>VLOOKUP(C2107,away!$B$2:$E$405,4,FALSE)</f>
        <v>1.61</v>
      </c>
      <c r="H2107" s="10">
        <f>VLOOKUP(A2107,away!$A$2:$E$405,3,FALSE)</f>
        <v>1.2201834862385299</v>
      </c>
      <c r="I2107" s="10">
        <f>VLOOKUP(C2107,away!$B$2:$E$405,3,FALSE)</f>
        <v>0.71</v>
      </c>
      <c r="J2107" s="10">
        <f>VLOOKUP(B2107,home!$B$2:$E$405,4,FALSE)</f>
        <v>0.68</v>
      </c>
      <c r="K2107" s="12">
        <f t="shared" si="2520"/>
        <v>2.4194311926605492</v>
      </c>
      <c r="L2107" s="12">
        <f t="shared" si="2521"/>
        <v>0.58910458715596226</v>
      </c>
      <c r="M2107" s="13">
        <f t="shared" si="2522"/>
        <v>4.9363905496399386E-2</v>
      </c>
      <c r="N2107" s="13">
        <f t="shared" si="2523"/>
        <v>0.1194325727495362</v>
      </c>
      <c r="O2107" s="13">
        <f t="shared" si="2524"/>
        <v>2.9080503167862294E-2</v>
      </c>
      <c r="P2107" s="13">
        <f t="shared" si="2525"/>
        <v>7.035827646258995E-2</v>
      </c>
      <c r="Q2107" s="13">
        <f t="shared" si="2526"/>
        <v>0.14447944596496412</v>
      </c>
      <c r="R2107" s="13">
        <f t="shared" si="2527"/>
        <v>8.5657289064955833E-3</v>
      </c>
      <c r="S2107" s="13">
        <f t="shared" si="2528"/>
        <v>2.5070377925969181E-2</v>
      </c>
      <c r="T2107" s="13">
        <f t="shared" si="2529"/>
        <v>8.5113504367712339E-2</v>
      </c>
      <c r="U2107" s="13">
        <f t="shared" si="2530"/>
        <v>2.072419170424955E-2</v>
      </c>
      <c r="V2107" s="13">
        <f t="shared" si="2531"/>
        <v>3.9703066517467059E-3</v>
      </c>
      <c r="W2107" s="13">
        <f t="shared" si="2532"/>
        <v>0.11651935942198284</v>
      </c>
      <c r="X2107" s="13">
        <f t="shared" si="2533"/>
        <v>6.8642089127964379E-2</v>
      </c>
      <c r="Y2107" s="13">
        <f t="shared" si="2534"/>
        <v>2.021868478862611E-2</v>
      </c>
      <c r="Z2107" s="13">
        <f t="shared" si="2535"/>
        <v>1.6820367303836575E-3</v>
      </c>
      <c r="AA2107" s="13">
        <f t="shared" si="2536"/>
        <v>4.0695721326909828E-3</v>
      </c>
      <c r="AB2107" s="13">
        <f t="shared" si="2537"/>
        <v>4.9230248793073412E-3</v>
      </c>
      <c r="AC2107" s="13">
        <f t="shared" si="2538"/>
        <v>3.5367938658291257E-4</v>
      </c>
      <c r="AD2107" s="13">
        <f t="shared" si="2539"/>
        <v>7.0477643183592772E-2</v>
      </c>
      <c r="AE2107" s="13">
        <f t="shared" si="2540"/>
        <v>4.1518702891395635E-2</v>
      </c>
      <c r="AF2107" s="13">
        <f t="shared" si="2541"/>
        <v>1.2229429163043339E-2</v>
      </c>
      <c r="AG2107" s="13">
        <f t="shared" si="2542"/>
        <v>2.4014709394159102E-3</v>
      </c>
      <c r="AH2107" s="13">
        <f t="shared" si="2543"/>
        <v>2.4772388840845725E-4</v>
      </c>
      <c r="AI2107" s="13">
        <f t="shared" si="2544"/>
        <v>5.9935090278258243E-4</v>
      </c>
      <c r="AJ2107" s="13">
        <f t="shared" si="2545"/>
        <v>7.2504413477072029E-4</v>
      </c>
      <c r="AK2107" s="13">
        <f t="shared" si="2546"/>
        <v>5.8473146523995334E-4</v>
      </c>
      <c r="AL2107" s="13">
        <f t="shared" si="2547"/>
        <v>2.0163941090224212E-5</v>
      </c>
      <c r="AM2107" s="13">
        <f t="shared" si="2548"/>
        <v>3.4103161660716905E-2</v>
      </c>
      <c r="AN2107" s="13">
        <f t="shared" si="2549"/>
        <v>2.0090328970849669E-2</v>
      </c>
      <c r="AO2107" s="13">
        <f t="shared" si="2550"/>
        <v>5.9176524770999314E-3</v>
      </c>
      <c r="AP2107" s="13">
        <f t="shared" si="2551"/>
        <v>1.1620387398181373E-3</v>
      </c>
      <c r="AQ2107" s="13">
        <f t="shared" si="2552"/>
        <v>1.7114058801994956E-4</v>
      </c>
      <c r="AR2107" s="13">
        <f t="shared" si="2553"/>
        <v>2.9187055801906787E-5</v>
      </c>
      <c r="AS2107" s="13">
        <f t="shared" si="2554"/>
        <v>7.0616073229057329E-5</v>
      </c>
      <c r="AT2107" s="13">
        <f t="shared" si="2555"/>
        <v>8.5425365136791452E-5</v>
      </c>
      <c r="AU2107" s="13">
        <f t="shared" si="2556"/>
        <v>6.8893597685456743E-5</v>
      </c>
      <c r="AV2107" s="13">
        <f t="shared" si="2557"/>
        <v>4.1670829803700158E-5</v>
      </c>
      <c r="AW2107" s="13">
        <f t="shared" si="2558"/>
        <v>7.9832292189958009E-7</v>
      </c>
      <c r="AX2107" s="13">
        <f t="shared" si="2559"/>
        <v>1.3751708848380629E-2</v>
      </c>
      <c r="AY2107" s="13">
        <f t="shared" si="2560"/>
        <v>8.1011947638142644E-3</v>
      </c>
      <c r="AZ2107" s="13">
        <f t="shared" si="2561"/>
        <v>2.3862254984034223E-3</v>
      </c>
      <c r="BA2107" s="13">
        <f t="shared" si="2562"/>
        <v>4.6857879569932607E-4</v>
      </c>
      <c r="BB2107" s="13">
        <f t="shared" si="2563"/>
        <v>6.9010479497622358E-5</v>
      </c>
      <c r="BC2107" s="13">
        <f t="shared" si="2564"/>
        <v>8.1308780067763654E-6</v>
      </c>
      <c r="BD2107" s="13">
        <f t="shared" si="2565"/>
        <v>2.8657047430800525E-6</v>
      </c>
      <c r="BE2107" s="13">
        <f t="shared" si="2566"/>
        <v>6.9333754443631644E-6</v>
      </c>
      <c r="BF2107" s="13">
        <f t="shared" si="2567"/>
        <v>8.3874124102594693E-6</v>
      </c>
      <c r="BG2107" s="13">
        <f t="shared" si="2568"/>
        <v>6.7642557370299871E-6</v>
      </c>
      <c r="BH2107" s="13">
        <f t="shared" si="2569"/>
        <v>4.0914128313258552E-6</v>
      </c>
      <c r="BI2107" s="13">
        <f t="shared" si="2570"/>
        <v>1.9797783652322779E-6</v>
      </c>
      <c r="BJ2107" s="14">
        <f t="shared" si="2571"/>
        <v>0.7672620742985401</v>
      </c>
      <c r="BK2107" s="14">
        <f t="shared" si="2572"/>
        <v>0.15723790462819265</v>
      </c>
      <c r="BL2107" s="14">
        <f t="shared" si="2573"/>
        <v>6.9846686042995668E-2</v>
      </c>
      <c r="BM2107" s="14">
        <f t="shared" si="2574"/>
        <v>0.56664787251137205</v>
      </c>
      <c r="BN2107" s="14">
        <f t="shared" si="2575"/>
        <v>0.42128043274784749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1.65137614678899</v>
      </c>
      <c r="F2108" s="10">
        <f>VLOOKUP(B2108,home!$B$2:$E$405,3,FALSE)</f>
        <v>0.85</v>
      </c>
      <c r="G2108" s="10">
        <f>VLOOKUP(C2108,away!$B$2:$E$405,4,FALSE)</f>
        <v>1.1100000000000001</v>
      </c>
      <c r="H2108" s="10">
        <f>VLOOKUP(A2108,away!$A$2:$E$405,3,FALSE)</f>
        <v>1.2201834862385299</v>
      </c>
      <c r="I2108" s="10">
        <f>VLOOKUP(C2108,away!$B$2:$E$405,3,FALSE)</f>
        <v>0.61</v>
      </c>
      <c r="J2108" s="10">
        <f>VLOOKUP(B2108,home!$B$2:$E$405,4,FALSE)</f>
        <v>1.1499999999999999</v>
      </c>
      <c r="K2108" s="12">
        <f t="shared" si="2520"/>
        <v>1.5580733944954122</v>
      </c>
      <c r="L2108" s="12">
        <f t="shared" si="2521"/>
        <v>0.85595871559632875</v>
      </c>
      <c r="M2108" s="13">
        <f t="shared" si="2522"/>
        <v>8.9453878540879592E-2</v>
      </c>
      <c r="N2108" s="13">
        <f t="shared" si="2523"/>
        <v>0.13937570818896858</v>
      </c>
      <c r="O2108" s="13">
        <f t="shared" si="2524"/>
        <v>7.6568826980961291E-2</v>
      </c>
      <c r="P2108" s="13">
        <f t="shared" si="2525"/>
        <v>0.11929985216675827</v>
      </c>
      <c r="Q2108" s="13">
        <f t="shared" si="2526"/>
        <v>0.10857879138409417</v>
      </c>
      <c r="R2108" s="13">
        <f t="shared" si="2527"/>
        <v>3.2769877398670565E-2</v>
      </c>
      <c r="S2108" s="13">
        <f t="shared" si="2528"/>
        <v>3.9775957619619245E-2</v>
      </c>
      <c r="T2108" s="13">
        <f t="shared" si="2529"/>
        <v>9.2938962814130971E-2</v>
      </c>
      <c r="U2108" s="13">
        <f t="shared" si="2530"/>
        <v>5.1057874115745139E-2</v>
      </c>
      <c r="V2108" s="13">
        <f t="shared" si="2531"/>
        <v>5.8941185250543215E-3</v>
      </c>
      <c r="W2108" s="13">
        <f t="shared" si="2532"/>
        <v>5.6391242020674935E-2</v>
      </c>
      <c r="X2108" s="13">
        <f t="shared" si="2533"/>
        <v>4.8268575090898644E-2</v>
      </c>
      <c r="Y2108" s="13">
        <f t="shared" si="2534"/>
        <v>2.0657953769235269E-2</v>
      </c>
      <c r="Z2108" s="13">
        <f t="shared" si="2535"/>
        <v>9.3498873894717425E-3</v>
      </c>
      <c r="AA2108" s="13">
        <f t="shared" si="2536"/>
        <v>1.4567810783064086E-2</v>
      </c>
      <c r="AB2108" s="13">
        <f t="shared" si="2537"/>
        <v>1.1348859198567767E-2</v>
      </c>
      <c r="AC2108" s="13">
        <f t="shared" si="2538"/>
        <v>4.9129190941885113E-4</v>
      </c>
      <c r="AD2108" s="13">
        <f t="shared" si="2539"/>
        <v>2.1965423468741332E-2</v>
      </c>
      <c r="AE2108" s="13">
        <f t="shared" si="2540"/>
        <v>1.8801495659833287E-2</v>
      </c>
      <c r="AF2108" s="13">
        <f t="shared" si="2541"/>
        <v>8.0466520381404227E-3</v>
      </c>
      <c r="AG2108" s="13">
        <f t="shared" si="2542"/>
        <v>2.2958673144724195E-3</v>
      </c>
      <c r="AH2108" s="13">
        <f t="shared" si="2543"/>
        <v>2.0007794002156356E-3</v>
      </c>
      <c r="AI2108" s="13">
        <f t="shared" si="2544"/>
        <v>3.1173611517304706E-3</v>
      </c>
      <c r="AJ2108" s="13">
        <f t="shared" si="2545"/>
        <v>2.4285387357724114E-3</v>
      </c>
      <c r="AK2108" s="13">
        <f t="shared" si="2546"/>
        <v>1.2612805305695059E-3</v>
      </c>
      <c r="AL2108" s="13">
        <f t="shared" si="2547"/>
        <v>2.6208389449590422E-5</v>
      </c>
      <c r="AM2108" s="13">
        <f t="shared" si="2548"/>
        <v>6.8447483810941939E-3</v>
      </c>
      <c r="AN2108" s="13">
        <f t="shared" si="2549"/>
        <v>5.8588220328614372E-3</v>
      </c>
      <c r="AO2108" s="13">
        <f t="shared" si="2550"/>
        <v>2.5074548910777729E-3</v>
      </c>
      <c r="AP2108" s="13">
        <f t="shared" si="2551"/>
        <v>7.1542595599422118E-4</v>
      </c>
      <c r="AQ2108" s="13">
        <f t="shared" si="2552"/>
        <v>1.5309377059927228E-4</v>
      </c>
      <c r="AR2108" s="13">
        <f t="shared" si="2553"/>
        <v>3.4251691312003381E-4</v>
      </c>
      <c r="AS2108" s="13">
        <f t="shared" si="2554"/>
        <v>5.3366648949702128E-4</v>
      </c>
      <c r="AT2108" s="13">
        <f t="shared" si="2555"/>
        <v>4.1574577940953715E-4</v>
      </c>
      <c r="AU2108" s="13">
        <f t="shared" si="2556"/>
        <v>2.1592081259058613E-4</v>
      </c>
      <c r="AV2108" s="13">
        <f t="shared" si="2557"/>
        <v>8.4105118353805565E-5</v>
      </c>
      <c r="AW2108" s="13">
        <f t="shared" si="2558"/>
        <v>9.7090908058034484E-7</v>
      </c>
      <c r="AX2108" s="13">
        <f t="shared" si="2559"/>
        <v>1.7774367240997355E-3</v>
      </c>
      <c r="AY2108" s="13">
        <f t="shared" si="2560"/>
        <v>1.5214124554141558E-3</v>
      </c>
      <c r="AZ2108" s="13">
        <f t="shared" si="2561"/>
        <v>6.5113312561427866E-4</v>
      </c>
      <c r="BA2108" s="13">
        <f t="shared" si="2562"/>
        <v>1.857810246276737E-4</v>
      </c>
      <c r="BB2108" s="13">
        <f t="shared" si="2563"/>
        <v>3.9755221805618368E-5</v>
      </c>
      <c r="BC2108" s="13">
        <f t="shared" si="2564"/>
        <v>6.8057657189968532E-6</v>
      </c>
      <c r="BD2108" s="13">
        <f t="shared" si="2565"/>
        <v>4.8863389504040556E-5</v>
      </c>
      <c r="BE2108" s="13">
        <f t="shared" si="2566"/>
        <v>7.6132747151111971E-5</v>
      </c>
      <c r="BF2108" s="13">
        <f t="shared" si="2567"/>
        <v>5.9310203892996982E-5</v>
      </c>
      <c r="BG2108" s="13">
        <f t="shared" si="2568"/>
        <v>3.0803216902592278E-5</v>
      </c>
      <c r="BH2108" s="13">
        <f t="shared" si="2569"/>
        <v>1.1998418180200099E-5</v>
      </c>
      <c r="BI2108" s="13">
        <f t="shared" si="2570"/>
        <v>3.7388832285199643E-6</v>
      </c>
      <c r="BJ2108" s="14">
        <f t="shared" si="2571"/>
        <v>0.53758254109809733</v>
      </c>
      <c r="BK2108" s="14">
        <f t="shared" si="2572"/>
        <v>0.25646271960659406</v>
      </c>
      <c r="BL2108" s="14">
        <f t="shared" si="2573"/>
        <v>0.19694401026712738</v>
      </c>
      <c r="BM2108" s="14">
        <f t="shared" si="2574"/>
        <v>0.43277178215462453</v>
      </c>
      <c r="BN2108" s="14">
        <f t="shared" si="2575"/>
        <v>0.5660469346603324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1.18604651162791</v>
      </c>
      <c r="F2109" s="10">
        <f>VLOOKUP(B2109,home!$B$2:$E$405,3,FALSE)</f>
        <v>1.1200000000000001</v>
      </c>
      <c r="G2109" s="10">
        <f>VLOOKUP(C2109,away!$B$2:$E$405,4,FALSE)</f>
        <v>0.6</v>
      </c>
      <c r="H2109" s="10">
        <f>VLOOKUP(A2109,away!$A$2:$E$405,3,FALSE)</f>
        <v>1.0465116279069799</v>
      </c>
      <c r="I2109" s="10">
        <f>VLOOKUP(C2109,away!$B$2:$E$405,3,FALSE)</f>
        <v>1.69</v>
      </c>
      <c r="J2109" s="10">
        <f>VLOOKUP(B2109,home!$B$2:$E$405,4,FALSE)</f>
        <v>0.96</v>
      </c>
      <c r="K2109" s="12">
        <f t="shared" si="2520"/>
        <v>0.7970232558139555</v>
      </c>
      <c r="L2109" s="12">
        <f t="shared" si="2521"/>
        <v>1.6978604651162841</v>
      </c>
      <c r="M2109" s="13">
        <f t="shared" si="2522"/>
        <v>8.2506044560102895E-2</v>
      </c>
      <c r="N2109" s="13">
        <f t="shared" si="2523"/>
        <v>6.5759236259624501E-2</v>
      </c>
      <c r="O2109" s="13">
        <f t="shared" si="2524"/>
        <v>0.14008375119172117</v>
      </c>
      <c r="P2109" s="13">
        <f t="shared" si="2525"/>
        <v>0.11165000746145767</v>
      </c>
      <c r="Q2109" s="13">
        <f t="shared" si="2526"/>
        <v>2.6205820291742517E-2</v>
      </c>
      <c r="R2109" s="13">
        <f t="shared" si="2527"/>
        <v>0.11892133147680477</v>
      </c>
      <c r="S2109" s="13">
        <f t="shared" si="2528"/>
        <v>3.7772154248234172E-2</v>
      </c>
      <c r="T2109" s="13">
        <f t="shared" si="2529"/>
        <v>4.4493826229291704E-2</v>
      </c>
      <c r="U2109" s="13">
        <f t="shared" si="2530"/>
        <v>9.4783066799373566E-2</v>
      </c>
      <c r="V2109" s="13">
        <f t="shared" si="2531"/>
        <v>5.6793970889389951E-3</v>
      </c>
      <c r="W2109" s="13">
        <f t="shared" si="2532"/>
        <v>6.962216070066681E-3</v>
      </c>
      <c r="X2109" s="13">
        <f t="shared" si="2533"/>
        <v>1.1820871414963484E-2</v>
      </c>
      <c r="Y2109" s="13">
        <f t="shared" si="2534"/>
        <v>1.0035095119344844E-2</v>
      </c>
      <c r="Z2109" s="13">
        <f t="shared" si="2535"/>
        <v>6.7303942391151839E-2</v>
      </c>
      <c r="AA2109" s="13">
        <f t="shared" si="2536"/>
        <v>5.364280729371073E-2</v>
      </c>
      <c r="AB2109" s="13">
        <f t="shared" si="2537"/>
        <v>2.1377282460116959E-2</v>
      </c>
      <c r="AC2109" s="13">
        <f t="shared" si="2538"/>
        <v>4.8034717542323204E-4</v>
      </c>
      <c r="AD2109" s="13">
        <f t="shared" si="2539"/>
        <v>1.3872620299611969E-3</v>
      </c>
      <c r="AE2109" s="13">
        <f t="shared" si="2540"/>
        <v>2.3553773554280781E-3</v>
      </c>
      <c r="AF2109" s="13">
        <f t="shared" si="2541"/>
        <v>1.9995510461057403E-3</v>
      </c>
      <c r="AG2109" s="13">
        <f t="shared" si="2542"/>
        <v>1.1316528897216147E-3</v>
      </c>
      <c r="AH2109" s="13">
        <f t="shared" si="2543"/>
        <v>2.8568175733100172E-2</v>
      </c>
      <c r="AI2109" s="13">
        <f t="shared" si="2544"/>
        <v>2.2769500435460735E-2</v>
      </c>
      <c r="AJ2109" s="13">
        <f t="shared" si="2545"/>
        <v>9.0739106851640949E-3</v>
      </c>
      <c r="AK2109" s="13">
        <f t="shared" si="2546"/>
        <v>2.4107059457515088E-3</v>
      </c>
      <c r="AL2109" s="13">
        <f t="shared" si="2547"/>
        <v>2.6000890483133397E-5</v>
      </c>
      <c r="AM2109" s="13">
        <f t="shared" si="2548"/>
        <v>2.2113601995735012E-4</v>
      </c>
      <c r="AN2109" s="13">
        <f t="shared" si="2549"/>
        <v>3.7545810569875038E-4</v>
      </c>
      <c r="AO2109" s="13">
        <f t="shared" si="2550"/>
        <v>3.1873773698667967E-4</v>
      </c>
      <c r="AP2109" s="13">
        <f t="shared" si="2551"/>
        <v>1.8039073412343855E-4</v>
      </c>
      <c r="AQ2109" s="13">
        <f t="shared" si="2552"/>
        <v>7.656957393537235E-5</v>
      </c>
      <c r="AR2109" s="13">
        <f t="shared" si="2553"/>
        <v>9.7009552275450373E-3</v>
      </c>
      <c r="AS2109" s="13">
        <f t="shared" si="2554"/>
        <v>7.7318869199633567E-3</v>
      </c>
      <c r="AT2109" s="13">
        <f t="shared" si="2555"/>
        <v>3.0812468432672652E-3</v>
      </c>
      <c r="AU2109" s="13">
        <f t="shared" si="2556"/>
        <v>8.1860846366244944E-4</v>
      </c>
      <c r="AV2109" s="13">
        <f t="shared" si="2557"/>
        <v>1.6311249573627636E-4</v>
      </c>
      <c r="AW2109" s="13">
        <f t="shared" si="2558"/>
        <v>9.7736933899284385E-7</v>
      </c>
      <c r="AX2109" s="13">
        <f t="shared" si="2559"/>
        <v>2.9375091767357828E-5</v>
      </c>
      <c r="AY2109" s="13">
        <f t="shared" si="2560"/>
        <v>4.9874806970959697E-5</v>
      </c>
      <c r="AZ2109" s="13">
        <f t="shared" si="2561"/>
        <v>4.2340231480649262E-5</v>
      </c>
      <c r="BA2109" s="13">
        <f t="shared" si="2562"/>
        <v>2.3962601704955425E-5</v>
      </c>
      <c r="BB2109" s="13">
        <f t="shared" si="2563"/>
        <v>1.0171288519042973E-5</v>
      </c>
      <c r="BC2109" s="13">
        <f t="shared" si="2564"/>
        <v>3.4538857311548437E-6</v>
      </c>
      <c r="BD2109" s="13">
        <f t="shared" si="2565"/>
        <v>2.7451447257853118E-3</v>
      </c>
      <c r="BE2109" s="13">
        <f t="shared" si="2566"/>
        <v>2.1879441870259176E-3</v>
      </c>
      <c r="BF2109" s="13">
        <f t="shared" si="2567"/>
        <v>8.7192119974130726E-4</v>
      </c>
      <c r="BG2109" s="13">
        <f t="shared" si="2568"/>
        <v>2.3164715781034232E-4</v>
      </c>
      <c r="BH2109" s="13">
        <f t="shared" si="2569"/>
        <v>4.6157042979512038E-5</v>
      </c>
      <c r="BI2109" s="13">
        <f t="shared" si="2570"/>
        <v>7.357647334855076E-6</v>
      </c>
      <c r="BJ2109" s="14">
        <f t="shared" si="2571"/>
        <v>0.17348237878312606</v>
      </c>
      <c r="BK2109" s="14">
        <f t="shared" si="2572"/>
        <v>0.23816382623161103</v>
      </c>
      <c r="BL2109" s="14">
        <f t="shared" si="2573"/>
        <v>0.51921651393205537</v>
      </c>
      <c r="BM2109" s="14">
        <f t="shared" si="2574"/>
        <v>0.45299157265885864</v>
      </c>
      <c r="BN2109" s="14">
        <f t="shared" si="2575"/>
        <v>0.54512619124145356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1.18604651162791</v>
      </c>
      <c r="F2110" s="10">
        <f>VLOOKUP(B2110,home!$B$2:$E$405,3,FALSE)</f>
        <v>1.08</v>
      </c>
      <c r="G2110" s="10">
        <f>VLOOKUP(C2110,away!$B$2:$E$405,4,FALSE)</f>
        <v>1.32</v>
      </c>
      <c r="H2110" s="10">
        <f>VLOOKUP(A2110,away!$A$2:$E$405,3,FALSE)</f>
        <v>1.0465116279069799</v>
      </c>
      <c r="I2110" s="10">
        <f>VLOOKUP(C2110,away!$B$2:$E$405,3,FALSE)</f>
        <v>0.48</v>
      </c>
      <c r="J2110" s="10">
        <f>VLOOKUP(B2110,home!$B$2:$E$405,4,FALSE)</f>
        <v>0.27</v>
      </c>
      <c r="K2110" s="12">
        <f t="shared" si="2520"/>
        <v>1.6908279069767487</v>
      </c>
      <c r="L2110" s="12">
        <f t="shared" si="2521"/>
        <v>0.13562790697674459</v>
      </c>
      <c r="M2110" s="13">
        <f t="shared" si="2522"/>
        <v>0.16098311199290419</v>
      </c>
      <c r="N2110" s="13">
        <f t="shared" si="2523"/>
        <v>0.2721947383095657</v>
      </c>
      <c r="O2110" s="13">
        <f t="shared" si="2524"/>
        <v>2.183380253820047E-2</v>
      </c>
      <c r="P2110" s="13">
        <f t="shared" si="2525"/>
        <v>3.6917202647009123E-2</v>
      </c>
      <c r="Q2110" s="13">
        <f t="shared" si="2526"/>
        <v>0.23011722983302343</v>
      </c>
      <c r="R2110" s="13">
        <f t="shared" si="2527"/>
        <v>1.4806364697998317E-3</v>
      </c>
      <c r="S2110" s="13">
        <f t="shared" si="2528"/>
        <v>2.1164950695890545E-3</v>
      </c>
      <c r="T2110" s="13">
        <f t="shared" si="2529"/>
        <v>3.1210318241539463E-2</v>
      </c>
      <c r="U2110" s="13">
        <f t="shared" si="2530"/>
        <v>2.5035014632250911E-3</v>
      </c>
      <c r="V2110" s="13">
        <f t="shared" si="2531"/>
        <v>5.3929105715317276E-5</v>
      </c>
      <c r="W2110" s="13">
        <f t="shared" si="2532"/>
        <v>0.12969621135928613</v>
      </c>
      <c r="X2110" s="13">
        <f t="shared" si="2533"/>
        <v>1.7590425689473468E-2</v>
      </c>
      <c r="Y2110" s="13">
        <f t="shared" si="2534"/>
        <v>1.192876309546623E-3</v>
      </c>
      <c r="Z2110" s="13">
        <f t="shared" si="2535"/>
        <v>6.6938541797462379E-5</v>
      </c>
      <c r="AA2110" s="13">
        <f t="shared" si="2536"/>
        <v>1.1318155452347892E-4</v>
      </c>
      <c r="AB2110" s="13">
        <f t="shared" si="2537"/>
        <v>9.5685265471654319E-5</v>
      </c>
      <c r="AC2110" s="13">
        <f t="shared" si="2538"/>
        <v>7.7295053640164659E-7</v>
      </c>
      <c r="AD2110" s="13">
        <f t="shared" si="2539"/>
        <v>5.4823493398858988E-2</v>
      </c>
      <c r="AE2110" s="13">
        <f t="shared" si="2540"/>
        <v>7.435595662840618E-3</v>
      </c>
      <c r="AF2110" s="13">
        <f t="shared" si="2541"/>
        <v>5.0423713843821645E-4</v>
      </c>
      <c r="AG2110" s="13">
        <f t="shared" si="2542"/>
        <v>2.2796209235439447E-5</v>
      </c>
      <c r="AH2110" s="13">
        <f t="shared" si="2543"/>
        <v>2.2696835800162891E-6</v>
      </c>
      <c r="AI2110" s="13">
        <f t="shared" si="2544"/>
        <v>3.8376443370984359E-6</v>
      </c>
      <c r="AJ2110" s="13">
        <f t="shared" si="2545"/>
        <v>3.2443980711086605E-6</v>
      </c>
      <c r="AK2110" s="13">
        <f t="shared" si="2546"/>
        <v>1.8285729333240188E-6</v>
      </c>
      <c r="AL2110" s="13">
        <f t="shared" si="2547"/>
        <v>7.0902273499873084E-9</v>
      </c>
      <c r="AM2110" s="13">
        <f t="shared" si="2548"/>
        <v>1.8539418519349243E-2</v>
      </c>
      <c r="AN2110" s="13">
        <f t="shared" si="2549"/>
        <v>2.514462530345235E-3</v>
      </c>
      <c r="AO2110" s="13">
        <f t="shared" si="2550"/>
        <v>1.7051564508108668E-4</v>
      </c>
      <c r="AP2110" s="13">
        <f t="shared" si="2551"/>
        <v>7.7088933497124101E-6</v>
      </c>
      <c r="AQ2110" s="13">
        <f t="shared" si="2552"/>
        <v>2.6138526753210993E-7</v>
      </c>
      <c r="AR2110" s="13">
        <f t="shared" si="2553"/>
        <v>6.1566486691418846E-8</v>
      </c>
      <c r="AS2110" s="13">
        <f t="shared" si="2554"/>
        <v>1.0409833383236357E-7</v>
      </c>
      <c r="AT2110" s="13">
        <f t="shared" si="2555"/>
        <v>8.8006183956771084E-8</v>
      </c>
      <c r="AU2110" s="13">
        <f t="shared" si="2556"/>
        <v>4.9601103940212658E-8</v>
      </c>
      <c r="AV2110" s="13">
        <f t="shared" si="2557"/>
        <v>2.0966732689741496E-8</v>
      </c>
      <c r="AW2110" s="13">
        <f t="shared" si="2558"/>
        <v>4.5165427715518087E-11</v>
      </c>
      <c r="AX2110" s="13">
        <f t="shared" si="2559"/>
        <v>5.2244943686062147E-3</v>
      </c>
      <c r="AY2110" s="13">
        <f t="shared" si="2560"/>
        <v>7.0858723622584975E-4</v>
      </c>
      <c r="AZ2110" s="13">
        <f t="shared" si="2561"/>
        <v>4.8052101879874044E-5</v>
      </c>
      <c r="BA2110" s="13">
        <f t="shared" si="2562"/>
        <v>2.1724020012668714E-6</v>
      </c>
      <c r="BB2110" s="13">
        <f t="shared" si="2563"/>
        <v>7.365958413597924E-8</v>
      </c>
      <c r="BC2110" s="13">
        <f t="shared" si="2564"/>
        <v>1.998059045028059E-9</v>
      </c>
      <c r="BD2110" s="13">
        <f t="shared" si="2565"/>
        <v>1.3916889549781223E-9</v>
      </c>
      <c r="BE2110" s="13">
        <f t="shared" si="2566"/>
        <v>2.3531065229083172E-9</v>
      </c>
      <c r="BF2110" s="13">
        <f t="shared" si="2567"/>
        <v>1.9893490885112025E-9</v>
      </c>
      <c r="BG2110" s="13">
        <f t="shared" si="2568"/>
        <v>1.121215651857833E-9</v>
      </c>
      <c r="BH2110" s="13">
        <f t="shared" si="2569"/>
        <v>4.7394567847508798E-10</v>
      </c>
      <c r="BI2110" s="13">
        <f t="shared" si="2570"/>
        <v>1.602721159113414E-10</v>
      </c>
      <c r="BJ2110" s="14">
        <f t="shared" si="2571"/>
        <v>0.77200367089155697</v>
      </c>
      <c r="BK2110" s="14">
        <f t="shared" si="2572"/>
        <v>0.20078010609220728</v>
      </c>
      <c r="BL2110" s="14">
        <f t="shared" si="2573"/>
        <v>2.6038319318561192E-2</v>
      </c>
      <c r="BM2110" s="14">
        <f t="shared" si="2574"/>
        <v>0.27465372586256015</v>
      </c>
      <c r="BN2110" s="14">
        <f t="shared" si="2575"/>
        <v>0.7235267217905027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1.18604651162791</v>
      </c>
      <c r="F2111" s="10">
        <f>VLOOKUP(B2111,home!$B$2:$E$405,3,FALSE)</f>
        <v>0.84</v>
      </c>
      <c r="G2111" s="10">
        <f>VLOOKUP(C2111,away!$B$2:$E$405,4,FALSE)</f>
        <v>0.84</v>
      </c>
      <c r="H2111" s="10">
        <f>VLOOKUP(A2111,away!$A$2:$E$405,3,FALSE)</f>
        <v>1.0465116279069799</v>
      </c>
      <c r="I2111" s="10">
        <f>VLOOKUP(C2111,away!$B$2:$E$405,3,FALSE)</f>
        <v>0.72</v>
      </c>
      <c r="J2111" s="10">
        <f>VLOOKUP(B2111,home!$B$2:$E$405,4,FALSE)</f>
        <v>1.0900000000000001</v>
      </c>
      <c r="K2111" s="12">
        <f t="shared" si="2520"/>
        <v>0.83687441860465317</v>
      </c>
      <c r="L2111" s="12">
        <f t="shared" si="2521"/>
        <v>0.82130232558139793</v>
      </c>
      <c r="M2111" s="13">
        <f t="shared" si="2522"/>
        <v>0.19048596833047854</v>
      </c>
      <c r="N2111" s="13">
        <f t="shared" si="2523"/>
        <v>0.15941283399891359</v>
      </c>
      <c r="O2111" s="13">
        <f t="shared" si="2524"/>
        <v>0.15644656878044655</v>
      </c>
      <c r="P2111" s="13">
        <f t="shared" si="2525"/>
        <v>0.13092613129082908</v>
      </c>
      <c r="Q2111" s="13">
        <f t="shared" si="2526"/>
        <v>6.670426138548044E-2</v>
      </c>
      <c r="R2111" s="13">
        <f t="shared" si="2527"/>
        <v>6.4244965384305436E-2</v>
      </c>
      <c r="S2111" s="13">
        <f t="shared" si="2528"/>
        <v>2.2497263190856084E-2</v>
      </c>
      <c r="T2111" s="13">
        <f t="shared" si="2529"/>
        <v>5.4784365002084529E-2</v>
      </c>
      <c r="U2111" s="13">
        <f t="shared" si="2530"/>
        <v>5.3764968054266671E-2</v>
      </c>
      <c r="V2111" s="13">
        <f t="shared" si="2531"/>
        <v>1.7181082563754219E-3</v>
      </c>
      <c r="W2111" s="13">
        <f t="shared" si="2532"/>
        <v>1.8607696655142256E-2</v>
      </c>
      <c r="X2111" s="13">
        <f t="shared" si="2533"/>
        <v>1.5282544536581535E-2</v>
      </c>
      <c r="Y2111" s="13">
        <f t="shared" si="2534"/>
        <v>6.2757946843478504E-3</v>
      </c>
      <c r="Z2111" s="13">
        <f t="shared" si="2535"/>
        <v>1.7588179825675489E-2</v>
      </c>
      <c r="AA2111" s="13">
        <f t="shared" si="2536"/>
        <v>1.4719097765926264E-2</v>
      </c>
      <c r="AB2111" s="13">
        <f t="shared" si="2537"/>
        <v>6.1590181926222945E-3</v>
      </c>
      <c r="AC2111" s="13">
        <f t="shared" si="2538"/>
        <v>7.3806377025302408E-5</v>
      </c>
      <c r="AD2111" s="13">
        <f t="shared" si="2539"/>
        <v>3.8930763299609805E-3</v>
      </c>
      <c r="AE2111" s="13">
        <f t="shared" si="2540"/>
        <v>3.1973926434628471E-3</v>
      </c>
      <c r="AF2111" s="13">
        <f t="shared" si="2541"/>
        <v>1.3130130069364447E-3</v>
      </c>
      <c r="AG2111" s="13">
        <f t="shared" si="2542"/>
        <v>3.594602120385088E-4</v>
      </c>
      <c r="AH2111" s="13">
        <f t="shared" si="2543"/>
        <v>3.6113032483927757E-3</v>
      </c>
      <c r="AI2111" s="13">
        <f t="shared" si="2544"/>
        <v>3.0222073064037989E-3</v>
      </c>
      <c r="AJ2111" s="13">
        <f t="shared" si="2545"/>
        <v>1.2646039912247069E-3</v>
      </c>
      <c r="AK2111" s="13">
        <f t="shared" si="2546"/>
        <v>3.5277157664043358E-4</v>
      </c>
      <c r="AL2111" s="13">
        <f t="shared" si="2547"/>
        <v>2.0291643512030867E-6</v>
      </c>
      <c r="AM2111" s="13">
        <f t="shared" si="2548"/>
        <v>6.516031980439268E-4</v>
      </c>
      <c r="AN2111" s="13">
        <f t="shared" si="2549"/>
        <v>5.3516322190975333E-4</v>
      </c>
      <c r="AO2111" s="13">
        <f t="shared" si="2550"/>
        <v>2.1976539936005701E-4</v>
      </c>
      <c r="AP2111" s="13">
        <f t="shared" si="2551"/>
        <v>6.0164611192246508E-5</v>
      </c>
      <c r="AQ2111" s="13">
        <f t="shared" si="2552"/>
        <v>1.2353333772473161E-5</v>
      </c>
      <c r="AR2111" s="13">
        <f t="shared" si="2553"/>
        <v>5.9319435125692872E-4</v>
      </c>
      <c r="AS2111" s="13">
        <f t="shared" si="2554"/>
        <v>4.9642917782770661E-4</v>
      </c>
      <c r="AT2111" s="13">
        <f t="shared" si="2555"/>
        <v>2.0772443978647395E-4</v>
      </c>
      <c r="AU2111" s="13">
        <f t="shared" si="2556"/>
        <v>5.7946423258760896E-5</v>
      </c>
      <c r="AV2111" s="13">
        <f t="shared" si="2557"/>
        <v>1.2123469818723666E-5</v>
      </c>
      <c r="AW2111" s="13">
        <f t="shared" si="2558"/>
        <v>3.8741645992318943E-8</v>
      </c>
      <c r="AX2111" s="13">
        <f t="shared" si="2559"/>
        <v>9.0885007920657289E-5</v>
      </c>
      <c r="AY2111" s="13">
        <f t="shared" si="2560"/>
        <v>7.4644068365719606E-5</v>
      </c>
      <c r="AZ2111" s="13">
        <f t="shared" si="2561"/>
        <v>3.065267346981118E-5</v>
      </c>
      <c r="BA2111" s="13">
        <f t="shared" si="2562"/>
        <v>8.3917040020143822E-6</v>
      </c>
      <c r="BB2111" s="13">
        <f t="shared" si="2563"/>
        <v>1.7230315031112835E-6</v>
      </c>
      <c r="BC2111" s="13">
        <f t="shared" si="2564"/>
        <v>2.830259561110618E-7</v>
      </c>
      <c r="BD2111" s="13">
        <f t="shared" si="2565"/>
        <v>8.1198650034844017E-5</v>
      </c>
      <c r="BE2111" s="13">
        <f t="shared" si="2566"/>
        <v>6.795307303939279E-5</v>
      </c>
      <c r="BF2111" s="13">
        <f t="shared" si="2567"/>
        <v>2.8434094246120679E-5</v>
      </c>
      <c r="BG2111" s="13">
        <f t="shared" si="2568"/>
        <v>7.931922030257387E-6</v>
      </c>
      <c r="BH2111" s="13">
        <f t="shared" si="2569"/>
        <v>1.6595056593722723E-6</v>
      </c>
      <c r="BI2111" s="13">
        <f t="shared" si="2570"/>
        <v>2.7775956677166055E-7</v>
      </c>
      <c r="BJ2111" s="14">
        <f t="shared" si="2571"/>
        <v>0.3315160677304449</v>
      </c>
      <c r="BK2111" s="14">
        <f t="shared" si="2572"/>
        <v>0.34577795067828138</v>
      </c>
      <c r="BL2111" s="14">
        <f t="shared" si="2573"/>
        <v>0.30514037716675424</v>
      </c>
      <c r="BM2111" s="14">
        <f t="shared" si="2574"/>
        <v>0.23172724090398258</v>
      </c>
      <c r="BN2111" s="14">
        <f t="shared" si="2575"/>
        <v>0.7682207291704537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1.18604651162791</v>
      </c>
      <c r="F2112" s="10">
        <f>VLOOKUP(B2112,home!$B$2:$E$405,3,FALSE)</f>
        <v>0.6</v>
      </c>
      <c r="G2112" s="10">
        <f>VLOOKUP(C2112,away!$B$2:$E$405,4,FALSE)</f>
        <v>0.84</v>
      </c>
      <c r="H2112" s="10">
        <f>VLOOKUP(A2112,away!$A$2:$E$405,3,FALSE)</f>
        <v>1.0465116279069799</v>
      </c>
      <c r="I2112" s="10">
        <f>VLOOKUP(C2112,away!$B$2:$E$405,3,FALSE)</f>
        <v>0.84</v>
      </c>
      <c r="J2112" s="10">
        <f>VLOOKUP(B2112,home!$B$2:$E$405,4,FALSE)</f>
        <v>1.0900000000000001</v>
      </c>
      <c r="K2112" s="12">
        <f t="shared" si="2520"/>
        <v>0.5977674418604666</v>
      </c>
      <c r="L2112" s="12">
        <f t="shared" si="2521"/>
        <v>0.95818604651163086</v>
      </c>
      <c r="M2112" s="13">
        <f t="shared" si="2522"/>
        <v>0.21098811199017375</v>
      </c>
      <c r="N2112" s="13">
        <f t="shared" si="2523"/>
        <v>0.12612182396733579</v>
      </c>
      <c r="O2112" s="13">
        <f t="shared" si="2524"/>
        <v>0.2021658648888178</v>
      </c>
      <c r="P2112" s="13">
        <f t="shared" si="2525"/>
        <v>0.12084817188609734</v>
      </c>
      <c r="Q2112" s="13">
        <f t="shared" si="2526"/>
        <v>3.7695760037865199E-2</v>
      </c>
      <c r="R2112" s="13">
        <f t="shared" si="2527"/>
        <v>9.6856255408710401E-2</v>
      </c>
      <c r="S2112" s="13">
        <f t="shared" si="2528"/>
        <v>1.7304625021825733E-2</v>
      </c>
      <c r="T2112" s="13">
        <f t="shared" si="2529"/>
        <v>3.6119551280933179E-2</v>
      </c>
      <c r="U2112" s="13">
        <f t="shared" si="2530"/>
        <v>5.7897516023848801E-2</v>
      </c>
      <c r="V2112" s="13">
        <f t="shared" si="2531"/>
        <v>1.1012902203279122E-3</v>
      </c>
      <c r="W2112" s="13">
        <f t="shared" si="2532"/>
        <v>7.5110993489402285E-3</v>
      </c>
      <c r="X2112" s="13">
        <f t="shared" si="2533"/>
        <v>7.1970305901171228E-3</v>
      </c>
      <c r="Y2112" s="13">
        <f t="shared" si="2534"/>
        <v>3.4480471438837969E-3</v>
      </c>
      <c r="Z2112" s="13">
        <f t="shared" si="2535"/>
        <v>3.0935437483331003E-2</v>
      </c>
      <c r="AA2112" s="13">
        <f t="shared" si="2536"/>
        <v>1.8492197327245163E-2</v>
      </c>
      <c r="AB2112" s="13">
        <f t="shared" si="2537"/>
        <v>5.5270167453431492E-3</v>
      </c>
      <c r="AC2112" s="13">
        <f t="shared" si="2538"/>
        <v>3.9424291666034654E-5</v>
      </c>
      <c r="AD2112" s="13">
        <f t="shared" si="2539"/>
        <v>1.1224726608439542E-3</v>
      </c>
      <c r="AE2112" s="13">
        <f t="shared" si="2540"/>
        <v>1.0755376412114593E-3</v>
      </c>
      <c r="AF2112" s="13">
        <f t="shared" si="2541"/>
        <v>5.1528258015342643E-4</v>
      </c>
      <c r="AG2112" s="13">
        <f t="shared" si="2542"/>
        <v>1.6457885943784145E-4</v>
      </c>
      <c r="AH2112" s="13">
        <f t="shared" si="2543"/>
        <v>7.4104761348151591E-3</v>
      </c>
      <c r="AI2112" s="13">
        <f t="shared" si="2544"/>
        <v>4.4297413620764956E-3</v>
      </c>
      <c r="AJ2112" s="13">
        <f t="shared" si="2545"/>
        <v>1.3239775810559829E-3</v>
      </c>
      <c r="AK2112" s="13">
        <f t="shared" si="2546"/>
        <v>2.6381023056948116E-4</v>
      </c>
      <c r="AL2112" s="13">
        <f t="shared" si="2547"/>
        <v>9.0324588069046915E-7</v>
      </c>
      <c r="AM2112" s="13">
        <f t="shared" si="2548"/>
        <v>1.3419552220620039E-4</v>
      </c>
      <c r="AN2112" s="13">
        <f t="shared" si="2549"/>
        <v>1.2858427688232292E-4</v>
      </c>
      <c r="AO2112" s="13">
        <f t="shared" si="2550"/>
        <v>6.1603829954714925E-5</v>
      </c>
      <c r="AP2112" s="13">
        <f t="shared" si="2551"/>
        <v>1.9675976758094363E-5</v>
      </c>
      <c r="AQ2112" s="13">
        <f t="shared" si="2552"/>
        <v>4.7133115952732919E-6</v>
      </c>
      <c r="AR2112" s="13">
        <f t="shared" si="2553"/>
        <v>1.4201229660774665E-3</v>
      </c>
      <c r="AS2112" s="13">
        <f t="shared" si="2554"/>
        <v>8.4890327255942536E-4</v>
      </c>
      <c r="AT2112" s="13">
        <f t="shared" si="2555"/>
        <v>2.5372336881241303E-4</v>
      </c>
      <c r="AU2112" s="13">
        <f t="shared" si="2556"/>
        <v>5.0555856371738611E-5</v>
      </c>
      <c r="AV2112" s="13">
        <f t="shared" si="2557"/>
        <v>7.5551612335998403E-6</v>
      </c>
      <c r="AW2112" s="13">
        <f t="shared" si="2558"/>
        <v>1.4370953628022246E-8</v>
      </c>
      <c r="AX2112" s="13">
        <f t="shared" si="2559"/>
        <v>1.3369619003054962E-5</v>
      </c>
      <c r="AY2112" s="13">
        <f t="shared" si="2560"/>
        <v>1.2810582375904006E-5</v>
      </c>
      <c r="AZ2112" s="13">
        <f t="shared" si="2561"/>
        <v>6.1374606401395161E-6</v>
      </c>
      <c r="BA2112" s="13">
        <f t="shared" si="2562"/>
        <v>1.960276382132009E-6</v>
      </c>
      <c r="BB2112" s="13">
        <f t="shared" si="2563"/>
        <v>4.6957736916629802E-7</v>
      </c>
      <c r="BC2112" s="13">
        <f t="shared" si="2564"/>
        <v>8.998849657855758E-8</v>
      </c>
      <c r="BD2112" s="13">
        <f t="shared" si="2565"/>
        <v>2.2679033507102297E-4</v>
      </c>
      <c r="BE2112" s="13">
        <f t="shared" si="2566"/>
        <v>1.3556787843408346E-4</v>
      </c>
      <c r="BF2112" s="13">
        <f t="shared" si="2567"/>
        <v>4.0519031944996395E-5</v>
      </c>
      <c r="BG2112" s="13">
        <f t="shared" si="2568"/>
        <v>8.0736526908076734E-6</v>
      </c>
      <c r="BH2112" s="13">
        <f t="shared" si="2569"/>
        <v>1.206541678863494E-6</v>
      </c>
      <c r="BI2112" s="13">
        <f t="shared" si="2570"/>
        <v>1.4424626657445273E-7</v>
      </c>
      <c r="BJ2112" s="14">
        <f t="shared" si="2571"/>
        <v>0.22135479453238552</v>
      </c>
      <c r="BK2112" s="14">
        <f t="shared" si="2572"/>
        <v>0.35029533723834733</v>
      </c>
      <c r="BL2112" s="14">
        <f t="shared" si="2573"/>
        <v>0.39736001801362342</v>
      </c>
      <c r="BM2112" s="14">
        <f t="shared" si="2574"/>
        <v>0.20525680287726478</v>
      </c>
      <c r="BN2112" s="14">
        <f t="shared" si="2575"/>
        <v>0.7946759881790002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1.18604651162791</v>
      </c>
      <c r="F2113" s="10">
        <f>VLOOKUP(B2113,home!$B$2:$E$405,3,FALSE)</f>
        <v>1.32</v>
      </c>
      <c r="G2113" s="10">
        <f>VLOOKUP(C2113,away!$B$2:$E$405,4,FALSE)</f>
        <v>1.26</v>
      </c>
      <c r="H2113" s="10">
        <f>VLOOKUP(A2113,away!$A$2:$E$405,3,FALSE)</f>
        <v>1.0465116279069799</v>
      </c>
      <c r="I2113" s="10">
        <f>VLOOKUP(C2113,away!$B$2:$E$405,3,FALSE)</f>
        <v>0.7</v>
      </c>
      <c r="J2113" s="10">
        <f>VLOOKUP(B2113,home!$B$2:$E$405,4,FALSE)</f>
        <v>1.0900000000000001</v>
      </c>
      <c r="K2113" s="12">
        <f t="shared" si="2520"/>
        <v>1.9726325581395401</v>
      </c>
      <c r="L2113" s="12">
        <f t="shared" si="2521"/>
        <v>0.7984883720930257</v>
      </c>
      <c r="M2113" s="13">
        <f t="shared" si="2522"/>
        <v>6.2591804358820974E-2</v>
      </c>
      <c r="N2113" s="13">
        <f t="shared" si="2523"/>
        <v>0.12347063115091061</v>
      </c>
      <c r="O2113" s="13">
        <f t="shared" si="2524"/>
        <v>4.9978827968840116E-2</v>
      </c>
      <c r="P2113" s="13">
        <f t="shared" si="2525"/>
        <v>9.8589863268989053E-2</v>
      </c>
      <c r="Q2113" s="13">
        <f t="shared" si="2526"/>
        <v>0.12178109349116224</v>
      </c>
      <c r="R2113" s="13">
        <f t="shared" si="2527"/>
        <v>1.995375649197826E-2</v>
      </c>
      <c r="S2113" s="13">
        <f t="shared" si="2528"/>
        <v>3.8822818893653369E-2</v>
      </c>
      <c r="T2113" s="13">
        <f t="shared" si="2529"/>
        <v>9.7240787093466702E-2</v>
      </c>
      <c r="U2113" s="13">
        <f t="shared" si="2530"/>
        <v>3.9361429713264527E-2</v>
      </c>
      <c r="V2113" s="13">
        <f t="shared" si="2531"/>
        <v>6.7945288891175237E-3</v>
      </c>
      <c r="W2113" s="13">
        <f t="shared" si="2532"/>
        <v>8.007644999550062E-2</v>
      </c>
      <c r="X2113" s="13">
        <f t="shared" si="2533"/>
        <v>6.394011419989587E-2</v>
      </c>
      <c r="Y2113" s="13">
        <f t="shared" si="2534"/>
        <v>2.5527718849458505E-2</v>
      </c>
      <c r="Z2113" s="13">
        <f t="shared" si="2535"/>
        <v>5.3109475128067891E-3</v>
      </c>
      <c r="AA2113" s="13">
        <f t="shared" si="2536"/>
        <v>1.0476547978332883E-2</v>
      </c>
      <c r="AB2113" s="13">
        <f t="shared" si="2537"/>
        <v>1.0333189819485214E-2</v>
      </c>
      <c r="AC2113" s="13">
        <f t="shared" si="2538"/>
        <v>6.6888916310343667E-4</v>
      </c>
      <c r="AD2113" s="13">
        <f t="shared" si="2539"/>
        <v>3.9490353100339347E-2</v>
      </c>
      <c r="AE2113" s="13">
        <f t="shared" si="2540"/>
        <v>3.1532587760468737E-2</v>
      </c>
      <c r="AF2113" s="13">
        <f t="shared" si="2541"/>
        <v>1.2589202334368575E-2</v>
      </c>
      <c r="AG2113" s="13">
        <f t="shared" si="2542"/>
        <v>3.3507772259732276E-3</v>
      </c>
      <c r="AH2113" s="13">
        <f t="shared" si="2543"/>
        <v>1.0601824584431489E-3</v>
      </c>
      <c r="AI2113" s="13">
        <f t="shared" si="2544"/>
        <v>2.0913504350933755E-3</v>
      </c>
      <c r="AJ2113" s="13">
        <f t="shared" si="2545"/>
        <v>2.0627329793722433E-3</v>
      </c>
      <c r="AK2113" s="13">
        <f t="shared" si="2546"/>
        <v>1.356338077952621E-3</v>
      </c>
      <c r="AL2113" s="13">
        <f t="shared" si="2547"/>
        <v>4.2143339248971667E-5</v>
      </c>
      <c r="AM2113" s="13">
        <f t="shared" si="2548"/>
        <v>1.5579991251631235E-2</v>
      </c>
      <c r="AN2113" s="13">
        <f t="shared" si="2549"/>
        <v>1.2440441851738607E-2</v>
      </c>
      <c r="AO2113" s="13">
        <f t="shared" si="2550"/>
        <v>4.9667740811563527E-3</v>
      </c>
      <c r="AP2113" s="13">
        <f t="shared" si="2551"/>
        <v>1.3219704502054567E-3</v>
      </c>
      <c r="AQ2113" s="13">
        <f t="shared" si="2552"/>
        <v>2.6389450818490982E-4</v>
      </c>
      <c r="AR2113" s="13">
        <f t="shared" si="2553"/>
        <v>1.6930867307277044E-4</v>
      </c>
      <c r="AS2113" s="13">
        <f t="shared" si="2554"/>
        <v>3.3398380087875014E-4</v>
      </c>
      <c r="AT2113" s="13">
        <f t="shared" si="2555"/>
        <v>3.2941365975230793E-4</v>
      </c>
      <c r="AU2113" s="13">
        <f t="shared" si="2556"/>
        <v>2.1660403677443442E-4</v>
      </c>
      <c r="AV2113" s="13">
        <f t="shared" si="2557"/>
        <v>1.0682004379142593E-4</v>
      </c>
      <c r="AW2113" s="13">
        <f t="shared" si="2558"/>
        <v>1.8439164399382945E-6</v>
      </c>
      <c r="AX2113" s="13">
        <f t="shared" si="2559"/>
        <v>5.1222663330828229E-3</v>
      </c>
      <c r="AY2113" s="13">
        <f t="shared" si="2560"/>
        <v>4.0900701057302157E-3</v>
      </c>
      <c r="AZ2113" s="13">
        <f t="shared" si="2561"/>
        <v>1.6329367102354347E-3</v>
      </c>
      <c r="BA2113" s="13">
        <f t="shared" si="2562"/>
        <v>4.3462699182894436E-4</v>
      </c>
      <c r="BB2113" s="13">
        <f t="shared" si="2563"/>
        <v>8.6761149793295624E-5</v>
      </c>
      <c r="BC2113" s="13">
        <f t="shared" si="2564"/>
        <v>1.3855553851873559E-5</v>
      </c>
      <c r="BD2113" s="13">
        <f t="shared" si="2565"/>
        <v>2.2531834457184451E-5</v>
      </c>
      <c r="BE2113" s="13">
        <f t="shared" si="2566"/>
        <v>4.4447030244852389E-5</v>
      </c>
      <c r="BF2113" s="13">
        <f t="shared" si="2567"/>
        <v>4.3838829486804353E-5</v>
      </c>
      <c r="BG2113" s="13">
        <f t="shared" si="2568"/>
        <v>2.882596745213266E-5</v>
      </c>
      <c r="BH2113" s="13">
        <f t="shared" si="2569"/>
        <v>1.4215760478986895E-5</v>
      </c>
      <c r="BI2113" s="13">
        <f t="shared" si="2570"/>
        <v>5.6084943919125817E-6</v>
      </c>
      <c r="BJ2113" s="14">
        <f t="shared" si="2571"/>
        <v>0.64495330418898356</v>
      </c>
      <c r="BK2113" s="14">
        <f t="shared" si="2572"/>
        <v>0.21160011801866355</v>
      </c>
      <c r="BL2113" s="14">
        <f t="shared" si="2573"/>
        <v>0.13798995405354397</v>
      </c>
      <c r="BM2113" s="14">
        <f t="shared" si="2574"/>
        <v>0.51940012085400633</v>
      </c>
      <c r="BN2113" s="14">
        <f t="shared" si="2575"/>
        <v>0.4763659767307013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1.18604651162791</v>
      </c>
      <c r="F2114" s="10">
        <f>VLOOKUP(B2114,home!$B$2:$E$405,3,FALSE)</f>
        <v>1.1200000000000001</v>
      </c>
      <c r="G2114" s="10">
        <f>VLOOKUP(C2114,away!$B$2:$E$405,4,FALSE)</f>
        <v>1.2</v>
      </c>
      <c r="H2114" s="10">
        <f>VLOOKUP(A2114,away!$A$2:$E$405,3,FALSE)</f>
        <v>1.0465116279069799</v>
      </c>
      <c r="I2114" s="10">
        <f>VLOOKUP(C2114,away!$B$2:$E$405,3,FALSE)</f>
        <v>1.2</v>
      </c>
      <c r="J2114" s="10">
        <f>VLOOKUP(B2114,home!$B$2:$E$405,4,FALSE)</f>
        <v>1.27</v>
      </c>
      <c r="K2114" s="12">
        <f t="shared" si="2520"/>
        <v>1.594046511627911</v>
      </c>
      <c r="L2114" s="12">
        <f t="shared" si="2521"/>
        <v>1.5948837209302373</v>
      </c>
      <c r="M2114" s="13">
        <f t="shared" si="2522"/>
        <v>4.1215938833114994E-2</v>
      </c>
      <c r="N2114" s="13">
        <f t="shared" si="2523"/>
        <v>6.5700123520396309E-2</v>
      </c>
      <c r="O2114" s="13">
        <f t="shared" si="2524"/>
        <v>6.573462988779151E-2</v>
      </c>
      <c r="P2114" s="13">
        <f t="shared" si="2525"/>
        <v>0.10478405746578587</v>
      </c>
      <c r="Q2114" s="13">
        <f t="shared" si="2526"/>
        <v>5.2364526355605311E-2</v>
      </c>
      <c r="R2114" s="13">
        <f t="shared" si="2527"/>
        <v>5.2419545554706466E-2</v>
      </c>
      <c r="S2114" s="13">
        <f t="shared" si="2528"/>
        <v>6.6598620641946091E-2</v>
      </c>
      <c r="T2114" s="13">
        <f t="shared" si="2529"/>
        <v>8.351533063877728E-2</v>
      </c>
      <c r="U2114" s="13">
        <f t="shared" si="2530"/>
        <v>8.355919373260022E-2</v>
      </c>
      <c r="V2114" s="13">
        <f t="shared" si="2531"/>
        <v>1.8812769714443282E-2</v>
      </c>
      <c r="W2114" s="13">
        <f t="shared" si="2532"/>
        <v>2.7823830190066814E-2</v>
      </c>
      <c r="X2114" s="13">
        <f t="shared" si="2533"/>
        <v>4.4375773824064831E-2</v>
      </c>
      <c r="Y2114" s="13">
        <f t="shared" si="2534"/>
        <v>3.5387099637841583E-2</v>
      </c>
      <c r="Z2114" s="13">
        <f t="shared" si="2535"/>
        <v>2.786769328792078E-2</v>
      </c>
      <c r="AA2114" s="13">
        <f t="shared" si="2536"/>
        <v>4.4422399272726669E-2</v>
      </c>
      <c r="AB2114" s="13">
        <f t="shared" si="2537"/>
        <v>3.5405685299416102E-2</v>
      </c>
      <c r="AC2114" s="13">
        <f t="shared" si="2538"/>
        <v>2.9892536702102756E-3</v>
      </c>
      <c r="AD2114" s="13">
        <f t="shared" si="2539"/>
        <v>1.1088119863650839E-2</v>
      </c>
      <c r="AE2114" s="13">
        <f t="shared" si="2540"/>
        <v>1.7684261866259925E-2</v>
      </c>
      <c r="AF2114" s="13">
        <f t="shared" si="2541"/>
        <v>1.410217068358267E-2</v>
      </c>
      <c r="AG2114" s="13">
        <f t="shared" si="2542"/>
        <v>7.4971074843418794E-3</v>
      </c>
      <c r="AH2114" s="13">
        <f t="shared" si="2543"/>
        <v>1.1111432591195416E-2</v>
      </c>
      <c r="AI2114" s="13">
        <f t="shared" si="2544"/>
        <v>1.7712140361183737E-2</v>
      </c>
      <c r="AJ2114" s="13">
        <f t="shared" si="2545"/>
        <v>1.4116987778104433E-2</v>
      </c>
      <c r="AK2114" s="13">
        <f t="shared" si="2546"/>
        <v>7.5010450407937404E-3</v>
      </c>
      <c r="AL2114" s="13">
        <f t="shared" si="2547"/>
        <v>3.0398543595223199E-4</v>
      </c>
      <c r="AM2114" s="13">
        <f t="shared" si="2548"/>
        <v>3.5349957578329557E-3</v>
      </c>
      <c r="AN2114" s="13">
        <f t="shared" si="2549"/>
        <v>5.6379071877252288E-3</v>
      </c>
      <c r="AO2114" s="13">
        <f t="shared" si="2550"/>
        <v>4.4959031969092726E-3</v>
      </c>
      <c r="AP2114" s="13">
        <f t="shared" si="2551"/>
        <v>2.390147606542937E-3</v>
      </c>
      <c r="AQ2114" s="13">
        <f t="shared" si="2552"/>
        <v>9.5300187707392453E-4</v>
      </c>
      <c r="AR2114" s="13">
        <f t="shared" si="2553"/>
        <v>3.5442885911822477E-3</v>
      </c>
      <c r="AS2114" s="13">
        <f t="shared" si="2554"/>
        <v>5.6497608649766651E-3</v>
      </c>
      <c r="AT2114" s="13">
        <f t="shared" si="2555"/>
        <v>4.5029907991739719E-3</v>
      </c>
      <c r="AU2114" s="13">
        <f t="shared" si="2556"/>
        <v>2.3926589251052825E-3</v>
      </c>
      <c r="AV2114" s="13">
        <f t="shared" si="2557"/>
        <v>9.5350240326986559E-4</v>
      </c>
      <c r="AW2114" s="13">
        <f t="shared" si="2558"/>
        <v>2.1467441622627576E-5</v>
      </c>
      <c r="AX2114" s="13">
        <f t="shared" si="2559"/>
        <v>9.3915794273218087E-4</v>
      </c>
      <c r="AY2114" s="13">
        <f t="shared" si="2560"/>
        <v>1.4978477142458873E-3</v>
      </c>
      <c r="AZ2114" s="13">
        <f t="shared" si="2561"/>
        <v>1.1944464679416662E-3</v>
      </c>
      <c r="BA2114" s="13">
        <f t="shared" si="2562"/>
        <v>6.3500107574759467E-4</v>
      </c>
      <c r="BB2114" s="13">
        <f t="shared" si="2563"/>
        <v>2.531882196207567E-4</v>
      </c>
      <c r="BC2114" s="13">
        <f t="shared" si="2564"/>
        <v>8.0761153960890838E-5</v>
      </c>
      <c r="BD2114" s="13">
        <f t="shared" si="2565"/>
        <v>9.4212136272588945E-4</v>
      </c>
      <c r="BE2114" s="13">
        <f t="shared" si="2566"/>
        <v>1.5017852717833379E-3</v>
      </c>
      <c r="BF2114" s="13">
        <f t="shared" si="2567"/>
        <v>1.1969577868502022E-3</v>
      </c>
      <c r="BG2114" s="13">
        <f t="shared" si="2568"/>
        <v>6.3600212823147642E-4</v>
      </c>
      <c r="BH2114" s="13">
        <f t="shared" si="2569"/>
        <v>2.5345424347382803E-4</v>
      </c>
      <c r="BI2114" s="13">
        <f t="shared" si="2570"/>
        <v>8.0803570533349425E-5</v>
      </c>
      <c r="BJ2114" s="14">
        <f t="shared" si="2571"/>
        <v>0.38115070226492076</v>
      </c>
      <c r="BK2114" s="14">
        <f t="shared" si="2572"/>
        <v>0.23620247347569864</v>
      </c>
      <c r="BL2114" s="14">
        <f t="shared" si="2573"/>
        <v>0.35363738546582435</v>
      </c>
      <c r="BM2114" s="14">
        <f t="shared" si="2574"/>
        <v>0.6151630526043409</v>
      </c>
      <c r="BN2114" s="14">
        <f t="shared" si="2575"/>
        <v>0.38221882161740045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1.18604651162791</v>
      </c>
      <c r="F2115" s="10">
        <f>VLOOKUP(B2115,home!$B$2:$E$405,3,FALSE)</f>
        <v>0.96</v>
      </c>
      <c r="G2115" s="10">
        <f>VLOOKUP(C2115,away!$B$2:$E$405,4,FALSE)</f>
        <v>0.98</v>
      </c>
      <c r="H2115" s="10">
        <f>VLOOKUP(A2115,away!$A$2:$E$405,3,FALSE)</f>
        <v>1.0465116279069799</v>
      </c>
      <c r="I2115" s="10">
        <f>VLOOKUP(C2115,away!$B$2:$E$405,3,FALSE)</f>
        <v>0.56000000000000005</v>
      </c>
      <c r="J2115" s="10">
        <f>VLOOKUP(B2115,home!$B$2:$E$405,4,FALSE)</f>
        <v>0.55000000000000004</v>
      </c>
      <c r="K2115" s="12">
        <f t="shared" si="2520"/>
        <v>1.1158325581395376</v>
      </c>
      <c r="L2115" s="12">
        <f t="shared" si="2521"/>
        <v>0.32232558139534984</v>
      </c>
      <c r="M2115" s="13">
        <f t="shared" si="2522"/>
        <v>0.23736454868356135</v>
      </c>
      <c r="N2115" s="13">
        <f t="shared" si="2523"/>
        <v>0.26485909156921511</v>
      </c>
      <c r="O2115" s="13">
        <f t="shared" si="2524"/>
        <v>7.6508666157073732E-2</v>
      </c>
      <c r="P2115" s="13">
        <f t="shared" si="2525"/>
        <v>8.5370860677891458E-2</v>
      </c>
      <c r="Q2115" s="13">
        <f t="shared" si="2526"/>
        <v>0.14776919884609568</v>
      </c>
      <c r="R2115" s="13">
        <f t="shared" si="2527"/>
        <v>1.2330350150430757E-2</v>
      </c>
      <c r="S2115" s="13">
        <f t="shared" si="2528"/>
        <v>7.6761503490144975E-3</v>
      </c>
      <c r="T2115" s="13">
        <f t="shared" si="2529"/>
        <v>4.762979293039285E-2</v>
      </c>
      <c r="U2115" s="13">
        <f t="shared" si="2530"/>
        <v>1.3758606151111383E-2</v>
      </c>
      <c r="V2115" s="13">
        <f t="shared" si="2531"/>
        <v>3.0675720139839661E-4</v>
      </c>
      <c r="W2115" s="13">
        <f t="shared" si="2532"/>
        <v>5.4961894387556318E-2</v>
      </c>
      <c r="X2115" s="13">
        <f t="shared" si="2533"/>
        <v>1.7715624563058904E-2</v>
      </c>
      <c r="Y2115" s="13">
        <f t="shared" si="2534"/>
        <v>2.85509949353485E-3</v>
      </c>
      <c r="Z2115" s="13">
        <f t="shared" si="2535"/>
        <v>1.3247957603486115E-3</v>
      </c>
      <c r="AA2115" s="13">
        <f t="shared" si="2536"/>
        <v>1.4782502422822049E-3</v>
      </c>
      <c r="AB2115" s="13">
        <f t="shared" si="2537"/>
        <v>8.2473987470807215E-4</v>
      </c>
      <c r="AC2115" s="13">
        <f t="shared" si="2538"/>
        <v>6.8955448612069999E-6</v>
      </c>
      <c r="AD2115" s="13">
        <f t="shared" si="2539"/>
        <v>1.5332067803665524E-2</v>
      </c>
      <c r="AE2115" s="13">
        <f t="shared" si="2540"/>
        <v>4.9419176688094138E-3</v>
      </c>
      <c r="AF2115" s="13">
        <f t="shared" si="2541"/>
        <v>7.9645324290347297E-4</v>
      </c>
      <c r="AG2115" s="13">
        <f t="shared" si="2542"/>
        <v>8.5572418191024602E-5</v>
      </c>
      <c r="AH2115" s="13">
        <f t="shared" si="2543"/>
        <v>1.0675389092111511E-4</v>
      </c>
      <c r="AI2115" s="13">
        <f t="shared" si="2544"/>
        <v>1.1911946719785703E-4</v>
      </c>
      <c r="AJ2115" s="13">
        <f t="shared" si="2545"/>
        <v>6.6458689903801791E-5</v>
      </c>
      <c r="AK2115" s="13">
        <f t="shared" si="2546"/>
        <v>2.4718923321987135E-5</v>
      </c>
      <c r="AL2115" s="13">
        <f t="shared" si="2547"/>
        <v>9.920244668533717E-8</v>
      </c>
      <c r="AM2115" s="13">
        <f t="shared" si="2548"/>
        <v>3.4216040877865866E-3</v>
      </c>
      <c r="AN2115" s="13">
        <f t="shared" si="2549"/>
        <v>1.1028705269005171E-3</v>
      </c>
      <c r="AO2115" s="13">
        <f t="shared" si="2550"/>
        <v>1.7774169189350243E-4</v>
      </c>
      <c r="AP2115" s="13">
        <f t="shared" si="2551"/>
        <v>1.9096898059255445E-5</v>
      </c>
      <c r="AQ2115" s="13">
        <f t="shared" si="2552"/>
        <v>1.5388546924493088E-6</v>
      </c>
      <c r="AR2115" s="13">
        <f t="shared" si="2553"/>
        <v>6.8819019914728395E-6</v>
      </c>
      <c r="AS2115" s="13">
        <f t="shared" si="2554"/>
        <v>7.6790503040107167E-6</v>
      </c>
      <c r="AT2115" s="13">
        <f t="shared" si="2555"/>
        <v>4.2842671724032365E-6</v>
      </c>
      <c r="AU2115" s="13">
        <f t="shared" si="2556"/>
        <v>1.5935082662453156E-6</v>
      </c>
      <c r="AV2115" s="13">
        <f t="shared" si="2557"/>
        <v>4.4452210128525276E-7</v>
      </c>
      <c r="AW2115" s="13">
        <f t="shared" si="2558"/>
        <v>9.9109135222236005E-10</v>
      </c>
      <c r="AX2115" s="13">
        <f t="shared" si="2559"/>
        <v>6.3632287370260108E-4</v>
      </c>
      <c r="AY2115" s="13">
        <f t="shared" si="2560"/>
        <v>2.0510314022135064E-4</v>
      </c>
      <c r="AZ2115" s="13">
        <f t="shared" si="2561"/>
        <v>3.3054994458929395E-5</v>
      </c>
      <c r="BA2115" s="13">
        <f t="shared" si="2562"/>
        <v>3.5514901023314966E-6</v>
      </c>
      <c r="BB2115" s="13">
        <f t="shared" si="2563"/>
        <v>2.8618402801345733E-7</v>
      </c>
      <c r="BC2115" s="13">
        <f t="shared" si="2564"/>
        <v>1.8448886643100149E-8</v>
      </c>
      <c r="BD2115" s="13">
        <f t="shared" si="2565"/>
        <v>3.6970217675121646E-7</v>
      </c>
      <c r="BE2115" s="13">
        <f t="shared" si="2566"/>
        <v>4.1252572563406537E-7</v>
      </c>
      <c r="BF2115" s="13">
        <f t="shared" si="2567"/>
        <v>2.3015481786631415E-7</v>
      </c>
      <c r="BG2115" s="13">
        <f t="shared" si="2568"/>
        <v>8.5604746395969542E-8</v>
      </c>
      <c r="BH2115" s="13">
        <f t="shared" si="2569"/>
        <v>2.388014078997528E-8</v>
      </c>
      <c r="BI2115" s="13">
        <f t="shared" si="2570"/>
        <v>5.3292477172820832E-9</v>
      </c>
      <c r="BJ2115" s="14">
        <f t="shared" si="2571"/>
        <v>0.56254790211415517</v>
      </c>
      <c r="BK2115" s="14">
        <f t="shared" si="2572"/>
        <v>0.330930414799395</v>
      </c>
      <c r="BL2115" s="14">
        <f t="shared" si="2573"/>
        <v>0.10523967399364148</v>
      </c>
      <c r="BM2115" s="14">
        <f t="shared" si="2574"/>
        <v>0.17563496843414231</v>
      </c>
      <c r="BN2115" s="14">
        <f t="shared" si="2575"/>
        <v>0.82420271608426809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1.18604651162791</v>
      </c>
      <c r="F2116" s="10">
        <f>VLOOKUP(B2116,home!$B$2:$E$405,3,FALSE)</f>
        <v>0.98</v>
      </c>
      <c r="G2116" s="10">
        <f>VLOOKUP(C2116,away!$B$2:$E$405,4,FALSE)</f>
        <v>1.08</v>
      </c>
      <c r="H2116" s="10">
        <f>VLOOKUP(A2116,away!$A$2:$E$405,3,FALSE)</f>
        <v>1.0465116279069799</v>
      </c>
      <c r="I2116" s="10">
        <f>VLOOKUP(C2116,away!$B$2:$E$405,3,FALSE)</f>
        <v>1.08</v>
      </c>
      <c r="J2116" s="10">
        <f>VLOOKUP(B2116,home!$B$2:$E$405,4,FALSE)</f>
        <v>0.64</v>
      </c>
      <c r="K2116" s="12">
        <f t="shared" si="2520"/>
        <v>1.2553116279069798</v>
      </c>
      <c r="L2116" s="12">
        <f t="shared" si="2521"/>
        <v>0.72334883720930465</v>
      </c>
      <c r="M2116" s="13">
        <f t="shared" si="2522"/>
        <v>0.13825430979849154</v>
      </c>
      <c r="N2116" s="13">
        <f t="shared" si="2523"/>
        <v>0.1735522426983003</v>
      </c>
      <c r="O2116" s="13">
        <f t="shared" si="2524"/>
        <v>0.10000609423191383</v>
      </c>
      <c r="P2116" s="13">
        <f t="shared" si="2525"/>
        <v>0.12553881295088254</v>
      </c>
      <c r="Q2116" s="13">
        <f t="shared" si="2526"/>
        <v>0.10893107415425535</v>
      </c>
      <c r="R2116" s="13">
        <f t="shared" si="2527"/>
        <v>3.616964598824951E-2</v>
      </c>
      <c r="S2116" s="13">
        <f t="shared" si="2528"/>
        <v>2.8498195788773596E-2</v>
      </c>
      <c r="T2116" s="13">
        <f t="shared" si="2529"/>
        <v>7.8795165825441132E-2</v>
      </c>
      <c r="U2116" s="13">
        <f t="shared" si="2530"/>
        <v>4.5404177186328651E-2</v>
      </c>
      <c r="V2116" s="13">
        <f t="shared" si="2531"/>
        <v>2.8752406230220431E-3</v>
      </c>
      <c r="W2116" s="13">
        <f t="shared" si="2532"/>
        <v>4.5580814675411391E-2</v>
      </c>
      <c r="X2116" s="13">
        <f t="shared" si="2533"/>
        <v>3.297082929451163E-2</v>
      </c>
      <c r="Y2116" s="13">
        <f t="shared" si="2534"/>
        <v>1.1924705516005735E-2</v>
      </c>
      <c r="Z2116" s="13">
        <f t="shared" si="2535"/>
        <v>8.7210904559574913E-3</v>
      </c>
      <c r="AA2116" s="13">
        <f t="shared" si="2536"/>
        <v>1.0947686257392021E-2</v>
      </c>
      <c r="AB2116" s="13">
        <f t="shared" si="2537"/>
        <v>6.8713789287908273E-3</v>
      </c>
      <c r="AC2116" s="13">
        <f t="shared" si="2538"/>
        <v>1.6317497411493071E-4</v>
      </c>
      <c r="AD2116" s="13">
        <f t="shared" si="2539"/>
        <v>1.4304531667879263E-2</v>
      </c>
      <c r="AE2116" s="13">
        <f t="shared" si="2540"/>
        <v>1.0347166348784138E-2</v>
      </c>
      <c r="AF2116" s="13">
        <f t="shared" si="2541"/>
        <v>3.742305373402127E-3</v>
      </c>
      <c r="AG2116" s="13">
        <f t="shared" si="2542"/>
        <v>9.0233074677752037E-4</v>
      </c>
      <c r="AH2116" s="13">
        <f t="shared" si="2543"/>
        <v>1.5770976601285039E-3</v>
      </c>
      <c r="AI2116" s="13">
        <f t="shared" si="2544"/>
        <v>1.9797490311042006E-3</v>
      </c>
      <c r="AJ2116" s="13">
        <f t="shared" si="2545"/>
        <v>1.2426009895413405E-3</v>
      </c>
      <c r="AK2116" s="13">
        <f t="shared" si="2546"/>
        <v>5.1995049033998783E-4</v>
      </c>
      <c r="AL2116" s="13">
        <f t="shared" si="2547"/>
        <v>5.9266991628793037E-6</v>
      </c>
      <c r="AM2116" s="13">
        <f t="shared" si="2548"/>
        <v>3.5913289868904912E-3</v>
      </c>
      <c r="AN2116" s="13">
        <f t="shared" si="2549"/>
        <v>2.5977836467033066E-3</v>
      </c>
      <c r="AO2116" s="13">
        <f t="shared" si="2550"/>
        <v>9.3955189008209207E-4</v>
      </c>
      <c r="AP2116" s="13">
        <f t="shared" si="2551"/>
        <v>2.265412557295619E-4</v>
      </c>
      <c r="AQ2116" s="13">
        <f t="shared" si="2552"/>
        <v>4.0967088477978581E-5</v>
      </c>
      <c r="AR2116" s="13">
        <f t="shared" si="2553"/>
        <v>2.2815835172389378E-4</v>
      </c>
      <c r="AS2116" s="13">
        <f t="shared" si="2554"/>
        <v>2.8640983192309433E-4</v>
      </c>
      <c r="AT2116" s="13">
        <f t="shared" si="2555"/>
        <v>1.7976679617997209E-4</v>
      </c>
      <c r="AU2116" s="13">
        <f t="shared" si="2556"/>
        <v>7.5221116518767633E-5</v>
      </c>
      <c r="AV2116" s="13">
        <f t="shared" si="2557"/>
        <v>2.3606485557538713E-5</v>
      </c>
      <c r="AW2116" s="13">
        <f t="shared" si="2558"/>
        <v>1.4948916696205548E-7</v>
      </c>
      <c r="AX2116" s="13">
        <f t="shared" si="2559"/>
        <v>7.513728394805036E-4</v>
      </c>
      <c r="AY2116" s="13">
        <f t="shared" si="2560"/>
        <v>5.4350466974887571E-4</v>
      </c>
      <c r="AZ2116" s="13">
        <f t="shared" si="2561"/>
        <v>1.9657173544033823E-4</v>
      </c>
      <c r="BA2116" s="13">
        <f t="shared" si="2562"/>
        <v>4.7396645419661236E-5</v>
      </c>
      <c r="BB2116" s="13">
        <f t="shared" si="2563"/>
        <v>8.5710770879834184E-6</v>
      </c>
      <c r="BC2116" s="13">
        <f t="shared" si="2564"/>
        <v>1.2399757290448241E-6</v>
      </c>
      <c r="BD2116" s="13">
        <f t="shared" si="2565"/>
        <v>2.7506346403178339E-5</v>
      </c>
      <c r="BE2116" s="13">
        <f t="shared" si="2566"/>
        <v>3.4529036481147097E-5</v>
      </c>
      <c r="BF2116" s="13">
        <f t="shared" si="2567"/>
        <v>2.1672350497604134E-5</v>
      </c>
      <c r="BG2116" s="13">
        <f t="shared" si="2568"/>
        <v>9.0685178612393596E-6</v>
      </c>
      <c r="BH2116" s="13">
        <f t="shared" si="2569"/>
        <v>2.8459539797739772E-6</v>
      </c>
      <c r="BI2116" s="13">
        <f t="shared" si="2570"/>
        <v>7.1451182465968356E-7</v>
      </c>
      <c r="BJ2116" s="14">
        <f t="shared" si="2571"/>
        <v>0.48999599611155853</v>
      </c>
      <c r="BK2116" s="14">
        <f t="shared" si="2572"/>
        <v>0.29587916550419641</v>
      </c>
      <c r="BL2116" s="14">
        <f t="shared" si="2573"/>
        <v>0.20560788006273978</v>
      </c>
      <c r="BM2116" s="14">
        <f t="shared" si="2574"/>
        <v>0.31720859713177718</v>
      </c>
      <c r="BN2116" s="14">
        <f t="shared" si="2575"/>
        <v>0.68245217982209305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1.18604651162791</v>
      </c>
      <c r="F2117" s="10">
        <f>VLOOKUP(B2117,home!$B$2:$E$405,3,FALSE)</f>
        <v>0.72</v>
      </c>
      <c r="G2117" s="10">
        <f>VLOOKUP(C2117,away!$B$2:$E$405,4,FALSE)</f>
        <v>0.84</v>
      </c>
      <c r="H2117" s="10">
        <f>VLOOKUP(A2117,away!$A$2:$E$405,3,FALSE)</f>
        <v>1.0465116279069799</v>
      </c>
      <c r="I2117" s="10">
        <f>VLOOKUP(C2117,away!$B$2:$E$405,3,FALSE)</f>
        <v>0.96</v>
      </c>
      <c r="J2117" s="10">
        <f>VLOOKUP(B2117,home!$B$2:$E$405,4,FALSE)</f>
        <v>0.41</v>
      </c>
      <c r="K2117" s="12">
        <f t="shared" si="2520"/>
        <v>0.71732093023255994</v>
      </c>
      <c r="L2117" s="12">
        <f t="shared" si="2521"/>
        <v>0.41190697674418725</v>
      </c>
      <c r="M2117" s="13">
        <f t="shared" si="2522"/>
        <v>0.32328276445512605</v>
      </c>
      <c r="N2117" s="13">
        <f t="shared" si="2523"/>
        <v>0.23189749332710458</v>
      </c>
      <c r="O2117" s="13">
        <f t="shared" si="2524"/>
        <v>0.13316242614021415</v>
      </c>
      <c r="P2117" s="13">
        <f t="shared" si="2525"/>
        <v>9.5520195390922963E-2</v>
      </c>
      <c r="Q2117" s="13">
        <f t="shared" si="2526"/>
        <v>8.3172462815998757E-2</v>
      </c>
      <c r="R2117" s="13">
        <f t="shared" si="2527"/>
        <v>2.7425266183668376E-2</v>
      </c>
      <c r="S2117" s="13">
        <f t="shared" si="2528"/>
        <v>7.0558259909852036E-3</v>
      </c>
      <c r="T2117" s="13">
        <f t="shared" si="2529"/>
        <v>3.4259317706906371E-2</v>
      </c>
      <c r="U2117" s="13">
        <f t="shared" si="2530"/>
        <v>1.9672717450744566E-2</v>
      </c>
      <c r="V2117" s="13">
        <f t="shared" si="2531"/>
        <v>2.3164237194409272E-4</v>
      </c>
      <c r="W2117" s="13">
        <f t="shared" si="2532"/>
        <v>1.9887116132301742E-2</v>
      </c>
      <c r="X2117" s="13">
        <f t="shared" si="2533"/>
        <v>8.1916418822169639E-3</v>
      </c>
      <c r="Y2117" s="13">
        <f t="shared" si="2534"/>
        <v>1.6870972211375267E-3</v>
      </c>
      <c r="Z2117" s="13">
        <f t="shared" si="2535"/>
        <v>3.7655528267064781E-3</v>
      </c>
      <c r="AA2117" s="13">
        <f t="shared" si="2536"/>
        <v>2.7011098564929362E-3</v>
      </c>
      <c r="AB2117" s="13">
        <f t="shared" si="2537"/>
        <v>9.6878131745992471E-4</v>
      </c>
      <c r="AC2117" s="13">
        <f t="shared" si="2538"/>
        <v>4.277703426714059E-6</v>
      </c>
      <c r="AD2117" s="13">
        <f t="shared" si="2539"/>
        <v>3.5663611609164075E-3</v>
      </c>
      <c r="AE2117" s="13">
        <f t="shared" si="2540"/>
        <v>1.4690090437709672E-3</v>
      </c>
      <c r="AF2117" s="13">
        <f t="shared" si="2541"/>
        <v>3.0254753701478427E-4</v>
      </c>
      <c r="AG2117" s="13">
        <f t="shared" si="2542"/>
        <v>4.1540480431053297E-5</v>
      </c>
      <c r="AH2117" s="13">
        <f t="shared" si="2543"/>
        <v>3.8776437015479849E-4</v>
      </c>
      <c r="AI2117" s="13">
        <f t="shared" si="2544"/>
        <v>2.7815149871048271E-4</v>
      </c>
      <c r="AJ2117" s="13">
        <f t="shared" si="2545"/>
        <v>9.9761945900292076E-5</v>
      </c>
      <c r="AK2117" s="13">
        <f t="shared" si="2546"/>
        <v>2.3853777278335944E-5</v>
      </c>
      <c r="AL2117" s="13">
        <f t="shared" si="2547"/>
        <v>5.055723497450671E-8</v>
      </c>
      <c r="AM2117" s="13">
        <f t="shared" si="2548"/>
        <v>5.116451010987661E-4</v>
      </c>
      <c r="AN2117" s="13">
        <f t="shared" si="2549"/>
        <v>2.1075018675956677E-4</v>
      </c>
      <c r="AO2117" s="13">
        <f t="shared" si="2550"/>
        <v>4.3404736138203E-5</v>
      </c>
      <c r="AP2117" s="13">
        <f t="shared" si="2551"/>
        <v>5.9595712130221221E-6</v>
      </c>
      <c r="AQ2117" s="13">
        <f t="shared" si="2552"/>
        <v>6.1369724026190777E-7</v>
      </c>
      <c r="AR2117" s="13">
        <f t="shared" si="2553"/>
        <v>3.1944569879915397E-5</v>
      </c>
      <c r="AS2117" s="13">
        <f t="shared" si="2554"/>
        <v>2.2914508582139928E-5</v>
      </c>
      <c r="AT2117" s="13">
        <f t="shared" si="2555"/>
        <v>8.2185283059812951E-6</v>
      </c>
      <c r="AU2117" s="13">
        <f t="shared" si="2556"/>
        <v>1.965107456529709E-6</v>
      </c>
      <c r="AV2117" s="13">
        <f t="shared" si="2557"/>
        <v>3.524031771812076E-7</v>
      </c>
      <c r="AW2117" s="13">
        <f t="shared" si="2558"/>
        <v>4.1494779786917403E-10</v>
      </c>
      <c r="AX2117" s="13">
        <f t="shared" si="2559"/>
        <v>6.1168956644849838E-5</v>
      </c>
      <c r="AY2117" s="13">
        <f t="shared" si="2560"/>
        <v>2.5195920002176358E-5</v>
      </c>
      <c r="AZ2117" s="13">
        <f t="shared" si="2561"/>
        <v>5.1891876171924303E-6</v>
      </c>
      <c r="BA2117" s="13">
        <f t="shared" si="2562"/>
        <v>7.1248752771870229E-7</v>
      </c>
      <c r="BB2117" s="13">
        <f t="shared" si="2563"/>
        <v>7.336964587763774E-8</v>
      </c>
      <c r="BC2117" s="13">
        <f t="shared" si="2564"/>
        <v>6.044293803649877E-9</v>
      </c>
      <c r="BD2117" s="13">
        <f t="shared" si="2565"/>
        <v>2.1930318671048954E-6</v>
      </c>
      <c r="BE2117" s="13">
        <f t="shared" si="2566"/>
        <v>1.5731076589413313E-6</v>
      </c>
      <c r="BF2117" s="13">
        <f t="shared" si="2567"/>
        <v>5.6421152463388019E-7</v>
      </c>
      <c r="BG2117" s="13">
        <f t="shared" si="2568"/>
        <v>1.3490691189943528E-7</v>
      </c>
      <c r="BH2117" s="13">
        <f t="shared" si="2569"/>
        <v>2.4192887884626222E-8</v>
      </c>
      <c r="BI2117" s="13">
        <f t="shared" si="2570"/>
        <v>3.4708129684824231E-9</v>
      </c>
      <c r="BJ2117" s="14">
        <f t="shared" si="2571"/>
        <v>0.38533930656598059</v>
      </c>
      <c r="BK2117" s="14">
        <f t="shared" si="2572"/>
        <v>0.42611995238964212</v>
      </c>
      <c r="BL2117" s="14">
        <f t="shared" si="2573"/>
        <v>0.18478972057968907</v>
      </c>
      <c r="BM2117" s="14">
        <f t="shared" si="2574"/>
        <v>0.10552872854392899</v>
      </c>
      <c r="BN2117" s="14">
        <f t="shared" si="2575"/>
        <v>0.89446060831303487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1.3877551020408201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1.1020408163265301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1.3877551020408201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1.1020408163265301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1.3877551020408201</v>
      </c>
      <c r="F2120" s="10">
        <f>VLOOKUP(B2120,home!$B$2:$E$405,3,FALSE)</f>
        <v>0</v>
      </c>
      <c r="G2120" s="10">
        <f>VLOOKUP(C2120,away!$B$2:$E$405,4,FALSE)</f>
        <v>0.72</v>
      </c>
      <c r="H2120" s="10">
        <f>VLOOKUP(A2120,away!$A$2:$E$405,3,FALSE)</f>
        <v>1.1020408163265301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1.75555555555556</v>
      </c>
      <c r="F2121" s="10">
        <f>VLOOKUP(B2121,home!$B$2:$E$405,3,FALSE)</f>
        <v>0.56999999999999995</v>
      </c>
      <c r="G2121" s="10">
        <f>VLOOKUP(C2121,away!$B$2:$E$405,4,FALSE)</f>
        <v>0.56999999999999995</v>
      </c>
      <c r="H2121" s="10">
        <f>VLOOKUP(A2121,away!$A$2:$E$405,3,FALSE)</f>
        <v>1.4666666666666699</v>
      </c>
      <c r="I2121" s="10">
        <f>VLOOKUP(C2121,away!$B$2:$E$405,3,FALSE)</f>
        <v>1</v>
      </c>
      <c r="J2121" s="10">
        <f>VLOOKUP(B2121,home!$B$2:$E$405,4,FALSE)</f>
        <v>1.5</v>
      </c>
      <c r="K2121" s="12">
        <f t="shared" si="2520"/>
        <v>0.57038000000000133</v>
      </c>
      <c r="L2121" s="12">
        <f t="shared" si="2521"/>
        <v>2.2000000000000046</v>
      </c>
      <c r="M2121" s="13">
        <f t="shared" si="2522"/>
        <v>6.2638197703974496E-2</v>
      </c>
      <c r="N2121" s="13">
        <f t="shared" si="2523"/>
        <v>3.5727575206393053E-2</v>
      </c>
      <c r="O2121" s="13">
        <f t="shared" si="2524"/>
        <v>0.13780403494874419</v>
      </c>
      <c r="P2121" s="13">
        <f t="shared" si="2525"/>
        <v>7.8600665454064883E-2</v>
      </c>
      <c r="Q2121" s="13">
        <f t="shared" si="2526"/>
        <v>1.0189147173111259E-2</v>
      </c>
      <c r="R2121" s="13">
        <f t="shared" si="2527"/>
        <v>0.15158443844361894</v>
      </c>
      <c r="S2121" s="13">
        <f t="shared" si="2528"/>
        <v>2.4657736158929352E-2</v>
      </c>
      <c r="T2121" s="13">
        <f t="shared" si="2529"/>
        <v>2.2416123780844815E-2</v>
      </c>
      <c r="U2121" s="13">
        <f t="shared" si="2530"/>
        <v>8.646073199947156E-2</v>
      </c>
      <c r="V2121" s="13">
        <f t="shared" si="2531"/>
        <v>3.4379350011918232E-3</v>
      </c>
      <c r="W2121" s="13">
        <f t="shared" si="2532"/>
        <v>1.9372285881997381E-3</v>
      </c>
      <c r="X2121" s="13">
        <f t="shared" si="2533"/>
        <v>4.2619028940394325E-3</v>
      </c>
      <c r="Y2121" s="13">
        <f t="shared" si="2534"/>
        <v>4.6880931834433863E-3</v>
      </c>
      <c r="Z2121" s="13">
        <f t="shared" si="2535"/>
        <v>0.11116192152532076</v>
      </c>
      <c r="AA2121" s="13">
        <f t="shared" si="2536"/>
        <v>6.3404536799612596E-2</v>
      </c>
      <c r="AB2121" s="13">
        <f t="shared" si="2537"/>
        <v>1.808233984988156E-2</v>
      </c>
      <c r="AC2121" s="13">
        <f t="shared" si="2538"/>
        <v>2.696277878222227E-4</v>
      </c>
      <c r="AD2121" s="13">
        <f t="shared" si="2539"/>
        <v>2.7623911053434227E-4</v>
      </c>
      <c r="AE2121" s="13">
        <f t="shared" si="2540"/>
        <v>6.0772604317555423E-4</v>
      </c>
      <c r="AF2121" s="13">
        <f t="shared" si="2541"/>
        <v>6.6849864749311111E-4</v>
      </c>
      <c r="AG2121" s="13">
        <f t="shared" si="2542"/>
        <v>4.9023234149494913E-4</v>
      </c>
      <c r="AH2121" s="13">
        <f t="shared" si="2543"/>
        <v>6.1139056838926578E-2</v>
      </c>
      <c r="AI2121" s="13">
        <f t="shared" si="2544"/>
        <v>3.487249523978702E-2</v>
      </c>
      <c r="AJ2121" s="13">
        <f t="shared" si="2545"/>
        <v>9.9452869174348844E-3</v>
      </c>
      <c r="AK2121" s="13">
        <f t="shared" si="2546"/>
        <v>1.8908642506555078E-3</v>
      </c>
      <c r="AL2121" s="13">
        <f t="shared" si="2547"/>
        <v>1.3533546190387515E-5</v>
      </c>
      <c r="AM2121" s="13">
        <f t="shared" si="2548"/>
        <v>3.1512252773315699E-5</v>
      </c>
      <c r="AN2121" s="13">
        <f t="shared" si="2549"/>
        <v>6.9326956101294687E-5</v>
      </c>
      <c r="AO2121" s="13">
        <f t="shared" si="2550"/>
        <v>7.6259651711424331E-5</v>
      </c>
      <c r="AP2121" s="13">
        <f t="shared" si="2551"/>
        <v>5.5923744588377947E-5</v>
      </c>
      <c r="AQ2121" s="13">
        <f t="shared" si="2552"/>
        <v>3.0758059523607952E-5</v>
      </c>
      <c r="AR2121" s="13">
        <f t="shared" si="2553"/>
        <v>2.6901185009127731E-2</v>
      </c>
      <c r="AS2121" s="13">
        <f t="shared" si="2554"/>
        <v>1.5343897905506309E-2</v>
      </c>
      <c r="AT2121" s="13">
        <f t="shared" si="2555"/>
        <v>4.3759262436713544E-3</v>
      </c>
      <c r="AU2121" s="13">
        <f t="shared" si="2556"/>
        <v>8.3198027028842452E-4</v>
      </c>
      <c r="AV2121" s="13">
        <f t="shared" si="2557"/>
        <v>1.1863622664177815E-4</v>
      </c>
      <c r="AW2121" s="13">
        <f t="shared" si="2558"/>
        <v>4.7173280464892159E-7</v>
      </c>
      <c r="AX2121" s="13">
        <f t="shared" si="2559"/>
        <v>2.9956597894739752E-6</v>
      </c>
      <c r="AY2121" s="13">
        <f t="shared" si="2560"/>
        <v>6.590451536842759E-6</v>
      </c>
      <c r="AZ2121" s="13">
        <f t="shared" si="2561"/>
        <v>7.2494966905270513E-6</v>
      </c>
      <c r="BA2121" s="13">
        <f t="shared" si="2562"/>
        <v>5.3162975730531808E-6</v>
      </c>
      <c r="BB2121" s="13">
        <f t="shared" si="2563"/>
        <v>2.9239636651792573E-6</v>
      </c>
      <c r="BC2121" s="13">
        <f t="shared" si="2564"/>
        <v>1.2865440126788748E-6</v>
      </c>
      <c r="BD2121" s="13">
        <f t="shared" si="2565"/>
        <v>9.8637678366801842E-3</v>
      </c>
      <c r="BE2121" s="13">
        <f t="shared" si="2566"/>
        <v>5.6260958986856565E-3</v>
      </c>
      <c r="BF2121" s="13">
        <f t="shared" si="2567"/>
        <v>1.6045062893461661E-3</v>
      </c>
      <c r="BG2121" s="13">
        <f t="shared" si="2568"/>
        <v>3.0505943243908952E-4</v>
      </c>
      <c r="BH2121" s="13">
        <f t="shared" si="2569"/>
        <v>4.3499949768652063E-5</v>
      </c>
      <c r="BI2121" s="13">
        <f t="shared" si="2570"/>
        <v>4.9623002698087639E-6</v>
      </c>
      <c r="BJ2121" s="14">
        <f t="shared" si="2571"/>
        <v>8.1552910046695418E-2</v>
      </c>
      <c r="BK2121" s="14">
        <f t="shared" si="2572"/>
        <v>0.16962428610371</v>
      </c>
      <c r="BL2121" s="14">
        <f t="shared" si="2573"/>
        <v>0.63020330265055791</v>
      </c>
      <c r="BM2121" s="14">
        <f t="shared" si="2574"/>
        <v>0.5159922426776451</v>
      </c>
      <c r="BN2121" s="14">
        <f t="shared" si="2575"/>
        <v>0.47654405892990681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1.75555555555556</v>
      </c>
      <c r="F2122" s="10">
        <f>VLOOKUP(B2122,home!$B$2:$E$405,3,FALSE)</f>
        <v>0.56999999999999995</v>
      </c>
      <c r="G2122" s="10">
        <f>VLOOKUP(C2122,away!$B$2:$E$405,4,FALSE)</f>
        <v>0</v>
      </c>
      <c r="H2122" s="10">
        <f>VLOOKUP(A2122,away!$A$2:$E$405,3,FALSE)</f>
        <v>1.4666666666666699</v>
      </c>
      <c r="I2122" s="10">
        <f>VLOOKUP(C2122,away!$B$2:$E$405,3,FALSE)</f>
        <v>0</v>
      </c>
      <c r="J2122" s="10">
        <f>VLOOKUP(B2122,home!$B$2:$E$405,4,FALSE)</f>
        <v>0.55000000000000004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1.75555555555556</v>
      </c>
      <c r="F2123" s="10">
        <f>VLOOKUP(B2123,home!$B$2:$E$405,3,FALSE)</f>
        <v>1.25</v>
      </c>
      <c r="G2123" s="10">
        <f>VLOOKUP(C2123,away!$B$2:$E$405,4,FALSE)</f>
        <v>0.68</v>
      </c>
      <c r="H2123" s="10">
        <f>VLOOKUP(A2123,away!$A$2:$E$405,3,FALSE)</f>
        <v>1.4666666666666699</v>
      </c>
      <c r="I2123" s="10">
        <f>VLOOKUP(C2123,away!$B$2:$E$405,3,FALSE)</f>
        <v>1.25</v>
      </c>
      <c r="J2123" s="10">
        <f>VLOOKUP(B2123,home!$B$2:$E$405,4,FALSE)</f>
        <v>1.0900000000000001</v>
      </c>
      <c r="K2123" s="12">
        <f t="shared" si="2520"/>
        <v>1.4922222222222261</v>
      </c>
      <c r="L2123" s="12">
        <f t="shared" si="2521"/>
        <v>1.998333333333338</v>
      </c>
      <c r="M2123" s="13">
        <f t="shared" si="2522"/>
        <v>3.0483931948286407E-2</v>
      </c>
      <c r="N2123" s="13">
        <f t="shared" si="2523"/>
        <v>4.5488800673943057E-2</v>
      </c>
      <c r="O2123" s="13">
        <f t="shared" si="2524"/>
        <v>6.0917057343325795E-2</v>
      </c>
      <c r="P2123" s="13">
        <f t="shared" si="2525"/>
        <v>9.0901786680096394E-2</v>
      </c>
      <c r="Q2123" s="13">
        <f t="shared" si="2526"/>
        <v>3.3939699613947612E-2</v>
      </c>
      <c r="R2123" s="13">
        <f t="shared" si="2527"/>
        <v>6.0866293128873185E-2</v>
      </c>
      <c r="S2123" s="13">
        <f t="shared" si="2528"/>
        <v>6.7766314034320735E-2</v>
      </c>
      <c r="T2123" s="13">
        <f t="shared" si="2529"/>
        <v>6.7822833061872118E-2</v>
      </c>
      <c r="U2123" s="13">
        <f t="shared" si="2530"/>
        <v>9.0826035191196558E-2</v>
      </c>
      <c r="V2123" s="13">
        <f t="shared" si="2531"/>
        <v>2.2452918011926688E-2</v>
      </c>
      <c r="W2123" s="13">
        <f t="shared" si="2532"/>
        <v>1.6881857993159909E-2</v>
      </c>
      <c r="X2123" s="13">
        <f t="shared" si="2533"/>
        <v>3.3735579556331281E-2</v>
      </c>
      <c r="Y2123" s="13">
        <f t="shared" si="2534"/>
        <v>3.3707466573367768E-2</v>
      </c>
      <c r="Z2123" s="13">
        <f t="shared" si="2535"/>
        <v>4.0543714145288394E-2</v>
      </c>
      <c r="AA2123" s="13">
        <f t="shared" si="2536"/>
        <v>6.0500231219024946E-2</v>
      </c>
      <c r="AB2123" s="13">
        <f t="shared" si="2537"/>
        <v>4.5139894737305966E-2</v>
      </c>
      <c r="AC2123" s="13">
        <f t="shared" si="2538"/>
        <v>4.1846028239735196E-3</v>
      </c>
      <c r="AD2123" s="13">
        <f t="shared" si="2539"/>
        <v>6.2978709124482824E-3</v>
      </c>
      <c r="AE2123" s="13">
        <f t="shared" si="2540"/>
        <v>1.2585245373375843E-2</v>
      </c>
      <c r="AF2123" s="13">
        <f t="shared" si="2541"/>
        <v>1.2574757668898064E-2</v>
      </c>
      <c r="AG2123" s="13">
        <f t="shared" si="2542"/>
        <v>8.3761858027826732E-3</v>
      </c>
      <c r="AH2123" s="13">
        <f t="shared" si="2543"/>
        <v>2.0254963858417036E-2</v>
      </c>
      <c r="AI2123" s="13">
        <f t="shared" si="2544"/>
        <v>3.0224907179837945E-2</v>
      </c>
      <c r="AJ2123" s="13">
        <f t="shared" si="2545"/>
        <v>2.2551139079179154E-2</v>
      </c>
      <c r="AK2123" s="13">
        <f t="shared" si="2546"/>
        <v>1.1217103623458399E-2</v>
      </c>
      <c r="AL2123" s="13">
        <f t="shared" si="2547"/>
        <v>4.9913229552023405E-4</v>
      </c>
      <c r="AM2123" s="13">
        <f t="shared" si="2548"/>
        <v>1.8795645856484583E-3</v>
      </c>
      <c r="AN2123" s="13">
        <f t="shared" si="2549"/>
        <v>3.7559965636541764E-3</v>
      </c>
      <c r="AO2123" s="13">
        <f t="shared" si="2550"/>
        <v>3.752866566517808E-3</v>
      </c>
      <c r="AP2123" s="13">
        <f t="shared" si="2551"/>
        <v>2.4998261184749231E-3</v>
      </c>
      <c r="AQ2123" s="13">
        <f t="shared" si="2552"/>
        <v>1.248871465021433E-3</v>
      </c>
      <c r="AR2123" s="13">
        <f t="shared" si="2553"/>
        <v>8.0952338887473625E-3</v>
      </c>
      <c r="AS2123" s="13">
        <f t="shared" si="2554"/>
        <v>1.2079887902875263E-2</v>
      </c>
      <c r="AT2123" s="13">
        <f t="shared" si="2555"/>
        <v>9.0129385853119585E-3</v>
      </c>
      <c r="AU2123" s="13">
        <f t="shared" si="2556"/>
        <v>4.483102414842218E-3</v>
      </c>
      <c r="AV2123" s="13">
        <f t="shared" si="2557"/>
        <v>1.6724462619814209E-3</v>
      </c>
      <c r="AW2123" s="13">
        <f t="shared" si="2558"/>
        <v>4.1344201275078604E-5</v>
      </c>
      <c r="AX2123" s="13">
        <f t="shared" si="2559"/>
        <v>4.674546738010897E-4</v>
      </c>
      <c r="AY2123" s="13">
        <f t="shared" si="2560"/>
        <v>9.341302564791795E-4</v>
      </c>
      <c r="AZ2123" s="13">
        <f t="shared" si="2561"/>
        <v>9.3335181459878265E-4</v>
      </c>
      <c r="BA2123" s="13">
        <f t="shared" si="2562"/>
        <v>6.2171601427996818E-4</v>
      </c>
      <c r="BB2123" s="13">
        <f t="shared" si="2563"/>
        <v>3.1059895880070147E-4</v>
      </c>
      <c r="BC2123" s="13">
        <f t="shared" si="2564"/>
        <v>1.2413605053401402E-4</v>
      </c>
      <c r="BD2123" s="13">
        <f t="shared" si="2565"/>
        <v>2.6961626201689164E-3</v>
      </c>
      <c r="BE2123" s="13">
        <f t="shared" si="2566"/>
        <v>4.02327377654096E-3</v>
      </c>
      <c r="BF2123" s="13">
        <f t="shared" si="2567"/>
        <v>3.0018092677191808E-3</v>
      </c>
      <c r="BG2123" s="13">
        <f t="shared" si="2568"/>
        <v>1.4931221653877293E-3</v>
      </c>
      <c r="BH2123" s="13">
        <f t="shared" si="2569"/>
        <v>5.5701751892103498E-4</v>
      </c>
      <c r="BI2123" s="13">
        <f t="shared" si="2570"/>
        <v>1.6623878398021148E-4</v>
      </c>
      <c r="BJ2123" s="14">
        <f t="shared" si="2571"/>
        <v>0.28793881029793716</v>
      </c>
      <c r="BK2123" s="14">
        <f t="shared" si="2572"/>
        <v>0.21722281605060315</v>
      </c>
      <c r="BL2123" s="14">
        <f t="shared" si="2573"/>
        <v>0.44977885854709521</v>
      </c>
      <c r="BM2123" s="14">
        <f t="shared" si="2574"/>
        <v>0.67199384359724712</v>
      </c>
      <c r="BN2123" s="14">
        <f t="shared" si="2575"/>
        <v>0.32259756938847245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1.43333333333333</v>
      </c>
      <c r="F2124" s="10">
        <f>VLOOKUP(B2124,home!$B$2:$E$405,3,FALSE)</f>
        <v>1.53</v>
      </c>
      <c r="G2124" s="10">
        <f>VLOOKUP(C2124,away!$B$2:$E$405,4,FALSE)</f>
        <v>1.53</v>
      </c>
      <c r="H2124" s="10">
        <f>VLOOKUP(A2124,away!$A$2:$E$405,3,FALSE)</f>
        <v>1.1555555555555601</v>
      </c>
      <c r="I2124" s="10">
        <f>VLOOKUP(C2124,away!$B$2:$E$405,3,FALSE)</f>
        <v>0.28000000000000003</v>
      </c>
      <c r="J2124" s="10">
        <f>VLOOKUP(B2124,home!$B$2:$E$405,4,FALSE)</f>
        <v>0.69</v>
      </c>
      <c r="K2124" s="12">
        <f t="shared" si="2520"/>
        <v>3.3552899999999926</v>
      </c>
      <c r="L2124" s="12">
        <f t="shared" si="2521"/>
        <v>0.22325333333333422</v>
      </c>
      <c r="M2124" s="13">
        <f t="shared" si="2522"/>
        <v>2.7916333444483264E-2</v>
      </c>
      <c r="N2124" s="13">
        <f t="shared" si="2523"/>
        <v>9.3667394442940033E-2</v>
      </c>
      <c r="O2124" s="13">
        <f t="shared" si="2524"/>
        <v>6.2324144959257288E-3</v>
      </c>
      <c r="P2124" s="13">
        <f t="shared" si="2525"/>
        <v>2.0911558034034591E-2</v>
      </c>
      <c r="Q2124" s="13">
        <f t="shared" si="2526"/>
        <v>0.15714063595022587</v>
      </c>
      <c r="R2124" s="13">
        <f t="shared" si="2527"/>
        <v>6.9570365546520543E-4</v>
      </c>
      <c r="S2124" s="13">
        <f t="shared" si="2528"/>
        <v>3.9161057833797773E-3</v>
      </c>
      <c r="T2124" s="13">
        <f t="shared" si="2529"/>
        <v>3.5082170778007897E-2</v>
      </c>
      <c r="U2124" s="13">
        <f t="shared" si="2530"/>
        <v>2.3342875181458439E-3</v>
      </c>
      <c r="V2124" s="13">
        <f t="shared" si="2531"/>
        <v>3.2594169494763769E-4</v>
      </c>
      <c r="W2124" s="13">
        <f t="shared" si="2532"/>
        <v>0.17575080146581065</v>
      </c>
      <c r="X2124" s="13">
        <f t="shared" si="2533"/>
        <v>3.9236952263247277E-2</v>
      </c>
      <c r="Y2124" s="13">
        <f t="shared" si="2534"/>
        <v>4.3798901913054333E-3</v>
      </c>
      <c r="Z2124" s="13">
        <f t="shared" si="2535"/>
        <v>5.1772720031597542E-5</v>
      </c>
      <c r="AA2124" s="13">
        <f t="shared" si="2536"/>
        <v>1.7371248979481855E-4</v>
      </c>
      <c r="AB2124" s="13">
        <f t="shared" si="2537"/>
        <v>2.9142788994182783E-4</v>
      </c>
      <c r="AC2124" s="13">
        <f t="shared" si="2538"/>
        <v>1.5259768719188819E-5</v>
      </c>
      <c r="AD2124" s="13">
        <f t="shared" si="2539"/>
        <v>0.14742372666255465</v>
      </c>
      <c r="AE2124" s="13">
        <f t="shared" si="2540"/>
        <v>3.2912838389837669E-2</v>
      </c>
      <c r="AF2124" s="13">
        <f t="shared" si="2541"/>
        <v>3.6739504399962938E-3</v>
      </c>
      <c r="AG2124" s="13">
        <f t="shared" si="2542"/>
        <v>2.7340722741021423E-4</v>
      </c>
      <c r="AH2124" s="13">
        <f t="shared" si="2543"/>
        <v>2.8896080806969094E-6</v>
      </c>
      <c r="AI2124" s="13">
        <f t="shared" si="2544"/>
        <v>9.6954730970815107E-6</v>
      </c>
      <c r="AJ2124" s="13">
        <f t="shared" si="2545"/>
        <v>1.6265561963953285E-5</v>
      </c>
      <c r="AK2124" s="13">
        <f t="shared" si="2546"/>
        <v>1.8191892467344224E-5</v>
      </c>
      <c r="AL2124" s="13">
        <f t="shared" si="2547"/>
        <v>4.5723130480850935E-7</v>
      </c>
      <c r="AM2124" s="13">
        <f t="shared" si="2548"/>
        <v>9.892987116672039E-2</v>
      </c>
      <c r="AN2124" s="13">
        <f t="shared" si="2549"/>
        <v>2.2086423504207638E-2</v>
      </c>
      <c r="AO2124" s="13">
        <f t="shared" si="2550"/>
        <v>2.4654338343630274E-3</v>
      </c>
      <c r="AP2124" s="13">
        <f t="shared" si="2551"/>
        <v>1.8347210721144313E-4</v>
      </c>
      <c r="AQ2124" s="13">
        <f t="shared" si="2552"/>
        <v>1.0240189877161388E-5</v>
      </c>
      <c r="AR2124" s="13">
        <f t="shared" si="2553"/>
        <v>1.2902292720850468E-7</v>
      </c>
      <c r="AS2124" s="13">
        <f t="shared" si="2554"/>
        <v>4.3290933743342274E-7</v>
      </c>
      <c r="AT2124" s="13">
        <f t="shared" si="2555"/>
        <v>7.2626818539849315E-7</v>
      </c>
      <c r="AU2124" s="13">
        <f t="shared" si="2556"/>
        <v>8.1228012659523467E-7</v>
      </c>
      <c r="AV2124" s="13">
        <f t="shared" si="2557"/>
        <v>6.8135884649092977E-7</v>
      </c>
      <c r="AW2124" s="13">
        <f t="shared" si="2558"/>
        <v>9.5139632785778054E-9</v>
      </c>
      <c r="AX2124" s="13">
        <f t="shared" si="2559"/>
        <v>5.5323067904497411E-2</v>
      </c>
      <c r="AY2124" s="13">
        <f t="shared" si="2560"/>
        <v>1.2351059319905445E-2</v>
      </c>
      <c r="AZ2124" s="13">
        <f t="shared" si="2561"/>
        <v>1.3787075816833172E-3</v>
      </c>
      <c r="BA2124" s="13">
        <f t="shared" si="2562"/>
        <v>1.0260035443424694E-4</v>
      </c>
      <c r="BB2124" s="13">
        <f t="shared" si="2563"/>
        <v>5.726467782156793E-6</v>
      </c>
      <c r="BC2124" s="13">
        <f t="shared" si="2564"/>
        <v>2.5569060411848996E-7</v>
      </c>
      <c r="BD2124" s="13">
        <f t="shared" si="2565"/>
        <v>4.8007997626204676E-9</v>
      </c>
      <c r="BE2124" s="13">
        <f t="shared" si="2566"/>
        <v>1.6108075435522794E-8</v>
      </c>
      <c r="BF2124" s="13">
        <f t="shared" si="2567"/>
        <v>2.702363221402759E-8</v>
      </c>
      <c r="BG2124" s="13">
        <f t="shared" si="2568"/>
        <v>3.0224040977134799E-8</v>
      </c>
      <c r="BH2124" s="13">
        <f t="shared" si="2569"/>
        <v>2.5352605612542601E-8</v>
      </c>
      <c r="BI2124" s="13">
        <f t="shared" si="2570"/>
        <v>1.7013068817141575E-8</v>
      </c>
      <c r="BJ2124" s="14">
        <f t="shared" si="2571"/>
        <v>0.88237862593262251</v>
      </c>
      <c r="BK2124" s="14">
        <f t="shared" si="2572"/>
        <v>6.5436715276774707E-2</v>
      </c>
      <c r="BL2124" s="14">
        <f t="shared" si="2573"/>
        <v>9.777490946528444E-3</v>
      </c>
      <c r="BM2124" s="14">
        <f t="shared" si="2574"/>
        <v>0.6387295150469402</v>
      </c>
      <c r="BN2124" s="14">
        <f t="shared" si="2575"/>
        <v>0.30656404002307475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1.43333333333333</v>
      </c>
      <c r="F2125" s="10">
        <f>VLOOKUP(B2125,home!$B$2:$E$405,3,FALSE)</f>
        <v>1.22</v>
      </c>
      <c r="G2125" s="10">
        <f>VLOOKUP(C2125,away!$B$2:$E$405,4,FALSE)</f>
        <v>0</v>
      </c>
      <c r="H2125" s="10">
        <f>VLOOKUP(A2125,away!$A$2:$E$405,3,FALSE)</f>
        <v>1.1555555555555601</v>
      </c>
      <c r="I2125" s="10">
        <f>VLOOKUP(C2125,away!$B$2:$E$405,3,FALSE)</f>
        <v>0.56000000000000005</v>
      </c>
      <c r="J2125" s="10">
        <f>VLOOKUP(B2125,home!$B$2:$E$405,4,FALSE)</f>
        <v>0.65</v>
      </c>
      <c r="K2125" s="12">
        <f t="shared" si="2520"/>
        <v>0</v>
      </c>
      <c r="L2125" s="12">
        <f t="shared" si="2521"/>
        <v>0.42062222222222395</v>
      </c>
      <c r="M2125" s="13">
        <f t="shared" si="2522"/>
        <v>0.65663811784763559</v>
      </c>
      <c r="N2125" s="13">
        <f t="shared" si="2523"/>
        <v>0</v>
      </c>
      <c r="O2125" s="13">
        <f t="shared" si="2524"/>
        <v>0.27619658432489108</v>
      </c>
      <c r="P2125" s="13">
        <f t="shared" si="2525"/>
        <v>0</v>
      </c>
      <c r="Q2125" s="13">
        <f t="shared" si="2526"/>
        <v>0</v>
      </c>
      <c r="R2125" s="13">
        <f t="shared" si="2527"/>
        <v>5.808721053446176E-2</v>
      </c>
      <c r="S2125" s="13">
        <f t="shared" si="2528"/>
        <v>0</v>
      </c>
      <c r="T2125" s="13">
        <f t="shared" si="2529"/>
        <v>0</v>
      </c>
      <c r="U2125" s="13">
        <f t="shared" si="2530"/>
        <v>0</v>
      </c>
      <c r="V2125" s="13">
        <f t="shared" si="2531"/>
        <v>0</v>
      </c>
      <c r="W2125" s="13">
        <f t="shared" si="2532"/>
        <v>0</v>
      </c>
      <c r="X2125" s="13">
        <f t="shared" si="2533"/>
        <v>0</v>
      </c>
      <c r="Y2125" s="13">
        <f t="shared" si="2534"/>
        <v>0</v>
      </c>
      <c r="Z2125" s="13">
        <f t="shared" si="2535"/>
        <v>8.144257192565162E-3</v>
      </c>
      <c r="AA2125" s="13">
        <f t="shared" si="2536"/>
        <v>0</v>
      </c>
      <c r="AB2125" s="13">
        <f t="shared" si="2537"/>
        <v>0</v>
      </c>
      <c r="AC2125" s="13">
        <f t="shared" si="2538"/>
        <v>0</v>
      </c>
      <c r="AD2125" s="13">
        <f t="shared" si="2539"/>
        <v>0</v>
      </c>
      <c r="AE2125" s="13">
        <f t="shared" si="2540"/>
        <v>0</v>
      </c>
      <c r="AF2125" s="13">
        <f t="shared" si="2541"/>
        <v>0</v>
      </c>
      <c r="AG2125" s="13">
        <f t="shared" si="2542"/>
        <v>0</v>
      </c>
      <c r="AH2125" s="13">
        <f t="shared" si="2543"/>
        <v>8.564138896715222E-4</v>
      </c>
      <c r="AI2125" s="13">
        <f t="shared" si="2544"/>
        <v>0</v>
      </c>
      <c r="AJ2125" s="13">
        <f t="shared" si="2545"/>
        <v>0</v>
      </c>
      <c r="AK2125" s="13">
        <f t="shared" si="2546"/>
        <v>0</v>
      </c>
      <c r="AL2125" s="13">
        <f t="shared" si="2547"/>
        <v>0</v>
      </c>
      <c r="AM2125" s="13">
        <f t="shared" si="2548"/>
        <v>0</v>
      </c>
      <c r="AN2125" s="13">
        <f t="shared" si="2549"/>
        <v>0</v>
      </c>
      <c r="AO2125" s="13">
        <f t="shared" si="2550"/>
        <v>0</v>
      </c>
      <c r="AP2125" s="13">
        <f t="shared" si="2551"/>
        <v>0</v>
      </c>
      <c r="AQ2125" s="13">
        <f t="shared" si="2552"/>
        <v>0</v>
      </c>
      <c r="AR2125" s="13">
        <f t="shared" si="2553"/>
        <v>7.2045342683122851E-5</v>
      </c>
      <c r="AS2125" s="13">
        <f t="shared" si="2554"/>
        <v>0</v>
      </c>
      <c r="AT2125" s="13">
        <f t="shared" si="2555"/>
        <v>0</v>
      </c>
      <c r="AU2125" s="13">
        <f t="shared" si="2556"/>
        <v>0</v>
      </c>
      <c r="AV2125" s="13">
        <f t="shared" si="2557"/>
        <v>0</v>
      </c>
      <c r="AW2125" s="13">
        <f t="shared" si="2558"/>
        <v>0</v>
      </c>
      <c r="AX2125" s="13">
        <f t="shared" si="2559"/>
        <v>0</v>
      </c>
      <c r="AY2125" s="13">
        <f t="shared" si="2560"/>
        <v>0</v>
      </c>
      <c r="AZ2125" s="13">
        <f t="shared" si="2561"/>
        <v>0</v>
      </c>
      <c r="BA2125" s="13">
        <f t="shared" si="2562"/>
        <v>0</v>
      </c>
      <c r="BB2125" s="13">
        <f t="shared" si="2563"/>
        <v>0</v>
      </c>
      <c r="BC2125" s="13">
        <f t="shared" si="2564"/>
        <v>0</v>
      </c>
      <c r="BD2125" s="13">
        <f t="shared" si="2565"/>
        <v>5.0506453566894621E-6</v>
      </c>
      <c r="BE2125" s="13">
        <f t="shared" si="2566"/>
        <v>0</v>
      </c>
      <c r="BF2125" s="13">
        <f t="shared" si="2567"/>
        <v>0</v>
      </c>
      <c r="BG2125" s="13">
        <f t="shared" si="2568"/>
        <v>0</v>
      </c>
      <c r="BH2125" s="13">
        <f t="shared" si="2569"/>
        <v>0</v>
      </c>
      <c r="BI2125" s="13">
        <f t="shared" si="2570"/>
        <v>0</v>
      </c>
      <c r="BJ2125" s="14">
        <f t="shared" si="2571"/>
        <v>0</v>
      </c>
      <c r="BK2125" s="14">
        <f t="shared" si="2572"/>
        <v>0.65663811784763559</v>
      </c>
      <c r="BL2125" s="14">
        <f t="shared" si="2573"/>
        <v>0.33521730473706413</v>
      </c>
      <c r="BM2125" s="14">
        <f t="shared" si="2574"/>
        <v>9.0777670702764969E-3</v>
      </c>
      <c r="BN2125" s="14">
        <f t="shared" si="2575"/>
        <v>0.99092191270698848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1.43333333333333</v>
      </c>
      <c r="F2126" s="10">
        <f>VLOOKUP(B2126,home!$B$2:$E$405,3,FALSE)</f>
        <v>1.05</v>
      </c>
      <c r="G2126" s="10">
        <f>VLOOKUP(C2126,away!$B$2:$E$405,4,FALSE)</f>
        <v>1.22</v>
      </c>
      <c r="H2126" s="10">
        <f>VLOOKUP(A2126,away!$A$2:$E$405,3,FALSE)</f>
        <v>1.1555555555555601</v>
      </c>
      <c r="I2126" s="10">
        <f>VLOOKUP(C2126,away!$B$2:$E$405,3,FALSE)</f>
        <v>0.35</v>
      </c>
      <c r="J2126" s="10">
        <f>VLOOKUP(B2126,home!$B$2:$E$405,4,FALSE)</f>
        <v>0.43</v>
      </c>
      <c r="K2126" s="12">
        <f t="shared" si="2520"/>
        <v>1.8360999999999958</v>
      </c>
      <c r="L2126" s="12">
        <f t="shared" si="2521"/>
        <v>0.17391111111111177</v>
      </c>
      <c r="M2126" s="13">
        <f t="shared" si="2522"/>
        <v>0.13398718591402442</v>
      </c>
      <c r="N2126" s="13">
        <f t="shared" si="2523"/>
        <v>0.24601387205673972</v>
      </c>
      <c r="O2126" s="13">
        <f t="shared" si="2524"/>
        <v>2.330186037695909E-2</v>
      </c>
      <c r="P2126" s="13">
        <f t="shared" si="2525"/>
        <v>4.2784545838134493E-2</v>
      </c>
      <c r="Q2126" s="13">
        <f t="shared" si="2526"/>
        <v>0.2258530352416894</v>
      </c>
      <c r="R2126" s="13">
        <f t="shared" si="2527"/>
        <v>2.0262262145564723E-3</v>
      </c>
      <c r="S2126" s="13">
        <f t="shared" si="2528"/>
        <v>3.4154709461358857E-3</v>
      </c>
      <c r="T2126" s="13">
        <f t="shared" si="2529"/>
        <v>3.9278352306699287E-2</v>
      </c>
      <c r="U2126" s="13">
        <f t="shared" si="2530"/>
        <v>3.7203539525471302E-3</v>
      </c>
      <c r="V2126" s="13">
        <f t="shared" si="2531"/>
        <v>1.2118022270140762E-4</v>
      </c>
      <c r="W2126" s="13">
        <f t="shared" si="2532"/>
        <v>0.13822958600242169</v>
      </c>
      <c r="X2126" s="13">
        <f t="shared" si="2533"/>
        <v>2.4039660890110132E-2</v>
      </c>
      <c r="Y2126" s="13">
        <f t="shared" si="2534"/>
        <v>2.0903820680666955E-3</v>
      </c>
      <c r="Z2126" s="13">
        <f t="shared" si="2535"/>
        <v>1.1746108411199274E-4</v>
      </c>
      <c r="AA2126" s="13">
        <f t="shared" si="2536"/>
        <v>2.1567029653802938E-4</v>
      </c>
      <c r="AB2126" s="13">
        <f t="shared" si="2537"/>
        <v>1.9799611573673745E-4</v>
      </c>
      <c r="AC2126" s="13">
        <f t="shared" si="2538"/>
        <v>2.4184405944659449E-6</v>
      </c>
      <c r="AD2126" s="13">
        <f t="shared" si="2539"/>
        <v>6.3450835714761483E-2</v>
      </c>
      <c r="AE2126" s="13">
        <f t="shared" si="2540"/>
        <v>1.1034805340082781E-2</v>
      </c>
      <c r="AF2126" s="13">
        <f t="shared" si="2541"/>
        <v>9.5953762879431284E-4</v>
      </c>
      <c r="AG2126" s="13">
        <f t="shared" si="2542"/>
        <v>5.5624751725513517E-5</v>
      </c>
      <c r="AH2126" s="13">
        <f t="shared" si="2543"/>
        <v>5.1069469125580991E-6</v>
      </c>
      <c r="AI2126" s="13">
        <f t="shared" si="2544"/>
        <v>9.3768652261479062E-6</v>
      </c>
      <c r="AJ2126" s="13">
        <f t="shared" si="2545"/>
        <v>8.6084311208650661E-6</v>
      </c>
      <c r="AK2126" s="13">
        <f t="shared" si="2546"/>
        <v>5.2686467936734383E-6</v>
      </c>
      <c r="AL2126" s="13">
        <f t="shared" si="2547"/>
        <v>3.0890083037381891E-8</v>
      </c>
      <c r="AM2126" s="13">
        <f t="shared" si="2548"/>
        <v>2.330041589117467E-2</v>
      </c>
      <c r="AN2126" s="13">
        <f t="shared" si="2549"/>
        <v>4.052201216985192E-3</v>
      </c>
      <c r="AO2126" s="13">
        <f t="shared" si="2550"/>
        <v>3.5236140804584699E-4</v>
      </c>
      <c r="AP2126" s="13">
        <f t="shared" si="2551"/>
        <v>2.042652132864304E-5</v>
      </c>
      <c r="AQ2126" s="13">
        <f t="shared" si="2552"/>
        <v>8.8809975509978279E-7</v>
      </c>
      <c r="AR2126" s="13">
        <f t="shared" si="2553"/>
        <v>1.7763096238968815E-7</v>
      </c>
      <c r="AS2126" s="13">
        <f t="shared" si="2554"/>
        <v>3.2614821004370569E-7</v>
      </c>
      <c r="AT2126" s="13">
        <f t="shared" si="2555"/>
        <v>2.9942036423062337E-7</v>
      </c>
      <c r="AU2126" s="13">
        <f t="shared" si="2556"/>
        <v>1.832552435879488E-7</v>
      </c>
      <c r="AV2126" s="13">
        <f t="shared" si="2557"/>
        <v>8.4118738187958017E-8</v>
      </c>
      <c r="AW2126" s="13">
        <f t="shared" si="2558"/>
        <v>2.7399348441024521E-10</v>
      </c>
      <c r="AX2126" s="13">
        <f t="shared" si="2559"/>
        <v>7.1303156029642878E-3</v>
      </c>
      <c r="AY2126" s="13">
        <f t="shared" si="2560"/>
        <v>1.2400411090844161E-3</v>
      </c>
      <c r="AZ2126" s="13">
        <f t="shared" si="2561"/>
        <v>1.0782846355216304E-4</v>
      </c>
      <c r="BA2126" s="13">
        <f t="shared" si="2562"/>
        <v>6.2508559685869016E-6</v>
      </c>
      <c r="BB2126" s="13">
        <f t="shared" si="2563"/>
        <v>2.7177332672311796E-7</v>
      </c>
      <c r="BC2126" s="13">
        <f t="shared" si="2564"/>
        <v>9.4528802441561288E-9</v>
      </c>
      <c r="BD2126" s="13">
        <f t="shared" si="2565"/>
        <v>5.148666339487799E-9</v>
      </c>
      <c r="BE2126" s="13">
        <f t="shared" si="2566"/>
        <v>9.4534662659335277E-9</v>
      </c>
      <c r="BF2126" s="13">
        <f t="shared" si="2567"/>
        <v>8.6787547054402551E-9</v>
      </c>
      <c r="BG2126" s="13">
        <f t="shared" si="2568"/>
        <v>5.3116871715529397E-9</v>
      </c>
      <c r="BH2126" s="13">
        <f t="shared" si="2569"/>
        <v>2.4381972039220831E-9</v>
      </c>
      <c r="BI2126" s="13">
        <f t="shared" si="2570"/>
        <v>8.9535477722426591E-10</v>
      </c>
      <c r="BJ2126" s="14">
        <f t="shared" si="2571"/>
        <v>0.78721670239615693</v>
      </c>
      <c r="BK2126" s="14">
        <f t="shared" si="2572"/>
        <v>0.18155087336075812</v>
      </c>
      <c r="BL2126" s="14">
        <f t="shared" si="2573"/>
        <v>2.9491570346035605E-2</v>
      </c>
      <c r="BM2126" s="14">
        <f t="shared" si="2574"/>
        <v>0.32316984070986815</v>
      </c>
      <c r="BN2126" s="14">
        <f t="shared" si="2575"/>
        <v>0.67396672564210358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1.43333333333333</v>
      </c>
      <c r="F2127" s="10">
        <f>VLOOKUP(B2127,home!$B$2:$E$405,3,FALSE)</f>
        <v>1.4</v>
      </c>
      <c r="G2127" s="10">
        <f>VLOOKUP(C2127,away!$B$2:$E$405,4,FALSE)</f>
        <v>1.81</v>
      </c>
      <c r="H2127" s="10">
        <f>VLOOKUP(A2127,away!$A$2:$E$405,3,FALSE)</f>
        <v>1.1555555555555601</v>
      </c>
      <c r="I2127" s="10">
        <f>VLOOKUP(C2127,away!$B$2:$E$405,3,FALSE)</f>
        <v>0.98</v>
      </c>
      <c r="J2127" s="10">
        <f>VLOOKUP(B2127,home!$B$2:$E$405,4,FALSE)</f>
        <v>1.21</v>
      </c>
      <c r="K2127" s="12">
        <f t="shared" si="2520"/>
        <v>3.6320666666666583</v>
      </c>
      <c r="L2127" s="12">
        <f t="shared" si="2521"/>
        <v>1.3702577777777829</v>
      </c>
      <c r="M2127" s="13">
        <f t="shared" si="2522"/>
        <v>6.7223032042262008E-3</v>
      </c>
      <c r="N2127" s="13">
        <f t="shared" si="2523"/>
        <v>2.4415853391296462E-2</v>
      </c>
      <c r="O2127" s="13">
        <f t="shared" si="2524"/>
        <v>9.2112882501714632E-3</v>
      </c>
      <c r="P2127" s="13">
        <f t="shared" si="2525"/>
        <v>3.3456013010506033E-2</v>
      </c>
      <c r="Q2127" s="13">
        <f t="shared" si="2526"/>
        <v>4.4340003620373977E-2</v>
      </c>
      <c r="R2127" s="13">
        <f t="shared" si="2527"/>
        <v>6.3109196840752772E-3</v>
      </c>
      <c r="S2127" s="13">
        <f t="shared" si="2528"/>
        <v>4.1626536789335103E-2</v>
      </c>
      <c r="T2127" s="13">
        <f t="shared" si="2529"/>
        <v>6.0757234827512496E-2</v>
      </c>
      <c r="U2127" s="13">
        <f t="shared" si="2530"/>
        <v>2.2921681020540301E-2</v>
      </c>
      <c r="V2127" s="13">
        <f t="shared" si="2531"/>
        <v>2.3018862469153616E-2</v>
      </c>
      <c r="W2127" s="13">
        <f t="shared" si="2532"/>
        <v>5.3681949716479764E-2</v>
      </c>
      <c r="X2127" s="13">
        <f t="shared" si="2533"/>
        <v>7.3558109125282239E-2</v>
      </c>
      <c r="Y2127" s="13">
        <f t="shared" si="2534"/>
        <v>5.039678557377246E-2</v>
      </c>
      <c r="Z2127" s="13">
        <f t="shared" si="2535"/>
        <v>2.8825289273450177E-3</v>
      </c>
      <c r="AA2127" s="13">
        <f t="shared" si="2536"/>
        <v>1.0469537232712239E-2</v>
      </c>
      <c r="AB2127" s="13">
        <f t="shared" si="2537"/>
        <v>1.9013028599179808E-2</v>
      </c>
      <c r="AC2127" s="13">
        <f t="shared" si="2538"/>
        <v>7.1601144248716296E-3</v>
      </c>
      <c r="AD2127" s="13">
        <f t="shared" si="2539"/>
        <v>4.8744105041725452E-2</v>
      </c>
      <c r="AE2127" s="13">
        <f t="shared" si="2540"/>
        <v>6.6791989054241538E-2</v>
      </c>
      <c r="AF2127" s="13">
        <f t="shared" si="2541"/>
        <v>4.5761121247411517E-2</v>
      </c>
      <c r="AG2127" s="13">
        <f t="shared" si="2542"/>
        <v>2.0901510769699254E-2</v>
      </c>
      <c r="AH2127" s="13">
        <f t="shared" si="2543"/>
        <v>9.8745192059099089E-4</v>
      </c>
      <c r="AI2127" s="13">
        <f t="shared" si="2544"/>
        <v>3.5864912057145108E-3</v>
      </c>
      <c r="AJ2127" s="13">
        <f t="shared" si="2545"/>
        <v>6.513187579284394E-3</v>
      </c>
      <c r="AK2127" s="13">
        <f t="shared" si="2546"/>
        <v>7.8854438334887179E-3</v>
      </c>
      <c r="AL2127" s="13">
        <f t="shared" si="2547"/>
        <v>1.4253976595677295E-3</v>
      </c>
      <c r="AM2127" s="13">
        <f t="shared" si="2548"/>
        <v>3.5408367823709833E-2</v>
      </c>
      <c r="AN2127" s="13">
        <f t="shared" si="2549"/>
        <v>4.8518591408854991E-2</v>
      </c>
      <c r="AO2127" s="13">
        <f t="shared" si="2550"/>
        <v>3.3241488622402941E-2</v>
      </c>
      <c r="AP2127" s="13">
        <f t="shared" si="2551"/>
        <v>1.5183136109919762E-2</v>
      </c>
      <c r="AQ2127" s="13">
        <f t="shared" si="2552"/>
        <v>5.2012025864190698E-3</v>
      </c>
      <c r="AR2127" s="13">
        <f t="shared" si="2553"/>
        <v>2.7061273487428284E-4</v>
      </c>
      <c r="AS2127" s="13">
        <f t="shared" si="2554"/>
        <v>9.8288349391238488E-4</v>
      </c>
      <c r="AT2127" s="13">
        <f t="shared" si="2555"/>
        <v>1.784949187728017E-3</v>
      </c>
      <c r="AU2127" s="13">
        <f t="shared" si="2556"/>
        <v>2.1610181488135529E-3</v>
      </c>
      <c r="AV2127" s="13">
        <f t="shared" si="2557"/>
        <v>1.9622404960918482E-3</v>
      </c>
      <c r="AW2127" s="13">
        <f t="shared" si="2558"/>
        <v>1.9705598411593863E-4</v>
      </c>
      <c r="AX2127" s="13">
        <f t="shared" si="2559"/>
        <v>2.1434258748928132E-2</v>
      </c>
      <c r="AY2127" s="13">
        <f t="shared" si="2560"/>
        <v>2.9370459761620265E-2</v>
      </c>
      <c r="AZ2127" s="13">
        <f t="shared" si="2561"/>
        <v>2.0122550462634795E-2</v>
      </c>
      <c r="BA2127" s="13">
        <f t="shared" si="2562"/>
        <v>9.1910270933837461E-3</v>
      </c>
      <c r="BB2127" s="13">
        <f t="shared" si="2563"/>
        <v>3.148519090118854E-3</v>
      </c>
      <c r="BC2127" s="13">
        <f t="shared" si="2564"/>
        <v>8.6285655434343699E-4</v>
      </c>
      <c r="BD2127" s="13">
        <f t="shared" si="2565"/>
        <v>6.1801534121200461E-5</v>
      </c>
      <c r="BE2127" s="13">
        <f t="shared" si="2566"/>
        <v>2.2446729203047438E-4</v>
      </c>
      <c r="BF2127" s="13">
        <f t="shared" si="2567"/>
        <v>4.0764008457040821E-4</v>
      </c>
      <c r="BG2127" s="13">
        <f t="shared" si="2568"/>
        <v>4.935253210551191E-4</v>
      </c>
      <c r="BH2127" s="13">
        <f t="shared" si="2569"/>
        <v>4.4812921694006467E-4</v>
      </c>
      <c r="BI2127" s="13">
        <f t="shared" si="2570"/>
        <v>3.2552703824148804E-4</v>
      </c>
      <c r="BJ2127" s="14">
        <f t="shared" si="2571"/>
        <v>0.71103112063013085</v>
      </c>
      <c r="BK2127" s="14">
        <f t="shared" si="2572"/>
        <v>0.14277968731928059</v>
      </c>
      <c r="BL2127" s="14">
        <f t="shared" si="2573"/>
        <v>9.6021823874136561E-2</v>
      </c>
      <c r="BM2127" s="14">
        <f t="shared" si="2574"/>
        <v>0.79908537581273931</v>
      </c>
      <c r="BN2127" s="14">
        <f t="shared" si="2575"/>
        <v>0.12445638116064942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1.43333333333333</v>
      </c>
      <c r="F2128" s="10">
        <f>VLOOKUP(B2128,home!$B$2:$E$405,3,FALSE)</f>
        <v>0.84</v>
      </c>
      <c r="G2128" s="10">
        <f>VLOOKUP(C2128,away!$B$2:$E$405,4,FALSE)</f>
        <v>0.98</v>
      </c>
      <c r="H2128" s="10">
        <f>VLOOKUP(A2128,away!$A$2:$E$405,3,FALSE)</f>
        <v>1.1555555555555601</v>
      </c>
      <c r="I2128" s="10">
        <f>VLOOKUP(C2128,away!$B$2:$E$405,3,FALSE)</f>
        <v>1.4</v>
      </c>
      <c r="J2128" s="10">
        <f>VLOOKUP(B2128,home!$B$2:$E$405,4,FALSE)</f>
        <v>1.04</v>
      </c>
      <c r="K2128" s="12">
        <f t="shared" si="2520"/>
        <v>1.1799199999999972</v>
      </c>
      <c r="L2128" s="12">
        <f t="shared" si="2521"/>
        <v>1.6824888888888954</v>
      </c>
      <c r="M2128" s="13">
        <f t="shared" si="2522"/>
        <v>5.7130972209870366E-2</v>
      </c>
      <c r="N2128" s="13">
        <f t="shared" si="2523"/>
        <v>6.7409976729870077E-2</v>
      </c>
      <c r="O2128" s="13">
        <f t="shared" si="2524"/>
        <v>9.6122225954527143E-2</v>
      </c>
      <c r="P2128" s="13">
        <f t="shared" si="2525"/>
        <v>0.11341653684826539</v>
      </c>
      <c r="Q2128" s="13">
        <f t="shared" si="2526"/>
        <v>3.9769189871554068E-2</v>
      </c>
      <c r="R2128" s="13">
        <f t="shared" si="2527"/>
        <v>8.0862288571879881E-2</v>
      </c>
      <c r="S2128" s="13">
        <f t="shared" si="2528"/>
        <v>5.6288692162460657E-2</v>
      </c>
      <c r="T2128" s="13">
        <f t="shared" si="2529"/>
        <v>6.6911220079002506E-2</v>
      </c>
      <c r="U2128" s="13">
        <f t="shared" si="2530"/>
        <v>9.5411031531732277E-2</v>
      </c>
      <c r="V2128" s="13">
        <f t="shared" si="2531"/>
        <v>1.2416048952168168E-2</v>
      </c>
      <c r="W2128" s="13">
        <f t="shared" si="2532"/>
        <v>1.5641487504414655E-2</v>
      </c>
      <c r="X2128" s="13">
        <f t="shared" si="2533"/>
        <v>2.6316628931872147E-2</v>
      </c>
      <c r="Y2128" s="13">
        <f t="shared" si="2534"/>
        <v>2.2138717885443471E-2</v>
      </c>
      <c r="Z2128" s="13">
        <f t="shared" si="2535"/>
        <v>4.5349967350771805E-2</v>
      </c>
      <c r="AA2128" s="13">
        <f t="shared" si="2536"/>
        <v>5.3509333476522536E-2</v>
      </c>
      <c r="AB2128" s="13">
        <f t="shared" si="2537"/>
        <v>3.1568366377809173E-2</v>
      </c>
      <c r="AC2128" s="13">
        <f t="shared" si="2538"/>
        <v>1.5405230506148292E-3</v>
      </c>
      <c r="AD2128" s="13">
        <f t="shared" si="2539"/>
        <v>4.613925984052223E-3</v>
      </c>
      <c r="AE2128" s="13">
        <f t="shared" si="2540"/>
        <v>7.7628792023236269E-3</v>
      </c>
      <c r="AF2128" s="13">
        <f t="shared" si="2541"/>
        <v>6.5304790018480994E-3</v>
      </c>
      <c r="AG2128" s="13">
        <f t="shared" si="2542"/>
        <v>3.6624861199105571E-3</v>
      </c>
      <c r="AH2128" s="13">
        <f t="shared" si="2543"/>
        <v>1.907520404478694E-2</v>
      </c>
      <c r="AI2128" s="13">
        <f t="shared" si="2544"/>
        <v>2.2507214756524951E-2</v>
      </c>
      <c r="AJ2128" s="13">
        <f t="shared" si="2545"/>
        <v>1.3278356417759433E-2</v>
      </c>
      <c r="AK2128" s="13">
        <f t="shared" si="2546"/>
        <v>5.2224661014808899E-3</v>
      </c>
      <c r="AL2128" s="13">
        <f t="shared" si="2547"/>
        <v>1.2232999550144014E-4</v>
      </c>
      <c r="AM2128" s="13">
        <f t="shared" si="2548"/>
        <v>1.0888127094205757E-3</v>
      </c>
      <c r="AN2128" s="13">
        <f t="shared" si="2549"/>
        <v>1.8319152856811319E-3</v>
      </c>
      <c r="AO2128" s="13">
        <f t="shared" si="2550"/>
        <v>1.541088556772116E-3</v>
      </c>
      <c r="AP2128" s="13">
        <f t="shared" si="2551"/>
        <v>8.6428812452096955E-4</v>
      </c>
      <c r="AQ2128" s="13">
        <f t="shared" si="2552"/>
        <v>3.6353879157628846E-4</v>
      </c>
      <c r="AR2128" s="13">
        <f t="shared" si="2553"/>
        <v>6.4187637717285024E-3</v>
      </c>
      <c r="AS2128" s="13">
        <f t="shared" si="2554"/>
        <v>7.5736277495378765E-3</v>
      </c>
      <c r="AT2128" s="13">
        <f t="shared" si="2555"/>
        <v>4.4681374271173559E-3</v>
      </c>
      <c r="AU2128" s="13">
        <f t="shared" si="2556"/>
        <v>1.7573482376680993E-3</v>
      </c>
      <c r="AV2128" s="13">
        <f t="shared" si="2557"/>
        <v>5.1838258314733463E-4</v>
      </c>
      <c r="AW2128" s="13">
        <f t="shared" si="2558"/>
        <v>6.7458274216101374E-6</v>
      </c>
      <c r="AX2128" s="13">
        <f t="shared" si="2559"/>
        <v>2.1411864868325385E-4</v>
      </c>
      <c r="AY2128" s="13">
        <f t="shared" si="2560"/>
        <v>3.6025224731347952E-4</v>
      </c>
      <c r="AZ2128" s="13">
        <f t="shared" si="2561"/>
        <v>3.0306020165109194E-4</v>
      </c>
      <c r="BA2128" s="13">
        <f t="shared" si="2562"/>
        <v>1.6996514064746343E-4</v>
      </c>
      <c r="BB2128" s="13">
        <f t="shared" si="2563"/>
        <v>7.1491115159448909E-5</v>
      </c>
      <c r="BC2128" s="13">
        <f t="shared" si="2564"/>
        <v>2.4056601382009832E-5</v>
      </c>
      <c r="BD2128" s="13">
        <f t="shared" si="2565"/>
        <v>1.7999164543892989E-3</v>
      </c>
      <c r="BE2128" s="13">
        <f t="shared" si="2566"/>
        <v>2.1237574228630163E-3</v>
      </c>
      <c r="BF2128" s="13">
        <f t="shared" si="2567"/>
        <v>1.2529319291922625E-3</v>
      </c>
      <c r="BG2128" s="13">
        <f t="shared" si="2568"/>
        <v>4.9278648063084355E-4</v>
      </c>
      <c r="BH2128" s="13">
        <f t="shared" si="2569"/>
        <v>1.4536215605648588E-4</v>
      </c>
      <c r="BI2128" s="13">
        <f t="shared" si="2570"/>
        <v>3.4303143034833632E-5</v>
      </c>
      <c r="BJ2128" s="14">
        <f t="shared" si="2571"/>
        <v>0.26758957873309924</v>
      </c>
      <c r="BK2128" s="14">
        <f t="shared" si="2572"/>
        <v>0.24127535546619433</v>
      </c>
      <c r="BL2128" s="14">
        <f t="shared" si="2573"/>
        <v>0.44414180458838926</v>
      </c>
      <c r="BM2128" s="14">
        <f t="shared" si="2574"/>
        <v>0.54329200953259593</v>
      </c>
      <c r="BN2128" s="14">
        <f t="shared" si="2575"/>
        <v>0.4547111901859669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1.43333333333333</v>
      </c>
      <c r="F2129" s="10">
        <f>VLOOKUP(B2129,home!$B$2:$E$405,3,FALSE)</f>
        <v>1.74</v>
      </c>
      <c r="G2129" s="10">
        <f>VLOOKUP(C2129,away!$B$2:$E$405,4,FALSE)</f>
        <v>0.52</v>
      </c>
      <c r="H2129" s="10">
        <f>VLOOKUP(A2129,away!$A$2:$E$405,3,FALSE)</f>
        <v>1.1555555555555601</v>
      </c>
      <c r="I2129" s="10">
        <f>VLOOKUP(C2129,away!$B$2:$E$405,3,FALSE)</f>
        <v>0.52</v>
      </c>
      <c r="J2129" s="10">
        <f>VLOOKUP(B2129,home!$B$2:$E$405,4,FALSE)</f>
        <v>1.51</v>
      </c>
      <c r="K2129" s="12">
        <f t="shared" si="2520"/>
        <v>1.2968799999999969</v>
      </c>
      <c r="L2129" s="12">
        <f t="shared" si="2521"/>
        <v>0.90734222222222582</v>
      </c>
      <c r="M2129" s="13">
        <f t="shared" si="2522"/>
        <v>0.11033630906908373</v>
      </c>
      <c r="N2129" s="13">
        <f t="shared" si="2523"/>
        <v>0.14309295250551299</v>
      </c>
      <c r="O2129" s="13">
        <f t="shared" si="2524"/>
        <v>0.10011279186254077</v>
      </c>
      <c r="P2129" s="13">
        <f t="shared" si="2525"/>
        <v>0.12983427751069157</v>
      </c>
      <c r="Q2129" s="13">
        <f t="shared" si="2526"/>
        <v>9.2787194122674624E-2</v>
      </c>
      <c r="R2129" s="13">
        <f t="shared" si="2527"/>
        <v>4.5418281520714442E-2</v>
      </c>
      <c r="S2129" s="13">
        <f t="shared" si="2528"/>
        <v>3.8194452395015323E-2</v>
      </c>
      <c r="T2129" s="13">
        <f t="shared" si="2529"/>
        <v>8.4189738909032641E-2</v>
      </c>
      <c r="U2129" s="13">
        <f t="shared" si="2530"/>
        <v>5.8902060938584008E-2</v>
      </c>
      <c r="V2129" s="13">
        <f t="shared" si="2531"/>
        <v>4.993771792866101E-3</v>
      </c>
      <c r="W2129" s="13">
        <f t="shared" si="2532"/>
        <v>4.0111285437937995E-2</v>
      </c>
      <c r="X2129" s="13">
        <f t="shared" si="2533"/>
        <v>3.6394662865448665E-2</v>
      </c>
      <c r="Y2129" s="13">
        <f t="shared" si="2534"/>
        <v>1.6511207140682452E-2</v>
      </c>
      <c r="Z2129" s="13">
        <f t="shared" si="2535"/>
        <v>1.3736641494839901E-2</v>
      </c>
      <c r="AA2129" s="13">
        <f t="shared" si="2536"/>
        <v>1.7814775621827927E-2</v>
      </c>
      <c r="AB2129" s="13">
        <f t="shared" si="2537"/>
        <v>1.1551813104218074E-2</v>
      </c>
      <c r="AC2129" s="13">
        <f t="shared" si="2538"/>
        <v>3.6726506796036192E-4</v>
      </c>
      <c r="AD2129" s="13">
        <f t="shared" si="2539"/>
        <v>1.3004880964688218E-2</v>
      </c>
      <c r="AE2129" s="13">
        <f t="shared" si="2540"/>
        <v>1.1799877594235732E-2</v>
      </c>
      <c r="AF2129" s="13">
        <f t="shared" si="2541"/>
        <v>5.3532635791520488E-3</v>
      </c>
      <c r="AG2129" s="13">
        <f t="shared" si="2542"/>
        <v>1.6190806906830424E-3</v>
      </c>
      <c r="AH2129" s="13">
        <f t="shared" si="2543"/>
        <v>3.1159587049495179E-3</v>
      </c>
      <c r="AI2129" s="13">
        <f t="shared" si="2544"/>
        <v>4.0410245252749215E-3</v>
      </c>
      <c r="AJ2129" s="13">
        <f t="shared" si="2545"/>
        <v>2.6203619431692639E-3</v>
      </c>
      <c r="AK2129" s="13">
        <f t="shared" si="2546"/>
        <v>1.1327649989524491E-3</v>
      </c>
      <c r="AL2129" s="13">
        <f t="shared" si="2547"/>
        <v>1.7286637610360164E-5</v>
      </c>
      <c r="AM2129" s="13">
        <f t="shared" si="2548"/>
        <v>3.3731540050969634E-3</v>
      </c>
      <c r="AN2129" s="13">
        <f t="shared" si="2549"/>
        <v>3.0606050508824802E-3</v>
      </c>
      <c r="AO2129" s="13">
        <f t="shared" si="2550"/>
        <v>1.3885080941061386E-3</v>
      </c>
      <c r="AP2129" s="13">
        <f t="shared" si="2551"/>
        <v>4.1995067322660385E-4</v>
      </c>
      <c r="AQ2129" s="13">
        <f t="shared" si="2552"/>
        <v>9.5259744267286612E-5</v>
      </c>
      <c r="AR2129" s="13">
        <f t="shared" si="2553"/>
        <v>5.6544817914031713E-4</v>
      </c>
      <c r="AS2129" s="13">
        <f t="shared" si="2554"/>
        <v>7.3331843456349278E-4</v>
      </c>
      <c r="AT2129" s="13">
        <f t="shared" si="2555"/>
        <v>4.7551300570835013E-4</v>
      </c>
      <c r="AU2129" s="13">
        <f t="shared" si="2556"/>
        <v>2.0556110228101457E-4</v>
      </c>
      <c r="AV2129" s="13">
        <f t="shared" si="2557"/>
        <v>6.664702058155034E-5</v>
      </c>
      <c r="AW2129" s="13">
        <f t="shared" si="2558"/>
        <v>5.6503967120222976E-7</v>
      </c>
      <c r="AX2129" s="13">
        <f t="shared" si="2559"/>
        <v>7.2909599435502261E-4</v>
      </c>
      <c r="AY2129" s="13">
        <f t="shared" si="2560"/>
        <v>6.6153957973140963E-4</v>
      </c>
      <c r="AZ2129" s="13">
        <f t="shared" si="2561"/>
        <v>3.001213961807272E-4</v>
      </c>
      <c r="BA2129" s="13">
        <f t="shared" si="2562"/>
        <v>9.0770938182352701E-5</v>
      </c>
      <c r="BB2129" s="13">
        <f t="shared" si="2563"/>
        <v>2.0590076190893046E-5</v>
      </c>
      <c r="BC2129" s="13">
        <f t="shared" si="2564"/>
        <v>3.7364490973539696E-6</v>
      </c>
      <c r="BD2129" s="13">
        <f t="shared" si="2565"/>
        <v>8.5509167902114383E-5</v>
      </c>
      <c r="BE2129" s="13">
        <f t="shared" si="2566"/>
        <v>1.1089512966889384E-4</v>
      </c>
      <c r="BF2129" s="13">
        <f t="shared" si="2567"/>
        <v>7.1908837882497356E-5</v>
      </c>
      <c r="BG2129" s="13">
        <f t="shared" si="2568"/>
        <v>3.1085711224350984E-5</v>
      </c>
      <c r="BH2129" s="13">
        <f t="shared" si="2569"/>
        <v>1.0078609293159047E-5</v>
      </c>
      <c r="BI2129" s="13">
        <f t="shared" si="2570"/>
        <v>2.6141493640224146E-6</v>
      </c>
      <c r="BJ2129" s="14">
        <f t="shared" si="2571"/>
        <v>0.45500747581136558</v>
      </c>
      <c r="BK2129" s="14">
        <f t="shared" si="2572"/>
        <v>0.28440490205295887</v>
      </c>
      <c r="BL2129" s="14">
        <f t="shared" si="2573"/>
        <v>0.24706841256784112</v>
      </c>
      <c r="BM2129" s="14">
        <f t="shared" si="2574"/>
        <v>0.37797465079572717</v>
      </c>
      <c r="BN2129" s="14">
        <f t="shared" si="2575"/>
        <v>0.6215818065912182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1.7840909090909101</v>
      </c>
      <c r="F2130" s="10">
        <f>VLOOKUP(B2130,home!$B$2:$E$405,3,FALSE)</f>
        <v>1.79</v>
      </c>
      <c r="G2130" s="10">
        <f>VLOOKUP(C2130,away!$B$2:$E$405,4,FALSE)</f>
        <v>0.67</v>
      </c>
      <c r="H2130" s="10">
        <f>VLOOKUP(A2130,away!$A$2:$E$405,3,FALSE)</f>
        <v>1.3295454545454499</v>
      </c>
      <c r="I2130" s="10">
        <f>VLOOKUP(C2130,away!$B$2:$E$405,3,FALSE)</f>
        <v>0.56000000000000005</v>
      </c>
      <c r="J2130" s="10">
        <f>VLOOKUP(B2130,home!$B$2:$E$405,4,FALSE)</f>
        <v>0.75</v>
      </c>
      <c r="K2130" s="12">
        <f t="shared" si="2520"/>
        <v>2.1396602272727283</v>
      </c>
      <c r="L2130" s="12">
        <f t="shared" si="2521"/>
        <v>0.55840909090908908</v>
      </c>
      <c r="M2130" s="13">
        <f t="shared" si="2522"/>
        <v>6.7335390537285544E-2</v>
      </c>
      <c r="N2130" s="13">
        <f t="shared" si="2523"/>
        <v>0.14407485702050632</v>
      </c>
      <c r="O2130" s="13">
        <f t="shared" si="2524"/>
        <v>3.7600694215934094E-2</v>
      </c>
      <c r="P2130" s="13">
        <f t="shared" si="2525"/>
        <v>8.0452709931677913E-2</v>
      </c>
      <c r="Q2130" s="13">
        <f t="shared" si="2526"/>
        <v>0.15413562065839126</v>
      </c>
      <c r="R2130" s="13">
        <f t="shared" si="2527"/>
        <v>1.0498284737335202E-2</v>
      </c>
      <c r="S2130" s="13">
        <f t="shared" si="2528"/>
        <v>2.4031339551549128E-2</v>
      </c>
      <c r="T2130" s="13">
        <f t="shared" si="2529"/>
        <v>8.6070731808560452E-2</v>
      </c>
      <c r="U2130" s="13">
        <f t="shared" si="2530"/>
        <v>2.2462762307060451E-2</v>
      </c>
      <c r="V2130" s="13">
        <f t="shared" si="2531"/>
        <v>3.1903091124782274E-3</v>
      </c>
      <c r="W2130" s="13">
        <f t="shared" si="2532"/>
        <v>0.1099326190429188</v>
      </c>
      <c r="X2130" s="13">
        <f t="shared" si="2533"/>
        <v>6.1387373861011486E-2</v>
      </c>
      <c r="Y2130" s="13">
        <f t="shared" si="2534"/>
        <v>1.7139633815511902E-2</v>
      </c>
      <c r="Z2130" s="13">
        <f t="shared" si="2535"/>
        <v>1.9541125454267047E-3</v>
      </c>
      <c r="AA2130" s="13">
        <f t="shared" si="2536"/>
        <v>4.1811368930641931E-3</v>
      </c>
      <c r="AB2130" s="13">
        <f t="shared" si="2537"/>
        <v>4.4731061574360617E-3</v>
      </c>
      <c r="AC2130" s="13">
        <f t="shared" si="2538"/>
        <v>2.3823747398152629E-4</v>
      </c>
      <c r="AD2130" s="13">
        <f t="shared" si="2539"/>
        <v>5.8804613161514467E-2</v>
      </c>
      <c r="AE2130" s="13">
        <f t="shared" si="2540"/>
        <v>3.2837030576781945E-2</v>
      </c>
      <c r="AF2130" s="13">
        <f t="shared" si="2541"/>
        <v>9.1682481962673829E-3</v>
      </c>
      <c r="AG2130" s="13">
        <f t="shared" si="2542"/>
        <v>1.7065443801688549E-3</v>
      </c>
      <c r="AH2130" s="13">
        <f t="shared" si="2543"/>
        <v>2.7279855250644309E-4</v>
      </c>
      <c r="AI2130" s="13">
        <f t="shared" si="2544"/>
        <v>5.8369621285560725E-4</v>
      </c>
      <c r="AJ2130" s="13">
        <f t="shared" si="2545"/>
        <v>6.2445578572843002E-4</v>
      </c>
      <c r="AK2130" s="13">
        <f t="shared" si="2546"/>
        <v>4.4537440280448747E-4</v>
      </c>
      <c r="AL2130" s="13">
        <f t="shared" si="2547"/>
        <v>1.1385899887803073E-5</v>
      </c>
      <c r="AM2130" s="13">
        <f t="shared" si="2548"/>
        <v>2.5164378392370165E-2</v>
      </c>
      <c r="AN2130" s="13">
        <f t="shared" si="2549"/>
        <v>1.4052017661375746E-2</v>
      </c>
      <c r="AO2130" s="13">
        <f t="shared" si="2550"/>
        <v>3.9233872038636469E-3</v>
      </c>
      <c r="AP2130" s="13">
        <f t="shared" si="2551"/>
        <v>7.3028502726461733E-4</v>
      </c>
      <c r="AQ2130" s="13">
        <f t="shared" si="2552"/>
        <v>1.0194944954483858E-4</v>
      </c>
      <c r="AR2130" s="13">
        <f t="shared" si="2553"/>
        <v>3.0466638341287662E-5</v>
      </c>
      <c r="AS2130" s="13">
        <f t="shared" si="2554"/>
        <v>6.5188254317555581E-5</v>
      </c>
      <c r="AT2130" s="13">
        <f t="shared" si="2555"/>
        <v>6.9740357524306716E-5</v>
      </c>
      <c r="AU2130" s="13">
        <f t="shared" si="2556"/>
        <v>4.9740223076846473E-5</v>
      </c>
      <c r="AV2130" s="13">
        <f t="shared" si="2557"/>
        <v>2.6606794253300379E-5</v>
      </c>
      <c r="AW2130" s="13">
        <f t="shared" si="2558"/>
        <v>3.7788717611750256E-7</v>
      </c>
      <c r="AX2130" s="13">
        <f t="shared" si="2559"/>
        <v>8.9738699316992913E-3</v>
      </c>
      <c r="AY2130" s="13">
        <f t="shared" si="2560"/>
        <v>5.0110905504966094E-3</v>
      </c>
      <c r="AZ2130" s="13">
        <f t="shared" si="2561"/>
        <v>1.3991192593829692E-3</v>
      </c>
      <c r="BA2130" s="13">
        <f t="shared" si="2562"/>
        <v>2.6042697123514728E-4</v>
      </c>
      <c r="BB2130" s="13">
        <f t="shared" si="2563"/>
        <v>3.6356197063906523E-5</v>
      </c>
      <c r="BC2130" s="13">
        <f t="shared" si="2564"/>
        <v>4.0603261902735478E-6</v>
      </c>
      <c r="BD2130" s="13">
        <f t="shared" si="2565"/>
        <v>2.8354746365357383E-6</v>
      </c>
      <c r="BE2130" s="13">
        <f t="shared" si="2566"/>
        <v>6.0669523052361144E-6</v>
      </c>
      <c r="BF2130" s="13">
        <f t="shared" si="2567"/>
        <v>6.4906082741371561E-6</v>
      </c>
      <c r="BG2130" s="13">
        <f t="shared" si="2568"/>
        <v>4.6292321249928519E-6</v>
      </c>
      <c r="BH2130" s="13">
        <f t="shared" si="2569"/>
        <v>2.4762459651651052E-6</v>
      </c>
      <c r="BI2130" s="13">
        <f t="shared" si="2570"/>
        <v>1.0596650009216683E-6</v>
      </c>
      <c r="BJ2130" s="14">
        <f t="shared" si="2571"/>
        <v>0.73491421349211994</v>
      </c>
      <c r="BK2130" s="14">
        <f t="shared" si="2572"/>
        <v>0.18027046305735675</v>
      </c>
      <c r="BL2130" s="14">
        <f t="shared" si="2573"/>
        <v>8.140760971054524E-2</v>
      </c>
      <c r="BM2130" s="14">
        <f t="shared" si="2574"/>
        <v>0.49943812904099816</v>
      </c>
      <c r="BN2130" s="14">
        <f t="shared" si="2575"/>
        <v>0.49409755710113035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1.7840909090909101</v>
      </c>
      <c r="F2131" s="10">
        <f>VLOOKUP(B2131,home!$B$2:$E$405,3,FALSE)</f>
        <v>0.22</v>
      </c>
      <c r="G2131" s="10">
        <f>VLOOKUP(C2131,away!$B$2:$E$405,4,FALSE)</f>
        <v>1.1200000000000001</v>
      </c>
      <c r="H2131" s="10">
        <f>VLOOKUP(A2131,away!$A$2:$E$405,3,FALSE)</f>
        <v>1.3295454545454499</v>
      </c>
      <c r="I2131" s="10">
        <f>VLOOKUP(C2131,away!$B$2:$E$405,3,FALSE)</f>
        <v>0.56000000000000005</v>
      </c>
      <c r="J2131" s="10">
        <f>VLOOKUP(B2131,home!$B$2:$E$405,4,FALSE)</f>
        <v>0.75</v>
      </c>
      <c r="K2131" s="12">
        <f t="shared" si="2520"/>
        <v>0.43960000000000032</v>
      </c>
      <c r="L2131" s="12">
        <f t="shared" si="2521"/>
        <v>0.55840909090908908</v>
      </c>
      <c r="M2131" s="13">
        <f t="shared" si="2522"/>
        <v>0.36861258526468504</v>
      </c>
      <c r="N2131" s="13">
        <f t="shared" si="2523"/>
        <v>0.16204209248235568</v>
      </c>
      <c r="O2131" s="13">
        <f t="shared" si="2524"/>
        <v>0.20583661863530181</v>
      </c>
      <c r="P2131" s="13">
        <f t="shared" si="2525"/>
        <v>9.0485777552078761E-2</v>
      </c>
      <c r="Q2131" s="13">
        <f t="shared" si="2526"/>
        <v>3.5616851927621797E-2</v>
      </c>
      <c r="R2131" s="13">
        <f t="shared" si="2527"/>
        <v>5.7470519543969874E-2</v>
      </c>
      <c r="S2131" s="13">
        <f t="shared" si="2528"/>
        <v>5.5530360780581172E-3</v>
      </c>
      <c r="T2131" s="13">
        <f t="shared" si="2529"/>
        <v>1.9888773905946924E-2</v>
      </c>
      <c r="U2131" s="13">
        <f t="shared" si="2530"/>
        <v>2.5264040391529179E-2</v>
      </c>
      <c r="V2131" s="13">
        <f t="shared" si="2531"/>
        <v>1.5146006867195803E-4</v>
      </c>
      <c r="W2131" s="13">
        <f t="shared" si="2532"/>
        <v>5.2190560357941842E-3</v>
      </c>
      <c r="X2131" s="13">
        <f t="shared" si="2533"/>
        <v>2.9143683363514242E-3</v>
      </c>
      <c r="Y2131" s="13">
        <f t="shared" si="2534"/>
        <v>8.1370488663811661E-4</v>
      </c>
      <c r="Z2131" s="13">
        <f t="shared" si="2535"/>
        <v>1.0697353524207084E-2</v>
      </c>
      <c r="AA2131" s="13">
        <f t="shared" si="2536"/>
        <v>4.7025566092414386E-3</v>
      </c>
      <c r="AB2131" s="13">
        <f t="shared" si="2537"/>
        <v>1.0336219427112688E-3</v>
      </c>
      <c r="AC2131" s="13">
        <f t="shared" si="2538"/>
        <v>2.3237442625623462E-6</v>
      </c>
      <c r="AD2131" s="13">
        <f t="shared" si="2539"/>
        <v>5.7357425833378132E-4</v>
      </c>
      <c r="AE2131" s="13">
        <f t="shared" si="2540"/>
        <v>3.2028908016502178E-4</v>
      </c>
      <c r="AF2131" s="13">
        <f t="shared" si="2541"/>
        <v>8.9426167041529081E-5</v>
      </c>
      <c r="AG2131" s="13">
        <f t="shared" si="2542"/>
        <v>1.6645461547048198E-5</v>
      </c>
      <c r="AH2131" s="13">
        <f t="shared" si="2543"/>
        <v>1.4933748641464046E-3</v>
      </c>
      <c r="AI2131" s="13">
        <f t="shared" si="2544"/>
        <v>6.5648759027875998E-4</v>
      </c>
      <c r="AJ2131" s="13">
        <f t="shared" si="2545"/>
        <v>1.4429597234327153E-4</v>
      </c>
      <c r="AK2131" s="13">
        <f t="shared" si="2546"/>
        <v>2.114416981403407E-5</v>
      </c>
      <c r="AL2131" s="13">
        <f t="shared" si="2547"/>
        <v>2.2816997013724082E-8</v>
      </c>
      <c r="AM2131" s="13">
        <f t="shared" si="2548"/>
        <v>5.0428648792706089E-5</v>
      </c>
      <c r="AN2131" s="13">
        <f t="shared" si="2549"/>
        <v>2.8159815928108734E-5</v>
      </c>
      <c r="AO2131" s="13">
        <f t="shared" si="2550"/>
        <v>7.8623486062912426E-6</v>
      </c>
      <c r="AP2131" s="13">
        <f t="shared" si="2551"/>
        <v>1.4634689792164786E-6</v>
      </c>
      <c r="AQ2131" s="13">
        <f t="shared" si="2552"/>
        <v>2.0430359556448162E-7</v>
      </c>
      <c r="AR2131" s="13">
        <f t="shared" si="2553"/>
        <v>1.6678282005489568E-4</v>
      </c>
      <c r="AS2131" s="13">
        <f t="shared" si="2554"/>
        <v>7.3317727696132196E-5</v>
      </c>
      <c r="AT2131" s="13">
        <f t="shared" si="2555"/>
        <v>1.6115236547609866E-5</v>
      </c>
      <c r="AU2131" s="13">
        <f t="shared" si="2556"/>
        <v>2.3614193287764342E-6</v>
      </c>
      <c r="AV2131" s="13">
        <f t="shared" si="2557"/>
        <v>2.5951998423253032E-7</v>
      </c>
      <c r="AW2131" s="13">
        <f t="shared" si="2558"/>
        <v>1.5558443552355844E-10</v>
      </c>
      <c r="AX2131" s="13">
        <f t="shared" si="2559"/>
        <v>3.6947390015456009E-6</v>
      </c>
      <c r="AY2131" s="13">
        <f t="shared" si="2560"/>
        <v>2.0631758469994343E-6</v>
      </c>
      <c r="AZ2131" s="13">
        <f t="shared" si="2561"/>
        <v>5.7604807455427197E-7</v>
      </c>
      <c r="BA2131" s="13">
        <f t="shared" si="2562"/>
        <v>1.0722349387726072E-7</v>
      </c>
      <c r="BB2131" s="13">
        <f t="shared" si="2563"/>
        <v>1.4968643435024361E-8</v>
      </c>
      <c r="BC2131" s="13">
        <f t="shared" si="2564"/>
        <v>1.6717253145388517E-9</v>
      </c>
      <c r="BD2131" s="13">
        <f t="shared" si="2565"/>
        <v>1.552217382101807E-5</v>
      </c>
      <c r="BE2131" s="13">
        <f t="shared" si="2566"/>
        <v>6.8235476117195494E-6</v>
      </c>
      <c r="BF2131" s="13">
        <f t="shared" si="2567"/>
        <v>1.4998157650559579E-6</v>
      </c>
      <c r="BG2131" s="13">
        <f t="shared" si="2568"/>
        <v>2.1977300343953318E-7</v>
      </c>
      <c r="BH2131" s="13">
        <f t="shared" si="2569"/>
        <v>2.4153053078004715E-8</v>
      </c>
      <c r="BI2131" s="13">
        <f t="shared" si="2570"/>
        <v>2.1235364266181758E-9</v>
      </c>
      <c r="BJ2131" s="14">
        <f t="shared" si="2571"/>
        <v>0.22758935895448312</v>
      </c>
      <c r="BK2131" s="14">
        <f t="shared" si="2572"/>
        <v>0.46480726870060046</v>
      </c>
      <c r="BL2131" s="14">
        <f t="shared" si="2573"/>
        <v>0.29690558802973849</v>
      </c>
      <c r="BM2131" s="14">
        <f t="shared" si="2574"/>
        <v>7.9933060782753515E-2</v>
      </c>
      <c r="BN2131" s="14">
        <f t="shared" si="2575"/>
        <v>0.92006444540601284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1.7840909090909101</v>
      </c>
      <c r="F2132" s="10">
        <f>VLOOKUP(B2132,home!$B$2:$E$405,3,FALSE)</f>
        <v>0.56000000000000005</v>
      </c>
      <c r="G2132" s="10">
        <f>VLOOKUP(C2132,away!$B$2:$E$405,4,FALSE)</f>
        <v>1.1200000000000001</v>
      </c>
      <c r="H2132" s="10">
        <f>VLOOKUP(A2132,away!$A$2:$E$405,3,FALSE)</f>
        <v>1.3295454545454499</v>
      </c>
      <c r="I2132" s="10">
        <f>VLOOKUP(C2132,away!$B$2:$E$405,3,FALSE)</f>
        <v>0.22</v>
      </c>
      <c r="J2132" s="10">
        <f>VLOOKUP(B2132,home!$B$2:$E$405,4,FALSE)</f>
        <v>0.75</v>
      </c>
      <c r="K2132" s="12">
        <f t="shared" si="2520"/>
        <v>1.118981818181819</v>
      </c>
      <c r="L2132" s="12">
        <f t="shared" si="2521"/>
        <v>0.21937499999999924</v>
      </c>
      <c r="M2132" s="13">
        <f t="shared" si="2522"/>
        <v>0.26227628231354561</v>
      </c>
      <c r="N2132" s="13">
        <f t="shared" si="2523"/>
        <v>0.2934823912491793</v>
      </c>
      <c r="O2132" s="13">
        <f t="shared" si="2524"/>
        <v>5.7536859432533879E-2</v>
      </c>
      <c r="P2132" s="13">
        <f t="shared" si="2525"/>
        <v>6.4382699580288499E-2</v>
      </c>
      <c r="Q2132" s="13">
        <f t="shared" si="2526"/>
        <v>0.16420072988217732</v>
      </c>
      <c r="R2132" s="13">
        <f t="shared" si="2527"/>
        <v>6.3110742690060369E-3</v>
      </c>
      <c r="S2132" s="13">
        <f t="shared" si="2528"/>
        <v>3.95111213324492E-3</v>
      </c>
      <c r="T2132" s="13">
        <f t="shared" si="2529"/>
        <v>3.6021535117902528E-2</v>
      </c>
      <c r="U2132" s="13">
        <f t="shared" si="2530"/>
        <v>7.0619773602128687E-3</v>
      </c>
      <c r="V2132" s="13">
        <f t="shared" si="2531"/>
        <v>1.0776730181827907E-4</v>
      </c>
      <c r="W2132" s="13">
        <f t="shared" si="2532"/>
        <v>6.1245877090113497E-2</v>
      </c>
      <c r="X2132" s="13">
        <f t="shared" si="2533"/>
        <v>1.3435814286643604E-2</v>
      </c>
      <c r="Y2132" s="13">
        <f t="shared" si="2534"/>
        <v>1.4737408795662151E-3</v>
      </c>
      <c r="Z2132" s="13">
        <f t="shared" si="2535"/>
        <v>4.6149730592106474E-4</v>
      </c>
      <c r="AA2132" s="13">
        <f t="shared" si="2536"/>
        <v>5.1640709446556415E-4</v>
      </c>
      <c r="AB2132" s="13">
        <f t="shared" si="2537"/>
        <v>2.8892507474353367E-4</v>
      </c>
      <c r="AC2132" s="13">
        <f t="shared" si="2538"/>
        <v>1.6533971725209926E-6</v>
      </c>
      <c r="AD2132" s="13">
        <f t="shared" si="2539"/>
        <v>1.7133255725608858E-2</v>
      </c>
      <c r="AE2132" s="13">
        <f t="shared" si="2540"/>
        <v>3.758607974805431E-3</v>
      </c>
      <c r="AF2132" s="13">
        <f t="shared" si="2541"/>
        <v>4.122723122364692E-4</v>
      </c>
      <c r="AG2132" s="13">
        <f t="shared" si="2542"/>
        <v>3.0147412832291699E-5</v>
      </c>
      <c r="AH2132" s="13">
        <f t="shared" si="2543"/>
        <v>2.5310242871608313E-5</v>
      </c>
      <c r="AI2132" s="13">
        <f t="shared" si="2544"/>
        <v>2.8321701587095693E-5</v>
      </c>
      <c r="AJ2132" s="13">
        <f t="shared" si="2545"/>
        <v>1.5845734567965626E-5</v>
      </c>
      <c r="AK2132" s="13">
        <f t="shared" si="2546"/>
        <v>5.910362959096224E-6</v>
      </c>
      <c r="AL2132" s="13">
        <f t="shared" si="2547"/>
        <v>1.6234815059343979E-8</v>
      </c>
      <c r="AM2132" s="13">
        <f t="shared" si="2548"/>
        <v>3.8343603286431715E-3</v>
      </c>
      <c r="AN2132" s="13">
        <f t="shared" si="2549"/>
        <v>8.4116279709609302E-4</v>
      </c>
      <c r="AO2132" s="13">
        <f t="shared" si="2550"/>
        <v>9.2265044306477376E-5</v>
      </c>
      <c r="AP2132" s="13">
        <f t="shared" si="2551"/>
        <v>6.7468813649111325E-6</v>
      </c>
      <c r="AQ2132" s="13">
        <f t="shared" si="2552"/>
        <v>3.7002427485684373E-7</v>
      </c>
      <c r="AR2132" s="13">
        <f t="shared" si="2553"/>
        <v>1.1104869059918121E-6</v>
      </c>
      <c r="AS2132" s="13">
        <f t="shared" si="2554"/>
        <v>1.2426146571338205E-6</v>
      </c>
      <c r="AT2132" s="13">
        <f t="shared" si="2555"/>
        <v>6.9523160416949014E-7</v>
      </c>
      <c r="AU2132" s="13">
        <f t="shared" si="2556"/>
        <v>2.5931717483034623E-7</v>
      </c>
      <c r="AV2132" s="13">
        <f t="shared" si="2557"/>
        <v>7.2542800944358375E-8</v>
      </c>
      <c r="AW2132" s="13">
        <f t="shared" si="2558"/>
        <v>1.1070188313204025E-10</v>
      </c>
      <c r="AX2132" s="13">
        <f t="shared" si="2559"/>
        <v>7.1509658201822834E-4</v>
      </c>
      <c r="AY2132" s="13">
        <f t="shared" si="2560"/>
        <v>1.5687431268024833E-4</v>
      </c>
      <c r="AZ2132" s="13">
        <f t="shared" si="2561"/>
        <v>1.7207151172114679E-5</v>
      </c>
      <c r="BA2132" s="13">
        <f t="shared" si="2562"/>
        <v>1.258272929460881E-6</v>
      </c>
      <c r="BB2132" s="13">
        <f t="shared" si="2563"/>
        <v>6.9008405975119977E-8</v>
      </c>
      <c r="BC2132" s="13">
        <f t="shared" si="2564"/>
        <v>3.0277438121583818E-9</v>
      </c>
      <c r="BD2132" s="13">
        <f t="shared" si="2565"/>
        <v>4.0602177500325417E-8</v>
      </c>
      <c r="BE2132" s="13">
        <f t="shared" si="2566"/>
        <v>4.5433098401455076E-8</v>
      </c>
      <c r="BF2132" s="13">
        <f t="shared" si="2567"/>
        <v>2.5419405527446851E-8</v>
      </c>
      <c r="BG2132" s="13">
        <f t="shared" si="2568"/>
        <v>9.4812842047344843E-9</v>
      </c>
      <c r="BH2132" s="13">
        <f t="shared" si="2569"/>
        <v>2.6523461595280894E-9</v>
      </c>
      <c r="BI2132" s="13">
        <f t="shared" si="2570"/>
        <v>5.9358542560726121E-10</v>
      </c>
      <c r="BJ2132" s="14">
        <f t="shared" si="2571"/>
        <v>0.59685978536170103</v>
      </c>
      <c r="BK2132" s="14">
        <f t="shared" si="2572"/>
        <v>0.3308764052735651</v>
      </c>
      <c r="BL2132" s="14">
        <f t="shared" si="2573"/>
        <v>7.1794135647987936E-2</v>
      </c>
      <c r="BM2132" s="14">
        <f t="shared" si="2574"/>
        <v>0.15164491266046601</v>
      </c>
      <c r="BN2132" s="14">
        <f t="shared" si="2575"/>
        <v>0.84819003672673055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1.29113924050633</v>
      </c>
      <c r="F2133" s="10">
        <f>VLOOKUP(B2133,home!$B$2:$E$405,3,FALSE)</f>
        <v>0.62</v>
      </c>
      <c r="G2133" s="10">
        <f>VLOOKUP(C2133,away!$B$2:$E$405,4,FALSE)</f>
        <v>1.39</v>
      </c>
      <c r="H2133" s="10">
        <f>VLOOKUP(A2133,away!$A$2:$E$405,3,FALSE)</f>
        <v>1.17721518987342</v>
      </c>
      <c r="I2133" s="10">
        <f>VLOOKUP(C2133,away!$B$2:$E$405,3,FALSE)</f>
        <v>1.08</v>
      </c>
      <c r="J2133" s="10">
        <f>VLOOKUP(B2133,home!$B$2:$E$405,4,FALSE)</f>
        <v>1.7</v>
      </c>
      <c r="K2133" s="12">
        <f t="shared" si="2520"/>
        <v>1.1127037974683551</v>
      </c>
      <c r="L2133" s="12">
        <f t="shared" si="2521"/>
        <v>2.1613670886075993</v>
      </c>
      <c r="M2133" s="13">
        <f t="shared" si="2522"/>
        <v>3.7852021736903198E-2</v>
      </c>
      <c r="N2133" s="13">
        <f t="shared" si="2523"/>
        <v>4.2118088328506907E-2</v>
      </c>
      <c r="O2133" s="13">
        <f t="shared" si="2524"/>
        <v>8.1812114019402027E-2</v>
      </c>
      <c r="P2133" s="13">
        <f t="shared" si="2525"/>
        <v>9.103264994830268E-2</v>
      </c>
      <c r="Q2133" s="13">
        <f t="shared" si="2526"/>
        <v>2.343247841261863E-2</v>
      </c>
      <c r="R2133" s="13">
        <f t="shared" si="2527"/>
        <v>8.8413005345473958E-2</v>
      </c>
      <c r="S2133" s="13">
        <f t="shared" si="2528"/>
        <v>5.4732501570259585E-2</v>
      </c>
      <c r="T2133" s="13">
        <f t="shared" si="2529"/>
        <v>5.0646187645541949E-2</v>
      </c>
      <c r="U2133" s="13">
        <f t="shared" si="2530"/>
        <v>9.837748679349885E-2</v>
      </c>
      <c r="V2133" s="13">
        <f t="shared" si="2531"/>
        <v>1.4625505756400781E-2</v>
      </c>
      <c r="W2133" s="13">
        <f t="shared" si="2532"/>
        <v>8.6911359046053325E-3</v>
      </c>
      <c r="X2133" s="13">
        <f t="shared" si="2533"/>
        <v>1.8784735106829802E-2</v>
      </c>
      <c r="Y2133" s="13">
        <f t="shared" si="2534"/>
        <v>2.0300354114056847E-2</v>
      </c>
      <c r="Z2133" s="13">
        <f t="shared" si="2535"/>
        <v>6.3697653319531727E-2</v>
      </c>
      <c r="AA2133" s="13">
        <f t="shared" si="2536"/>
        <v>7.087662073846572E-2</v>
      </c>
      <c r="AB2133" s="13">
        <f t="shared" si="2537"/>
        <v>3.9432342523707607E-2</v>
      </c>
      <c r="AC2133" s="13">
        <f t="shared" si="2538"/>
        <v>2.1983610200094245E-3</v>
      </c>
      <c r="AD2133" s="13">
        <f t="shared" si="2539"/>
        <v>2.4176649813419807E-3</v>
      </c>
      <c r="AE2133" s="13">
        <f t="shared" si="2540"/>
        <v>5.2254615219516623E-3</v>
      </c>
      <c r="AF2133" s="13">
        <f t="shared" si="2541"/>
        <v>5.6470702781658503E-3</v>
      </c>
      <c r="AG2133" s="13">
        <f t="shared" si="2542"/>
        <v>4.0684639487606096E-3</v>
      </c>
      <c r="AH2133" s="13">
        <f t="shared" si="2543"/>
        <v>3.4418502876593121E-2</v>
      </c>
      <c r="AI2133" s="13">
        <f t="shared" si="2544"/>
        <v>3.8297598853960668E-2</v>
      </c>
      <c r="AJ2133" s="13">
        <f t="shared" si="2545"/>
        <v>2.1306941839360889E-2</v>
      </c>
      <c r="AK2133" s="13">
        <f t="shared" si="2546"/>
        <v>7.902771699031412E-3</v>
      </c>
      <c r="AL2133" s="13">
        <f t="shared" si="2547"/>
        <v>2.1147893297271907E-4</v>
      </c>
      <c r="AM2133" s="13">
        <f t="shared" si="2548"/>
        <v>5.380290011490961E-4</v>
      </c>
      <c r="AN2133" s="13">
        <f t="shared" si="2549"/>
        <v>1.1628781758000763E-3</v>
      </c>
      <c r="AO2133" s="13">
        <f t="shared" si="2550"/>
        <v>1.2567033086171636E-3</v>
      </c>
      <c r="AP2133" s="13">
        <f t="shared" si="2551"/>
        <v>9.0539905712980543E-4</v>
      </c>
      <c r="AQ2133" s="13">
        <f t="shared" si="2552"/>
        <v>4.8922493103417837E-4</v>
      </c>
      <c r="AR2133" s="13">
        <f t="shared" si="2553"/>
        <v>1.4878203871322868E-2</v>
      </c>
      <c r="AS2133" s="13">
        <f t="shared" si="2554"/>
        <v>1.6555033947129337E-2</v>
      </c>
      <c r="AT2133" s="13">
        <f t="shared" si="2555"/>
        <v>9.2104245700941768E-3</v>
      </c>
      <c r="AU2133" s="13">
        <f t="shared" si="2556"/>
        <v>3.41615813181321E-3</v>
      </c>
      <c r="AV2133" s="13">
        <f t="shared" si="2557"/>
        <v>9.5029303150524021E-4</v>
      </c>
      <c r="AW2133" s="13">
        <f t="shared" si="2558"/>
        <v>1.4127740660544995E-5</v>
      </c>
      <c r="AX2133" s="13">
        <f t="shared" si="2559"/>
        <v>9.9777818787784159E-5</v>
      </c>
      <c r="AY2133" s="13">
        <f t="shared" si="2560"/>
        <v>2.1565649370096964E-4</v>
      </c>
      <c r="AZ2133" s="13">
        <f t="shared" si="2561"/>
        <v>2.3305642396489394E-4</v>
      </c>
      <c r="BA2133" s="13">
        <f t="shared" si="2562"/>
        <v>1.6790682818210037E-4</v>
      </c>
      <c r="BB2133" s="13">
        <f t="shared" si="2563"/>
        <v>9.0727073096320691E-5</v>
      </c>
      <c r="BC2133" s="13">
        <f t="shared" si="2564"/>
        <v>3.9218901967216691E-5</v>
      </c>
      <c r="BD2133" s="13">
        <f t="shared" si="2565"/>
        <v>5.3595433641785688E-3</v>
      </c>
      <c r="BE2133" s="13">
        <f t="shared" si="2566"/>
        <v>5.9635842540178164E-3</v>
      </c>
      <c r="BF2133" s="13">
        <f t="shared" si="2567"/>
        <v>3.3178514229840572E-3</v>
      </c>
      <c r="BG2133" s="13">
        <f t="shared" si="2568"/>
        <v>1.2305952925967152E-3</v>
      </c>
      <c r="BH2133" s="13">
        <f t="shared" si="2569"/>
        <v>3.4232201380476169E-4</v>
      </c>
      <c r="BI2133" s="13">
        <f t="shared" si="2570"/>
        <v>7.6180600943514561E-5</v>
      </c>
      <c r="BJ2133" s="14">
        <f t="shared" si="2571"/>
        <v>0.1865302182558092</v>
      </c>
      <c r="BK2133" s="14">
        <f t="shared" si="2572"/>
        <v>0.20086817545854935</v>
      </c>
      <c r="BL2133" s="14">
        <f t="shared" si="2573"/>
        <v>0.54213757518988437</v>
      </c>
      <c r="BM2133" s="14">
        <f t="shared" si="2574"/>
        <v>0.62837173567952687</v>
      </c>
      <c r="BN2133" s="14">
        <f t="shared" si="2575"/>
        <v>0.36466035779120742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1.29113924050633</v>
      </c>
      <c r="F2134" s="10">
        <f>VLOOKUP(B2134,home!$B$2:$E$405,3,FALSE)</f>
        <v>1.24</v>
      </c>
      <c r="G2134" s="10">
        <f>VLOOKUP(C2134,away!$B$2:$E$405,4,FALSE)</f>
        <v>0.77</v>
      </c>
      <c r="H2134" s="10">
        <f>VLOOKUP(A2134,away!$A$2:$E$405,3,FALSE)</f>
        <v>1.17721518987342</v>
      </c>
      <c r="I2134" s="10">
        <f>VLOOKUP(C2134,away!$B$2:$E$405,3,FALSE)</f>
        <v>1.39</v>
      </c>
      <c r="J2134" s="10">
        <f>VLOOKUP(B2134,home!$B$2:$E$405,4,FALSE)</f>
        <v>1.7</v>
      </c>
      <c r="K2134" s="12">
        <f t="shared" si="2520"/>
        <v>1.232779746835444</v>
      </c>
      <c r="L2134" s="12">
        <f t="shared" si="2521"/>
        <v>2.7817594936708914</v>
      </c>
      <c r="M2134" s="13">
        <f t="shared" si="2522"/>
        <v>1.8051269928900833E-2</v>
      </c>
      <c r="N2134" s="13">
        <f t="shared" si="2523"/>
        <v>2.225323997300863E-2</v>
      </c>
      <c r="O2134" s="13">
        <f t="shared" si="2524"/>
        <v>5.0214291497535764E-2</v>
      </c>
      <c r="P2134" s="13">
        <f t="shared" si="2525"/>
        <v>6.1903161559853322E-2</v>
      </c>
      <c r="Q2134" s="13">
        <f t="shared" si="2526"/>
        <v>1.3716671770096984E-2</v>
      </c>
      <c r="R2134" s="13">
        <f t="shared" si="2527"/>
        <v>6.9842041045613826E-2</v>
      </c>
      <c r="S2134" s="13">
        <f t="shared" si="2528"/>
        <v>5.3071077910287506E-2</v>
      </c>
      <c r="T2134" s="13">
        <f t="shared" si="2529"/>
        <v>3.8156481918034793E-2</v>
      </c>
      <c r="U2134" s="13">
        <f t="shared" si="2530"/>
        <v>8.6099853678682503E-2</v>
      </c>
      <c r="V2134" s="13">
        <f t="shared" si="2531"/>
        <v>2.0221830639899508E-2</v>
      </c>
      <c r="W2134" s="13">
        <f t="shared" si="2532"/>
        <v>5.6365450507216809E-3</v>
      </c>
      <c r="X2134" s="13">
        <f t="shared" si="2533"/>
        <v>1.5679512706348712E-2</v>
      </c>
      <c r="Y2134" s="13">
        <f t="shared" si="2534"/>
        <v>2.1808316663509453E-2</v>
      </c>
      <c r="Z2134" s="13">
        <f t="shared" si="2535"/>
        <v>6.4761253578662789E-2</v>
      </c>
      <c r="AA2134" s="13">
        <f t="shared" si="2536"/>
        <v>7.98363617914499E-2</v>
      </c>
      <c r="AB2134" s="13">
        <f t="shared" si="2537"/>
        <v>4.9210324938763268E-2</v>
      </c>
      <c r="AC2134" s="13">
        <f t="shared" si="2538"/>
        <v>4.3341661489336375E-3</v>
      </c>
      <c r="AD2134" s="13">
        <f t="shared" si="2539"/>
        <v>1.7371546451638122E-3</v>
      </c>
      <c r="AE2134" s="13">
        <f t="shared" si="2540"/>
        <v>4.8323464261589228E-3</v>
      </c>
      <c r="AF2134" s="13">
        <f t="shared" si="2541"/>
        <v>6.7212127738370949E-3</v>
      </c>
      <c r="AG2134" s="13">
        <f t="shared" si="2542"/>
        <v>6.2322658142011352E-3</v>
      </c>
      <c r="AH2134" s="13">
        <f t="shared" si="2543"/>
        <v>4.5037557991118291E-2</v>
      </c>
      <c r="AI2134" s="13">
        <f t="shared" si="2544"/>
        <v>5.5521389338377428E-2</v>
      </c>
      <c r="AJ2134" s="13">
        <f t="shared" si="2545"/>
        <v>3.4222822146258533E-2</v>
      </c>
      <c r="AK2134" s="13">
        <f t="shared" si="2546"/>
        <v>1.4063067340486341E-2</v>
      </c>
      <c r="AL2134" s="13">
        <f t="shared" si="2547"/>
        <v>5.9452567803028398E-4</v>
      </c>
      <c r="AM2134" s="13">
        <f t="shared" si="2548"/>
        <v>4.2830581273581157E-4</v>
      </c>
      <c r="AN2134" s="13">
        <f t="shared" si="2549"/>
        <v>1.1914437607722708E-3</v>
      </c>
      <c r="AO2134" s="13">
        <f t="shared" si="2550"/>
        <v>1.6571549963516076E-3</v>
      </c>
      <c r="AP2134" s="13">
        <f t="shared" si="2551"/>
        <v>1.5366022145284122E-3</v>
      </c>
      <c r="AQ2134" s="13">
        <f t="shared" si="2552"/>
        <v>1.0686144495650313E-3</v>
      </c>
      <c r="AR2134" s="13">
        <f t="shared" si="2553"/>
        <v>2.5056730902709327E-2</v>
      </c>
      <c r="AS2134" s="13">
        <f t="shared" si="2554"/>
        <v>3.0889430378765848E-2</v>
      </c>
      <c r="AT2134" s="13">
        <f t="shared" si="2555"/>
        <v>1.9039932081113022E-2</v>
      </c>
      <c r="AU2134" s="13">
        <f t="shared" si="2556"/>
        <v>7.8240142169061881E-3</v>
      </c>
      <c r="AV2134" s="13">
        <f t="shared" si="2557"/>
        <v>2.411321566388631E-3</v>
      </c>
      <c r="AW2134" s="13">
        <f t="shared" si="2558"/>
        <v>5.6633471777805026E-5</v>
      </c>
      <c r="AX2134" s="13">
        <f t="shared" si="2559"/>
        <v>8.8001121898767217E-5</v>
      </c>
      <c r="AY2134" s="13">
        <f t="shared" si="2560"/>
        <v>2.4479795629558509E-4</v>
      </c>
      <c r="AZ2134" s="13">
        <f t="shared" si="2561"/>
        <v>3.4048451947823793E-4</v>
      </c>
      <c r="BA2134" s="13">
        <f t="shared" si="2562"/>
        <v>3.1571534816885334E-4</v>
      </c>
      <c r="BB2134" s="13">
        <f t="shared" si="2563"/>
        <v>2.1956104176657962E-4</v>
      </c>
      <c r="BC2134" s="13">
        <f t="shared" si="2564"/>
        <v>1.2215320247489081E-4</v>
      </c>
      <c r="BD2134" s="13">
        <f t="shared" si="2565"/>
        <v>1.1616966511494745E-2</v>
      </c>
      <c r="BE2134" s="13">
        <f t="shared" si="2566"/>
        <v>1.4321161035036323E-2</v>
      </c>
      <c r="BF2134" s="13">
        <f t="shared" si="2567"/>
        <v>8.8274186375808545E-3</v>
      </c>
      <c r="BG2134" s="13">
        <f t="shared" si="2568"/>
        <v>3.6274209710824689E-3</v>
      </c>
      <c r="BH2134" s="13">
        <f t="shared" si="2569"/>
        <v>1.1179527765991565E-3</v>
      </c>
      <c r="BI2134" s="13">
        <f t="shared" si="2570"/>
        <v>2.7563790818197772E-4</v>
      </c>
      <c r="BJ2134" s="14">
        <f t="shared" si="2571"/>
        <v>0.14398658216511726</v>
      </c>
      <c r="BK2134" s="14">
        <f t="shared" si="2572"/>
        <v>0.15842082982220071</v>
      </c>
      <c r="BL2134" s="14">
        <f t="shared" si="2573"/>
        <v>0.60905569675414462</v>
      </c>
      <c r="BM2134" s="14">
        <f t="shared" si="2574"/>
        <v>0.74005552206059821</v>
      </c>
      <c r="BN2134" s="14">
        <f t="shared" si="2575"/>
        <v>0.23598067577500936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1.29113924050633</v>
      </c>
      <c r="F2135" s="10">
        <f>VLOOKUP(B2135,home!$B$2:$E$405,3,FALSE)</f>
        <v>1.24</v>
      </c>
      <c r="G2135" s="10">
        <f>VLOOKUP(C2135,away!$B$2:$E$405,4,FALSE)</f>
        <v>1.39</v>
      </c>
      <c r="H2135" s="10">
        <f>VLOOKUP(A2135,away!$A$2:$E$405,3,FALSE)</f>
        <v>1.17721518987342</v>
      </c>
      <c r="I2135" s="10">
        <f>VLOOKUP(C2135,away!$B$2:$E$405,3,FALSE)</f>
        <v>0.46</v>
      </c>
      <c r="J2135" s="10">
        <f>VLOOKUP(B2135,home!$B$2:$E$405,4,FALSE)</f>
        <v>0.17</v>
      </c>
      <c r="K2135" s="12">
        <f t="shared" si="2520"/>
        <v>2.2254075949367103</v>
      </c>
      <c r="L2135" s="12">
        <f t="shared" si="2521"/>
        <v>9.2058227848101443E-2</v>
      </c>
      <c r="M2135" s="13">
        <f t="shared" si="2522"/>
        <v>9.8522944111729391E-2</v>
      </c>
      <c r="N2135" s="13">
        <f t="shared" si="2523"/>
        <v>0.21925370810176761</v>
      </c>
      <c r="O2135" s="13">
        <f t="shared" si="2524"/>
        <v>9.0698476373033462E-3</v>
      </c>
      <c r="P2135" s="13">
        <f t="shared" si="2525"/>
        <v>2.0184107816973645E-2</v>
      </c>
      <c r="Q2135" s="13">
        <f t="shared" si="2526"/>
        <v>0.24396443361385511</v>
      </c>
      <c r="R2135" s="13">
        <f t="shared" si="2527"/>
        <v>4.1747705017121796E-4</v>
      </c>
      <c r="S2135" s="13">
        <f t="shared" si="2528"/>
        <v>1.0337648048387822E-3</v>
      </c>
      <c r="T2135" s="13">
        <f t="shared" si="2529"/>
        <v>2.2458933416457289E-2</v>
      </c>
      <c r="U2135" s="13">
        <f t="shared" si="2530"/>
        <v>9.2905659816280254E-4</v>
      </c>
      <c r="V2135" s="13">
        <f t="shared" si="2531"/>
        <v>2.3531597376045585E-5</v>
      </c>
      <c r="W2135" s="13">
        <f t="shared" si="2532"/>
        <v>0.18097343448623535</v>
      </c>
      <c r="X2135" s="13">
        <f t="shared" si="2533"/>
        <v>1.6660093666387311E-2</v>
      </c>
      <c r="Y2135" s="13">
        <f t="shared" si="2534"/>
        <v>7.6684934935549722E-4</v>
      </c>
      <c r="Z2135" s="13">
        <f t="shared" si="2535"/>
        <v>1.2810732468671761E-5</v>
      </c>
      <c r="AA2135" s="13">
        <f t="shared" si="2536"/>
        <v>2.8509101332484447E-5</v>
      </c>
      <c r="AB2135" s="13">
        <f t="shared" si="2537"/>
        <v>3.1722185315065592E-5</v>
      </c>
      <c r="AC2135" s="13">
        <f t="shared" si="2538"/>
        <v>3.0130310179645026E-7</v>
      </c>
      <c r="AD2135" s="13">
        <f t="shared" si="2539"/>
        <v>0.10068491389686236</v>
      </c>
      <c r="AE2135" s="13">
        <f t="shared" si="2540"/>
        <v>9.2688747443838305E-3</v>
      </c>
      <c r="AF2135" s="13">
        <f t="shared" si="2541"/>
        <v>4.2663809155699974E-4</v>
      </c>
      <c r="AG2135" s="13">
        <f t="shared" si="2542"/>
        <v>1.3091848880411157E-5</v>
      </c>
      <c r="AH2135" s="13">
        <f t="shared" si="2543"/>
        <v>2.9483333212551378E-7</v>
      </c>
      <c r="AI2135" s="13">
        <f t="shared" si="2544"/>
        <v>6.5612433655261598E-7</v>
      </c>
      <c r="AJ2135" s="13">
        <f t="shared" si="2545"/>
        <v>7.3007204089350098E-7</v>
      </c>
      <c r="AK2135" s="13">
        <f t="shared" si="2546"/>
        <v>5.4156928821844716E-7</v>
      </c>
      <c r="AL2135" s="13">
        <f t="shared" si="2547"/>
        <v>2.4690834595244746E-9</v>
      </c>
      <c r="AM2135" s="13">
        <f t="shared" si="2548"/>
        <v>4.4812994416325191E-2</v>
      </c>
      <c r="AN2135" s="13">
        <f t="shared" si="2549"/>
        <v>4.1254048505337615E-3</v>
      </c>
      <c r="AO2135" s="13">
        <f t="shared" si="2550"/>
        <v>1.8988872984804993E-4</v>
      </c>
      <c r="AP2135" s="13">
        <f t="shared" si="2551"/>
        <v>5.8269399860461235E-6</v>
      </c>
      <c r="AQ2135" s="13">
        <f t="shared" si="2552"/>
        <v>1.3410444222316167E-7</v>
      </c>
      <c r="AR2135" s="13">
        <f t="shared" si="2553"/>
        <v>5.4283668132051024E-9</v>
      </c>
      <c r="AS2135" s="13">
        <f t="shared" si="2554"/>
        <v>1.2080328734209022E-8</v>
      </c>
      <c r="AT2135" s="13">
        <f t="shared" si="2555"/>
        <v>1.3441827657220469E-8</v>
      </c>
      <c r="AU2135" s="13">
        <f t="shared" si="2556"/>
        <v>9.9711817860695858E-9</v>
      </c>
      <c r="AV2135" s="13">
        <f t="shared" si="2557"/>
        <v>5.5474859193034642E-9</v>
      </c>
      <c r="AW2135" s="13">
        <f t="shared" si="2558"/>
        <v>1.4050942145018368E-11</v>
      </c>
      <c r="AX2135" s="13">
        <f t="shared" si="2559"/>
        <v>1.6621196354324425E-2</v>
      </c>
      <c r="AY2135" s="13">
        <f t="shared" si="2560"/>
        <v>1.5301178810944306E-3</v>
      </c>
      <c r="AZ2135" s="13">
        <f t="shared" si="2561"/>
        <v>7.042997026612264E-5</v>
      </c>
      <c r="BA2135" s="13">
        <f t="shared" si="2562"/>
        <v>2.1612194166979101E-6</v>
      </c>
      <c r="BB2135" s="13">
        <f t="shared" si="2563"/>
        <v>4.9739507373029239E-8</v>
      </c>
      <c r="BC2135" s="13">
        <f t="shared" si="2564"/>
        <v>9.1578618055972948E-10</v>
      </c>
      <c r="BD2135" s="13">
        <f t="shared" si="2565"/>
        <v>8.3287638155518005E-11</v>
      </c>
      <c r="BE2135" s="13">
        <f t="shared" si="2566"/>
        <v>1.8534894251563031E-10</v>
      </c>
      <c r="BF2135" s="13">
        <f t="shared" si="2567"/>
        <v>2.0623847219388573E-10</v>
      </c>
      <c r="BG2135" s="13">
        <f t="shared" si="2568"/>
        <v>1.5298822079613894E-10</v>
      </c>
      <c r="BH2135" s="13">
        <f t="shared" si="2569"/>
        <v>8.5115287123895525E-11</v>
      </c>
      <c r="BI2135" s="13">
        <f t="shared" si="2570"/>
        <v>3.7883241282147132E-11</v>
      </c>
      <c r="BJ2135" s="14">
        <f t="shared" si="2571"/>
        <v>0.86182917633727241</v>
      </c>
      <c r="BK2135" s="14">
        <f t="shared" si="2572"/>
        <v>0.12129476998419757</v>
      </c>
      <c r="BL2135" s="14">
        <f t="shared" si="2573"/>
        <v>1.0478882391335421E-2</v>
      </c>
      <c r="BM2135" s="14">
        <f t="shared" si="2574"/>
        <v>0.40067300324642996</v>
      </c>
      <c r="BN2135" s="14">
        <f t="shared" si="2575"/>
        <v>0.59141251833180042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1.45</v>
      </c>
      <c r="F2136" s="10">
        <f>VLOOKUP(B2136,home!$B$2:$E$405,3,FALSE)</f>
        <v>0.69</v>
      </c>
      <c r="G2136" s="10">
        <f>VLOOKUP(C2136,away!$B$2:$E$405,4,FALSE)</f>
        <v>0.97</v>
      </c>
      <c r="H2136" s="10">
        <f>VLOOKUP(A2136,away!$A$2:$E$405,3,FALSE)</f>
        <v>1.0333333333333301</v>
      </c>
      <c r="I2136" s="10">
        <f>VLOOKUP(C2136,away!$B$2:$E$405,3,FALSE)</f>
        <v>0.83</v>
      </c>
      <c r="J2136" s="10">
        <f>VLOOKUP(B2136,home!$B$2:$E$405,4,FALSE)</f>
        <v>0.77</v>
      </c>
      <c r="K2136" s="12">
        <f t="shared" si="2520"/>
        <v>0.97048499999999993</v>
      </c>
      <c r="L2136" s="12">
        <f t="shared" si="2521"/>
        <v>0.66040333333333123</v>
      </c>
      <c r="M2136" s="13">
        <f t="shared" si="2522"/>
        <v>0.19575560063989159</v>
      </c>
      <c r="N2136" s="13">
        <f t="shared" si="2523"/>
        <v>0.18997787408700514</v>
      </c>
      <c r="O2136" s="13">
        <f t="shared" si="2524"/>
        <v>0.12927765118125278</v>
      </c>
      <c r="P2136" s="13">
        <f t="shared" si="2525"/>
        <v>0.12546202130663808</v>
      </c>
      <c r="Q2136" s="13">
        <f t="shared" si="2526"/>
        <v>9.2185338566663597E-2</v>
      </c>
      <c r="R2136" s="13">
        <f t="shared" si="2527"/>
        <v>4.2687695882801503E-2</v>
      </c>
      <c r="S2136" s="13">
        <f t="shared" si="2528"/>
        <v>2.0102513975198657E-2</v>
      </c>
      <c r="T2136" s="13">
        <f t="shared" si="2529"/>
        <v>6.0879504873886332E-2</v>
      </c>
      <c r="U2136" s="13">
        <f t="shared" si="2530"/>
        <v>4.142776853882061E-2</v>
      </c>
      <c r="V2136" s="13">
        <f t="shared" si="2531"/>
        <v>1.431548107509253E-3</v>
      </c>
      <c r="W2136" s="13">
        <f t="shared" si="2532"/>
        <v>2.9821496099622841E-2</v>
      </c>
      <c r="X2136" s="13">
        <f t="shared" si="2533"/>
        <v>1.9694215429177857E-2</v>
      </c>
      <c r="Y2136" s="13">
        <f t="shared" si="2534"/>
        <v>6.5030627584068898E-3</v>
      </c>
      <c r="Z2136" s="13">
        <f t="shared" si="2535"/>
        <v>9.3970322177738784E-3</v>
      </c>
      <c r="AA2136" s="13">
        <f t="shared" si="2536"/>
        <v>9.1196788118662817E-3</v>
      </c>
      <c r="AB2136" s="13">
        <f t="shared" si="2537"/>
        <v>4.4252557458670239E-3</v>
      </c>
      <c r="AC2136" s="13">
        <f t="shared" si="2538"/>
        <v>5.7343480396826922E-5</v>
      </c>
      <c r="AD2136" s="13">
        <f t="shared" si="2539"/>
        <v>7.2353286605606158E-3</v>
      </c>
      <c r="AE2136" s="13">
        <f t="shared" si="2540"/>
        <v>4.7782351651964169E-3</v>
      </c>
      <c r="AF2136" s="13">
        <f t="shared" si="2541"/>
        <v>1.5777812152731273E-3</v>
      </c>
      <c r="AG2136" s="13">
        <f t="shared" si="2542"/>
        <v>3.4732399127902921E-4</v>
      </c>
      <c r="AH2136" s="13">
        <f t="shared" si="2543"/>
        <v>1.5514578500146435E-3</v>
      </c>
      <c r="AI2136" s="13">
        <f t="shared" si="2544"/>
        <v>1.5056665715714611E-3</v>
      </c>
      <c r="AJ2136" s="13">
        <f t="shared" si="2545"/>
        <v>7.3061341135576463E-4</v>
      </c>
      <c r="AK2136" s="13">
        <f t="shared" si="2546"/>
        <v>2.3634978550653309E-4</v>
      </c>
      <c r="AL2136" s="13">
        <f t="shared" si="2547"/>
        <v>1.4700839078577838E-6</v>
      </c>
      <c r="AM2136" s="13">
        <f t="shared" si="2548"/>
        <v>1.4043555870288343E-3</v>
      </c>
      <c r="AN2136" s="13">
        <f t="shared" si="2549"/>
        <v>9.2744111085912926E-4</v>
      </c>
      <c r="AO2136" s="13">
        <f t="shared" si="2550"/>
        <v>3.0624260054086825E-4</v>
      </c>
      <c r="AP2136" s="13">
        <f t="shared" si="2551"/>
        <v>6.7414544735285757E-5</v>
      </c>
      <c r="AQ2136" s="13">
        <f t="shared" si="2552"/>
        <v>1.1130197514582919E-5</v>
      </c>
      <c r="AR2136" s="13">
        <f t="shared" si="2553"/>
        <v>2.0491758713516684E-4</v>
      </c>
      <c r="AS2136" s="13">
        <f t="shared" si="2554"/>
        <v>1.9886944455087233E-4</v>
      </c>
      <c r="AT2136" s="13">
        <f t="shared" si="2555"/>
        <v>9.6499906447476675E-5</v>
      </c>
      <c r="AU2136" s="13">
        <f t="shared" si="2556"/>
        <v>3.1217237236226469E-5</v>
      </c>
      <c r="AV2136" s="13">
        <f t="shared" si="2557"/>
        <v>7.5739651197998083E-6</v>
      </c>
      <c r="AW2136" s="13">
        <f t="shared" si="2558"/>
        <v>2.6172047918608875E-8</v>
      </c>
      <c r="AX2136" s="13">
        <f t="shared" si="2559"/>
        <v>2.2715100531294624E-4</v>
      </c>
      <c r="AY2136" s="13">
        <f t="shared" si="2560"/>
        <v>1.5001128107868693E-4</v>
      </c>
      <c r="AZ2136" s="13">
        <f t="shared" si="2561"/>
        <v>4.9533975030984067E-5</v>
      </c>
      <c r="BA2136" s="13">
        <f t="shared" si="2562"/>
        <v>1.0904134074570627E-5</v>
      </c>
      <c r="BB2136" s="13">
        <f t="shared" si="2563"/>
        <v>1.8002816224899999E-6</v>
      </c>
      <c r="BC2136" s="13">
        <f t="shared" si="2564"/>
        <v>2.3778239688622676E-7</v>
      </c>
      <c r="BD2136" s="13">
        <f t="shared" si="2565"/>
        <v>2.2554709600447915E-5</v>
      </c>
      <c r="BE2136" s="13">
        <f t="shared" si="2566"/>
        <v>2.1889007346590692E-5</v>
      </c>
      <c r="BF2136" s="13">
        <f t="shared" si="2567"/>
        <v>1.0621476647378033E-5</v>
      </c>
      <c r="BG2136" s="13">
        <f t="shared" si="2568"/>
        <v>3.435994588043557E-6</v>
      </c>
      <c r="BH2136" s="13">
        <f t="shared" si="2569"/>
        <v>8.336453019443626E-7</v>
      </c>
      <c r="BI2136" s="13">
        <f t="shared" si="2570"/>
        <v>1.6180805217149499E-7</v>
      </c>
      <c r="BJ2136" s="14">
        <f t="shared" si="2571"/>
        <v>0.41615638334726712</v>
      </c>
      <c r="BK2136" s="14">
        <f t="shared" si="2572"/>
        <v>0.34296050887462093</v>
      </c>
      <c r="BL2136" s="14">
        <f t="shared" si="2573"/>
        <v>0.23156071256108277</v>
      </c>
      <c r="BM2136" s="14">
        <f t="shared" si="2574"/>
        <v>0.22457847022746127</v>
      </c>
      <c r="BN2136" s="14">
        <f t="shared" si="2575"/>
        <v>0.77534618166425273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1.45</v>
      </c>
      <c r="F2137" s="10">
        <f>VLOOKUP(B2137,home!$B$2:$E$405,3,FALSE)</f>
        <v>2.48</v>
      </c>
      <c r="G2137" s="10">
        <f>VLOOKUP(C2137,away!$B$2:$E$405,4,FALSE)</f>
        <v>0.41</v>
      </c>
      <c r="H2137" s="10">
        <f>VLOOKUP(A2137,away!$A$2:$E$405,3,FALSE)</f>
        <v>1.0333333333333301</v>
      </c>
      <c r="I2137" s="10">
        <f>VLOOKUP(C2137,away!$B$2:$E$405,3,FALSE)</f>
        <v>0.14000000000000001</v>
      </c>
      <c r="J2137" s="10">
        <f>VLOOKUP(B2137,home!$B$2:$E$405,4,FALSE)</f>
        <v>0.19</v>
      </c>
      <c r="K2137" s="12">
        <f t="shared" si="2520"/>
        <v>1.4743599999999999</v>
      </c>
      <c r="L2137" s="12">
        <f t="shared" si="2521"/>
        <v>2.7486666666666583E-2</v>
      </c>
      <c r="M2137" s="13">
        <f t="shared" si="2522"/>
        <v>0.22271849334202842</v>
      </c>
      <c r="N2137" s="13">
        <f t="shared" si="2523"/>
        <v>0.32836723784375299</v>
      </c>
      <c r="O2137" s="13">
        <f t="shared" si="2524"/>
        <v>6.121788986994536E-3</v>
      </c>
      <c r="P2137" s="13">
        <f t="shared" si="2525"/>
        <v>9.0257208108652631E-3</v>
      </c>
      <c r="Q2137" s="13">
        <f t="shared" si="2526"/>
        <v>0.24206576039365782</v>
      </c>
      <c r="R2137" s="13">
        <f t="shared" si="2527"/>
        <v>8.413378664459464E-5</v>
      </c>
      <c r="S2137" s="13">
        <f t="shared" si="2528"/>
        <v>9.14423797203301E-5</v>
      </c>
      <c r="T2137" s="13">
        <f t="shared" si="2529"/>
        <v>6.6535808673536543E-3</v>
      </c>
      <c r="U2137" s="13">
        <f t="shared" si="2530"/>
        <v>1.2404348967732455E-4</v>
      </c>
      <c r="V2137" s="13">
        <f t="shared" si="2531"/>
        <v>4.1174717278110438E-7</v>
      </c>
      <c r="W2137" s="13">
        <f t="shared" si="2532"/>
        <v>0.11896402483133117</v>
      </c>
      <c r="X2137" s="13">
        <f t="shared" si="2533"/>
        <v>3.2699244958638461E-3</v>
      </c>
      <c r="Y2137" s="13">
        <f t="shared" si="2534"/>
        <v>4.4939662321488647E-5</v>
      </c>
      <c r="Z2137" s="13">
        <f t="shared" si="2535"/>
        <v>7.7085244963480512E-7</v>
      </c>
      <c r="AA2137" s="13">
        <f t="shared" si="2536"/>
        <v>1.1365140176435712E-6</v>
      </c>
      <c r="AB2137" s="13">
        <f t="shared" si="2537"/>
        <v>8.3781540352648775E-7</v>
      </c>
      <c r="AC2137" s="13">
        <f t="shared" si="2538"/>
        <v>1.0428846103044003E-9</v>
      </c>
      <c r="AD2137" s="13">
        <f t="shared" si="2539"/>
        <v>4.384894991258035E-2</v>
      </c>
      <c r="AE2137" s="13">
        <f t="shared" si="2540"/>
        <v>1.205261469930455E-3</v>
      </c>
      <c r="AF2137" s="13">
        <f t="shared" si="2541"/>
        <v>1.65643101350775E-5</v>
      </c>
      <c r="AG2137" s="13">
        <f t="shared" si="2542"/>
        <v>1.5176589041538724E-7</v>
      </c>
      <c r="AH2137" s="13">
        <f t="shared" si="2543"/>
        <v>5.2970410830738234E-9</v>
      </c>
      <c r="AI2137" s="13">
        <f t="shared" si="2544"/>
        <v>7.8097454912407215E-9</v>
      </c>
      <c r="AJ2137" s="13">
        <f t="shared" si="2545"/>
        <v>5.7571881812328356E-9</v>
      </c>
      <c r="AK2137" s="13">
        <f t="shared" si="2546"/>
        <v>2.8293893222941488E-9</v>
      </c>
      <c r="AL2137" s="13">
        <f t="shared" si="2547"/>
        <v>1.6905260428644046E-12</v>
      </c>
      <c r="AM2137" s="13">
        <f t="shared" si="2548"/>
        <v>1.2929827558622381E-2</v>
      </c>
      <c r="AN2137" s="13">
        <f t="shared" si="2549"/>
        <v>3.5539786016133276E-4</v>
      </c>
      <c r="AO2137" s="13">
        <f t="shared" si="2550"/>
        <v>4.8843512581505679E-6</v>
      </c>
      <c r="AP2137" s="13">
        <f t="shared" si="2551"/>
        <v>4.4751511638566025E-8</v>
      </c>
      <c r="AQ2137" s="13">
        <f t="shared" si="2552"/>
        <v>3.075174708096788E-10</v>
      </c>
      <c r="AR2137" s="13">
        <f t="shared" si="2553"/>
        <v>2.9119600514017781E-11</v>
      </c>
      <c r="AS2137" s="13">
        <f t="shared" si="2554"/>
        <v>4.2932774213847248E-11</v>
      </c>
      <c r="AT2137" s="13">
        <f t="shared" si="2555"/>
        <v>3.1649182494963916E-11</v>
      </c>
      <c r="AU2137" s="13">
        <f t="shared" si="2556"/>
        <v>1.5554096234425008E-11</v>
      </c>
      <c r="AV2137" s="13">
        <f t="shared" si="2557"/>
        <v>5.733084331046713E-12</v>
      </c>
      <c r="AW2137" s="13">
        <f t="shared" si="2558"/>
        <v>1.9030271324716257E-15</v>
      </c>
      <c r="AX2137" s="13">
        <f t="shared" si="2559"/>
        <v>3.1772034265550851E-3</v>
      </c>
      <c r="AY2137" s="13">
        <f t="shared" si="2560"/>
        <v>8.7330731517910502E-5</v>
      </c>
      <c r="AZ2137" s="13">
        <f t="shared" si="2561"/>
        <v>1.2002153534944795E-6</v>
      </c>
      <c r="BA2137" s="13">
        <f t="shared" si="2562"/>
        <v>1.0996639783239375E-8</v>
      </c>
      <c r="BB2137" s="13">
        <f t="shared" si="2563"/>
        <v>7.5565243043826411E-11</v>
      </c>
      <c r="BC2137" s="13">
        <f t="shared" si="2564"/>
        <v>4.1540732942626094E-13</v>
      </c>
      <c r="BD2137" s="13">
        <f t="shared" si="2565"/>
        <v>1.3340012546588284E-13</v>
      </c>
      <c r="BE2137" s="13">
        <f t="shared" si="2566"/>
        <v>1.96679808981879E-13</v>
      </c>
      <c r="BF2137" s="13">
        <f t="shared" si="2567"/>
        <v>1.4498842158526156E-13</v>
      </c>
      <c r="BG2137" s="13">
        <f t="shared" si="2568"/>
        <v>7.1255043082815445E-14</v>
      </c>
      <c r="BH2137" s="13">
        <f t="shared" si="2569"/>
        <v>2.6263896329894943E-14</v>
      </c>
      <c r="BI2137" s="13">
        <f t="shared" si="2570"/>
        <v>7.7444876385887738E-15</v>
      </c>
      <c r="BJ2137" s="14">
        <f t="shared" si="2571"/>
        <v>0.76099229582793515</v>
      </c>
      <c r="BK2137" s="14">
        <f t="shared" si="2572"/>
        <v>0.23192340005587983</v>
      </c>
      <c r="BL2137" s="14">
        <f t="shared" si="2573"/>
        <v>6.3319624116707721E-3</v>
      </c>
      <c r="BM2137" s="14">
        <f t="shared" si="2574"/>
        <v>0.19077796325247579</v>
      </c>
      <c r="BN2137" s="14">
        <f t="shared" si="2575"/>
        <v>0.80838313516394367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1.45</v>
      </c>
      <c r="F2138" s="10">
        <f>VLOOKUP(B2138,home!$B$2:$E$405,3,FALSE)</f>
        <v>0.69</v>
      </c>
      <c r="G2138" s="10">
        <f>VLOOKUP(C2138,away!$B$2:$E$405,4,FALSE)</f>
        <v>0.97</v>
      </c>
      <c r="H2138" s="10">
        <f>VLOOKUP(A2138,away!$A$2:$E$405,3,FALSE)</f>
        <v>1.0333333333333301</v>
      </c>
      <c r="I2138" s="10">
        <f>VLOOKUP(C2138,away!$B$2:$E$405,3,FALSE)</f>
        <v>0.69</v>
      </c>
      <c r="J2138" s="10">
        <f>VLOOKUP(B2138,home!$B$2:$E$405,4,FALSE)</f>
        <v>0.57999999999999996</v>
      </c>
      <c r="K2138" s="12">
        <f t="shared" si="2520"/>
        <v>0.97048499999999993</v>
      </c>
      <c r="L2138" s="12">
        <f t="shared" si="2521"/>
        <v>0.41353999999999869</v>
      </c>
      <c r="M2138" s="13">
        <f t="shared" si="2522"/>
        <v>0.25056798451720302</v>
      </c>
      <c r="N2138" s="13">
        <f t="shared" si="2523"/>
        <v>0.24317247045417775</v>
      </c>
      <c r="O2138" s="13">
        <f t="shared" si="2524"/>
        <v>0.1036198843172438</v>
      </c>
      <c r="P2138" s="13">
        <f t="shared" si="2525"/>
        <v>0.10056154343162033</v>
      </c>
      <c r="Q2138" s="13">
        <f t="shared" si="2526"/>
        <v>0.11799761749436134</v>
      </c>
      <c r="R2138" s="13">
        <f t="shared" si="2527"/>
        <v>2.1425483480276432E-2</v>
      </c>
      <c r="S2138" s="13">
        <f t="shared" si="2528"/>
        <v>1.0089700841904017E-2</v>
      </c>
      <c r="T2138" s="13">
        <f t="shared" si="2529"/>
        <v>4.8796734738618022E-2</v>
      </c>
      <c r="U2138" s="13">
        <f t="shared" si="2530"/>
        <v>2.0793110335356069E-2</v>
      </c>
      <c r="V2138" s="13">
        <f t="shared" si="2531"/>
        <v>4.4992707773288141E-4</v>
      </c>
      <c r="W2138" s="13">
        <f t="shared" si="2532"/>
        <v>3.8171639271338424E-2</v>
      </c>
      <c r="X2138" s="13">
        <f t="shared" si="2533"/>
        <v>1.5785499704269238E-2</v>
      </c>
      <c r="Y2138" s="13">
        <f t="shared" si="2534"/>
        <v>3.2639677738517401E-3</v>
      </c>
      <c r="Z2138" s="13">
        <f t="shared" si="2535"/>
        <v>2.9534314794778293E-3</v>
      </c>
      <c r="AA2138" s="13">
        <f t="shared" si="2536"/>
        <v>2.8662609493610406E-3</v>
      </c>
      <c r="AB2138" s="13">
        <f t="shared" si="2537"/>
        <v>1.3908316287203246E-3</v>
      </c>
      <c r="AC2138" s="13">
        <f t="shared" si="2538"/>
        <v>1.1285699930818277E-5</v>
      </c>
      <c r="AD2138" s="13">
        <f t="shared" si="2539"/>
        <v>9.2612508345612139E-3</v>
      </c>
      <c r="AE2138" s="13">
        <f t="shared" si="2540"/>
        <v>3.8298976701244317E-3</v>
      </c>
      <c r="AF2138" s="13">
        <f t="shared" si="2541"/>
        <v>7.9190794125162623E-4</v>
      </c>
      <c r="AG2138" s="13">
        <f t="shared" si="2542"/>
        <v>1.0916187000839883E-4</v>
      </c>
      <c r="AH2138" s="13">
        <f t="shared" si="2543"/>
        <v>3.053405135058144E-4</v>
      </c>
      <c r="AI2138" s="13">
        <f t="shared" si="2544"/>
        <v>2.9632838824969021E-4</v>
      </c>
      <c r="AJ2138" s="13">
        <f t="shared" si="2545"/>
        <v>1.437911279352503E-4</v>
      </c>
      <c r="AK2138" s="13">
        <f t="shared" si="2546"/>
        <v>4.65157109314138E-5</v>
      </c>
      <c r="AL2138" s="13">
        <f t="shared" si="2547"/>
        <v>1.8117356947033252E-7</v>
      </c>
      <c r="AM2138" s="13">
        <f t="shared" si="2548"/>
        <v>1.7975810032358286E-3</v>
      </c>
      <c r="AN2138" s="13">
        <f t="shared" si="2549"/>
        <v>7.4337164807814209E-4</v>
      </c>
      <c r="AO2138" s="13">
        <f t="shared" si="2550"/>
        <v>1.5370695567311696E-4</v>
      </c>
      <c r="AP2138" s="13">
        <f t="shared" si="2551"/>
        <v>2.1187991483020192E-5</v>
      </c>
      <c r="AQ2138" s="13">
        <f t="shared" si="2552"/>
        <v>2.1905204994720358E-6</v>
      </c>
      <c r="AR2138" s="13">
        <f t="shared" si="2553"/>
        <v>2.5254103191038812E-5</v>
      </c>
      <c r="AS2138" s="13">
        <f t="shared" si="2554"/>
        <v>2.4508728335355297E-5</v>
      </c>
      <c r="AT2138" s="13">
        <f t="shared" si="2555"/>
        <v>1.1892676609268642E-5</v>
      </c>
      <c r="AU2138" s="13">
        <f t="shared" si="2556"/>
        <v>3.8472214197153592E-6</v>
      </c>
      <c r="AV2138" s="13">
        <f t="shared" si="2557"/>
        <v>9.3341766987811489E-7</v>
      </c>
      <c r="AW2138" s="13">
        <f t="shared" si="2558"/>
        <v>2.0197549945107994E-9</v>
      </c>
      <c r="AX2138" s="13">
        <f t="shared" si="2559"/>
        <v>2.9075423332088703E-4</v>
      </c>
      <c r="AY2138" s="13">
        <f t="shared" si="2560"/>
        <v>1.2023850564751921E-4</v>
      </c>
      <c r="AZ2138" s="13">
        <f t="shared" si="2561"/>
        <v>2.4861715812737471E-5</v>
      </c>
      <c r="BA2138" s="13">
        <f t="shared" si="2562"/>
        <v>3.4271046523998069E-6</v>
      </c>
      <c r="BB2138" s="13">
        <f t="shared" si="2563"/>
        <v>3.5431121448835294E-7</v>
      </c>
      <c r="BC2138" s="13">
        <f t="shared" si="2564"/>
        <v>2.9304371927902595E-8</v>
      </c>
      <c r="BD2138" s="13">
        <f t="shared" si="2565"/>
        <v>1.7405969722703591E-6</v>
      </c>
      <c r="BE2138" s="13">
        <f t="shared" si="2566"/>
        <v>1.6892232526337991E-6</v>
      </c>
      <c r="BF2138" s="13">
        <f t="shared" si="2567"/>
        <v>8.1968291416615623E-7</v>
      </c>
      <c r="BG2138" s="13">
        <f t="shared" si="2568"/>
        <v>2.6516332431818069E-7</v>
      </c>
      <c r="BH2138" s="13">
        <f t="shared" si="2569"/>
        <v>6.4334257200232386E-8</v>
      </c>
      <c r="BI2138" s="13">
        <f t="shared" si="2570"/>
        <v>1.248708631979351E-8</v>
      </c>
      <c r="BJ2138" s="14">
        <f t="shared" si="2571"/>
        <v>0.48433785104655175</v>
      </c>
      <c r="BK2138" s="14">
        <f t="shared" si="2572"/>
        <v>0.36180086124760807</v>
      </c>
      <c r="BL2138" s="14">
        <f t="shared" si="2573"/>
        <v>0.15095857408661204</v>
      </c>
      <c r="BM2138" s="14">
        <f t="shared" si="2574"/>
        <v>0.16258549767947439</v>
      </c>
      <c r="BN2138" s="14">
        <f t="shared" si="2575"/>
        <v>0.83734498369488264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1.45</v>
      </c>
      <c r="F2139" s="10">
        <f>VLOOKUP(B2139,home!$B$2:$E$405,3,FALSE)</f>
        <v>1.03</v>
      </c>
      <c r="G2139" s="10">
        <f>VLOOKUP(C2139,away!$B$2:$E$405,4,FALSE)</f>
        <v>1.66</v>
      </c>
      <c r="H2139" s="10">
        <f>VLOOKUP(A2139,away!$A$2:$E$405,3,FALSE)</f>
        <v>1.0333333333333301</v>
      </c>
      <c r="I2139" s="10">
        <f>VLOOKUP(C2139,away!$B$2:$E$405,3,FALSE)</f>
        <v>0.28000000000000003</v>
      </c>
      <c r="J2139" s="10">
        <f>VLOOKUP(B2139,home!$B$2:$E$405,4,FALSE)</f>
        <v>0.48</v>
      </c>
      <c r="K2139" s="12">
        <f t="shared" si="2520"/>
        <v>2.4792100000000001</v>
      </c>
      <c r="L2139" s="12">
        <f t="shared" si="2521"/>
        <v>0.13887999999999956</v>
      </c>
      <c r="M2139" s="13">
        <f t="shared" si="2522"/>
        <v>7.2942049176085169E-2</v>
      </c>
      <c r="N2139" s="13">
        <f t="shared" si="2523"/>
        <v>0.18083865773784211</v>
      </c>
      <c r="O2139" s="13">
        <f t="shared" si="2524"/>
        <v>1.0130191789574675E-2</v>
      </c>
      <c r="P2139" s="13">
        <f t="shared" si="2525"/>
        <v>2.5114872786631427E-2</v>
      </c>
      <c r="Q2139" s="13">
        <f t="shared" si="2526"/>
        <v>0.22416850432511784</v>
      </c>
      <c r="R2139" s="13">
        <f t="shared" si="2527"/>
        <v>7.0344051786806316E-4</v>
      </c>
      <c r="S2139" s="13">
        <f t="shared" si="2528"/>
        <v>2.1618423193938748E-3</v>
      </c>
      <c r="T2139" s="13">
        <f t="shared" si="2529"/>
        <v>3.1132521880672261E-2</v>
      </c>
      <c r="U2139" s="13">
        <f t="shared" si="2530"/>
        <v>1.7439767663036806E-3</v>
      </c>
      <c r="V2139" s="13">
        <f t="shared" si="2531"/>
        <v>8.2705525900529086E-5</v>
      </c>
      <c r="W2139" s="13">
        <f t="shared" si="2532"/>
        <v>0.18525359920262516</v>
      </c>
      <c r="X2139" s="13">
        <f t="shared" si="2533"/>
        <v>2.5728019857260497E-2</v>
      </c>
      <c r="Y2139" s="13">
        <f t="shared" si="2534"/>
        <v>1.786553698888163E-3</v>
      </c>
      <c r="Z2139" s="13">
        <f t="shared" si="2535"/>
        <v>3.2564606373838757E-5</v>
      </c>
      <c r="AA2139" s="13">
        <f t="shared" si="2536"/>
        <v>8.0734497768084783E-5</v>
      </c>
      <c r="AB2139" s="13">
        <f t="shared" si="2537"/>
        <v>1.0007888710580677E-4</v>
      </c>
      <c r="AC2139" s="13">
        <f t="shared" si="2538"/>
        <v>1.7797851044129377E-6</v>
      </c>
      <c r="AD2139" s="13">
        <f t="shared" si="2539"/>
        <v>0.11482064391978505</v>
      </c>
      <c r="AE2139" s="13">
        <f t="shared" si="2540"/>
        <v>1.5946291027579693E-2</v>
      </c>
      <c r="AF2139" s="13">
        <f t="shared" si="2541"/>
        <v>1.1073104489551303E-3</v>
      </c>
      <c r="AG2139" s="13">
        <f t="shared" si="2542"/>
        <v>5.1261091716962661E-5</v>
      </c>
      <c r="AH2139" s="13">
        <f t="shared" si="2543"/>
        <v>1.130643133299678E-6</v>
      </c>
      <c r="AI2139" s="13">
        <f t="shared" si="2544"/>
        <v>2.8031017625078947E-6</v>
      </c>
      <c r="AJ2139" s="13">
        <f t="shared" si="2545"/>
        <v>3.4747389603135998E-6</v>
      </c>
      <c r="AK2139" s="13">
        <f t="shared" si="2546"/>
        <v>2.8715358592663602E-6</v>
      </c>
      <c r="AL2139" s="13">
        <f t="shared" si="2547"/>
        <v>2.4512103506698637E-8</v>
      </c>
      <c r="AM2139" s="13">
        <f t="shared" si="2548"/>
        <v>5.6932897722474118E-2</v>
      </c>
      <c r="AN2139" s="13">
        <f t="shared" si="2549"/>
        <v>7.9068408356971782E-3</v>
      </c>
      <c r="AO2139" s="13">
        <f t="shared" si="2550"/>
        <v>5.4905102763081024E-4</v>
      </c>
      <c r="AP2139" s="13">
        <f t="shared" si="2551"/>
        <v>2.5417402239122226E-5</v>
      </c>
      <c r="AQ2139" s="13">
        <f t="shared" si="2552"/>
        <v>8.8249220574232074E-7</v>
      </c>
      <c r="AR2139" s="13">
        <f t="shared" si="2553"/>
        <v>3.1404743670531778E-8</v>
      </c>
      <c r="AS2139" s="13">
        <f t="shared" si="2554"/>
        <v>7.7858954555419079E-8</v>
      </c>
      <c r="AT2139" s="13">
        <f t="shared" si="2555"/>
        <v>9.6514349361670305E-8</v>
      </c>
      <c r="AU2139" s="13">
        <f t="shared" si="2556"/>
        <v>7.9759780026982225E-8</v>
      </c>
      <c r="AV2139" s="13">
        <f t="shared" si="2557"/>
        <v>4.9435311060173633E-8</v>
      </c>
      <c r="AW2139" s="13">
        <f t="shared" si="2558"/>
        <v>2.3443967134685729E-10</v>
      </c>
      <c r="AX2139" s="13">
        <f t="shared" si="2559"/>
        <v>2.3524768227089161E-2</v>
      </c>
      <c r="AY2139" s="13">
        <f t="shared" si="2560"/>
        <v>3.2671198113781315E-3</v>
      </c>
      <c r="AZ2139" s="13">
        <f t="shared" si="2561"/>
        <v>2.2686879970209672E-4</v>
      </c>
      <c r="BA2139" s="13">
        <f t="shared" si="2562"/>
        <v>1.0502512967542362E-5</v>
      </c>
      <c r="BB2139" s="13">
        <f t="shared" si="2563"/>
        <v>3.6464725023306964E-7</v>
      </c>
      <c r="BC2139" s="13">
        <f t="shared" si="2564"/>
        <v>1.0128442022473716E-8</v>
      </c>
      <c r="BD2139" s="13">
        <f t="shared" si="2565"/>
        <v>7.2691513349390568E-10</v>
      </c>
      <c r="BE2139" s="13">
        <f t="shared" si="2566"/>
        <v>1.8021752681094259E-9</v>
      </c>
      <c r="BF2139" s="13">
        <f t="shared" si="2567"/>
        <v>2.2339854732247855E-9</v>
      </c>
      <c r="BG2139" s="13">
        <f t="shared" si="2568"/>
        <v>1.8461730416912071E-9</v>
      </c>
      <c r="BH2139" s="13">
        <f t="shared" si="2569"/>
        <v>1.1442626666728141E-9</v>
      </c>
      <c r="BI2139" s="13">
        <f t="shared" si="2570"/>
        <v>5.6737348916838209E-10</v>
      </c>
      <c r="BJ2139" s="14">
        <f t="shared" si="2571"/>
        <v>0.87327808679751917</v>
      </c>
      <c r="BK2139" s="14">
        <f t="shared" si="2572"/>
        <v>0.10357039391659706</v>
      </c>
      <c r="BL2139" s="14">
        <f t="shared" si="2573"/>
        <v>1.2769045772359445E-2</v>
      </c>
      <c r="BM2139" s="14">
        <f t="shared" si="2574"/>
        <v>0.47248525518279161</v>
      </c>
      <c r="BN2139" s="14">
        <f t="shared" si="2575"/>
        <v>0.51389771633311931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1.45</v>
      </c>
      <c r="F2140" s="10">
        <f>VLOOKUP(B2140,home!$B$2:$E$405,3,FALSE)</f>
        <v>1.1000000000000001</v>
      </c>
      <c r="G2140" s="10">
        <f>VLOOKUP(C2140,away!$B$2:$E$405,4,FALSE)</f>
        <v>1.1499999999999999</v>
      </c>
      <c r="H2140" s="10">
        <f>VLOOKUP(A2140,away!$A$2:$E$405,3,FALSE)</f>
        <v>1.0333333333333301</v>
      </c>
      <c r="I2140" s="10">
        <f>VLOOKUP(C2140,away!$B$2:$E$405,3,FALSE)</f>
        <v>0.69</v>
      </c>
      <c r="J2140" s="10">
        <f>VLOOKUP(B2140,home!$B$2:$E$405,4,FALSE)</f>
        <v>2.3199999999999998</v>
      </c>
      <c r="K2140" s="12">
        <f t="shared" si="2520"/>
        <v>1.8342499999999999</v>
      </c>
      <c r="L2140" s="12">
        <f t="shared" si="2521"/>
        <v>1.6541599999999947</v>
      </c>
      <c r="M2140" s="13">
        <f t="shared" si="2522"/>
        <v>3.0549407133039431E-2</v>
      </c>
      <c r="N2140" s="13">
        <f t="shared" si="2523"/>
        <v>5.6035250033777573E-2</v>
      </c>
      <c r="O2140" s="13">
        <f t="shared" si="2524"/>
        <v>5.0533607303188344E-2</v>
      </c>
      <c r="P2140" s="13">
        <f t="shared" si="2525"/>
        <v>9.2691269195873213E-2</v>
      </c>
      <c r="Q2140" s="13">
        <f t="shared" si="2526"/>
        <v>5.1391328687228253E-2</v>
      </c>
      <c r="R2140" s="13">
        <f t="shared" si="2527"/>
        <v>4.1795335928320895E-2</v>
      </c>
      <c r="S2140" s="13">
        <f t="shared" si="2528"/>
        <v>7.0309640934487036E-2</v>
      </c>
      <c r="T2140" s="13">
        <f t="shared" si="2529"/>
        <v>8.500948026126523E-2</v>
      </c>
      <c r="U2140" s="13">
        <f t="shared" si="2530"/>
        <v>7.6663094926522596E-2</v>
      </c>
      <c r="V2140" s="13">
        <f t="shared" si="2531"/>
        <v>2.3703278163077084E-2</v>
      </c>
      <c r="W2140" s="13">
        <f t="shared" si="2532"/>
        <v>3.1421514881516142E-2</v>
      </c>
      <c r="X2140" s="13">
        <f t="shared" si="2533"/>
        <v>5.1976213056408579E-2</v>
      </c>
      <c r="Y2140" s="13">
        <f t="shared" si="2534"/>
        <v>4.2988486294694289E-2</v>
      </c>
      <c r="Z2140" s="13">
        <f t="shared" si="2535"/>
        <v>2.304539095973035E-2</v>
      </c>
      <c r="AA2140" s="13">
        <f t="shared" si="2536"/>
        <v>4.2271008367885388E-2</v>
      </c>
      <c r="AB2140" s="13">
        <f t="shared" si="2537"/>
        <v>3.8767798549396888E-2</v>
      </c>
      <c r="AC2140" s="13">
        <f t="shared" si="2538"/>
        <v>4.4949459400929646E-3</v>
      </c>
      <c r="AD2140" s="13">
        <f t="shared" si="2539"/>
        <v>1.440872841785525E-2</v>
      </c>
      <c r="AE2140" s="13">
        <f t="shared" si="2540"/>
        <v>2.3834342199679365E-2</v>
      </c>
      <c r="AF2140" s="13">
        <f t="shared" si="2541"/>
        <v>1.9712907746510754E-2</v>
      </c>
      <c r="AG2140" s="13">
        <f t="shared" si="2542"/>
        <v>1.0869434492656038E-2</v>
      </c>
      <c r="AH2140" s="13">
        <f t="shared" si="2543"/>
        <v>9.5301909774868614E-3</v>
      </c>
      <c r="AI2140" s="13">
        <f t="shared" si="2544"/>
        <v>1.748075280045527E-2</v>
      </c>
      <c r="AJ2140" s="13">
        <f t="shared" si="2545"/>
        <v>1.6032035412117542E-2</v>
      </c>
      <c r="AK2140" s="13">
        <f t="shared" si="2546"/>
        <v>9.802253651558868E-3</v>
      </c>
      <c r="AL2140" s="13">
        <f t="shared" si="2547"/>
        <v>5.4553234678450036E-4</v>
      </c>
      <c r="AM2140" s="13">
        <f t="shared" si="2548"/>
        <v>5.2858420200901949E-3</v>
      </c>
      <c r="AN2140" s="13">
        <f t="shared" si="2549"/>
        <v>8.7436284359523695E-3</v>
      </c>
      <c r="AO2140" s="13">
        <f t="shared" si="2550"/>
        <v>7.2316802068074651E-3</v>
      </c>
      <c r="AP2140" s="13">
        <f t="shared" si="2551"/>
        <v>3.9874520436308644E-3</v>
      </c>
      <c r="AQ2140" s="13">
        <f t="shared" si="2552"/>
        <v>1.6489709181231028E-3</v>
      </c>
      <c r="AR2140" s="13">
        <f t="shared" si="2553"/>
        <v>3.1528921414639213E-3</v>
      </c>
      <c r="AS2140" s="13">
        <f t="shared" si="2554"/>
        <v>5.7831924104801971E-3</v>
      </c>
      <c r="AT2140" s="13">
        <f t="shared" si="2555"/>
        <v>5.3039103394616509E-3</v>
      </c>
      <c r="AU2140" s="13">
        <f t="shared" si="2556"/>
        <v>3.2428991800525111E-3</v>
      </c>
      <c r="AV2140" s="13">
        <f t="shared" si="2557"/>
        <v>1.4870719552528301E-3</v>
      </c>
      <c r="AW2140" s="13">
        <f t="shared" si="2558"/>
        <v>4.5978420565530947E-5</v>
      </c>
      <c r="AX2140" s="13">
        <f t="shared" si="2559"/>
        <v>1.6159259542250731E-3</v>
      </c>
      <c r="AY2140" s="13">
        <f t="shared" si="2560"/>
        <v>2.6730000764409387E-3</v>
      </c>
      <c r="AZ2140" s="13">
        <f t="shared" si="2561"/>
        <v>2.2107849032227652E-3</v>
      </c>
      <c r="BA2140" s="13">
        <f t="shared" si="2562"/>
        <v>1.2189973185049855E-3</v>
      </c>
      <c r="BB2140" s="13">
        <f t="shared" si="2563"/>
        <v>5.0410415109455018E-4</v>
      </c>
      <c r="BC2140" s="13">
        <f t="shared" si="2564"/>
        <v>1.6677378451491161E-4</v>
      </c>
      <c r="BD2140" s="13">
        <f t="shared" si="2565"/>
        <v>8.6923134412065855E-4</v>
      </c>
      <c r="BE2140" s="13">
        <f t="shared" si="2566"/>
        <v>1.5943875929533178E-3</v>
      </c>
      <c r="BF2140" s="13">
        <f t="shared" si="2567"/>
        <v>1.4622527211873115E-3</v>
      </c>
      <c r="BG2140" s="13">
        <f t="shared" si="2568"/>
        <v>8.9404568461260879E-4</v>
      </c>
      <c r="BH2140" s="13">
        <f t="shared" si="2569"/>
        <v>4.0997582425016951E-4</v>
      </c>
      <c r="BI2140" s="13">
        <f t="shared" si="2570"/>
        <v>1.5039963112617458E-4</v>
      </c>
      <c r="BJ2140" s="14">
        <f t="shared" si="2571"/>
        <v>0.42293484588419872</v>
      </c>
      <c r="BK2140" s="14">
        <f t="shared" si="2572"/>
        <v>0.22496707378979516</v>
      </c>
      <c r="BL2140" s="14">
        <f t="shared" si="2573"/>
        <v>0.32722633674189394</v>
      </c>
      <c r="BM2140" s="14">
        <f t="shared" si="2574"/>
        <v>0.67255042743831484</v>
      </c>
      <c r="BN2140" s="14">
        <f t="shared" si="2575"/>
        <v>0.32299619828142773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1.28</v>
      </c>
      <c r="F2141" s="10">
        <f>VLOOKUP(B2141,home!$B$2:$E$405,3,FALSE)</f>
        <v>1.25</v>
      </c>
      <c r="G2141" s="10">
        <f>VLOOKUP(C2141,away!$B$2:$E$405,4,FALSE)</f>
        <v>1.25</v>
      </c>
      <c r="H2141" s="10">
        <f>VLOOKUP(A2141,away!$A$2:$E$405,3,FALSE)</f>
        <v>1.26</v>
      </c>
      <c r="I2141" s="10">
        <f>VLOOKUP(C2141,away!$B$2:$E$405,3,FALSE)</f>
        <v>0.47</v>
      </c>
      <c r="J2141" s="10">
        <f>VLOOKUP(B2141,home!$B$2:$E$405,4,FALSE)</f>
        <v>0.48</v>
      </c>
      <c r="K2141" s="12">
        <f t="shared" si="2520"/>
        <v>2</v>
      </c>
      <c r="L2141" s="12">
        <f t="shared" si="2521"/>
        <v>0.28425599999999995</v>
      </c>
      <c r="M2141" s="13">
        <f t="shared" si="2522"/>
        <v>0.10184981018328136</v>
      </c>
      <c r="N2141" s="13">
        <f t="shared" si="2523"/>
        <v>0.20369962036656267</v>
      </c>
      <c r="O2141" s="13">
        <f t="shared" si="2524"/>
        <v>2.8951419643458823E-2</v>
      </c>
      <c r="P2141" s="13">
        <f t="shared" si="2525"/>
        <v>5.7902839286917633E-2</v>
      </c>
      <c r="Q2141" s="13">
        <f t="shared" si="2526"/>
        <v>0.20369962036656275</v>
      </c>
      <c r="R2141" s="13">
        <f t="shared" si="2527"/>
        <v>4.1148073710855137E-3</v>
      </c>
      <c r="S2141" s="13">
        <f t="shared" si="2528"/>
        <v>8.2296147421710292E-3</v>
      </c>
      <c r="T2141" s="13">
        <f t="shared" si="2529"/>
        <v>5.7902839286917661E-2</v>
      </c>
      <c r="U2141" s="13">
        <f t="shared" si="2530"/>
        <v>8.2296147421710257E-3</v>
      </c>
      <c r="V2141" s="13">
        <f t="shared" si="2531"/>
        <v>5.1984830403345949E-4</v>
      </c>
      <c r="W2141" s="13">
        <f t="shared" si="2532"/>
        <v>0.13579974691104182</v>
      </c>
      <c r="X2141" s="13">
        <f t="shared" si="2533"/>
        <v>3.8601892857945103E-2</v>
      </c>
      <c r="Y2141" s="13">
        <f t="shared" si="2534"/>
        <v>5.4864098281140194E-3</v>
      </c>
      <c r="Z2141" s="13">
        <f t="shared" si="2535"/>
        <v>3.8988622802509456E-4</v>
      </c>
      <c r="AA2141" s="13">
        <f t="shared" si="2536"/>
        <v>7.7977245605018891E-4</v>
      </c>
      <c r="AB2141" s="13">
        <f t="shared" si="2537"/>
        <v>7.7977245605018923E-4</v>
      </c>
      <c r="AC2141" s="13">
        <f t="shared" si="2538"/>
        <v>1.847124993891688E-5</v>
      </c>
      <c r="AD2141" s="13">
        <f t="shared" si="2539"/>
        <v>6.7899873455520912E-2</v>
      </c>
      <c r="AE2141" s="13">
        <f t="shared" si="2540"/>
        <v>1.9300946428972551E-2</v>
      </c>
      <c r="AF2141" s="13">
        <f t="shared" si="2541"/>
        <v>2.7432049140570097E-3</v>
      </c>
      <c r="AG2141" s="13">
        <f t="shared" si="2542"/>
        <v>2.5992415201672974E-4</v>
      </c>
      <c r="AH2141" s="13">
        <f t="shared" si="2543"/>
        <v>2.7706874908375313E-5</v>
      </c>
      <c r="AI2141" s="13">
        <f t="shared" si="2544"/>
        <v>5.541374981675062E-5</v>
      </c>
      <c r="AJ2141" s="13">
        <f t="shared" si="2545"/>
        <v>5.541374981675064E-5</v>
      </c>
      <c r="AK2141" s="13">
        <f t="shared" si="2546"/>
        <v>3.694249987783376E-5</v>
      </c>
      <c r="AL2141" s="13">
        <f t="shared" si="2547"/>
        <v>4.2004508981094053E-7</v>
      </c>
      <c r="AM2141" s="13">
        <f t="shared" si="2548"/>
        <v>2.7159949382208358E-2</v>
      </c>
      <c r="AN2141" s="13">
        <f t="shared" si="2549"/>
        <v>7.7203785715890183E-3</v>
      </c>
      <c r="AO2141" s="13">
        <f t="shared" si="2550"/>
        <v>1.0972819656228036E-3</v>
      </c>
      <c r="AP2141" s="13">
        <f t="shared" si="2551"/>
        <v>1.0396966080669187E-4</v>
      </c>
      <c r="AQ2141" s="13">
        <f t="shared" si="2552"/>
        <v>7.3884999755667498E-6</v>
      </c>
      <c r="AR2141" s="13">
        <f t="shared" si="2553"/>
        <v>1.5751690867910274E-6</v>
      </c>
      <c r="AS2141" s="13">
        <f t="shared" si="2554"/>
        <v>3.150338173582054E-6</v>
      </c>
      <c r="AT2141" s="13">
        <f t="shared" si="2555"/>
        <v>3.1503381735820552E-6</v>
      </c>
      <c r="AU2141" s="13">
        <f t="shared" si="2556"/>
        <v>2.1002254490547036E-6</v>
      </c>
      <c r="AV2141" s="13">
        <f t="shared" si="2557"/>
        <v>1.0501127245273518E-6</v>
      </c>
      <c r="AW2141" s="13">
        <f t="shared" si="2558"/>
        <v>6.6333520582943653E-9</v>
      </c>
      <c r="AX2141" s="13">
        <f t="shared" si="2559"/>
        <v>9.0533164607361199E-3</v>
      </c>
      <c r="AY2141" s="13">
        <f t="shared" si="2560"/>
        <v>2.5734595238630061E-3</v>
      </c>
      <c r="AZ2141" s="13">
        <f t="shared" si="2561"/>
        <v>3.657606552076012E-4</v>
      </c>
      <c r="BA2141" s="13">
        <f t="shared" si="2562"/>
        <v>3.4656553602230621E-5</v>
      </c>
      <c r="BB2141" s="13">
        <f t="shared" si="2563"/>
        <v>2.4628333251889163E-6</v>
      </c>
      <c r="BC2141" s="13">
        <f t="shared" si="2564"/>
        <v>1.400150299369802E-7</v>
      </c>
      <c r="BD2141" s="13">
        <f t="shared" si="2565"/>
        <v>7.4625210655811622E-8</v>
      </c>
      <c r="BE2141" s="13">
        <f t="shared" si="2566"/>
        <v>1.4925042131162322E-7</v>
      </c>
      <c r="BF2141" s="13">
        <f t="shared" si="2567"/>
        <v>1.4925042131162327E-7</v>
      </c>
      <c r="BG2141" s="13">
        <f t="shared" si="2568"/>
        <v>9.9500280874415505E-8</v>
      </c>
      <c r="BH2141" s="13">
        <f t="shared" si="2569"/>
        <v>4.9750140437207752E-8</v>
      </c>
      <c r="BI2141" s="13">
        <f t="shared" si="2570"/>
        <v>1.9900056174883095E-8</v>
      </c>
      <c r="BJ2141" s="14">
        <f t="shared" si="2571"/>
        <v>0.78351284268967758</v>
      </c>
      <c r="BK2141" s="14">
        <f t="shared" si="2572"/>
        <v>0.17109446333529521</v>
      </c>
      <c r="BL2141" s="14">
        <f t="shared" si="2573"/>
        <v>4.3042432003373737E-2</v>
      </c>
      <c r="BM2141" s="14">
        <f t="shared" si="2574"/>
        <v>0.39524805414799219</v>
      </c>
      <c r="BN2141" s="14">
        <f t="shared" si="2575"/>
        <v>0.60021811721786866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1.28</v>
      </c>
      <c r="F2142" s="10">
        <f>VLOOKUP(B2142,home!$B$2:$E$405,3,FALSE)</f>
        <v>0.94</v>
      </c>
      <c r="G2142" s="10">
        <f>VLOOKUP(C2142,away!$B$2:$E$405,4,FALSE)</f>
        <v>1.72</v>
      </c>
      <c r="H2142" s="10">
        <f>VLOOKUP(A2142,away!$A$2:$E$405,3,FALSE)</f>
        <v>1.26</v>
      </c>
      <c r="I2142" s="10">
        <f>VLOOKUP(C2142,away!$B$2:$E$405,3,FALSE)</f>
        <v>1.0900000000000001</v>
      </c>
      <c r="J2142" s="10">
        <f>VLOOKUP(B2142,home!$B$2:$E$405,4,FALSE)</f>
        <v>0.79</v>
      </c>
      <c r="K2142" s="12">
        <f t="shared" si="2520"/>
        <v>2.0695040000000002</v>
      </c>
      <c r="L2142" s="12">
        <f t="shared" si="2521"/>
        <v>1.0849860000000002</v>
      </c>
      <c r="M2142" s="13">
        <f t="shared" si="2522"/>
        <v>4.2660152123226075E-2</v>
      </c>
      <c r="N2142" s="13">
        <f t="shared" si="2523"/>
        <v>8.8285355459624848E-2</v>
      </c>
      <c r="O2142" s="13">
        <f t="shared" si="2524"/>
        <v>4.6285667811570577E-2</v>
      </c>
      <c r="P2142" s="13">
        <f t="shared" si="2525"/>
        <v>9.5788374678716565E-2</v>
      </c>
      <c r="Q2142" s="13">
        <f t="shared" si="2526"/>
        <v>9.1353448132557774E-2</v>
      </c>
      <c r="R2142" s="13">
        <f t="shared" si="2527"/>
        <v>2.5109650788102358E-2</v>
      </c>
      <c r="S2142" s="13">
        <f t="shared" si="2528"/>
        <v>5.3770393839000681E-2</v>
      </c>
      <c r="T2142" s="13">
        <f t="shared" si="2529"/>
        <v>9.9117212275551356E-2</v>
      </c>
      <c r="U2142" s="13">
        <f t="shared" si="2530"/>
        <v>5.1964522744580979E-2</v>
      </c>
      <c r="V2142" s="13">
        <f t="shared" si="2531"/>
        <v>1.3415013452769265E-2</v>
      </c>
      <c r="W2142" s="13">
        <f t="shared" si="2532"/>
        <v>6.3018775441373617E-2</v>
      </c>
      <c r="X2142" s="13">
        <f t="shared" si="2533"/>
        <v>6.8374489091034218E-2</v>
      </c>
      <c r="Y2142" s="13">
        <f t="shared" si="2534"/>
        <v>3.709268171046242E-2</v>
      </c>
      <c r="Z2142" s="13">
        <f t="shared" si="2535"/>
        <v>9.0812065233266785E-3</v>
      </c>
      <c r="AA2142" s="13">
        <f t="shared" si="2536"/>
        <v>1.8793593224850653E-2</v>
      </c>
      <c r="AB2142" s="13">
        <f t="shared" si="2537"/>
        <v>1.9446708176600672E-2</v>
      </c>
      <c r="AC2142" s="13">
        <f t="shared" si="2538"/>
        <v>1.8826150854169619E-3</v>
      </c>
      <c r="AD2142" s="13">
        <f t="shared" si="2539"/>
        <v>3.2604401962756123E-2</v>
      </c>
      <c r="AE2142" s="13">
        <f t="shared" si="2540"/>
        <v>3.5375319667962923E-2</v>
      </c>
      <c r="AF2142" s="13">
        <f t="shared" si="2541"/>
        <v>1.9190863292632209E-2</v>
      </c>
      <c r="AG2142" s="13">
        <f t="shared" si="2542"/>
        <v>6.9406060001399525E-3</v>
      </c>
      <c r="AH2142" s="13">
        <f t="shared" si="2543"/>
        <v>2.4632454852295299E-3</v>
      </c>
      <c r="AI2142" s="13">
        <f t="shared" si="2544"/>
        <v>5.0976963846644536E-3</v>
      </c>
      <c r="AJ2142" s="13">
        <f t="shared" si="2545"/>
        <v>5.2748515294243148E-3</v>
      </c>
      <c r="AK2142" s="13">
        <f t="shared" si="2546"/>
        <v>3.6387754465165788E-3</v>
      </c>
      <c r="AL2142" s="13">
        <f t="shared" si="2547"/>
        <v>1.6908766631382251E-4</v>
      </c>
      <c r="AM2142" s="13">
        <f t="shared" si="2548"/>
        <v>1.3494988055906326E-2</v>
      </c>
      <c r="AN2142" s="13">
        <f t="shared" si="2549"/>
        <v>1.4641873110825586E-2</v>
      </c>
      <c r="AO2142" s="13">
        <f t="shared" si="2550"/>
        <v>7.9431136695111045E-3</v>
      </c>
      <c r="AP2142" s="13">
        <f t="shared" si="2551"/>
        <v>2.872722375942726E-3</v>
      </c>
      <c r="AQ2142" s="13">
        <f t="shared" si="2552"/>
        <v>7.7921588994614877E-4</v>
      </c>
      <c r="AR2142" s="13">
        <f t="shared" si="2553"/>
        <v>5.3451737320744962E-4</v>
      </c>
      <c r="AS2142" s="13">
        <f t="shared" si="2554"/>
        <v>1.1061858419223098E-3</v>
      </c>
      <c r="AT2142" s="13">
        <f t="shared" si="2555"/>
        <v>1.1446280123007942E-3</v>
      </c>
      <c r="AU2142" s="13">
        <f t="shared" si="2556"/>
        <v>7.8960408332284771E-4</v>
      </c>
      <c r="AV2142" s="13">
        <f t="shared" si="2557"/>
        <v>4.0852220221324173E-4</v>
      </c>
      <c r="AW2142" s="13">
        <f t="shared" si="2558"/>
        <v>1.0546293026461142E-5</v>
      </c>
      <c r="AX2142" s="13">
        <f t="shared" si="2559"/>
        <v>4.6546552936083934E-3</v>
      </c>
      <c r="AY2142" s="13">
        <f t="shared" si="2560"/>
        <v>5.0502358283909983E-3</v>
      </c>
      <c r="AZ2142" s="13">
        <f t="shared" si="2561"/>
        <v>2.7397175852513175E-3</v>
      </c>
      <c r="BA2142" s="13">
        <f t="shared" si="2562"/>
        <v>9.9085174131716223E-4</v>
      </c>
      <c r="BB2142" s="13">
        <f t="shared" si="2563"/>
        <v>2.6876506685118574E-4</v>
      </c>
      <c r="BC2142" s="13">
        <f t="shared" si="2564"/>
        <v>5.8321266964520138E-5</v>
      </c>
      <c r="BD2142" s="13">
        <f t="shared" si="2565"/>
        <v>9.6657311114476324E-5</v>
      </c>
      <c r="BE2142" s="13">
        <f t="shared" si="2566"/>
        <v>2.000326919806532E-4</v>
      </c>
      <c r="BF2142" s="13">
        <f t="shared" si="2567"/>
        <v>2.0698422809236494E-4</v>
      </c>
      <c r="BG2142" s="13">
        <f t="shared" si="2568"/>
        <v>1.4278489599135389E-4</v>
      </c>
      <c r="BH2142" s="13">
        <f t="shared" si="2569"/>
        <v>7.387347834842271E-5</v>
      </c>
      <c r="BI2142" s="13">
        <f t="shared" si="2570"/>
        <v>3.0576291787194836E-5</v>
      </c>
      <c r="BJ2142" s="14">
        <f t="shared" si="2571"/>
        <v>0.59484761291861066</v>
      </c>
      <c r="BK2142" s="14">
        <f t="shared" si="2572"/>
        <v>0.21273587267383437</v>
      </c>
      <c r="BL2142" s="14">
        <f t="shared" si="2573"/>
        <v>0.1828090780018212</v>
      </c>
      <c r="BM2142" s="14">
        <f t="shared" si="2574"/>
        <v>0.60495143158843023</v>
      </c>
      <c r="BN2142" s="14">
        <f t="shared" si="2575"/>
        <v>0.38948264899379814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1.28</v>
      </c>
      <c r="F2143" s="10">
        <f>VLOOKUP(B2143,home!$B$2:$E$405,3,FALSE)</f>
        <v>1.56</v>
      </c>
      <c r="G2143" s="10">
        <f>VLOOKUP(C2143,away!$B$2:$E$405,4,FALSE)</f>
        <v>1.0900000000000001</v>
      </c>
      <c r="H2143" s="10">
        <f>VLOOKUP(A2143,away!$A$2:$E$405,3,FALSE)</f>
        <v>1.26</v>
      </c>
      <c r="I2143" s="10">
        <f>VLOOKUP(C2143,away!$B$2:$E$405,3,FALSE)</f>
        <v>0.63</v>
      </c>
      <c r="J2143" s="10">
        <f>VLOOKUP(B2143,home!$B$2:$E$405,4,FALSE)</f>
        <v>0.63</v>
      </c>
      <c r="K2143" s="12">
        <f t="shared" si="2520"/>
        <v>2.1765120000000002</v>
      </c>
      <c r="L2143" s="12">
        <f t="shared" si="2521"/>
        <v>0.50009400000000004</v>
      </c>
      <c r="M2143" s="13">
        <f t="shared" si="2522"/>
        <v>6.8796252844194453E-2</v>
      </c>
      <c r="N2143" s="13">
        <f t="shared" si="2523"/>
        <v>0.14973586987042334</v>
      </c>
      <c r="O2143" s="13">
        <f t="shared" si="2524"/>
        <v>3.4404593269864572E-2</v>
      </c>
      <c r="P2143" s="13">
        <f t="shared" si="2525"/>
        <v>7.488201010697948E-2</v>
      </c>
      <c r="Q2143" s="13">
        <f t="shared" si="2526"/>
        <v>0.16295095880170751</v>
      </c>
      <c r="R2143" s="13">
        <f t="shared" si="2527"/>
        <v>8.6027653333498287E-3</v>
      </c>
      <c r="S2143" s="13">
        <f t="shared" si="2528"/>
        <v>2.0376529265194458E-2</v>
      </c>
      <c r="T2143" s="13">
        <f t="shared" si="2529"/>
        <v>8.1490796790981104E-2</v>
      </c>
      <c r="U2143" s="13">
        <f t="shared" si="2530"/>
        <v>1.8724021981219904E-2</v>
      </c>
      <c r="V2143" s="13">
        <f t="shared" si="2531"/>
        <v>2.4643387899452316E-3</v>
      </c>
      <c r="W2143" s="13">
        <f t="shared" si="2532"/>
        <v>0.11822157241447401</v>
      </c>
      <c r="X2143" s="13">
        <f t="shared" si="2533"/>
        <v>5.9121899035043959E-2</v>
      </c>
      <c r="Y2143" s="13">
        <f t="shared" si="2534"/>
        <v>1.478325348801564E-2</v>
      </c>
      <c r="Z2143" s="13">
        <f t="shared" si="2535"/>
        <v>1.4340637755387502E-3</v>
      </c>
      <c r="AA2143" s="13">
        <f t="shared" si="2536"/>
        <v>3.1212570162253961E-3</v>
      </c>
      <c r="AB2143" s="13">
        <f t="shared" si="2537"/>
        <v>3.3967266754493866E-3</v>
      </c>
      <c r="AC2143" s="13">
        <f t="shared" si="2538"/>
        <v>1.6764597865673669E-4</v>
      </c>
      <c r="AD2143" s="13">
        <f t="shared" si="2539"/>
        <v>6.432766775474294E-2</v>
      </c>
      <c r="AE2143" s="13">
        <f t="shared" si="2540"/>
        <v>3.2169880678140417E-2</v>
      </c>
      <c r="AF2143" s="13">
        <f t="shared" si="2541"/>
        <v>8.0439821539269787E-3</v>
      </c>
      <c r="AG2143" s="13">
        <f t="shared" si="2542"/>
        <v>1.3409157370953197E-3</v>
      </c>
      <c r="AH2143" s="13">
        <f t="shared" si="2543"/>
        <v>1.7929167244106893E-4</v>
      </c>
      <c r="AI2143" s="13">
        <f t="shared" si="2544"/>
        <v>3.9023047656805583E-4</v>
      </c>
      <c r="AJ2143" s="13">
        <f t="shared" si="2545"/>
        <v>4.2467065750804637E-4</v>
      </c>
      <c r="AK2143" s="13">
        <f t="shared" si="2546"/>
        <v>3.0810026070471764E-4</v>
      </c>
      <c r="AL2143" s="13">
        <f t="shared" si="2547"/>
        <v>7.2990416478635864E-6</v>
      </c>
      <c r="AM2143" s="13">
        <f t="shared" si="2548"/>
        <v>2.8001988160042197E-2</v>
      </c>
      <c r="AN2143" s="13">
        <f t="shared" si="2549"/>
        <v>1.4003626266908141E-2</v>
      </c>
      <c r="AO2143" s="13">
        <f t="shared" si="2550"/>
        <v>3.5015647371615809E-3</v>
      </c>
      <c r="AP2143" s="13">
        <f t="shared" si="2551"/>
        <v>5.837038385553613E-4</v>
      </c>
      <c r="AQ2143" s="13">
        <f t="shared" si="2552"/>
        <v>7.2976696859626211E-5</v>
      </c>
      <c r="AR2143" s="13">
        <f t="shared" si="2553"/>
        <v>1.7932537927548795E-5</v>
      </c>
      <c r="AS2143" s="13">
        <f t="shared" si="2554"/>
        <v>3.9030383989765078E-5</v>
      </c>
      <c r="AT2143" s="13">
        <f t="shared" si="2555"/>
        <v>4.2475049559165808E-5</v>
      </c>
      <c r="AU2143" s="13">
        <f t="shared" si="2556"/>
        <v>3.0815818355373032E-5</v>
      </c>
      <c r="AV2143" s="13">
        <f t="shared" si="2557"/>
        <v>1.6767749610072427E-5</v>
      </c>
      <c r="AW2143" s="13">
        <f t="shared" si="2558"/>
        <v>2.2068664427779237E-7</v>
      </c>
      <c r="AX2143" s="13">
        <f t="shared" si="2559"/>
        <v>1.0157777209031627E-2</v>
      </c>
      <c r="AY2143" s="13">
        <f t="shared" si="2560"/>
        <v>5.0798434355734615E-3</v>
      </c>
      <c r="AZ2143" s="13">
        <f t="shared" si="2561"/>
        <v>1.2701996115348376E-3</v>
      </c>
      <c r="BA2143" s="13">
        <f t="shared" si="2562"/>
        <v>2.1173973484363442E-4</v>
      </c>
      <c r="BB2143" s="13">
        <f t="shared" si="2563"/>
        <v>2.6472442739223128E-5</v>
      </c>
      <c r="BC2143" s="13">
        <f t="shared" si="2564"/>
        <v>2.6477419558458114E-6</v>
      </c>
      <c r="BD2143" s="13">
        <f t="shared" si="2565"/>
        <v>1.4946591037232635E-6</v>
      </c>
      <c r="BE2143" s="13">
        <f t="shared" si="2566"/>
        <v>3.2531434751629273E-6</v>
      </c>
      <c r="BF2143" s="13">
        <f t="shared" si="2567"/>
        <v>3.5402529057069087E-6</v>
      </c>
      <c r="BG2143" s="13">
        <f t="shared" si="2568"/>
        <v>2.5684676441019849E-6</v>
      </c>
      <c r="BH2143" s="13">
        <f t="shared" si="2569"/>
        <v>1.3975751622499256E-6</v>
      </c>
      <c r="BI2143" s="13">
        <f t="shared" si="2570"/>
        <v>6.0836782230778163E-7</v>
      </c>
      <c r="BJ2143" s="14">
        <f t="shared" si="2571"/>
        <v>0.75509933659975659</v>
      </c>
      <c r="BK2143" s="14">
        <f t="shared" si="2572"/>
        <v>0.17177391946219167</v>
      </c>
      <c r="BL2143" s="14">
        <f t="shared" si="2573"/>
        <v>6.9711541348886144E-2</v>
      </c>
      <c r="BM2143" s="14">
        <f t="shared" si="2574"/>
        <v>0.49356678821092498</v>
      </c>
      <c r="BN2143" s="14">
        <f t="shared" si="2575"/>
        <v>0.49937245022651916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1.28</v>
      </c>
      <c r="F2144" s="10">
        <f>VLOOKUP(B2144,home!$B$2:$E$405,3,FALSE)</f>
        <v>0.31</v>
      </c>
      <c r="G2144" s="10">
        <f>VLOOKUP(C2144,away!$B$2:$E$405,4,FALSE)</f>
        <v>0.78</v>
      </c>
      <c r="H2144" s="10">
        <f>VLOOKUP(A2144,away!$A$2:$E$405,3,FALSE)</f>
        <v>1.26</v>
      </c>
      <c r="I2144" s="10">
        <f>VLOOKUP(C2144,away!$B$2:$E$405,3,FALSE)</f>
        <v>0.13</v>
      </c>
      <c r="J2144" s="10">
        <f>VLOOKUP(B2144,home!$B$2:$E$405,4,FALSE)</f>
        <v>0.79</v>
      </c>
      <c r="K2144" s="12">
        <f t="shared" si="2520"/>
        <v>0.309504</v>
      </c>
      <c r="L2144" s="12">
        <f t="shared" si="2521"/>
        <v>0.12940200000000002</v>
      </c>
      <c r="M2144" s="13">
        <f t="shared" si="2522"/>
        <v>0.64474138247137547</v>
      </c>
      <c r="N2144" s="13">
        <f t="shared" si="2523"/>
        <v>0.19955003684042055</v>
      </c>
      <c r="O2144" s="13">
        <f t="shared" si="2524"/>
        <v>8.3430824374560925E-2</v>
      </c>
      <c r="P2144" s="13">
        <f t="shared" si="2525"/>
        <v>2.5822173867224102E-2</v>
      </c>
      <c r="Q2144" s="13">
        <f t="shared" si="2526"/>
        <v>3.0880767301128761E-2</v>
      </c>
      <c r="R2144" s="13">
        <f t="shared" si="2527"/>
        <v>5.3980577678584664E-3</v>
      </c>
      <c r="S2144" s="13">
        <f t="shared" si="2528"/>
        <v>2.5854733438750323E-4</v>
      </c>
      <c r="T2144" s="13">
        <f t="shared" si="2529"/>
        <v>3.9960330503006642E-3</v>
      </c>
      <c r="U2144" s="13">
        <f t="shared" si="2530"/>
        <v>1.6707204713832665E-3</v>
      </c>
      <c r="V2144" s="13">
        <f t="shared" si="2531"/>
        <v>1.1505481806726751E-6</v>
      </c>
      <c r="W2144" s="13">
        <f t="shared" si="2532"/>
        <v>3.1859070009228516E-3</v>
      </c>
      <c r="X2144" s="13">
        <f t="shared" si="2533"/>
        <v>4.1226273773341883E-4</v>
      </c>
      <c r="Y2144" s="13">
        <f t="shared" si="2534"/>
        <v>2.6673811394089931E-5</v>
      </c>
      <c r="Z2144" s="13">
        <f t="shared" si="2535"/>
        <v>2.3283982375880711E-4</v>
      </c>
      <c r="AA2144" s="13">
        <f t="shared" si="2536"/>
        <v>7.2064856812645837E-5</v>
      </c>
      <c r="AB2144" s="13">
        <f t="shared" si="2537"/>
        <v>1.1152180721470567E-5</v>
      </c>
      <c r="AC2144" s="13">
        <f t="shared" si="2538"/>
        <v>2.8799973109050437E-9</v>
      </c>
      <c r="AD2144" s="13">
        <f t="shared" si="2539"/>
        <v>2.4651274010340657E-4</v>
      </c>
      <c r="AE2144" s="13">
        <f t="shared" si="2540"/>
        <v>3.1899241594861013E-5</v>
      </c>
      <c r="AF2144" s="13">
        <f t="shared" si="2541"/>
        <v>2.0639128304291027E-6</v>
      </c>
      <c r="AG2144" s="13">
        <f t="shared" si="2542"/>
        <v>8.902481602772892E-8</v>
      </c>
      <c r="AH2144" s="13">
        <f t="shared" si="2543"/>
        <v>7.532484718509288E-6</v>
      </c>
      <c r="AI2144" s="13">
        <f t="shared" si="2544"/>
        <v>2.3313341503174985E-6</v>
      </c>
      <c r="AJ2144" s="13">
        <f t="shared" si="2545"/>
        <v>3.607786224299335E-7</v>
      </c>
      <c r="AK2144" s="13">
        <f t="shared" si="2546"/>
        <v>3.7220808918851373E-8</v>
      </c>
      <c r="AL2144" s="13">
        <f t="shared" si="2547"/>
        <v>4.6138059892645202E-12</v>
      </c>
      <c r="AM2144" s="13">
        <f t="shared" si="2548"/>
        <v>1.5259335822592957E-5</v>
      </c>
      <c r="AN2144" s="13">
        <f t="shared" si="2549"/>
        <v>1.974588574115174E-6</v>
      </c>
      <c r="AO2144" s="13">
        <f t="shared" si="2550"/>
        <v>1.2775785533382585E-7</v>
      </c>
      <c r="AP2144" s="13">
        <f t="shared" si="2551"/>
        <v>5.5107073319692451E-9</v>
      </c>
      <c r="AQ2144" s="13">
        <f t="shared" si="2552"/>
        <v>1.7827413754287104E-10</v>
      </c>
      <c r="AR2144" s="13">
        <f t="shared" si="2553"/>
        <v>1.949437175089078E-7</v>
      </c>
      <c r="AS2144" s="13">
        <f t="shared" si="2554"/>
        <v>6.0335860343876993E-8</v>
      </c>
      <c r="AT2144" s="13">
        <f t="shared" si="2555"/>
        <v>9.337095059935651E-9</v>
      </c>
      <c r="AU2144" s="13">
        <f t="shared" si="2556"/>
        <v>9.6328942314344121E-10</v>
      </c>
      <c r="AV2144" s="13">
        <f t="shared" si="2557"/>
        <v>7.453548240514691E-11</v>
      </c>
      <c r="AW2144" s="13">
        <f t="shared" si="2558"/>
        <v>5.1329151192958098E-15</v>
      </c>
      <c r="AX2144" s="13">
        <f t="shared" si="2559"/>
        <v>7.8713757907263413E-7</v>
      </c>
      <c r="AY2144" s="13">
        <f t="shared" si="2560"/>
        <v>1.0185717700715701E-7</v>
      </c>
      <c r="AZ2144" s="13">
        <f t="shared" si="2561"/>
        <v>6.5902612095400654E-9</v>
      </c>
      <c r="BA2144" s="13">
        <f t="shared" si="2562"/>
        <v>2.8426432701230124E-10</v>
      </c>
      <c r="BB2144" s="13">
        <f t="shared" si="2563"/>
        <v>9.1960931110114489E-12</v>
      </c>
      <c r="BC2144" s="13">
        <f t="shared" si="2564"/>
        <v>2.3799856815022073E-13</v>
      </c>
      <c r="BD2144" s="13">
        <f t="shared" si="2565"/>
        <v>4.204351155514614E-9</v>
      </c>
      <c r="BE2144" s="13">
        <f t="shared" si="2566"/>
        <v>1.3012635000363949E-9</v>
      </c>
      <c r="BF2144" s="13">
        <f t="shared" si="2567"/>
        <v>2.0137312915763218E-10</v>
      </c>
      <c r="BG2144" s="13">
        <f t="shared" si="2568"/>
        <v>2.0775262988934592E-11</v>
      </c>
      <c r="BH2144" s="13">
        <f t="shared" si="2569"/>
        <v>1.6075067490318031E-12</v>
      </c>
      <c r="BI2144" s="13">
        <f t="shared" si="2570"/>
        <v>9.9505953770467887E-14</v>
      </c>
      <c r="BJ2144" s="14">
        <f t="shared" si="2571"/>
        <v>0.23835050891119425</v>
      </c>
      <c r="BK2144" s="14">
        <f t="shared" si="2572"/>
        <v>0.67082335896295575</v>
      </c>
      <c r="BL2144" s="14">
        <f t="shared" si="2573"/>
        <v>9.0593352853604828E-2</v>
      </c>
      <c r="BM2144" s="14">
        <f t="shared" si="2574"/>
        <v>1.0176716071773643E-2</v>
      </c>
      <c r="BN2144" s="14">
        <f t="shared" si="2575"/>
        <v>0.98982324262256838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1.28</v>
      </c>
      <c r="F2145" s="10">
        <f>VLOOKUP(B2145,home!$B$2:$E$405,3,FALSE)</f>
        <v>1.43</v>
      </c>
      <c r="G2145" s="10">
        <f>VLOOKUP(C2145,away!$B$2:$E$405,4,FALSE)</f>
        <v>0.47</v>
      </c>
      <c r="H2145" s="10">
        <f>VLOOKUP(A2145,away!$A$2:$E$405,3,FALSE)</f>
        <v>1.26</v>
      </c>
      <c r="I2145" s="10">
        <f>VLOOKUP(C2145,away!$B$2:$E$405,3,FALSE)</f>
        <v>0.63</v>
      </c>
      <c r="J2145" s="10">
        <f>VLOOKUP(B2145,home!$B$2:$E$405,4,FALSE)</f>
        <v>1.32</v>
      </c>
      <c r="K2145" s="12">
        <f t="shared" si="2520"/>
        <v>0.86028799999999994</v>
      </c>
      <c r="L2145" s="12">
        <f t="shared" si="2521"/>
        <v>1.0478160000000001</v>
      </c>
      <c r="M2145" s="13">
        <f t="shared" si="2522"/>
        <v>0.14836141333761238</v>
      </c>
      <c r="N2145" s="13">
        <f t="shared" si="2523"/>
        <v>0.12763354355738787</v>
      </c>
      <c r="O2145" s="13">
        <f t="shared" si="2524"/>
        <v>0.15545546267776367</v>
      </c>
      <c r="P2145" s="13">
        <f t="shared" si="2525"/>
        <v>0.13373646907612796</v>
      </c>
      <c r="Q2145" s="13">
        <f t="shared" si="2526"/>
        <v>5.4900802959949042E-2</v>
      </c>
      <c r="R2145" s="13">
        <f t="shared" si="2527"/>
        <v>8.1444360540581809E-2</v>
      </c>
      <c r="S2145" s="13">
        <f t="shared" si="2528"/>
        <v>3.0138300044786362E-2</v>
      </c>
      <c r="T2145" s="13">
        <f t="shared" si="2529"/>
        <v>5.7525939754281975E-2</v>
      </c>
      <c r="U2145" s="13">
        <f t="shared" si="2530"/>
        <v>7.0065606040736042E-2</v>
      </c>
      <c r="V2145" s="13">
        <f t="shared" si="2531"/>
        <v>3.0185969827722097E-3</v>
      </c>
      <c r="W2145" s="13">
        <f t="shared" si="2532"/>
        <v>1.5743500658936212E-2</v>
      </c>
      <c r="X2145" s="13">
        <f t="shared" si="2533"/>
        <v>1.6496291886443908E-2</v>
      </c>
      <c r="Y2145" s="13">
        <f t="shared" si="2534"/>
        <v>8.6425392896430555E-3</v>
      </c>
      <c r="Z2145" s="13">
        <f t="shared" si="2535"/>
        <v>2.8446234694730097E-2</v>
      </c>
      <c r="AA2145" s="13">
        <f t="shared" si="2536"/>
        <v>2.4471954353059964E-2</v>
      </c>
      <c r="AB2145" s="13">
        <f t="shared" si="2537"/>
        <v>1.0526464333242624E-2</v>
      </c>
      <c r="AC2145" s="13">
        <f t="shared" si="2538"/>
        <v>1.7006464693128872E-4</v>
      </c>
      <c r="AD2145" s="13">
        <f t="shared" si="2539"/>
        <v>3.3859861737187283E-3</v>
      </c>
      <c r="AE2145" s="13">
        <f t="shared" si="2540"/>
        <v>3.5478904886012633E-3</v>
      </c>
      <c r="AF2145" s="13">
        <f t="shared" si="2541"/>
        <v>1.8587682101021106E-3</v>
      </c>
      <c r="AG2145" s="13">
        <f t="shared" si="2542"/>
        <v>6.4921569027878451E-4</v>
      </c>
      <c r="AH2145" s="13">
        <f t="shared" si="2543"/>
        <v>7.4516049632233272E-3</v>
      </c>
      <c r="AI2145" s="13">
        <f t="shared" si="2544"/>
        <v>6.4105263306014695E-3</v>
      </c>
      <c r="AJ2145" s="13">
        <f t="shared" si="2545"/>
        <v>2.7574494379502381E-3</v>
      </c>
      <c r="AK2145" s="13">
        <f t="shared" si="2546"/>
        <v>7.9073355402511144E-4</v>
      </c>
      <c r="AL2145" s="13">
        <f t="shared" si="2547"/>
        <v>6.1320109814572477E-6</v>
      </c>
      <c r="AM2145" s="13">
        <f t="shared" si="2548"/>
        <v>5.8258465468322769E-4</v>
      </c>
      <c r="AN2145" s="13">
        <f t="shared" si="2549"/>
        <v>6.1044152253156097E-4</v>
      </c>
      <c r="AO2145" s="13">
        <f t="shared" si="2550"/>
        <v>3.1981519718646501E-4</v>
      </c>
      <c r="AP2145" s="13">
        <f t="shared" si="2551"/>
        <v>1.1170249355171102E-4</v>
      </c>
      <c r="AQ2145" s="13">
        <f t="shared" si="2552"/>
        <v>2.9260914995844911E-5</v>
      </c>
      <c r="AR2145" s="13">
        <f t="shared" si="2553"/>
        <v>1.5615821812289632E-3</v>
      </c>
      <c r="AS2145" s="13">
        <f t="shared" si="2554"/>
        <v>1.3434104115251021E-3</v>
      </c>
      <c r="AT2145" s="13">
        <f t="shared" si="2555"/>
        <v>5.778599280550535E-4</v>
      </c>
      <c r="AU2145" s="13">
        <f t="shared" si="2556"/>
        <v>1.6570865392887528E-4</v>
      </c>
      <c r="AV2145" s="13">
        <f t="shared" si="2557"/>
        <v>3.5639291617791054E-5</v>
      </c>
      <c r="AW2145" s="13">
        <f t="shared" si="2558"/>
        <v>1.5354274975236164E-7</v>
      </c>
      <c r="AX2145" s="13">
        <f t="shared" si="2559"/>
        <v>8.3531764568020708E-5</v>
      </c>
      <c r="AY2145" s="13">
        <f t="shared" si="2560"/>
        <v>8.7525919422605202E-5</v>
      </c>
      <c r="AZ2145" s="13">
        <f t="shared" si="2561"/>
        <v>4.5855529392858246E-5</v>
      </c>
      <c r="BA2145" s="13">
        <f t="shared" si="2562"/>
        <v>1.6016052462102388E-5</v>
      </c>
      <c r="BB2145" s="13">
        <f t="shared" si="2563"/>
        <v>4.1954690066575689E-6</v>
      </c>
      <c r="BC2145" s="13">
        <f t="shared" si="2564"/>
        <v>8.7921591053598169E-7</v>
      </c>
      <c r="BD2145" s="13">
        <f t="shared" si="2565"/>
        <v>2.7270846580110112E-4</v>
      </c>
      <c r="BE2145" s="13">
        <f t="shared" si="2566"/>
        <v>2.3460782062709767E-4</v>
      </c>
      <c r="BF2145" s="13">
        <f t="shared" si="2567"/>
        <v>1.0091514639582228E-4</v>
      </c>
      <c r="BG2145" s="13">
        <f t="shared" si="2568"/>
        <v>2.8938696487523051E-5</v>
      </c>
      <c r="BH2145" s="13">
        <f t="shared" si="2569"/>
        <v>6.2239033309645561E-6</v>
      </c>
      <c r="BI2145" s="13">
        <f t="shared" si="2570"/>
        <v>1.0708698697577676E-6</v>
      </c>
      <c r="BJ2145" s="14">
        <f t="shared" si="2571"/>
        <v>0.2922762874030545</v>
      </c>
      <c r="BK2145" s="14">
        <f t="shared" si="2572"/>
        <v>0.31551850201863429</v>
      </c>
      <c r="BL2145" s="14">
        <f t="shared" si="2573"/>
        <v>0.36370282760005229</v>
      </c>
      <c r="BM2145" s="14">
        <f t="shared" si="2574"/>
        <v>0.29832442719037555</v>
      </c>
      <c r="BN2145" s="14">
        <f t="shared" si="2575"/>
        <v>0.70153205214942271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1.74545454545455</v>
      </c>
      <c r="F2146" s="10">
        <f>VLOOKUP(B2146,home!$B$2:$E$405,3,FALSE)</f>
        <v>1.05</v>
      </c>
      <c r="G2146" s="10">
        <f>VLOOKUP(C2146,away!$B$2:$E$405,4,FALSE)</f>
        <v>1.24</v>
      </c>
      <c r="H2146" s="10">
        <f>VLOOKUP(A2146,away!$A$2:$E$405,3,FALSE)</f>
        <v>1.4545454545454499</v>
      </c>
      <c r="I2146" s="10">
        <f>VLOOKUP(C2146,away!$B$2:$E$405,3,FALSE)</f>
        <v>0.86</v>
      </c>
      <c r="J2146" s="10">
        <f>VLOOKUP(B2146,home!$B$2:$E$405,4,FALSE)</f>
        <v>1.03</v>
      </c>
      <c r="K2146" s="12">
        <f t="shared" si="2520"/>
        <v>2.2725818181818243</v>
      </c>
      <c r="L2146" s="12">
        <f t="shared" si="2521"/>
        <v>1.2884363636363596</v>
      </c>
      <c r="M2146" s="13">
        <f t="shared" si="2522"/>
        <v>2.8409883556110741E-2</v>
      </c>
      <c r="N2146" s="13">
        <f t="shared" si="2523"/>
        <v>6.4563784826280057E-2</v>
      </c>
      <c r="O2146" s="13">
        <f t="shared" si="2524"/>
        <v>3.6604327060367731E-2</v>
      </c>
      <c r="P2146" s="13">
        <f t="shared" si="2525"/>
        <v>8.3186328144172636E-2</v>
      </c>
      <c r="Q2146" s="13">
        <f t="shared" si="2526"/>
        <v>7.336324175460382E-2</v>
      </c>
      <c r="R2146" s="13">
        <f t="shared" si="2527"/>
        <v>2.3581173025508103E-2</v>
      </c>
      <c r="S2146" s="13">
        <f t="shared" si="2528"/>
        <v>6.0893994658960365E-2</v>
      </c>
      <c r="T2146" s="13">
        <f t="shared" si="2529"/>
        <v>9.4523868430876887E-2</v>
      </c>
      <c r="U2146" s="13">
        <f t="shared" si="2530"/>
        <v>5.3590145069169398E-2</v>
      </c>
      <c r="V2146" s="13">
        <f t="shared" si="2531"/>
        <v>1.9811367608917194E-2</v>
      </c>
      <c r="W2146" s="13">
        <f t="shared" si="2532"/>
        <v>5.5574656444796755E-2</v>
      </c>
      <c r="X2146" s="13">
        <f t="shared" si="2533"/>
        <v>7.1604408260073901E-2</v>
      </c>
      <c r="Y2146" s="13">
        <f t="shared" si="2534"/>
        <v>4.6128861699471481E-2</v>
      </c>
      <c r="Z2146" s="13">
        <f t="shared" si="2535"/>
        <v>1.0127613607755159E-2</v>
      </c>
      <c r="AA2146" s="13">
        <f t="shared" si="2536"/>
        <v>2.3015830546555205E-2</v>
      </c>
      <c r="AB2146" s="13">
        <f t="shared" si="2537"/>
        <v>2.6152679015227605E-2</v>
      </c>
      <c r="AC2146" s="13">
        <f t="shared" si="2538"/>
        <v>3.6255756813585649E-3</v>
      </c>
      <c r="AD2146" s="13">
        <f t="shared" si="2539"/>
        <v>3.1574488447036614E-2</v>
      </c>
      <c r="AE2146" s="13">
        <f t="shared" si="2540"/>
        <v>4.0681719078378101E-2</v>
      </c>
      <c r="AF2146" s="13">
        <f t="shared" si="2541"/>
        <v>2.6207903097910705E-2</v>
      </c>
      <c r="AG2146" s="13">
        <f t="shared" si="2542"/>
        <v>1.1255738455335387E-2</v>
      </c>
      <c r="AH2146" s="13">
        <f t="shared" si="2543"/>
        <v>3.2621964122725423E-3</v>
      </c>
      <c r="AI2146" s="13">
        <f t="shared" si="2544"/>
        <v>7.4136082538685585E-3</v>
      </c>
      <c r="AJ2146" s="13">
        <f t="shared" si="2545"/>
        <v>8.4240156624321959E-3</v>
      </c>
      <c r="AK2146" s="13">
        <f t="shared" si="2546"/>
        <v>6.3814216101741074E-3</v>
      </c>
      <c r="AL2146" s="13">
        <f t="shared" si="2547"/>
        <v>4.2463859838827764E-4</v>
      </c>
      <c r="AM2146" s="13">
        <f t="shared" si="2548"/>
        <v>1.43511216726255E-2</v>
      </c>
      <c r="AN2146" s="13">
        <f t="shared" si="2549"/>
        <v>1.8490507021980549E-2</v>
      </c>
      <c r="AO2146" s="13">
        <f t="shared" si="2550"/>
        <v>1.19119208145966E-2</v>
      </c>
      <c r="AP2146" s="13">
        <f t="shared" si="2551"/>
        <v>5.115917312761036E-3</v>
      </c>
      <c r="AQ2146" s="13">
        <f t="shared" si="2552"/>
        <v>1.6478834747795314E-3</v>
      </c>
      <c r="AR2146" s="13">
        <f t="shared" si="2553"/>
        <v>8.406264965792027E-4</v>
      </c>
      <c r="AS2146" s="13">
        <f t="shared" si="2554"/>
        <v>1.9103924920077814E-3</v>
      </c>
      <c r="AT2146" s="13">
        <f t="shared" si="2555"/>
        <v>2.1707616214639756E-3</v>
      </c>
      <c r="AU2146" s="13">
        <f t="shared" si="2556"/>
        <v>1.6444111308486422E-3</v>
      </c>
      <c r="AV2146" s="13">
        <f t="shared" si="2557"/>
        <v>9.3426470939560928E-4</v>
      </c>
      <c r="AW2146" s="13">
        <f t="shared" si="2558"/>
        <v>3.4538181559286228E-5</v>
      </c>
      <c r="AX2146" s="13">
        <f t="shared" si="2559"/>
        <v>5.4356830306206382E-3</v>
      </c>
      <c r="AY2146" s="13">
        <f t="shared" si="2560"/>
        <v>7.0035316778527213E-3</v>
      </c>
      <c r="AZ2146" s="13">
        <f t="shared" si="2561"/>
        <v>4.5118024438123077E-3</v>
      </c>
      <c r="BA2146" s="13">
        <f t="shared" si="2562"/>
        <v>1.9377234447170572E-3</v>
      </c>
      <c r="BB2146" s="13">
        <f t="shared" si="2563"/>
        <v>6.2415833721104141E-4</v>
      </c>
      <c r="BC2146" s="13">
        <f t="shared" si="2564"/>
        <v>1.6083765966590219E-4</v>
      </c>
      <c r="BD2146" s="13">
        <f t="shared" si="2565"/>
        <v>1.8051562440481338E-4</v>
      </c>
      <c r="BE2146" s="13">
        <f t="shared" si="2566"/>
        <v>4.1023652592011808E-4</v>
      </c>
      <c r="BF2146" s="13">
        <f t="shared" si="2567"/>
        <v>4.6614803498006864E-4</v>
      </c>
      <c r="BG2146" s="13">
        <f t="shared" si="2568"/>
        <v>3.5311984962562966E-4</v>
      </c>
      <c r="BH2146" s="13">
        <f t="shared" si="2569"/>
        <v>2.0062343747457648E-4</v>
      </c>
      <c r="BI2146" s="13">
        <f t="shared" si="2570"/>
        <v>9.1186635261172148E-5</v>
      </c>
      <c r="BJ2146" s="14">
        <f t="shared" si="2571"/>
        <v>0.58666975738538663</v>
      </c>
      <c r="BK2146" s="14">
        <f t="shared" si="2572"/>
        <v>0.2033553199257605</v>
      </c>
      <c r="BL2146" s="14">
        <f t="shared" si="2573"/>
        <v>0.19762768321353708</v>
      </c>
      <c r="BM2146" s="14">
        <f t="shared" si="2574"/>
        <v>0.68110264226910289</v>
      </c>
      <c r="BN2146" s="14">
        <f t="shared" si="2575"/>
        <v>0.30970873836704305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1.74545454545455</v>
      </c>
      <c r="F2147" s="10">
        <f>VLOOKUP(B2147,home!$B$2:$E$405,3,FALSE)</f>
        <v>1.26</v>
      </c>
      <c r="G2147" s="10">
        <f>VLOOKUP(C2147,away!$B$2:$E$405,4,FALSE)</f>
        <v>1.24</v>
      </c>
      <c r="H2147" s="10">
        <f>VLOOKUP(A2147,away!$A$2:$E$405,3,FALSE)</f>
        <v>1.4545454545454499</v>
      </c>
      <c r="I2147" s="10">
        <f>VLOOKUP(C2147,away!$B$2:$E$405,3,FALSE)</f>
        <v>0.67</v>
      </c>
      <c r="J2147" s="10">
        <f>VLOOKUP(B2147,home!$B$2:$E$405,4,FALSE)</f>
        <v>0.55000000000000004</v>
      </c>
      <c r="K2147" s="12">
        <f t="shared" si="2520"/>
        <v>2.7270981818181892</v>
      </c>
      <c r="L2147" s="12">
        <f t="shared" si="2521"/>
        <v>0.53599999999999837</v>
      </c>
      <c r="M2147" s="13">
        <f t="shared" si="2522"/>
        <v>3.8269647830607358E-2</v>
      </c>
      <c r="N2147" s="13">
        <f t="shared" si="2523"/>
        <v>0.10436508701767175</v>
      </c>
      <c r="O2147" s="13">
        <f t="shared" si="2524"/>
        <v>2.0512531237205481E-2</v>
      </c>
      <c r="P2147" s="13">
        <f t="shared" si="2525"/>
        <v>5.5939686641471892E-2</v>
      </c>
      <c r="Q2147" s="13">
        <f t="shared" si="2526"/>
        <v>0.14230691952559485</v>
      </c>
      <c r="R2147" s="13">
        <f t="shared" si="2527"/>
        <v>5.4973583715710508E-3</v>
      </c>
      <c r="S2147" s="13">
        <f t="shared" si="2528"/>
        <v>2.0442104376012522E-2</v>
      </c>
      <c r="T2147" s="13">
        <f t="shared" si="2529"/>
        <v>7.6276508865718629E-2</v>
      </c>
      <c r="U2147" s="13">
        <f t="shared" si="2530"/>
        <v>1.4991836019914415E-2</v>
      </c>
      <c r="V2147" s="13">
        <f t="shared" si="2531"/>
        <v>3.3200808180588468E-3</v>
      </c>
      <c r="W2147" s="13">
        <f t="shared" si="2532"/>
        <v>0.12936164716613235</v>
      </c>
      <c r="X2147" s="13">
        <f t="shared" si="2533"/>
        <v>6.9337842881046746E-2</v>
      </c>
      <c r="Y2147" s="13">
        <f t="shared" si="2534"/>
        <v>1.8582541892120465E-2</v>
      </c>
      <c r="Z2147" s="13">
        <f t="shared" si="2535"/>
        <v>9.821946957206916E-4</v>
      </c>
      <c r="AA2147" s="13">
        <f t="shared" si="2536"/>
        <v>2.678541368891368E-3</v>
      </c>
      <c r="AB2147" s="13">
        <f t="shared" si="2537"/>
        <v>3.6523226485142266E-3</v>
      </c>
      <c r="AC2147" s="13">
        <f t="shared" si="2538"/>
        <v>3.0331524314099287E-4</v>
      </c>
      <c r="AD2147" s="13">
        <f t="shared" si="2539"/>
        <v>8.8195478195941424E-2</v>
      </c>
      <c r="AE2147" s="13">
        <f t="shared" si="2540"/>
        <v>4.7272776313024463E-2</v>
      </c>
      <c r="AF2147" s="13">
        <f t="shared" si="2541"/>
        <v>1.2669104051890513E-2</v>
      </c>
      <c r="AG2147" s="13">
        <f t="shared" si="2542"/>
        <v>2.2635465906044316E-3</v>
      </c>
      <c r="AH2147" s="13">
        <f t="shared" si="2543"/>
        <v>1.3161408922657223E-4</v>
      </c>
      <c r="AI2147" s="13">
        <f t="shared" si="2544"/>
        <v>3.5892454343144215E-4</v>
      </c>
      <c r="AJ2147" s="13">
        <f t="shared" si="2545"/>
        <v>4.8941123490090475E-4</v>
      </c>
      <c r="AK2147" s="13">
        <f t="shared" si="2546"/>
        <v>4.44890829619884E-4</v>
      </c>
      <c r="AL2147" s="13">
        <f t="shared" si="2547"/>
        <v>1.7734534406996899E-5</v>
      </c>
      <c r="AM2147" s="13">
        <f t="shared" si="2548"/>
        <v>4.8103545646547535E-2</v>
      </c>
      <c r="AN2147" s="13">
        <f t="shared" si="2549"/>
        <v>2.5783500466549404E-2</v>
      </c>
      <c r="AO2147" s="13">
        <f t="shared" si="2550"/>
        <v>6.9099781250352172E-3</v>
      </c>
      <c r="AP2147" s="13">
        <f t="shared" si="2551"/>
        <v>1.2345827583396219E-3</v>
      </c>
      <c r="AQ2147" s="13">
        <f t="shared" si="2552"/>
        <v>1.6543408961750878E-4</v>
      </c>
      <c r="AR2147" s="13">
        <f t="shared" si="2553"/>
        <v>1.4109030365088509E-5</v>
      </c>
      <c r="AS2147" s="13">
        <f t="shared" si="2554"/>
        <v>3.84767110558505E-5</v>
      </c>
      <c r="AT2147" s="13">
        <f t="shared" si="2555"/>
        <v>5.2464884381376858E-5</v>
      </c>
      <c r="AU2147" s="13">
        <f t="shared" si="2556"/>
        <v>4.7692296935251449E-5</v>
      </c>
      <c r="AV2147" s="13">
        <f t="shared" si="2557"/>
        <v>3.2515394064714355E-5</v>
      </c>
      <c r="AW2147" s="13">
        <f t="shared" si="2558"/>
        <v>7.2008349065772916E-7</v>
      </c>
      <c r="AX2147" s="13">
        <f t="shared" si="2559"/>
        <v>2.1863848645284664E-2</v>
      </c>
      <c r="AY2147" s="13">
        <f t="shared" si="2560"/>
        <v>1.1719022873872546E-2</v>
      </c>
      <c r="AZ2147" s="13">
        <f t="shared" si="2561"/>
        <v>3.1406981301978316E-3</v>
      </c>
      <c r="BA2147" s="13">
        <f t="shared" si="2562"/>
        <v>5.6113806592867764E-4</v>
      </c>
      <c r="BB2147" s="13">
        <f t="shared" si="2563"/>
        <v>7.5192500834442557E-5</v>
      </c>
      <c r="BC2147" s="13">
        <f t="shared" si="2564"/>
        <v>8.0606360894522227E-6</v>
      </c>
      <c r="BD2147" s="13">
        <f t="shared" si="2565"/>
        <v>1.2604067126145688E-6</v>
      </c>
      <c r="BE2147" s="13">
        <f t="shared" si="2566"/>
        <v>3.4372528543226323E-6</v>
      </c>
      <c r="BF2147" s="13">
        <f t="shared" si="2567"/>
        <v>4.6868630047363156E-6</v>
      </c>
      <c r="BG2147" s="13">
        <f t="shared" si="2568"/>
        <v>4.2605118595491137E-6</v>
      </c>
      <c r="BH2147" s="13">
        <f t="shared" si="2569"/>
        <v>2.9047085364478051E-6</v>
      </c>
      <c r="BI2147" s="13">
        <f t="shared" si="2570"/>
        <v>1.5842850736917171E-6</v>
      </c>
      <c r="BJ2147" s="14">
        <f t="shared" si="2571"/>
        <v>0.81019645443804267</v>
      </c>
      <c r="BK2147" s="14">
        <f t="shared" si="2572"/>
        <v>0.13001159231757115</v>
      </c>
      <c r="BL2147" s="14">
        <f t="shared" si="2573"/>
        <v>4.8960822688118993E-2</v>
      </c>
      <c r="BM2147" s="14">
        <f t="shared" si="2574"/>
        <v>0.61154153072494921</v>
      </c>
      <c r="BN2147" s="14">
        <f t="shared" si="2575"/>
        <v>0.36689123062412238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1.74545454545455</v>
      </c>
      <c r="F2148" s="10">
        <f>VLOOKUP(B2148,home!$B$2:$E$405,3,FALSE)</f>
        <v>0.95</v>
      </c>
      <c r="G2148" s="10">
        <f>VLOOKUP(C2148,away!$B$2:$E$405,4,FALSE)</f>
        <v>2.1</v>
      </c>
      <c r="H2148" s="10">
        <f>VLOOKUP(A2148,away!$A$2:$E$405,3,FALSE)</f>
        <v>1.4545454545454499</v>
      </c>
      <c r="I2148" s="10">
        <f>VLOOKUP(C2148,away!$B$2:$E$405,3,FALSE)</f>
        <v>0.48</v>
      </c>
      <c r="J2148" s="10">
        <f>VLOOKUP(B2148,home!$B$2:$E$405,4,FALSE)</f>
        <v>1.03</v>
      </c>
      <c r="K2148" s="12">
        <f t="shared" si="2520"/>
        <v>3.4821818181818274</v>
      </c>
      <c r="L2148" s="12">
        <f t="shared" si="2521"/>
        <v>0.71912727272727039</v>
      </c>
      <c r="M2148" s="13">
        <f t="shared" si="2522"/>
        <v>1.4975959090682812E-2</v>
      </c>
      <c r="N2148" s="13">
        <f t="shared" si="2523"/>
        <v>5.2149012455410551E-2</v>
      </c>
      <c r="O2148" s="13">
        <f t="shared" si="2524"/>
        <v>1.0769620617357905E-2</v>
      </c>
      <c r="P2148" s="13">
        <f t="shared" si="2525"/>
        <v>3.7501777102479851E-2</v>
      </c>
      <c r="Q2148" s="13">
        <f t="shared" si="2526"/>
        <v>9.0796171504184148E-2</v>
      </c>
      <c r="R2148" s="13">
        <f t="shared" si="2527"/>
        <v>3.8723639514339852E-3</v>
      </c>
      <c r="S2148" s="13">
        <f t="shared" si="2528"/>
        <v>2.3477349218973438E-2</v>
      </c>
      <c r="T2148" s="13">
        <f t="shared" si="2529"/>
        <v>6.529400318788145E-2</v>
      </c>
      <c r="U2148" s="13">
        <f t="shared" si="2530"/>
        <v>1.3484275345066162E-2</v>
      </c>
      <c r="V2148" s="13">
        <f t="shared" si="2531"/>
        <v>6.5322643818353891E-3</v>
      </c>
      <c r="W2148" s="13">
        <f t="shared" si="2532"/>
        <v>0.10538959252412965</v>
      </c>
      <c r="X2148" s="13">
        <f t="shared" si="2533"/>
        <v>7.5788530245715677E-2</v>
      </c>
      <c r="Y2148" s="13">
        <f t="shared" si="2534"/>
        <v>2.7250799529804876E-2</v>
      </c>
      <c r="Z2148" s="13">
        <f t="shared" si="2535"/>
        <v>9.2824084246737287E-4</v>
      </c>
      <c r="AA2148" s="13">
        <f t="shared" si="2536"/>
        <v>3.2323033845336681E-3</v>
      </c>
      <c r="AB2148" s="13">
        <f t="shared" si="2537"/>
        <v>5.6277340382353616E-3</v>
      </c>
      <c r="AC2148" s="13">
        <f t="shared" si="2538"/>
        <v>1.0223532318477115E-3</v>
      </c>
      <c r="AD2148" s="13">
        <f t="shared" si="2539"/>
        <v>9.1746430728278927E-2</v>
      </c>
      <c r="AE2148" s="13">
        <f t="shared" si="2540"/>
        <v>6.5977360512088676E-2</v>
      </c>
      <c r="AF2148" s="13">
        <f t="shared" si="2541"/>
        <v>2.372305966340111E-2</v>
      </c>
      <c r="AG2148" s="13">
        <f t="shared" si="2542"/>
        <v>5.6866330654959871E-3</v>
      </c>
      <c r="AH2148" s="13">
        <f t="shared" si="2543"/>
        <v>1.6688082636940642E-4</v>
      </c>
      <c r="AI2148" s="13">
        <f t="shared" si="2544"/>
        <v>5.8110937938670555E-4</v>
      </c>
      <c r="AJ2148" s="13">
        <f t="shared" si="2545"/>
        <v>1.0117642576376559E-3</v>
      </c>
      <c r="AK2148" s="13">
        <f t="shared" si="2546"/>
        <v>1.1743823674106929E-3</v>
      </c>
      <c r="AL2148" s="13">
        <f t="shared" si="2547"/>
        <v>1.0240429421206361E-4</v>
      </c>
      <c r="AM2148" s="13">
        <f t="shared" si="2548"/>
        <v>6.3895550593018283E-2</v>
      </c>
      <c r="AN2148" s="13">
        <f t="shared" si="2549"/>
        <v>4.594903303736457E-2</v>
      </c>
      <c r="AO2148" s="13">
        <f t="shared" si="2550"/>
        <v>1.6521601406307609E-2</v>
      </c>
      <c r="AP2148" s="13">
        <f t="shared" si="2551"/>
        <v>3.9603780534683431E-3</v>
      </c>
      <c r="AQ2148" s="13">
        <f t="shared" si="2552"/>
        <v>7.1200396713990636E-4</v>
      </c>
      <c r="AR2148" s="13">
        <f t="shared" si="2553"/>
        <v>2.4001710707500883E-5</v>
      </c>
      <c r="AS2148" s="13">
        <f t="shared" si="2554"/>
        <v>8.3578320630919674E-5</v>
      </c>
      <c r="AT2148" s="13">
        <f t="shared" si="2555"/>
        <v>1.455174542475798E-4</v>
      </c>
      <c r="AU2148" s="13">
        <f t="shared" si="2556"/>
        <v>1.6890607780300942E-4</v>
      </c>
      <c r="AV2148" s="13">
        <f t="shared" si="2557"/>
        <v>1.4704041827651114E-4</v>
      </c>
      <c r="AW2148" s="13">
        <f t="shared" si="2558"/>
        <v>7.1231628131153214E-6</v>
      </c>
      <c r="AX2148" s="13">
        <f t="shared" si="2559"/>
        <v>3.7082654089620887E-2</v>
      </c>
      <c r="AY2148" s="13">
        <f t="shared" si="2560"/>
        <v>2.6667147900957831E-2</v>
      </c>
      <c r="AZ2148" s="13">
        <f t="shared" si="2561"/>
        <v>9.5885366707152767E-3</v>
      </c>
      <c r="BA2148" s="13">
        <f t="shared" si="2562"/>
        <v>2.2984594084856334E-3</v>
      </c>
      <c r="BB2148" s="13">
        <f t="shared" si="2563"/>
        <v>4.132212114746521E-4</v>
      </c>
      <c r="BC2148" s="13">
        <f t="shared" si="2564"/>
        <v>5.9431728568165061E-5</v>
      </c>
      <c r="BD2148" s="13">
        <f t="shared" si="2565"/>
        <v>2.8767141269790042E-6</v>
      </c>
      <c r="BE2148" s="13">
        <f t="shared" si="2566"/>
        <v>1.0017241629073099E-5</v>
      </c>
      <c r="BF2148" s="13">
        <f t="shared" si="2567"/>
        <v>1.7440928334546228E-5</v>
      </c>
      <c r="BG2148" s="13">
        <f t="shared" si="2568"/>
        <v>2.0244161179589709E-5</v>
      </c>
      <c r="BH2148" s="13">
        <f t="shared" si="2569"/>
        <v>1.7623462495977416E-5</v>
      </c>
      <c r="BI2148" s="13">
        <f t="shared" si="2570"/>
        <v>1.2273620135380378E-5</v>
      </c>
      <c r="BJ2148" s="14">
        <f t="shared" si="2571"/>
        <v>0.81094961148351219</v>
      </c>
      <c r="BK2148" s="14">
        <f t="shared" si="2572"/>
        <v>0.11027925522098911</v>
      </c>
      <c r="BL2148" s="14">
        <f t="shared" si="2573"/>
        <v>4.0569954276998617E-2</v>
      </c>
      <c r="BM2148" s="14">
        <f t="shared" si="2574"/>
        <v>0.72600213236427336</v>
      </c>
      <c r="BN2148" s="14">
        <f t="shared" si="2575"/>
        <v>0.21006490472154926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1.74545454545455</v>
      </c>
      <c r="F2149" s="10">
        <f>VLOOKUP(B2149,home!$B$2:$E$405,3,FALSE)</f>
        <v>1.1499999999999999</v>
      </c>
      <c r="G2149" s="10">
        <f>VLOOKUP(C2149,away!$B$2:$E$405,4,FALSE)</f>
        <v>0.69</v>
      </c>
      <c r="H2149" s="10">
        <f>VLOOKUP(A2149,away!$A$2:$E$405,3,FALSE)</f>
        <v>1.4545454545454499</v>
      </c>
      <c r="I2149" s="10">
        <f>VLOOKUP(C2149,away!$B$2:$E$405,3,FALSE)</f>
        <v>0.56999999999999995</v>
      </c>
      <c r="J2149" s="10">
        <f>VLOOKUP(B2149,home!$B$2:$E$405,4,FALSE)</f>
        <v>0.69</v>
      </c>
      <c r="K2149" s="12">
        <f t="shared" si="2520"/>
        <v>1.385018181818185</v>
      </c>
      <c r="L2149" s="12">
        <f t="shared" si="2521"/>
        <v>0.5720727272727254</v>
      </c>
      <c r="M2149" s="13">
        <f t="shared" si="2522"/>
        <v>0.14126878748022398</v>
      </c>
      <c r="N2149" s="13">
        <f t="shared" si="2523"/>
        <v>0.1956598391835194</v>
      </c>
      <c r="O2149" s="13">
        <f t="shared" si="2524"/>
        <v>8.0816020532322799E-2</v>
      </c>
      <c r="P2149" s="13">
        <f t="shared" si="2525"/>
        <v>0.11193165781945882</v>
      </c>
      <c r="Q2149" s="13">
        <f t="shared" si="2526"/>
        <v>0.13549621736039827</v>
      </c>
      <c r="R2149" s="13">
        <f t="shared" si="2527"/>
        <v>2.3116320636627233E-2</v>
      </c>
      <c r="S2149" s="13">
        <f t="shared" si="2528"/>
        <v>2.2171734191401428E-2</v>
      </c>
      <c r="T2149" s="13">
        <f t="shared" si="2529"/>
        <v>7.7513690600501062E-2</v>
      </c>
      <c r="U2149" s="13">
        <f t="shared" si="2530"/>
        <v>3.2016524378467637E-2</v>
      </c>
      <c r="V2149" s="13">
        <f t="shared" si="2531"/>
        <v>1.9519283527535945E-3</v>
      </c>
      <c r="W2149" s="13">
        <f t="shared" si="2532"/>
        <v>6.255490820391349E-2</v>
      </c>
      <c r="X2149" s="13">
        <f t="shared" si="2533"/>
        <v>3.5785956940507777E-2</v>
      </c>
      <c r="Y2149" s="13">
        <f t="shared" si="2534"/>
        <v>1.0236084992510299E-2</v>
      </c>
      <c r="Z2149" s="13">
        <f t="shared" si="2535"/>
        <v>4.4080721970353766E-3</v>
      </c>
      <c r="AA2149" s="13">
        <f t="shared" si="2536"/>
        <v>6.1052601396612291E-3</v>
      </c>
      <c r="AB2149" s="13">
        <f t="shared" si="2537"/>
        <v>4.227948149080318E-3</v>
      </c>
      <c r="AC2149" s="13">
        <f t="shared" si="2538"/>
        <v>9.6660849667119594E-5</v>
      </c>
      <c r="AD2149" s="13">
        <f t="shared" si="2539"/>
        <v>2.1659921306096931E-2</v>
      </c>
      <c r="AE2149" s="13">
        <f t="shared" si="2540"/>
        <v>1.2391050254091486E-2</v>
      </c>
      <c r="AF2149" s="13">
        <f t="shared" si="2541"/>
        <v>3.544290956315756E-3</v>
      </c>
      <c r="AG2149" s="13">
        <f t="shared" si="2542"/>
        <v>6.7586406454253709E-4</v>
      </c>
      <c r="AH2149" s="13">
        <f t="shared" si="2543"/>
        <v>6.304344709432754E-4</v>
      </c>
      <c r="AI2149" s="13">
        <f t="shared" si="2544"/>
        <v>8.7316320470136463E-4</v>
      </c>
      <c r="AJ2149" s="13">
        <f t="shared" si="2545"/>
        <v>6.0467345710301203E-4</v>
      </c>
      <c r="AK2149" s="13">
        <f t="shared" si="2546"/>
        <v>2.7916124405017671E-4</v>
      </c>
      <c r="AL2149" s="13">
        <f t="shared" si="2547"/>
        <v>3.0634960043081771E-6</v>
      </c>
      <c r="AM2149" s="13">
        <f t="shared" si="2548"/>
        <v>5.999876965139068E-3</v>
      </c>
      <c r="AN2149" s="13">
        <f t="shared" si="2549"/>
        <v>3.4323659787479101E-3</v>
      </c>
      <c r="AO2149" s="13">
        <f t="shared" si="2550"/>
        <v>9.8178148323021706E-4</v>
      </c>
      <c r="AP2149" s="13">
        <f t="shared" si="2551"/>
        <v>1.8721680356579063E-4</v>
      </c>
      <c r="AQ2149" s="13">
        <f t="shared" si="2552"/>
        <v>2.677540685179098E-5</v>
      </c>
      <c r="AR2149" s="13">
        <f t="shared" si="2553"/>
        <v>7.2130873431851465E-5</v>
      </c>
      <c r="AS2149" s="13">
        <f t="shared" si="2554"/>
        <v>9.9902571173540546E-5</v>
      </c>
      <c r="AT2149" s="13">
        <f t="shared" si="2555"/>
        <v>6.9183438742869487E-5</v>
      </c>
      <c r="AU2149" s="13">
        <f t="shared" si="2556"/>
        <v>3.1940106846526299E-5</v>
      </c>
      <c r="AV2149" s="13">
        <f t="shared" si="2557"/>
        <v>1.1059407177913604E-5</v>
      </c>
      <c r="AW2149" s="13">
        <f t="shared" si="2558"/>
        <v>6.7425090181663718E-8</v>
      </c>
      <c r="AX2149" s="13">
        <f t="shared" si="2559"/>
        <v>1.3849897808982858E-3</v>
      </c>
      <c r="AY2149" s="13">
        <f t="shared" si="2560"/>
        <v>7.9231488120333699E-4</v>
      </c>
      <c r="AZ2149" s="13">
        <f t="shared" si="2561"/>
        <v>2.2663086747437916E-4</v>
      </c>
      <c r="BA2149" s="13">
        <f t="shared" si="2562"/>
        <v>4.3216446146750573E-5</v>
      </c>
      <c r="BB2149" s="13">
        <f t="shared" si="2563"/>
        <v>6.1807375525516148E-6</v>
      </c>
      <c r="BC2149" s="13">
        <f t="shared" si="2564"/>
        <v>7.0716627764903047E-7</v>
      </c>
      <c r="BD2149" s="13">
        <f t="shared" si="2565"/>
        <v>6.8773509141205074E-6</v>
      </c>
      <c r="BE2149" s="13">
        <f t="shared" si="2566"/>
        <v>9.5252560588008169E-6</v>
      </c>
      <c r="BF2149" s="13">
        <f t="shared" si="2567"/>
        <v>6.5963264139564805E-6</v>
      </c>
      <c r="BG2149" s="13">
        <f t="shared" si="2568"/>
        <v>3.045344005512425E-6</v>
      </c>
      <c r="BH2149" s="13">
        <f t="shared" si="2569"/>
        <v>1.054464204381432E-6</v>
      </c>
      <c r="BI2149" s="13">
        <f t="shared" si="2570"/>
        <v>2.9209041902894598E-7</v>
      </c>
      <c r="BJ2149" s="14">
        <f t="shared" si="2571"/>
        <v>0.56859988037948506</v>
      </c>
      <c r="BK2149" s="14">
        <f t="shared" si="2572"/>
        <v>0.27821614707071263</v>
      </c>
      <c r="BL2149" s="14">
        <f t="shared" si="2573"/>
        <v>0.14898111344234555</v>
      </c>
      <c r="BM2149" s="14">
        <f t="shared" si="2574"/>
        <v>0.31112412262091488</v>
      </c>
      <c r="BN2149" s="14">
        <f t="shared" si="2575"/>
        <v>0.68828884301255056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1.3684210526315801</v>
      </c>
      <c r="F2150" s="10">
        <f>VLOOKUP(B2150,home!$B$2:$E$405,3,FALSE)</f>
        <v>1.17</v>
      </c>
      <c r="G2150" s="10">
        <f>VLOOKUP(C2150,away!$B$2:$E$405,4,FALSE)</f>
        <v>1.61</v>
      </c>
      <c r="H2150" s="10">
        <f>VLOOKUP(A2150,away!$A$2:$E$405,3,FALSE)</f>
        <v>1.0105263157894699</v>
      </c>
      <c r="I2150" s="10">
        <f>VLOOKUP(C2150,away!$B$2:$E$405,3,FALSE)</f>
        <v>0.57999999999999996</v>
      </c>
      <c r="J2150" s="10">
        <f>VLOOKUP(B2150,home!$B$2:$E$405,4,FALSE)</f>
        <v>0.99</v>
      </c>
      <c r="K2150" s="12">
        <f t="shared" si="2520"/>
        <v>2.5776947368421075</v>
      </c>
      <c r="L2150" s="12">
        <f t="shared" si="2521"/>
        <v>0.5802442105263137</v>
      </c>
      <c r="M2150" s="13">
        <f t="shared" si="2522"/>
        <v>4.2513272938709573E-2</v>
      </c>
      <c r="N2150" s="13">
        <f t="shared" si="2523"/>
        <v>0.10958623990004367</v>
      </c>
      <c r="O2150" s="13">
        <f t="shared" si="2524"/>
        <v>2.4668080493211234E-2</v>
      </c>
      <c r="P2150" s="13">
        <f t="shared" si="2525"/>
        <v>6.3586781255348057E-2</v>
      </c>
      <c r="Q2150" s="13">
        <f t="shared" si="2526"/>
        <v>0.14123993691032957</v>
      </c>
      <c r="R2150" s="13">
        <f t="shared" si="2527"/>
        <v>7.1567554454914561E-3</v>
      </c>
      <c r="S2150" s="13">
        <f t="shared" si="2528"/>
        <v>2.3776567122017322E-2</v>
      </c>
      <c r="T2150" s="13">
        <f t="shared" si="2529"/>
        <v>8.1953655687320548E-2</v>
      </c>
      <c r="U2150" s="13">
        <f t="shared" si="2530"/>
        <v>1.8447930844709418E-2</v>
      </c>
      <c r="V2150" s="13">
        <f t="shared" si="2531"/>
        <v>3.9513813192475784E-3</v>
      </c>
      <c r="W2150" s="13">
        <f t="shared" si="2532"/>
        <v>0.12135781400188929</v>
      </c>
      <c r="X2150" s="13">
        <f t="shared" si="2533"/>
        <v>7.0417168976725467E-2</v>
      </c>
      <c r="Y2150" s="13">
        <f t="shared" si="2534"/>
        <v>2.0429577310199051E-2</v>
      </c>
      <c r="Z2150" s="13">
        <f t="shared" si="2535"/>
        <v>1.3842219711330285E-3</v>
      </c>
      <c r="AA2150" s="13">
        <f t="shared" si="2536"/>
        <v>3.5681016896108148E-3</v>
      </c>
      <c r="AB2150" s="13">
        <f t="shared" si="2537"/>
        <v>4.5987384729136152E-3</v>
      </c>
      <c r="AC2150" s="13">
        <f t="shared" si="2538"/>
        <v>3.6937819978847251E-4</v>
      </c>
      <c r="AD2150" s="13">
        <f t="shared" si="2539"/>
        <v>7.8205849606833369E-2</v>
      </c>
      <c r="AE2150" s="13">
        <f t="shared" si="2540"/>
        <v>4.5378491463656648E-2</v>
      </c>
      <c r="AF2150" s="13">
        <f t="shared" si="2541"/>
        <v>1.3165303477102258E-2</v>
      </c>
      <c r="AG2150" s="13">
        <f t="shared" si="2542"/>
        <v>2.5463637074701769E-3</v>
      </c>
      <c r="AH2150" s="13">
        <f t="shared" si="2543"/>
        <v>2.0079669620831549E-4</v>
      </c>
      <c r="AI2150" s="13">
        <f t="shared" si="2544"/>
        <v>5.1759258699145836E-4</v>
      </c>
      <c r="AJ2150" s="13">
        <f t="shared" si="2545"/>
        <v>6.6709784365818656E-4</v>
      </c>
      <c r="AK2150" s="13">
        <f t="shared" si="2546"/>
        <v>5.731915335188088E-4</v>
      </c>
      <c r="AL2150" s="13">
        <f t="shared" si="2547"/>
        <v>2.2099047348629561E-5</v>
      </c>
      <c r="AM2150" s="13">
        <f t="shared" si="2548"/>
        <v>4.0318161384359966E-2</v>
      </c>
      <c r="AN2150" s="13">
        <f t="shared" si="2549"/>
        <v>2.3394379722340455E-2</v>
      </c>
      <c r="AO2150" s="13">
        <f t="shared" si="2550"/>
        <v>6.7872266963711191E-3</v>
      </c>
      <c r="AP2150" s="13">
        <f t="shared" si="2551"/>
        <v>1.3127496653663265E-3</v>
      </c>
      <c r="AQ2150" s="13">
        <f t="shared" si="2552"/>
        <v>1.9042884829979166E-4</v>
      </c>
      <c r="AR2150" s="13">
        <f t="shared" si="2553"/>
        <v>2.3302224093537222E-5</v>
      </c>
      <c r="AS2150" s="13">
        <f t="shared" si="2554"/>
        <v>6.0066020402626241E-5</v>
      </c>
      <c r="AT2150" s="13">
        <f t="shared" si="2555"/>
        <v>7.7415932327450164E-5</v>
      </c>
      <c r="AU2150" s="13">
        <f t="shared" si="2556"/>
        <v>6.6518213769397694E-5</v>
      </c>
      <c r="AV2150" s="13">
        <f t="shared" si="2557"/>
        <v>4.2865912384378657E-5</v>
      </c>
      <c r="AW2150" s="13">
        <f t="shared" si="2558"/>
        <v>9.1814939493180429E-7</v>
      </c>
      <c r="AX2150" s="13">
        <f t="shared" si="2559"/>
        <v>1.7321318733269232E-2</v>
      </c>
      <c r="AY2150" s="13">
        <f t="shared" si="2560"/>
        <v>1.0050594913660454E-2</v>
      </c>
      <c r="AZ2150" s="13">
        <f t="shared" si="2561"/>
        <v>2.9158997554983471E-3</v>
      </c>
      <c r="BA2150" s="13">
        <f t="shared" si="2562"/>
        <v>5.6397798386766975E-4</v>
      </c>
      <c r="BB2150" s="13">
        <f t="shared" si="2563"/>
        <v>8.1811240000879528E-5</v>
      </c>
      <c r="BC2150" s="13">
        <f t="shared" si="2564"/>
        <v>9.4940996732978264E-6</v>
      </c>
      <c r="BD2150" s="13">
        <f t="shared" si="2565"/>
        <v>2.2534967704436234E-6</v>
      </c>
      <c r="BE2150" s="13">
        <f t="shared" si="2566"/>
        <v>5.8088267646632144E-6</v>
      </c>
      <c r="BF2150" s="13">
        <f t="shared" si="2567"/>
        <v>7.4866910892499679E-6</v>
      </c>
      <c r="BG2150" s="13">
        <f t="shared" si="2568"/>
        <v>6.4328014057074491E-6</v>
      </c>
      <c r="BH2150" s="13">
        <f t="shared" si="2569"/>
        <v>4.1454495816606513E-6</v>
      </c>
      <c r="BI2150" s="13">
        <f t="shared" si="2570"/>
        <v>2.1371407136981957E-6</v>
      </c>
      <c r="BJ2150" s="14">
        <f t="shared" si="2571"/>
        <v>0.78722644408427755</v>
      </c>
      <c r="BK2150" s="14">
        <f t="shared" si="2572"/>
        <v>0.14427007479612006</v>
      </c>
      <c r="BL2150" s="14">
        <f t="shared" si="2573"/>
        <v>6.0696718315616127E-2</v>
      </c>
      <c r="BM2150" s="14">
        <f t="shared" si="2574"/>
        <v>0.59477671545974764</v>
      </c>
      <c r="BN2150" s="14">
        <f t="shared" si="2575"/>
        <v>0.38875106694313355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1.3684210526315801</v>
      </c>
      <c r="F2151" s="10">
        <f>VLOOKUP(B2151,home!$B$2:$E$405,3,FALSE)</f>
        <v>0.37</v>
      </c>
      <c r="G2151" s="10">
        <f>VLOOKUP(C2151,away!$B$2:$E$405,4,FALSE)</f>
        <v>0.91</v>
      </c>
      <c r="H2151" s="10">
        <f>VLOOKUP(A2151,away!$A$2:$E$405,3,FALSE)</f>
        <v>1.0105263157894699</v>
      </c>
      <c r="I2151" s="10">
        <f>VLOOKUP(C2151,away!$B$2:$E$405,3,FALSE)</f>
        <v>0.37</v>
      </c>
      <c r="J2151" s="10">
        <f>VLOOKUP(B2151,home!$B$2:$E$405,4,FALSE)</f>
        <v>1.32</v>
      </c>
      <c r="K2151" s="12">
        <f t="shared" si="2520"/>
        <v>0.46074736842105302</v>
      </c>
      <c r="L2151" s="12">
        <f t="shared" si="2521"/>
        <v>0.49354105263157716</v>
      </c>
      <c r="M2151" s="13">
        <f t="shared" si="2522"/>
        <v>0.38508606622062241</v>
      </c>
      <c r="N2151" s="13">
        <f t="shared" si="2523"/>
        <v>0.17742739162676713</v>
      </c>
      <c r="O2151" s="13">
        <f t="shared" si="2524"/>
        <v>0.19005578247627922</v>
      </c>
      <c r="P2151" s="13">
        <f t="shared" si="2525"/>
        <v>8.756770162914973E-2</v>
      </c>
      <c r="Q2151" s="13">
        <f t="shared" si="2526"/>
        <v>4.0874601888922259E-2</v>
      </c>
      <c r="R2151" s="13">
        <f t="shared" si="2527"/>
        <v>4.6900165471030451E-2</v>
      </c>
      <c r="S2151" s="13">
        <f t="shared" si="2528"/>
        <v>4.9781743883058364E-3</v>
      </c>
      <c r="T2151" s="13">
        <f t="shared" si="2529"/>
        <v>2.0173294042155343E-2</v>
      </c>
      <c r="U2151" s="13">
        <f t="shared" si="2530"/>
        <v>2.1609127819289215E-2</v>
      </c>
      <c r="V2151" s="13">
        <f t="shared" si="2531"/>
        <v>1.257806234710053E-4</v>
      </c>
      <c r="W2151" s="13">
        <f t="shared" si="2532"/>
        <v>6.2776217518597122E-3</v>
      </c>
      <c r="X2151" s="13">
        <f t="shared" si="2533"/>
        <v>3.098264047435728E-3</v>
      </c>
      <c r="Y2151" s="13">
        <f t="shared" si="2534"/>
        <v>7.6456024965099992E-4</v>
      </c>
      <c r="Z2151" s="13">
        <f t="shared" si="2535"/>
        <v>7.7157190117225051E-3</v>
      </c>
      <c r="AA2151" s="13">
        <f t="shared" si="2536"/>
        <v>3.5549972301274321E-3</v>
      </c>
      <c r="AB2151" s="13">
        <f t="shared" si="2537"/>
        <v>8.189778092626734E-4</v>
      </c>
      <c r="AC2151" s="13">
        <f t="shared" si="2538"/>
        <v>1.7876393540631131E-6</v>
      </c>
      <c r="AD2151" s="13">
        <f t="shared" si="2539"/>
        <v>7.2309942552803061E-4</v>
      </c>
      <c r="AE2151" s="13">
        <f t="shared" si="2540"/>
        <v>3.5687925163239298E-4</v>
      </c>
      <c r="AF2151" s="13">
        <f t="shared" si="2541"/>
        <v>8.8067280756510375E-5</v>
      </c>
      <c r="AG2151" s="13">
        <f t="shared" si="2542"/>
        <v>1.4488272815656255E-5</v>
      </c>
      <c r="AH2151" s="13">
        <f t="shared" si="2543"/>
        <v>9.5200602071374943E-4</v>
      </c>
      <c r="AI2151" s="13">
        <f t="shared" si="2544"/>
        <v>4.3863426876485849E-4</v>
      </c>
      <c r="AJ2151" s="13">
        <f t="shared" si="2545"/>
        <v>1.0104979251635071E-4</v>
      </c>
      <c r="AK2151" s="13">
        <f t="shared" si="2546"/>
        <v>1.5519475327134005E-5</v>
      </c>
      <c r="AL2151" s="13">
        <f t="shared" si="2547"/>
        <v>1.6260206048321735E-8</v>
      </c>
      <c r="AM2151" s="13">
        <f t="shared" si="2548"/>
        <v>6.6633231483763077E-5</v>
      </c>
      <c r="AN2151" s="13">
        <f t="shared" si="2549"/>
        <v>3.2886235206739979E-5</v>
      </c>
      <c r="AO2151" s="13">
        <f t="shared" si="2550"/>
        <v>8.1153535705120401E-6</v>
      </c>
      <c r="AP2151" s="13">
        <f t="shared" si="2551"/>
        <v>1.3350867145559802E-6</v>
      </c>
      <c r="AQ2151" s="13">
        <f t="shared" si="2552"/>
        <v>1.6473002561409812E-7</v>
      </c>
      <c r="AR2151" s="13">
        <f t="shared" si="2553"/>
        <v>9.3970810714932602E-5</v>
      </c>
      <c r="AS2151" s="13">
        <f t="shared" si="2554"/>
        <v>4.3296803745298087E-5</v>
      </c>
      <c r="AT2151" s="13">
        <f t="shared" si="2555"/>
        <v>9.9744441933444411E-6</v>
      </c>
      <c r="AU2151" s="13">
        <f t="shared" si="2556"/>
        <v>1.5318996378487018E-6</v>
      </c>
      <c r="AV2151" s="13">
        <f t="shared" si="2557"/>
        <v>1.7645468170598834E-7</v>
      </c>
      <c r="AW2151" s="13">
        <f t="shared" si="2558"/>
        <v>1.0270928130447344E-10</v>
      </c>
      <c r="AX2151" s="13">
        <f t="shared" si="2559"/>
        <v>5.116847675922447E-6</v>
      </c>
      <c r="AY2151" s="13">
        <f t="shared" si="2560"/>
        <v>2.5253743881302036E-6</v>
      </c>
      <c r="AZ2151" s="13">
        <f t="shared" si="2561"/>
        <v>6.2318796690330292E-7</v>
      </c>
      <c r="BA2151" s="13">
        <f t="shared" si="2562"/>
        <v>1.0252294839092954E-7</v>
      </c>
      <c r="BB2151" s="13">
        <f t="shared" si="2563"/>
        <v>1.2649820966938056E-8</v>
      </c>
      <c r="BC2151" s="13">
        <f t="shared" si="2564"/>
        <v>1.2486411911247209E-9</v>
      </c>
      <c r="BD2151" s="13">
        <f t="shared" si="2565"/>
        <v>7.7297421394817487E-6</v>
      </c>
      <c r="BE2151" s="13">
        <f t="shared" si="2566"/>
        <v>3.5614583493395358E-6</v>
      </c>
      <c r="BF2151" s="13">
        <f t="shared" si="2567"/>
        <v>8.204662810996891E-7</v>
      </c>
      <c r="BG2151" s="13">
        <f t="shared" si="2568"/>
        <v>1.2600922663162993E-7</v>
      </c>
      <c r="BH2151" s="13">
        <f t="shared" si="2569"/>
        <v>1.4514604891823888E-8</v>
      </c>
      <c r="BI2151" s="13">
        <f t="shared" si="2570"/>
        <v>1.33751320151584E-9</v>
      </c>
      <c r="BJ2151" s="14">
        <f t="shared" si="2571"/>
        <v>0.24991578430596645</v>
      </c>
      <c r="BK2151" s="14">
        <f t="shared" si="2572"/>
        <v>0.47776205213549722</v>
      </c>
      <c r="BL2151" s="14">
        <f t="shared" si="2573"/>
        <v>0.2646074643043988</v>
      </c>
      <c r="BM2151" s="14">
        <f t="shared" si="2574"/>
        <v>7.2086785173135021E-2</v>
      </c>
      <c r="BN2151" s="14">
        <f t="shared" si="2575"/>
        <v>0.92791170931277123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1.3684210526315801</v>
      </c>
      <c r="F2152" s="10">
        <f>VLOOKUP(B2152,home!$B$2:$E$405,3,FALSE)</f>
        <v>0.73</v>
      </c>
      <c r="G2152" s="10">
        <f>VLOOKUP(C2152,away!$B$2:$E$405,4,FALSE)</f>
        <v>1.02</v>
      </c>
      <c r="H2152" s="10">
        <f>VLOOKUP(A2152,away!$A$2:$E$405,3,FALSE)</f>
        <v>1.0105263157894699</v>
      </c>
      <c r="I2152" s="10">
        <f>VLOOKUP(C2152,away!$B$2:$E$405,3,FALSE)</f>
        <v>0.57999999999999996</v>
      </c>
      <c r="J2152" s="10">
        <f>VLOOKUP(B2152,home!$B$2:$E$405,4,FALSE)</f>
        <v>0.79</v>
      </c>
      <c r="K2152" s="12">
        <f t="shared" si="2520"/>
        <v>1.0189263157894746</v>
      </c>
      <c r="L2152" s="12">
        <f t="shared" si="2521"/>
        <v>0.46302315789473514</v>
      </c>
      <c r="M2152" s="13">
        <f t="shared" si="2522"/>
        <v>0.22719434698237972</v>
      </c>
      <c r="N2152" s="13">
        <f t="shared" si="2523"/>
        <v>0.23149429893895171</v>
      </c>
      <c r="O2152" s="13">
        <f t="shared" si="2524"/>
        <v>0.10519624399561366</v>
      </c>
      <c r="P2152" s="13">
        <f t="shared" si="2525"/>
        <v>0.10718722132934125</v>
      </c>
      <c r="Q2152" s="13">
        <f t="shared" si="2526"/>
        <v>0.11793781657206666</v>
      </c>
      <c r="R2152" s="13">
        <f t="shared" si="2527"/>
        <v>2.4354148546757045E-2</v>
      </c>
      <c r="S2152" s="13">
        <f t="shared" si="2528"/>
        <v>1.2642370473676697E-2</v>
      </c>
      <c r="T2152" s="13">
        <f t="shared" si="2529"/>
        <v>5.4607940264408329E-2</v>
      </c>
      <c r="U2152" s="13">
        <f t="shared" si="2530"/>
        <v>2.4815082852936741E-2</v>
      </c>
      <c r="V2152" s="13">
        <f t="shared" si="2531"/>
        <v>6.627221632971986E-4</v>
      </c>
      <c r="W2152" s="13">
        <f t="shared" si="2532"/>
        <v>4.0056648310676915E-2</v>
      </c>
      <c r="X2152" s="13">
        <f t="shared" si="2533"/>
        <v>1.8547155795488431E-2</v>
      </c>
      <c r="Y2152" s="13">
        <f t="shared" si="2534"/>
        <v>4.2938813231963449E-3</v>
      </c>
      <c r="Z2152" s="13">
        <f t="shared" si="2535"/>
        <v>3.7588449226523078E-3</v>
      </c>
      <c r="AA2152" s="13">
        <f t="shared" si="2536"/>
        <v>3.8299860086620885E-3</v>
      </c>
      <c r="AB2152" s="13">
        <f t="shared" si="2537"/>
        <v>1.9512367666656479E-3</v>
      </c>
      <c r="AC2152" s="13">
        <f t="shared" si="2538"/>
        <v>1.9541459806520249E-5</v>
      </c>
      <c r="AD2152" s="13">
        <f t="shared" si="2539"/>
        <v>1.0203693271518174E-2</v>
      </c>
      <c r="AE2152" s="13">
        <f t="shared" si="2540"/>
        <v>4.7245462807676067E-3</v>
      </c>
      <c r="AF2152" s="13">
        <f t="shared" si="2541"/>
        <v>1.0937871692704212E-3</v>
      </c>
      <c r="AG2152" s="13">
        <f t="shared" si="2542"/>
        <v>1.6881626306011123E-4</v>
      </c>
      <c r="AH2152" s="13">
        <f t="shared" si="2543"/>
        <v>4.3510806153076564E-4</v>
      </c>
      <c r="AI2152" s="13">
        <f t="shared" si="2544"/>
        <v>4.4334305410584303E-4</v>
      </c>
      <c r="AJ2152" s="13">
        <f t="shared" si="2545"/>
        <v>2.2586695237546012E-4</v>
      </c>
      <c r="AK2152" s="13">
        <f t="shared" si="2546"/>
        <v>7.6713927214174779E-5</v>
      </c>
      <c r="AL2152" s="13">
        <f t="shared" si="2547"/>
        <v>3.6877586175898326E-7</v>
      </c>
      <c r="AM2152" s="13">
        <f t="shared" si="2548"/>
        <v>2.0793623185187738E-3</v>
      </c>
      <c r="AN2152" s="13">
        <f t="shared" si="2549"/>
        <v>9.627929071278807E-4</v>
      </c>
      <c r="AO2152" s="13">
        <f t="shared" si="2550"/>
        <v>2.2289770612850181E-4</v>
      </c>
      <c r="AP2152" s="13">
        <f t="shared" si="2551"/>
        <v>3.4402266593037197E-5</v>
      </c>
      <c r="AQ2152" s="13">
        <f t="shared" si="2552"/>
        <v>3.982261529161157E-6</v>
      </c>
      <c r="AR2152" s="13">
        <f t="shared" si="2553"/>
        <v>4.0293021735086375E-5</v>
      </c>
      <c r="AS2152" s="13">
        <f t="shared" si="2554"/>
        <v>4.105562018855678E-5</v>
      </c>
      <c r="AT2152" s="13">
        <f t="shared" si="2555"/>
        <v>2.0916325910589065E-5</v>
      </c>
      <c r="AU2152" s="13">
        <f t="shared" si="2556"/>
        <v>7.1040649666428155E-6</v>
      </c>
      <c r="AV2152" s="13">
        <f t="shared" si="2557"/>
        <v>1.8096296858976097E-6</v>
      </c>
      <c r="AW2152" s="13">
        <f t="shared" si="2558"/>
        <v>4.8328740520927344E-9</v>
      </c>
      <c r="AX2152" s="13">
        <f t="shared" si="2559"/>
        <v>3.531194977332989E-4</v>
      </c>
      <c r="AY2152" s="13">
        <f t="shared" si="2560"/>
        <v>1.6350250495467483E-4</v>
      </c>
      <c r="AZ2152" s="13">
        <f t="shared" si="2561"/>
        <v>3.7852723083906542E-5</v>
      </c>
      <c r="BA2152" s="13">
        <f t="shared" si="2562"/>
        <v>5.8422291257417826E-6</v>
      </c>
      <c r="BB2152" s="13">
        <f t="shared" si="2563"/>
        <v>6.7627184473638929E-7</v>
      </c>
      <c r="BC2152" s="13">
        <f t="shared" si="2564"/>
        <v>6.262590502902821E-8</v>
      </c>
      <c r="BD2152" s="13">
        <f t="shared" si="2565"/>
        <v>3.1094336941501479E-6</v>
      </c>
      <c r="BE2152" s="13">
        <f t="shared" si="2566"/>
        <v>3.168283818172066E-6</v>
      </c>
      <c r="BF2152" s="13">
        <f t="shared" si="2567"/>
        <v>1.6141238791127363E-6</v>
      </c>
      <c r="BG2152" s="13">
        <f t="shared" si="2568"/>
        <v>5.482244324573853E-7</v>
      </c>
      <c r="BH2152" s="13">
        <f t="shared" si="2569"/>
        <v>1.3965007529739477E-7</v>
      </c>
      <c r="BI2152" s="13">
        <f t="shared" si="2570"/>
        <v>2.8458627344499447E-8</v>
      </c>
      <c r="BJ2152" s="14">
        <f t="shared" si="2571"/>
        <v>0.48699307750194948</v>
      </c>
      <c r="BK2152" s="14">
        <f t="shared" si="2572"/>
        <v>0.34787007368931783</v>
      </c>
      <c r="BL2152" s="14">
        <f t="shared" si="2573"/>
        <v>0.16144751700287469</v>
      </c>
      <c r="BM2152" s="14">
        <f t="shared" si="2574"/>
        <v>0.18654193907960365</v>
      </c>
      <c r="BN2152" s="14">
        <f t="shared" si="2575"/>
        <v>0.81336407636510999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1.3684210526315801</v>
      </c>
      <c r="F2153" s="10">
        <f>VLOOKUP(B2153,home!$B$2:$E$405,3,FALSE)</f>
        <v>1.02</v>
      </c>
      <c r="G2153" s="10">
        <f>VLOOKUP(C2153,away!$B$2:$E$405,4,FALSE)</f>
        <v>0.57999999999999996</v>
      </c>
      <c r="H2153" s="10">
        <f>VLOOKUP(A2153,away!$A$2:$E$405,3,FALSE)</f>
        <v>1.0105263157894699</v>
      </c>
      <c r="I2153" s="10">
        <f>VLOOKUP(C2153,away!$B$2:$E$405,3,FALSE)</f>
        <v>0.44</v>
      </c>
      <c r="J2153" s="10">
        <f>VLOOKUP(B2153,home!$B$2:$E$405,4,FALSE)</f>
        <v>0.79</v>
      </c>
      <c r="K2153" s="12">
        <f t="shared" si="2520"/>
        <v>0.80955789473684281</v>
      </c>
      <c r="L2153" s="12">
        <f t="shared" si="2521"/>
        <v>0.35125894736841978</v>
      </c>
      <c r="M2153" s="13">
        <f t="shared" si="2522"/>
        <v>0.31323021672602497</v>
      </c>
      <c r="N2153" s="13">
        <f t="shared" si="2523"/>
        <v>0.25357799482068577</v>
      </c>
      <c r="O2153" s="13">
        <f t="shared" si="2524"/>
        <v>0.11002491621116553</v>
      </c>
      <c r="P2153" s="13">
        <f t="shared" si="2525"/>
        <v>8.9071539536508704E-2</v>
      </c>
      <c r="Q2153" s="13">
        <f t="shared" si="2526"/>
        <v>0.1026430338193122</v>
      </c>
      <c r="R2153" s="13">
        <f t="shared" si="2527"/>
        <v>1.9323618126316295E-2</v>
      </c>
      <c r="S2153" s="13">
        <f t="shared" si="2528"/>
        <v>6.332194925452614E-3</v>
      </c>
      <c r="T2153" s="13">
        <f t="shared" si="2529"/>
        <v>3.6054284014072721E-2</v>
      </c>
      <c r="U2153" s="13">
        <f t="shared" si="2530"/>
        <v>1.5643587609039316E-2</v>
      </c>
      <c r="V2153" s="13">
        <f t="shared" si="2531"/>
        <v>2.0007235024577808E-4</v>
      </c>
      <c r="W2153" s="13">
        <f t="shared" si="2532"/>
        <v>2.7698492789388313E-2</v>
      </c>
      <c r="X2153" s="13">
        <f t="shared" si="2533"/>
        <v>9.7293434208923051E-3</v>
      </c>
      <c r="Y2153" s="13">
        <f t="shared" si="2534"/>
        <v>1.7087594643042459E-3</v>
      </c>
      <c r="Z2153" s="13">
        <f t="shared" si="2535"/>
        <v>2.2625312541330591E-3</v>
      </c>
      <c r="AA2153" s="13">
        <f t="shared" si="2536"/>
        <v>1.8316500388722682E-3</v>
      </c>
      <c r="AB2153" s="13">
        <f t="shared" si="2537"/>
        <v>7.4141337468204473E-4</v>
      </c>
      <c r="AC2153" s="13">
        <f t="shared" si="2538"/>
        <v>3.5558415391215326E-6</v>
      </c>
      <c r="AD2153" s="13">
        <f t="shared" si="2539"/>
        <v>5.6058833774902056E-3</v>
      </c>
      <c r="AE2153" s="13">
        <f t="shared" si="2540"/>
        <v>1.9691166942473319E-3</v>
      </c>
      <c r="AF2153" s="13">
        <f t="shared" si="2541"/>
        <v>3.4583492863345014E-4</v>
      </c>
      <c r="AG2153" s="13">
        <f t="shared" si="2542"/>
        <v>4.0492537665006082E-5</v>
      </c>
      <c r="AH2153" s="13">
        <f t="shared" si="2543"/>
        <v>1.986835866787323E-4</v>
      </c>
      <c r="AI2153" s="13">
        <f t="shared" si="2544"/>
        <v>1.6084586615039957E-4</v>
      </c>
      <c r="AJ2153" s="13">
        <f t="shared" si="2545"/>
        <v>6.5107020388920734E-5</v>
      </c>
      <c r="AK2153" s="13">
        <f t="shared" si="2546"/>
        <v>1.7569300786214455E-5</v>
      </c>
      <c r="AL2153" s="13">
        <f t="shared" si="2547"/>
        <v>4.0446197502644515E-8</v>
      </c>
      <c r="AM2153" s="13">
        <f t="shared" si="2548"/>
        <v>9.0765742904424672E-4</v>
      </c>
      <c r="AN2153" s="13">
        <f t="shared" si="2549"/>
        <v>3.1882279309720831E-4</v>
      </c>
      <c r="AO2153" s="13">
        <f t="shared" si="2550"/>
        <v>5.599467935019244E-5</v>
      </c>
      <c r="AP2153" s="13">
        <f t="shared" si="2551"/>
        <v>6.5562107089269288E-6</v>
      </c>
      <c r="AQ2153" s="13">
        <f t="shared" si="2552"/>
        <v>5.7573191808580868E-7</v>
      </c>
      <c r="AR2153" s="13">
        <f t="shared" si="2553"/>
        <v>1.3957877503230749E-5</v>
      </c>
      <c r="AS2153" s="13">
        <f t="shared" si="2554"/>
        <v>1.1299709926510226E-5</v>
      </c>
      <c r="AT2153" s="13">
        <f t="shared" si="2555"/>
        <v>4.5738846896213116E-6</v>
      </c>
      <c r="AU2153" s="13">
        <f t="shared" si="2556"/>
        <v>1.2342748200329688E-6</v>
      </c>
      <c r="AV2153" s="13">
        <f t="shared" si="2557"/>
        <v>2.498042312081464E-7</v>
      </c>
      <c r="AW2153" s="13">
        <f t="shared" si="2558"/>
        <v>3.1948502407640995E-10</v>
      </c>
      <c r="AX2153" s="13">
        <f t="shared" si="2559"/>
        <v>1.2246687289988589E-4</v>
      </c>
      <c r="AY2153" s="13">
        <f t="shared" si="2560"/>
        <v>4.3017584862315979E-5</v>
      </c>
      <c r="AZ2153" s="13">
        <f t="shared" si="2561"/>
        <v>7.5551557885343899E-6</v>
      </c>
      <c r="BA2153" s="13">
        <f t="shared" si="2562"/>
        <v>8.8460535649500438E-7</v>
      </c>
      <c r="BB2153" s="13">
        <f t="shared" si="2563"/>
        <v>7.7681386589725252E-8</v>
      </c>
      <c r="BC2153" s="13">
        <f t="shared" si="2564"/>
        <v>5.4572564167252383E-9</v>
      </c>
      <c r="BD2153" s="13">
        <f t="shared" si="2565"/>
        <v>8.1713822654702917E-7</v>
      </c>
      <c r="BE2153" s="13">
        <f t="shared" si="2566"/>
        <v>6.6152070239241032E-7</v>
      </c>
      <c r="BF2153" s="13">
        <f t="shared" si="2567"/>
        <v>2.6776965357681862E-7</v>
      </c>
      <c r="BG2153" s="13">
        <f t="shared" si="2568"/>
        <v>7.2258345674687661E-8</v>
      </c>
      <c r="BH2153" s="13">
        <f t="shared" si="2569"/>
        <v>1.4624328550391796E-8</v>
      </c>
      <c r="BI2153" s="13">
        <f t="shared" si="2570"/>
        <v>2.3678481266390179E-9</v>
      </c>
      <c r="BJ2153" s="14">
        <f t="shared" si="2571"/>
        <v>0.44083685006836049</v>
      </c>
      <c r="BK2153" s="14">
        <f t="shared" si="2572"/>
        <v>0.40888063741083097</v>
      </c>
      <c r="BL2153" s="14">
        <f t="shared" si="2573"/>
        <v>0.14804054236435521</v>
      </c>
      <c r="BM2153" s="14">
        <f t="shared" si="2574"/>
        <v>0.11210622459228896</v>
      </c>
      <c r="BN2153" s="14">
        <f t="shared" si="2575"/>
        <v>0.8878713192400135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1.30534351145038</v>
      </c>
      <c r="F2154" s="10">
        <f>VLOOKUP(B2154,home!$B$2:$E$405,3,FALSE)</f>
        <v>1.1499999999999999</v>
      </c>
      <c r="G2154" s="10">
        <f>VLOOKUP(C2154,away!$B$2:$E$405,4,FALSE)</f>
        <v>0.51</v>
      </c>
      <c r="H2154" s="10">
        <f>VLOOKUP(A2154,away!$A$2:$E$405,3,FALSE)</f>
        <v>1.0381679389313001</v>
      </c>
      <c r="I2154" s="10">
        <f>VLOOKUP(C2154,away!$B$2:$E$405,3,FALSE)</f>
        <v>0.38</v>
      </c>
      <c r="J2154" s="10">
        <f>VLOOKUP(B2154,home!$B$2:$E$405,4,FALSE)</f>
        <v>1.1200000000000001</v>
      </c>
      <c r="K2154" s="12">
        <f t="shared" si="2520"/>
        <v>0.76558396946564777</v>
      </c>
      <c r="L2154" s="12">
        <f t="shared" si="2521"/>
        <v>0.44184427480916139</v>
      </c>
      <c r="M2154" s="13">
        <f t="shared" si="2522"/>
        <v>0.298965156963996</v>
      </c>
      <c r="N2154" s="13">
        <f t="shared" si="2523"/>
        <v>0.22888293160041653</v>
      </c>
      <c r="O2154" s="13">
        <f t="shared" si="2524"/>
        <v>0.13209604297196392</v>
      </c>
      <c r="P2154" s="13">
        <f t="shared" si="2525"/>
        <v>0.10113061292918092</v>
      </c>
      <c r="Q2154" s="13">
        <f t="shared" si="2526"/>
        <v>8.7614551658790604E-2</v>
      </c>
      <c r="R2154" s="13">
        <f t="shared" si="2527"/>
        <v>2.9182940156053605E-2</v>
      </c>
      <c r="S2154" s="13">
        <f t="shared" si="2528"/>
        <v>8.5523351410675304E-3</v>
      </c>
      <c r="T2154" s="13">
        <f t="shared" si="2529"/>
        <v>3.8711988040408138E-2</v>
      </c>
      <c r="U2154" s="13">
        <f t="shared" si="2530"/>
        <v>2.2341991165349972E-2</v>
      </c>
      <c r="V2154" s="13">
        <f t="shared" si="2531"/>
        <v>3.2144321639167235E-4</v>
      </c>
      <c r="W2154" s="13">
        <f t="shared" si="2532"/>
        <v>2.2358765413963325E-2</v>
      </c>
      <c r="X2154" s="13">
        <f t="shared" si="2533"/>
        <v>9.8790924899607845E-3</v>
      </c>
      <c r="Y2154" s="13">
        <f t="shared" si="2534"/>
        <v>2.1825102284996774E-3</v>
      </c>
      <c r="Z2154" s="13">
        <f t="shared" si="2535"/>
        <v>4.2981050100168875E-3</v>
      </c>
      <c r="AA2154" s="13">
        <f t="shared" si="2536"/>
        <v>3.2905602947489163E-3</v>
      </c>
      <c r="AB2154" s="13">
        <f t="shared" si="2537"/>
        <v>1.2596001061099635E-3</v>
      </c>
      <c r="AC2154" s="13">
        <f t="shared" si="2538"/>
        <v>6.7958900766511452E-6</v>
      </c>
      <c r="AD2154" s="13">
        <f t="shared" si="2539"/>
        <v>4.2793780944933189E-3</v>
      </c>
      <c r="AE2154" s="13">
        <f t="shared" si="2540"/>
        <v>1.8908187107956114E-3</v>
      </c>
      <c r="AF2154" s="13">
        <f t="shared" si="2541"/>
        <v>4.1772371103354015E-4</v>
      </c>
      <c r="AG2154" s="13">
        <f t="shared" si="2542"/>
        <v>6.1522943390735415E-5</v>
      </c>
      <c r="AH2154" s="13">
        <f t="shared" si="2543"/>
        <v>4.7477327280113374E-4</v>
      </c>
      <c r="AI2154" s="13">
        <f t="shared" si="2544"/>
        <v>3.6347880678728881E-4</v>
      </c>
      <c r="AJ2154" s="13">
        <f t="shared" si="2545"/>
        <v>1.391367738584249E-4</v>
      </c>
      <c r="AK2154" s="13">
        <f t="shared" si="2546"/>
        <v>3.5506961209725707E-5</v>
      </c>
      <c r="AL2154" s="13">
        <f t="shared" si="2547"/>
        <v>9.1953528742994854E-8</v>
      </c>
      <c r="AM2154" s="13">
        <f t="shared" si="2548"/>
        <v>6.552446536853073E-4</v>
      </c>
      <c r="AN2154" s="13">
        <f t="shared" si="2549"/>
        <v>2.8951609883016473E-4</v>
      </c>
      <c r="AO2154" s="13">
        <f t="shared" si="2550"/>
        <v>6.3960515366595812E-5</v>
      </c>
      <c r="AP2154" s="13">
        <f t="shared" si="2551"/>
        <v>9.4201958428579165E-6</v>
      </c>
      <c r="AQ2154" s="13">
        <f t="shared" si="2552"/>
        <v>1.0405649001869582E-6</v>
      </c>
      <c r="AR2154" s="13">
        <f t="shared" si="2553"/>
        <v>4.1955170483917843E-5</v>
      </c>
      <c r="AS2154" s="13">
        <f t="shared" si="2554"/>
        <v>3.2120205958685806E-5</v>
      </c>
      <c r="AT2154" s="13">
        <f t="shared" si="2555"/>
        <v>1.2295357388952415E-5</v>
      </c>
      <c r="AU2154" s="13">
        <f t="shared" si="2556"/>
        <v>3.1377095052776579E-6</v>
      </c>
      <c r="AV2154" s="13">
        <f t="shared" si="2557"/>
        <v>6.0054502452014066E-7</v>
      </c>
      <c r="AW2154" s="13">
        <f t="shared" si="2558"/>
        <v>8.6402829023205228E-10</v>
      </c>
      <c r="AX2154" s="13">
        <f t="shared" si="2559"/>
        <v>8.3607467156590159E-5</v>
      </c>
      <c r="AY2154" s="13">
        <f t="shared" si="2560"/>
        <v>3.6941480694434355E-5</v>
      </c>
      <c r="AZ2154" s="13">
        <f t="shared" si="2561"/>
        <v>8.1611908739044916E-6</v>
      </c>
      <c r="BA2154" s="13">
        <f t="shared" si="2562"/>
        <v>1.201991821086492E-6</v>
      </c>
      <c r="BB2154" s="13">
        <f t="shared" si="2563"/>
        <v>1.3277330112862608E-7</v>
      </c>
      <c r="BC2154" s="13">
        <f t="shared" si="2564"/>
        <v>1.1733024590239248E-8</v>
      </c>
      <c r="BD2154" s="13">
        <f t="shared" si="2565"/>
        <v>3.0896086461602326E-6</v>
      </c>
      <c r="BE2154" s="13">
        <f t="shared" si="2566"/>
        <v>2.3653548514227368E-6</v>
      </c>
      <c r="BF2154" s="13">
        <f t="shared" si="2567"/>
        <v>9.0543887817352311E-7</v>
      </c>
      <c r="BG2154" s="13">
        <f t="shared" si="2568"/>
        <v>2.3106316348686966E-7</v>
      </c>
      <c r="BH2154" s="13">
        <f t="shared" si="2569"/>
        <v>4.4224563474891891E-8</v>
      </c>
      <c r="BI2154" s="13">
        <f t="shared" si="2570"/>
        <v>6.7715233705986506E-9</v>
      </c>
      <c r="BJ2154" s="14">
        <f t="shared" si="2571"/>
        <v>0.39742852155724911</v>
      </c>
      <c r="BK2154" s="14">
        <f t="shared" si="2572"/>
        <v>0.40901337757493589</v>
      </c>
      <c r="BL2154" s="14">
        <f t="shared" si="2573"/>
        <v>0.18928078195887038</v>
      </c>
      <c r="BM2154" s="14">
        <f t="shared" si="2574"/>
        <v>0.12211160920400466</v>
      </c>
      <c r="BN2154" s="14">
        <f t="shared" si="2575"/>
        <v>0.87787223628040167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1.30534351145038</v>
      </c>
      <c r="F2155" s="10">
        <f>VLOOKUP(B2155,home!$B$2:$E$405,3,FALSE)</f>
        <v>1.1499999999999999</v>
      </c>
      <c r="G2155" s="10">
        <f>VLOOKUP(C2155,away!$B$2:$E$405,4,FALSE)</f>
        <v>0.88</v>
      </c>
      <c r="H2155" s="10">
        <f>VLOOKUP(A2155,away!$A$2:$E$405,3,FALSE)</f>
        <v>1.0381679389313001</v>
      </c>
      <c r="I2155" s="10">
        <f>VLOOKUP(C2155,away!$B$2:$E$405,3,FALSE)</f>
        <v>0.98</v>
      </c>
      <c r="J2155" s="10">
        <f>VLOOKUP(B2155,home!$B$2:$E$405,4,FALSE)</f>
        <v>0.8</v>
      </c>
      <c r="K2155" s="12">
        <f t="shared" si="2520"/>
        <v>1.3210076335877843</v>
      </c>
      <c r="L2155" s="12">
        <f t="shared" si="2521"/>
        <v>0.81392366412213935</v>
      </c>
      <c r="M2155" s="13">
        <f t="shared" si="2522"/>
        <v>0.11825271432984734</v>
      </c>
      <c r="N2155" s="13">
        <f t="shared" si="2523"/>
        <v>0.15621273832220389</v>
      </c>
      <c r="O2155" s="13">
        <f t="shared" si="2524"/>
        <v>9.6248682539737965E-2</v>
      </c>
      <c r="P2155" s="13">
        <f t="shared" si="2525"/>
        <v>0.12714524435776112</v>
      </c>
      <c r="Q2155" s="13">
        <f t="shared" si="2526"/>
        <v>0.10317910989364121</v>
      </c>
      <c r="R2155" s="13">
        <f t="shared" si="2527"/>
        <v>3.9169540179836038E-2</v>
      </c>
      <c r="S2155" s="13">
        <f t="shared" si="2528"/>
        <v>3.4176621768068932E-2</v>
      </c>
      <c r="T2155" s="13">
        <f t="shared" si="2529"/>
        <v>8.3979919185493329E-2</v>
      </c>
      <c r="U2155" s="13">
        <f t="shared" si="2530"/>
        <v>5.1743261581686843E-2</v>
      </c>
      <c r="V2155" s="13">
        <f t="shared" si="2531"/>
        <v>4.0829647013458422E-3</v>
      </c>
      <c r="W2155" s="13">
        <f t="shared" si="2532"/>
        <v>4.5433463932097629E-2</v>
      </c>
      <c r="X2155" s="13">
        <f t="shared" si="2533"/>
        <v>3.697937143737396E-2</v>
      </c>
      <c r="Y2155" s="13">
        <f t="shared" si="2534"/>
        <v>1.5049192748620497E-2</v>
      </c>
      <c r="Z2155" s="13">
        <f t="shared" si="2535"/>
        <v>1.0627005221717173E-2</v>
      </c>
      <c r="AA2155" s="13">
        <f t="shared" si="2536"/>
        <v>1.403835502006563E-2</v>
      </c>
      <c r="AB2155" s="13">
        <f t="shared" si="2537"/>
        <v>9.2723870722610478E-3</v>
      </c>
      <c r="AC2155" s="13">
        <f t="shared" si="2538"/>
        <v>2.7437506804743399E-4</v>
      </c>
      <c r="AD2155" s="13">
        <f t="shared" si="2539"/>
        <v>1.5004488168659061E-2</v>
      </c>
      <c r="AE2155" s="13">
        <f t="shared" si="2540"/>
        <v>1.2212507988512271E-2</v>
      </c>
      <c r="AF2155" s="13">
        <f t="shared" si="2541"/>
        <v>4.9700246250654013E-3</v>
      </c>
      <c r="AG2155" s="13">
        <f t="shared" si="2542"/>
        <v>1.3484068845368315E-3</v>
      </c>
      <c r="AH2155" s="13">
        <f t="shared" si="2543"/>
        <v>2.1623927571762865E-3</v>
      </c>
      <c r="AI2155" s="13">
        <f t="shared" si="2544"/>
        <v>2.8565373390448106E-3</v>
      </c>
      <c r="AJ2155" s="13">
        <f t="shared" si="2545"/>
        <v>1.8867538152533662E-3</v>
      </c>
      <c r="AK2155" s="13">
        <f t="shared" si="2546"/>
        <v>8.3080539755019079E-4</v>
      </c>
      <c r="AL2155" s="13">
        <f t="shared" si="2547"/>
        <v>1.1800316050339705E-5</v>
      </c>
      <c r="AM2155" s="13">
        <f t="shared" si="2548"/>
        <v>3.9642086817752416E-3</v>
      </c>
      <c r="AN2155" s="13">
        <f t="shared" si="2549"/>
        <v>3.2265632556153002E-3</v>
      </c>
      <c r="AO2155" s="13">
        <f t="shared" si="2550"/>
        <v>1.3130880937661318E-3</v>
      </c>
      <c r="AP2155" s="13">
        <f t="shared" si="2551"/>
        <v>3.5625115753109518E-4</v>
      </c>
      <c r="AQ2155" s="13">
        <f t="shared" si="2552"/>
        <v>7.2490311871365598E-5</v>
      </c>
      <c r="AR2155" s="13">
        <f t="shared" si="2553"/>
        <v>3.5200452723841991E-4</v>
      </c>
      <c r="AS2155" s="13">
        <f t="shared" si="2554"/>
        <v>4.6500066753941185E-4</v>
      </c>
      <c r="AT2155" s="13">
        <f t="shared" si="2555"/>
        <v>3.0713471572148932E-4</v>
      </c>
      <c r="AU2155" s="13">
        <f t="shared" si="2556"/>
        <v>1.3524243466930046E-4</v>
      </c>
      <c r="AV2155" s="13">
        <f t="shared" si="2557"/>
        <v>4.4664072145785783E-5</v>
      </c>
      <c r="AW2155" s="13">
        <f t="shared" si="2558"/>
        <v>3.5243590066643435E-7</v>
      </c>
      <c r="AX2155" s="13">
        <f t="shared" si="2559"/>
        <v>8.7279165496000988E-4</v>
      </c>
      <c r="AY2155" s="13">
        <f t="shared" si="2560"/>
        <v>7.1038578182027726E-4</v>
      </c>
      <c r="AZ2155" s="13">
        <f t="shared" si="2561"/>
        <v>2.8909989923971532E-4</v>
      </c>
      <c r="BA2155" s="13">
        <f t="shared" si="2562"/>
        <v>7.8435083095510145E-5</v>
      </c>
      <c r="BB2155" s="13">
        <f t="shared" si="2563"/>
        <v>1.5960042557205515E-5</v>
      </c>
      <c r="BC2155" s="13">
        <f t="shared" si="2564"/>
        <v>2.5980512635411995E-6</v>
      </c>
      <c r="BD2155" s="13">
        <f t="shared" si="2565"/>
        <v>4.7750802432912667E-5</v>
      </c>
      <c r="BE2155" s="13">
        <f t="shared" si="2566"/>
        <v>6.3079174523819777E-5</v>
      </c>
      <c r="BF2155" s="13">
        <f t="shared" si="2567"/>
        <v>4.1664035533191013E-5</v>
      </c>
      <c r="BG2155" s="13">
        <f t="shared" si="2568"/>
        <v>1.8346169661806004E-5</v>
      </c>
      <c r="BH2155" s="13">
        <f t="shared" si="2569"/>
        <v>6.0588575425855878E-6</v>
      </c>
      <c r="BI2155" s="13">
        <f t="shared" si="2570"/>
        <v>1.6007594129152965E-6</v>
      </c>
      <c r="BJ2155" s="14">
        <f t="shared" si="2571"/>
        <v>0.48527109519969941</v>
      </c>
      <c r="BK2155" s="14">
        <f t="shared" si="2572"/>
        <v>0.2846541063229413</v>
      </c>
      <c r="BL2155" s="14">
        <f t="shared" si="2573"/>
        <v>0.21969126191903379</v>
      </c>
      <c r="BM2155" s="14">
        <f t="shared" si="2574"/>
        <v>0.35932540569444438</v>
      </c>
      <c r="BN2155" s="14">
        <f t="shared" si="2575"/>
        <v>0.64020802962302747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1.30534351145038</v>
      </c>
      <c r="F2156" s="10">
        <f>VLOOKUP(B2156,home!$B$2:$E$405,3,FALSE)</f>
        <v>0.77</v>
      </c>
      <c r="G2156" s="10">
        <f>VLOOKUP(C2156,away!$B$2:$E$405,4,FALSE)</f>
        <v>1.02</v>
      </c>
      <c r="H2156" s="10">
        <f>VLOOKUP(A2156,away!$A$2:$E$405,3,FALSE)</f>
        <v>1.0381679389313001</v>
      </c>
      <c r="I2156" s="10">
        <f>VLOOKUP(C2156,away!$B$2:$E$405,3,FALSE)</f>
        <v>0.77</v>
      </c>
      <c r="J2156" s="10">
        <f>VLOOKUP(B2156,home!$B$2:$E$405,4,FALSE)</f>
        <v>0.16</v>
      </c>
      <c r="K2156" s="12">
        <f t="shared" si="2520"/>
        <v>1.0252167938931285</v>
      </c>
      <c r="L2156" s="12">
        <f t="shared" si="2521"/>
        <v>0.12790229007633619</v>
      </c>
      <c r="M2156" s="13">
        <f t="shared" si="2522"/>
        <v>0.31565069133708334</v>
      </c>
      <c r="N2156" s="13">
        <f t="shared" si="2523"/>
        <v>0.32361038976275408</v>
      </c>
      <c r="O2156" s="13">
        <f t="shared" si="2524"/>
        <v>4.0372446286191681E-2</v>
      </c>
      <c r="P2156" s="13">
        <f t="shared" si="2525"/>
        <v>4.1390509943151979E-2</v>
      </c>
      <c r="Q2156" s="13">
        <f t="shared" si="2526"/>
        <v>0.16588540313153818</v>
      </c>
      <c r="R2156" s="13">
        <f t="shared" si="2527"/>
        <v>2.5818641679938945E-3</v>
      </c>
      <c r="S2156" s="13">
        <f t="shared" si="2528"/>
        <v>1.3568593071166947E-3</v>
      </c>
      <c r="T2156" s="13">
        <f t="shared" si="2529"/>
        <v>2.1217122950759958E-2</v>
      </c>
      <c r="U2156" s="13">
        <f t="shared" si="2530"/>
        <v>2.6469705045782501E-3</v>
      </c>
      <c r="V2156" s="13">
        <f t="shared" si="2531"/>
        <v>1.9769074621617601E-5</v>
      </c>
      <c r="W2156" s="13">
        <f t="shared" si="2532"/>
        <v>5.6689500384061571E-2</v>
      </c>
      <c r="X2156" s="13">
        <f t="shared" si="2533"/>
        <v>7.2507169224048131E-3</v>
      </c>
      <c r="Y2156" s="13">
        <f t="shared" si="2534"/>
        <v>4.6369164953540985E-4</v>
      </c>
      <c r="Z2156" s="13">
        <f t="shared" si="2535"/>
        <v>1.1007544658415115E-4</v>
      </c>
      <c r="AA2156" s="13">
        <f t="shared" si="2536"/>
        <v>1.1285119643335775E-4</v>
      </c>
      <c r="AB2156" s="13">
        <f t="shared" si="2537"/>
        <v>5.7848470897205336E-5</v>
      </c>
      <c r="AC2156" s="13">
        <f t="shared" si="2538"/>
        <v>1.620169268889636E-7</v>
      </c>
      <c r="AD2156" s="13">
        <f t="shared" si="2539"/>
        <v>1.452975695778772E-2</v>
      </c>
      <c r="AE2156" s="13">
        <f t="shared" si="2540"/>
        <v>1.8583891891536285E-3</v>
      </c>
      <c r="AF2156" s="13">
        <f t="shared" si="2541"/>
        <v>1.1884611657292726E-4</v>
      </c>
      <c r="AG2156" s="13">
        <f t="shared" si="2542"/>
        <v>5.0668968254522025E-6</v>
      </c>
      <c r="AH2156" s="13">
        <f t="shared" si="2543"/>
        <v>3.5197254248220864E-6</v>
      </c>
      <c r="AI2156" s="13">
        <f t="shared" si="2544"/>
        <v>3.6084816154202285E-6</v>
      </c>
      <c r="AJ2156" s="13">
        <f t="shared" si="2545"/>
        <v>1.8497379762917115E-6</v>
      </c>
      <c r="AK2156" s="13">
        <f t="shared" si="2546"/>
        <v>6.3212747919871742E-7</v>
      </c>
      <c r="AL2156" s="13">
        <f t="shared" si="2547"/>
        <v>8.4979547422505564E-10</v>
      </c>
      <c r="AM2156" s="13">
        <f t="shared" si="2548"/>
        <v>2.9792301688619013E-3</v>
      </c>
      <c r="AN2156" s="13">
        <f t="shared" si="2549"/>
        <v>3.8105036126194686E-4</v>
      </c>
      <c r="AO2156" s="13">
        <f t="shared" si="2550"/>
        <v>2.4368606919909106E-5</v>
      </c>
      <c r="AP2156" s="13">
        <f t="shared" si="2551"/>
        <v>1.0389335436754759E-6</v>
      </c>
      <c r="AQ2156" s="13">
        <f t="shared" si="2552"/>
        <v>3.3220494868304143E-8</v>
      </c>
      <c r="AR2156" s="13">
        <f t="shared" si="2553"/>
        <v>9.0036188454930113E-8</v>
      </c>
      <c r="AS2156" s="13">
        <f t="shared" si="2554"/>
        <v>9.2306612462120956E-8</v>
      </c>
      <c r="AT2156" s="13">
        <f t="shared" si="2555"/>
        <v>4.7317144641775562E-8</v>
      </c>
      <c r="AU2156" s="13">
        <f t="shared" si="2556"/>
        <v>1.6170110441939523E-8</v>
      </c>
      <c r="AV2156" s="13">
        <f t="shared" si="2557"/>
        <v>4.1444671960457588E-9</v>
      </c>
      <c r="AW2156" s="13">
        <f t="shared" si="2558"/>
        <v>3.0953227897236919E-12</v>
      </c>
      <c r="AX2156" s="13">
        <f t="shared" si="2559"/>
        <v>5.0905946699838014E-4</v>
      </c>
      <c r="AY2156" s="13">
        <f t="shared" si="2560"/>
        <v>6.5109871614131893E-5</v>
      </c>
      <c r="AZ2156" s="13">
        <f t="shared" si="2561"/>
        <v>4.1638508430118506E-6</v>
      </c>
      <c r="BA2156" s="13">
        <f t="shared" si="2562"/>
        <v>1.7752201945249957E-7</v>
      </c>
      <c r="BB2156" s="13">
        <f t="shared" si="2563"/>
        <v>5.6763682067376472E-9</v>
      </c>
      <c r="BC2156" s="13">
        <f t="shared" si="2564"/>
        <v>1.4520409859165029E-10</v>
      </c>
      <c r="BD2156" s="13">
        <f t="shared" si="2565"/>
        <v>1.9193057821883546E-9</v>
      </c>
      <c r="BE2156" s="13">
        <f t="shared" si="2566"/>
        <v>1.967704520515688E-9</v>
      </c>
      <c r="BF2156" s="13">
        <f t="shared" si="2567"/>
        <v>1.0086618599260545E-9</v>
      </c>
      <c r="BG2156" s="13">
        <f t="shared" si="2568"/>
        <v>3.4469902605188982E-10</v>
      </c>
      <c r="BH2156" s="13">
        <f t="shared" si="2569"/>
        <v>8.8347807586750607E-11</v>
      </c>
      <c r="BI2156" s="13">
        <f t="shared" si="2570"/>
        <v>1.8115131208315099E-11</v>
      </c>
      <c r="BJ2156" s="14">
        <f t="shared" si="2571"/>
        <v>0.59559312178552326</v>
      </c>
      <c r="BK2156" s="14">
        <f t="shared" si="2572"/>
        <v>0.35848310240031012</v>
      </c>
      <c r="BL2156" s="14">
        <f t="shared" si="2573"/>
        <v>4.5781846019947461E-2</v>
      </c>
      <c r="BM2156" s="14">
        <f t="shared" si="2574"/>
        <v>0.11041173115513309</v>
      </c>
      <c r="BN2156" s="14">
        <f t="shared" si="2575"/>
        <v>0.88949130462871306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1.30534351145038</v>
      </c>
      <c r="F2157" s="10">
        <f>VLOOKUP(B2157,home!$B$2:$E$405,3,FALSE)</f>
        <v>0.51</v>
      </c>
      <c r="G2157" s="10">
        <f>VLOOKUP(C2157,away!$B$2:$E$405,4,FALSE)</f>
        <v>0.88</v>
      </c>
      <c r="H2157" s="10">
        <f>VLOOKUP(A2157,away!$A$2:$E$405,3,FALSE)</f>
        <v>1.0381679389313001</v>
      </c>
      <c r="I2157" s="10">
        <f>VLOOKUP(C2157,away!$B$2:$E$405,3,FALSE)</f>
        <v>1.0900000000000001</v>
      </c>
      <c r="J2157" s="10">
        <f>VLOOKUP(B2157,home!$B$2:$E$405,4,FALSE)</f>
        <v>1.1200000000000001</v>
      </c>
      <c r="K2157" s="12">
        <f t="shared" ref="K2157:K2220" si="2576">E2157*F2157*G2157</f>
        <v>0.58583816793893062</v>
      </c>
      <c r="L2157" s="12">
        <f t="shared" ref="L2157:L2220" si="2577">H2157*I2157*J2157</f>
        <v>1.2673954198473314</v>
      </c>
      <c r="M2157" s="13">
        <f t="shared" ref="M2157:M2220" si="2578">_xlfn.POISSON.DIST(0,K2157,FALSE) * _xlfn.POISSON.DIST(0,L2157,FALSE)</f>
        <v>0.15672954729073477</v>
      </c>
      <c r="N2157" s="13">
        <f t="shared" ref="N2157:N2220" si="2579">_xlfn.POISSON.DIST(1,K2157,FALSE) * _xlfn.POISSON.DIST(0,L2157,FALSE)</f>
        <v>9.1818150846702043E-2</v>
      </c>
      <c r="O2157" s="13">
        <f t="shared" ref="O2157:O2220" si="2580">_xlfn.POISSON.DIST(0,K2157,FALSE) * _xlfn.POISSON.DIST(1,L2157,FALSE)</f>
        <v>0.198638310391023</v>
      </c>
      <c r="P2157" s="13">
        <f t="shared" ref="P2157:P2220" si="2581">_xlfn.POISSON.DIST(1,K2157,FALSE) * _xlfn.POISSON.DIST(1,L2157,FALSE)</f>
        <v>0.11636990384196155</v>
      </c>
      <c r="Q2157" s="13">
        <f t="shared" ref="Q2157:Q2220" si="2582">_xlfn.POISSON.DIST(2,K2157,FALSE) * _xlfn.POISSON.DIST(0,L2157,FALSE)</f>
        <v>2.6895288637786147E-2</v>
      </c>
      <c r="R2157" s="13">
        <f t="shared" ref="R2157:R2220" si="2583">_xlfn.POISSON.DIST(0,K2157,FALSE) * _xlfn.POISSON.DIST(2,L2157,FALSE)</f>
        <v>0.12587664239789759</v>
      </c>
      <c r="S2157" s="13">
        <f t="shared" ref="S2157:S2220" si="2584">_xlfn.POISSON.DIST(2,K2157,FALSE) * _xlfn.POISSON.DIST(2,L2157,FALSE)</f>
        <v>2.1600832061147549E-2</v>
      </c>
      <c r="T2157" s="13">
        <f t="shared" ref="T2157:T2220" si="2585">_xlfn.POISSON.DIST(2,K2157,FALSE) * _xlfn.POISSON.DIST(1,L2157,FALSE)</f>
        <v>3.4086965635002138E-2</v>
      </c>
      <c r="U2157" s="13">
        <f t="shared" ref="U2157:U2220" si="2586">_xlfn.POISSON.DIST(1,K2157,FALSE) * _xlfn.POISSON.DIST(2,L2157,FALSE)</f>
        <v>7.3743341568688225E-2</v>
      </c>
      <c r="V2157" s="13">
        <f t="shared" ref="V2157:V2220" si="2587">_xlfn.POISSON.DIST(3,K2157,FALSE) * _xlfn.POISSON.DIST(3,L2157,FALSE)</f>
        <v>1.7820413099538543E-3</v>
      </c>
      <c r="W2157" s="13">
        <f t="shared" ref="W2157:W2220" si="2588">_xlfn.POISSON.DIST(3,K2157,FALSE) * _xlfn.POISSON.DIST(0,L2157,FALSE)</f>
        <v>5.2520955405831234E-3</v>
      </c>
      <c r="X2157" s="13">
        <f t="shared" ref="X2157:X2220" si="2589">_xlfn.POISSON.DIST(3,K2157,FALSE) * _xlfn.POISSON.DIST(1,L2157,FALSE)</f>
        <v>6.6564818327356457E-3</v>
      </c>
      <c r="Y2157" s="13">
        <f t="shared" ref="Y2157:Y2220" si="2590">_xlfn.POISSON.DIST(3,K2157,FALSE) * _xlfn.POISSON.DIST(2,L2157,FALSE)</f>
        <v>4.2181972935530646E-3</v>
      </c>
      <c r="Z2157" s="13">
        <f t="shared" ref="Z2157:Z2220" si="2591">_xlfn.POISSON.DIST(0,K2157,FALSE) * _xlfn.POISSON.DIST(3,L2157,FALSE)</f>
        <v>5.3178493346951933E-2</v>
      </c>
      <c r="AA2157" s="13">
        <f t="shared" ref="AA2157:AA2220" si="2592">_xlfn.POISSON.DIST(1,K2157,FALSE) * _xlfn.POISSON.DIST(3,L2157,FALSE)</f>
        <v>3.1153991116130927E-2</v>
      </c>
      <c r="AB2157" s="13">
        <f t="shared" ref="AB2157:AB2220" si="2593">_xlfn.POISSON.DIST(2,K2157,FALSE) * _xlfn.POISSON.DIST(3,L2157,FALSE)</f>
        <v>9.1255985397299313E-3</v>
      </c>
      <c r="AC2157" s="13">
        <f t="shared" ref="AC2157:AC2220" si="2594">_xlfn.POISSON.DIST(4,K2157,FALSE) * _xlfn.POISSON.DIST(4,L2157,FALSE)</f>
        <v>8.2696586040445564E-5</v>
      </c>
      <c r="AD2157" s="13">
        <f t="shared" ref="AD2157:AD2220" si="2595">_xlfn.POISSON.DIST(4,K2157,FALSE) * _xlfn.POISSON.DIST(0,L2157,FALSE)</f>
        <v>7.6921950733386114E-4</v>
      </c>
      <c r="AE2157" s="13">
        <f t="shared" ref="AE2157:AE2220" si="2596">_xlfn.POISSON.DIST(4,K2157,FALSE) * _xlfn.POISSON.DIST(1,L2157,FALSE)</f>
        <v>9.7490528045215648E-4</v>
      </c>
      <c r="AF2157" s="13">
        <f t="shared" ref="AF2157:AF2220" si="2597">_xlfn.POISSON.DIST(4,K2157,FALSE) * _xlfn.POISSON.DIST(2,L2157,FALSE)</f>
        <v>6.1779524361502071E-4</v>
      </c>
      <c r="AG2157" s="13">
        <f t="shared" ref="AG2157:AG2220" si="2598">_xlfn.POISSON.DIST(4,K2157,FALSE) * _xlfn.POISSON.DIST(3,L2157,FALSE)</f>
        <v>2.609969540537145E-4</v>
      </c>
      <c r="AH2157" s="13">
        <f t="shared" ref="AH2157:AH2220" si="2599">_xlfn.POISSON.DIST(0,K2157,FALSE) * _xlfn.POISSON.DIST(4,L2157,FALSE)</f>
        <v>1.6849544725577169E-2</v>
      </c>
      <c r="AI2157" s="13">
        <f t="shared" ref="AI2157:AI2220" si="2600">_xlfn.POISSON.DIST(1,K2157,FALSE) * _xlfn.POISSON.DIST(4,L2157,FALSE)</f>
        <v>9.8711064126371997E-3</v>
      </c>
      <c r="AJ2157" s="13">
        <f t="shared" ref="AJ2157:AJ2220" si="2601">_xlfn.POISSON.DIST(2,K2157,FALSE) * _xlfn.POISSON.DIST(4,L2157,FALSE)</f>
        <v>2.8914354481548036E-3</v>
      </c>
      <c r="AK2157" s="13">
        <f t="shared" ref="AK2157:AK2220" si="2602">_xlfn.POISSON.DIST(3,K2157,FALSE) * _xlfn.POISSON.DIST(4,L2157,FALSE)</f>
        <v>5.6463774855356353E-4</v>
      </c>
      <c r="AL2157" s="13">
        <f t="shared" ref="AL2157:AL2220" si="2603">_xlfn.POISSON.DIST(5,K2157,FALSE) * _xlfn.POISSON.DIST(5,L2157,FALSE)</f>
        <v>2.4560509315409839E-6</v>
      </c>
      <c r="AM2157" s="13">
        <f t="shared" ref="AM2157:AM2220" si="2604">_xlfn.POISSON.DIST(5,K2157,FALSE) * _xlfn.POISSON.DIST(0,L2157,FALSE)</f>
        <v>9.0127629383871246E-5</v>
      </c>
      <c r="AN2157" s="13">
        <f t="shared" ref="AN2157:AN2220" si="2605">_xlfn.POISSON.DIST(5,K2157,FALSE) * _xlfn.POISSON.DIST(1,L2157,FALSE)</f>
        <v>1.1422734468281619E-4</v>
      </c>
      <c r="AO2157" s="13">
        <f t="shared" ref="AO2157:AO2220" si="2606">_xlfn.POISSON.DIST(5,K2157,FALSE) * _xlfn.POISSON.DIST(2,L2157,FALSE)</f>
        <v>7.2385606736161833E-5</v>
      </c>
      <c r="AP2157" s="13">
        <f t="shared" ref="AP2157:AP2220" si="2607">_xlfn.POISSON.DIST(5,K2157,FALSE) * _xlfn.POISSON.DIST(3,L2157,FALSE)</f>
        <v>3.0580395480093879E-5</v>
      </c>
      <c r="AQ2157" s="13">
        <f t="shared" ref="AQ2157:AQ2220" si="2608">_xlfn.POISSON.DIST(5,K2157,FALSE) * _xlfn.POISSON.DIST(4,L2157,FALSE)</f>
        <v>9.6893632921477583E-6</v>
      </c>
      <c r="AR2157" s="13">
        <f t="shared" ref="AR2157:AR2220" si="2609">_xlfn.POISSON.DIST(0,K2157,FALSE) * _xlfn.POISSON.DIST(5,L2157,FALSE)</f>
        <v>4.2710071623418494E-3</v>
      </c>
      <c r="AS2157" s="13">
        <f t="shared" ref="AS2157:AS2220" si="2610">_xlfn.POISSON.DIST(1,K2157,FALSE) * _xlfn.POISSON.DIST(5,L2157,FALSE)</f>
        <v>2.5021190112403998E-3</v>
      </c>
      <c r="AT2157" s="13">
        <f t="shared" ref="AT2157:AT2220" si="2611">_xlfn.POISSON.DIST(2,K2157,FALSE) * _xlfn.POISSON.DIST(5,L2157,FALSE)</f>
        <v>7.3291840875512214E-4</v>
      </c>
      <c r="AU2157" s="13">
        <f t="shared" ref="AU2157:AU2220" si="2612">_xlfn.POISSON.DIST(3,K2157,FALSE) * _xlfn.POISSON.DIST(5,L2157,FALSE)</f>
        <v>1.43123859277939E-4</v>
      </c>
      <c r="AV2157" s="13">
        <f t="shared" ref="AV2157:AV2220" si="2613">_xlfn.POISSON.DIST(4,K2157,FALSE) * _xlfn.POISSON.DIST(5,L2157,FALSE)</f>
        <v>2.0961854876934275E-5</v>
      </c>
      <c r="AW2157" s="13">
        <f t="shared" ref="AW2157:AW2220" si="2614">_xlfn.POISSON.DIST(6,K2157,FALSE) * _xlfn.POISSON.DIST(6,L2157,FALSE)</f>
        <v>5.0655273451583913E-8</v>
      </c>
      <c r="AX2157" s="13">
        <f t="shared" ref="AX2157:AX2220" si="2615">_xlfn.POISSON.DIST(6,K2157,FALSE) * _xlfn.POISSON.DIST(0,L2157,FALSE)</f>
        <v>8.8000342131543353E-6</v>
      </c>
      <c r="AY2157" s="13">
        <f t="shared" ref="AY2157:AY2220" si="2616">_xlfn.POISSON.DIST(6,K2157,FALSE) * _xlfn.POISSON.DIST(1,L2157,FALSE)</f>
        <v>1.1153123056251622E-5</v>
      </c>
      <c r="AZ2157" s="13">
        <f t="shared" ref="AZ2157:AZ2220" si="2617">_xlfn.POISSON.DIST(6,K2157,FALSE) * _xlfn.POISSON.DIST(2,L2157,FALSE)</f>
        <v>7.0677085392434888E-6</v>
      </c>
      <c r="BA2157" s="13">
        <f t="shared" ref="BA2157:BA2220" si="2618">_xlfn.POISSON.DIST(6,K2157,FALSE) * _xlfn.POISSON.DIST(3,L2157,FALSE)</f>
        <v>2.9858604771510236E-6</v>
      </c>
      <c r="BB2157" s="13">
        <f t="shared" ref="BB2157:BB2220" si="2619">_xlfn.POISSON.DIST(6,K2157,FALSE) * _xlfn.POISSON.DIST(4,L2157,FALSE)</f>
        <v>9.4606647326109385E-7</v>
      </c>
      <c r="BC2157" s="13">
        <f t="shared" ref="BC2157:BC2220" si="2620">_xlfn.POISSON.DIST(6,K2157,FALSE) * _xlfn.POISSON.DIST(5,L2157,FALSE)</f>
        <v>2.3980806301644545E-7</v>
      </c>
      <c r="BD2157" s="13">
        <f t="shared" ref="BD2157:BD2220" si="2621">_xlfn.POISSON.DIST(0,K2157,FALSE) * _xlfn.POISSON.DIST(6,L2157,FALSE)</f>
        <v>9.0217581928120219E-4</v>
      </c>
      <c r="BE2157" s="13">
        <f t="shared" ref="BE2157:BE2220" si="2622">_xlfn.POISSON.DIST(1,K2157,FALSE) * _xlfn.POISSON.DIST(6,L2157,FALSE)</f>
        <v>5.2852902912650321E-4</v>
      </c>
      <c r="BF2157" s="13">
        <f t="shared" ref="BF2157:BF2220" si="2623">_xlfn.POISSON.DIST(2,K2157,FALSE) * _xlfn.POISSON.DIST(6,L2157,FALSE)</f>
        <v>1.5481623906300616E-4</v>
      </c>
      <c r="BG2157" s="13">
        <f t="shared" ref="BG2157:BG2220" si="2624">_xlfn.POISSON.DIST(3,K2157,FALSE) * _xlfn.POISSON.DIST(6,L2157,FALSE)</f>
        <v>3.0232420619955672E-5</v>
      </c>
      <c r="BH2157" s="13">
        <f t="shared" ref="BH2157:BH2220" si="2625">_xlfn.POISSON.DIST(4,K2157,FALSE) * _xlfn.POISSON.DIST(6,L2157,FALSE)</f>
        <v>4.427826477088495E-6</v>
      </c>
      <c r="BI2157" s="13">
        <f t="shared" ref="BI2157:BI2220" si="2626">_xlfn.POISSON.DIST(5,K2157,FALSE) * _xlfn.POISSON.DIST(6,L2157,FALSE)</f>
        <v>5.1879795025780294E-7</v>
      </c>
      <c r="BJ2157" s="14">
        <f t="shared" ref="BJ2157:BJ2220" si="2627">SUM(N2157,Q2157,T2157,W2157,X2157,Y2157,AD2157,AE2157,AF2157,AG2157,AM2157,AN2157,AO2157,AP2157,AQ2157,AX2157,AY2157,AZ2157,BA2157,BB2157,BC2157)</f>
        <v>0.17189829971221413</v>
      </c>
      <c r="BK2157" s="14">
        <f t="shared" ref="BK2157:BK2220" si="2628">SUM(M2157,P2157,S2157,V2157,AC2157,AL2157,AY2157)</f>
        <v>0.29657863026382592</v>
      </c>
      <c r="BL2157" s="14">
        <f t="shared" ref="BL2157:BL2220" si="2629">SUM(O2157,R2157,U2157,AA2157,AB2157,AH2157,AI2157,AJ2157,AK2157,AR2157,AS2157,AT2157,AU2157,AV2157,BD2157,BE2157,BF2157,BG2157,BH2157,BI2157)</f>
        <v>0.4780054387774027</v>
      </c>
      <c r="BM2157" s="14">
        <f t="shared" ref="BM2157:BM2220" si="2630">SUM(S2157:BI2157)</f>
        <v>0.28332191622650682</v>
      </c>
      <c r="BN2157" s="14">
        <f t="shared" ref="BN2157:BN2220" si="2631">SUM(M2157:R2157)</f>
        <v>0.71632784340610511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1.5858585858585901</v>
      </c>
      <c r="F2158" s="10">
        <f>VLOOKUP(B2158,home!$B$2:$E$405,3,FALSE)</f>
        <v>0.63</v>
      </c>
      <c r="G2158" s="10">
        <f>VLOOKUP(C2158,away!$B$2:$E$405,4,FALSE)</f>
        <v>1.1399999999999999</v>
      </c>
      <c r="H2158" s="10">
        <f>VLOOKUP(A2158,away!$A$2:$E$405,3,FALSE)</f>
        <v>1.1313131313131299</v>
      </c>
      <c r="I2158" s="10">
        <f>VLOOKUP(C2158,away!$B$2:$E$405,3,FALSE)</f>
        <v>0.38</v>
      </c>
      <c r="J2158" s="10">
        <f>VLOOKUP(B2158,home!$B$2:$E$405,4,FALSE)</f>
        <v>1.41</v>
      </c>
      <c r="K2158" s="12">
        <f t="shared" si="2576"/>
        <v>1.1389636363636393</v>
      </c>
      <c r="L2158" s="12">
        <f t="shared" si="2577"/>
        <v>0.60615757575757501</v>
      </c>
      <c r="M2158" s="13">
        <f t="shared" si="2578"/>
        <v>0.17462382116016203</v>
      </c>
      <c r="N2158" s="13">
        <f t="shared" si="2579"/>
        <v>0.19889018234429198</v>
      </c>
      <c r="O2158" s="13">
        <f t="shared" si="2580"/>
        <v>0.10584955210396814</v>
      </c>
      <c r="P2158" s="13">
        <f t="shared" si="2581"/>
        <v>0.12055879077179807</v>
      </c>
      <c r="Q2158" s="13">
        <f t="shared" si="2582"/>
        <v>0.11326434265994106</v>
      </c>
      <c r="R2158" s="13">
        <f t="shared" si="2583"/>
        <v>3.2080753949183222E-2</v>
      </c>
      <c r="S2158" s="13">
        <f t="shared" si="2584"/>
        <v>2.0808189191764762E-2</v>
      </c>
      <c r="T2158" s="13">
        <f t="shared" si="2585"/>
        <v>6.8656039366525159E-2</v>
      </c>
      <c r="U2158" s="13">
        <f t="shared" si="2586"/>
        <v>3.653881217524891E-2</v>
      </c>
      <c r="V2158" s="13">
        <f t="shared" si="2587"/>
        <v>1.5961995145675027E-3</v>
      </c>
      <c r="W2158" s="13">
        <f t="shared" si="2588"/>
        <v>4.3001322528767906E-2</v>
      </c>
      <c r="X2158" s="13">
        <f t="shared" si="2589"/>
        <v>2.6065577418407548E-2</v>
      </c>
      <c r="Y2158" s="13">
        <f t="shared" si="2590"/>
        <v>7.8999236093316542E-3</v>
      </c>
      <c r="Z2158" s="13">
        <f t="shared" si="2591"/>
        <v>6.481997347437385E-3</v>
      </c>
      <c r="AA2158" s="13">
        <f t="shared" si="2592"/>
        <v>7.3827592697367486E-3</v>
      </c>
      <c r="AB2158" s="13">
        <f t="shared" si="2593"/>
        <v>4.2043471721283678E-3</v>
      </c>
      <c r="AC2158" s="13">
        <f t="shared" si="2594"/>
        <v>6.8875154757054238E-5</v>
      </c>
      <c r="AD2158" s="13">
        <f t="shared" si="2595"/>
        <v>1.2244235668952797E-2</v>
      </c>
      <c r="AE2158" s="13">
        <f t="shared" si="2596"/>
        <v>7.4219362100968562E-3</v>
      </c>
      <c r="AF2158" s="13">
        <f t="shared" si="2597"/>
        <v>2.2494314302698368E-3</v>
      </c>
      <c r="AG2158" s="13">
        <f t="shared" si="2598"/>
        <v>4.5450330086841973E-4</v>
      </c>
      <c r="AH2158" s="13">
        <f t="shared" si="2599"/>
        <v>9.8227794954741893E-4</v>
      </c>
      <c r="AI2158" s="13">
        <f t="shared" si="2600"/>
        <v>1.1187788653363477E-3</v>
      </c>
      <c r="AJ2158" s="13">
        <f t="shared" si="2601"/>
        <v>6.3712422237513662E-4</v>
      </c>
      <c r="AK2158" s="13">
        <f t="shared" si="2602"/>
        <v>2.4188710704391378E-4</v>
      </c>
      <c r="AL2158" s="13">
        <f t="shared" si="2603"/>
        <v>1.9020326818103653E-6</v>
      </c>
      <c r="AM2158" s="13">
        <f t="shared" si="2604"/>
        <v>2.7891478364007699E-3</v>
      </c>
      <c r="AN2158" s="13">
        <f t="shared" si="2605"/>
        <v>1.6906630909421761E-3</v>
      </c>
      <c r="AO2158" s="13">
        <f t="shared" si="2606"/>
        <v>5.1240412031415897E-4</v>
      </c>
      <c r="AP2158" s="13">
        <f t="shared" si="2607"/>
        <v>1.0353254645927448E-4</v>
      </c>
      <c r="AQ2158" s="13">
        <f t="shared" si="2608"/>
        <v>1.5689259343440574E-5</v>
      </c>
      <c r="AR2158" s="13">
        <f t="shared" si="2609"/>
        <v>1.1908304412355706E-4</v>
      </c>
      <c r="AS2158" s="13">
        <f t="shared" si="2610"/>
        <v>1.3563125696421826E-4</v>
      </c>
      <c r="AT2158" s="13">
        <f t="shared" si="2611"/>
        <v>7.7239534818268621E-5</v>
      </c>
      <c r="AU2158" s="13">
        <f t="shared" si="2612"/>
        <v>2.932434048255038E-5</v>
      </c>
      <c r="AV2158" s="13">
        <f t="shared" si="2613"/>
        <v>8.3498393674927651E-6</v>
      </c>
      <c r="AW2158" s="13">
        <f t="shared" si="2614"/>
        <v>3.6476307662066896E-8</v>
      </c>
      <c r="AX2158" s="13">
        <f t="shared" si="2615"/>
        <v>5.2945632701713243E-4</v>
      </c>
      <c r="AY2158" s="13">
        <f t="shared" si="2616"/>
        <v>3.2093396365421483E-4</v>
      </c>
      <c r="AZ2158" s="13">
        <f t="shared" si="2617"/>
        <v>9.7268276693454272E-5</v>
      </c>
      <c r="BA2158" s="13">
        <f t="shared" si="2618"/>
        <v>1.965330093287376E-5</v>
      </c>
      <c r="BB2158" s="13">
        <f t="shared" si="2619"/>
        <v>2.9782493122762105E-6</v>
      </c>
      <c r="BC2158" s="13">
        <f t="shared" si="2620"/>
        <v>3.6105767662620274E-7</v>
      </c>
      <c r="BD2158" s="13">
        <f t="shared" si="2621"/>
        <v>1.2030514889961273E-5</v>
      </c>
      <c r="BE2158" s="13">
        <f t="shared" si="2622"/>
        <v>1.3702318986397201E-5</v>
      </c>
      <c r="BF2158" s="13">
        <f t="shared" si="2623"/>
        <v>7.8032215296807483E-6</v>
      </c>
      <c r="BG2158" s="13">
        <f t="shared" si="2624"/>
        <v>2.9625285229320741E-6</v>
      </c>
      <c r="BH2158" s="13">
        <f t="shared" si="2625"/>
        <v>8.4355306482742917E-7</v>
      </c>
      <c r="BI2158" s="13">
        <f t="shared" si="2626"/>
        <v>1.9215525323630822E-7</v>
      </c>
      <c r="BJ2158" s="14">
        <f t="shared" si="2627"/>
        <v>0.48622958256619964</v>
      </c>
      <c r="BK2158" s="14">
        <f t="shared" si="2628"/>
        <v>0.31797871178938547</v>
      </c>
      <c r="BL2158" s="14">
        <f t="shared" si="2629"/>
        <v>0.18944345512257135</v>
      </c>
      <c r="BM2158" s="14">
        <f t="shared" si="2630"/>
        <v>0.25454540634890255</v>
      </c>
      <c r="BN2158" s="14">
        <f t="shared" si="2631"/>
        <v>0.74526744298934444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1.5858585858585901</v>
      </c>
      <c r="F2159" s="10">
        <f>VLOOKUP(B2159,home!$B$2:$E$405,3,FALSE)</f>
        <v>1.01</v>
      </c>
      <c r="G2159" s="10">
        <f>VLOOKUP(C2159,away!$B$2:$E$405,4,FALSE)</f>
        <v>0.76</v>
      </c>
      <c r="H2159" s="10">
        <f>VLOOKUP(A2159,away!$A$2:$E$405,3,FALSE)</f>
        <v>1.1313131313131299</v>
      </c>
      <c r="I2159" s="10">
        <f>VLOOKUP(C2159,away!$B$2:$E$405,3,FALSE)</f>
        <v>0.38</v>
      </c>
      <c r="J2159" s="10">
        <f>VLOOKUP(B2159,home!$B$2:$E$405,4,FALSE)</f>
        <v>0.35</v>
      </c>
      <c r="K2159" s="12">
        <f t="shared" si="2576"/>
        <v>1.2173050505050538</v>
      </c>
      <c r="L2159" s="12">
        <f t="shared" si="2577"/>
        <v>0.15046464646464627</v>
      </c>
      <c r="M2159" s="13">
        <f t="shared" si="2578"/>
        <v>0.25467432754079677</v>
      </c>
      <c r="N2159" s="13">
        <f t="shared" si="2579"/>
        <v>0.31001634514939019</v>
      </c>
      <c r="O2159" s="13">
        <f t="shared" si="2580"/>
        <v>3.8319482657047522E-2</v>
      </c>
      <c r="P2159" s="13">
        <f t="shared" si="2581"/>
        <v>4.6646499771164758E-2</v>
      </c>
      <c r="Q2159" s="13">
        <f t="shared" si="2582"/>
        <v>0.18869223134473539</v>
      </c>
      <c r="R2159" s="13">
        <f t="shared" si="2583"/>
        <v>2.8828637053503999E-3</v>
      </c>
      <c r="S2159" s="13">
        <f t="shared" si="2584"/>
        <v>2.1359592483391494E-3</v>
      </c>
      <c r="T2159" s="13">
        <f t="shared" si="2585"/>
        <v>2.8391509879910862E-2</v>
      </c>
      <c r="U2159" s="13">
        <f t="shared" si="2586"/>
        <v>3.509324548440754E-3</v>
      </c>
      <c r="V2159" s="13">
        <f t="shared" si="2587"/>
        <v>4.3469470096692476E-5</v>
      </c>
      <c r="W2159" s="13">
        <f t="shared" si="2588"/>
        <v>7.6565335402338106E-2</v>
      </c>
      <c r="X2159" s="13">
        <f t="shared" si="2589"/>
        <v>1.1520376122759871E-2</v>
      </c>
      <c r="Y2159" s="13">
        <f t="shared" si="2590"/>
        <v>8.6670466022540813E-4</v>
      </c>
      <c r="Z2159" s="13">
        <f t="shared" si="2591"/>
        <v>1.4458968941043605E-4</v>
      </c>
      <c r="AA2159" s="13">
        <f t="shared" si="2592"/>
        <v>1.7600975917028087E-4</v>
      </c>
      <c r="AB2159" s="13">
        <f t="shared" si="2593"/>
        <v>1.0712878438808061E-4</v>
      </c>
      <c r="AC2159" s="13">
        <f t="shared" si="2594"/>
        <v>4.9762049204615992E-7</v>
      </c>
      <c r="AD2159" s="13">
        <f t="shared" si="2595"/>
        <v>2.3300842369719896E-2</v>
      </c>
      <c r="AE2159" s="13">
        <f t="shared" si="2596"/>
        <v>3.5059530094883554E-3</v>
      </c>
      <c r="AF2159" s="13">
        <f t="shared" si="2597"/>
        <v>2.6376099004716397E-4</v>
      </c>
      <c r="AG2159" s="13">
        <f t="shared" si="2598"/>
        <v>1.3228901372870541E-5</v>
      </c>
      <c r="AH2159" s="13">
        <f t="shared" si="2599"/>
        <v>5.4389091248935674E-6</v>
      </c>
      <c r="AI2159" s="13">
        <f t="shared" si="2600"/>
        <v>6.620811546970961E-6</v>
      </c>
      <c r="AJ2159" s="13">
        <f t="shared" si="2601"/>
        <v>4.0297736672849658E-6</v>
      </c>
      <c r="AK2159" s="13">
        <f t="shared" si="2602"/>
        <v>1.6351546125260866E-6</v>
      </c>
      <c r="AL2159" s="13">
        <f t="shared" si="2603"/>
        <v>3.6457941234205774E-9</v>
      </c>
      <c r="AM2159" s="13">
        <f t="shared" si="2604"/>
        <v>5.6728466195364331E-3</v>
      </c>
      <c r="AN2159" s="13">
        <f t="shared" si="2605"/>
        <v>8.5356286105671322E-4</v>
      </c>
      <c r="AO2159" s="13">
        <f t="shared" si="2606"/>
        <v>6.4215517062125166E-5</v>
      </c>
      <c r="AP2159" s="13">
        <f t="shared" si="2607"/>
        <v>3.2207216907657089E-6</v>
      </c>
      <c r="AQ2159" s="13">
        <f t="shared" si="2608"/>
        <v>1.2115118764052006E-7</v>
      </c>
      <c r="AR2159" s="13">
        <f t="shared" si="2609"/>
        <v>1.6367270772608999E-7</v>
      </c>
      <c r="AS2159" s="13">
        <f t="shared" si="2610"/>
        <v>1.9923961374480685E-7</v>
      </c>
      <c r="AT2159" s="13">
        <f t="shared" si="2611"/>
        <v>1.2126769403611481E-7</v>
      </c>
      <c r="AU2159" s="13">
        <f t="shared" si="2612"/>
        <v>4.9206592137754696E-8</v>
      </c>
      <c r="AV2159" s="13">
        <f t="shared" si="2613"/>
        <v>1.4974858281857768E-8</v>
      </c>
      <c r="AW2159" s="13">
        <f t="shared" si="2614"/>
        <v>1.8549129477769409E-11</v>
      </c>
      <c r="AX2159" s="13">
        <f t="shared" si="2615"/>
        <v>1.1509308067837024E-3</v>
      </c>
      <c r="AY2159" s="13">
        <f t="shared" si="2616"/>
        <v>1.7317439694797992E-4</v>
      </c>
      <c r="AZ2159" s="13">
        <f t="shared" si="2617"/>
        <v>1.3028312206753058E-5</v>
      </c>
      <c r="BA2159" s="13">
        <f t="shared" si="2618"/>
        <v>6.5343346340671156E-7</v>
      </c>
      <c r="BB2159" s="13">
        <f t="shared" si="2619"/>
        <v>2.4579658764915058E-8</v>
      </c>
      <c r="BC2159" s="13">
        <f t="shared" si="2620"/>
        <v>7.3967393325691822E-10</v>
      </c>
      <c r="BD2159" s="13">
        <f t="shared" si="2621"/>
        <v>4.1044926839862472E-9</v>
      </c>
      <c r="BE2159" s="13">
        <f t="shared" si="2622"/>
        <v>4.9964196739775021E-9</v>
      </c>
      <c r="BF2159" s="13">
        <f t="shared" si="2623"/>
        <v>3.0410834517878147E-9</v>
      </c>
      <c r="BG2159" s="13">
        <f t="shared" si="2624"/>
        <v>1.2339754149562159E-9</v>
      </c>
      <c r="BH2159" s="13">
        <f t="shared" si="2625"/>
        <v>3.755311262063178E-10</v>
      </c>
      <c r="BI2159" s="13">
        <f t="shared" si="2626"/>
        <v>9.1427187310560269E-11</v>
      </c>
      <c r="BJ2159" s="14">
        <f t="shared" si="2627"/>
        <v>0.65106806696925668</v>
      </c>
      <c r="BK2159" s="14">
        <f t="shared" si="2628"/>
        <v>0.30367393169363149</v>
      </c>
      <c r="BL2159" s="14">
        <f t="shared" si="2629"/>
        <v>4.5013096307744194E-2</v>
      </c>
      <c r="BM2159" s="14">
        <f t="shared" si="2630"/>
        <v>0.15849476011315849</v>
      </c>
      <c r="BN2159" s="14">
        <f t="shared" si="2631"/>
        <v>0.84123175016848517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1.5858585858585901</v>
      </c>
      <c r="F2160" s="10">
        <f>VLOOKUP(B2160,home!$B$2:$E$405,3,FALSE)</f>
        <v>1.26</v>
      </c>
      <c r="G2160" s="10">
        <f>VLOOKUP(C2160,away!$B$2:$E$405,4,FALSE)</f>
        <v>1.47</v>
      </c>
      <c r="H2160" s="10">
        <f>VLOOKUP(A2160,away!$A$2:$E$405,3,FALSE)</f>
        <v>1.1313131313131299</v>
      </c>
      <c r="I2160" s="10">
        <f>VLOOKUP(C2160,away!$B$2:$E$405,3,FALSE)</f>
        <v>0.63</v>
      </c>
      <c r="J2160" s="10">
        <f>VLOOKUP(B2160,home!$B$2:$E$405,4,FALSE)</f>
        <v>0.88</v>
      </c>
      <c r="K2160" s="12">
        <f t="shared" si="2576"/>
        <v>2.9373272727272806</v>
      </c>
      <c r="L2160" s="12">
        <f t="shared" si="2577"/>
        <v>0.6271999999999992</v>
      </c>
      <c r="M2160" s="13">
        <f t="shared" si="2578"/>
        <v>2.8310365403238152E-2</v>
      </c>
      <c r="N2160" s="13">
        <f t="shared" si="2579"/>
        <v>8.315680839980627E-2</v>
      </c>
      <c r="O2160" s="13">
        <f t="shared" si="2580"/>
        <v>1.7756261180910941E-2</v>
      </c>
      <c r="P2160" s="13">
        <f t="shared" si="2581"/>
        <v>5.2155950228358415E-2</v>
      </c>
      <c r="Q2160" s="13">
        <f t="shared" si="2582"/>
        <v>0.122129380612854</v>
      </c>
      <c r="R2160" s="13">
        <f t="shared" si="2583"/>
        <v>5.568363506333664E-3</v>
      </c>
      <c r="S2160" s="13">
        <f t="shared" si="2584"/>
        <v>2.4021618102391736E-2</v>
      </c>
      <c r="T2160" s="13">
        <f t="shared" si="2585"/>
        <v>7.6599547520381922E-2</v>
      </c>
      <c r="U2160" s="13">
        <f t="shared" si="2586"/>
        <v>1.6356105991613176E-2</v>
      </c>
      <c r="V2160" s="13">
        <f t="shared" si="2587"/>
        <v>4.9172029800853773E-3</v>
      </c>
      <c r="W2160" s="13">
        <f t="shared" si="2588"/>
        <v>0.11957798682514215</v>
      </c>
      <c r="X2160" s="13">
        <f t="shared" si="2589"/>
        <v>7.4999313336729045E-2</v>
      </c>
      <c r="Y2160" s="13">
        <f t="shared" si="2590"/>
        <v>2.3519784662398197E-2</v>
      </c>
      <c r="Z2160" s="13">
        <f t="shared" si="2591"/>
        <v>1.1641591970574898E-3</v>
      </c>
      <c r="AA2160" s="13">
        <f t="shared" si="2592"/>
        <v>3.4195165593132572E-3</v>
      </c>
      <c r="AB2160" s="13">
        <f t="shared" si="2593"/>
        <v>5.022119624606693E-3</v>
      </c>
      <c r="AC2160" s="13">
        <f t="shared" si="2594"/>
        <v>5.6618262922247223E-4</v>
      </c>
      <c r="AD2160" s="13">
        <f t="shared" si="2595"/>
        <v>8.7809920479828371E-2</v>
      </c>
      <c r="AE2160" s="13">
        <f t="shared" si="2596"/>
        <v>5.5074382124948279E-2</v>
      </c>
      <c r="AF2160" s="13">
        <f t="shared" si="2597"/>
        <v>1.7271326234383755E-2</v>
      </c>
      <c r="AG2160" s="13">
        <f t="shared" si="2598"/>
        <v>3.6108586047351597E-3</v>
      </c>
      <c r="AH2160" s="13">
        <f t="shared" si="2599"/>
        <v>1.8254016209861415E-4</v>
      </c>
      <c r="AI2160" s="13">
        <f t="shared" si="2600"/>
        <v>5.36180196500318E-4</v>
      </c>
      <c r="AJ2160" s="13">
        <f t="shared" si="2601"/>
        <v>7.8746835713832839E-4</v>
      </c>
      <c r="AK2160" s="13">
        <f t="shared" si="2602"/>
        <v>7.7101742727738603E-4</v>
      </c>
      <c r="AL2160" s="13">
        <f t="shared" si="2603"/>
        <v>4.1722941557668155E-5</v>
      </c>
      <c r="AM2160" s="13">
        <f t="shared" si="2604"/>
        <v>5.1585294848282739E-2</v>
      </c>
      <c r="AN2160" s="13">
        <f t="shared" si="2605"/>
        <v>3.2354296928842889E-2</v>
      </c>
      <c r="AO2160" s="13">
        <f t="shared" si="2606"/>
        <v>1.0146307516885117E-2</v>
      </c>
      <c r="AP2160" s="13">
        <f t="shared" si="2607"/>
        <v>2.1212546915301122E-3</v>
      </c>
      <c r="AQ2160" s="13">
        <f t="shared" si="2608"/>
        <v>3.3261273563192113E-4</v>
      </c>
      <c r="AR2160" s="13">
        <f t="shared" si="2609"/>
        <v>2.2897837933650141E-5</v>
      </c>
      <c r="AS2160" s="13">
        <f t="shared" si="2610"/>
        <v>6.725844384899983E-5</v>
      </c>
      <c r="AT2160" s="13">
        <f t="shared" si="2611"/>
        <v>9.8780030719431826E-5</v>
      </c>
      <c r="AU2160" s="13">
        <f t="shared" si="2612"/>
        <v>9.6716426077675217E-5</v>
      </c>
      <c r="AV2160" s="13">
        <f t="shared" si="2613"/>
        <v>7.1021949009666854E-5</v>
      </c>
      <c r="AW2160" s="13">
        <f t="shared" si="2614"/>
        <v>2.1351618747205323E-6</v>
      </c>
      <c r="AX2160" s="13">
        <f t="shared" si="2615"/>
        <v>2.525381557158982E-2</v>
      </c>
      <c r="AY2160" s="13">
        <f t="shared" si="2616"/>
        <v>1.583919312650111E-2</v>
      </c>
      <c r="AZ2160" s="13">
        <f t="shared" si="2617"/>
        <v>4.9671709644707419E-3</v>
      </c>
      <c r="BA2160" s="13">
        <f t="shared" si="2618"/>
        <v>1.0384698763053484E-3</v>
      </c>
      <c r="BB2160" s="13">
        <f t="shared" si="2619"/>
        <v>1.6283207660467843E-4</v>
      </c>
      <c r="BC2160" s="13">
        <f t="shared" si="2620"/>
        <v>2.0425655689290842E-5</v>
      </c>
      <c r="BD2160" s="13">
        <f t="shared" si="2621"/>
        <v>2.3935873253308904E-6</v>
      </c>
      <c r="BE2160" s="13">
        <f t="shared" si="2622"/>
        <v>7.0307493303487695E-6</v>
      </c>
      <c r="BF2160" s="13">
        <f t="shared" si="2623"/>
        <v>1.0325805877871254E-5</v>
      </c>
      <c r="BG2160" s="13">
        <f t="shared" si="2624"/>
        <v>1.0110090405986298E-5</v>
      </c>
      <c r="BH2160" s="13">
        <f t="shared" si="2625"/>
        <v>7.4241610698104946E-6</v>
      </c>
      <c r="BI2160" s="13">
        <f t="shared" si="2626"/>
        <v>4.3614381574949032E-6</v>
      </c>
      <c r="BJ2160" s="14">
        <f t="shared" si="2627"/>
        <v>0.807570982793541</v>
      </c>
      <c r="BK2160" s="14">
        <f t="shared" si="2628"/>
        <v>0.12585223541135493</v>
      </c>
      <c r="BL2160" s="14">
        <f t="shared" si="2629"/>
        <v>5.0797893525548643E-2</v>
      </c>
      <c r="BM2160" s="14">
        <f t="shared" si="2630"/>
        <v>0.6604710836313743</v>
      </c>
      <c r="BN2160" s="14">
        <f t="shared" si="2631"/>
        <v>0.30907712933150144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1.5858585858585901</v>
      </c>
      <c r="F2161" s="10">
        <f>VLOOKUP(B2161,home!$B$2:$E$405,3,FALSE)</f>
        <v>0.25</v>
      </c>
      <c r="G2161" s="10">
        <f>VLOOKUP(C2161,away!$B$2:$E$405,4,FALSE)</f>
        <v>0.42</v>
      </c>
      <c r="H2161" s="10">
        <f>VLOOKUP(A2161,away!$A$2:$E$405,3,FALSE)</f>
        <v>1.1313131313131299</v>
      </c>
      <c r="I2161" s="10">
        <f>VLOOKUP(C2161,away!$B$2:$E$405,3,FALSE)</f>
        <v>1.26</v>
      </c>
      <c r="J2161" s="10">
        <f>VLOOKUP(B2161,home!$B$2:$E$405,4,FALSE)</f>
        <v>1.06</v>
      </c>
      <c r="K2161" s="12">
        <f t="shared" si="2576"/>
        <v>0.16651515151515195</v>
      </c>
      <c r="L2161" s="12">
        <f t="shared" si="2577"/>
        <v>1.5109818181818164</v>
      </c>
      <c r="M2161" s="13">
        <f t="shared" si="2578"/>
        <v>0.18684106006800891</v>
      </c>
      <c r="N2161" s="13">
        <f t="shared" si="2579"/>
        <v>3.1111867426476106E-2</v>
      </c>
      <c r="O2161" s="13">
        <f t="shared" si="2580"/>
        <v>0.28231344465257807</v>
      </c>
      <c r="P2161" s="13">
        <f t="shared" si="2581"/>
        <v>4.7009466011088498E-2</v>
      </c>
      <c r="Q2161" s="13">
        <f t="shared" si="2582"/>
        <v>2.5902986592194945E-3</v>
      </c>
      <c r="R2161" s="13">
        <f t="shared" si="2583"/>
        <v>0.21328524094916201</v>
      </c>
      <c r="S2161" s="13">
        <f t="shared" si="2584"/>
        <v>2.9569114704274583E-3</v>
      </c>
      <c r="T2161" s="13">
        <f t="shared" si="2585"/>
        <v>3.913894177741393E-3</v>
      </c>
      <c r="U2161" s="13">
        <f t="shared" si="2586"/>
        <v>3.5515224212595405E-2</v>
      </c>
      <c r="V2161" s="13">
        <f t="shared" si="2587"/>
        <v>8.2662551806368518E-5</v>
      </c>
      <c r="W2161" s="13">
        <f t="shared" si="2588"/>
        <v>1.4377465790314309E-4</v>
      </c>
      <c r="X2161" s="13">
        <f t="shared" si="2589"/>
        <v>2.1724089400695983E-4</v>
      </c>
      <c r="Y2161" s="13">
        <f t="shared" si="2590"/>
        <v>1.6412352050503972E-4</v>
      </c>
      <c r="Z2161" s="13">
        <f t="shared" si="2591"/>
        <v>0.10742337372023722</v>
      </c>
      <c r="AA2161" s="13">
        <f t="shared" si="2592"/>
        <v>1.7887619351294091E-2</v>
      </c>
      <c r="AB2161" s="13">
        <f t="shared" si="2593"/>
        <v>1.4892798232630496E-3</v>
      </c>
      <c r="AC2161" s="13">
        <f t="shared" si="2594"/>
        <v>1.299875686491526E-6</v>
      </c>
      <c r="AD2161" s="13">
        <f t="shared" si="2595"/>
        <v>5.9851647361952494E-6</v>
      </c>
      <c r="AE2161" s="13">
        <f t="shared" si="2596"/>
        <v>9.04347509521399E-6</v>
      </c>
      <c r="AF2161" s="13">
        <f t="shared" si="2597"/>
        <v>6.8322632210242058E-6</v>
      </c>
      <c r="AG2161" s="13">
        <f t="shared" si="2598"/>
        <v>3.441141834666636E-6</v>
      </c>
      <c r="AH2161" s="13">
        <f t="shared" si="2599"/>
        <v>4.0578691134757185E-2</v>
      </c>
      <c r="AI2161" s="13">
        <f t="shared" si="2600"/>
        <v>6.7569669025906451E-3</v>
      </c>
      <c r="AJ2161" s="13">
        <f t="shared" si="2601"/>
        <v>5.6256868378387408E-4</v>
      </c>
      <c r="AK2161" s="13">
        <f t="shared" si="2602"/>
        <v>3.1225403205983812E-5</v>
      </c>
      <c r="AL2161" s="13">
        <f t="shared" si="2603"/>
        <v>1.3082019954397888E-8</v>
      </c>
      <c r="AM2161" s="13">
        <f t="shared" si="2604"/>
        <v>1.9932412257813931E-7</v>
      </c>
      <c r="AN2161" s="13">
        <f t="shared" si="2605"/>
        <v>3.0117512514061218E-7</v>
      </c>
      <c r="AO2161" s="13">
        <f t="shared" si="2606"/>
        <v>2.2753506908804915E-7</v>
      </c>
      <c r="AP2161" s="13">
        <f t="shared" si="2607"/>
        <v>1.1460045079692858E-7</v>
      </c>
      <c r="AQ2161" s="13">
        <f t="shared" si="2608"/>
        <v>4.3289799377399723E-8</v>
      </c>
      <c r="AR2161" s="13">
        <f t="shared" si="2609"/>
        <v>1.2262732902046741E-2</v>
      </c>
      <c r="AS2161" s="13">
        <f t="shared" si="2610"/>
        <v>2.0419308271741521E-3</v>
      </c>
      <c r="AT2161" s="13">
        <f t="shared" si="2611"/>
        <v>1.7000621053518173E-4</v>
      </c>
      <c r="AU2161" s="13">
        <f t="shared" si="2612"/>
        <v>9.4362033019275396E-6</v>
      </c>
      <c r="AV2161" s="13">
        <f t="shared" si="2613"/>
        <v>3.9281770563706018E-7</v>
      </c>
      <c r="AW2161" s="13">
        <f t="shared" si="2614"/>
        <v>9.1429280435646081E-11</v>
      </c>
      <c r="AX2161" s="13">
        <f t="shared" si="2615"/>
        <v>5.531747745287266E-9</v>
      </c>
      <c r="AY2161" s="13">
        <f t="shared" si="2616"/>
        <v>8.358370265897317E-9</v>
      </c>
      <c r="AZ2161" s="13">
        <f t="shared" si="2617"/>
        <v>6.31467275070118E-9</v>
      </c>
      <c r="BA2161" s="13">
        <f t="shared" si="2618"/>
        <v>3.1804519046925471E-9</v>
      </c>
      <c r="BB2161" s="13">
        <f t="shared" si="2619"/>
        <v>1.2014012503980412E-9</v>
      </c>
      <c r="BC2161" s="13">
        <f t="shared" si="2620"/>
        <v>3.6305908913846768E-10</v>
      </c>
      <c r="BD2161" s="13">
        <f t="shared" si="2621"/>
        <v>3.0881277427020977E-3</v>
      </c>
      <c r="BE2161" s="13">
        <f t="shared" si="2622"/>
        <v>5.1422005897418385E-4</v>
      </c>
      <c r="BF2161" s="13">
        <f t="shared" si="2623"/>
        <v>4.28127155161083E-5</v>
      </c>
      <c r="BG2161" s="13">
        <f t="shared" si="2624"/>
        <v>2.3763219369799578E-6</v>
      </c>
      <c r="BH2161" s="13">
        <f t="shared" si="2625"/>
        <v>9.8923401846249207E-8</v>
      </c>
      <c r="BI2161" s="13">
        <f t="shared" si="2626"/>
        <v>3.29444904936449E-9</v>
      </c>
      <c r="BJ2161" s="14">
        <f t="shared" si="2627"/>
        <v>3.8167412255009213E-2</v>
      </c>
      <c r="BK2161" s="14">
        <f t="shared" si="2628"/>
        <v>0.23689142141740793</v>
      </c>
      <c r="BL2161" s="14">
        <f t="shared" si="2629"/>
        <v>0.61655239913097426</v>
      </c>
      <c r="BM2161" s="14">
        <f t="shared" si="2630"/>
        <v>0.23588322049015459</v>
      </c>
      <c r="BN2161" s="14">
        <f t="shared" si="2631"/>
        <v>0.76315137776653297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1.62037037037037</v>
      </c>
      <c r="F2162" s="10">
        <f>VLOOKUP(B2162,home!$B$2:$E$405,3,FALSE)</f>
        <v>1.03</v>
      </c>
      <c r="G2162" s="10">
        <f>VLOOKUP(C2162,away!$B$2:$E$405,4,FALSE)</f>
        <v>0.82</v>
      </c>
      <c r="H2162" s="10">
        <f>VLOOKUP(A2162,away!$A$2:$E$405,3,FALSE)</f>
        <v>1.4537037037036999</v>
      </c>
      <c r="I2162" s="10">
        <f>VLOOKUP(C2162,away!$B$2:$E$405,3,FALSE)</f>
        <v>0.93</v>
      </c>
      <c r="J2162" s="10">
        <f>VLOOKUP(B2162,home!$B$2:$E$405,4,FALSE)</f>
        <v>0.8</v>
      </c>
      <c r="K2162" s="12">
        <f t="shared" si="2576"/>
        <v>1.3685648148148144</v>
      </c>
      <c r="L2162" s="12">
        <f t="shared" si="2577"/>
        <v>1.0815555555555529</v>
      </c>
      <c r="M2162" s="13">
        <f t="shared" si="2578"/>
        <v>8.6283199933533186E-2</v>
      </c>
      <c r="N2162" s="13">
        <f t="shared" si="2579"/>
        <v>0.11808415153866544</v>
      </c>
      <c r="O2162" s="13">
        <f t="shared" si="2580"/>
        <v>9.3320074239223338E-2</v>
      </c>
      <c r="P2162" s="13">
        <f t="shared" si="2581"/>
        <v>0.12771457011970741</v>
      </c>
      <c r="Q2162" s="13">
        <f t="shared" si="2582"/>
        <v>8.0802907491539094E-2</v>
      </c>
      <c r="R2162" s="13">
        <f t="shared" si="2583"/>
        <v>5.0465422369144322E-2</v>
      </c>
      <c r="S2162" s="13">
        <f t="shared" si="2584"/>
        <v>4.7260102295193548E-2</v>
      </c>
      <c r="T2162" s="13">
        <f t="shared" si="2585"/>
        <v>8.7392833502515518E-2</v>
      </c>
      <c r="U2162" s="13">
        <f t="shared" si="2586"/>
        <v>6.9065201419179378E-2</v>
      </c>
      <c r="V2162" s="13">
        <f t="shared" si="2587"/>
        <v>7.7726005797621777E-3</v>
      </c>
      <c r="W2162" s="13">
        <f t="shared" si="2588"/>
        <v>3.6861338709218934E-2</v>
      </c>
      <c r="X2162" s="13">
        <f t="shared" si="2589"/>
        <v>3.9867585666170692E-2</v>
      </c>
      <c r="Y2162" s="13">
        <f t="shared" si="2590"/>
        <v>2.1559504381916918E-2</v>
      </c>
      <c r="Z2162" s="13">
        <f t="shared" si="2591"/>
        <v>1.8193719308935173E-2</v>
      </c>
      <c r="AA2162" s="13">
        <f t="shared" si="2592"/>
        <v>2.4899284096825576E-2</v>
      </c>
      <c r="AB2162" s="13">
        <f t="shared" si="2593"/>
        <v>1.7038142064496775E-2</v>
      </c>
      <c r="AC2162" s="13">
        <f t="shared" si="2594"/>
        <v>7.1905245062277821E-4</v>
      </c>
      <c r="AD2162" s="13">
        <f t="shared" si="2595"/>
        <v>1.2611782796102087E-2</v>
      </c>
      <c r="AE2162" s="13">
        <f t="shared" si="2596"/>
        <v>1.3640343748584159E-2</v>
      </c>
      <c r="AF2162" s="13">
        <f t="shared" si="2597"/>
        <v>7.3763947804843261E-3</v>
      </c>
      <c r="AG2162" s="13">
        <f t="shared" si="2598"/>
        <v>2.6593269182679357E-3</v>
      </c>
      <c r="AH2162" s="13">
        <f t="shared" si="2599"/>
        <v>4.9193795486992915E-3</v>
      </c>
      <c r="AI2162" s="13">
        <f t="shared" si="2600"/>
        <v>6.7324897610694301E-3</v>
      </c>
      <c r="AJ2162" s="13">
        <f t="shared" si="2601"/>
        <v>4.6069243015503109E-3</v>
      </c>
      <c r="AK2162" s="13">
        <f t="shared" si="2602"/>
        <v>2.1016248345390232E-3</v>
      </c>
      <c r="AL2162" s="13">
        <f t="shared" si="2603"/>
        <v>4.2573050000719792E-5</v>
      </c>
      <c r="AM2162" s="13">
        <f t="shared" si="2604"/>
        <v>3.4520084373664221E-3</v>
      </c>
      <c r="AN2162" s="13">
        <f t="shared" si="2605"/>
        <v>3.7335389032582969E-3</v>
      </c>
      <c r="AO2162" s="13">
        <f t="shared" si="2606"/>
        <v>2.0190148713508985E-3</v>
      </c>
      <c r="AP2162" s="13">
        <f t="shared" si="2607"/>
        <v>7.2789225028628145E-4</v>
      </c>
      <c r="AQ2162" s="13">
        <f t="shared" si="2608"/>
        <v>1.9681397678574013E-4</v>
      </c>
      <c r="AR2162" s="13">
        <f t="shared" si="2609"/>
        <v>1.0641164561564179E-3</v>
      </c>
      <c r="AS2162" s="13">
        <f t="shared" si="2610"/>
        <v>1.4563123407611044E-3</v>
      </c>
      <c r="AT2162" s="13">
        <f t="shared" si="2611"/>
        <v>9.9652891447312526E-4</v>
      </c>
      <c r="AU2162" s="13">
        <f t="shared" si="2612"/>
        <v>4.5460480309784024E-4</v>
      </c>
      <c r="AV2162" s="13">
        <f t="shared" si="2613"/>
        <v>1.555390345413802E-4</v>
      </c>
      <c r="AW2162" s="13">
        <f t="shared" si="2614"/>
        <v>1.7504369280189463E-6</v>
      </c>
      <c r="AX2162" s="13">
        <f t="shared" si="2615"/>
        <v>7.8738288130392653E-4</v>
      </c>
      <c r="AY2162" s="13">
        <f t="shared" si="2616"/>
        <v>8.5159832962360029E-4</v>
      </c>
      <c r="AZ2162" s="13">
        <f t="shared" si="2617"/>
        <v>4.6052545225311694E-4</v>
      </c>
      <c r="BA2162" s="13">
        <f t="shared" si="2618"/>
        <v>1.6602795378636406E-4</v>
      </c>
      <c r="BB2162" s="13">
        <f t="shared" si="2619"/>
        <v>4.4892113948790653E-5</v>
      </c>
      <c r="BC2162" s="13">
        <f t="shared" si="2620"/>
        <v>9.7106630483894969E-6</v>
      </c>
      <c r="BD2162" s="13">
        <f t="shared" si="2621"/>
        <v>1.9181684415234341E-4</v>
      </c>
      <c r="BE2162" s="13">
        <f t="shared" si="2622"/>
        <v>2.6251378379571391E-4</v>
      </c>
      <c r="BF2162" s="13">
        <f t="shared" si="2623"/>
        <v>1.7963356395335876E-4</v>
      </c>
      <c r="BG2162" s="13">
        <f t="shared" si="2624"/>
        <v>8.1946725062117867E-5</v>
      </c>
      <c r="BH2162" s="13">
        <f t="shared" si="2625"/>
        <v>2.803735115232946E-5</v>
      </c>
      <c r="BI2162" s="13">
        <f t="shared" si="2626"/>
        <v>7.6741864575371354E-6</v>
      </c>
      <c r="BJ2162" s="14">
        <f t="shared" si="2627"/>
        <v>0.43330557536647696</v>
      </c>
      <c r="BK2162" s="14">
        <f t="shared" si="2628"/>
        <v>0.27064369675844346</v>
      </c>
      <c r="BL2162" s="14">
        <f t="shared" si="2629"/>
        <v>0.27802726663833066</v>
      </c>
      <c r="BM2162" s="14">
        <f t="shared" si="2630"/>
        <v>0.44265008448767779</v>
      </c>
      <c r="BN2162" s="14">
        <f t="shared" si="2631"/>
        <v>0.55667032569181274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1.62037037037037</v>
      </c>
      <c r="F2163" s="10">
        <f>VLOOKUP(B2163,home!$B$2:$E$405,3,FALSE)</f>
        <v>1.75</v>
      </c>
      <c r="G2163" s="10">
        <f>VLOOKUP(C2163,away!$B$2:$E$405,4,FALSE)</f>
        <v>1.75</v>
      </c>
      <c r="H2163" s="10">
        <f>VLOOKUP(A2163,away!$A$2:$E$405,3,FALSE)</f>
        <v>1.4537037037036999</v>
      </c>
      <c r="I2163" s="10">
        <f>VLOOKUP(C2163,away!$B$2:$E$405,3,FALSE)</f>
        <v>0.93</v>
      </c>
      <c r="J2163" s="10">
        <f>VLOOKUP(B2163,home!$B$2:$E$405,4,FALSE)</f>
        <v>1.03</v>
      </c>
      <c r="K2163" s="12">
        <f t="shared" si="2576"/>
        <v>4.9623842592592577</v>
      </c>
      <c r="L2163" s="12">
        <f t="shared" si="2577"/>
        <v>1.3925027777777743</v>
      </c>
      <c r="M2163" s="13">
        <f t="shared" si="2578"/>
        <v>1.7382315432692978E-3</v>
      </c>
      <c r="N2163" s="13">
        <f t="shared" si="2579"/>
        <v>8.6257728492674917E-3</v>
      </c>
      <c r="O2163" s="13">
        <f t="shared" si="2580"/>
        <v>2.4204922524234448E-3</v>
      </c>
      <c r="P2163" s="13">
        <f t="shared" si="2581"/>
        <v>1.2011412653085089E-2</v>
      </c>
      <c r="Q2163" s="13">
        <f t="shared" si="2582"/>
        <v>2.1402199705575442E-2</v>
      </c>
      <c r="R2163" s="13">
        <f t="shared" si="2583"/>
        <v>1.6852710925446147E-3</v>
      </c>
      <c r="S2163" s="13">
        <f t="shared" si="2584"/>
        <v>2.0750117336402054E-2</v>
      </c>
      <c r="T2163" s="13">
        <f t="shared" si="2585"/>
        <v>2.9802622540568466E-2</v>
      </c>
      <c r="U2163" s="13">
        <f t="shared" si="2586"/>
        <v>8.3629627422280479E-3</v>
      </c>
      <c r="V2163" s="13">
        <f t="shared" si="2587"/>
        <v>1.5931787613077137E-2</v>
      </c>
      <c r="W2163" s="13">
        <f t="shared" si="2588"/>
        <v>3.5401979644156895E-2</v>
      </c>
      <c r="X2163" s="13">
        <f t="shared" si="2589"/>
        <v>4.9297354993320698E-2</v>
      </c>
      <c r="Y2163" s="13">
        <f t="shared" si="2590"/>
        <v>3.4323351882648061E-2</v>
      </c>
      <c r="Z2163" s="13">
        <f t="shared" si="2591"/>
        <v>7.8224822589232008E-4</v>
      </c>
      <c r="AA2163" s="13">
        <f t="shared" si="2592"/>
        <v>3.8818162830015291E-3</v>
      </c>
      <c r="AB2163" s="13">
        <f t="shared" si="2593"/>
        <v>9.6315320100515359E-3</v>
      </c>
      <c r="AC2163" s="13">
        <f t="shared" si="2594"/>
        <v>6.8806740701119248E-3</v>
      </c>
      <c r="AD2163" s="13">
        <f t="shared" si="2595"/>
        <v>4.3919556633195217E-2</v>
      </c>
      <c r="AE2163" s="13">
        <f t="shared" si="2596"/>
        <v>6.1158104610492613E-2</v>
      </c>
      <c r="AF2163" s="13">
        <f t="shared" si="2597"/>
        <v>4.2581415276867346E-2</v>
      </c>
      <c r="AG2163" s="13">
        <f t="shared" si="2598"/>
        <v>1.9764913018248908E-2</v>
      </c>
      <c r="AH2163" s="13">
        <f t="shared" si="2599"/>
        <v>2.7232070686669793E-4</v>
      </c>
      <c r="AI2163" s="13">
        <f t="shared" si="2600"/>
        <v>1.3513599892256561E-3</v>
      </c>
      <c r="AJ2163" s="13">
        <f t="shared" si="2601"/>
        <v>3.3529837695630785E-3</v>
      </c>
      <c r="AK2163" s="13">
        <f t="shared" si="2602"/>
        <v>5.5462646265438632E-3</v>
      </c>
      <c r="AL2163" s="13">
        <f t="shared" si="2603"/>
        <v>1.9018551563516927E-3</v>
      </c>
      <c r="AM2163" s="13">
        <f t="shared" si="2604"/>
        <v>4.3589143302042686E-2</v>
      </c>
      <c r="AN2163" s="13">
        <f t="shared" si="2605"/>
        <v>6.0698003129047905E-2</v>
      </c>
      <c r="AO2163" s="13">
        <f t="shared" si="2606"/>
        <v>4.2261068981381635E-2</v>
      </c>
      <c r="AP2163" s="13">
        <f t="shared" si="2607"/>
        <v>1.9616218649477348E-2</v>
      </c>
      <c r="AQ2163" s="13">
        <f t="shared" si="2608"/>
        <v>6.8289097397233479E-3</v>
      </c>
      <c r="AR2163" s="13">
        <f t="shared" si="2609"/>
        <v>7.5841468151656799E-5</v>
      </c>
      <c r="AS2163" s="13">
        <f t="shared" si="2610"/>
        <v>3.7635450775489403E-4</v>
      </c>
      <c r="AT2163" s="13">
        <f t="shared" si="2611"/>
        <v>9.3380784259207634E-4</v>
      </c>
      <c r="AU2163" s="13">
        <f t="shared" si="2612"/>
        <v>1.5446377797505885E-3</v>
      </c>
      <c r="AV2163" s="13">
        <f t="shared" si="2613"/>
        <v>1.9162715511228726E-3</v>
      </c>
      <c r="AW2163" s="13">
        <f t="shared" si="2614"/>
        <v>3.650576034174439E-4</v>
      </c>
      <c r="AX2163" s="13">
        <f t="shared" si="2615"/>
        <v>3.6051013099442121E-2</v>
      </c>
      <c r="AY2163" s="13">
        <f t="shared" si="2616"/>
        <v>5.0201135882676086E-2</v>
      </c>
      <c r="AZ2163" s="13">
        <f t="shared" si="2617"/>
        <v>3.4952610582112985E-2</v>
      </c>
      <c r="BA2163" s="13">
        <f t="shared" si="2618"/>
        <v>1.6223869108725718E-2</v>
      </c>
      <c r="BB2163" s="13">
        <f t="shared" si="2619"/>
        <v>5.6479457000508972E-3</v>
      </c>
      <c r="BC2163" s="13">
        <f t="shared" si="2620"/>
        <v>1.5729560152117827E-3</v>
      </c>
      <c r="BD2163" s="13">
        <f t="shared" si="2621"/>
        <v>1.7601575845321093E-5</v>
      </c>
      <c r="BE2163" s="13">
        <f t="shared" si="2622"/>
        <v>8.7345782912979359E-5</v>
      </c>
      <c r="BF2163" s="13">
        <f t="shared" si="2623"/>
        <v>2.1672166912002253E-4</v>
      </c>
      <c r="BG2163" s="13">
        <f t="shared" si="2624"/>
        <v>3.5848539982719763E-4</v>
      </c>
      <c r="BH2163" s="13">
        <f t="shared" si="2625"/>
        <v>4.4473557631918679E-4</v>
      </c>
      <c r="BI2163" s="13">
        <f t="shared" si="2626"/>
        <v>4.413897646917853E-4</v>
      </c>
      <c r="BJ2163" s="14">
        <f t="shared" si="2627"/>
        <v>0.66392014534423371</v>
      </c>
      <c r="BK2163" s="14">
        <f t="shared" si="2628"/>
        <v>0.10941521425497328</v>
      </c>
      <c r="BL2163" s="14">
        <f t="shared" si="2629"/>
        <v>4.2918196390537039E-2</v>
      </c>
      <c r="BM2163" s="14">
        <f t="shared" si="2630"/>
        <v>0.7193163458402122</v>
      </c>
      <c r="BN2163" s="14">
        <f t="shared" si="2631"/>
        <v>4.7883380096165377E-2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1.62037037037037</v>
      </c>
      <c r="F2164" s="10">
        <f>VLOOKUP(B2164,home!$B$2:$E$405,3,FALSE)</f>
        <v>1.23</v>
      </c>
      <c r="G2164" s="10">
        <f>VLOOKUP(C2164,away!$B$2:$E$405,4,FALSE)</f>
        <v>0.62</v>
      </c>
      <c r="H2164" s="10">
        <f>VLOOKUP(A2164,away!$A$2:$E$405,3,FALSE)</f>
        <v>1.4537037037036999</v>
      </c>
      <c r="I2164" s="10">
        <f>VLOOKUP(C2164,away!$B$2:$E$405,3,FALSE)</f>
        <v>0.51</v>
      </c>
      <c r="J2164" s="10">
        <f>VLOOKUP(B2164,home!$B$2:$E$405,4,FALSE)</f>
        <v>0.92</v>
      </c>
      <c r="K2164" s="12">
        <f t="shared" si="2576"/>
        <v>1.2356944444444442</v>
      </c>
      <c r="L2164" s="12">
        <f t="shared" si="2577"/>
        <v>0.68207777777777601</v>
      </c>
      <c r="M2164" s="13">
        <f t="shared" si="2578"/>
        <v>0.14693393393768522</v>
      </c>
      <c r="N2164" s="13">
        <f t="shared" si="2579"/>
        <v>0.18156544586716458</v>
      </c>
      <c r="O2164" s="13">
        <f t="shared" si="2580"/>
        <v>0.10022037114036286</v>
      </c>
      <c r="P2164" s="13">
        <f t="shared" si="2581"/>
        <v>0.12384175583830669</v>
      </c>
      <c r="Q2164" s="13">
        <f t="shared" si="2582"/>
        <v>0.1121797063805669</v>
      </c>
      <c r="R2164" s="13">
        <f t="shared" si="2583"/>
        <v>3.4179044017741321E-2</v>
      </c>
      <c r="S2164" s="13">
        <f t="shared" si="2584"/>
        <v>2.6094687724789144E-2</v>
      </c>
      <c r="T2164" s="13">
        <f t="shared" si="2585"/>
        <v>7.6515284839820466E-2</v>
      </c>
      <c r="U2164" s="13">
        <f t="shared" si="2586"/>
        <v>4.2234854809145059E-2</v>
      </c>
      <c r="V2164" s="13">
        <f t="shared" si="2587"/>
        <v>2.443737701463031E-3</v>
      </c>
      <c r="W2164" s="13">
        <f t="shared" si="2588"/>
        <v>4.62066133179585E-2</v>
      </c>
      <c r="X2164" s="13">
        <f t="shared" si="2589"/>
        <v>3.151650413055012E-2</v>
      </c>
      <c r="Y2164" s="13">
        <f t="shared" si="2590"/>
        <v>1.074835355034486E-2</v>
      </c>
      <c r="Z2164" s="13">
        <f t="shared" si="2591"/>
        <v>7.7709221300632653E-3</v>
      </c>
      <c r="AA2164" s="13">
        <f t="shared" si="2592"/>
        <v>9.6024853043295624E-3</v>
      </c>
      <c r="AB2164" s="13">
        <f t="shared" si="2593"/>
        <v>5.9328688717097313E-3</v>
      </c>
      <c r="AC2164" s="13">
        <f t="shared" si="2594"/>
        <v>1.2872995010711669E-4</v>
      </c>
      <c r="AD2164" s="13">
        <f t="shared" si="2595"/>
        <v>1.4274313843398499E-2</v>
      </c>
      <c r="AE2164" s="13">
        <f t="shared" si="2596"/>
        <v>9.7361922656077921E-3</v>
      </c>
      <c r="AF2164" s="13">
        <f t="shared" si="2597"/>
        <v>3.3204201922714658E-3</v>
      </c>
      <c r="AG2164" s="13">
        <f t="shared" si="2598"/>
        <v>7.5492827534432599E-4</v>
      </c>
      <c r="AH2164" s="13">
        <f t="shared" si="2599"/>
        <v>1.3250933244394231E-3</v>
      </c>
      <c r="AI2164" s="13">
        <f t="shared" si="2600"/>
        <v>1.6374104593802144E-3</v>
      </c>
      <c r="AJ2164" s="13">
        <f t="shared" si="2601"/>
        <v>1.0116695039656784E-3</v>
      </c>
      <c r="AK2164" s="13">
        <f t="shared" si="2602"/>
        <v>4.167047952214185E-4</v>
      </c>
      <c r="AL2164" s="13">
        <f t="shared" si="2603"/>
        <v>4.3399486076522005E-6</v>
      </c>
      <c r="AM2164" s="13">
        <f t="shared" si="2604"/>
        <v>3.5277380629087857E-3</v>
      </c>
      <c r="AN2164" s="13">
        <f t="shared" si="2605"/>
        <v>2.4061917385309007E-3</v>
      </c>
      <c r="AO2164" s="13">
        <f t="shared" si="2606"/>
        <v>8.2060495696219986E-4</v>
      </c>
      <c r="AP2164" s="13">
        <f t="shared" si="2607"/>
        <v>1.8657213515940166E-4</v>
      </c>
      <c r="AQ2164" s="13">
        <f t="shared" si="2608"/>
        <v>3.1814176836194882E-5</v>
      </c>
      <c r="AR2164" s="13">
        <f t="shared" si="2609"/>
        <v>1.8076334201636148E-4</v>
      </c>
      <c r="AS2164" s="13">
        <f t="shared" si="2610"/>
        <v>2.2336825748882881E-4</v>
      </c>
      <c r="AT2164" s="13">
        <f t="shared" si="2611"/>
        <v>1.38007457422091E-4</v>
      </c>
      <c r="AU2164" s="13">
        <f t="shared" si="2612"/>
        <v>5.6845016142793674E-5</v>
      </c>
      <c r="AV2164" s="13">
        <f t="shared" si="2613"/>
        <v>1.7560767660501228E-5</v>
      </c>
      <c r="AW2164" s="13">
        <f t="shared" si="2614"/>
        <v>1.0160780756207882E-7</v>
      </c>
      <c r="AX2164" s="13">
        <f t="shared" si="2615"/>
        <v>7.265343876319318E-4</v>
      </c>
      <c r="AY2164" s="13">
        <f t="shared" si="2616"/>
        <v>4.9555296059512538E-4</v>
      </c>
      <c r="AZ2164" s="13">
        <f t="shared" si="2617"/>
        <v>1.6900283106696041E-4</v>
      </c>
      <c r="BA2164" s="13">
        <f t="shared" si="2618"/>
        <v>3.8424358484101755E-5</v>
      </c>
      <c r="BB2164" s="13">
        <f t="shared" si="2619"/>
        <v>6.5521002618431877E-6</v>
      </c>
      <c r="BC2164" s="13">
        <f t="shared" si="2620"/>
        <v>8.9380839727503731E-7</v>
      </c>
      <c r="BD2164" s="13">
        <f t="shared" si="2621"/>
        <v>2.0549109771033984E-5</v>
      </c>
      <c r="BE2164" s="13">
        <f t="shared" si="2622"/>
        <v>2.5392420782345735E-5</v>
      </c>
      <c r="BF2164" s="13">
        <f t="shared" si="2623"/>
        <v>1.568863664587014E-5</v>
      </c>
      <c r="BG2164" s="13">
        <f t="shared" si="2624"/>
        <v>6.4621203814030848E-6</v>
      </c>
      <c r="BH2164" s="13">
        <f t="shared" si="2625"/>
        <v>1.9963015636577517E-6</v>
      </c>
      <c r="BI2164" s="13">
        <f t="shared" si="2626"/>
        <v>4.933637503295276E-7</v>
      </c>
      <c r="BJ2164" s="14">
        <f t="shared" si="2627"/>
        <v>0.4952276441798622</v>
      </c>
      <c r="BK2164" s="14">
        <f t="shared" si="2628"/>
        <v>0.29994273806155397</v>
      </c>
      <c r="BL2164" s="14">
        <f t="shared" si="2629"/>
        <v>0.19724762901992043</v>
      </c>
      <c r="BM2164" s="14">
        <f t="shared" si="2630"/>
        <v>0.30077322485678487</v>
      </c>
      <c r="BN2164" s="14">
        <f t="shared" si="2631"/>
        <v>0.69892025718182749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1.62037037037037</v>
      </c>
      <c r="F2165" s="10">
        <f>VLOOKUP(B2165,home!$B$2:$E$405,3,FALSE)</f>
        <v>0.93</v>
      </c>
      <c r="G2165" s="10">
        <f>VLOOKUP(C2165,away!$B$2:$E$405,4,FALSE)</f>
        <v>0.72</v>
      </c>
      <c r="H2165" s="10">
        <f>VLOOKUP(A2165,away!$A$2:$E$405,3,FALSE)</f>
        <v>1.4537037037036999</v>
      </c>
      <c r="I2165" s="10">
        <f>VLOOKUP(C2165,away!$B$2:$E$405,3,FALSE)</f>
        <v>0.62</v>
      </c>
      <c r="J2165" s="10">
        <f>VLOOKUP(B2165,home!$B$2:$E$405,4,FALSE)</f>
        <v>0.92</v>
      </c>
      <c r="K2165" s="12">
        <f t="shared" si="2576"/>
        <v>1.0849999999999997</v>
      </c>
      <c r="L2165" s="12">
        <f t="shared" si="2577"/>
        <v>0.82919259259259048</v>
      </c>
      <c r="M2165" s="13">
        <f t="shared" si="2578"/>
        <v>0.14746084551270711</v>
      </c>
      <c r="N2165" s="13">
        <f t="shared" si="2579"/>
        <v>0.15999501738128719</v>
      </c>
      <c r="O2165" s="13">
        <f t="shared" si="2580"/>
        <v>0.12227344079657708</v>
      </c>
      <c r="P2165" s="13">
        <f t="shared" si="2581"/>
        <v>0.1326666832642861</v>
      </c>
      <c r="Q2165" s="13">
        <f t="shared" si="2582"/>
        <v>8.6797296929348275E-2</v>
      </c>
      <c r="R2165" s="13">
        <f t="shared" si="2583"/>
        <v>5.0694115689665184E-2</v>
      </c>
      <c r="S2165" s="13">
        <f t="shared" si="2584"/>
        <v>2.9839190171383034E-2</v>
      </c>
      <c r="T2165" s="13">
        <f t="shared" si="2585"/>
        <v>7.1971675670875201E-2</v>
      </c>
      <c r="U2165" s="13">
        <f t="shared" si="2586"/>
        <v>5.5003115523286711E-2</v>
      </c>
      <c r="V2165" s="13">
        <f t="shared" si="2587"/>
        <v>2.9828380525659544E-3</v>
      </c>
      <c r="W2165" s="13">
        <f t="shared" si="2588"/>
        <v>3.1391689056114287E-2</v>
      </c>
      <c r="X2165" s="13">
        <f t="shared" si="2589"/>
        <v>2.6029756034299856E-2</v>
      </c>
      <c r="Y2165" s="13">
        <f t="shared" si="2590"/>
        <v>1.079184044531686E-2</v>
      </c>
      <c r="Z2165" s="13">
        <f t="shared" si="2591"/>
        <v>1.4011728405967396E-2</v>
      </c>
      <c r="AA2165" s="13">
        <f t="shared" si="2592"/>
        <v>1.5202725320474621E-2</v>
      </c>
      <c r="AB2165" s="13">
        <f t="shared" si="2593"/>
        <v>8.2474784863574794E-3</v>
      </c>
      <c r="AC2165" s="13">
        <f t="shared" si="2594"/>
        <v>1.6772385822679569E-4</v>
      </c>
      <c r="AD2165" s="13">
        <f t="shared" si="2595"/>
        <v>8.5149956564709965E-3</v>
      </c>
      <c r="AE2165" s="13">
        <f t="shared" si="2596"/>
        <v>7.0605713243038336E-3</v>
      </c>
      <c r="AF2165" s="13">
        <f t="shared" si="2597"/>
        <v>2.9272867207921975E-3</v>
      </c>
      <c r="AG2165" s="13">
        <f t="shared" si="2598"/>
        <v>8.0909482175851486E-4</v>
      </c>
      <c r="AH2165" s="13">
        <f t="shared" si="2599"/>
        <v>2.9046053509118371E-3</v>
      </c>
      <c r="AI2165" s="13">
        <f t="shared" si="2600"/>
        <v>3.1514968057393426E-3</v>
      </c>
      <c r="AJ2165" s="13">
        <f t="shared" si="2601"/>
        <v>1.709687017113593E-3</v>
      </c>
      <c r="AK2165" s="13">
        <f t="shared" si="2602"/>
        <v>6.1833680452274924E-4</v>
      </c>
      <c r="AL2165" s="13">
        <f t="shared" si="2603"/>
        <v>6.0358715285735651E-6</v>
      </c>
      <c r="AM2165" s="13">
        <f t="shared" si="2604"/>
        <v>1.8477540574542066E-3</v>
      </c>
      <c r="AN2165" s="13">
        <f t="shared" si="2605"/>
        <v>1.5321439773739319E-3</v>
      </c>
      <c r="AO2165" s="13">
        <f t="shared" si="2606"/>
        <v>6.3522121841190699E-4</v>
      </c>
      <c r="AP2165" s="13">
        <f t="shared" si="2607"/>
        <v>1.7557357632159775E-4</v>
      </c>
      <c r="AQ2165" s="13">
        <f t="shared" si="2608"/>
        <v>3.6396077235214672E-5</v>
      </c>
      <c r="AR2165" s="13">
        <f t="shared" si="2609"/>
        <v>4.8169544827617966E-4</v>
      </c>
      <c r="AS2165" s="13">
        <f t="shared" si="2610"/>
        <v>5.2263956137965487E-4</v>
      </c>
      <c r="AT2165" s="13">
        <f t="shared" si="2611"/>
        <v>2.8353196204846266E-4</v>
      </c>
      <c r="AU2165" s="13">
        <f t="shared" si="2612"/>
        <v>1.025440596075273E-4</v>
      </c>
      <c r="AV2165" s="13">
        <f t="shared" si="2613"/>
        <v>2.7815076168541774E-5</v>
      </c>
      <c r="AW2165" s="13">
        <f t="shared" si="2614"/>
        <v>1.5084212383464103E-7</v>
      </c>
      <c r="AX2165" s="13">
        <f t="shared" si="2615"/>
        <v>3.341355253896355E-4</v>
      </c>
      <c r="AY2165" s="13">
        <f t="shared" si="2616"/>
        <v>2.7706270257511924E-4</v>
      </c>
      <c r="AZ2165" s="13">
        <f t="shared" si="2617"/>
        <v>1.1486917032948645E-4</v>
      </c>
      <c r="BA2165" s="13">
        <f t="shared" si="2618"/>
        <v>3.1749555051488912E-5</v>
      </c>
      <c r="BB2165" s="13">
        <f t="shared" si="2619"/>
        <v>6.5816239667013159E-6</v>
      </c>
      <c r="BC2165" s="13">
        <f t="shared" si="2620"/>
        <v>1.0914867680837192E-6</v>
      </c>
      <c r="BD2165" s="13">
        <f t="shared" si="2621"/>
        <v>6.6569716266029214E-5</v>
      </c>
      <c r="BE2165" s="13">
        <f t="shared" si="2622"/>
        <v>7.2228142148641681E-5</v>
      </c>
      <c r="BF2165" s="13">
        <f t="shared" si="2623"/>
        <v>3.9183767115638102E-5</v>
      </c>
      <c r="BG2165" s="13">
        <f t="shared" si="2624"/>
        <v>1.4171462440155776E-5</v>
      </c>
      <c r="BH2165" s="13">
        <f t="shared" si="2625"/>
        <v>3.8440091868922527E-6</v>
      </c>
      <c r="BI2165" s="13">
        <f t="shared" si="2626"/>
        <v>8.3414999355561895E-7</v>
      </c>
      <c r="BJ2165" s="14">
        <f t="shared" si="2627"/>
        <v>0.41128180301144451</v>
      </c>
      <c r="BK2165" s="14">
        <f t="shared" si="2628"/>
        <v>0.31340037943327265</v>
      </c>
      <c r="BL2165" s="14">
        <f t="shared" si="2629"/>
        <v>0.2614200591492799</v>
      </c>
      <c r="BM2165" s="14">
        <f t="shared" si="2630"/>
        <v>0.29994965856564232</v>
      </c>
      <c r="BN2165" s="14">
        <f t="shared" si="2631"/>
        <v>0.69988739957387092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1.8395061728395099</v>
      </c>
      <c r="F2166" s="10">
        <f>VLOOKUP(B2166,home!$B$2:$E$405,3,FALSE)</f>
        <v>1.2</v>
      </c>
      <c r="G2166" s="10">
        <f>VLOOKUP(C2166,away!$B$2:$E$405,4,FALSE)</f>
        <v>0.54</v>
      </c>
      <c r="H2166" s="10">
        <f>VLOOKUP(A2166,away!$A$2:$E$405,3,FALSE)</f>
        <v>1.2222222222222201</v>
      </c>
      <c r="I2166" s="10">
        <f>VLOOKUP(C2166,away!$B$2:$E$405,3,FALSE)</f>
        <v>1.52</v>
      </c>
      <c r="J2166" s="10">
        <f>VLOOKUP(B2166,home!$B$2:$E$405,4,FALSE)</f>
        <v>0.98</v>
      </c>
      <c r="K2166" s="12">
        <f t="shared" si="2576"/>
        <v>1.1920000000000024</v>
      </c>
      <c r="L2166" s="12">
        <f t="shared" si="2577"/>
        <v>1.820622222222219</v>
      </c>
      <c r="M2166" s="13">
        <f t="shared" si="2578"/>
        <v>4.9162594343025744E-2</v>
      </c>
      <c r="N2166" s="13">
        <f t="shared" si="2579"/>
        <v>5.8601812456886795E-2</v>
      </c>
      <c r="O2166" s="13">
        <f t="shared" si="2580"/>
        <v>8.9506511763009014E-2</v>
      </c>
      <c r="P2166" s="13">
        <f t="shared" si="2581"/>
        <v>0.10669176202150696</v>
      </c>
      <c r="Q2166" s="13">
        <f t="shared" si="2582"/>
        <v>3.4926680224304611E-2</v>
      </c>
      <c r="R2166" s="13">
        <f t="shared" si="2583"/>
        <v>8.1478772174664371E-2</v>
      </c>
      <c r="S2166" s="13">
        <f t="shared" si="2584"/>
        <v>5.7885127073591398E-2</v>
      </c>
      <c r="T2166" s="13">
        <f t="shared" si="2585"/>
        <v>6.358829016481829E-2</v>
      </c>
      <c r="U2166" s="13">
        <f t="shared" si="2586"/>
        <v>9.7122696432200104E-2</v>
      </c>
      <c r="V2166" s="13">
        <f t="shared" si="2587"/>
        <v>1.3957915870457168E-2</v>
      </c>
      <c r="W2166" s="13">
        <f t="shared" si="2588"/>
        <v>1.3877534275790393E-2</v>
      </c>
      <c r="X2166" s="13">
        <f t="shared" si="2589"/>
        <v>2.5265747292154517E-2</v>
      </c>
      <c r="Y2166" s="13">
        <f t="shared" si="2590"/>
        <v>2.2999690490573692E-2</v>
      </c>
      <c r="Z2166" s="13">
        <f t="shared" si="2591"/>
        <v>4.9447354420191762E-2</v>
      </c>
      <c r="AA2166" s="13">
        <f t="shared" si="2592"/>
        <v>5.8941246468868697E-2</v>
      </c>
      <c r="AB2166" s="13">
        <f t="shared" si="2593"/>
        <v>3.5128982895445825E-2</v>
      </c>
      <c r="AC2166" s="13">
        <f t="shared" si="2594"/>
        <v>1.8932008398198604E-3</v>
      </c>
      <c r="AD2166" s="13">
        <f t="shared" si="2595"/>
        <v>4.1355052141855437E-3</v>
      </c>
      <c r="AE2166" s="13">
        <f t="shared" si="2596"/>
        <v>7.5291926930620588E-3</v>
      </c>
      <c r="AF2166" s="13">
        <f t="shared" si="2597"/>
        <v>6.853907766190972E-3</v>
      </c>
      <c r="AG2166" s="13">
        <f t="shared" si="2598"/>
        <v>4.1594589293962427E-3</v>
      </c>
      <c r="AH2166" s="13">
        <f t="shared" si="2599"/>
        <v>2.2506238071874806E-2</v>
      </c>
      <c r="AI2166" s="13">
        <f t="shared" si="2600"/>
        <v>2.6827435781674819E-2</v>
      </c>
      <c r="AJ2166" s="13">
        <f t="shared" si="2601"/>
        <v>1.5989151725878229E-2</v>
      </c>
      <c r="AK2166" s="13">
        <f t="shared" si="2602"/>
        <v>6.3530229524156288E-3</v>
      </c>
      <c r="AL2166" s="13">
        <f t="shared" si="2603"/>
        <v>1.6434359183864513E-4</v>
      </c>
      <c r="AM2166" s="13">
        <f t="shared" si="2604"/>
        <v>9.859044430618356E-4</v>
      </c>
      <c r="AN2166" s="13">
        <f t="shared" si="2605"/>
        <v>1.7949595380259986E-3</v>
      </c>
      <c r="AO2166" s="13">
        <f t="shared" si="2606"/>
        <v>1.6339716114599312E-3</v>
      </c>
      <c r="AP2166" s="13">
        <f t="shared" si="2607"/>
        <v>9.916150087680663E-4</v>
      </c>
      <c r="AQ2166" s="13">
        <f t="shared" si="2608"/>
        <v>4.5133908021305564E-4</v>
      </c>
      <c r="AR2166" s="13">
        <f t="shared" si="2609"/>
        <v>8.1950714344558011E-3</v>
      </c>
      <c r="AS2166" s="13">
        <f t="shared" si="2610"/>
        <v>9.7685251498713342E-3</v>
      </c>
      <c r="AT2166" s="13">
        <f t="shared" si="2611"/>
        <v>5.8220409893233287E-3</v>
      </c>
      <c r="AU2166" s="13">
        <f t="shared" si="2612"/>
        <v>2.3132909530911407E-3</v>
      </c>
      <c r="AV2166" s="13">
        <f t="shared" si="2613"/>
        <v>6.89360704021161E-4</v>
      </c>
      <c r="AW2166" s="13">
        <f t="shared" si="2614"/>
        <v>9.9070959359571343E-6</v>
      </c>
      <c r="AX2166" s="13">
        <f t="shared" si="2615"/>
        <v>1.9586634935495168E-4</v>
      </c>
      <c r="AY2166" s="13">
        <f t="shared" si="2616"/>
        <v>3.5659862822116559E-4</v>
      </c>
      <c r="AZ2166" s="13">
        <f t="shared" si="2617"/>
        <v>3.2461569347670683E-4</v>
      </c>
      <c r="BA2166" s="13">
        <f t="shared" si="2618"/>
        <v>1.9700084840858949E-4</v>
      </c>
      <c r="BB2166" s="13">
        <f t="shared" si="2619"/>
        <v>8.9666030602327196E-5</v>
      </c>
      <c r="BC2166" s="13">
        <f t="shared" si="2620"/>
        <v>3.2649593578610884E-5</v>
      </c>
      <c r="BD2166" s="13">
        <f t="shared" si="2621"/>
        <v>2.4866881943781238E-3</v>
      </c>
      <c r="BE2166" s="13">
        <f t="shared" si="2622"/>
        <v>2.9641323276987288E-3</v>
      </c>
      <c r="BF2166" s="13">
        <f t="shared" si="2623"/>
        <v>1.7666228673084464E-3</v>
      </c>
      <c r="BG2166" s="13">
        <f t="shared" si="2624"/>
        <v>7.0193815261055748E-4</v>
      </c>
      <c r="BH2166" s="13">
        <f t="shared" si="2625"/>
        <v>2.0917756947794647E-4</v>
      </c>
      <c r="BI2166" s="13">
        <f t="shared" si="2626"/>
        <v>4.9867932563542544E-5</v>
      </c>
      <c r="BJ2166" s="14">
        <f t="shared" si="2627"/>
        <v>0.24899200633253429</v>
      </c>
      <c r="BK2166" s="14">
        <f t="shared" si="2628"/>
        <v>0.23011154236846093</v>
      </c>
      <c r="BL2166" s="14">
        <f t="shared" si="2629"/>
        <v>0.46882077454083154</v>
      </c>
      <c r="BM2166" s="14">
        <f t="shared" si="2630"/>
        <v>0.57665685314633608</v>
      </c>
      <c r="BN2166" s="14">
        <f t="shared" si="2631"/>
        <v>0.42036813298339754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1.8395061728395099</v>
      </c>
      <c r="F2167" s="10">
        <f>VLOOKUP(B2167,home!$B$2:$E$405,3,FALSE)</f>
        <v>1.3</v>
      </c>
      <c r="G2167" s="10">
        <f>VLOOKUP(C2167,away!$B$2:$E$405,4,FALSE)</f>
        <v>1.0900000000000001</v>
      </c>
      <c r="H2167" s="10">
        <f>VLOOKUP(A2167,away!$A$2:$E$405,3,FALSE)</f>
        <v>1.2222222222222201</v>
      </c>
      <c r="I2167" s="10">
        <f>VLOOKUP(C2167,away!$B$2:$E$405,3,FALSE)</f>
        <v>0.95</v>
      </c>
      <c r="J2167" s="10">
        <f>VLOOKUP(B2167,home!$B$2:$E$405,4,FALSE)</f>
        <v>1.47</v>
      </c>
      <c r="K2167" s="12">
        <f t="shared" si="2576"/>
        <v>2.6065802469135857</v>
      </c>
      <c r="L2167" s="12">
        <f t="shared" si="2577"/>
        <v>1.7068333333333301</v>
      </c>
      <c r="M2167" s="13">
        <f t="shared" si="2578"/>
        <v>1.3387771273143518E-2</v>
      </c>
      <c r="N2167" s="13">
        <f t="shared" si="2579"/>
        <v>3.4896300150773038E-2</v>
      </c>
      <c r="O2167" s="13">
        <f t="shared" si="2580"/>
        <v>2.2850694268043752E-2</v>
      </c>
      <c r="P2167" s="13">
        <f t="shared" si="2581"/>
        <v>5.9562168307344329E-2</v>
      </c>
      <c r="Q2167" s="13">
        <f t="shared" si="2582"/>
        <v>4.5480003331686308E-2</v>
      </c>
      <c r="R2167" s="13">
        <f t="shared" si="2583"/>
        <v>1.9501163333252969E-2</v>
      </c>
      <c r="S2167" s="13">
        <f t="shared" si="2584"/>
        <v>6.6247992684734011E-2</v>
      </c>
      <c r="T2167" s="13">
        <f t="shared" si="2585"/>
        <v>7.7626785686633087E-2</v>
      </c>
      <c r="U2167" s="13">
        <f t="shared" si="2586"/>
        <v>5.0831347136292684E-2</v>
      </c>
      <c r="V2167" s="13">
        <f t="shared" si="2587"/>
        <v>3.2748576707357209E-2</v>
      </c>
      <c r="W2167" s="13">
        <f t="shared" si="2588"/>
        <v>3.9515759437979192E-2</v>
      </c>
      <c r="X2167" s="13">
        <f t="shared" si="2589"/>
        <v>6.7446815400724017E-2</v>
      </c>
      <c r="Y2167" s="13">
        <f t="shared" si="2590"/>
        <v>5.7560236376567792E-2</v>
      </c>
      <c r="Z2167" s="13">
        <f t="shared" si="2591"/>
        <v>1.1095078538657962E-2</v>
      </c>
      <c r="AA2167" s="13">
        <f t="shared" si="2592"/>
        <v>2.8920212556820694E-2</v>
      </c>
      <c r="AB2167" s="13">
        <f t="shared" si="2593"/>
        <v>3.769142739357554E-2</v>
      </c>
      <c r="AC2167" s="13">
        <f t="shared" si="2594"/>
        <v>9.1061471224047758E-3</v>
      </c>
      <c r="AD2167" s="13">
        <f t="shared" si="2595"/>
        <v>2.5750249498206423E-2</v>
      </c>
      <c r="AE2167" s="13">
        <f t="shared" si="2596"/>
        <v>4.3951384185188576E-2</v>
      </c>
      <c r="AF2167" s="13">
        <f t="shared" si="2597"/>
        <v>3.7508843786709621E-2</v>
      </c>
      <c r="AG2167" s="13">
        <f t="shared" si="2598"/>
        <v>2.1340448289982918E-2</v>
      </c>
      <c r="AH2167" s="13">
        <f t="shared" si="2599"/>
        <v>4.7343624714331648E-3</v>
      </c>
      <c r="AI2167" s="13">
        <f t="shared" si="2600"/>
        <v>1.2340495699766672E-2</v>
      </c>
      <c r="AJ2167" s="13">
        <f t="shared" si="2601"/>
        <v>1.6083246164066929E-2</v>
      </c>
      <c r="AK2167" s="13">
        <f t="shared" si="2602"/>
        <v>1.3974090585835186E-2</v>
      </c>
      <c r="AL2167" s="13">
        <f t="shared" si="2603"/>
        <v>1.620529232148312E-3</v>
      </c>
      <c r="AM2167" s="13">
        <f t="shared" si="2604"/>
        <v>1.3424018339024263E-2</v>
      </c>
      <c r="AN2167" s="13">
        <f t="shared" si="2605"/>
        <v>2.2912561968324533E-2</v>
      </c>
      <c r="AO2167" s="13">
        <f t="shared" si="2606"/>
        <v>1.9553962259800928E-2</v>
      </c>
      <c r="AP2167" s="13">
        <f t="shared" si="2607"/>
        <v>1.1125118194590054E-2</v>
      </c>
      <c r="AQ2167" s="13">
        <f t="shared" si="2608"/>
        <v>4.7471806429498541E-3</v>
      </c>
      <c r="AR2167" s="13">
        <f t="shared" si="2609"/>
        <v>1.616153535664898E-3</v>
      </c>
      <c r="AS2167" s="13">
        <f t="shared" si="2610"/>
        <v>4.2126338820436746E-3</v>
      </c>
      <c r="AT2167" s="13">
        <f t="shared" si="2611"/>
        <v>5.49028413220697E-3</v>
      </c>
      <c r="AU2167" s="13">
        <f t="shared" si="2612"/>
        <v>4.7702887229845951E-3</v>
      </c>
      <c r="AV2167" s="13">
        <f t="shared" si="2613"/>
        <v>3.1085350893515708E-3</v>
      </c>
      <c r="AW2167" s="13">
        <f t="shared" si="2614"/>
        <v>2.002703165591649E-4</v>
      </c>
      <c r="AX2167" s="13">
        <f t="shared" si="2615"/>
        <v>5.8317968394510609E-3</v>
      </c>
      <c r="AY2167" s="13">
        <f t="shared" si="2616"/>
        <v>9.9539052388030336E-3</v>
      </c>
      <c r="AZ2167" s="13">
        <f t="shared" si="2617"/>
        <v>8.4948286292151395E-3</v>
      </c>
      <c r="BA2167" s="13">
        <f t="shared" si="2618"/>
        <v>4.8330855550995609E-3</v>
      </c>
      <c r="BB2167" s="13">
        <f t="shared" si="2619"/>
        <v>2.0623178820739375E-3</v>
      </c>
      <c r="BC2167" s="13">
        <f t="shared" si="2620"/>
        <v>7.0400658101063844E-4</v>
      </c>
      <c r="BD2167" s="13">
        <f t="shared" si="2621"/>
        <v>4.5975078774289433E-4</v>
      </c>
      <c r="BE2167" s="13">
        <f t="shared" si="2622"/>
        <v>1.1983773218335889E-3</v>
      </c>
      <c r="BF2167" s="13">
        <f t="shared" si="2623"/>
        <v>1.5618333277203193E-3</v>
      </c>
      <c r="BG2167" s="13">
        <f t="shared" si="2624"/>
        <v>1.3570146336690323E-3</v>
      </c>
      <c r="BH2167" s="13">
        <f t="shared" si="2625"/>
        <v>8.8429188472359402E-4</v>
      </c>
      <c r="BI2167" s="13">
        <f t="shared" si="2626"/>
        <v>4.6099555184530102E-4</v>
      </c>
      <c r="BJ2167" s="14">
        <f t="shared" si="2627"/>
        <v>0.55471960827479394</v>
      </c>
      <c r="BK2167" s="14">
        <f t="shared" si="2628"/>
        <v>0.19262709056593519</v>
      </c>
      <c r="BL2167" s="14">
        <f t="shared" si="2629"/>
        <v>0.23204719847887403</v>
      </c>
      <c r="BM2167" s="14">
        <f t="shared" si="2630"/>
        <v>0.78505724027177337</v>
      </c>
      <c r="BN2167" s="14">
        <f t="shared" si="2631"/>
        <v>0.19567810066424393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1.8395061728395099</v>
      </c>
      <c r="F2168" s="10">
        <f>VLOOKUP(B2168,home!$B$2:$E$405,3,FALSE)</f>
        <v>0.68</v>
      </c>
      <c r="G2168" s="10">
        <f>VLOOKUP(C2168,away!$B$2:$E$405,4,FALSE)</f>
        <v>1.0900000000000001</v>
      </c>
      <c r="H2168" s="10">
        <f>VLOOKUP(A2168,away!$A$2:$E$405,3,FALSE)</f>
        <v>1.2222222222222201</v>
      </c>
      <c r="I2168" s="10">
        <f>VLOOKUP(C2168,away!$B$2:$E$405,3,FALSE)</f>
        <v>0.65</v>
      </c>
      <c r="J2168" s="10">
        <f>VLOOKUP(B2168,home!$B$2:$E$405,4,FALSE)</f>
        <v>0.61</v>
      </c>
      <c r="K2168" s="12">
        <f t="shared" si="2576"/>
        <v>1.3634419753086449</v>
      </c>
      <c r="L2168" s="12">
        <f t="shared" si="2577"/>
        <v>0.48461111111111027</v>
      </c>
      <c r="M2168" s="13">
        <f t="shared" si="2578"/>
        <v>0.15754359168310803</v>
      </c>
      <c r="N2168" s="13">
        <f t="shared" si="2579"/>
        <v>0.21480154584163541</v>
      </c>
      <c r="O2168" s="13">
        <f t="shared" si="2580"/>
        <v>7.6347375013986044E-2</v>
      </c>
      <c r="P2168" s="13">
        <f t="shared" si="2581"/>
        <v>0.10409521579869901</v>
      </c>
      <c r="Q2168" s="13">
        <f t="shared" si="2582"/>
        <v>0.14643472198083493</v>
      </c>
      <c r="R2168" s="13">
        <f t="shared" si="2583"/>
        <v>1.8499393117972201E-2</v>
      </c>
      <c r="S2168" s="13">
        <f t="shared" si="2584"/>
        <v>1.7194945596348786E-2</v>
      </c>
      <c r="T2168" s="13">
        <f t="shared" si="2585"/>
        <v>7.0963893324378927E-2</v>
      </c>
      <c r="U2168" s="13">
        <f t="shared" si="2586"/>
        <v>2.5222849094779166E-2</v>
      </c>
      <c r="V2168" s="13">
        <f t="shared" si="2587"/>
        <v>1.2623748226523619E-3</v>
      </c>
      <c r="W2168" s="13">
        <f t="shared" si="2588"/>
        <v>6.6551748863773935E-2</v>
      </c>
      <c r="X2168" s="13">
        <f t="shared" si="2589"/>
        <v>3.2251716963261047E-2</v>
      </c>
      <c r="Y2168" s="13">
        <f t="shared" si="2590"/>
        <v>7.8147701964034911E-3</v>
      </c>
      <c r="Z2168" s="13">
        <f t="shared" si="2591"/>
        <v>2.9883371512605785E-3</v>
      </c>
      <c r="AA2168" s="13">
        <f t="shared" si="2592"/>
        <v>4.0744243084029318E-3</v>
      </c>
      <c r="AB2168" s="13">
        <f t="shared" si="2593"/>
        <v>2.7776205636472267E-3</v>
      </c>
      <c r="AC2168" s="13">
        <f t="shared" si="2594"/>
        <v>5.2131277674864831E-5</v>
      </c>
      <c r="AD2168" s="13">
        <f t="shared" si="2595"/>
        <v>2.2684861982767208E-2</v>
      </c>
      <c r="AE2168" s="13">
        <f t="shared" si="2596"/>
        <v>1.0993336170870999E-2</v>
      </c>
      <c r="AF2168" s="13">
        <f t="shared" si="2597"/>
        <v>2.6637464282918766E-3</v>
      </c>
      <c r="AG2168" s="13">
        <f t="shared" si="2598"/>
        <v>4.3029370544425932E-4</v>
      </c>
      <c r="AH2168" s="13">
        <f t="shared" si="2599"/>
        <v>3.6204534681174975E-4</v>
      </c>
      <c r="AI2168" s="13">
        <f t="shared" si="2600"/>
        <v>4.9362782280831547E-4</v>
      </c>
      <c r="AJ2168" s="13">
        <f t="shared" si="2601"/>
        <v>3.3651644689853774E-4</v>
      </c>
      <c r="AK2168" s="13">
        <f t="shared" si="2602"/>
        <v>1.5294021636106297E-4</v>
      </c>
      <c r="AL2168" s="13">
        <f t="shared" si="2603"/>
        <v>1.3778070034971275E-6</v>
      </c>
      <c r="AM2168" s="13">
        <f t="shared" si="2604"/>
        <v>6.1858986062776145E-3</v>
      </c>
      <c r="AN2168" s="13">
        <f t="shared" si="2605"/>
        <v>2.997755196808863E-3</v>
      </c>
      <c r="AO2168" s="13">
        <f t="shared" si="2606"/>
        <v>7.2637273838232412E-4</v>
      </c>
      <c r="AP2168" s="13">
        <f t="shared" si="2607"/>
        <v>1.1733609994275933E-4</v>
      </c>
      <c r="AQ2168" s="13">
        <f t="shared" si="2608"/>
        <v>1.421559444167622E-5</v>
      </c>
      <c r="AR2168" s="13">
        <f t="shared" si="2609"/>
        <v>3.5090239558209876E-5</v>
      </c>
      <c r="AS2168" s="13">
        <f t="shared" si="2610"/>
        <v>4.784350553729922E-5</v>
      </c>
      <c r="AT2168" s="13">
        <f t="shared" si="2611"/>
        <v>3.2615921847732669E-5</v>
      </c>
      <c r="AU2168" s="13">
        <f t="shared" si="2612"/>
        <v>1.482330563686167E-5</v>
      </c>
      <c r="AV2168" s="13">
        <f t="shared" si="2613"/>
        <v>5.0526792795316138E-6</v>
      </c>
      <c r="AW2168" s="13">
        <f t="shared" si="2614"/>
        <v>2.5288083378091583E-8</v>
      </c>
      <c r="AX2168" s="13">
        <f t="shared" si="2615"/>
        <v>1.4056856358003571E-3</v>
      </c>
      <c r="AY2168" s="13">
        <f t="shared" si="2616"/>
        <v>6.8121087783813846E-4</v>
      </c>
      <c r="AZ2168" s="13">
        <f t="shared" si="2617"/>
        <v>1.6506118020505754E-4</v>
      </c>
      <c r="BA2168" s="13">
        <f t="shared" si="2618"/>
        <v>2.6663493980161384E-5</v>
      </c>
      <c r="BB2168" s="13">
        <f t="shared" si="2619"/>
        <v>3.2303563609576022E-6</v>
      </c>
      <c r="BC2168" s="13">
        <f t="shared" si="2620"/>
        <v>3.1309331707370136E-7</v>
      </c>
      <c r="BD2168" s="13">
        <f t="shared" si="2621"/>
        <v>2.8341866635765189E-6</v>
      </c>
      <c r="BE2168" s="13">
        <f t="shared" si="2622"/>
        <v>3.864249062980187E-6</v>
      </c>
      <c r="BF2168" s="13">
        <f t="shared" si="2623"/>
        <v>2.6343396877571433E-6</v>
      </c>
      <c r="BG2168" s="13">
        <f t="shared" si="2624"/>
        <v>1.1972564358365192E-6</v>
      </c>
      <c r="BH2168" s="13">
        <f t="shared" si="2625"/>
        <v>4.0809741995698308E-7</v>
      </c>
      <c r="BI2168" s="13">
        <f t="shared" si="2626"/>
        <v>1.1128343047690201E-7</v>
      </c>
      <c r="BJ2168" s="14">
        <f t="shared" si="2627"/>
        <v>0.58791437833101701</v>
      </c>
      <c r="BK2168" s="14">
        <f t="shared" si="2628"/>
        <v>0.28083084786332457</v>
      </c>
      <c r="BL2168" s="14">
        <f t="shared" si="2629"/>
        <v>0.12841326699622746</v>
      </c>
      <c r="BM2168" s="14">
        <f t="shared" si="2630"/>
        <v>0.28174380131583937</v>
      </c>
      <c r="BN2168" s="14">
        <f t="shared" si="2631"/>
        <v>0.71772184343623568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1.52525252525253</v>
      </c>
      <c r="F2169" s="10">
        <f>VLOOKUP(B2169,home!$B$2:$E$405,3,FALSE)</f>
        <v>1.86</v>
      </c>
      <c r="G2169" s="10">
        <f>VLOOKUP(C2169,away!$B$2:$E$405,4,FALSE)</f>
        <v>1.0900000000000001</v>
      </c>
      <c r="H2169" s="10">
        <f>VLOOKUP(A2169,away!$A$2:$E$405,3,FALSE)</f>
        <v>1.3333333333333299</v>
      </c>
      <c r="I2169" s="10">
        <f>VLOOKUP(C2169,away!$B$2:$E$405,3,FALSE)</f>
        <v>0.55000000000000004</v>
      </c>
      <c r="J2169" s="10">
        <f>VLOOKUP(B2169,home!$B$2:$E$405,4,FALSE)</f>
        <v>1</v>
      </c>
      <c r="K2169" s="12">
        <f t="shared" si="2576"/>
        <v>3.0922969696969798</v>
      </c>
      <c r="L2169" s="12">
        <f t="shared" si="2577"/>
        <v>0.73333333333333151</v>
      </c>
      <c r="M2169" s="13">
        <f t="shared" si="2578"/>
        <v>2.1804687638135329E-2</v>
      </c>
      <c r="N2169" s="13">
        <f t="shared" si="2579"/>
        <v>6.7426569508595074E-2</v>
      </c>
      <c r="O2169" s="13">
        <f t="shared" si="2580"/>
        <v>1.599010426796587E-2</v>
      </c>
      <c r="P2169" s="13">
        <f t="shared" si="2581"/>
        <v>4.9446150972969595E-2</v>
      </c>
      <c r="Q2169" s="13">
        <f t="shared" si="2582"/>
        <v>0.10425148828424569</v>
      </c>
      <c r="R2169" s="13">
        <f t="shared" si="2583"/>
        <v>5.8630382315874707E-3</v>
      </c>
      <c r="S2169" s="13">
        <f t="shared" si="2584"/>
        <v>2.8032066849763698E-2</v>
      </c>
      <c r="T2169" s="13">
        <f t="shared" si="2585"/>
        <v>7.645109140844665E-2</v>
      </c>
      <c r="U2169" s="13">
        <f t="shared" si="2586"/>
        <v>1.813025535675547E-2</v>
      </c>
      <c r="V2169" s="13">
        <f t="shared" si="2587"/>
        <v>7.0630979934262171E-3</v>
      </c>
      <c r="W2169" s="13">
        <f t="shared" si="2588"/>
        <v>0.10745885376925768</v>
      </c>
      <c r="X2169" s="13">
        <f t="shared" si="2589"/>
        <v>7.8803159430788777E-2</v>
      </c>
      <c r="Y2169" s="13">
        <f t="shared" si="2590"/>
        <v>2.8894491791289143E-2</v>
      </c>
      <c r="Z2169" s="13">
        <f t="shared" si="2591"/>
        <v>1.4331871232769336E-3</v>
      </c>
      <c r="AA2169" s="13">
        <f t="shared" si="2592"/>
        <v>4.4318401983179934E-3</v>
      </c>
      <c r="AB2169" s="13">
        <f t="shared" si="2593"/>
        <v>6.8522830077199989E-3</v>
      </c>
      <c r="AC2169" s="13">
        <f t="shared" si="2594"/>
        <v>1.0010548405799636E-3</v>
      </c>
      <c r="AD2169" s="13">
        <f t="shared" si="2595"/>
        <v>8.3073671969446622E-2</v>
      </c>
      <c r="AE2169" s="13">
        <f t="shared" si="2596"/>
        <v>6.0920692777594036E-2</v>
      </c>
      <c r="AF2169" s="13">
        <f t="shared" si="2597"/>
        <v>2.2337587351784424E-2</v>
      </c>
      <c r="AG2169" s="13">
        <f t="shared" si="2598"/>
        <v>5.4602991304361793E-3</v>
      </c>
      <c r="AH2169" s="13">
        <f t="shared" si="2599"/>
        <v>2.627509726007705E-4</v>
      </c>
      <c r="AI2169" s="13">
        <f t="shared" si="2600"/>
        <v>8.1250403635829672E-4</v>
      </c>
      <c r="AJ2169" s="13">
        <f t="shared" si="2601"/>
        <v>1.2562518847486631E-3</v>
      </c>
      <c r="AK2169" s="13">
        <f t="shared" si="2602"/>
        <v>1.2949012987948031E-3</v>
      </c>
      <c r="AL2169" s="13">
        <f t="shared" si="2603"/>
        <v>9.0803059600759892E-5</v>
      </c>
      <c r="AM2169" s="13">
        <f t="shared" si="2604"/>
        <v>5.1377692818544103E-2</v>
      </c>
      <c r="AN2169" s="13">
        <f t="shared" si="2605"/>
        <v>3.767697473359892E-2</v>
      </c>
      <c r="AO2169" s="13">
        <f t="shared" si="2606"/>
        <v>1.3814890735652901E-2</v>
      </c>
      <c r="AP2169" s="13">
        <f t="shared" si="2607"/>
        <v>3.3769732909373676E-3</v>
      </c>
      <c r="AQ2169" s="13">
        <f t="shared" si="2608"/>
        <v>6.1911177000518243E-4</v>
      </c>
      <c r="AR2169" s="13">
        <f t="shared" si="2609"/>
        <v>3.8536809314779586E-5</v>
      </c>
      <c r="AS2169" s="13">
        <f t="shared" si="2610"/>
        <v>1.1916725866588325E-4</v>
      </c>
      <c r="AT2169" s="13">
        <f t="shared" si="2611"/>
        <v>1.8425027642980353E-4</v>
      </c>
      <c r="AU2169" s="13">
        <f t="shared" si="2612"/>
        <v>1.8991885715657073E-4</v>
      </c>
      <c r="AV2169" s="13">
        <f t="shared" si="2613"/>
        <v>1.4682137661839434E-4</v>
      </c>
      <c r="AW2169" s="13">
        <f t="shared" si="2614"/>
        <v>5.7197968267945863E-6</v>
      </c>
      <c r="AX2169" s="13">
        <f t="shared" si="2615"/>
        <v>2.6479180635467711E-2</v>
      </c>
      <c r="AY2169" s="13">
        <f t="shared" si="2616"/>
        <v>1.9418065799342941E-2</v>
      </c>
      <c r="AZ2169" s="13">
        <f t="shared" si="2617"/>
        <v>7.1199574597590604E-3</v>
      </c>
      <c r="BA2169" s="13">
        <f t="shared" si="2618"/>
        <v>1.7404340457188772E-3</v>
      </c>
      <c r="BB2169" s="13">
        <f t="shared" si="2619"/>
        <v>3.1907957504845997E-4</v>
      </c>
      <c r="BC2169" s="13">
        <f t="shared" si="2620"/>
        <v>4.6798337673774028E-5</v>
      </c>
      <c r="BD2169" s="13">
        <f t="shared" si="2621"/>
        <v>4.7100544718063802E-6</v>
      </c>
      <c r="BE2169" s="13">
        <f t="shared" si="2622"/>
        <v>1.4564887170274578E-5</v>
      </c>
      <c r="BF2169" s="13">
        <f t="shared" si="2623"/>
        <v>2.2519478230309254E-5</v>
      </c>
      <c r="BG2169" s="13">
        <f t="shared" si="2624"/>
        <v>2.3212304763580797E-5</v>
      </c>
      <c r="BH2169" s="13">
        <f t="shared" si="2625"/>
        <v>1.7944834920025921E-5</v>
      </c>
      <c r="BI2169" s="13">
        <f t="shared" si="2626"/>
        <v>1.1098151728981732E-5</v>
      </c>
      <c r="BJ2169" s="14">
        <f t="shared" si="2627"/>
        <v>0.79706706462363353</v>
      </c>
      <c r="BK2169" s="14">
        <f t="shared" si="2628"/>
        <v>0.12685592715381852</v>
      </c>
      <c r="BL2169" s="14">
        <f t="shared" si="2629"/>
        <v>5.5666673544319763E-2</v>
      </c>
      <c r="BM2169" s="14">
        <f t="shared" si="2630"/>
        <v>0.69682846753903316</v>
      </c>
      <c r="BN2169" s="14">
        <f t="shared" si="2631"/>
        <v>0.264782038903499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1.52525252525253</v>
      </c>
      <c r="F2170" s="10">
        <f>VLOOKUP(B2170,home!$B$2:$E$405,3,FALSE)</f>
        <v>0.44</v>
      </c>
      <c r="G2170" s="10">
        <f>VLOOKUP(C2170,away!$B$2:$E$405,4,FALSE)</f>
        <v>1.0900000000000001</v>
      </c>
      <c r="H2170" s="10">
        <f>VLOOKUP(A2170,away!$A$2:$E$405,3,FALSE)</f>
        <v>1.3333333333333299</v>
      </c>
      <c r="I2170" s="10">
        <f>VLOOKUP(C2170,away!$B$2:$E$405,3,FALSE)</f>
        <v>0.87</v>
      </c>
      <c r="J2170" s="10">
        <f>VLOOKUP(B2170,home!$B$2:$E$405,4,FALSE)</f>
        <v>1.88</v>
      </c>
      <c r="K2170" s="12">
        <f t="shared" si="2576"/>
        <v>0.73151111111111344</v>
      </c>
      <c r="L2170" s="12">
        <f t="shared" si="2577"/>
        <v>2.1807999999999943</v>
      </c>
      <c r="M2170" s="13">
        <f t="shared" si="2578"/>
        <v>5.4349975776417522E-2</v>
      </c>
      <c r="N2170" s="13">
        <f t="shared" si="2579"/>
        <v>3.9757611169069278E-2</v>
      </c>
      <c r="O2170" s="13">
        <f t="shared" si="2580"/>
        <v>0.118526427173211</v>
      </c>
      <c r="P2170" s="13">
        <f t="shared" si="2581"/>
        <v>8.6703398437506046E-2</v>
      </c>
      <c r="Q2170" s="13">
        <f t="shared" si="2582"/>
        <v>1.4541567160704741E-2</v>
      </c>
      <c r="R2170" s="13">
        <f t="shared" si="2583"/>
        <v>0.12924121618966899</v>
      </c>
      <c r="S2170" s="13">
        <f t="shared" si="2584"/>
        <v>3.4579037033696192E-2</v>
      </c>
      <c r="T2170" s="13">
        <f t="shared" si="2585"/>
        <v>3.1712249664064808E-2</v>
      </c>
      <c r="U2170" s="13">
        <f t="shared" si="2586"/>
        <v>9.4541385656256374E-2</v>
      </c>
      <c r="V2170" s="13">
        <f t="shared" si="2587"/>
        <v>6.1292473919427699E-3</v>
      </c>
      <c r="W2170" s="13">
        <f t="shared" si="2588"/>
        <v>3.5457726503413346E-3</v>
      </c>
      <c r="X2170" s="13">
        <f t="shared" si="2589"/>
        <v>7.7326209958643614E-3</v>
      </c>
      <c r="Y2170" s="13">
        <f t="shared" si="2590"/>
        <v>8.43164993389048E-3</v>
      </c>
      <c r="Z2170" s="13">
        <f t="shared" si="2591"/>
        <v>9.3949748088809792E-2</v>
      </c>
      <c r="AA2170" s="13">
        <f t="shared" si="2592"/>
        <v>6.8725284613054452E-2</v>
      </c>
      <c r="AB2170" s="13">
        <f t="shared" si="2593"/>
        <v>2.5136654654361486E-2</v>
      </c>
      <c r="AC2170" s="13">
        <f t="shared" si="2594"/>
        <v>6.11116393284858E-4</v>
      </c>
      <c r="AD2170" s="13">
        <f t="shared" si="2595"/>
        <v>6.4844302279964668E-4</v>
      </c>
      <c r="AE2170" s="13">
        <f t="shared" si="2596"/>
        <v>1.4141245441214657E-3</v>
      </c>
      <c r="AF2170" s="13">
        <f t="shared" si="2597"/>
        <v>1.5419614029100427E-3</v>
      </c>
      <c r="AG2170" s="13">
        <f t="shared" si="2598"/>
        <v>1.1209031424887373E-3</v>
      </c>
      <c r="AH2170" s="13">
        <f t="shared" si="2599"/>
        <v>5.1221402658018958E-2</v>
      </c>
      <c r="AI2170" s="13">
        <f t="shared" si="2600"/>
        <v>3.7469025171037187E-2</v>
      </c>
      <c r="AJ2170" s="13">
        <f t="shared" si="2601"/>
        <v>1.3704504117557845E-2</v>
      </c>
      <c r="AK2170" s="13">
        <f t="shared" si="2602"/>
        <v>3.3416656780871894E-3</v>
      </c>
      <c r="AL2170" s="13">
        <f t="shared" si="2603"/>
        <v>3.8996056488885744E-5</v>
      </c>
      <c r="AM2170" s="13">
        <f t="shared" si="2604"/>
        <v>9.4868655220083756E-5</v>
      </c>
      <c r="AN2170" s="13">
        <f t="shared" si="2605"/>
        <v>2.0688956330395809E-4</v>
      </c>
      <c r="AO2170" s="13">
        <f t="shared" si="2606"/>
        <v>2.2559237982663541E-4</v>
      </c>
      <c r="AP2170" s="13">
        <f t="shared" si="2607"/>
        <v>1.6399062064197505E-4</v>
      </c>
      <c r="AQ2170" s="13">
        <f t="shared" si="2608"/>
        <v>8.9407686374004568E-5</v>
      </c>
      <c r="AR2170" s="13">
        <f t="shared" si="2609"/>
        <v>2.2340726983321502E-2</v>
      </c>
      <c r="AS2170" s="13">
        <f t="shared" si="2610"/>
        <v>1.6342490018599543E-2</v>
      </c>
      <c r="AT2170" s="13">
        <f t="shared" si="2611"/>
        <v>5.9773565159140169E-3</v>
      </c>
      <c r="AU2170" s="13">
        <f t="shared" si="2612"/>
        <v>1.4575009021545054E-3</v>
      </c>
      <c r="AV2170" s="13">
        <f t="shared" si="2613"/>
        <v>2.665445260951231E-4</v>
      </c>
      <c r="AW2170" s="13">
        <f t="shared" si="2614"/>
        <v>1.7280446336435096E-6</v>
      </c>
      <c r="AX2170" s="13">
        <f t="shared" si="2615"/>
        <v>1.1566245898276763E-5</v>
      </c>
      <c r="AY2170" s="13">
        <f t="shared" si="2616"/>
        <v>2.5223669054961893E-5</v>
      </c>
      <c r="AZ2170" s="13">
        <f t="shared" si="2617"/>
        <v>2.7503888737530388E-5</v>
      </c>
      <c r="BA2170" s="13">
        <f t="shared" si="2618"/>
        <v>1.9993493519602036E-5</v>
      </c>
      <c r="BB2170" s="13">
        <f t="shared" si="2619"/>
        <v>1.0900452666887E-5</v>
      </c>
      <c r="BC2170" s="13">
        <f t="shared" si="2620"/>
        <v>4.7543414351894237E-6</v>
      </c>
      <c r="BD2170" s="13">
        <f t="shared" si="2621"/>
        <v>8.120109567537892E-3</v>
      </c>
      <c r="BE2170" s="13">
        <f t="shared" si="2622"/>
        <v>5.9399503720936253E-3</v>
      </c>
      <c r="BF2170" s="13">
        <f t="shared" si="2623"/>
        <v>2.17256984831754E-3</v>
      </c>
      <c r="BG2170" s="13">
        <f t="shared" si="2624"/>
        <v>5.2975299456975552E-4</v>
      </c>
      <c r="BH2170" s="13">
        <f t="shared" si="2625"/>
        <v>9.6880050418040369E-5</v>
      </c>
      <c r="BI2170" s="13">
        <f t="shared" si="2626"/>
        <v>1.4173766665160286E-5</v>
      </c>
      <c r="BJ2170" s="14">
        <f t="shared" si="2627"/>
        <v>0.11132759468293398</v>
      </c>
      <c r="BK2170" s="14">
        <f t="shared" si="2628"/>
        <v>0.18243699475839123</v>
      </c>
      <c r="BL2170" s="14">
        <f t="shared" si="2629"/>
        <v>0.60516562145694008</v>
      </c>
      <c r="BM2170" s="14">
        <f t="shared" si="2630"/>
        <v>0.54973626745607618</v>
      </c>
      <c r="BN2170" s="14">
        <f t="shared" si="2631"/>
        <v>0.44312019590657759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1.52525252525253</v>
      </c>
      <c r="F2171" s="10">
        <f>VLOOKUP(B2171,home!$B$2:$E$405,3,FALSE)</f>
        <v>2.08</v>
      </c>
      <c r="G2171" s="10">
        <f>VLOOKUP(C2171,away!$B$2:$E$405,4,FALSE)</f>
        <v>0.98</v>
      </c>
      <c r="H2171" s="10">
        <f>VLOOKUP(A2171,away!$A$2:$E$405,3,FALSE)</f>
        <v>1.3333333333333299</v>
      </c>
      <c r="I2171" s="10">
        <f>VLOOKUP(C2171,away!$B$2:$E$405,3,FALSE)</f>
        <v>0.66</v>
      </c>
      <c r="J2171" s="10">
        <f>VLOOKUP(B2171,home!$B$2:$E$405,4,FALSE)</f>
        <v>0.38</v>
      </c>
      <c r="K2171" s="12">
        <f t="shared" si="2576"/>
        <v>3.1090747474747569</v>
      </c>
      <c r="L2171" s="12">
        <f t="shared" si="2577"/>
        <v>0.33439999999999914</v>
      </c>
      <c r="M2171" s="13">
        <f t="shared" si="2578"/>
        <v>3.1953461991899808E-2</v>
      </c>
      <c r="N2171" s="13">
        <f t="shared" si="2579"/>
        <v>9.9345701773410136E-2</v>
      </c>
      <c r="O2171" s="13">
        <f t="shared" si="2580"/>
        <v>1.0685237690091269E-2</v>
      </c>
      <c r="P2171" s="13">
        <f t="shared" si="2581"/>
        <v>3.3221202673028263E-2</v>
      </c>
      <c r="Q2171" s="13">
        <f t="shared" si="2582"/>
        <v>0.15443660632693385</v>
      </c>
      <c r="R2171" s="13">
        <f t="shared" si="2583"/>
        <v>1.7865717417832555E-3</v>
      </c>
      <c r="S2171" s="13">
        <f t="shared" si="2584"/>
        <v>8.6348101132374556E-3</v>
      </c>
      <c r="T2171" s="13">
        <f t="shared" si="2585"/>
        <v>5.164360115572654E-2</v>
      </c>
      <c r="U2171" s="13">
        <f t="shared" si="2586"/>
        <v>5.5545850869303109E-3</v>
      </c>
      <c r="V2171" s="13">
        <f t="shared" si="2587"/>
        <v>9.9748807913101938E-4</v>
      </c>
      <c r="W2171" s="13">
        <f t="shared" si="2588"/>
        <v>0.16005165093892343</v>
      </c>
      <c r="X2171" s="13">
        <f t="shared" si="2589"/>
        <v>5.3521272073975855E-2</v>
      </c>
      <c r="Y2171" s="13">
        <f t="shared" si="2590"/>
        <v>8.9487566907687395E-3</v>
      </c>
      <c r="Z2171" s="13">
        <f t="shared" si="2591"/>
        <v>1.9914319681743967E-4</v>
      </c>
      <c r="AA2171" s="13">
        <f t="shared" si="2592"/>
        <v>6.1915108435649691E-4</v>
      </c>
      <c r="AB2171" s="13">
        <f t="shared" si="2593"/>
        <v>9.62493500622199E-4</v>
      </c>
      <c r="AC2171" s="13">
        <f t="shared" si="2594"/>
        <v>6.4816438452626945E-5</v>
      </c>
      <c r="AD2171" s="13">
        <f t="shared" si="2595"/>
        <v>0.12440313655646282</v>
      </c>
      <c r="AE2171" s="13">
        <f t="shared" si="2596"/>
        <v>4.1600408864481062E-2</v>
      </c>
      <c r="AF2171" s="13">
        <f t="shared" si="2597"/>
        <v>6.955588362141215E-3</v>
      </c>
      <c r="AG2171" s="13">
        <f t="shared" si="2598"/>
        <v>7.7531624943333864E-4</v>
      </c>
      <c r="AH2171" s="13">
        <f t="shared" si="2599"/>
        <v>1.6648371253937915E-5</v>
      </c>
      <c r="AI2171" s="13">
        <f t="shared" si="2600"/>
        <v>5.1761030652203013E-5</v>
      </c>
      <c r="AJ2171" s="13">
        <f t="shared" si="2601"/>
        <v>8.0464456652015634E-5</v>
      </c>
      <c r="AK2171" s="13">
        <f t="shared" si="2602"/>
        <v>8.3390003415353015E-5</v>
      </c>
      <c r="AL2171" s="13">
        <f t="shared" si="2603"/>
        <v>2.6955201773434614E-6</v>
      </c>
      <c r="AM2171" s="13">
        <f t="shared" si="2604"/>
        <v>7.7355730074870455E-2</v>
      </c>
      <c r="AN2171" s="13">
        <f t="shared" si="2605"/>
        <v>2.5867756137036613E-2</v>
      </c>
      <c r="AO2171" s="13">
        <f t="shared" si="2606"/>
        <v>4.3250888261125104E-3</v>
      </c>
      <c r="AP2171" s="13">
        <f t="shared" si="2607"/>
        <v>4.8210323448400649E-4</v>
      </c>
      <c r="AQ2171" s="13">
        <f t="shared" si="2608"/>
        <v>4.0303830402862843E-5</v>
      </c>
      <c r="AR2171" s="13">
        <f t="shared" si="2609"/>
        <v>1.1134430694633654E-6</v>
      </c>
      <c r="AS2171" s="13">
        <f t="shared" si="2610"/>
        <v>3.4617777300193305E-6</v>
      </c>
      <c r="AT2171" s="13">
        <f t="shared" si="2611"/>
        <v>5.3814628608867948E-6</v>
      </c>
      <c r="AU2171" s="13">
        <f t="shared" si="2612"/>
        <v>5.5771234284187979E-6</v>
      </c>
      <c r="AV2171" s="13">
        <f t="shared" si="2613"/>
        <v>4.3349234037116814E-6</v>
      </c>
      <c r="AW2171" s="13">
        <f t="shared" si="2614"/>
        <v>7.7846218060872212E-8</v>
      </c>
      <c r="AX2171" s="13">
        <f t="shared" si="2615"/>
        <v>4.0084124491375536E-2</v>
      </c>
      <c r="AY2171" s="13">
        <f t="shared" si="2616"/>
        <v>1.3404131229915945E-2</v>
      </c>
      <c r="AZ2171" s="13">
        <f t="shared" si="2617"/>
        <v>2.2411707416419404E-3</v>
      </c>
      <c r="BA2171" s="13">
        <f t="shared" si="2618"/>
        <v>2.4981583200168756E-4</v>
      </c>
      <c r="BB2171" s="13">
        <f t="shared" si="2619"/>
        <v>2.0884603555341029E-5</v>
      </c>
      <c r="BC2171" s="13">
        <f t="shared" si="2620"/>
        <v>1.3967622857812051E-6</v>
      </c>
      <c r="BD2171" s="13">
        <f t="shared" si="2621"/>
        <v>6.2055893738091334E-8</v>
      </c>
      <c r="BE2171" s="13">
        <f t="shared" si="2622"/>
        <v>1.9293641215307663E-7</v>
      </c>
      <c r="BF2171" s="13">
        <f t="shared" si="2623"/>
        <v>2.9992686344675621E-7</v>
      </c>
      <c r="BG2171" s="13">
        <f t="shared" si="2624"/>
        <v>3.1083167907720651E-7</v>
      </c>
      <c r="BH2171" s="13">
        <f t="shared" si="2625"/>
        <v>2.4159973103353014E-7</v>
      </c>
      <c r="BI2171" s="13">
        <f t="shared" si="2626"/>
        <v>1.5023032455060834E-7</v>
      </c>
      <c r="BJ2171" s="14">
        <f t="shared" si="2627"/>
        <v>0.86575454475593983</v>
      </c>
      <c r="BK2171" s="14">
        <f t="shared" si="2628"/>
        <v>8.8278606045842478E-2</v>
      </c>
      <c r="BL2171" s="14">
        <f t="shared" si="2629"/>
        <v>1.9861429277153543E-2</v>
      </c>
      <c r="BM2171" s="14">
        <f t="shared" si="2630"/>
        <v>0.62926088769490851</v>
      </c>
      <c r="BN2171" s="14">
        <f t="shared" si="2631"/>
        <v>0.33142878219714661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1.5222222222222199</v>
      </c>
      <c r="F2172" s="10">
        <f>VLOOKUP(B2172,home!$B$2:$E$405,3,FALSE)</f>
        <v>0.79</v>
      </c>
      <c r="G2172" s="10">
        <f>VLOOKUP(C2172,away!$B$2:$E$405,4,FALSE)</f>
        <v>1.31</v>
      </c>
      <c r="H2172" s="10">
        <f>VLOOKUP(A2172,away!$A$2:$E$405,3,FALSE)</f>
        <v>1.2777777777777799</v>
      </c>
      <c r="I2172" s="10">
        <f>VLOOKUP(C2172,away!$B$2:$E$405,3,FALSE)</f>
        <v>1.05</v>
      </c>
      <c r="J2172" s="10">
        <f>VLOOKUP(B2172,home!$B$2:$E$405,4,FALSE)</f>
        <v>1.1000000000000001</v>
      </c>
      <c r="K2172" s="12">
        <f t="shared" si="2576"/>
        <v>1.5753477777777756</v>
      </c>
      <c r="L2172" s="12">
        <f t="shared" si="2577"/>
        <v>1.475833333333336</v>
      </c>
      <c r="M2172" s="13">
        <f t="shared" si="2578"/>
        <v>4.7303021259735921E-2</v>
      </c>
      <c r="N2172" s="13">
        <f t="shared" si="2579"/>
        <v>7.4518709423699855E-2</v>
      </c>
      <c r="O2172" s="13">
        <f t="shared" si="2580"/>
        <v>6.9811375542493725E-2</v>
      </c>
      <c r="P2172" s="13">
        <f t="shared" si="2581"/>
        <v>0.10997719532447722</v>
      </c>
      <c r="Q2172" s="13">
        <f t="shared" si="2582"/>
        <v>5.8696441646746679E-2</v>
      </c>
      <c r="R2172" s="13">
        <f t="shared" si="2583"/>
        <v>5.1514977535731934E-2</v>
      </c>
      <c r="S2172" s="13">
        <f t="shared" si="2584"/>
        <v>6.3922891019084896E-2</v>
      </c>
      <c r="T2172" s="13">
        <f t="shared" si="2585"/>
        <v>8.6626165130323798E-2</v>
      </c>
      <c r="U2172" s="13">
        <f t="shared" si="2586"/>
        <v>8.1154005383187316E-2</v>
      </c>
      <c r="V2172" s="13">
        <f t="shared" si="2587"/>
        <v>1.651306379849244E-2</v>
      </c>
      <c r="W2172" s="13">
        <f t="shared" si="2588"/>
        <v>3.0822436303888413E-2</v>
      </c>
      <c r="X2172" s="13">
        <f t="shared" si="2589"/>
        <v>4.5488778911822063E-2</v>
      </c>
      <c r="Y2172" s="13">
        <f t="shared" si="2590"/>
        <v>3.3566928105348767E-2</v>
      </c>
      <c r="Z2172" s="13">
        <f t="shared" si="2591"/>
        <v>2.534250700438373E-2</v>
      </c>
      <c r="AA2172" s="13">
        <f t="shared" si="2592"/>
        <v>3.9923262092673613E-2</v>
      </c>
      <c r="AB2172" s="13">
        <f t="shared" si="2593"/>
        <v>3.144651110966655E-2</v>
      </c>
      <c r="AC2172" s="13">
        <f t="shared" si="2594"/>
        <v>2.3995037663669533E-3</v>
      </c>
      <c r="AD2172" s="13">
        <f t="shared" si="2595"/>
        <v>1.2139014134256923E-2</v>
      </c>
      <c r="AE2172" s="13">
        <f t="shared" si="2596"/>
        <v>1.7915161693140873E-2</v>
      </c>
      <c r="AF2172" s="13">
        <f t="shared" si="2597"/>
        <v>1.3219896399396898E-2</v>
      </c>
      <c r="AG2172" s="13">
        <f t="shared" si="2598"/>
        <v>6.5034545898144305E-3</v>
      </c>
      <c r="AH2172" s="13">
        <f t="shared" si="2599"/>
        <v>9.3503291468257626E-3</v>
      </c>
      <c r="AI2172" s="13">
        <f t="shared" si="2600"/>
        <v>1.4730020242942727E-2</v>
      </c>
      <c r="AJ2172" s="13">
        <f t="shared" si="2601"/>
        <v>1.160245232817074E-2</v>
      </c>
      <c r="AK2172" s="13">
        <f t="shared" si="2602"/>
        <v>6.0926324973187831E-3</v>
      </c>
      <c r="AL2172" s="13">
        <f t="shared" si="2603"/>
        <v>2.2314912440502343E-4</v>
      </c>
      <c r="AM2172" s="13">
        <f t="shared" si="2604"/>
        <v>3.8246337881629295E-3</v>
      </c>
      <c r="AN2172" s="13">
        <f t="shared" si="2605"/>
        <v>5.6445220323637999E-3</v>
      </c>
      <c r="AO2172" s="13">
        <f t="shared" si="2606"/>
        <v>4.1651868830484629E-3</v>
      </c>
      <c r="AP2172" s="13">
        <f t="shared" si="2607"/>
        <v>2.0490405471885668E-3</v>
      </c>
      <c r="AQ2172" s="13">
        <f t="shared" si="2608"/>
        <v>7.5601058522311627E-4</v>
      </c>
      <c r="AR2172" s="13">
        <f t="shared" si="2609"/>
        <v>2.759905486504741E-3</v>
      </c>
      <c r="AS2172" s="13">
        <f t="shared" si="2610"/>
        <v>4.347810975041934E-3</v>
      </c>
      <c r="AT2172" s="13">
        <f t="shared" si="2611"/>
        <v>3.4246571788650679E-3</v>
      </c>
      <c r="AU2172" s="13">
        <f t="shared" si="2612"/>
        <v>1.7983420254585965E-3</v>
      </c>
      <c r="AV2172" s="13">
        <f t="shared" si="2613"/>
        <v>7.0825352837264658E-4</v>
      </c>
      <c r="AW2172" s="13">
        <f t="shared" si="2614"/>
        <v>1.4411409078704377E-5</v>
      </c>
      <c r="AX2172" s="13">
        <f t="shared" si="2615"/>
        <v>1.0041880564993775E-3</v>
      </c>
      <c r="AY2172" s="13">
        <f t="shared" si="2616"/>
        <v>1.4820142067170005E-3</v>
      </c>
      <c r="AZ2172" s="13">
        <f t="shared" si="2617"/>
        <v>1.0936029833732556E-3</v>
      </c>
      <c r="BA2172" s="13">
        <f t="shared" si="2618"/>
        <v>5.3799191209834426E-4</v>
      </c>
      <c r="BB2172" s="13">
        <f t="shared" si="2619"/>
        <v>1.984965992346186E-4</v>
      </c>
      <c r="BC2172" s="13">
        <f t="shared" si="2620"/>
        <v>5.8589579540751663E-5</v>
      </c>
      <c r="BD2172" s="13">
        <f t="shared" si="2621"/>
        <v>6.7886008563887662E-4</v>
      </c>
      <c r="BE2172" s="13">
        <f t="shared" si="2622"/>
        <v>1.0694407273332345E-3</v>
      </c>
      <c r="BF2172" s="13">
        <f t="shared" si="2623"/>
        <v>8.4237053663472965E-4</v>
      </c>
      <c r="BG2172" s="13">
        <f t="shared" si="2624"/>
        <v>4.4234218431766446E-4</v>
      </c>
      <c r="BH2172" s="13">
        <f t="shared" si="2625"/>
        <v>1.7421069427055015E-4</v>
      </c>
      <c r="BI2172" s="13">
        <f t="shared" si="2626"/>
        <v>5.4888486016846912E-5</v>
      </c>
      <c r="BJ2172" s="14">
        <f t="shared" si="2627"/>
        <v>0.40031126351188906</v>
      </c>
      <c r="BK2172" s="14">
        <f t="shared" si="2628"/>
        <v>0.24182083849927943</v>
      </c>
      <c r="BL2172" s="14">
        <f t="shared" si="2629"/>
        <v>0.33192664778746611</v>
      </c>
      <c r="BM2172" s="14">
        <f t="shared" si="2630"/>
        <v>0.58611193327249445</v>
      </c>
      <c r="BN2172" s="14">
        <f t="shared" si="2631"/>
        <v>0.41182172073288531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1.5222222222222199</v>
      </c>
      <c r="F2173" s="10">
        <f>VLOOKUP(B2173,home!$B$2:$E$405,3,FALSE)</f>
        <v>1.18</v>
      </c>
      <c r="G2173" s="10">
        <f>VLOOKUP(C2173,away!$B$2:$E$405,4,FALSE)</f>
        <v>1.18</v>
      </c>
      <c r="H2173" s="10">
        <f>VLOOKUP(A2173,away!$A$2:$E$405,3,FALSE)</f>
        <v>1.2777777777777799</v>
      </c>
      <c r="I2173" s="10">
        <f>VLOOKUP(C2173,away!$B$2:$E$405,3,FALSE)</f>
        <v>0.66</v>
      </c>
      <c r="J2173" s="10">
        <f>VLOOKUP(B2173,home!$B$2:$E$405,4,FALSE)</f>
        <v>1.1000000000000001</v>
      </c>
      <c r="K2173" s="12">
        <f t="shared" si="2576"/>
        <v>2.1195422222222189</v>
      </c>
      <c r="L2173" s="12">
        <f t="shared" si="2577"/>
        <v>0.92766666666666842</v>
      </c>
      <c r="M2173" s="13">
        <f t="shared" si="2578"/>
        <v>4.7491293053108334E-2</v>
      </c>
      <c r="N2173" s="13">
        <f t="shared" si="2579"/>
        <v>0.10065980081399187</v>
      </c>
      <c r="O2173" s="13">
        <f t="shared" si="2580"/>
        <v>4.4056089522266917E-2</v>
      </c>
      <c r="P2173" s="13">
        <f t="shared" si="2581"/>
        <v>9.3378741888446637E-2</v>
      </c>
      <c r="Q2173" s="13">
        <f t="shared" si="2582"/>
        <v>0.10667634895286714</v>
      </c>
      <c r="R2173" s="13">
        <f t="shared" si="2583"/>
        <v>2.0434682856744837E-2</v>
      </c>
      <c r="S2173" s="13">
        <f t="shared" si="2584"/>
        <v>4.590098982416755E-2</v>
      </c>
      <c r="T2173" s="13">
        <f t="shared" si="2585"/>
        <v>9.8960093045276615E-2</v>
      </c>
      <c r="U2173" s="13">
        <f t="shared" si="2586"/>
        <v>4.3312173112591237E-2</v>
      </c>
      <c r="V2173" s="13">
        <f t="shared" si="2587"/>
        <v>1.0027982454294966E-2</v>
      </c>
      <c r="W2173" s="13">
        <f t="shared" si="2588"/>
        <v>7.5368341906037625E-2</v>
      </c>
      <c r="X2173" s="13">
        <f t="shared" si="2589"/>
        <v>6.9916698508167702E-2</v>
      </c>
      <c r="Y2173" s="13">
        <f t="shared" si="2590"/>
        <v>3.2429695324705174E-2</v>
      </c>
      <c r="Z2173" s="13">
        <f t="shared" si="2591"/>
        <v>6.3188580433690003E-3</v>
      </c>
      <c r="AA2173" s="13">
        <f t="shared" si="2592"/>
        <v>1.3393086419149073E-2</v>
      </c>
      <c r="AB2173" s="13">
        <f t="shared" si="2593"/>
        <v>1.4193606075628726E-2</v>
      </c>
      <c r="AC2173" s="13">
        <f t="shared" si="2594"/>
        <v>1.2323316615825875E-3</v>
      </c>
      <c r="AD2173" s="13">
        <f t="shared" si="2595"/>
        <v>3.9936595722181757E-2</v>
      </c>
      <c r="AE2173" s="13">
        <f t="shared" si="2596"/>
        <v>3.7047848631610682E-2</v>
      </c>
      <c r="AF2173" s="13">
        <f t="shared" si="2597"/>
        <v>1.7184027123628785E-2</v>
      </c>
      <c r="AG2173" s="13">
        <f t="shared" si="2598"/>
        <v>5.313683053895445E-3</v>
      </c>
      <c r="AH2173" s="13">
        <f t="shared" si="2599"/>
        <v>1.4654484945579964E-3</v>
      </c>
      <c r="AI2173" s="13">
        <f t="shared" si="2600"/>
        <v>3.1060799587076613E-3</v>
      </c>
      <c r="AJ2173" s="13">
        <f t="shared" si="2601"/>
        <v>3.2917338090395678E-3</v>
      </c>
      <c r="AK2173" s="13">
        <f t="shared" si="2602"/>
        <v>2.3256562641919111E-3</v>
      </c>
      <c r="AL2173" s="13">
        <f t="shared" si="2603"/>
        <v>9.6921833666813075E-5</v>
      </c>
      <c r="AM2173" s="13">
        <f t="shared" si="2604"/>
        <v>1.6929460168996695E-2</v>
      </c>
      <c r="AN2173" s="13">
        <f t="shared" si="2605"/>
        <v>1.5704895883439297E-2</v>
      </c>
      <c r="AO2173" s="13">
        <f t="shared" si="2606"/>
        <v>7.2844542072686069E-3</v>
      </c>
      <c r="AP2173" s="13">
        <f t="shared" si="2607"/>
        <v>2.2525151176476192E-3</v>
      </c>
      <c r="AQ2173" s="13">
        <f t="shared" si="2608"/>
        <v>5.2239579770111126E-4</v>
      </c>
      <c r="AR2173" s="13">
        <f t="shared" si="2609"/>
        <v>2.718895440236609E-4</v>
      </c>
      <c r="AS2173" s="13">
        <f t="shared" si="2610"/>
        <v>5.7628136833889616E-4</v>
      </c>
      <c r="AT2173" s="13">
        <f t="shared" si="2611"/>
        <v>6.1072634603714265E-4</v>
      </c>
      <c r="AU2173" s="13">
        <f t="shared" si="2612"/>
        <v>4.3148675888307365E-4</v>
      </c>
      <c r="AV2173" s="13">
        <f t="shared" si="2613"/>
        <v>2.2863860094562324E-4</v>
      </c>
      <c r="AW2173" s="13">
        <f t="shared" si="2614"/>
        <v>5.2936246645881696E-6</v>
      </c>
      <c r="AX2173" s="13">
        <f t="shared" si="2615"/>
        <v>5.9804509379362981E-3</v>
      </c>
      <c r="AY2173" s="13">
        <f t="shared" si="2616"/>
        <v>5.5478649867589163E-3</v>
      </c>
      <c r="AZ2173" s="13">
        <f t="shared" si="2617"/>
        <v>2.5732847096916816E-3</v>
      </c>
      <c r="BA2173" s="13">
        <f t="shared" si="2618"/>
        <v>7.9571681634132941E-4</v>
      </c>
      <c r="BB2173" s="13">
        <f t="shared" si="2619"/>
        <v>1.8453999165649363E-4</v>
      </c>
      <c r="BC2173" s="13">
        <f t="shared" si="2620"/>
        <v>3.4238319785334863E-5</v>
      </c>
      <c r="BD2173" s="13">
        <f t="shared" si="2621"/>
        <v>4.2037144500991628E-5</v>
      </c>
      <c r="BE2173" s="13">
        <f t="shared" si="2622"/>
        <v>8.9099502671508322E-5</v>
      </c>
      <c r="BF2173" s="13">
        <f t="shared" si="2623"/>
        <v>9.4425078945631666E-5</v>
      </c>
      <c r="BG2173" s="13">
        <f t="shared" si="2624"/>
        <v>6.6712647220644193E-5</v>
      </c>
      <c r="BH2173" s="13">
        <f t="shared" si="2625"/>
        <v>3.5350068135092795E-5</v>
      </c>
      <c r="BI2173" s="13">
        <f t="shared" si="2626"/>
        <v>1.4985192394152284E-5</v>
      </c>
      <c r="BJ2173" s="14">
        <f t="shared" si="2627"/>
        <v>0.64130295001958604</v>
      </c>
      <c r="BK2173" s="14">
        <f t="shared" si="2628"/>
        <v>0.20367612570202578</v>
      </c>
      <c r="BL2173" s="14">
        <f t="shared" si="2629"/>
        <v>0.14804018876497432</v>
      </c>
      <c r="BM2173" s="14">
        <f t="shared" si="2630"/>
        <v>0.58109859408043518</v>
      </c>
      <c r="BN2173" s="14">
        <f t="shared" si="2631"/>
        <v>0.41269695708742576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1.5222222222222199</v>
      </c>
      <c r="F2174" s="10">
        <f>VLOOKUP(B2174,home!$B$2:$E$405,3,FALSE)</f>
        <v>1.31</v>
      </c>
      <c r="G2174" s="10">
        <f>VLOOKUP(C2174,away!$B$2:$E$405,4,FALSE)</f>
        <v>0.39</v>
      </c>
      <c r="H2174" s="10">
        <f>VLOOKUP(A2174,away!$A$2:$E$405,3,FALSE)</f>
        <v>1.2777777777777799</v>
      </c>
      <c r="I2174" s="10">
        <f>VLOOKUP(C2174,away!$B$2:$E$405,3,FALSE)</f>
        <v>2.5</v>
      </c>
      <c r="J2174" s="10">
        <f>VLOOKUP(B2174,home!$B$2:$E$405,4,FALSE)</f>
        <v>1.41</v>
      </c>
      <c r="K2174" s="12">
        <f t="shared" si="2576"/>
        <v>0.7777033333333323</v>
      </c>
      <c r="L2174" s="12">
        <f t="shared" si="2577"/>
        <v>4.5041666666666744</v>
      </c>
      <c r="M2174" s="13">
        <f t="shared" si="2578"/>
        <v>5.0829168454299498E-3</v>
      </c>
      <c r="N2174" s="13">
        <f t="shared" si="2579"/>
        <v>3.953001373747018E-3</v>
      </c>
      <c r="O2174" s="13">
        <f t="shared" si="2580"/>
        <v>2.2894304624624107E-2</v>
      </c>
      <c r="P2174" s="13">
        <f t="shared" si="2581"/>
        <v>1.7804977020918891E-2</v>
      </c>
      <c r="Q2174" s="13">
        <f t="shared" si="2582"/>
        <v>1.5371311725171485E-3</v>
      </c>
      <c r="R2174" s="13">
        <f t="shared" si="2583"/>
        <v>5.15598818733723E-2</v>
      </c>
      <c r="S2174" s="13">
        <f t="shared" si="2584"/>
        <v>1.559228767437342E-2</v>
      </c>
      <c r="T2174" s="13">
        <f t="shared" si="2585"/>
        <v>6.9234949895460021E-3</v>
      </c>
      <c r="U2174" s="13">
        <f t="shared" si="2586"/>
        <v>4.0098291999194492E-2</v>
      </c>
      <c r="V2174" s="13">
        <f t="shared" si="2587"/>
        <v>6.0687010188163497E-3</v>
      </c>
      <c r="W2174" s="13">
        <f t="shared" si="2588"/>
        <v>3.9847734554572008E-4</v>
      </c>
      <c r="X2174" s="13">
        <f t="shared" si="2589"/>
        <v>1.7948083772288508E-3</v>
      </c>
      <c r="Y2174" s="13">
        <f t="shared" si="2590"/>
        <v>4.0420580328841479E-3</v>
      </c>
      <c r="Z2174" s="13">
        <f t="shared" si="2591"/>
        <v>7.7411433757104936E-2</v>
      </c>
      <c r="AA2174" s="13">
        <f t="shared" si="2592"/>
        <v>6.0203130071012946E-2</v>
      </c>
      <c r="AB2174" s="13">
        <f t="shared" si="2593"/>
        <v>2.3410087466663468E-2</v>
      </c>
      <c r="AC2174" s="13">
        <f t="shared" si="2594"/>
        <v>1.3286303597018643E-3</v>
      </c>
      <c r="AD2174" s="13">
        <f t="shared" si="2595"/>
        <v>7.7474289972181138E-5</v>
      </c>
      <c r="AE2174" s="13">
        <f t="shared" si="2596"/>
        <v>3.4895711441636646E-4</v>
      </c>
      <c r="AF2174" s="13">
        <f t="shared" si="2597"/>
        <v>7.8588050142519344E-4</v>
      </c>
      <c r="AG2174" s="13">
        <f t="shared" si="2598"/>
        <v>1.179912252834216E-3</v>
      </c>
      <c r="AH2174" s="13">
        <f t="shared" si="2599"/>
        <v>8.7168499886906864E-2</v>
      </c>
      <c r="AI2174" s="13">
        <f t="shared" si="2600"/>
        <v>6.7791232923713668E-2</v>
      </c>
      <c r="AJ2174" s="13">
        <f t="shared" si="2601"/>
        <v>2.6360733907774221E-2</v>
      </c>
      <c r="AK2174" s="13">
        <f t="shared" si="2602"/>
        <v>6.8336102097296724E-3</v>
      </c>
      <c r="AL2174" s="13">
        <f t="shared" si="2603"/>
        <v>1.8616266008802579E-4</v>
      </c>
      <c r="AM2174" s="13">
        <f t="shared" si="2604"/>
        <v>1.205040271179969E-5</v>
      </c>
      <c r="AN2174" s="13">
        <f t="shared" si="2605"/>
        <v>5.4277022214397858E-5</v>
      </c>
      <c r="AO2174" s="13">
        <f t="shared" si="2606"/>
        <v>1.2223637711200873E-4</v>
      </c>
      <c r="AP2174" s="13">
        <f t="shared" si="2607"/>
        <v>1.8352433841400232E-4</v>
      </c>
      <c r="AQ2174" s="13">
        <f t="shared" si="2608"/>
        <v>2.066560519016009E-4</v>
      </c>
      <c r="AR2174" s="13">
        <f t="shared" si="2609"/>
        <v>7.8524290314788733E-2</v>
      </c>
      <c r="AS2174" s="13">
        <f t="shared" si="2610"/>
        <v>6.1068602325445497E-2</v>
      </c>
      <c r="AT2174" s="13">
        <f t="shared" si="2611"/>
        <v>2.3746627795253321E-2</v>
      </c>
      <c r="AU2174" s="13">
        <f t="shared" si="2612"/>
        <v>6.1559438639314902E-3</v>
      </c>
      <c r="AV2174" s="13">
        <f t="shared" si="2613"/>
        <v>1.1968745156980983E-3</v>
      </c>
      <c r="AW2174" s="13">
        <f t="shared" si="2614"/>
        <v>1.8114172027472606E-5</v>
      </c>
      <c r="AX2174" s="13">
        <f t="shared" si="2615"/>
        <v>1.5619397261626072E-6</v>
      </c>
      <c r="AY2174" s="13">
        <f t="shared" si="2616"/>
        <v>7.0352368499240885E-6</v>
      </c>
      <c r="AZ2174" s="13">
        <f t="shared" si="2617"/>
        <v>1.5843939655766568E-5</v>
      </c>
      <c r="BA2174" s="13">
        <f t="shared" si="2618"/>
        <v>2.3787914955394016E-5</v>
      </c>
      <c r="BB2174" s="13">
        <f t="shared" si="2619"/>
        <v>2.678618340289685E-5</v>
      </c>
      <c r="BC2174" s="13">
        <f t="shared" si="2620"/>
        <v>2.4129886882109621E-5</v>
      </c>
      <c r="BD2174" s="13">
        <f t="shared" si="2621"/>
        <v>5.8947748493254709E-2</v>
      </c>
      <c r="BE2174" s="13">
        <f t="shared" si="2622"/>
        <v>4.58438604956991E-2</v>
      </c>
      <c r="BF2174" s="13">
        <f t="shared" si="2623"/>
        <v>1.7826461560186729E-2</v>
      </c>
      <c r="BG2174" s="13">
        <f t="shared" si="2624"/>
        <v>4.6212328589652456E-3</v>
      </c>
      <c r="BH2174" s="13">
        <f t="shared" si="2625"/>
        <v>8.9848704963169904E-4</v>
      </c>
      <c r="BI2174" s="13">
        <f t="shared" si="2626"/>
        <v>1.3975127469108075E-4</v>
      </c>
      <c r="BJ2174" s="14">
        <f t="shared" si="2627"/>
        <v>2.1719084743942914E-2</v>
      </c>
      <c r="BK2174" s="14">
        <f t="shared" si="2628"/>
        <v>4.6070710816178417E-2</v>
      </c>
      <c r="BL2174" s="14">
        <f t="shared" si="2629"/>
        <v>0.68528965351053728</v>
      </c>
      <c r="BM2174" s="14">
        <f t="shared" si="2630"/>
        <v>0.72766974885233193</v>
      </c>
      <c r="BN2174" s="14">
        <f t="shared" si="2631"/>
        <v>0.10283221291060943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1.4226190476190499</v>
      </c>
      <c r="F2175" s="10">
        <f>VLOOKUP(B2175,home!$B$2:$E$405,3,FALSE)</f>
        <v>0.5</v>
      </c>
      <c r="G2175" s="10">
        <f>VLOOKUP(C2175,away!$B$2:$E$405,4,FALSE)</f>
        <v>1.1000000000000001</v>
      </c>
      <c r="H2175" s="10">
        <f>VLOOKUP(A2175,away!$A$2:$E$405,3,FALSE)</f>
        <v>1.11904761904762</v>
      </c>
      <c r="I2175" s="10">
        <f>VLOOKUP(C2175,away!$B$2:$E$405,3,FALSE)</f>
        <v>0.7</v>
      </c>
      <c r="J2175" s="10">
        <f>VLOOKUP(B2175,home!$B$2:$E$405,4,FALSE)</f>
        <v>1.1499999999999999</v>
      </c>
      <c r="K2175" s="12">
        <f t="shared" si="2576"/>
        <v>0.78244047619047752</v>
      </c>
      <c r="L2175" s="12">
        <f t="shared" si="2577"/>
        <v>0.90083333333333393</v>
      </c>
      <c r="M2175" s="13">
        <f t="shared" si="2578"/>
        <v>0.18576482081481777</v>
      </c>
      <c r="N2175" s="13">
        <f t="shared" si="2579"/>
        <v>0.14534991485778473</v>
      </c>
      <c r="O2175" s="13">
        <f t="shared" si="2580"/>
        <v>0.16734314275068177</v>
      </c>
      <c r="P2175" s="13">
        <f t="shared" si="2581"/>
        <v>0.13093604830105449</v>
      </c>
      <c r="Q2175" s="13">
        <f t="shared" si="2582"/>
        <v>5.6863828297785218E-2</v>
      </c>
      <c r="R2175" s="13">
        <f t="shared" si="2583"/>
        <v>7.5374140547286292E-2</v>
      </c>
      <c r="S2175" s="13">
        <f t="shared" si="2584"/>
        <v>2.3072518076211204E-2</v>
      </c>
      <c r="T2175" s="13">
        <f t="shared" si="2585"/>
        <v>5.1224831991588213E-2</v>
      </c>
      <c r="U2175" s="13">
        <f t="shared" si="2586"/>
        <v>5.8975778422266659E-2</v>
      </c>
      <c r="V2175" s="13">
        <f t="shared" si="2587"/>
        <v>1.8069587652714543E-3</v>
      </c>
      <c r="W2175" s="13">
        <f t="shared" si="2588"/>
        <v>1.4830853630444209E-2</v>
      </c>
      <c r="X2175" s="13">
        <f t="shared" si="2589"/>
        <v>1.3360127312091831E-2</v>
      </c>
      <c r="Y2175" s="13">
        <f t="shared" si="2590"/>
        <v>6.0176240101546992E-3</v>
      </c>
      <c r="Z2175" s="13">
        <f t="shared" si="2591"/>
        <v>2.263317942544904E-2</v>
      </c>
      <c r="AA2175" s="13">
        <f t="shared" si="2592"/>
        <v>1.7709115687352863E-2</v>
      </c>
      <c r="AB2175" s="13">
        <f t="shared" si="2593"/>
        <v>6.9281644556623148E-3</v>
      </c>
      <c r="AC2175" s="13">
        <f t="shared" si="2594"/>
        <v>7.9602006696497606E-5</v>
      </c>
      <c r="AD2175" s="13">
        <f t="shared" si="2595"/>
        <v>2.9010650442290089E-3</v>
      </c>
      <c r="AE2175" s="13">
        <f t="shared" si="2596"/>
        <v>2.6133760940096336E-3</v>
      </c>
      <c r="AF2175" s="13">
        <f t="shared" si="2597"/>
        <v>1.1771081490101732E-3</v>
      </c>
      <c r="AG2175" s="13">
        <f t="shared" si="2598"/>
        <v>3.5345941918888844E-4</v>
      </c>
      <c r="AH2175" s="13">
        <f t="shared" si="2599"/>
        <v>5.0971806164396716E-3</v>
      </c>
      <c r="AI2175" s="13">
        <f t="shared" si="2600"/>
        <v>3.988240428755928E-3</v>
      </c>
      <c r="AJ2175" s="13">
        <f t="shared" si="2601"/>
        <v>1.5602803701189512E-3</v>
      </c>
      <c r="AK2175" s="13">
        <f t="shared" si="2602"/>
        <v>4.0694217192884224E-4</v>
      </c>
      <c r="AL2175" s="13">
        <f t="shared" si="2603"/>
        <v>2.2442940806458872E-6</v>
      </c>
      <c r="AM2175" s="13">
        <f t="shared" si="2604"/>
        <v>4.539821429332191E-4</v>
      </c>
      <c r="AN2175" s="13">
        <f t="shared" si="2605"/>
        <v>4.0896224709234178E-4</v>
      </c>
      <c r="AO2175" s="13">
        <f t="shared" si="2606"/>
        <v>1.8420341212784238E-4</v>
      </c>
      <c r="AP2175" s="13">
        <f t="shared" si="2607"/>
        <v>5.5312191252832719E-5</v>
      </c>
      <c r="AQ2175" s="13">
        <f t="shared" si="2608"/>
        <v>1.2456766405065039E-5</v>
      </c>
      <c r="AR2175" s="13">
        <f t="shared" si="2609"/>
        <v>9.1834204106188181E-4</v>
      </c>
      <c r="AS2175" s="13">
        <f t="shared" si="2610"/>
        <v>7.1854798391419387E-4</v>
      </c>
      <c r="AT2175" s="13">
        <f t="shared" si="2611"/>
        <v>2.8111051334976466E-4</v>
      </c>
      <c r="AU2175" s="13">
        <f t="shared" si="2612"/>
        <v>7.3317414642513158E-5</v>
      </c>
      <c r="AV2175" s="13">
        <f t="shared" si="2613"/>
        <v>1.4341628206485668E-5</v>
      </c>
      <c r="AW2175" s="13">
        <f t="shared" si="2614"/>
        <v>4.39413119915503E-8</v>
      </c>
      <c r="AX2175" s="13">
        <f t="shared" si="2615"/>
        <v>5.9202334016440205E-5</v>
      </c>
      <c r="AY2175" s="13">
        <f t="shared" si="2616"/>
        <v>5.3331435893143244E-5</v>
      </c>
      <c r="AZ2175" s="13">
        <f t="shared" si="2617"/>
        <v>2.4021367583536616E-5</v>
      </c>
      <c r="BA2175" s="13">
        <f t="shared" si="2618"/>
        <v>7.2130828771675296E-6</v>
      </c>
      <c r="BB2175" s="13">
        <f t="shared" si="2619"/>
        <v>1.6244463729621046E-6</v>
      </c>
      <c r="BC2175" s="13">
        <f t="shared" si="2620"/>
        <v>2.9267108819533952E-7</v>
      </c>
      <c r="BD2175" s="13">
        <f t="shared" si="2621"/>
        <v>1.3787885366498538E-4</v>
      </c>
      <c r="BE2175" s="13">
        <f t="shared" si="2622"/>
        <v>1.0788199591822832E-4</v>
      </c>
      <c r="BF2175" s="13">
        <f t="shared" si="2623"/>
        <v>4.2205620129318854E-5</v>
      </c>
      <c r="BG2175" s="13">
        <f t="shared" si="2624"/>
        <v>1.1007795170632883E-5</v>
      </c>
      <c r="BH2175" s="13">
        <f t="shared" si="2625"/>
        <v>2.1532361237793074E-6</v>
      </c>
      <c r="BI2175" s="13">
        <f t="shared" si="2626"/>
        <v>3.3695581960808405E-7</v>
      </c>
      <c r="BJ2175" s="14">
        <f t="shared" si="2627"/>
        <v>0.29595279090392945</v>
      </c>
      <c r="BK2175" s="14">
        <f t="shared" si="2628"/>
        <v>0.34171552369402514</v>
      </c>
      <c r="BL2175" s="14">
        <f t="shared" si="2629"/>
        <v>0.33969010948849465</v>
      </c>
      <c r="BM2175" s="14">
        <f t="shared" si="2630"/>
        <v>0.23830642044790684</v>
      </c>
      <c r="BN2175" s="14">
        <f t="shared" si="2631"/>
        <v>0.76163189556941024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1.4226190476190499</v>
      </c>
      <c r="F2176" s="10">
        <f>VLOOKUP(B2176,home!$B$2:$E$405,3,FALSE)</f>
        <v>0.6</v>
      </c>
      <c r="G2176" s="10">
        <f>VLOOKUP(C2176,away!$B$2:$E$405,4,FALSE)</f>
        <v>0.9</v>
      </c>
      <c r="H2176" s="10">
        <f>VLOOKUP(A2176,away!$A$2:$E$405,3,FALSE)</f>
        <v>1.11904761904762</v>
      </c>
      <c r="I2176" s="10">
        <f>VLOOKUP(C2176,away!$B$2:$E$405,3,FALSE)</f>
        <v>1.71</v>
      </c>
      <c r="J2176" s="10">
        <f>VLOOKUP(B2176,home!$B$2:$E$405,4,FALSE)</f>
        <v>1.79</v>
      </c>
      <c r="K2176" s="12">
        <f t="shared" si="2576"/>
        <v>0.76821428571428685</v>
      </c>
      <c r="L2176" s="12">
        <f t="shared" si="2577"/>
        <v>3.42529285714286</v>
      </c>
      <c r="M2176" s="13">
        <f t="shared" si="2578"/>
        <v>1.5093257729479103E-2</v>
      </c>
      <c r="N2176" s="13">
        <f t="shared" si="2579"/>
        <v>1.1594856205753429E-2</v>
      </c>
      <c r="O2176" s="13">
        <f t="shared" si="2580"/>
        <v>5.1698827891801025E-2</v>
      </c>
      <c r="P2176" s="13">
        <f t="shared" si="2581"/>
        <v>3.9715778141165781E-2</v>
      </c>
      <c r="Q2176" s="13">
        <f t="shared" si="2582"/>
        <v>4.453667089031367E-3</v>
      </c>
      <c r="R2176" s="13">
        <f t="shared" si="2583"/>
        <v>8.8541812950222093E-2</v>
      </c>
      <c r="S2176" s="13">
        <f t="shared" si="2584"/>
        <v>2.612661662626924E-2</v>
      </c>
      <c r="T2176" s="13">
        <f t="shared" si="2585"/>
        <v>1.5255114068151374E-2</v>
      </c>
      <c r="U2176" s="13">
        <f t="shared" si="2586"/>
        <v>6.8019085591402864E-2</v>
      </c>
      <c r="V2176" s="13">
        <f t="shared" si="2587"/>
        <v>7.6387228147834088E-3</v>
      </c>
      <c r="W2176" s="13">
        <f t="shared" si="2588"/>
        <v>1.1404568938698199E-3</v>
      </c>
      <c r="X2176" s="13">
        <f t="shared" si="2589"/>
        <v>3.9063988524516268E-3</v>
      </c>
      <c r="Y2176" s="13">
        <f t="shared" si="2590"/>
        <v>6.6902800432268135E-3</v>
      </c>
      <c r="Z2176" s="13">
        <f t="shared" si="2591"/>
        <v>0.1010938798189583</v>
      </c>
      <c r="AA2176" s="13">
        <f t="shared" si="2592"/>
        <v>7.7661762675207011E-2</v>
      </c>
      <c r="AB2176" s="13">
        <f t="shared" si="2593"/>
        <v>2.9830437770423299E-2</v>
      </c>
      <c r="AC2176" s="13">
        <f t="shared" si="2594"/>
        <v>1.2562638316364874E-3</v>
      </c>
      <c r="AD2176" s="13">
        <f t="shared" si="2595"/>
        <v>2.1902881952803446E-4</v>
      </c>
      <c r="AE2176" s="13">
        <f t="shared" si="2596"/>
        <v>7.5023785103780897E-4</v>
      </c>
      <c r="AF2176" s="13">
        <f t="shared" si="2597"/>
        <v>1.2848921761590085E-3</v>
      </c>
      <c r="AG2176" s="13">
        <f t="shared" si="2598"/>
        <v>1.4670439977320655E-3</v>
      </c>
      <c r="AH2176" s="13">
        <f t="shared" si="2599"/>
        <v>8.6569036111184147E-2</v>
      </c>
      <c r="AI2176" s="13">
        <f t="shared" si="2600"/>
        <v>6.6503570241127644E-2</v>
      </c>
      <c r="AJ2176" s="13">
        <f t="shared" si="2601"/>
        <v>2.5544496355118875E-2</v>
      </c>
      <c r="AK2176" s="13">
        <f t="shared" si="2602"/>
        <v>6.5412156737929524E-3</v>
      </c>
      <c r="AL2176" s="13">
        <f t="shared" si="2603"/>
        <v>1.3222724084700969E-4</v>
      </c>
      <c r="AM2176" s="13">
        <f t="shared" si="2604"/>
        <v>3.3652213628914501E-5</v>
      </c>
      <c r="AN2176" s="13">
        <f t="shared" si="2605"/>
        <v>1.1526868697016643E-4</v>
      </c>
      <c r="AO2176" s="13">
        <f t="shared" si="2606"/>
        <v>1.9741450506557376E-4</v>
      </c>
      <c r="AP2176" s="13">
        <f t="shared" si="2607"/>
        <v>2.254008313658342E-4</v>
      </c>
      <c r="AQ2176" s="13">
        <f t="shared" si="2608"/>
        <v>1.9301596441786354E-4</v>
      </c>
      <c r="AR2176" s="13">
        <f t="shared" si="2609"/>
        <v>5.9304860208276265E-2</v>
      </c>
      <c r="AS2176" s="13">
        <f t="shared" si="2610"/>
        <v>4.5558840824286594E-2</v>
      </c>
      <c r="AT2176" s="13">
        <f t="shared" si="2611"/>
        <v>1.74994761809001E-2</v>
      </c>
      <c r="AU2176" s="13">
        <f t="shared" si="2612"/>
        <v>4.4811158648947842E-3</v>
      </c>
      <c r="AV2176" s="13">
        <f t="shared" si="2613"/>
        <v>8.6061430583827614E-4</v>
      </c>
      <c r="AW2176" s="13">
        <f t="shared" si="2614"/>
        <v>9.6649257713142983E-6</v>
      </c>
      <c r="AX2176" s="13">
        <f t="shared" si="2615"/>
        <v>4.3086852092735213E-6</v>
      </c>
      <c r="AY2176" s="13">
        <f t="shared" si="2616"/>
        <v>1.4758508671001681E-5</v>
      </c>
      <c r="AZ2176" s="13">
        <f t="shared" si="2617"/>
        <v>2.5276107166431521E-5</v>
      </c>
      <c r="BA2176" s="13">
        <f t="shared" si="2618"/>
        <v>2.8859356444518442E-5</v>
      </c>
      <c r="BB2176" s="13">
        <f t="shared" si="2619"/>
        <v>2.4712936872787198E-5</v>
      </c>
      <c r="BC2176" s="13">
        <f t="shared" si="2620"/>
        <v>1.6929809229876078E-5</v>
      </c>
      <c r="BD2176" s="13">
        <f t="shared" si="2621"/>
        <v>3.3856085677544084E-2</v>
      </c>
      <c r="BE2176" s="13">
        <f t="shared" si="2622"/>
        <v>2.600872867585623E-2</v>
      </c>
      <c r="BF2176" s="13">
        <f t="shared" si="2623"/>
        <v>9.9901384610297881E-3</v>
      </c>
      <c r="BG2176" s="13">
        <f t="shared" si="2624"/>
        <v>2.5581890273422754E-3</v>
      </c>
      <c r="BH2176" s="13">
        <f t="shared" si="2625"/>
        <v>4.9130933909046805E-4</v>
      </c>
      <c r="BI2176" s="13">
        <f t="shared" si="2626"/>
        <v>7.5486170598828482E-5</v>
      </c>
      <c r="BJ2176" s="14">
        <f t="shared" si="2627"/>
        <v>4.7641573601983574E-2</v>
      </c>
      <c r="BK2176" s="14">
        <f t="shared" si="2628"/>
        <v>8.9977624892852021E-2</v>
      </c>
      <c r="BL2176" s="14">
        <f t="shared" si="2629"/>
        <v>0.70159508999593767</v>
      </c>
      <c r="BM2176" s="14">
        <f t="shared" si="2630"/>
        <v>0.72920487471937923</v>
      </c>
      <c r="BN2176" s="14">
        <f t="shared" si="2631"/>
        <v>0.2110982000074528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1.65137614678899</v>
      </c>
      <c r="F2177" s="10">
        <f>VLOOKUP(B2177,home!$B$2:$E$405,3,FALSE)</f>
        <v>1.33</v>
      </c>
      <c r="G2177" s="10">
        <f>VLOOKUP(C2177,away!$B$2:$E$405,4,FALSE)</f>
        <v>1.0900000000000001</v>
      </c>
      <c r="H2177" s="10">
        <f>VLOOKUP(A2177,away!$A$2:$E$405,3,FALSE)</f>
        <v>1.2201834862385299</v>
      </c>
      <c r="I2177" s="10">
        <f>VLOOKUP(C2177,away!$B$2:$E$405,3,FALSE)</f>
        <v>0.61</v>
      </c>
      <c r="J2177" s="10">
        <f>VLOOKUP(B2177,home!$B$2:$E$405,4,FALSE)</f>
        <v>0.82</v>
      </c>
      <c r="K2177" s="12">
        <f t="shared" si="2576"/>
        <v>2.3939999999999992</v>
      </c>
      <c r="L2177" s="12">
        <f t="shared" si="2577"/>
        <v>0.61033577981651266</v>
      </c>
      <c r="M2177" s="13">
        <f t="shared" si="2578"/>
        <v>4.957166989931678E-2</v>
      </c>
      <c r="N2177" s="13">
        <f t="shared" si="2579"/>
        <v>0.11867457773896431</v>
      </c>
      <c r="O2177" s="13">
        <f t="shared" si="2580"/>
        <v>3.0255363804806257E-2</v>
      </c>
      <c r="P2177" s="13">
        <f t="shared" si="2581"/>
        <v>7.2431340948706138E-2</v>
      </c>
      <c r="Q2177" s="13">
        <f t="shared" si="2582"/>
        <v>0.14205346955354028</v>
      </c>
      <c r="R2177" s="13">
        <f t="shared" si="2583"/>
        <v>9.2329655307193583E-3</v>
      </c>
      <c r="S2177" s="13">
        <f t="shared" si="2584"/>
        <v>2.6458152218208932E-2</v>
      </c>
      <c r="T2177" s="13">
        <f t="shared" si="2585"/>
        <v>8.6700315115601251E-2</v>
      </c>
      <c r="U2177" s="13">
        <f t="shared" si="2586"/>
        <v>2.2103719480542131E-2</v>
      </c>
      <c r="V2177" s="13">
        <f t="shared" si="2587"/>
        <v>4.2954629531168076E-3</v>
      </c>
      <c r="W2177" s="13">
        <f t="shared" si="2588"/>
        <v>0.11335866870372512</v>
      </c>
      <c r="X2177" s="13">
        <f t="shared" si="2589"/>
        <v>6.9186851462249774E-2</v>
      </c>
      <c r="Y2177" s="13">
        <f t="shared" si="2590"/>
        <v>2.1113605470130723E-2</v>
      </c>
      <c r="Z2177" s="13">
        <f t="shared" si="2591"/>
        <v>1.878403072403527E-3</v>
      </c>
      <c r="AA2177" s="13">
        <f t="shared" si="2592"/>
        <v>4.4968969553340413E-3</v>
      </c>
      <c r="AB2177" s="13">
        <f t="shared" si="2593"/>
        <v>5.3827856555348479E-3</v>
      </c>
      <c r="AC2177" s="13">
        <f t="shared" si="2594"/>
        <v>3.9226808165033643E-4</v>
      </c>
      <c r="AD2177" s="13">
        <f t="shared" si="2595"/>
        <v>6.7845163219179438E-2</v>
      </c>
      <c r="AE2177" s="13">
        <f t="shared" si="2596"/>
        <v>4.1408330600156466E-2</v>
      </c>
      <c r="AF2177" s="13">
        <f t="shared" si="2597"/>
        <v>1.2636492873873228E-2</v>
      </c>
      <c r="AG2177" s="13">
        <f t="shared" si="2598"/>
        <v>2.5708345774404077E-3</v>
      </c>
      <c r="AH2177" s="13">
        <f t="shared" si="2599"/>
        <v>2.8661415100128497E-4</v>
      </c>
      <c r="AI2177" s="13">
        <f t="shared" si="2600"/>
        <v>6.861542774970759E-4</v>
      </c>
      <c r="AJ2177" s="13">
        <f t="shared" si="2601"/>
        <v>8.2132667016399986E-4</v>
      </c>
      <c r="AK2177" s="13">
        <f t="shared" si="2602"/>
        <v>6.5541868279087164E-4</v>
      </c>
      <c r="AL2177" s="13">
        <f t="shared" si="2603"/>
        <v>2.2926403910151145E-5</v>
      </c>
      <c r="AM2177" s="13">
        <f t="shared" si="2604"/>
        <v>3.2484264149343134E-2</v>
      </c>
      <c r="AN2177" s="13">
        <f t="shared" si="2605"/>
        <v>1.9826308691354926E-2</v>
      </c>
      <c r="AO2177" s="13">
        <f t="shared" si="2606"/>
        <v>6.0503527880105051E-3</v>
      </c>
      <c r="AP2177" s="13">
        <f t="shared" si="2607"/>
        <v>1.2309155956784679E-3</v>
      </c>
      <c r="AQ2177" s="13">
        <f t="shared" si="2608"/>
        <v>1.878179574941812E-4</v>
      </c>
      <c r="AR2177" s="13">
        <f t="shared" si="2609"/>
        <v>3.4986174271563401E-5</v>
      </c>
      <c r="AS2177" s="13">
        <f t="shared" si="2610"/>
        <v>8.3756901206122737E-5</v>
      </c>
      <c r="AT2177" s="13">
        <f t="shared" si="2611"/>
        <v>1.0025701074372892E-4</v>
      </c>
      <c r="AU2177" s="13">
        <f t="shared" si="2612"/>
        <v>8.0005094573495659E-5</v>
      </c>
      <c r="AV2177" s="13">
        <f t="shared" si="2613"/>
        <v>4.7883049102237117E-5</v>
      </c>
      <c r="AW2177" s="13">
        <f t="shared" si="2614"/>
        <v>9.3052150649121379E-7</v>
      </c>
      <c r="AX2177" s="13">
        <f t="shared" si="2615"/>
        <v>1.2961221395587905E-2</v>
      </c>
      <c r="AY2177" s="13">
        <f t="shared" si="2616"/>
        <v>7.9106971678506114E-3</v>
      </c>
      <c r="AZ2177" s="13">
        <f t="shared" si="2617"/>
        <v>2.4140907624161903E-3</v>
      </c>
      <c r="BA2177" s="13">
        <f t="shared" si="2618"/>
        <v>4.9113532267570838E-4</v>
      </c>
      <c r="BB2177" s="13">
        <f t="shared" si="2619"/>
        <v>7.4939365040178256E-5</v>
      </c>
      <c r="BC2177" s="13">
        <f t="shared" si="2620"/>
        <v>9.1476351601503026E-6</v>
      </c>
      <c r="BD2177" s="13">
        <f t="shared" si="2621"/>
        <v>3.5588856594718423E-6</v>
      </c>
      <c r="BE2177" s="13">
        <f t="shared" si="2622"/>
        <v>8.5199722687755852E-6</v>
      </c>
      <c r="BF2177" s="13">
        <f t="shared" si="2623"/>
        <v>1.0198406805724377E-5</v>
      </c>
      <c r="BG2177" s="13">
        <f t="shared" si="2624"/>
        <v>8.1383286309680506E-6</v>
      </c>
      <c r="BH2177" s="13">
        <f t="shared" si="2625"/>
        <v>4.8707896856343749E-6</v>
      </c>
      <c r="BI2177" s="13">
        <f t="shared" si="2626"/>
        <v>2.3321341014817398E-6</v>
      </c>
      <c r="BJ2177" s="14">
        <f t="shared" si="2627"/>
        <v>0.75918920014547309</v>
      </c>
      <c r="BK2177" s="14">
        <f t="shared" si="2628"/>
        <v>0.16108251767275977</v>
      </c>
      <c r="BL2177" s="14">
        <f t="shared" si="2629"/>
        <v>7.430575195543912E-2</v>
      </c>
      <c r="BM2177" s="14">
        <f t="shared" si="2630"/>
        <v>0.56632671872367812</v>
      </c>
      <c r="BN2177" s="14">
        <f t="shared" si="2631"/>
        <v>0.42221938747605309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1.65137614678899</v>
      </c>
      <c r="F2178" s="10">
        <f>VLOOKUP(B2178,home!$B$2:$E$405,3,FALSE)</f>
        <v>1.1100000000000001</v>
      </c>
      <c r="G2178" s="10">
        <f>VLOOKUP(C2178,away!$B$2:$E$405,4,FALSE)</f>
        <v>1.51</v>
      </c>
      <c r="H2178" s="10">
        <f>VLOOKUP(A2178,away!$A$2:$E$405,3,FALSE)</f>
        <v>1.2201834862385299</v>
      </c>
      <c r="I2178" s="10">
        <f>VLOOKUP(C2178,away!$B$2:$E$405,3,FALSE)</f>
        <v>0.71</v>
      </c>
      <c r="J2178" s="10">
        <f>VLOOKUP(B2178,home!$B$2:$E$405,4,FALSE)</f>
        <v>0.82</v>
      </c>
      <c r="K2178" s="12">
        <f t="shared" si="2576"/>
        <v>2.7678715596330266</v>
      </c>
      <c r="L2178" s="12">
        <f t="shared" si="2577"/>
        <v>0.7103908256880721</v>
      </c>
      <c r="M2178" s="13">
        <f t="shared" si="2578"/>
        <v>3.0860988977811754E-2</v>
      </c>
      <c r="N2178" s="13">
        <f t="shared" si="2579"/>
        <v>8.541925369383345E-2</v>
      </c>
      <c r="O2178" s="13">
        <f t="shared" si="2580"/>
        <v>2.1923363441498186E-2</v>
      </c>
      <c r="P2178" s="13">
        <f t="shared" si="2581"/>
        <v>6.068105416122125E-2</v>
      </c>
      <c r="Q2178" s="13">
        <f t="shared" si="2582"/>
        <v>0.11821476147212001</v>
      </c>
      <c r="R2178" s="13">
        <f t="shared" si="2583"/>
        <v>7.7870781285327931E-3</v>
      </c>
      <c r="S2178" s="13">
        <f t="shared" si="2584"/>
        <v>2.9828842626887831E-2</v>
      </c>
      <c r="T2178" s="13">
        <f t="shared" si="2585"/>
        <v>8.397868201069783E-2</v>
      </c>
      <c r="U2178" s="13">
        <f t="shared" si="2586"/>
        <v>2.155363208460629E-2</v>
      </c>
      <c r="V2178" s="13">
        <f t="shared" si="2587"/>
        <v>6.5168416861174239E-3</v>
      </c>
      <c r="W2178" s="13">
        <f t="shared" si="2588"/>
        <v>0.10906775873582766</v>
      </c>
      <c r="X2178" s="13">
        <f t="shared" si="2589"/>
        <v>7.7480735184292063E-2</v>
      </c>
      <c r="Y2178" s="13">
        <f t="shared" si="2590"/>
        <v>2.7520801721244041E-2</v>
      </c>
      <c r="Z2178" s="13">
        <f t="shared" si="2591"/>
        <v>1.8439562871419794E-3</v>
      </c>
      <c r="AA2178" s="13">
        <f t="shared" si="2592"/>
        <v>5.1038341643867948E-3</v>
      </c>
      <c r="AB2178" s="13">
        <f t="shared" si="2593"/>
        <v>7.0633787143448033E-3</v>
      </c>
      <c r="AC2178" s="13">
        <f t="shared" si="2594"/>
        <v>8.0086712305240998E-4</v>
      </c>
      <c r="AD2178" s="13">
        <f t="shared" si="2595"/>
        <v>7.5471386869453497E-2</v>
      </c>
      <c r="AE2178" s="13">
        <f t="shared" si="2596"/>
        <v>5.3614180834014993E-2</v>
      </c>
      <c r="AF2178" s="13">
        <f t="shared" si="2597"/>
        <v>1.9043511095632758E-2</v>
      </c>
      <c r="AG2178" s="13">
        <f t="shared" si="2598"/>
        <v>4.5094451904088388E-3</v>
      </c>
      <c r="AH2178" s="13">
        <f t="shared" si="2599"/>
        <v>3.2748240733887555E-4</v>
      </c>
      <c r="AI2178" s="13">
        <f t="shared" si="2600"/>
        <v>9.064292415534316E-4</v>
      </c>
      <c r="AJ2178" s="13">
        <f t="shared" si="2601"/>
        <v>1.2544398592577394E-3</v>
      </c>
      <c r="AK2178" s="13">
        <f t="shared" si="2602"/>
        <v>1.157376136569851E-3</v>
      </c>
      <c r="AL2178" s="13">
        <f t="shared" si="2603"/>
        <v>6.2988857945965493E-5</v>
      </c>
      <c r="AM2178" s="13">
        <f t="shared" si="2604"/>
        <v>4.1779021056404367E-2</v>
      </c>
      <c r="AN2178" s="13">
        <f t="shared" si="2605"/>
        <v>2.9679433264698452E-2</v>
      </c>
      <c r="AO2178" s="13">
        <f t="shared" si="2606"/>
        <v>1.0541998551431581E-2</v>
      </c>
      <c r="AP2178" s="13">
        <f t="shared" si="2607"/>
        <v>2.4963130184513134E-3</v>
      </c>
      <c r="AQ2178" s="13">
        <f t="shared" si="2608"/>
        <v>4.4333946658837797E-4</v>
      </c>
      <c r="AR2178" s="13">
        <f t="shared" si="2609"/>
        <v>4.6528099549556301E-5</v>
      </c>
      <c r="AS2178" s="13">
        <f t="shared" si="2610"/>
        <v>1.2878380346699112E-4</v>
      </c>
      <c r="AT2178" s="13">
        <f t="shared" si="2611"/>
        <v>1.7822851347882698E-4</v>
      </c>
      <c r="AU2178" s="13">
        <f t="shared" si="2612"/>
        <v>1.6443787785790556E-4</v>
      </c>
      <c r="AV2178" s="13">
        <f t="shared" si="2613"/>
        <v>1.1378573136232654E-4</v>
      </c>
      <c r="AW2178" s="13">
        <f t="shared" si="2614"/>
        <v>3.4403649209404822E-6</v>
      </c>
      <c r="AX2178" s="13">
        <f t="shared" si="2615"/>
        <v>1.9273160695221829E-2</v>
      </c>
      <c r="AY2178" s="13">
        <f t="shared" si="2616"/>
        <v>1.3691476539897534E-2</v>
      </c>
      <c r="AZ2178" s="13">
        <f t="shared" si="2617"/>
        <v>4.8631496620333376E-3</v>
      </c>
      <c r="BA2178" s="13">
        <f t="shared" si="2618"/>
        <v>1.1515789679521773E-3</v>
      </c>
      <c r="BB2178" s="13">
        <f t="shared" si="2619"/>
        <v>2.0451778347214126E-4</v>
      </c>
      <c r="BC2178" s="13">
        <f t="shared" si="2620"/>
        <v>2.9057511413733769E-5</v>
      </c>
      <c r="BD2178" s="13">
        <f t="shared" si="2621"/>
        <v>5.5088558427843479E-6</v>
      </c>
      <c r="BE2178" s="13">
        <f t="shared" si="2622"/>
        <v>1.5247805413361023E-5</v>
      </c>
      <c r="BF2178" s="13">
        <f t="shared" si="2623"/>
        <v>2.1101983475230246E-5</v>
      </c>
      <c r="BG2178" s="13">
        <f t="shared" si="2624"/>
        <v>1.9469193304311962E-5</v>
      </c>
      <c r="BH2178" s="13">
        <f t="shared" si="2625"/>
        <v>1.3472056609000708E-5</v>
      </c>
      <c r="BI2178" s="13">
        <f t="shared" si="2626"/>
        <v>7.4577844675638449E-6</v>
      </c>
      <c r="BJ2178" s="14">
        <f t="shared" si="2627"/>
        <v>0.77847356332508999</v>
      </c>
      <c r="BK2178" s="14">
        <f t="shared" si="2628"/>
        <v>0.14244305997293416</v>
      </c>
      <c r="BL2178" s="14">
        <f t="shared" si="2629"/>
        <v>6.7791035882916614E-2</v>
      </c>
      <c r="BM2178" s="14">
        <f t="shared" si="2630"/>
        <v>0.65197707941808891</v>
      </c>
      <c r="BN2178" s="14">
        <f t="shared" si="2631"/>
        <v>0.32488649987501744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1.65137614678899</v>
      </c>
      <c r="F2179" s="10">
        <f>VLOOKUP(B2179,home!$B$2:$E$405,3,FALSE)</f>
        <v>0.73</v>
      </c>
      <c r="G2179" s="10">
        <f>VLOOKUP(C2179,away!$B$2:$E$405,4,FALSE)</f>
        <v>1.41</v>
      </c>
      <c r="H2179" s="10">
        <f>VLOOKUP(A2179,away!$A$2:$E$405,3,FALSE)</f>
        <v>1.2201834862385299</v>
      </c>
      <c r="I2179" s="10">
        <f>VLOOKUP(C2179,away!$B$2:$E$405,3,FALSE)</f>
        <v>0.81</v>
      </c>
      <c r="J2179" s="10">
        <f>VLOOKUP(B2179,home!$B$2:$E$405,4,FALSE)</f>
        <v>0.49</v>
      </c>
      <c r="K2179" s="12">
        <f t="shared" si="2576"/>
        <v>1.6997614678899073</v>
      </c>
      <c r="L2179" s="12">
        <f t="shared" si="2577"/>
        <v>0.48429082568807258</v>
      </c>
      <c r="M2179" s="13">
        <f t="shared" si="2578"/>
        <v>0.11258438005156381</v>
      </c>
      <c r="N2179" s="13">
        <f t="shared" si="2579"/>
        <v>0.19136659109792126</v>
      </c>
      <c r="O2179" s="13">
        <f t="shared" si="2580"/>
        <v>5.4523582374751599E-2</v>
      </c>
      <c r="P2179" s="13">
        <f t="shared" si="2581"/>
        <v>9.2677084411924043E-2</v>
      </c>
      <c r="Q2179" s="13">
        <f t="shared" si="2582"/>
        <v>0.16263877889484521</v>
      </c>
      <c r="R2179" s="13">
        <f t="shared" si="2583"/>
        <v>1.3202635363870046E-2</v>
      </c>
      <c r="S2179" s="13">
        <f t="shared" si="2584"/>
        <v>1.9072454747188518E-2</v>
      </c>
      <c r="T2179" s="13">
        <f t="shared" si="2585"/>
        <v>7.8764468519884459E-2</v>
      </c>
      <c r="U2179" s="13">
        <f t="shared" si="2586"/>
        <v>2.2441330866106945E-2</v>
      </c>
      <c r="V2179" s="13">
        <f t="shared" si="2587"/>
        <v>1.7444491142635892E-3</v>
      </c>
      <c r="W2179" s="13">
        <f t="shared" si="2588"/>
        <v>9.2149043183374704E-2</v>
      </c>
      <c r="X2179" s="13">
        <f t="shared" si="2589"/>
        <v>4.4626936209642386E-2</v>
      </c>
      <c r="Y2179" s="13">
        <f t="shared" si="2590"/>
        <v>1.0806207892448327E-2</v>
      </c>
      <c r="Z2179" s="13">
        <f t="shared" si="2591"/>
        <v>2.1313050605423906E-3</v>
      </c>
      <c r="AA2179" s="13">
        <f t="shared" si="2592"/>
        <v>3.6227102182287206E-3</v>
      </c>
      <c r="AB2179" s="13">
        <f t="shared" si="2593"/>
        <v>3.0788716191381097E-3</v>
      </c>
      <c r="AC2179" s="13">
        <f t="shared" si="2594"/>
        <v>8.974960477469633E-5</v>
      </c>
      <c r="AD2179" s="13">
        <f t="shared" si="2595"/>
        <v>3.9157848226505892E-2</v>
      </c>
      <c r="AE2179" s="13">
        <f t="shared" si="2596"/>
        <v>1.8963786649782766E-2</v>
      </c>
      <c r="AF2179" s="13">
        <f t="shared" si="2597"/>
        <v>4.591993947397871E-3</v>
      </c>
      <c r="AG2179" s="13">
        <f t="shared" si="2598"/>
        <v>7.4128684677998236E-4</v>
      </c>
      <c r="AH2179" s="13">
        <f t="shared" si="2599"/>
        <v>2.5804287189081041E-4</v>
      </c>
      <c r="AI2179" s="13">
        <f t="shared" si="2600"/>
        <v>4.3861133070365109E-4</v>
      </c>
      <c r="AJ2179" s="13">
        <f t="shared" si="2601"/>
        <v>3.7276731965499196E-4</v>
      </c>
      <c r="AK2179" s="13">
        <f t="shared" si="2602"/>
        <v>2.1120517547938507E-4</v>
      </c>
      <c r="AL2179" s="13">
        <f t="shared" si="2603"/>
        <v>2.9551991826332625E-6</v>
      </c>
      <c r="AM2179" s="13">
        <f t="shared" si="2604"/>
        <v>1.331180031617916E-2</v>
      </c>
      <c r="AN2179" s="13">
        <f t="shared" si="2605"/>
        <v>6.4467827665171508E-3</v>
      </c>
      <c r="AO2179" s="13">
        <f t="shared" si="2606"/>
        <v>1.5610588745141136E-3</v>
      </c>
      <c r="AP2179" s="13">
        <f t="shared" si="2607"/>
        <v>2.5200216376204448E-4</v>
      </c>
      <c r="AQ2179" s="13">
        <f t="shared" si="2608"/>
        <v>3.0510583990875346E-5</v>
      </c>
      <c r="AR2179" s="13">
        <f t="shared" si="2609"/>
        <v>2.4993559098184422E-5</v>
      </c>
      <c r="AS2179" s="13">
        <f t="shared" si="2610"/>
        <v>4.2483088700523095E-5</v>
      </c>
      <c r="AT2179" s="13">
        <f t="shared" si="2611"/>
        <v>3.6105558605049147E-5</v>
      </c>
      <c r="AU2179" s="13">
        <f t="shared" si="2612"/>
        <v>2.0456945764501134E-5</v>
      </c>
      <c r="AV2179" s="13">
        <f t="shared" si="2613"/>
        <v>8.6929820403031748E-6</v>
      </c>
      <c r="AW2179" s="13">
        <f t="shared" si="2614"/>
        <v>6.757382131653782E-8</v>
      </c>
      <c r="AX2179" s="13">
        <f t="shared" si="2615"/>
        <v>3.7711475409476724E-3</v>
      </c>
      <c r="AY2179" s="13">
        <f t="shared" si="2616"/>
        <v>1.8263321563970927E-3</v>
      </c>
      <c r="AZ2179" s="13">
        <f t="shared" si="2617"/>
        <v>4.4223795400111303E-4</v>
      </c>
      <c r="BA2179" s="13">
        <f t="shared" si="2618"/>
        <v>7.1390594631267639E-5</v>
      </c>
      <c r="BB2179" s="13">
        <f t="shared" si="2619"/>
        <v>8.6434525050847705E-6</v>
      </c>
      <c r="BC2179" s="13">
        <f t="shared" si="2620"/>
        <v>8.3718895009662862E-7</v>
      </c>
      <c r="BD2179" s="13">
        <f t="shared" si="2621"/>
        <v>2.0173585620905624E-6</v>
      </c>
      <c r="BE2179" s="13">
        <f t="shared" si="2622"/>
        <v>3.4290283507593268E-6</v>
      </c>
      <c r="BF2179" s="13">
        <f t="shared" si="2623"/>
        <v>2.9142651314613916E-6</v>
      </c>
      <c r="BG2179" s="13">
        <f t="shared" si="2624"/>
        <v>1.6511851925577293E-6</v>
      </c>
      <c r="BH2179" s="13">
        <f t="shared" si="2625"/>
        <v>7.016552416650018E-7</v>
      </c>
      <c r="BI2179" s="13">
        <f t="shared" si="2626"/>
        <v>2.3852930870503003E-7</v>
      </c>
      <c r="BJ2179" s="14">
        <f t="shared" si="2627"/>
        <v>0.67152968506097832</v>
      </c>
      <c r="BK2179" s="14">
        <f t="shared" si="2628"/>
        <v>0.22799740528529441</v>
      </c>
      <c r="BL2179" s="14">
        <f t="shared" si="2629"/>
        <v>9.8293441295820058E-2</v>
      </c>
      <c r="BM2179" s="14">
        <f t="shared" si="2630"/>
        <v>0.37113251992518376</v>
      </c>
      <c r="BN2179" s="14">
        <f t="shared" si="2631"/>
        <v>0.62699305219487589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1.65137614678899</v>
      </c>
      <c r="F2180" s="10">
        <f>VLOOKUP(B2180,home!$B$2:$E$405,3,FALSE)</f>
        <v>0.85</v>
      </c>
      <c r="G2180" s="10">
        <f>VLOOKUP(C2180,away!$B$2:$E$405,4,FALSE)</f>
        <v>0.91</v>
      </c>
      <c r="H2180" s="10">
        <f>VLOOKUP(A2180,away!$A$2:$E$405,3,FALSE)</f>
        <v>1.2201834862385299</v>
      </c>
      <c r="I2180" s="10">
        <f>VLOOKUP(C2180,away!$B$2:$E$405,3,FALSE)</f>
        <v>0.61</v>
      </c>
      <c r="J2180" s="10">
        <f>VLOOKUP(B2180,home!$B$2:$E$405,4,FALSE)</f>
        <v>1.31</v>
      </c>
      <c r="K2180" s="12">
        <f t="shared" si="2576"/>
        <v>1.2773394495412838</v>
      </c>
      <c r="L2180" s="12">
        <f t="shared" si="2577"/>
        <v>0.97504862385320934</v>
      </c>
      <c r="M2180" s="13">
        <f t="shared" si="2578"/>
        <v>0.10514782377912425</v>
      </c>
      <c r="N2180" s="13">
        <f t="shared" si="2579"/>
        <v>0.13430946334649047</v>
      </c>
      <c r="O2180" s="13">
        <f t="shared" si="2580"/>
        <v>0.10252424087699487</v>
      </c>
      <c r="P2180" s="13">
        <f t="shared" si="2581"/>
        <v>0.13095825740645858</v>
      </c>
      <c r="Q2180" s="13">
        <f t="shared" si="2582"/>
        <v>8.5779387989595696E-2</v>
      </c>
      <c r="R2180" s="13">
        <f t="shared" si="2583"/>
        <v>4.9983059989354386E-2</v>
      </c>
      <c r="S2180" s="13">
        <f t="shared" si="2584"/>
        <v>4.0776082106468645E-2</v>
      </c>
      <c r="T2180" s="13">
        <f t="shared" si="2585"/>
        <v>8.3639074214225798E-2</v>
      </c>
      <c r="U2180" s="13">
        <f t="shared" si="2586"/>
        <v>6.3845334333190895E-2</v>
      </c>
      <c r="V2180" s="13">
        <f t="shared" si="2587"/>
        <v>5.6428120426629709E-3</v>
      </c>
      <c r="W2180" s="13">
        <f t="shared" si="2588"/>
        <v>3.6523132078872811E-2</v>
      </c>
      <c r="X2180" s="13">
        <f t="shared" si="2589"/>
        <v>3.5611829672313938E-2</v>
      </c>
      <c r="Y2180" s="13">
        <f t="shared" si="2590"/>
        <v>1.7361632757442295E-2</v>
      </c>
      <c r="Z2180" s="13">
        <f t="shared" si="2591"/>
        <v>1.6245304619530804E-2</v>
      </c>
      <c r="AA2180" s="13">
        <f t="shared" si="2592"/>
        <v>2.0750768460341951E-2</v>
      </c>
      <c r="AB2180" s="13">
        <f t="shared" si="2593"/>
        <v>1.3252887581345912E-2</v>
      </c>
      <c r="AC2180" s="13">
        <f t="shared" si="2594"/>
        <v>4.3924638987989363E-4</v>
      </c>
      <c r="AD2180" s="13">
        <f t="shared" si="2595"/>
        <v>1.166310935628774E-2</v>
      </c>
      <c r="AE2180" s="13">
        <f t="shared" si="2596"/>
        <v>1.1372098727697852E-2</v>
      </c>
      <c r="AF2180" s="13">
        <f t="shared" si="2597"/>
        <v>5.54417460738231E-3</v>
      </c>
      <c r="AG2180" s="13">
        <f t="shared" si="2598"/>
        <v>1.8019466071100101E-3</v>
      </c>
      <c r="AH2180" s="13">
        <f t="shared" si="2599"/>
        <v>3.9599904783374227E-3</v>
      </c>
      <c r="AI2180" s="13">
        <f t="shared" si="2600"/>
        <v>5.0582520577882482E-3</v>
      </c>
      <c r="AJ2180" s="13">
        <f t="shared" si="2601"/>
        <v>3.2305524495681538E-3</v>
      </c>
      <c r="AK2180" s="13">
        <f t="shared" si="2602"/>
        <v>1.3755040292152112E-3</v>
      </c>
      <c r="AL2180" s="13">
        <f t="shared" si="2603"/>
        <v>2.188269418170088E-5</v>
      </c>
      <c r="AM2180" s="13">
        <f t="shared" si="2604"/>
        <v>2.9795499370200746E-3</v>
      </c>
      <c r="AN2180" s="13">
        <f t="shared" si="2605"/>
        <v>2.9052060657933404E-3</v>
      </c>
      <c r="AO2180" s="13">
        <f t="shared" si="2606"/>
        <v>1.416358588230896E-3</v>
      </c>
      <c r="AP2180" s="13">
        <f t="shared" si="2607"/>
        <v>4.6033949744573666E-4</v>
      </c>
      <c r="AQ2180" s="13">
        <f t="shared" si="2608"/>
        <v>1.1221334837243584E-4</v>
      </c>
      <c r="AR2180" s="13">
        <f t="shared" si="2609"/>
        <v>7.7223665327494362E-4</v>
      </c>
      <c r="AS2180" s="13">
        <f t="shared" si="2610"/>
        <v>9.8640834160981967E-4</v>
      </c>
      <c r="AT2180" s="13">
        <f t="shared" si="2611"/>
        <v>6.2998914404740894E-4</v>
      </c>
      <c r="AU2180" s="13">
        <f t="shared" si="2612"/>
        <v>2.6823666215816742E-4</v>
      </c>
      <c r="AV2180" s="13">
        <f t="shared" si="2613"/>
        <v>8.5657317596976153E-5</v>
      </c>
      <c r="AW2180" s="13">
        <f t="shared" si="2614"/>
        <v>7.5706102619177259E-7</v>
      </c>
      <c r="AX2180" s="13">
        <f t="shared" si="2615"/>
        <v>6.3431611273899837E-4</v>
      </c>
      <c r="AY2180" s="13">
        <f t="shared" si="2616"/>
        <v>6.1848905281407761E-4</v>
      </c>
      <c r="AZ2180" s="13">
        <f t="shared" si="2617"/>
        <v>3.0152844990732056E-4</v>
      </c>
      <c r="BA2180" s="13">
        <f t="shared" si="2618"/>
        <v>9.8001633378241442E-5</v>
      </c>
      <c r="BB2180" s="13">
        <f t="shared" si="2619"/>
        <v>2.388908944020526E-5</v>
      </c>
      <c r="BC2180" s="13">
        <f t="shared" si="2620"/>
        <v>4.6586047567556775E-6</v>
      </c>
      <c r="BD2180" s="13">
        <f t="shared" si="2621"/>
        <v>1.2549471434412354E-4</v>
      </c>
      <c r="BE2180" s="13">
        <f t="shared" si="2622"/>
        <v>1.6029934934066342E-4</v>
      </c>
      <c r="BF2180" s="13">
        <f t="shared" si="2623"/>
        <v>1.0237834132431449E-4</v>
      </c>
      <c r="BG2180" s="13">
        <f t="shared" si="2624"/>
        <v>4.3590631384049868E-5</v>
      </c>
      <c r="BH2180" s="13">
        <f t="shared" si="2625"/>
        <v>1.3920008274314806E-5</v>
      </c>
      <c r="BI2180" s="13">
        <f t="shared" si="2626"/>
        <v>3.5561151413446767E-6</v>
      </c>
      <c r="BJ2180" s="14">
        <f t="shared" si="2627"/>
        <v>0.43316039973731713</v>
      </c>
      <c r="BK2180" s="14">
        <f t="shared" si="2628"/>
        <v>0.28360459347159017</v>
      </c>
      <c r="BL2180" s="14">
        <f t="shared" si="2629"/>
        <v>0.26717235753463325</v>
      </c>
      <c r="BM2180" s="14">
        <f t="shared" si="2630"/>
        <v>0.39086268998326512</v>
      </c>
      <c r="BN2180" s="14">
        <f t="shared" si="2631"/>
        <v>0.60870223338801821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1.65137614678899</v>
      </c>
      <c r="F2181" s="10">
        <f>VLOOKUP(B2181,home!$B$2:$E$405,3,FALSE)</f>
        <v>1.1100000000000001</v>
      </c>
      <c r="G2181" s="10">
        <f>VLOOKUP(C2181,away!$B$2:$E$405,4,FALSE)</f>
        <v>1.0900000000000001</v>
      </c>
      <c r="H2181" s="10">
        <f>VLOOKUP(A2181,away!$A$2:$E$405,3,FALSE)</f>
        <v>1.2201834862385299</v>
      </c>
      <c r="I2181" s="10">
        <f>VLOOKUP(C2181,away!$B$2:$E$405,3,FALSE)</f>
        <v>0.61</v>
      </c>
      <c r="J2181" s="10">
        <f>VLOOKUP(B2181,home!$B$2:$E$405,4,FALSE)</f>
        <v>0.41</v>
      </c>
      <c r="K2181" s="12">
        <f t="shared" si="2576"/>
        <v>1.9979999999999993</v>
      </c>
      <c r="L2181" s="12">
        <f t="shared" si="2577"/>
        <v>0.30516788990825633</v>
      </c>
      <c r="M2181" s="13">
        <f t="shared" si="2578"/>
        <v>9.9941737287892504E-2</v>
      </c>
      <c r="N2181" s="13">
        <f t="shared" si="2579"/>
        <v>0.19968359110120915</v>
      </c>
      <c r="O2181" s="13">
        <f t="shared" si="2580"/>
        <v>3.0499009081911457E-2</v>
      </c>
      <c r="P2181" s="13">
        <f t="shared" si="2581"/>
        <v>6.0937020145659063E-2</v>
      </c>
      <c r="Q2181" s="13">
        <f t="shared" si="2582"/>
        <v>0.19948390751010794</v>
      </c>
      <c r="R2181" s="13">
        <f t="shared" si="2583"/>
        <v>4.6536591229098326E-3</v>
      </c>
      <c r="S2181" s="13">
        <f t="shared" si="2584"/>
        <v>9.2887129166462669E-3</v>
      </c>
      <c r="T2181" s="13">
        <f t="shared" si="2585"/>
        <v>6.087608312551341E-2</v>
      </c>
      <c r="U2181" s="13">
        <f t="shared" si="2586"/>
        <v>9.2980109275738413E-3</v>
      </c>
      <c r="V2181" s="13">
        <f t="shared" si="2587"/>
        <v>6.2928495640350438E-4</v>
      </c>
      <c r="W2181" s="13">
        <f t="shared" si="2588"/>
        <v>0.13285628240173183</v>
      </c>
      <c r="X2181" s="13">
        <f t="shared" si="2589"/>
        <v>4.0543471361591914E-2</v>
      </c>
      <c r="Y2181" s="13">
        <f t="shared" si="2590"/>
        <v>6.1862828024864119E-3</v>
      </c>
      <c r="Z2181" s="13">
        <f t="shared" si="2591"/>
        <v>4.7338244496356686E-4</v>
      </c>
      <c r="AA2181" s="13">
        <f t="shared" si="2592"/>
        <v>9.4581812503720625E-4</v>
      </c>
      <c r="AB2181" s="13">
        <f t="shared" si="2593"/>
        <v>9.448723069121691E-4</v>
      </c>
      <c r="AC2181" s="13">
        <f t="shared" si="2594"/>
        <v>2.3980690591796223E-5</v>
      </c>
      <c r="AD2181" s="13">
        <f t="shared" si="2595"/>
        <v>6.6361713059665026E-2</v>
      </c>
      <c r="AE2181" s="13">
        <f t="shared" si="2596"/>
        <v>2.0251463945115154E-2</v>
      </c>
      <c r="AF2181" s="13">
        <f t="shared" si="2597"/>
        <v>3.0900482598419615E-3</v>
      </c>
      <c r="AG2181" s="13">
        <f t="shared" si="2598"/>
        <v>3.143278357235503E-4</v>
      </c>
      <c r="AH2181" s="13">
        <f t="shared" si="2599"/>
        <v>3.6115280462285749E-5</v>
      </c>
      <c r="AI2181" s="13">
        <f t="shared" si="2600"/>
        <v>7.2158330363646903E-5</v>
      </c>
      <c r="AJ2181" s="13">
        <f t="shared" si="2601"/>
        <v>7.2086172033283249E-5</v>
      </c>
      <c r="AK2181" s="13">
        <f t="shared" si="2602"/>
        <v>4.8009390574166631E-5</v>
      </c>
      <c r="AL2181" s="13">
        <f t="shared" si="2603"/>
        <v>5.8486548877558218E-7</v>
      </c>
      <c r="AM2181" s="13">
        <f t="shared" si="2604"/>
        <v>2.6518140538642116E-2</v>
      </c>
      <c r="AN2181" s="13">
        <f t="shared" si="2605"/>
        <v>8.0924849924680058E-3</v>
      </c>
      <c r="AO2181" s="13">
        <f t="shared" si="2606"/>
        <v>1.2347832846328465E-3</v>
      </c>
      <c r="AP2181" s="13">
        <f t="shared" si="2607"/>
        <v>1.2560540315513055E-4</v>
      </c>
      <c r="AQ2181" s="13">
        <f t="shared" si="2608"/>
        <v>9.5826839604817593E-6</v>
      </c>
      <c r="AR2181" s="13">
        <f t="shared" si="2609"/>
        <v>2.2042447864241234E-6</v>
      </c>
      <c r="AS2181" s="13">
        <f t="shared" si="2610"/>
        <v>4.4040810832753967E-6</v>
      </c>
      <c r="AT2181" s="13">
        <f t="shared" si="2611"/>
        <v>4.3996770021921213E-6</v>
      </c>
      <c r="AU2181" s="13">
        <f t="shared" si="2612"/>
        <v>2.9301848834599514E-6</v>
      </c>
      <c r="AV2181" s="13">
        <f t="shared" si="2613"/>
        <v>1.4636273492882454E-6</v>
      </c>
      <c r="AW2181" s="13">
        <f t="shared" si="2614"/>
        <v>9.9057602734842085E-9</v>
      </c>
      <c r="AX2181" s="13">
        <f t="shared" si="2615"/>
        <v>8.8305407993678319E-3</v>
      </c>
      <c r="AY2181" s="13">
        <f t="shared" si="2616"/>
        <v>2.6947975024918481E-3</v>
      </c>
      <c r="AZ2181" s="13">
        <f t="shared" si="2617"/>
        <v>4.1118283378273823E-4</v>
      </c>
      <c r="BA2181" s="13">
        <f t="shared" si="2618"/>
        <v>4.182659925065851E-5</v>
      </c>
      <c r="BB2181" s="13">
        <f t="shared" si="2619"/>
        <v>3.1910337588404285E-6</v>
      </c>
      <c r="BC2181" s="13">
        <f t="shared" si="2620"/>
        <v>1.9476020776226902E-7</v>
      </c>
      <c r="BD2181" s="13">
        <f t="shared" si="2621"/>
        <v>1.1211078838572081E-7</v>
      </c>
      <c r="BE2181" s="13">
        <f t="shared" si="2622"/>
        <v>2.239973551946701E-7</v>
      </c>
      <c r="BF2181" s="13">
        <f t="shared" si="2623"/>
        <v>2.2377335783947543E-7</v>
      </c>
      <c r="BG2181" s="13">
        <f t="shared" si="2624"/>
        <v>1.4903305632109058E-7</v>
      </c>
      <c r="BH2181" s="13">
        <f t="shared" si="2625"/>
        <v>7.4442011632384713E-8</v>
      </c>
      <c r="BI2181" s="13">
        <f t="shared" si="2626"/>
        <v>2.97470278483009E-8</v>
      </c>
      <c r="BJ2181" s="14">
        <f t="shared" si="2627"/>
        <v>0.77760950183470434</v>
      </c>
      <c r="BK2181" s="14">
        <f t="shared" si="2628"/>
        <v>0.17351611836517372</v>
      </c>
      <c r="BL2181" s="14">
        <f t="shared" si="2629"/>
        <v>4.6585953656479752E-2</v>
      </c>
      <c r="BM2181" s="14">
        <f t="shared" si="2630"/>
        <v>0.40029124445490005</v>
      </c>
      <c r="BN2181" s="14">
        <f t="shared" si="2631"/>
        <v>0.5951989242496899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1.65137614678899</v>
      </c>
      <c r="F2182" s="10">
        <f>VLOOKUP(B2182,home!$B$2:$E$405,3,FALSE)</f>
        <v>1.01</v>
      </c>
      <c r="G2182" s="10">
        <f>VLOOKUP(C2182,away!$B$2:$E$405,4,FALSE)</f>
        <v>1.33</v>
      </c>
      <c r="H2182" s="10">
        <f>VLOOKUP(A2182,away!$A$2:$E$405,3,FALSE)</f>
        <v>1.2201834862385299</v>
      </c>
      <c r="I2182" s="10">
        <f>VLOOKUP(C2182,away!$B$2:$E$405,3,FALSE)</f>
        <v>0.73</v>
      </c>
      <c r="J2182" s="10">
        <f>VLOOKUP(B2182,home!$B$2:$E$405,4,FALSE)</f>
        <v>0.96</v>
      </c>
      <c r="K2182" s="12">
        <f t="shared" si="2576"/>
        <v>2.2182935779816502</v>
      </c>
      <c r="L2182" s="12">
        <f t="shared" si="2577"/>
        <v>0.85510458715596172</v>
      </c>
      <c r="M2182" s="13">
        <f t="shared" si="2578"/>
        <v>4.6263675828760703E-2</v>
      </c>
      <c r="N2182" s="13">
        <f t="shared" si="2579"/>
        <v>0.10262641498476477</v>
      </c>
      <c r="O2182" s="13">
        <f t="shared" si="2580"/>
        <v>3.9560281419869663E-2</v>
      </c>
      <c r="P2182" s="13">
        <f t="shared" si="2581"/>
        <v>8.7756318216843682E-2</v>
      </c>
      <c r="Q2182" s="13">
        <f t="shared" si="2582"/>
        <v>0.11382775864599175</v>
      </c>
      <c r="R2182" s="13">
        <f t="shared" si="2583"/>
        <v>1.6914089055655654E-2</v>
      </c>
      <c r="S2182" s="13">
        <f t="shared" si="2584"/>
        <v>4.1615647962566067E-2</v>
      </c>
      <c r="T2182" s="13">
        <f t="shared" si="2585"/>
        <v>9.733463856386923E-2</v>
      </c>
      <c r="U2182" s="13">
        <f t="shared" si="2586"/>
        <v>3.7520415129570654E-2</v>
      </c>
      <c r="V2182" s="13">
        <f t="shared" si="2587"/>
        <v>8.7710666209169542E-3</v>
      </c>
      <c r="W2182" s="13">
        <f t="shared" si="2588"/>
        <v>8.4167795333482912E-2</v>
      </c>
      <c r="X2182" s="13">
        <f t="shared" si="2589"/>
        <v>7.1972267880465374E-2</v>
      </c>
      <c r="Y2182" s="13">
        <f t="shared" si="2590"/>
        <v>3.0771908206301813E-2</v>
      </c>
      <c r="Z2182" s="13">
        <f t="shared" si="2591"/>
        <v>4.8211050463518668E-3</v>
      </c>
      <c r="AA2182" s="13">
        <f t="shared" si="2592"/>
        <v>1.0694626363097273E-2</v>
      </c>
      <c r="AB2182" s="13">
        <f t="shared" si="2593"/>
        <v>1.1861910490085966E-2</v>
      </c>
      <c r="AC2182" s="13">
        <f t="shared" si="2594"/>
        <v>1.0398499736803974E-3</v>
      </c>
      <c r="AD2182" s="13">
        <f t="shared" si="2595"/>
        <v>4.6677219965284761E-2</v>
      </c>
      <c r="AE2182" s="13">
        <f t="shared" si="2596"/>
        <v>3.991390490800284E-2</v>
      </c>
      <c r="AF2182" s="13">
        <f t="shared" si="2597"/>
        <v>1.7065281589070037E-2</v>
      </c>
      <c r="AG2182" s="13">
        <f t="shared" si="2598"/>
        <v>4.8642001893073241E-3</v>
      </c>
      <c r="AH2182" s="13">
        <f t="shared" si="2599"/>
        <v>1.0306372600740589E-3</v>
      </c>
      <c r="AI2182" s="13">
        <f t="shared" si="2600"/>
        <v>2.2862560152508891E-3</v>
      </c>
      <c r="AJ2182" s="13">
        <f t="shared" si="2601"/>
        <v>2.5357935181264829E-3</v>
      </c>
      <c r="AK2182" s="13">
        <f t="shared" si="2602"/>
        <v>1.8750448254491569E-3</v>
      </c>
      <c r="AL2182" s="13">
        <f t="shared" si="2603"/>
        <v>7.889853415525108E-5</v>
      </c>
      <c r="AM2182" s="13">
        <f t="shared" si="2604"/>
        <v>2.0708755457405612E-2</v>
      </c>
      <c r="AN2182" s="13">
        <f t="shared" si="2605"/>
        <v>1.7708151785918596E-2</v>
      </c>
      <c r="AO2182" s="13">
        <f t="shared" si="2606"/>
        <v>7.571160911096512E-3</v>
      </c>
      <c r="AP2182" s="13">
        <f t="shared" si="2607"/>
        <v>2.158044808391513E-3</v>
      </c>
      <c r="AQ2182" s="13">
        <f t="shared" si="2608"/>
        <v>4.6133850373592271E-4</v>
      </c>
      <c r="AR2182" s="13">
        <f t="shared" si="2609"/>
        <v>1.7626052975663602E-4</v>
      </c>
      <c r="AS2182" s="13">
        <f t="shared" si="2610"/>
        <v>3.9099760121078924E-4</v>
      </c>
      <c r="AT2182" s="13">
        <f t="shared" si="2611"/>
        <v>4.3367373388606209E-4</v>
      </c>
      <c r="AU2182" s="13">
        <f t="shared" si="2612"/>
        <v>3.2067188627292486E-4</v>
      </c>
      <c r="AV2182" s="13">
        <f t="shared" si="2613"/>
        <v>1.7783609648962283E-4</v>
      </c>
      <c r="AW2182" s="13">
        <f t="shared" si="2614"/>
        <v>4.1572361193972373E-6</v>
      </c>
      <c r="AX2182" s="13">
        <f t="shared" si="2615"/>
        <v>7.6563498731925545E-3</v>
      </c>
      <c r="AY2182" s="13">
        <f t="shared" si="2616"/>
        <v>6.5469798974379188E-3</v>
      </c>
      <c r="AZ2182" s="13">
        <f t="shared" si="2617"/>
        <v>2.7991762711585158E-3</v>
      </c>
      <c r="BA2182" s="13">
        <f t="shared" si="2618"/>
        <v>7.9786282324192243E-4</v>
      </c>
      <c r="BB2182" s="13">
        <f t="shared" si="2619"/>
        <v>1.7056404001884349E-4</v>
      </c>
      <c r="BC2182" s="13">
        <f t="shared" si="2620"/>
        <v>2.917001860479323E-5</v>
      </c>
      <c r="BD2182" s="13">
        <f t="shared" si="2621"/>
        <v>2.5120197921573211E-5</v>
      </c>
      <c r="BE2182" s="13">
        <f t="shared" si="2622"/>
        <v>5.5723973727053851E-5</v>
      </c>
      <c r="BF2182" s="13">
        <f t="shared" si="2623"/>
        <v>6.1806066529170882E-5</v>
      </c>
      <c r="BG2182" s="13">
        <f t="shared" si="2624"/>
        <v>4.5701333487322123E-5</v>
      </c>
      <c r="BH2182" s="13">
        <f t="shared" si="2625"/>
        <v>2.5344743645031103E-5</v>
      </c>
      <c r="BI2182" s="13">
        <f t="shared" si="2626"/>
        <v>1.1244416412672748E-5</v>
      </c>
      <c r="BJ2182" s="14">
        <f t="shared" si="2627"/>
        <v>0.67582894465674348</v>
      </c>
      <c r="BK2182" s="14">
        <f t="shared" si="2628"/>
        <v>0.19207243703436094</v>
      </c>
      <c r="BL2182" s="14">
        <f t="shared" si="2629"/>
        <v>0.12600343465651873</v>
      </c>
      <c r="BM2182" s="14">
        <f t="shared" si="2630"/>
        <v>0.58523456058077017</v>
      </c>
      <c r="BN2182" s="14">
        <f t="shared" si="2631"/>
        <v>0.40694853815188625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1.65137614678899</v>
      </c>
      <c r="F2183" s="10">
        <f>VLOOKUP(B2183,home!$B$2:$E$405,3,FALSE)</f>
        <v>1.31</v>
      </c>
      <c r="G2183" s="10">
        <f>VLOOKUP(C2183,away!$B$2:$E$405,4,FALSE)</f>
        <v>0.61</v>
      </c>
      <c r="H2183" s="10">
        <f>VLOOKUP(A2183,away!$A$2:$E$405,3,FALSE)</f>
        <v>1.2201834862385299</v>
      </c>
      <c r="I2183" s="10">
        <f>VLOOKUP(C2183,away!$B$2:$E$405,3,FALSE)</f>
        <v>1.01</v>
      </c>
      <c r="J2183" s="10">
        <f>VLOOKUP(B2183,home!$B$2:$E$405,4,FALSE)</f>
        <v>0.96</v>
      </c>
      <c r="K2183" s="12">
        <f t="shared" si="2576"/>
        <v>1.3196146788990819</v>
      </c>
      <c r="L2183" s="12">
        <f t="shared" si="2577"/>
        <v>1.1830899082568787</v>
      </c>
      <c r="M2183" s="13">
        <f t="shared" si="2578"/>
        <v>8.1863292537784474E-2</v>
      </c>
      <c r="N2183" s="13">
        <f t="shared" si="2579"/>
        <v>0.10802800249587007</v>
      </c>
      <c r="O2183" s="13">
        <f t="shared" si="2580"/>
        <v>9.6851635258133451E-2</v>
      </c>
      <c r="P2183" s="13">
        <f t="shared" si="2581"/>
        <v>0.12780683956201275</v>
      </c>
      <c r="Q2183" s="13">
        <f t="shared" si="2582"/>
        <v>7.127766891284841E-2</v>
      </c>
      <c r="R2183" s="13">
        <f t="shared" si="2583"/>
        <v>5.7292096136036905E-2</v>
      </c>
      <c r="S2183" s="13">
        <f t="shared" si="2584"/>
        <v>4.9883738280166158E-2</v>
      </c>
      <c r="T2183" s="13">
        <f t="shared" si="2585"/>
        <v>8.4327890774865993E-2</v>
      </c>
      <c r="U2183" s="13">
        <f t="shared" si="2586"/>
        <v>7.5603491046011675E-2</v>
      </c>
      <c r="V2183" s="13">
        <f t="shared" si="2587"/>
        <v>8.6532922245326008E-3</v>
      </c>
      <c r="W2183" s="13">
        <f t="shared" si="2588"/>
        <v>3.1353019391701181E-2</v>
      </c>
      <c r="X2183" s="13">
        <f t="shared" si="2589"/>
        <v>3.7093440835703886E-2</v>
      </c>
      <c r="Y2183" s="13">
        <f t="shared" si="2590"/>
        <v>2.1942437757622443E-2</v>
      </c>
      <c r="Z2183" s="13">
        <f t="shared" si="2591"/>
        <v>2.2593900253809387E-2</v>
      </c>
      <c r="AA2183" s="13">
        <f t="shared" si="2592"/>
        <v>2.9815242428508557E-2</v>
      </c>
      <c r="AB2183" s="13">
        <f t="shared" si="2593"/>
        <v>1.9672315781797307E-2</v>
      </c>
      <c r="AC2183" s="13">
        <f t="shared" si="2594"/>
        <v>8.4435732483029158E-4</v>
      </c>
      <c r="AD2183" s="13">
        <f t="shared" si="2595"/>
        <v>1.0343476154274117E-2</v>
      </c>
      <c r="AE2183" s="13">
        <f t="shared" si="2596"/>
        <v>1.2237262254417377E-2</v>
      </c>
      <c r="AF2183" s="13">
        <f t="shared" si="2597"/>
        <v>7.2388907389470116E-3</v>
      </c>
      <c r="AG2183" s="13">
        <f t="shared" si="2598"/>
        <v>2.8547528600741286E-3</v>
      </c>
      <c r="AH2183" s="13">
        <f t="shared" si="2599"/>
        <v>6.6826538446111104E-3</v>
      </c>
      <c r="AI2183" s="13">
        <f t="shared" si="2600"/>
        <v>8.8185281073502059E-3</v>
      </c>
      <c r="AJ2183" s="13">
        <f t="shared" si="2601"/>
        <v>5.8185295683717353E-3</v>
      </c>
      <c r="AK2183" s="13">
        <f t="shared" si="2602"/>
        <v>2.5594056760105612E-3</v>
      </c>
      <c r="AL2183" s="13">
        <f t="shared" si="2603"/>
        <v>5.2729196592128992E-5</v>
      </c>
      <c r="AM2183" s="13">
        <f t="shared" si="2604"/>
        <v>2.7298805928045455E-3</v>
      </c>
      <c r="AN2183" s="13">
        <f t="shared" si="2605"/>
        <v>3.2296941800933634E-3</v>
      </c>
      <c r="AO2183" s="13">
        <f t="shared" si="2606"/>
        <v>1.9105092956122167E-3</v>
      </c>
      <c r="AP2183" s="13">
        <f t="shared" si="2607"/>
        <v>7.5343475575659021E-4</v>
      </c>
      <c r="AQ2183" s="13">
        <f t="shared" si="2608"/>
        <v>2.2284526401640227E-4</v>
      </c>
      <c r="AR2183" s="13">
        <f t="shared" si="2609"/>
        <v>1.5812360647866855E-3</v>
      </c>
      <c r="AS2183" s="13">
        <f t="shared" si="2610"/>
        <v>2.0866223218971298E-3</v>
      </c>
      <c r="AT2183" s="13">
        <f t="shared" si="2611"/>
        <v>1.376768722646969E-3</v>
      </c>
      <c r="AU2183" s="13">
        <f t="shared" si="2612"/>
        <v>6.0560140528469327E-4</v>
      </c>
      <c r="AV2183" s="13">
        <f t="shared" si="2613"/>
        <v>1.997901259938984E-4</v>
      </c>
      <c r="AW2183" s="13">
        <f t="shared" si="2614"/>
        <v>2.2867229011279787E-6</v>
      </c>
      <c r="AX2183" s="13">
        <f t="shared" si="2615"/>
        <v>6.0039841698443475E-4</v>
      </c>
      <c r="AY2183" s="13">
        <f t="shared" si="2616"/>
        <v>7.1032530806769E-4</v>
      </c>
      <c r="AZ2183" s="13">
        <f t="shared" si="2617"/>
        <v>4.2018935177717137E-4</v>
      </c>
      <c r="BA2183" s="13">
        <f t="shared" si="2618"/>
        <v>1.657072605481903E-4</v>
      </c>
      <c r="BB2183" s="13">
        <f t="shared" si="2619"/>
        <v>4.9011646919864333E-5</v>
      </c>
      <c r="BC2183" s="13">
        <f t="shared" si="2620"/>
        <v>1.1597036971588152E-5</v>
      </c>
      <c r="BD2183" s="13">
        <f t="shared" si="2621"/>
        <v>3.1179073847015828E-4</v>
      </c>
      <c r="BE2183" s="13">
        <f t="shared" si="2622"/>
        <v>4.1144363523000548E-4</v>
      </c>
      <c r="BF2183" s="13">
        <f t="shared" si="2623"/>
        <v>2.7147353029455739E-4</v>
      </c>
      <c r="BG2183" s="13">
        <f t="shared" si="2624"/>
        <v>1.1941348516975088E-4</v>
      </c>
      <c r="BH2183" s="13">
        <f t="shared" si="2625"/>
        <v>3.9394946972125291E-5</v>
      </c>
      <c r="BI2183" s="13">
        <f t="shared" si="2626"/>
        <v>1.0397230059773478E-5</v>
      </c>
      <c r="BJ2183" s="14">
        <f t="shared" si="2627"/>
        <v>0.3975004352858767</v>
      </c>
      <c r="BK2183" s="14">
        <f t="shared" si="2628"/>
        <v>0.2698145744339861</v>
      </c>
      <c r="BL2183" s="14">
        <f t="shared" si="2629"/>
        <v>0.31012783005363725</v>
      </c>
      <c r="BM2183" s="14">
        <f t="shared" si="2630"/>
        <v>0.45620916653945676</v>
      </c>
      <c r="BN2183" s="14">
        <f t="shared" si="2631"/>
        <v>0.54311953490268605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1.3877551020408201</v>
      </c>
      <c r="F2184" s="10">
        <f>VLOOKUP(B2184,home!$B$2:$E$405,3,FALSE)</f>
        <v>1.08</v>
      </c>
      <c r="G2184" s="10">
        <f>VLOOKUP(C2184,away!$B$2:$E$405,4,FALSE)</f>
        <v>1.92</v>
      </c>
      <c r="H2184" s="10">
        <f>VLOOKUP(A2184,away!$A$2:$E$405,3,FALSE)</f>
        <v>1.1020408163265301</v>
      </c>
      <c r="I2184" s="10">
        <f>VLOOKUP(C2184,away!$B$2:$E$405,3,FALSE)</f>
        <v>1.2</v>
      </c>
      <c r="J2184" s="10">
        <f>VLOOKUP(B2184,home!$B$2:$E$405,4,FALSE)</f>
        <v>0.23</v>
      </c>
      <c r="K2184" s="12">
        <f t="shared" si="2576"/>
        <v>2.8776489795918447</v>
      </c>
      <c r="L2184" s="12">
        <f t="shared" si="2577"/>
        <v>0.30416326530612225</v>
      </c>
      <c r="M2184" s="13">
        <f t="shared" si="2578"/>
        <v>4.151035997707879E-2</v>
      </c>
      <c r="N2184" s="13">
        <f t="shared" si="2579"/>
        <v>0.11945224503053095</v>
      </c>
      <c r="O2184" s="13">
        <f t="shared" si="2580"/>
        <v>1.2625926634660858E-2</v>
      </c>
      <c r="P2184" s="13">
        <f t="shared" si="2581"/>
        <v>3.6332984896633315E-2</v>
      </c>
      <c r="Q2184" s="13">
        <f t="shared" si="2582"/>
        <v>0.1718708155110312</v>
      </c>
      <c r="R2184" s="13">
        <f t="shared" si="2583"/>
        <v>1.9201715363569925E-3</v>
      </c>
      <c r="S2184" s="13">
        <f t="shared" si="2584"/>
        <v>7.950339338347762E-3</v>
      </c>
      <c r="T2184" s="13">
        <f t="shared" si="2585"/>
        <v>5.2276788456661387E-2</v>
      </c>
      <c r="U2184" s="13">
        <f t="shared" si="2586"/>
        <v>5.525579662239005E-3</v>
      </c>
      <c r="V2184" s="13">
        <f t="shared" si="2587"/>
        <v>7.7319268213418802E-4</v>
      </c>
      <c r="W2184" s="13">
        <f t="shared" si="2588"/>
        <v>0.16486129229231236</v>
      </c>
      <c r="X2184" s="13">
        <f t="shared" si="2589"/>
        <v>5.0144748986216785E-2</v>
      </c>
      <c r="Y2184" s="13">
        <f t="shared" si="2590"/>
        <v>7.6260952948017796E-3</v>
      </c>
      <c r="Z2184" s="13">
        <f t="shared" si="2591"/>
        <v>1.9468188148207208E-4</v>
      </c>
      <c r="AA2184" s="13">
        <f t="shared" si="2592"/>
        <v>5.6022611759190522E-4</v>
      </c>
      <c r="AB2184" s="13">
        <f t="shared" si="2593"/>
        <v>8.0606705781452361E-4</v>
      </c>
      <c r="AC2184" s="13">
        <f t="shared" si="2594"/>
        <v>4.2297269370948803E-5</v>
      </c>
      <c r="AD2184" s="13">
        <f t="shared" si="2595"/>
        <v>0.11860323238479142</v>
      </c>
      <c r="AE2184" s="13">
        <f t="shared" si="2596"/>
        <v>3.6074746438018987E-2</v>
      </c>
      <c r="AF2184" s="13">
        <f t="shared" si="2597"/>
        <v>5.4863063358391289E-3</v>
      </c>
      <c r="AG2184" s="13">
        <f t="shared" si="2598"/>
        <v>5.5624428319283204E-4</v>
      </c>
      <c r="AH2184" s="13">
        <f t="shared" si="2599"/>
        <v>1.4803769191881639E-5</v>
      </c>
      <c r="AI2184" s="13">
        <f t="shared" si="2600"/>
        <v>4.2600051309131388E-5</v>
      </c>
      <c r="AJ2184" s="13">
        <f t="shared" si="2601"/>
        <v>6.1293997090141095E-5</v>
      </c>
      <c r="AK2184" s="13">
        <f t="shared" si="2602"/>
        <v>5.8794202727183334E-5</v>
      </c>
      <c r="AL2184" s="13">
        <f t="shared" si="2603"/>
        <v>1.480869884117697E-6</v>
      </c>
      <c r="AM2184" s="13">
        <f t="shared" si="2604"/>
        <v>6.8259694129677875E-2</v>
      </c>
      <c r="AN2184" s="13">
        <f t="shared" si="2605"/>
        <v>2.076209145527997E-2</v>
      </c>
      <c r="AO2184" s="13">
        <f t="shared" si="2606"/>
        <v>3.1575327658111474E-3</v>
      </c>
      <c r="AP2184" s="13">
        <f t="shared" si="2607"/>
        <v>3.2013515878672995E-4</v>
      </c>
      <c r="AQ2184" s="13">
        <f t="shared" si="2608"/>
        <v>2.4343338808966435E-5</v>
      </c>
      <c r="AR2184" s="13">
        <f t="shared" si="2609"/>
        <v>9.0055255524817933E-7</v>
      </c>
      <c r="AS2184" s="13">
        <f t="shared" si="2610"/>
        <v>2.5914741416787518E-6</v>
      </c>
      <c r="AT2184" s="13">
        <f t="shared" si="2611"/>
        <v>3.7286764597202565E-6</v>
      </c>
      <c r="AU2184" s="13">
        <f t="shared" si="2612"/>
        <v>3.5766073365140424E-6</v>
      </c>
      <c r="AV2184" s="13">
        <f t="shared" si="2613"/>
        <v>2.5730551130800858E-6</v>
      </c>
      <c r="AW2184" s="13">
        <f t="shared" si="2614"/>
        <v>3.6004681965897674E-8</v>
      </c>
      <c r="AX2184" s="13">
        <f t="shared" si="2615"/>
        <v>3.2737906526586515E-2</v>
      </c>
      <c r="AY2184" s="13">
        <f t="shared" si="2616"/>
        <v>9.9576685484131667E-3</v>
      </c>
      <c r="AZ2184" s="13">
        <f t="shared" si="2617"/>
        <v>1.5143784902607114E-3</v>
      </c>
      <c r="BA2184" s="13">
        <f t="shared" si="2618"/>
        <v>1.535394355023512E-4</v>
      </c>
      <c r="BB2184" s="13">
        <f t="shared" si="2619"/>
        <v>1.1675264013913476E-5</v>
      </c>
      <c r="BC2184" s="13">
        <f t="shared" si="2620"/>
        <v>7.1023728515659769E-7</v>
      </c>
      <c r="BD2184" s="13">
        <f t="shared" si="2621"/>
        <v>4.5652500964009671E-8</v>
      </c>
      <c r="BE2184" s="13">
        <f t="shared" si="2622"/>
        <v>1.3137187281489816E-7</v>
      </c>
      <c r="BF2184" s="13">
        <f t="shared" si="2623"/>
        <v>1.8902106787643064E-7</v>
      </c>
      <c r="BG2184" s="13">
        <f t="shared" si="2624"/>
        <v>1.8131209436532383E-7</v>
      </c>
      <c r="BH2184" s="13">
        <f t="shared" si="2625"/>
        <v>1.3043814083450861E-7</v>
      </c>
      <c r="BI2184" s="13">
        <f t="shared" si="2626"/>
        <v>7.5071036574456192E-8</v>
      </c>
      <c r="BJ2184" s="14">
        <f t="shared" si="2627"/>
        <v>0.86385219036382321</v>
      </c>
      <c r="BK2184" s="14">
        <f t="shared" si="2628"/>
        <v>9.6568323581862306E-2</v>
      </c>
      <c r="BL2184" s="14">
        <f t="shared" si="2629"/>
        <v>2.1629586261301292E-2</v>
      </c>
      <c r="BM2184" s="14">
        <f t="shared" si="2630"/>
        <v>0.58857464595844577</v>
      </c>
      <c r="BN2184" s="14">
        <f t="shared" si="2631"/>
        <v>0.38371250358629211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1.3877551020408201</v>
      </c>
      <c r="F2185" s="10">
        <f>VLOOKUP(B2185,home!$B$2:$E$405,3,FALSE)</f>
        <v>1.44</v>
      </c>
      <c r="G2185" s="10">
        <f>VLOOKUP(C2185,away!$B$2:$E$405,4,FALSE)</f>
        <v>1.26</v>
      </c>
      <c r="H2185" s="10">
        <f>VLOOKUP(A2185,away!$A$2:$E$405,3,FALSE)</f>
        <v>1.1020408163265301</v>
      </c>
      <c r="I2185" s="10">
        <f>VLOOKUP(C2185,away!$B$2:$E$405,3,FALSE)</f>
        <v>1.62</v>
      </c>
      <c r="J2185" s="10">
        <f>VLOOKUP(B2185,home!$B$2:$E$405,4,FALSE)</f>
        <v>1.1299999999999999</v>
      </c>
      <c r="K2185" s="12">
        <f t="shared" si="2576"/>
        <v>2.5179428571428639</v>
      </c>
      <c r="L2185" s="12">
        <f t="shared" si="2577"/>
        <v>2.0173959183673458</v>
      </c>
      <c r="M2185" s="13">
        <f t="shared" si="2578"/>
        <v>1.0723273828532571E-2</v>
      </c>
      <c r="N2185" s="13">
        <f t="shared" si="2579"/>
        <v>2.7000590741740597E-2</v>
      </c>
      <c r="O2185" s="13">
        <f t="shared" si="2580"/>
        <v>2.1633088853216992E-2</v>
      </c>
      <c r="P2185" s="13">
        <f t="shared" si="2581"/>
        <v>5.4470881555894628E-2</v>
      </c>
      <c r="Q2185" s="13">
        <f t="shared" si="2582"/>
        <v>3.3992972298401744E-2</v>
      </c>
      <c r="R2185" s="13">
        <f t="shared" si="2583"/>
        <v>2.1821252577079047E-2</v>
      </c>
      <c r="S2185" s="13">
        <f t="shared" si="2584"/>
        <v>6.917376598137133E-2</v>
      </c>
      <c r="T2185" s="13">
        <f t="shared" si="2585"/>
        <v>6.8577283567969938E-2</v>
      </c>
      <c r="U2185" s="13">
        <f t="shared" si="2586"/>
        <v>5.4944667060366492E-2</v>
      </c>
      <c r="V2185" s="13">
        <f t="shared" si="2587"/>
        <v>3.9042347139262676E-2</v>
      </c>
      <c r="W2185" s="13">
        <f t="shared" si="2588"/>
        <v>2.853078726393864E-2</v>
      </c>
      <c r="X2185" s="13">
        <f t="shared" si="2589"/>
        <v>5.7557893774076871E-2</v>
      </c>
      <c r="Y2185" s="13">
        <f t="shared" si="2590"/>
        <v>5.8058529984821985E-2</v>
      </c>
      <c r="Z2185" s="13">
        <f t="shared" si="2591"/>
        <v>1.4674035294220731E-2</v>
      </c>
      <c r="AA2185" s="13">
        <f t="shared" si="2592"/>
        <v>3.6948382354545374E-2</v>
      </c>
      <c r="AB2185" s="13">
        <f t="shared" si="2593"/>
        <v>4.6516957716305492E-2</v>
      </c>
      <c r="AC2185" s="13">
        <f t="shared" si="2594"/>
        <v>1.2395183019038898E-2</v>
      </c>
      <c r="AD2185" s="13">
        <f t="shared" si="2595"/>
        <v>1.7959722999974226E-2</v>
      </c>
      <c r="AE2185" s="13">
        <f t="shared" si="2596"/>
        <v>3.6231871875156148E-2</v>
      </c>
      <c r="AF2185" s="13">
        <f t="shared" si="2597"/>
        <v>3.6547015217874332E-2</v>
      </c>
      <c r="AG2185" s="13">
        <f t="shared" si="2598"/>
        <v>2.4576599776349649E-2</v>
      </c>
      <c r="AH2185" s="13">
        <f t="shared" si="2599"/>
        <v>7.400834727134817E-3</v>
      </c>
      <c r="AI2185" s="13">
        <f t="shared" si="2600"/>
        <v>1.8634878938083969E-2</v>
      </c>
      <c r="AJ2185" s="13">
        <f t="shared" si="2601"/>
        <v>2.346078015793527E-2</v>
      </c>
      <c r="AK2185" s="13">
        <f t="shared" si="2602"/>
        <v>1.9690967940557382E-2</v>
      </c>
      <c r="AL2185" s="13">
        <f t="shared" si="2603"/>
        <v>2.5185463204238567E-3</v>
      </c>
      <c r="AM2185" s="13">
        <f t="shared" si="2604"/>
        <v>9.0443112488098956E-3</v>
      </c>
      <c r="AN2185" s="13">
        <f t="shared" si="2605"/>
        <v>1.8245956597792958E-2</v>
      </c>
      <c r="AO2185" s="13">
        <f t="shared" si="2606"/>
        <v>1.8404659183547632E-2</v>
      </c>
      <c r="AP2185" s="13">
        <f t="shared" si="2607"/>
        <v>1.2376494771943695E-2</v>
      </c>
      <c r="AQ2185" s="13">
        <f t="shared" si="2608"/>
        <v>6.2420725091534993E-3</v>
      </c>
      <c r="AR2185" s="13">
        <f t="shared" si="2609"/>
        <v>2.9860827542066174E-3</v>
      </c>
      <c r="AS2185" s="13">
        <f t="shared" si="2610"/>
        <v>7.5187857417920428E-3</v>
      </c>
      <c r="AT2185" s="13">
        <f t="shared" si="2611"/>
        <v>9.4659364264664432E-3</v>
      </c>
      <c r="AU2185" s="13">
        <f t="shared" si="2612"/>
        <v>7.9448956703965425E-3</v>
      </c>
      <c r="AV2185" s="13">
        <f t="shared" si="2613"/>
        <v>5.0011983260050607E-3</v>
      </c>
      <c r="AW2185" s="13">
        <f t="shared" si="2614"/>
        <v>3.5537301726055212E-4</v>
      </c>
      <c r="AX2185" s="13">
        <f t="shared" si="2615"/>
        <v>3.7955098177862912E-3</v>
      </c>
      <c r="AY2185" s="13">
        <f t="shared" si="2616"/>
        <v>7.6570460145252532E-3</v>
      </c>
      <c r="AZ2185" s="13">
        <f t="shared" si="2617"/>
        <v>7.723646688227101E-3</v>
      </c>
      <c r="BA2185" s="13">
        <f t="shared" si="2618"/>
        <v>5.1938844345802739E-3</v>
      </c>
      <c r="BB2185" s="13">
        <f t="shared" si="2619"/>
        <v>2.6195303146984827E-3</v>
      </c>
      <c r="BC2185" s="13">
        <f t="shared" si="2620"/>
        <v>1.0569259529824495E-3</v>
      </c>
      <c r="BD2185" s="13">
        <f t="shared" si="2621"/>
        <v>1.0040185267072598E-3</v>
      </c>
      <c r="BE2185" s="13">
        <f t="shared" si="2622"/>
        <v>2.5280612777616464E-3</v>
      </c>
      <c r="BF2185" s="13">
        <f t="shared" si="2623"/>
        <v>3.1827569183797005E-3</v>
      </c>
      <c r="BG2185" s="13">
        <f t="shared" si="2624"/>
        <v>2.6713333495520667E-3</v>
      </c>
      <c r="BH2185" s="13">
        <f t="shared" si="2625"/>
        <v>1.6815661816380369E-3</v>
      </c>
      <c r="BI2185" s="13">
        <f t="shared" si="2626"/>
        <v>8.4681751117369856E-4</v>
      </c>
      <c r="BJ2185" s="14">
        <f t="shared" si="2627"/>
        <v>0.48139330503435163</v>
      </c>
      <c r="BK2185" s="14">
        <f t="shared" si="2628"/>
        <v>0.19598104385904919</v>
      </c>
      <c r="BL2185" s="14">
        <f t="shared" si="2629"/>
        <v>0.29588326300930401</v>
      </c>
      <c r="BM2185" s="14">
        <f t="shared" si="2630"/>
        <v>0.81098791434479522</v>
      </c>
      <c r="BN2185" s="14">
        <f t="shared" si="2631"/>
        <v>0.16964205985486555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1.3877551020408201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1.1020408163265301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1.3877551020408201</v>
      </c>
      <c r="F2187" s="10">
        <f>VLOOKUP(B2187,home!$B$2:$E$405,3,FALSE)</f>
        <v>1.08</v>
      </c>
      <c r="G2187" s="10">
        <f>VLOOKUP(C2187,away!$B$2:$E$405,4,FALSE)</f>
        <v>0.72</v>
      </c>
      <c r="H2187" s="10">
        <f>VLOOKUP(A2187,away!$A$2:$E$405,3,FALSE)</f>
        <v>1.1020408163265301</v>
      </c>
      <c r="I2187" s="10">
        <f>VLOOKUP(C2187,away!$B$2:$E$405,3,FALSE)</f>
        <v>1.26</v>
      </c>
      <c r="J2187" s="10">
        <f>VLOOKUP(B2187,home!$B$2:$E$405,4,FALSE)</f>
        <v>0.45</v>
      </c>
      <c r="K2187" s="12">
        <f t="shared" si="2576"/>
        <v>1.0791183673469418</v>
      </c>
      <c r="L2187" s="12">
        <f t="shared" si="2577"/>
        <v>0.62485714285714256</v>
      </c>
      <c r="M2187" s="13">
        <f t="shared" si="2578"/>
        <v>0.18195870555503862</v>
      </c>
      <c r="N2187" s="13">
        <f t="shared" si="2579"/>
        <v>0.19635498126311621</v>
      </c>
      <c r="O2187" s="13">
        <f t="shared" si="2580"/>
        <v>0.11369819687110551</v>
      </c>
      <c r="P2187" s="13">
        <f t="shared" si="2581"/>
        <v>0.12269381257783854</v>
      </c>
      <c r="Q2187" s="13">
        <f t="shared" si="2582"/>
        <v>0.10594513340054663</v>
      </c>
      <c r="R2187" s="13">
        <f t="shared" si="2583"/>
        <v>3.5522565222443937E-2</v>
      </c>
      <c r="S2187" s="13">
        <f t="shared" si="2584"/>
        <v>2.0682950561456265E-2</v>
      </c>
      <c r="T2187" s="13">
        <f t="shared" si="2585"/>
        <v>6.620057335628439E-2</v>
      </c>
      <c r="U2187" s="13">
        <f t="shared" si="2586"/>
        <v>3.8333052586818961E-2</v>
      </c>
      <c r="V2187" s="13">
        <f t="shared" si="2587"/>
        <v>1.5496007135875648E-3</v>
      </c>
      <c r="W2187" s="13">
        <f t="shared" si="2588"/>
        <v>3.8109113127850619E-2</v>
      </c>
      <c r="X2187" s="13">
        <f t="shared" si="2589"/>
        <v>2.3812751545888362E-2</v>
      </c>
      <c r="Y2187" s="13">
        <f t="shared" si="2590"/>
        <v>7.4397839472654017E-3</v>
      </c>
      <c r="Z2187" s="13">
        <f t="shared" si="2591"/>
        <v>7.3988428706176085E-3</v>
      </c>
      <c r="AA2187" s="13">
        <f t="shared" si="2592"/>
        <v>7.9842272387974332E-3</v>
      </c>
      <c r="AB2187" s="13">
        <f t="shared" si="2593"/>
        <v>4.3079631312290334E-3</v>
      </c>
      <c r="AC2187" s="13">
        <f t="shared" si="2594"/>
        <v>6.5305483373083339E-5</v>
      </c>
      <c r="AD2187" s="13">
        <f t="shared" si="2595"/>
        <v>1.0281060984891514E-2</v>
      </c>
      <c r="AE2187" s="13">
        <f t="shared" si="2596"/>
        <v>6.4241943925593516E-3</v>
      </c>
      <c r="AF2187" s="13">
        <f t="shared" si="2597"/>
        <v>2.0071018766467559E-3</v>
      </c>
      <c r="AG2187" s="13">
        <f t="shared" si="2598"/>
        <v>4.1805064802156712E-4</v>
      </c>
      <c r="AH2187" s="13">
        <f t="shared" si="2599"/>
        <v>1.1558049541457642E-3</v>
      </c>
      <c r="AI2187" s="13">
        <f t="shared" si="2600"/>
        <v>1.247250355089284E-3</v>
      </c>
      <c r="AJ2187" s="13">
        <f t="shared" si="2601"/>
        <v>6.7296538342842072E-4</v>
      </c>
      <c r="AK2187" s="13">
        <f t="shared" si="2602"/>
        <v>2.4206976861542874E-4</v>
      </c>
      <c r="AL2187" s="13">
        <f t="shared" si="2603"/>
        <v>1.761405965785706E-6</v>
      </c>
      <c r="AM2187" s="13">
        <f t="shared" si="2604"/>
        <v>2.2188963489220954E-3</v>
      </c>
      <c r="AN2187" s="13">
        <f t="shared" si="2605"/>
        <v>1.3864932328836058E-3</v>
      </c>
      <c r="AO2187" s="13">
        <f t="shared" si="2606"/>
        <v>4.3318010004520625E-4</v>
      </c>
      <c r="AP2187" s="13">
        <f t="shared" si="2607"/>
        <v>9.0225226552272952E-5</v>
      </c>
      <c r="AQ2187" s="13">
        <f t="shared" si="2608"/>
        <v>1.4094469319272915E-5</v>
      </c>
      <c r="AR2187" s="13">
        <f t="shared" si="2609"/>
        <v>1.444425962695306E-4</v>
      </c>
      <c r="AS2187" s="13">
        <f t="shared" si="2610"/>
        <v>1.5587065866172933E-4</v>
      </c>
      <c r="AT2187" s="13">
        <f t="shared" si="2611"/>
        <v>8.4101445346168892E-5</v>
      </c>
      <c r="AU2187" s="13">
        <f t="shared" si="2612"/>
        <v>3.0251804797825285E-5</v>
      </c>
      <c r="AV2187" s="13">
        <f t="shared" si="2613"/>
        <v>8.1613195506818989E-6</v>
      </c>
      <c r="AW2187" s="13">
        <f t="shared" si="2614"/>
        <v>3.2991858842730082E-8</v>
      </c>
      <c r="AX2187" s="13">
        <f t="shared" si="2615"/>
        <v>3.9907530089348334E-4</v>
      </c>
      <c r="AY2187" s="13">
        <f t="shared" si="2616"/>
        <v>2.4936505230115644E-4</v>
      </c>
      <c r="AZ2187" s="13">
        <f t="shared" si="2617"/>
        <v>7.7908767054661257E-5</v>
      </c>
      <c r="BA2187" s="13">
        <f t="shared" si="2618"/>
        <v>1.6227283195099443E-5</v>
      </c>
      <c r="BB2187" s="13">
        <f t="shared" si="2619"/>
        <v>2.5349334534058899E-6</v>
      </c>
      <c r="BC2187" s="13">
        <f t="shared" si="2620"/>
        <v>3.1679425500563885E-7</v>
      </c>
      <c r="BD2187" s="13">
        <f t="shared" si="2621"/>
        <v>1.5042664668641106E-5</v>
      </c>
      <c r="BE2187" s="13">
        <f t="shared" si="2622"/>
        <v>1.6232815737771517E-5</v>
      </c>
      <c r="BF2187" s="13">
        <f t="shared" si="2623"/>
        <v>8.7585648081938686E-6</v>
      </c>
      <c r="BG2187" s="13">
        <f t="shared" si="2624"/>
        <v>3.1505093853735168E-6</v>
      </c>
      <c r="BH2187" s="13">
        <f t="shared" si="2625"/>
        <v>8.4994313606387147E-7</v>
      </c>
      <c r="BI2187" s="13">
        <f t="shared" si="2626"/>
        <v>1.8343784986539698E-7</v>
      </c>
      <c r="BJ2187" s="14">
        <f t="shared" si="2627"/>
        <v>0.46188106205194618</v>
      </c>
      <c r="BK2187" s="14">
        <f t="shared" si="2628"/>
        <v>0.32720150134956105</v>
      </c>
      <c r="BL2187" s="14">
        <f t="shared" si="2629"/>
        <v>0.20363114127188564</v>
      </c>
      <c r="BM2187" s="14">
        <f t="shared" si="2630"/>
        <v>0.24368982059347849</v>
      </c>
      <c r="BN2187" s="14">
        <f t="shared" si="2631"/>
        <v>0.75617339489008939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1.75555555555556</v>
      </c>
      <c r="F2188" s="10">
        <f>VLOOKUP(B2188,home!$B$2:$E$405,3,FALSE)</f>
        <v>0.68</v>
      </c>
      <c r="G2188" s="10">
        <f>VLOOKUP(C2188,away!$B$2:$E$405,4,FALSE)</f>
        <v>0.71</v>
      </c>
      <c r="H2188" s="10">
        <f>VLOOKUP(A2188,away!$A$2:$E$405,3,FALSE)</f>
        <v>1.4666666666666699</v>
      </c>
      <c r="I2188" s="10">
        <f>VLOOKUP(C2188,away!$B$2:$E$405,3,FALSE)</f>
        <v>0.71</v>
      </c>
      <c r="J2188" s="10">
        <f>VLOOKUP(B2188,home!$B$2:$E$405,4,FALSE)</f>
        <v>0.95</v>
      </c>
      <c r="K2188" s="12">
        <f t="shared" si="2576"/>
        <v>0.84758222222222446</v>
      </c>
      <c r="L2188" s="12">
        <f t="shared" si="2577"/>
        <v>0.98926666666666885</v>
      </c>
      <c r="M2188" s="13">
        <f t="shared" si="2578"/>
        <v>0.15931866678073611</v>
      </c>
      <c r="N2188" s="13">
        <f t="shared" si="2579"/>
        <v>0.13503566963149841</v>
      </c>
      <c r="O2188" s="13">
        <f t="shared" si="2580"/>
        <v>0.15760864642395656</v>
      </c>
      <c r="P2188" s="13">
        <f t="shared" si="2581"/>
        <v>0.13358628677745396</v>
      </c>
      <c r="Q2188" s="13">
        <f t="shared" si="2582"/>
        <v>5.7226916472765788E-2</v>
      </c>
      <c r="R2188" s="13">
        <f t="shared" si="2583"/>
        <v>7.795849014283654E-2</v>
      </c>
      <c r="S2188" s="13">
        <f t="shared" si="2584"/>
        <v>2.8002519063801752E-2</v>
      </c>
      <c r="T2188" s="13">
        <f t="shared" si="2585"/>
        <v>5.661268090262489E-2</v>
      </c>
      <c r="U2188" s="13">
        <f t="shared" si="2586"/>
        <v>6.6076230316354775E-2</v>
      </c>
      <c r="V2188" s="13">
        <f t="shared" si="2587"/>
        <v>2.6088541898346483E-3</v>
      </c>
      <c r="W2188" s="13">
        <f t="shared" si="2588"/>
        <v>1.6168172344970817E-2</v>
      </c>
      <c r="X2188" s="13">
        <f t="shared" si="2589"/>
        <v>1.5994633961801497E-2</v>
      </c>
      <c r="Y2188" s="13">
        <f t="shared" si="2590"/>
        <v>7.9114791119724304E-3</v>
      </c>
      <c r="Z2188" s="13">
        <f t="shared" si="2591"/>
        <v>2.5707245227323428E-2</v>
      </c>
      <c r="AA2188" s="13">
        <f t="shared" si="2592"/>
        <v>2.1789004036986463E-2</v>
      </c>
      <c r="AB2188" s="13">
        <f t="shared" si="2593"/>
        <v>9.2339862308390037E-3</v>
      </c>
      <c r="AC2188" s="13">
        <f t="shared" si="2594"/>
        <v>1.3671779294836565E-4</v>
      </c>
      <c r="AD2188" s="13">
        <f t="shared" si="2595"/>
        <v>3.4259638613555682E-3</v>
      </c>
      <c r="AE2188" s="13">
        <f t="shared" si="2596"/>
        <v>3.3891918492436925E-3</v>
      </c>
      <c r="AF2188" s="13">
        <f t="shared" si="2597"/>
        <v>1.6764072616975753E-3</v>
      </c>
      <c r="AG2188" s="13">
        <f t="shared" si="2598"/>
        <v>5.5280460791845283E-4</v>
      </c>
      <c r="AH2188" s="13">
        <f t="shared" si="2599"/>
        <v>6.357830198804218E-3</v>
      </c>
      <c r="AI2188" s="13">
        <f t="shared" si="2600"/>
        <v>5.3887838484140468E-3</v>
      </c>
      <c r="AJ2188" s="13">
        <f t="shared" si="2601"/>
        <v>2.2837186946570043E-3</v>
      </c>
      <c r="AK2188" s="13">
        <f t="shared" si="2602"/>
        <v>6.4521312204927374E-4</v>
      </c>
      <c r="AL2188" s="13">
        <f t="shared" si="2603"/>
        <v>4.5854318681982076E-6</v>
      </c>
      <c r="AM2188" s="13">
        <f t="shared" si="2604"/>
        <v>5.8075721257215746E-4</v>
      </c>
      <c r="AN2188" s="13">
        <f t="shared" si="2605"/>
        <v>5.7452375182388414E-4</v>
      </c>
      <c r="AO2188" s="13">
        <f t="shared" si="2606"/>
        <v>2.8417859844382114E-4</v>
      </c>
      <c r="AP2188" s="13">
        <f t="shared" si="2607"/>
        <v>9.3709471606841598E-5</v>
      </c>
      <c r="AQ2188" s="13">
        <f t="shared" si="2608"/>
        <v>2.3175914152898755E-5</v>
      </c>
      <c r="AR2188" s="13">
        <f t="shared" si="2609"/>
        <v>1.2579178976007471E-3</v>
      </c>
      <c r="AS2188" s="13">
        <f t="shared" si="2610"/>
        <v>1.0661888470215499E-3</v>
      </c>
      <c r="AT2188" s="13">
        <f t="shared" si="2611"/>
        <v>4.5184135613353832E-4</v>
      </c>
      <c r="AU2188" s="13">
        <f t="shared" si="2612"/>
        <v>1.2765756690785596E-4</v>
      </c>
      <c r="AV2188" s="13">
        <f t="shared" si="2613"/>
        <v>2.7050071060810709E-5</v>
      </c>
      <c r="AW2188" s="13">
        <f t="shared" si="2614"/>
        <v>1.0680041958273456E-7</v>
      </c>
      <c r="AX2188" s="13">
        <f t="shared" si="2615"/>
        <v>8.2039914800582296E-5</v>
      </c>
      <c r="AY2188" s="13">
        <f t="shared" si="2616"/>
        <v>8.1159353048389555E-5</v>
      </c>
      <c r="AZ2188" s="13">
        <f t="shared" si="2617"/>
        <v>4.0144121329501839E-5</v>
      </c>
      <c r="BA2188" s="13">
        <f t="shared" si="2618"/>
        <v>1.3237747031299538E-5</v>
      </c>
      <c r="BB2188" s="13">
        <f t="shared" si="2619"/>
        <v>3.2739154699575705E-6</v>
      </c>
      <c r="BC2188" s="13">
        <f t="shared" si="2620"/>
        <v>6.4775508878267358E-7</v>
      </c>
      <c r="BD2188" s="13">
        <f t="shared" si="2621"/>
        <v>2.0740270758330578E-4</v>
      </c>
      <c r="BE2188" s="13">
        <f t="shared" si="2622"/>
        <v>1.7579084778836452E-4</v>
      </c>
      <c r="BF2188" s="13">
        <f t="shared" si="2623"/>
        <v>7.4498598707395405E-5</v>
      </c>
      <c r="BG2188" s="13">
        <f t="shared" si="2624"/>
        <v>2.1047895948285313E-5</v>
      </c>
      <c r="BH2188" s="13">
        <f t="shared" si="2625"/>
        <v>4.4599556052374533E-6</v>
      </c>
      <c r="BI2188" s="13">
        <f t="shared" si="2626"/>
        <v>7.5603581657992572E-7</v>
      </c>
      <c r="BJ2188" s="14">
        <f t="shared" si="2627"/>
        <v>0.29977076776121736</v>
      </c>
      <c r="BK2188" s="14">
        <f t="shared" si="2628"/>
        <v>0.32373878938969142</v>
      </c>
      <c r="BL2188" s="14">
        <f t="shared" si="2629"/>
        <v>0.35075651479507147</v>
      </c>
      <c r="BM2188" s="14">
        <f t="shared" si="2630"/>
        <v>0.27915758839142751</v>
      </c>
      <c r="BN2188" s="14">
        <f t="shared" si="2631"/>
        <v>0.72073467622924736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1.75555555555556</v>
      </c>
      <c r="F2189" s="10">
        <f>VLOOKUP(B2189,home!$B$2:$E$405,3,FALSE)</f>
        <v>1</v>
      </c>
      <c r="G2189" s="10">
        <f>VLOOKUP(C2189,away!$B$2:$E$405,4,FALSE)</f>
        <v>1.57</v>
      </c>
      <c r="H2189" s="10">
        <f>VLOOKUP(A2189,away!$A$2:$E$405,3,FALSE)</f>
        <v>1.4666666666666699</v>
      </c>
      <c r="I2189" s="10">
        <f>VLOOKUP(C2189,away!$B$2:$E$405,3,FALSE)</f>
        <v>0.43</v>
      </c>
      <c r="J2189" s="10">
        <f>VLOOKUP(B2189,home!$B$2:$E$405,4,FALSE)</f>
        <v>1.02</v>
      </c>
      <c r="K2189" s="12">
        <f t="shared" si="2576"/>
        <v>2.7562222222222292</v>
      </c>
      <c r="L2189" s="12">
        <f t="shared" si="2577"/>
        <v>0.64328000000000141</v>
      </c>
      <c r="M2189" s="13">
        <f t="shared" si="2578"/>
        <v>3.33898865678297E-2</v>
      </c>
      <c r="N2189" s="13">
        <f t="shared" si="2579"/>
        <v>9.2029947355731723E-2</v>
      </c>
      <c r="O2189" s="13">
        <f t="shared" si="2580"/>
        <v>2.1479046231353535E-2</v>
      </c>
      <c r="P2189" s="13">
        <f t="shared" si="2581"/>
        <v>5.9201024534995234E-2</v>
      </c>
      <c r="Q2189" s="13">
        <f t="shared" si="2582"/>
        <v>0.12682749300590487</v>
      </c>
      <c r="R2189" s="13">
        <f t="shared" si="2583"/>
        <v>6.9085204298525646E-3</v>
      </c>
      <c r="S2189" s="13">
        <f t="shared" si="2584"/>
        <v>2.6241189071377798E-2</v>
      </c>
      <c r="T2189" s="13">
        <f t="shared" si="2585"/>
        <v>8.1585589700838651E-2</v>
      </c>
      <c r="U2189" s="13">
        <f t="shared" si="2586"/>
        <v>1.9041417531435904E-2</v>
      </c>
      <c r="V2189" s="13">
        <f t="shared" si="2587"/>
        <v>5.1695802323131809E-3</v>
      </c>
      <c r="W2189" s="13">
        <f t="shared" si="2588"/>
        <v>0.11652158487053645</v>
      </c>
      <c r="X2189" s="13">
        <f t="shared" si="2589"/>
        <v>7.4956005115518837E-2</v>
      </c>
      <c r="Y2189" s="13">
        <f t="shared" si="2590"/>
        <v>2.4108849485355528E-2</v>
      </c>
      <c r="Z2189" s="13">
        <f t="shared" si="2591"/>
        <v>1.4813710073718564E-3</v>
      </c>
      <c r="AA2189" s="13">
        <f t="shared" si="2592"/>
        <v>4.0829876898740396E-3</v>
      </c>
      <c r="AB2189" s="13">
        <f t="shared" si="2593"/>
        <v>5.6268107019453173E-3</v>
      </c>
      <c r="AC2189" s="13">
        <f t="shared" si="2594"/>
        <v>5.7286142157724667E-4</v>
      </c>
      <c r="AD2189" s="13">
        <f t="shared" si="2595"/>
        <v>8.0289845397181508E-2</v>
      </c>
      <c r="AE2189" s="13">
        <f t="shared" si="2596"/>
        <v>5.1648851747099031E-2</v>
      </c>
      <c r="AF2189" s="13">
        <f t="shared" si="2597"/>
        <v>1.6612336675936965E-2</v>
      </c>
      <c r="AG2189" s="13">
        <f t="shared" si="2598"/>
        <v>3.5621279789655861E-3</v>
      </c>
      <c r="AH2189" s="13">
        <f t="shared" si="2599"/>
        <v>2.3823408540554238E-4</v>
      </c>
      <c r="AI2189" s="13">
        <f t="shared" si="2600"/>
        <v>6.5662608028554427E-4</v>
      </c>
      <c r="AJ2189" s="13">
        <f t="shared" si="2601"/>
        <v>9.0490369708684764E-4</v>
      </c>
      <c r="AK2189" s="13">
        <f t="shared" si="2602"/>
        <v>8.3137189296060728E-4</v>
      </c>
      <c r="AL2189" s="13">
        <f t="shared" si="2603"/>
        <v>4.0627850597877861E-5</v>
      </c>
      <c r="AM2189" s="13">
        <f t="shared" si="2604"/>
        <v>4.4259331220499777E-2</v>
      </c>
      <c r="AN2189" s="13">
        <f t="shared" si="2605"/>
        <v>2.8471142587523153E-2</v>
      </c>
      <c r="AO2189" s="13">
        <f t="shared" si="2606"/>
        <v>9.1574583018509646E-3</v>
      </c>
      <c r="AP2189" s="13">
        <f t="shared" si="2607"/>
        <v>1.9636032588049011E-3</v>
      </c>
      <c r="AQ2189" s="13">
        <f t="shared" si="2608"/>
        <v>3.1578667608100479E-4</v>
      </c>
      <c r="AR2189" s="13">
        <f t="shared" si="2609"/>
        <v>3.065024449193554E-5</v>
      </c>
      <c r="AS2189" s="13">
        <f t="shared" si="2610"/>
        <v>8.4478884985217202E-5</v>
      </c>
      <c r="AT2189" s="13">
        <f t="shared" si="2611"/>
        <v>1.1642129005240576E-4</v>
      </c>
      <c r="AU2189" s="13">
        <f t="shared" si="2612"/>
        <v>1.0696098226074017E-4</v>
      </c>
      <c r="AV2189" s="13">
        <f t="shared" si="2613"/>
        <v>7.3702059054442428E-5</v>
      </c>
      <c r="AW2189" s="13">
        <f t="shared" si="2614"/>
        <v>2.0009471823177445E-6</v>
      </c>
      <c r="AX2189" s="13">
        <f t="shared" si="2615"/>
        <v>2.0331425375105919E-2</v>
      </c>
      <c r="AY2189" s="13">
        <f t="shared" si="2616"/>
        <v>1.3078799315298163E-2</v>
      </c>
      <c r="AZ2189" s="13">
        <f t="shared" si="2617"/>
        <v>4.2066650117725092E-3</v>
      </c>
      <c r="BA2189" s="13">
        <f t="shared" si="2618"/>
        <v>9.0202115625767556E-4</v>
      </c>
      <c r="BB2189" s="13">
        <f t="shared" si="2619"/>
        <v>1.4506304234935966E-4</v>
      </c>
      <c r="BC2189" s="13">
        <f t="shared" si="2620"/>
        <v>1.8663230776499263E-5</v>
      </c>
      <c r="BD2189" s="13">
        <f t="shared" si="2621"/>
        <v>3.2861148794620544E-6</v>
      </c>
      <c r="BE2189" s="13">
        <f t="shared" si="2622"/>
        <v>9.0572628555484353E-6</v>
      </c>
      <c r="BF2189" s="13">
        <f t="shared" si="2623"/>
        <v>1.2481914577485284E-5</v>
      </c>
      <c r="BG2189" s="13">
        <f t="shared" si="2624"/>
        <v>1.1467643444781508E-5</v>
      </c>
      <c r="BH2189" s="13">
        <f t="shared" si="2625"/>
        <v>7.9018434247569674E-6</v>
      </c>
      <c r="BI2189" s="13">
        <f t="shared" si="2626"/>
        <v>4.3558472887671521E-6</v>
      </c>
      <c r="BJ2189" s="14">
        <f t="shared" si="2627"/>
        <v>0.79099259050938908</v>
      </c>
      <c r="BK2189" s="14">
        <f t="shared" si="2628"/>
        <v>0.1376939689939892</v>
      </c>
      <c r="BL2189" s="14">
        <f t="shared" si="2629"/>
        <v>6.0230682427515447E-2</v>
      </c>
      <c r="BM2189" s="14">
        <f t="shared" si="2630"/>
        <v>0.63748589644448173</v>
      </c>
      <c r="BN2189" s="14">
        <f t="shared" si="2631"/>
        <v>0.33983591812566766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1.75555555555556</v>
      </c>
      <c r="F2190" s="10">
        <f>VLOOKUP(B2190,home!$B$2:$E$405,3,FALSE)</f>
        <v>1.59</v>
      </c>
      <c r="G2190" s="10">
        <f>VLOOKUP(C2190,away!$B$2:$E$405,4,FALSE)</f>
        <v>1.25</v>
      </c>
      <c r="H2190" s="10">
        <f>VLOOKUP(A2190,away!$A$2:$E$405,3,FALSE)</f>
        <v>1.4666666666666699</v>
      </c>
      <c r="I2190" s="10">
        <f>VLOOKUP(C2190,away!$B$2:$E$405,3,FALSE)</f>
        <v>0.56999999999999995</v>
      </c>
      <c r="J2190" s="10">
        <f>VLOOKUP(B2190,home!$B$2:$E$405,4,FALSE)</f>
        <v>1.23</v>
      </c>
      <c r="K2190" s="12">
        <f t="shared" si="2576"/>
        <v>3.4891666666666756</v>
      </c>
      <c r="L2190" s="12">
        <f t="shared" si="2577"/>
        <v>1.0282800000000021</v>
      </c>
      <c r="M2190" s="13">
        <f t="shared" si="2578"/>
        <v>1.0916862501440056E-2</v>
      </c>
      <c r="N2190" s="13">
        <f t="shared" si="2579"/>
        <v>3.809075274460802E-2</v>
      </c>
      <c r="O2190" s="13">
        <f t="shared" si="2580"/>
        <v>1.1225591372980803E-2</v>
      </c>
      <c r="P2190" s="13">
        <f t="shared" si="2581"/>
        <v>3.9167959232225609E-2</v>
      </c>
      <c r="Q2190" s="13">
        <f t="shared" si="2582"/>
        <v>6.6452492392364268E-2</v>
      </c>
      <c r="R2190" s="13">
        <f t="shared" si="2583"/>
        <v>5.7715255485043613E-3</v>
      </c>
      <c r="S2190" s="13">
        <f t="shared" si="2584"/>
        <v>3.5132095650534198E-2</v>
      </c>
      <c r="T2190" s="13">
        <f t="shared" si="2585"/>
        <v>6.8331768877220464E-2</v>
      </c>
      <c r="U2190" s="13">
        <f t="shared" si="2586"/>
        <v>2.0137814559656516E-2</v>
      </c>
      <c r="V2190" s="13">
        <f t="shared" si="2587"/>
        <v>1.4005372066493544E-2</v>
      </c>
      <c r="W2190" s="13">
        <f t="shared" si="2588"/>
        <v>7.7287940457452728E-2</v>
      </c>
      <c r="X2190" s="13">
        <f t="shared" si="2589"/>
        <v>7.9473643413589659E-2</v>
      </c>
      <c r="Y2190" s="13">
        <f t="shared" si="2590"/>
        <v>4.0860579024663071E-2</v>
      </c>
      <c r="Z2190" s="13">
        <f t="shared" si="2591"/>
        <v>1.9782480970053592E-3</v>
      </c>
      <c r="AA2190" s="13">
        <f t="shared" si="2592"/>
        <v>6.9024373184678831E-3</v>
      </c>
      <c r="AB2190" s="13">
        <f t="shared" si="2593"/>
        <v>1.2041877105177129E-2</v>
      </c>
      <c r="AC2190" s="13">
        <f t="shared" si="2594"/>
        <v>3.1405648947912534E-3</v>
      </c>
      <c r="AD2190" s="13">
        <f t="shared" si="2595"/>
        <v>6.7417626394865732E-2</v>
      </c>
      <c r="AE2190" s="13">
        <f t="shared" si="2596"/>
        <v>6.9324196869312668E-2</v>
      </c>
      <c r="AF2190" s="13">
        <f t="shared" si="2597"/>
        <v>3.564234257838849E-2</v>
      </c>
      <c r="AG2190" s="13">
        <f t="shared" si="2598"/>
        <v>1.2216769342168464E-2</v>
      </c>
      <c r="AH2190" s="13">
        <f t="shared" si="2599"/>
        <v>5.0854823829716872E-4</v>
      </c>
      <c r="AI2190" s="13">
        <f t="shared" si="2600"/>
        <v>1.774409561458542E-3</v>
      </c>
      <c r="AJ2190" s="13">
        <f t="shared" si="2601"/>
        <v>3.0956053474278902E-3</v>
      </c>
      <c r="AK2190" s="13">
        <f t="shared" si="2602"/>
        <v>3.6003609971335024E-3</v>
      </c>
      <c r="AL2190" s="13">
        <f t="shared" si="2603"/>
        <v>4.5071381177189476E-4</v>
      </c>
      <c r="AM2190" s="13">
        <f t="shared" si="2604"/>
        <v>4.7046266952550569E-2</v>
      </c>
      <c r="AN2190" s="13">
        <f t="shared" si="2605"/>
        <v>4.8376735381968801E-2</v>
      </c>
      <c r="AO2190" s="13">
        <f t="shared" si="2606"/>
        <v>2.4872414729285489E-2</v>
      </c>
      <c r="AP2190" s="13">
        <f t="shared" si="2607"/>
        <v>8.5252688726099122E-3</v>
      </c>
      <c r="AQ2190" s="13">
        <f t="shared" si="2608"/>
        <v>2.1915908690818345E-3</v>
      </c>
      <c r="AR2190" s="13">
        <f t="shared" si="2609"/>
        <v>1.0458599649524276E-4</v>
      </c>
      <c r="AS2190" s="13">
        <f t="shared" si="2610"/>
        <v>3.6491797277131877E-4</v>
      </c>
      <c r="AT2190" s="13">
        <f t="shared" si="2611"/>
        <v>6.3662981333063157E-4</v>
      </c>
      <c r="AU2190" s="13">
        <f t="shared" si="2612"/>
        <v>7.4043584122648919E-4</v>
      </c>
      <c r="AV2190" s="13">
        <f t="shared" si="2613"/>
        <v>6.4587601400319138E-4</v>
      </c>
      <c r="AW2190" s="13">
        <f t="shared" si="2614"/>
        <v>4.4919143823384044E-5</v>
      </c>
      <c r="AX2190" s="13">
        <f t="shared" si="2615"/>
        <v>2.7358711073656918E-2</v>
      </c>
      <c r="AY2190" s="13">
        <f t="shared" si="2616"/>
        <v>2.8132415422819992E-2</v>
      </c>
      <c r="AZ2190" s="13">
        <f t="shared" si="2617"/>
        <v>1.4464000065488699E-2</v>
      </c>
      <c r="BA2190" s="13">
        <f t="shared" si="2618"/>
        <v>4.9576806624469175E-3</v>
      </c>
      <c r="BB2190" s="13">
        <f t="shared" si="2619"/>
        <v>1.2744709678952314E-3</v>
      </c>
      <c r="BC2190" s="13">
        <f t="shared" si="2620"/>
        <v>2.6210260137346232E-4</v>
      </c>
      <c r="BD2190" s="13">
        <f t="shared" si="2621"/>
        <v>1.7923948079354733E-5</v>
      </c>
      <c r="BE2190" s="13">
        <f t="shared" si="2622"/>
        <v>6.2539642173548718E-5</v>
      </c>
      <c r="BF2190" s="13">
        <f t="shared" si="2623"/>
        <v>1.0910561740860384E-4</v>
      </c>
      <c r="BG2190" s="13">
        <f t="shared" si="2624"/>
        <v>1.2689589446939593E-4</v>
      </c>
      <c r="BH2190" s="13">
        <f t="shared" si="2625"/>
        <v>1.1069023127986714E-4</v>
      </c>
      <c r="BI2190" s="13">
        <f t="shared" si="2626"/>
        <v>7.7243333061467449E-5</v>
      </c>
      <c r="BJ2190" s="14">
        <f t="shared" si="2627"/>
        <v>0.76255976969381145</v>
      </c>
      <c r="BK2190" s="14">
        <f t="shared" si="2628"/>
        <v>0.13094598358007656</v>
      </c>
      <c r="BL2190" s="14">
        <f t="shared" si="2629"/>
        <v>6.8055014353402901E-2</v>
      </c>
      <c r="BM2190" s="14">
        <f t="shared" si="2630"/>
        <v>0.76382633565317648</v>
      </c>
      <c r="BN2190" s="14">
        <f t="shared" si="2631"/>
        <v>0.1716251837921231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1.75555555555556</v>
      </c>
      <c r="F2191" s="10">
        <f>VLOOKUP(B2191,home!$B$2:$E$405,3,FALSE)</f>
        <v>0.91</v>
      </c>
      <c r="G2191" s="10">
        <f>VLOOKUP(C2191,away!$B$2:$E$405,4,FALSE)</f>
        <v>0.23</v>
      </c>
      <c r="H2191" s="10">
        <f>VLOOKUP(A2191,away!$A$2:$E$405,3,FALSE)</f>
        <v>1.4666666666666699</v>
      </c>
      <c r="I2191" s="10">
        <f>VLOOKUP(C2191,away!$B$2:$E$405,3,FALSE)</f>
        <v>1.37</v>
      </c>
      <c r="J2191" s="10">
        <f>VLOOKUP(B2191,home!$B$2:$E$405,4,FALSE)</f>
        <v>0.27</v>
      </c>
      <c r="K2191" s="12">
        <f t="shared" si="2576"/>
        <v>0.36743777777777875</v>
      </c>
      <c r="L2191" s="12">
        <f t="shared" si="2577"/>
        <v>0.54252000000000133</v>
      </c>
      <c r="M2191" s="13">
        <f t="shared" si="2578"/>
        <v>0.40254121985967029</v>
      </c>
      <c r="N2191" s="13">
        <f t="shared" si="2579"/>
        <v>0.14790885128919351</v>
      </c>
      <c r="O2191" s="13">
        <f t="shared" si="2580"/>
        <v>0.21838666259826883</v>
      </c>
      <c r="P2191" s="13">
        <f t="shared" si="2581"/>
        <v>8.0243510001413457E-2</v>
      </c>
      <c r="Q2191" s="13">
        <f t="shared" si="2582"/>
        <v>2.7173649815682602E-2</v>
      </c>
      <c r="R2191" s="13">
        <f t="shared" si="2583"/>
        <v>5.9239566096406543E-2</v>
      </c>
      <c r="S2191" s="13">
        <f t="shared" si="2584"/>
        <v>3.9989823275686179E-3</v>
      </c>
      <c r="T2191" s="13">
        <f t="shared" si="2585"/>
        <v>1.4742248498004162E-2</v>
      </c>
      <c r="U2191" s="13">
        <f t="shared" si="2586"/>
        <v>2.1766854522983464E-2</v>
      </c>
      <c r="V2191" s="13">
        <f t="shared" si="2587"/>
        <v>8.8574056399213637E-5</v>
      </c>
      <c r="W2191" s="13">
        <f t="shared" si="2588"/>
        <v>3.3282085007953219E-3</v>
      </c>
      <c r="X2191" s="13">
        <f t="shared" si="2589"/>
        <v>1.8056196758514825E-3</v>
      </c>
      <c r="Y2191" s="13">
        <f t="shared" si="2590"/>
        <v>4.8979239327147427E-4</v>
      </c>
      <c r="Z2191" s="13">
        <f t="shared" si="2591"/>
        <v>1.0712883132874187E-2</v>
      </c>
      <c r="AA2191" s="13">
        <f t="shared" si="2592"/>
        <v>3.9363179719363395E-3</v>
      </c>
      <c r="AB2191" s="13">
        <f t="shared" si="2593"/>
        <v>7.2317596411751082E-4</v>
      </c>
      <c r="AC2191" s="13">
        <f t="shared" si="2594"/>
        <v>1.1035349968342677E-6</v>
      </c>
      <c r="AD2191" s="13">
        <f t="shared" si="2595"/>
        <v>3.0572738387833639E-4</v>
      </c>
      <c r="AE2191" s="13">
        <f t="shared" si="2596"/>
        <v>1.6586322030167546E-4</v>
      </c>
      <c r="AF2191" s="13">
        <f t="shared" si="2597"/>
        <v>4.4992057139032586E-5</v>
      </c>
      <c r="AG2191" s="13">
        <f t="shared" si="2598"/>
        <v>8.1363636130226748E-6</v>
      </c>
      <c r="AH2191" s="13">
        <f t="shared" si="2599"/>
        <v>1.452988339311729E-3</v>
      </c>
      <c r="AI2191" s="13">
        <f t="shared" si="2600"/>
        <v>5.3388280653372691E-4</v>
      </c>
      <c r="AJ2191" s="13">
        <f t="shared" si="2601"/>
        <v>9.8084356013258199E-5</v>
      </c>
      <c r="AK2191" s="13">
        <f t="shared" si="2602"/>
        <v>1.2013299269425371E-5</v>
      </c>
      <c r="AL2191" s="13">
        <f t="shared" si="2603"/>
        <v>8.7992500828859493E-9</v>
      </c>
      <c r="AM2191" s="13">
        <f t="shared" si="2604"/>
        <v>2.2467158107613966E-5</v>
      </c>
      <c r="AN2191" s="13">
        <f t="shared" si="2605"/>
        <v>1.2188882616542758E-5</v>
      </c>
      <c r="AO2191" s="13">
        <f t="shared" si="2606"/>
        <v>3.3063562985633962E-6</v>
      </c>
      <c r="AP2191" s="13">
        <f t="shared" si="2607"/>
        <v>5.979214730322062E-7</v>
      </c>
      <c r="AQ2191" s="13">
        <f t="shared" si="2608"/>
        <v>8.1096089387358297E-8</v>
      </c>
      <c r="AR2191" s="13">
        <f t="shared" si="2609"/>
        <v>1.576550467686803E-4</v>
      </c>
      <c r="AS2191" s="13">
        <f t="shared" si="2610"/>
        <v>5.7928420040135674E-5</v>
      </c>
      <c r="AT2191" s="13">
        <f t="shared" si="2611"/>
        <v>1.0642544964862598E-5</v>
      </c>
      <c r="AU2191" s="13">
        <f t="shared" si="2612"/>
        <v>1.3034910239297343E-6</v>
      </c>
      <c r="AV2191" s="13">
        <f t="shared" si="2613"/>
        <v>1.1973796129650574E-7</v>
      </c>
      <c r="AW2191" s="13">
        <f t="shared" si="2614"/>
        <v>4.8723975831258007E-11</v>
      </c>
      <c r="AX2191" s="13">
        <f t="shared" si="2615"/>
        <v>1.3758804413406139E-6</v>
      </c>
      <c r="AY2191" s="13">
        <f t="shared" si="2616"/>
        <v>7.4644265703611167E-7</v>
      </c>
      <c r="AZ2191" s="13">
        <f t="shared" si="2617"/>
        <v>2.0248003514761613E-7</v>
      </c>
      <c r="BA2191" s="13">
        <f t="shared" si="2618"/>
        <v>3.6616489556094999E-8</v>
      </c>
      <c r="BB2191" s="13">
        <f t="shared" si="2619"/>
        <v>4.966294478493175E-9</v>
      </c>
      <c r="BC2191" s="13">
        <f t="shared" si="2620"/>
        <v>5.3886281609442506E-10</v>
      </c>
      <c r="BD2191" s="13">
        <f t="shared" si="2621"/>
        <v>1.4255169328824101E-5</v>
      </c>
      <c r="BE2191" s="13">
        <f t="shared" si="2622"/>
        <v>5.2378877400290781E-6</v>
      </c>
      <c r="BF2191" s="13">
        <f t="shared" si="2623"/>
        <v>9.622989157228781E-7</v>
      </c>
      <c r="BG2191" s="13">
        <f t="shared" si="2624"/>
        <v>1.1786165838372681E-7</v>
      </c>
      <c r="BH2191" s="13">
        <f t="shared" si="2625"/>
        <v>1.0826706460430069E-8</v>
      </c>
      <c r="BI2191" s="13">
        <f t="shared" si="2626"/>
        <v>7.9562819249454912E-10</v>
      </c>
      <c r="BJ2191" s="14">
        <f t="shared" si="2627"/>
        <v>0.19601409753709614</v>
      </c>
      <c r="BK2191" s="14">
        <f t="shared" si="2628"/>
        <v>0.48687414502195553</v>
      </c>
      <c r="BL2191" s="14">
        <f t="shared" si="2629"/>
        <v>0.30639778003557738</v>
      </c>
      <c r="BM2191" s="14">
        <f t="shared" si="2630"/>
        <v>6.4504699672934832E-2</v>
      </c>
      <c r="BN2191" s="14">
        <f t="shared" si="2631"/>
        <v>0.93549345966063535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1.75555555555556</v>
      </c>
      <c r="F2192" s="10">
        <f>VLOOKUP(B2192,home!$B$2:$E$405,3,FALSE)</f>
        <v>1.85</v>
      </c>
      <c r="G2192" s="10">
        <f>VLOOKUP(C2192,away!$B$2:$E$405,4,FALSE)</f>
        <v>0.8</v>
      </c>
      <c r="H2192" s="10">
        <f>VLOOKUP(A2192,away!$A$2:$E$405,3,FALSE)</f>
        <v>1.4666666666666699</v>
      </c>
      <c r="I2192" s="10">
        <f>VLOOKUP(C2192,away!$B$2:$E$405,3,FALSE)</f>
        <v>0.91</v>
      </c>
      <c r="J2192" s="10">
        <f>VLOOKUP(B2192,home!$B$2:$E$405,4,FALSE)</f>
        <v>0.68</v>
      </c>
      <c r="K2192" s="12">
        <f t="shared" si="2576"/>
        <v>2.5982222222222293</v>
      </c>
      <c r="L2192" s="12">
        <f t="shared" si="2577"/>
        <v>0.90757333333333534</v>
      </c>
      <c r="M2192" s="13">
        <f t="shared" si="2578"/>
        <v>3.0022878972622652E-2</v>
      </c>
      <c r="N2192" s="13">
        <f t="shared" si="2579"/>
        <v>7.8006111321756666E-2</v>
      </c>
      <c r="O2192" s="13">
        <f t="shared" si="2580"/>
        <v>2.7247964345446442E-2</v>
      </c>
      <c r="P2192" s="13">
        <f t="shared" si="2581"/>
        <v>7.0796266472657923E-2</v>
      </c>
      <c r="Q2192" s="13">
        <f t="shared" si="2582"/>
        <v>0.10133860595266461</v>
      </c>
      <c r="R2192" s="13">
        <f t="shared" si="2583"/>
        <v>1.2364762913772349E-2</v>
      </c>
      <c r="S2192" s="13">
        <f t="shared" si="2584"/>
        <v>4.1735765506016653E-2</v>
      </c>
      <c r="T2192" s="13">
        <f t="shared" si="2585"/>
        <v>9.1972216399813192E-2</v>
      </c>
      <c r="U2192" s="13">
        <f t="shared" si="2586"/>
        <v>3.2126401775072595E-2</v>
      </c>
      <c r="V2192" s="13">
        <f t="shared" si="2587"/>
        <v>1.0935128576438484E-2</v>
      </c>
      <c r="W2192" s="13">
        <f t="shared" si="2588"/>
        <v>8.7766739318411696E-2</v>
      </c>
      <c r="X2192" s="13">
        <f t="shared" si="2589"/>
        <v>7.9654752159008801E-2</v>
      </c>
      <c r="Y2192" s="13">
        <f t="shared" si="2590"/>
        <v>3.6146264466396148E-2</v>
      </c>
      <c r="Z2192" s="13">
        <f t="shared" si="2591"/>
        <v>3.7406430311762587E-3</v>
      </c>
      <c r="AA2192" s="13">
        <f t="shared" si="2592"/>
        <v>9.7190218490028745E-3</v>
      </c>
      <c r="AB2192" s="13">
        <f t="shared" si="2593"/>
        <v>1.2626089273171326E-2</v>
      </c>
      <c r="AC2192" s="13">
        <f t="shared" si="2594"/>
        <v>1.6116173379730344E-3</v>
      </c>
      <c r="AD2192" s="13">
        <f t="shared" si="2595"/>
        <v>5.7009373117270688E-2</v>
      </c>
      <c r="AE2192" s="13">
        <f t="shared" si="2596"/>
        <v>5.1740186791285198E-2</v>
      </c>
      <c r="AF2192" s="13">
        <f t="shared" si="2597"/>
        <v>2.3479006896728053E-2</v>
      </c>
      <c r="AG2192" s="13">
        <f t="shared" si="2598"/>
        <v>7.1029735175399513E-3</v>
      </c>
      <c r="AH2192" s="13">
        <f t="shared" si="2599"/>
        <v>8.4872696615368695E-4</v>
      </c>
      <c r="AI2192" s="13">
        <f t="shared" si="2600"/>
        <v>2.2051812640597633E-3</v>
      </c>
      <c r="AJ2192" s="13">
        <f t="shared" si="2601"/>
        <v>2.8647754821540914E-3</v>
      </c>
      <c r="AK2192" s="13">
        <f t="shared" si="2602"/>
        <v>2.4811077731367206E-3</v>
      </c>
      <c r="AL2192" s="13">
        <f t="shared" si="2603"/>
        <v>1.5201272418296352E-4</v>
      </c>
      <c r="AM2192" s="13">
        <f t="shared" si="2604"/>
        <v>2.9624604021650246E-2</v>
      </c>
      <c r="AN2192" s="13">
        <f t="shared" si="2605"/>
        <v>2.6886500620609245E-2</v>
      </c>
      <c r="AO2192" s="13">
        <f t="shared" si="2606"/>
        <v>1.2200735494957558E-2</v>
      </c>
      <c r="AP2192" s="13">
        <f t="shared" si="2607"/>
        <v>3.6910207274256581E-3</v>
      </c>
      <c r="AQ2192" s="13">
        <f t="shared" si="2608"/>
        <v>8.3746799624803399E-4</v>
      </c>
      <c r="AR2192" s="13">
        <f t="shared" si="2609"/>
        <v>1.5405639235239817E-4</v>
      </c>
      <c r="AS2192" s="13">
        <f t="shared" si="2610"/>
        <v>4.0027274208538757E-4</v>
      </c>
      <c r="AT2192" s="13">
        <f t="shared" si="2611"/>
        <v>5.1999876671804054E-4</v>
      </c>
      <c r="AU2192" s="13">
        <f t="shared" si="2612"/>
        <v>4.5035745040498867E-4</v>
      </c>
      <c r="AV2192" s="13">
        <f t="shared" si="2613"/>
        <v>2.9253218389639678E-4</v>
      </c>
      <c r="AW2192" s="13">
        <f t="shared" si="2614"/>
        <v>9.9571594293373599E-6</v>
      </c>
      <c r="AX2192" s="13">
        <f t="shared" si="2615"/>
        <v>1.2828550748930958E-2</v>
      </c>
      <c r="AY2192" s="13">
        <f t="shared" si="2616"/>
        <v>1.1642850565043125E-2</v>
      </c>
      <c r="AZ2192" s="13">
        <f t="shared" si="2617"/>
        <v>5.2833703484090472E-3</v>
      </c>
      <c r="BA2192" s="13">
        <f t="shared" si="2618"/>
        <v>1.5983486794467017E-3</v>
      </c>
      <c r="BB2192" s="13">
        <f t="shared" si="2619"/>
        <v>3.6265465970859435E-4</v>
      </c>
      <c r="BC2192" s="13">
        <f t="shared" si="2620"/>
        <v>6.5827139672119104E-5</v>
      </c>
      <c r="BD2192" s="13">
        <f t="shared" si="2621"/>
        <v>2.3302912254762353E-5</v>
      </c>
      <c r="BE2192" s="13">
        <f t="shared" si="2622"/>
        <v>6.0546144462818253E-5</v>
      </c>
      <c r="BF2192" s="13">
        <f t="shared" si="2623"/>
        <v>7.8656169006585894E-5</v>
      </c>
      <c r="BG2192" s="13">
        <f t="shared" si="2624"/>
        <v>6.8122068742592953E-5</v>
      </c>
      <c r="BH2192" s="13">
        <f t="shared" si="2625"/>
        <v>4.4249068207688835E-5</v>
      </c>
      <c r="BI2192" s="13">
        <f t="shared" si="2626"/>
        <v>2.2993782465968848E-5</v>
      </c>
      <c r="BJ2192" s="14">
        <f t="shared" si="2627"/>
        <v>0.71923816094297655</v>
      </c>
      <c r="BK2192" s="14">
        <f t="shared" si="2628"/>
        <v>0.16689652015493489</v>
      </c>
      <c r="BL2192" s="14">
        <f t="shared" si="2629"/>
        <v>0.10459911932256748</v>
      </c>
      <c r="BM2192" s="14">
        <f t="shared" si="2630"/>
        <v>0.66306496006712068</v>
      </c>
      <c r="BN2192" s="14">
        <f t="shared" si="2631"/>
        <v>0.31977658997892061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1.43333333333333</v>
      </c>
      <c r="F2193" s="10">
        <f>VLOOKUP(B2193,home!$B$2:$E$405,3,FALSE)</f>
        <v>1.1200000000000001</v>
      </c>
      <c r="G2193" s="10">
        <f>VLOOKUP(C2193,away!$B$2:$E$405,4,FALSE)</f>
        <v>1.74</v>
      </c>
      <c r="H2193" s="10">
        <f>VLOOKUP(A2193,away!$A$2:$E$405,3,FALSE)</f>
        <v>1.1555555555555601</v>
      </c>
      <c r="I2193" s="10">
        <f>VLOOKUP(C2193,away!$B$2:$E$405,3,FALSE)</f>
        <v>0.35</v>
      </c>
      <c r="J2193" s="10">
        <f>VLOOKUP(B2193,home!$B$2:$E$405,4,FALSE)</f>
        <v>0.35</v>
      </c>
      <c r="K2193" s="12">
        <f t="shared" si="2576"/>
        <v>2.7932799999999935</v>
      </c>
      <c r="L2193" s="12">
        <f t="shared" si="2577"/>
        <v>0.1415555555555561</v>
      </c>
      <c r="M2193" s="13">
        <f t="shared" si="2578"/>
        <v>5.3139457076437552E-2</v>
      </c>
      <c r="N2193" s="13">
        <f t="shared" si="2579"/>
        <v>0.14843338266247111</v>
      </c>
      <c r="O2193" s="13">
        <f t="shared" si="2580"/>
        <v>7.5221853683757446E-3</v>
      </c>
      <c r="P2193" s="13">
        <f t="shared" si="2581"/>
        <v>2.1011569945776548E-2</v>
      </c>
      <c r="Q2193" s="13">
        <f t="shared" si="2582"/>
        <v>0.20730799956171325</v>
      </c>
      <c r="R2193" s="13">
        <f t="shared" si="2583"/>
        <v>5.3240356440615178E-4</v>
      </c>
      <c r="S2193" s="13">
        <f t="shared" si="2584"/>
        <v>2.0770162882508014E-3</v>
      </c>
      <c r="T2193" s="13">
        <f t="shared" si="2585"/>
        <v>2.9345599049069301E-2</v>
      </c>
      <c r="U2193" s="13">
        <f t="shared" si="2586"/>
        <v>1.4871522283844121E-3</v>
      </c>
      <c r="V2193" s="13">
        <f t="shared" si="2587"/>
        <v>9.1251241795555472E-5</v>
      </c>
      <c r="W2193" s="13">
        <f t="shared" si="2588"/>
        <v>0.19302309633858036</v>
      </c>
      <c r="X2193" s="13">
        <f t="shared" si="2589"/>
        <v>2.7323491637261367E-2</v>
      </c>
      <c r="Y2193" s="13">
        <f t="shared" si="2590"/>
        <v>1.9338960192150615E-3</v>
      </c>
      <c r="Z2193" s="13">
        <f t="shared" si="2591"/>
        <v>2.5121560779757038E-5</v>
      </c>
      <c r="AA2193" s="13">
        <f t="shared" si="2592"/>
        <v>7.0171553294879561E-5</v>
      </c>
      <c r="AB2193" s="13">
        <f t="shared" si="2593"/>
        <v>9.80043981937604E-5</v>
      </c>
      <c r="AC2193" s="13">
        <f t="shared" si="2594"/>
        <v>2.2550708493176838E-6</v>
      </c>
      <c r="AD2193" s="13">
        <f t="shared" si="2595"/>
        <v>0.13479188863515712</v>
      </c>
      <c r="AE2193" s="13">
        <f t="shared" si="2596"/>
        <v>1.9080540680132315E-2</v>
      </c>
      <c r="AF2193" s="13">
        <f t="shared" si="2597"/>
        <v>1.3504782681382586E-3</v>
      </c>
      <c r="AG2193" s="13">
        <f t="shared" si="2598"/>
        <v>6.3722567170672147E-5</v>
      </c>
      <c r="AH2193" s="13">
        <f t="shared" si="2599"/>
        <v>8.8902412315029406E-7</v>
      </c>
      <c r="AI2193" s="13">
        <f t="shared" si="2600"/>
        <v>2.4832933027132471E-6</v>
      </c>
      <c r="AJ2193" s="13">
        <f t="shared" si="2601"/>
        <v>3.4682667583014228E-6</v>
      </c>
      <c r="AK2193" s="13">
        <f t="shared" si="2602"/>
        <v>3.2292800568760585E-6</v>
      </c>
      <c r="AL2193" s="13">
        <f t="shared" si="2603"/>
        <v>3.5666588625445388E-8</v>
      </c>
      <c r="AM2193" s="13">
        <f t="shared" si="2604"/>
        <v>7.530229733736217E-2</v>
      </c>
      <c r="AN2193" s="13">
        <f t="shared" si="2605"/>
        <v>1.0659458534199974E-2</v>
      </c>
      <c r="AO2193" s="13">
        <f t="shared" si="2606"/>
        <v>7.5445278736504531E-4</v>
      </c>
      <c r="AP2193" s="13">
        <f t="shared" si="2607"/>
        <v>3.5598994485298941E-5</v>
      </c>
      <c r="AQ2193" s="13">
        <f t="shared" si="2608"/>
        <v>1.2598088603964173E-6</v>
      </c>
      <c r="AR2193" s="13">
        <f t="shared" si="2609"/>
        <v>2.5169260730966212E-8</v>
      </c>
      <c r="AS2193" s="13">
        <f t="shared" si="2610"/>
        <v>7.0304792614593124E-8</v>
      </c>
      <c r="AT2193" s="13">
        <f t="shared" si="2611"/>
        <v>9.8190485557245142E-8</v>
      </c>
      <c r="AU2193" s="13">
        <f t="shared" si="2612"/>
        <v>9.1424506499113695E-8</v>
      </c>
      <c r="AV2193" s="13">
        <f t="shared" si="2613"/>
        <v>6.384356137846092E-8</v>
      </c>
      <c r="AW2193" s="13">
        <f t="shared" si="2614"/>
        <v>3.9174229411364679E-10</v>
      </c>
      <c r="AX2193" s="13">
        <f t="shared" si="2615"/>
        <v>3.5056733517751085E-2</v>
      </c>
      <c r="AY2193" s="13">
        <f t="shared" si="2616"/>
        <v>4.9624753890683384E-3</v>
      </c>
      <c r="AZ2193" s="13">
        <f t="shared" si="2617"/>
        <v>3.5123298031517147E-4</v>
      </c>
      <c r="BA2193" s="13">
        <f t="shared" si="2618"/>
        <v>1.6572993219315932E-5</v>
      </c>
      <c r="BB2193" s="13">
        <f t="shared" si="2619"/>
        <v>5.8649981559468265E-7</v>
      </c>
      <c r="BC2193" s="13">
        <f t="shared" si="2620"/>
        <v>1.6604461445947308E-8</v>
      </c>
      <c r="BD2193" s="13">
        <f t="shared" si="2621"/>
        <v>5.9380811428242652E-10</v>
      </c>
      <c r="BE2193" s="13">
        <f t="shared" si="2622"/>
        <v>1.6586723294628122E-9</v>
      </c>
      <c r="BF2193" s="13">
        <f t="shared" si="2623"/>
        <v>2.3165681222209376E-9</v>
      </c>
      <c r="BG2193" s="13">
        <f t="shared" si="2624"/>
        <v>2.1569411348124285E-9</v>
      </c>
      <c r="BH2193" s="13">
        <f t="shared" si="2625"/>
        <v>1.5062351332622115E-9</v>
      </c>
      <c r="BI2193" s="13">
        <f t="shared" si="2626"/>
        <v>8.4146729460773228E-10</v>
      </c>
      <c r="BJ2193" s="14">
        <f t="shared" si="2627"/>
        <v>0.88979478086581276</v>
      </c>
      <c r="BK2193" s="14">
        <f t="shared" si="2628"/>
        <v>8.1284060678766742E-2</v>
      </c>
      <c r="BL2193" s="14">
        <f t="shared" si="2629"/>
        <v>9.7203449831948941E-3</v>
      </c>
      <c r="BM2193" s="14">
        <f t="shared" si="2630"/>
        <v>0.53791483491204783</v>
      </c>
      <c r="BN2193" s="14">
        <f t="shared" si="2631"/>
        <v>0.43794699817918031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1.43333333333333</v>
      </c>
      <c r="F2194" s="10">
        <f>VLOOKUP(B2194,home!$B$2:$E$405,3,FALSE)</f>
        <v>0.98</v>
      </c>
      <c r="G2194" s="10">
        <f>VLOOKUP(C2194,away!$B$2:$E$405,4,FALSE)</f>
        <v>1.26</v>
      </c>
      <c r="H2194" s="10">
        <f>VLOOKUP(A2194,away!$A$2:$E$405,3,FALSE)</f>
        <v>1.1555555555555601</v>
      </c>
      <c r="I2194" s="10">
        <f>VLOOKUP(C2194,away!$B$2:$E$405,3,FALSE)</f>
        <v>1.4</v>
      </c>
      <c r="J2194" s="10">
        <f>VLOOKUP(B2194,home!$B$2:$E$405,4,FALSE)</f>
        <v>0.69</v>
      </c>
      <c r="K2194" s="12">
        <f t="shared" si="2576"/>
        <v>1.7698799999999959</v>
      </c>
      <c r="L2194" s="12">
        <f t="shared" si="2577"/>
        <v>1.116266666666671</v>
      </c>
      <c r="M2194" s="13">
        <f t="shared" si="2578"/>
        <v>5.5790779417298063E-2</v>
      </c>
      <c r="N2194" s="13">
        <f t="shared" si="2579"/>
        <v>9.8742984675087256E-2</v>
      </c>
      <c r="O2194" s="13">
        <f t="shared" si="2580"/>
        <v>6.2277387370882821E-2</v>
      </c>
      <c r="P2194" s="13">
        <f t="shared" si="2581"/>
        <v>0.11022350235997783</v>
      </c>
      <c r="Q2194" s="13">
        <f t="shared" si="2582"/>
        <v>8.738161685837155E-2</v>
      </c>
      <c r="R2194" s="13">
        <f t="shared" si="2583"/>
        <v>3.4759085804602213E-2</v>
      </c>
      <c r="S2194" s="13">
        <f t="shared" si="2584"/>
        <v>5.4440987379059419E-2</v>
      </c>
      <c r="T2194" s="13">
        <f t="shared" si="2585"/>
        <v>9.7541186178438571E-2</v>
      </c>
      <c r="U2194" s="13">
        <f t="shared" si="2586"/>
        <v>6.1519410783849218E-2</v>
      </c>
      <c r="V2194" s="13">
        <f t="shared" si="2587"/>
        <v>1.1950752761833924E-2</v>
      </c>
      <c r="W2194" s="13">
        <f t="shared" si="2588"/>
        <v>5.1551658681764763E-2</v>
      </c>
      <c r="X2194" s="13">
        <f t="shared" si="2589"/>
        <v>5.7545398197831492E-2</v>
      </c>
      <c r="Y2194" s="13">
        <f t="shared" si="2590"/>
        <v>3.2118004914149824E-2</v>
      </c>
      <c r="Z2194" s="13">
        <f t="shared" si="2591"/>
        <v>1.2933469615828036E-2</v>
      </c>
      <c r="AA2194" s="13">
        <f t="shared" si="2592"/>
        <v>2.289068920366167E-2</v>
      </c>
      <c r="AB2194" s="13">
        <f t="shared" si="2593"/>
        <v>2.0256886503888315E-2</v>
      </c>
      <c r="AC2194" s="13">
        <f t="shared" si="2594"/>
        <v>1.4756625545984659E-3</v>
      </c>
      <c r="AD2194" s="13">
        <f t="shared" si="2595"/>
        <v>2.28100624169204E-2</v>
      </c>
      <c r="AE2194" s="13">
        <f t="shared" si="2596"/>
        <v>2.546211234059444E-2</v>
      </c>
      <c r="AF2194" s="13">
        <f t="shared" si="2597"/>
        <v>1.4211253634363838E-2</v>
      </c>
      <c r="AG2194" s="13">
        <f t="shared" si="2598"/>
        <v>5.2878495745286441E-3</v>
      </c>
      <c r="AH2194" s="13">
        <f t="shared" si="2599"/>
        <v>3.6093002541237578E-3</v>
      </c>
      <c r="AI2194" s="13">
        <f t="shared" si="2600"/>
        <v>6.388028333768541E-3</v>
      </c>
      <c r="AJ2194" s="13">
        <f t="shared" si="2601"/>
        <v>5.6530217936851214E-3</v>
      </c>
      <c r="AK2194" s="13">
        <f t="shared" si="2602"/>
        <v>3.3350567374024671E-3</v>
      </c>
      <c r="AL2194" s="13">
        <f t="shared" si="2603"/>
        <v>1.1661618408498808E-4</v>
      </c>
      <c r="AM2194" s="13">
        <f t="shared" si="2604"/>
        <v>8.0742146540917926E-3</v>
      </c>
      <c r="AN2194" s="13">
        <f t="shared" si="2605"/>
        <v>9.0129766778742314E-3</v>
      </c>
      <c r="AO2194" s="13">
        <f t="shared" si="2606"/>
        <v>5.03044271647756E-3</v>
      </c>
      <c r="AP2194" s="13">
        <f t="shared" si="2607"/>
        <v>1.8717718409933461E-3</v>
      </c>
      <c r="AQ2194" s="13">
        <f t="shared" si="2608"/>
        <v>5.2234912842654508E-4</v>
      </c>
      <c r="AR2194" s="13">
        <f t="shared" si="2609"/>
        <v>8.0578831273397922E-4</v>
      </c>
      <c r="AS2194" s="13">
        <f t="shared" si="2610"/>
        <v>1.4261486189416116E-3</v>
      </c>
      <c r="AT2194" s="13">
        <f t="shared" si="2611"/>
        <v>1.2620559588461873E-3</v>
      </c>
      <c r="AU2194" s="13">
        <f t="shared" si="2612"/>
        <v>7.4456253348089503E-4</v>
      </c>
      <c r="AV2194" s="13">
        <f t="shared" si="2613"/>
        <v>3.294465841892908E-4</v>
      </c>
      <c r="AW2194" s="13">
        <f t="shared" si="2614"/>
        <v>6.399825072626577E-6</v>
      </c>
      <c r="AX2194" s="13">
        <f t="shared" si="2615"/>
        <v>2.3817318386639913E-3</v>
      </c>
      <c r="AY2194" s="13">
        <f t="shared" si="2616"/>
        <v>2.6586478604393345E-3</v>
      </c>
      <c r="AZ2194" s="13">
        <f t="shared" si="2617"/>
        <v>1.483879992506547E-3</v>
      </c>
      <c r="BA2194" s="13">
        <f t="shared" si="2618"/>
        <v>5.5213525765621585E-4</v>
      </c>
      <c r="BB2194" s="13">
        <f t="shared" si="2619"/>
        <v>1.5408254590326191E-4</v>
      </c>
      <c r="BC2194" s="13">
        <f t="shared" si="2620"/>
        <v>3.43994419813897E-5</v>
      </c>
      <c r="BD2194" s="13">
        <f t="shared" si="2621"/>
        <v>1.4991243898242014E-4</v>
      </c>
      <c r="BE2194" s="13">
        <f t="shared" si="2622"/>
        <v>2.6532702750620515E-4</v>
      </c>
      <c r="BF2194" s="13">
        <f t="shared" si="2623"/>
        <v>2.3479849972134068E-4</v>
      </c>
      <c r="BG2194" s="13">
        <f t="shared" si="2624"/>
        <v>1.3852172289560184E-4</v>
      </c>
      <c r="BH2194" s="13">
        <f t="shared" si="2625"/>
        <v>6.1291706729616797E-5</v>
      </c>
      <c r="BI2194" s="13">
        <f t="shared" si="2626"/>
        <v>2.1695793181322775E-5</v>
      </c>
      <c r="BJ2194" s="14">
        <f t="shared" si="2627"/>
        <v>0.52442875942706479</v>
      </c>
      <c r="BK2194" s="14">
        <f t="shared" si="2628"/>
        <v>0.23665694851729202</v>
      </c>
      <c r="BL2194" s="14">
        <f t="shared" si="2629"/>
        <v>0.22612841598307254</v>
      </c>
      <c r="BM2194" s="14">
        <f t="shared" si="2630"/>
        <v>0.54831998902167101</v>
      </c>
      <c r="BN2194" s="14">
        <f t="shared" si="2631"/>
        <v>0.44917535648621965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1.43333333333333</v>
      </c>
      <c r="F2195" s="10">
        <f>VLOOKUP(B2195,home!$B$2:$E$405,3,FALSE)</f>
        <v>1.67</v>
      </c>
      <c r="G2195" s="10">
        <f>VLOOKUP(C2195,away!$B$2:$E$405,4,FALSE)</f>
        <v>1.1200000000000001</v>
      </c>
      <c r="H2195" s="10">
        <f>VLOOKUP(A2195,away!$A$2:$E$405,3,FALSE)</f>
        <v>1.1555555555555601</v>
      </c>
      <c r="I2195" s="10">
        <f>VLOOKUP(C2195,away!$B$2:$E$405,3,FALSE)</f>
        <v>1.1200000000000001</v>
      </c>
      <c r="J2195" s="10">
        <f>VLOOKUP(B2195,home!$B$2:$E$405,4,FALSE)</f>
        <v>1.04</v>
      </c>
      <c r="K2195" s="12">
        <f t="shared" si="2576"/>
        <v>2.6809066666666608</v>
      </c>
      <c r="L2195" s="12">
        <f t="shared" si="2577"/>
        <v>1.3459911111111167</v>
      </c>
      <c r="M2195" s="13">
        <f t="shared" si="2578"/>
        <v>1.7829555491682574E-2</v>
      </c>
      <c r="N2195" s="13">
        <f t="shared" si="2579"/>
        <v>4.7799374181354985E-2</v>
      </c>
      <c r="O2195" s="13">
        <f t="shared" si="2580"/>
        <v>2.3998423206867143E-2</v>
      </c>
      <c r="P2195" s="13">
        <f t="shared" si="2581"/>
        <v>6.4337532764778035E-2</v>
      </c>
      <c r="Q2195" s="13">
        <f t="shared" si="2582"/>
        <v>6.4072830452644433E-2</v>
      </c>
      <c r="R2195" s="13">
        <f t="shared" si="2583"/>
        <v>1.6150832158562962E-2</v>
      </c>
      <c r="S2195" s="13">
        <f t="shared" si="2584"/>
        <v>5.8040119454883007E-2</v>
      </c>
      <c r="T2195" s="13">
        <f t="shared" si="2585"/>
        <v>8.6241460252989094E-2</v>
      </c>
      <c r="U2195" s="13">
        <f t="shared" si="2586"/>
        <v>4.3298873606105737E-2</v>
      </c>
      <c r="V2195" s="13">
        <f t="shared" si="2587"/>
        <v>2.3270712178763673E-2</v>
      </c>
      <c r="W2195" s="13">
        <f t="shared" si="2588"/>
        <v>5.7257759437565697E-2</v>
      </c>
      <c r="X2195" s="13">
        <f t="shared" si="2589"/>
        <v>7.7068435245102096E-2</v>
      </c>
      <c r="Y2195" s="13">
        <f t="shared" si="2590"/>
        <v>5.186671439357507E-2</v>
      </c>
      <c r="Z2195" s="13">
        <f t="shared" si="2591"/>
        <v>7.2462921741577677E-3</v>
      </c>
      <c r="AA2195" s="13">
        <f t="shared" si="2592"/>
        <v>1.9426632998314014E-2</v>
      </c>
      <c r="AB2195" s="13">
        <f t="shared" si="2593"/>
        <v>2.6040494958033296E-2</v>
      </c>
      <c r="AC2195" s="13">
        <f t="shared" si="2594"/>
        <v>5.2482386898237525E-3</v>
      </c>
      <c r="AD2195" s="13">
        <f t="shared" si="2595"/>
        <v>3.8375677248641452E-2</v>
      </c>
      <c r="AE2195" s="13">
        <f t="shared" si="2596"/>
        <v>5.1653320459540512E-2</v>
      </c>
      <c r="AF2195" s="13">
        <f t="shared" si="2597"/>
        <v>3.4762455098957763E-2</v>
      </c>
      <c r="AG2195" s="13">
        <f t="shared" si="2598"/>
        <v>1.5596651854532148E-2</v>
      </c>
      <c r="AH2195" s="13">
        <f t="shared" si="2599"/>
        <v>2.4383612137326037E-3</v>
      </c>
      <c r="AI2195" s="13">
        <f t="shared" si="2600"/>
        <v>6.5370188336371484E-3</v>
      </c>
      <c r="AJ2195" s="13">
        <f t="shared" si="2601"/>
        <v>8.7625686856116769E-3</v>
      </c>
      <c r="AK2195" s="13">
        <f t="shared" si="2602"/>
        <v>7.8305429354602867E-3</v>
      </c>
      <c r="AL2195" s="13">
        <f t="shared" si="2603"/>
        <v>7.5752584818264803E-4</v>
      </c>
      <c r="AM2195" s="13">
        <f t="shared" si="2604"/>
        <v>2.0576321794746191E-2</v>
      </c>
      <c r="AN2195" s="13">
        <f t="shared" si="2605"/>
        <v>2.7695546235090317E-2</v>
      </c>
      <c r="AO2195" s="13">
        <f t="shared" si="2606"/>
        <v>1.8638979524899266E-2</v>
      </c>
      <c r="AP2195" s="13">
        <f t="shared" si="2607"/>
        <v>8.3626335868988346E-3</v>
      </c>
      <c r="AQ2195" s="13">
        <f t="shared" si="2608"/>
        <v>2.8140076183612796E-3</v>
      </c>
      <c r="AR2195" s="13">
        <f t="shared" si="2609"/>
        <v>6.5640250387243861E-4</v>
      </c>
      <c r="AS2195" s="13">
        <f t="shared" si="2610"/>
        <v>1.7597538486483096E-3</v>
      </c>
      <c r="AT2195" s="13">
        <f t="shared" si="2611"/>
        <v>2.358867912266784E-3</v>
      </c>
      <c r="AU2195" s="13">
        <f t="shared" si="2612"/>
        <v>2.1079682372606963E-3</v>
      </c>
      <c r="AV2195" s="13">
        <f t="shared" si="2613"/>
        <v>1.4128165250984425E-3</v>
      </c>
      <c r="AW2195" s="13">
        <f t="shared" si="2614"/>
        <v>7.5930951497848664E-5</v>
      </c>
      <c r="AX2195" s="13">
        <f t="shared" si="2615"/>
        <v>9.1938663791689291E-3</v>
      </c>
      <c r="AY2195" s="13">
        <f t="shared" si="2616"/>
        <v>1.2374862423104727E-2</v>
      </c>
      <c r="AZ2195" s="13">
        <f t="shared" si="2617"/>
        <v>8.3282274113609701E-3</v>
      </c>
      <c r="BA2195" s="13">
        <f t="shared" si="2618"/>
        <v>3.7365733556679356E-3</v>
      </c>
      <c r="BB2195" s="13">
        <f t="shared" si="2619"/>
        <v>1.2573486306859212E-3</v>
      </c>
      <c r="BC2195" s="13">
        <f t="shared" si="2620"/>
        <v>3.3847601609419628E-4</v>
      </c>
      <c r="BD2195" s="13">
        <f t="shared" si="2621"/>
        <v>1.4725198925389729E-4</v>
      </c>
      <c r="BE2195" s="13">
        <f t="shared" si="2622"/>
        <v>3.9476883967070074E-4</v>
      </c>
      <c r="BF2195" s="13">
        <f t="shared" si="2623"/>
        <v>5.2916920703272204E-4</v>
      </c>
      <c r="BG2195" s="13">
        <f t="shared" si="2624"/>
        <v>4.7288441830957824E-4</v>
      </c>
      <c r="BH2195" s="13">
        <f t="shared" si="2625"/>
        <v>3.169397474022336E-4</v>
      </c>
      <c r="BI2195" s="13">
        <f t="shared" si="2626"/>
        <v>1.6993717634845911E-4</v>
      </c>
      <c r="BJ2195" s="14">
        <f t="shared" si="2627"/>
        <v>0.63801152160098173</v>
      </c>
      <c r="BK2195" s="14">
        <f t="shared" si="2628"/>
        <v>0.18185854685121838</v>
      </c>
      <c r="BL2195" s="14">
        <f t="shared" si="2629"/>
        <v>0.16481050900148916</v>
      </c>
      <c r="BM2195" s="14">
        <f t="shared" si="2630"/>
        <v>0.74543938990035008</v>
      </c>
      <c r="BN2195" s="14">
        <f t="shared" si="2631"/>
        <v>0.23418854825589017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1.7840909090909101</v>
      </c>
      <c r="F2196" s="10">
        <f>VLOOKUP(B2196,home!$B$2:$E$405,3,FALSE)</f>
        <v>0.78</v>
      </c>
      <c r="G2196" s="10">
        <f>VLOOKUP(C2196,away!$B$2:$E$405,4,FALSE)</f>
        <v>1.21</v>
      </c>
      <c r="H2196" s="10">
        <f>VLOOKUP(A2196,away!$A$2:$E$405,3,FALSE)</f>
        <v>1.3295454545454499</v>
      </c>
      <c r="I2196" s="10">
        <f>VLOOKUP(C2196,away!$B$2:$E$405,3,FALSE)</f>
        <v>0.93</v>
      </c>
      <c r="J2196" s="10">
        <f>VLOOKUP(B2196,home!$B$2:$E$405,4,FALSE)</f>
        <v>0.75</v>
      </c>
      <c r="K2196" s="12">
        <f t="shared" si="2576"/>
        <v>1.683825000000001</v>
      </c>
      <c r="L2196" s="12">
        <f t="shared" si="2577"/>
        <v>0.92735795454545145</v>
      </c>
      <c r="M2196" s="13">
        <f t="shared" si="2578"/>
        <v>7.3447607171421042E-2</v>
      </c>
      <c r="N2196" s="13">
        <f t="shared" si="2579"/>
        <v>0.12367291714541812</v>
      </c>
      <c r="O2196" s="13">
        <f t="shared" si="2580"/>
        <v>6.8112222752746851E-2</v>
      </c>
      <c r="P2196" s="13">
        <f t="shared" si="2581"/>
        <v>0.11468906347664404</v>
      </c>
      <c r="Q2196" s="13">
        <f t="shared" si="2582"/>
        <v>0.10412177485619191</v>
      </c>
      <c r="R2196" s="13">
        <f t="shared" si="2583"/>
        <v>3.1582205785765739E-2</v>
      </c>
      <c r="S2196" s="13">
        <f t="shared" si="2584"/>
        <v>4.477198709295676E-2</v>
      </c>
      <c r="T2196" s="13">
        <f t="shared" si="2585"/>
        <v>9.655815615428015E-2</v>
      </c>
      <c r="U2196" s="13">
        <f t="shared" si="2586"/>
        <v>5.3178907657217021E-2</v>
      </c>
      <c r="V2196" s="13">
        <f t="shared" si="2587"/>
        <v>7.7679820841470267E-3</v>
      </c>
      <c r="W2196" s="13">
        <f t="shared" si="2588"/>
        <v>5.8440949182409163E-2</v>
      </c>
      <c r="X2196" s="13">
        <f t="shared" si="2589"/>
        <v>5.419567909549363E-2</v>
      </c>
      <c r="Y2196" s="13">
        <f t="shared" si="2590"/>
        <v>2.5129397055599325E-2</v>
      </c>
      <c r="Z2196" s="13">
        <f t="shared" si="2591"/>
        <v>9.7626699191737457E-3</v>
      </c>
      <c r="AA2196" s="13">
        <f t="shared" si="2592"/>
        <v>1.6438627676652742E-2</v>
      </c>
      <c r="AB2196" s="13">
        <f t="shared" si="2593"/>
        <v>1.3839886123819912E-2</v>
      </c>
      <c r="AC2196" s="13">
        <f t="shared" si="2594"/>
        <v>7.5811063205816361E-4</v>
      </c>
      <c r="AD2196" s="13">
        <f t="shared" si="2595"/>
        <v>2.4601082814267528E-2</v>
      </c>
      <c r="AE2196" s="13">
        <f t="shared" si="2596"/>
        <v>2.2814009838242395E-2</v>
      </c>
      <c r="AF2196" s="13">
        <f t="shared" si="2597"/>
        <v>1.0578376749286135E-2</v>
      </c>
      <c r="AG2196" s="13">
        <f t="shared" si="2598"/>
        <v>3.2699806082097174E-3</v>
      </c>
      <c r="AH2196" s="13">
        <f t="shared" si="2599"/>
        <v>2.263372401786843E-3</v>
      </c>
      <c r="AI2196" s="13">
        <f t="shared" si="2600"/>
        <v>3.8111230344387331E-3</v>
      </c>
      <c r="AJ2196" s="13">
        <f t="shared" si="2601"/>
        <v>3.2086321217319022E-3</v>
      </c>
      <c r="AK2196" s="13">
        <f t="shared" si="2602"/>
        <v>1.8009249941250748E-3</v>
      </c>
      <c r="AL2196" s="13">
        <f t="shared" si="2603"/>
        <v>4.7351848072877218E-5</v>
      </c>
      <c r="AM2196" s="13">
        <f t="shared" si="2604"/>
        <v>8.2847836539468016E-3</v>
      </c>
      <c r="AN2196" s="13">
        <f t="shared" si="2605"/>
        <v>7.6829600231756983E-3</v>
      </c>
      <c r="AO2196" s="13">
        <f t="shared" si="2606"/>
        <v>3.5624270459733444E-3</v>
      </c>
      <c r="AP2196" s="13">
        <f t="shared" si="2607"/>
        <v>1.1012150195237453E-3</v>
      </c>
      <c r="AQ2196" s="13">
        <f t="shared" si="2608"/>
        <v>2.5530512700506743E-4</v>
      </c>
      <c r="AR2196" s="13">
        <f t="shared" si="2609"/>
        <v>4.1979128017913459E-4</v>
      </c>
      <c r="AS2196" s="13">
        <f t="shared" si="2610"/>
        <v>7.0685505234763181E-4</v>
      </c>
      <c r="AT2196" s="13">
        <f t="shared" si="2611"/>
        <v>5.9511010425962604E-4</v>
      </c>
      <c r="AU2196" s="13">
        <f t="shared" si="2612"/>
        <v>3.3402042376832184E-4</v>
      </c>
      <c r="AV2196" s="13">
        <f t="shared" si="2613"/>
        <v>1.4060798501292366E-4</v>
      </c>
      <c r="AW2196" s="13">
        <f t="shared" si="2614"/>
        <v>2.0538976007345162E-6</v>
      </c>
      <c r="AX2196" s="13">
        <f t="shared" si="2615"/>
        <v>2.3250209726845003E-3</v>
      </c>
      <c r="AY2196" s="13">
        <f t="shared" si="2616"/>
        <v>2.1561266935039743E-3</v>
      </c>
      <c r="AZ2196" s="13">
        <f t="shared" si="2617"/>
        <v>9.9975062011434636E-4</v>
      </c>
      <c r="BA2196" s="13">
        <f t="shared" si="2618"/>
        <v>3.0904223004159568E-4</v>
      </c>
      <c r="BB2196" s="13">
        <f t="shared" si="2619"/>
        <v>7.1648192579884754E-5</v>
      </c>
      <c r="BC2196" s="13">
        <f t="shared" si="2620"/>
        <v>1.3288704263552107E-5</v>
      </c>
      <c r="BD2196" s="13">
        <f t="shared" si="2621"/>
        <v>6.4882797153823101E-5</v>
      </c>
      <c r="BE2196" s="13">
        <f t="shared" si="2622"/>
        <v>1.0925127591753626E-4</v>
      </c>
      <c r="BF2196" s="13">
        <f t="shared" si="2623"/>
        <v>9.1980014835922811E-5</v>
      </c>
      <c r="BG2196" s="13">
        <f t="shared" si="2624"/>
        <v>5.1626082827032617E-5</v>
      </c>
      <c r="BH2196" s="13">
        <f t="shared" si="2625"/>
        <v>2.1732322229057051E-5</v>
      </c>
      <c r="BI2196" s="13">
        <f t="shared" si="2626"/>
        <v>7.318685495468396E-6</v>
      </c>
      <c r="BJ2196" s="14">
        <f t="shared" si="2627"/>
        <v>0.55014389178221057</v>
      </c>
      <c r="BK2196" s="14">
        <f t="shared" si="2628"/>
        <v>0.24363822899880391</v>
      </c>
      <c r="BL2196" s="14">
        <f t="shared" si="2629"/>
        <v>0.19677907857231131</v>
      </c>
      <c r="BM2196" s="14">
        <f t="shared" si="2630"/>
        <v>0.48254400528840863</v>
      </c>
      <c r="BN2196" s="14">
        <f t="shared" si="2631"/>
        <v>0.51562579118818763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1.7840909090909101</v>
      </c>
      <c r="F2197" s="10">
        <f>VLOOKUP(B2197,home!$B$2:$E$405,3,FALSE)</f>
        <v>1.21</v>
      </c>
      <c r="G2197" s="10">
        <f>VLOOKUP(C2197,away!$B$2:$E$405,4,FALSE)</f>
        <v>0.78</v>
      </c>
      <c r="H2197" s="10">
        <f>VLOOKUP(A2197,away!$A$2:$E$405,3,FALSE)</f>
        <v>1.3295454545454499</v>
      </c>
      <c r="I2197" s="10">
        <f>VLOOKUP(C2197,away!$B$2:$E$405,3,FALSE)</f>
        <v>1.46</v>
      </c>
      <c r="J2197" s="10">
        <f>VLOOKUP(B2197,home!$B$2:$E$405,4,FALSE)</f>
        <v>1.38</v>
      </c>
      <c r="K2197" s="12">
        <f t="shared" si="2576"/>
        <v>1.683825000000001</v>
      </c>
      <c r="L2197" s="12">
        <f t="shared" si="2577"/>
        <v>2.6787681818181723</v>
      </c>
      <c r="M2197" s="13">
        <f t="shared" si="2578"/>
        <v>1.2745293894624348E-2</v>
      </c>
      <c r="N2197" s="13">
        <f t="shared" si="2579"/>
        <v>2.1460844492115858E-2</v>
      </c>
      <c r="O2197" s="13">
        <f t="shared" si="2580"/>
        <v>3.4141687752841113E-2</v>
      </c>
      <c r="P2197" s="13">
        <f t="shared" si="2581"/>
        <v>5.7488627380427725E-2</v>
      </c>
      <c r="Q2197" s="13">
        <f t="shared" si="2582"/>
        <v>1.8068153238468505E-2</v>
      </c>
      <c r="R2197" s="13">
        <f t="shared" si="2583"/>
        <v>4.572883341294099E-2</v>
      </c>
      <c r="S2197" s="13">
        <f t="shared" si="2584"/>
        <v>6.482671771656065E-2</v>
      </c>
      <c r="T2197" s="13">
        <f t="shared" si="2585"/>
        <v>4.840039399942439E-2</v>
      </c>
      <c r="U2197" s="13">
        <f t="shared" si="2586"/>
        <v>7.6999352921545416E-2</v>
      </c>
      <c r="V2197" s="13">
        <f t="shared" si="2587"/>
        <v>3.2489543460040925E-2</v>
      </c>
      <c r="W2197" s="13">
        <f t="shared" si="2588"/>
        <v>1.0141202708921418E-2</v>
      </c>
      <c r="X2197" s="13">
        <f t="shared" si="2589"/>
        <v>2.7165931142026947E-2</v>
      </c>
      <c r="Y2197" s="13">
        <f t="shared" si="2590"/>
        <v>3.6385615986362606E-2</v>
      </c>
      <c r="Z2197" s="13">
        <f t="shared" si="2591"/>
        <v>4.0832314646083334E-2</v>
      </c>
      <c r="AA2197" s="13">
        <f t="shared" si="2592"/>
        <v>6.875447220894132E-2</v>
      </c>
      <c r="AB2197" s="13">
        <f t="shared" si="2593"/>
        <v>5.7885249583610347E-2</v>
      </c>
      <c r="AC2197" s="13">
        <f t="shared" si="2594"/>
        <v>9.1591613793733703E-3</v>
      </c>
      <c r="AD2197" s="13">
        <f t="shared" si="2595"/>
        <v>4.2690026628374022E-3</v>
      </c>
      <c r="AE2197" s="13">
        <f t="shared" si="2596"/>
        <v>1.1435668501305882E-2</v>
      </c>
      <c r="AF2197" s="13">
        <f t="shared" si="2597"/>
        <v>1.5316752459559256E-2</v>
      </c>
      <c r="AG2197" s="13">
        <f t="shared" si="2598"/>
        <v>1.3676676379150854E-2</v>
      </c>
      <c r="AH2197" s="13">
        <f t="shared" si="2599"/>
        <v>2.7345076315979051E-2</v>
      </c>
      <c r="AI2197" s="13">
        <f t="shared" si="2600"/>
        <v>4.6044323127753459E-2</v>
      </c>
      <c r="AJ2197" s="13">
        <f t="shared" si="2601"/>
        <v>3.876529119529476E-2</v>
      </c>
      <c r="AK2197" s="13">
        <f t="shared" si="2602"/>
        <v>2.1757988815639083E-2</v>
      </c>
      <c r="AL2197" s="13">
        <f t="shared" si="2603"/>
        <v>1.6525240453751618E-3</v>
      </c>
      <c r="AM2197" s="13">
        <f t="shared" si="2604"/>
        <v>1.4376506817504375E-3</v>
      </c>
      <c r="AN2197" s="13">
        <f t="shared" si="2605"/>
        <v>3.8511329028422746E-3</v>
      </c>
      <c r="AO2197" s="13">
        <f t="shared" si="2606"/>
        <v>5.1581461420434713E-3</v>
      </c>
      <c r="AP2197" s="13">
        <f t="shared" si="2607"/>
        <v>4.6058259208247359E-3</v>
      </c>
      <c r="AQ2197" s="13">
        <f t="shared" si="2608"/>
        <v>3.0844849819246724E-3</v>
      </c>
      <c r="AR2197" s="13">
        <f t="shared" si="2609"/>
        <v>1.4650224072926868E-2</v>
      </c>
      <c r="AS2197" s="13">
        <f t="shared" si="2610"/>
        <v>2.4668413549596098E-2</v>
      </c>
      <c r="AT2197" s="13">
        <f t="shared" si="2611"/>
        <v>2.0768645722574339E-2</v>
      </c>
      <c r="AU2197" s="13">
        <f t="shared" si="2612"/>
        <v>1.1656921627937921E-2</v>
      </c>
      <c r="AV2197" s="13">
        <f t="shared" si="2613"/>
        <v>4.9070540150406433E-3</v>
      </c>
      <c r="AW2197" s="13">
        <f t="shared" si="2614"/>
        <v>2.070510187856675E-4</v>
      </c>
      <c r="AX2197" s="13">
        <f t="shared" si="2615"/>
        <v>4.0345869319973919E-4</v>
      </c>
      <c r="AY2197" s="13">
        <f t="shared" si="2616"/>
        <v>1.0807723100214009E-3</v>
      </c>
      <c r="AZ2197" s="13">
        <f t="shared" si="2617"/>
        <v>1.4475692379377278E-3</v>
      </c>
      <c r="BA2197" s="13">
        <f t="shared" si="2618"/>
        <v>1.2925674718554546E-3</v>
      </c>
      <c r="BB2197" s="13">
        <f t="shared" si="2619"/>
        <v>8.6562215411488711E-4</v>
      </c>
      <c r="BC2197" s="13">
        <f t="shared" si="2620"/>
        <v>4.6376021678397295E-4</v>
      </c>
      <c r="BD2197" s="13">
        <f t="shared" si="2621"/>
        <v>6.5407590171771895E-3</v>
      </c>
      <c r="BE2197" s="13">
        <f t="shared" si="2622"/>
        <v>1.1013493552098387E-2</v>
      </c>
      <c r="BF2197" s="13">
        <f t="shared" si="2623"/>
        <v>9.2723978901810399E-3</v>
      </c>
      <c r="BG2197" s="13">
        <f t="shared" si="2624"/>
        <v>5.2043651258113673E-3</v>
      </c>
      <c r="BH2197" s="13">
        <f t="shared" si="2625"/>
        <v>2.1908100269923316E-3</v>
      </c>
      <c r="BI2197" s="13">
        <f t="shared" si="2626"/>
        <v>7.3778813874007245E-4</v>
      </c>
      <c r="BJ2197" s="14">
        <f t="shared" si="2627"/>
        <v>0.23001123228347192</v>
      </c>
      <c r="BK2197" s="14">
        <f t="shared" si="2628"/>
        <v>0.17944264018642359</v>
      </c>
      <c r="BL2197" s="14">
        <f t="shared" si="2629"/>
        <v>0.52903314807362167</v>
      </c>
      <c r="BM2197" s="14">
        <f t="shared" si="2630"/>
        <v>0.78881217372694601</v>
      </c>
      <c r="BN2197" s="14">
        <f t="shared" si="2631"/>
        <v>0.18963344017141853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1.7840909090909101</v>
      </c>
      <c r="F2198" s="10">
        <f>VLOOKUP(B2198,home!$B$2:$E$405,3,FALSE)</f>
        <v>0.56000000000000005</v>
      </c>
      <c r="G2198" s="10">
        <f>VLOOKUP(C2198,away!$B$2:$E$405,4,FALSE)</f>
        <v>1.57</v>
      </c>
      <c r="H2198" s="10">
        <f>VLOOKUP(A2198,away!$A$2:$E$405,3,FALSE)</f>
        <v>1.3295454545454499</v>
      </c>
      <c r="I2198" s="10">
        <f>VLOOKUP(C2198,away!$B$2:$E$405,3,FALSE)</f>
        <v>0.56000000000000005</v>
      </c>
      <c r="J2198" s="10">
        <f>VLOOKUP(B2198,home!$B$2:$E$405,4,FALSE)</f>
        <v>1.65</v>
      </c>
      <c r="K2198" s="12">
        <f t="shared" si="2576"/>
        <v>1.5685727272727283</v>
      </c>
      <c r="L2198" s="12">
        <f t="shared" si="2577"/>
        <v>1.2284999999999959</v>
      </c>
      <c r="M2198" s="13">
        <f t="shared" si="2578"/>
        <v>6.0988331055945005E-2</v>
      </c>
      <c r="N2198" s="13">
        <f t="shared" si="2579"/>
        <v>9.56646327762357E-2</v>
      </c>
      <c r="O2198" s="13">
        <f t="shared" si="2580"/>
        <v>7.492416470222818E-2</v>
      </c>
      <c r="P2198" s="13">
        <f t="shared" si="2581"/>
        <v>0.11752400136560515</v>
      </c>
      <c r="Q2198" s="13">
        <f t="shared" si="2582"/>
        <v>7.5028466968682039E-2</v>
      </c>
      <c r="R2198" s="13">
        <f t="shared" si="2583"/>
        <v>4.6022168168343522E-2</v>
      </c>
      <c r="S2198" s="13">
        <f t="shared" si="2584"/>
        <v>5.6616940723927277E-2</v>
      </c>
      <c r="T2198" s="13">
        <f t="shared" si="2585"/>
        <v>9.217247167102556E-2</v>
      </c>
      <c r="U2198" s="13">
        <f t="shared" si="2586"/>
        <v>7.2189117838822744E-2</v>
      </c>
      <c r="V2198" s="13">
        <f t="shared" si="2587"/>
        <v>1.2122263215039526E-2</v>
      </c>
      <c r="W2198" s="13">
        <f t="shared" si="2588"/>
        <v>3.9229202352052461E-2</v>
      </c>
      <c r="X2198" s="13">
        <f t="shared" si="2589"/>
        <v>4.8193075089496287E-2</v>
      </c>
      <c r="Y2198" s="13">
        <f t="shared" si="2590"/>
        <v>2.9602596373723006E-2</v>
      </c>
      <c r="Z2198" s="13">
        <f t="shared" si="2591"/>
        <v>1.8846077864936604E-2</v>
      </c>
      <c r="AA2198" s="13">
        <f t="shared" si="2592"/>
        <v>2.9561443754997804E-2</v>
      </c>
      <c r="AB2198" s="13">
        <f t="shared" si="2593"/>
        <v>2.3184637226448136E-2</v>
      </c>
      <c r="AC2198" s="13">
        <f t="shared" si="2594"/>
        <v>1.4599687083293061E-3</v>
      </c>
      <c r="AD2198" s="13">
        <f t="shared" si="2595"/>
        <v>1.5383464230523163E-2</v>
      </c>
      <c r="AE2198" s="13">
        <f t="shared" si="2596"/>
        <v>1.8898585807197641E-2</v>
      </c>
      <c r="AF2198" s="13">
        <f t="shared" si="2597"/>
        <v>1.1608456332071115E-2</v>
      </c>
      <c r="AG2198" s="13">
        <f t="shared" si="2598"/>
        <v>4.7536628679831043E-3</v>
      </c>
      <c r="AH2198" s="13">
        <f t="shared" si="2599"/>
        <v>5.7881016642686352E-3</v>
      </c>
      <c r="AI2198" s="13">
        <f t="shared" si="2600"/>
        <v>9.0790584132536718E-3</v>
      </c>
      <c r="AJ2198" s="13">
        <f t="shared" si="2601"/>
        <v>7.1205817081728606E-3</v>
      </c>
      <c r="AK2198" s="13">
        <f t="shared" si="2602"/>
        <v>3.7230500899190022E-3</v>
      </c>
      <c r="AL2198" s="13">
        <f t="shared" si="2603"/>
        <v>1.1253389722308789E-4</v>
      </c>
      <c r="AM2198" s="13">
        <f t="shared" si="2604"/>
        <v>4.8260164885948397E-3</v>
      </c>
      <c r="AN2198" s="13">
        <f t="shared" si="2605"/>
        <v>5.9287612562387397E-3</v>
      </c>
      <c r="AO2198" s="13">
        <f t="shared" si="2606"/>
        <v>3.6417416016446347E-3</v>
      </c>
      <c r="AP2198" s="13">
        <f t="shared" si="2607"/>
        <v>1.4912931858734725E-3</v>
      </c>
      <c r="AQ2198" s="13">
        <f t="shared" si="2608"/>
        <v>4.5801341971138875E-4</v>
      </c>
      <c r="AR2198" s="13">
        <f t="shared" si="2609"/>
        <v>1.4221365789107996E-3</v>
      </c>
      <c r="AS2198" s="13">
        <f t="shared" si="2610"/>
        <v>2.2307246521364203E-3</v>
      </c>
      <c r="AT2198" s="13">
        <f t="shared" si="2611"/>
        <v>1.7495269256980668E-3</v>
      </c>
      <c r="AU2198" s="13">
        <f t="shared" si="2612"/>
        <v>9.1475340709309613E-4</v>
      </c>
      <c r="AV2198" s="13">
        <f t="shared" si="2613"/>
        <v>3.5871431163650945E-4</v>
      </c>
      <c r="AW2198" s="13">
        <f t="shared" si="2614"/>
        <v>6.0236631709065239E-6</v>
      </c>
      <c r="AX2198" s="13">
        <f t="shared" si="2615"/>
        <v>1.2616596408963929E-3</v>
      </c>
      <c r="AY2198" s="13">
        <f t="shared" si="2616"/>
        <v>1.5499488688412134E-3</v>
      </c>
      <c r="AZ2198" s="13">
        <f t="shared" si="2617"/>
        <v>9.5205609268571236E-4</v>
      </c>
      <c r="BA2198" s="13">
        <f t="shared" si="2618"/>
        <v>3.8986696995479774E-4</v>
      </c>
      <c r="BB2198" s="13">
        <f t="shared" si="2619"/>
        <v>1.1973789314736688E-4</v>
      </c>
      <c r="BC2198" s="13">
        <f t="shared" si="2620"/>
        <v>2.9419600346307955E-5</v>
      </c>
      <c r="BD2198" s="13">
        <f t="shared" si="2621"/>
        <v>2.9118246453198478E-4</v>
      </c>
      <c r="BE2198" s="13">
        <f t="shared" si="2622"/>
        <v>4.5674087252492982E-4</v>
      </c>
      <c r="BF2198" s="13">
        <f t="shared" si="2623"/>
        <v>3.5821563803667742E-4</v>
      </c>
      <c r="BG2198" s="13">
        <f t="shared" si="2624"/>
        <v>1.8729576010231052E-4</v>
      </c>
      <c r="BH2198" s="13">
        <f t="shared" si="2625"/>
        <v>7.3446755307574949E-5</v>
      </c>
      <c r="BI2198" s="13">
        <f t="shared" si="2626"/>
        <v>2.3041315456427133E-5</v>
      </c>
      <c r="BJ2198" s="14">
        <f t="shared" si="2627"/>
        <v>0.45118312948692507</v>
      </c>
      <c r="BK2198" s="14">
        <f t="shared" si="2628"/>
        <v>0.25037398783491061</v>
      </c>
      <c r="BL2198" s="14">
        <f t="shared" si="2629"/>
        <v>0.27965810224788945</v>
      </c>
      <c r="BM2198" s="14">
        <f t="shared" si="2630"/>
        <v>0.5283656071919518</v>
      </c>
      <c r="BN2198" s="14">
        <f t="shared" si="2631"/>
        <v>0.47015176503703959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1.7840909090909101</v>
      </c>
      <c r="F2199" s="10">
        <f>VLOOKUP(B2199,home!$B$2:$E$405,3,FALSE)</f>
        <v>2.52</v>
      </c>
      <c r="G2199" s="10">
        <f>VLOOKUP(C2199,away!$B$2:$E$405,4,FALSE)</f>
        <v>0.9</v>
      </c>
      <c r="H2199" s="10">
        <f>VLOOKUP(A2199,away!$A$2:$E$405,3,FALSE)</f>
        <v>1.3295454545454499</v>
      </c>
      <c r="I2199" s="10">
        <f>VLOOKUP(C2199,away!$B$2:$E$405,3,FALSE)</f>
        <v>0.9</v>
      </c>
      <c r="J2199" s="10">
        <f>VLOOKUP(B2199,home!$B$2:$E$405,4,FALSE)</f>
        <v>0.13</v>
      </c>
      <c r="K2199" s="12">
        <f t="shared" si="2576"/>
        <v>4.0463181818181848</v>
      </c>
      <c r="L2199" s="12">
        <f t="shared" si="2577"/>
        <v>0.15555681818181766</v>
      </c>
      <c r="M2199" s="13">
        <f t="shared" si="2578"/>
        <v>1.4967486456884742E-2</v>
      </c>
      <c r="N2199" s="13">
        <f t="shared" si="2579"/>
        <v>6.0563212586610182E-2</v>
      </c>
      <c r="O2199" s="13">
        <f t="shared" si="2580"/>
        <v>2.3282945694124376E-3</v>
      </c>
      <c r="P2199" s="13">
        <f t="shared" si="2581"/>
        <v>9.4210206488420899E-3</v>
      </c>
      <c r="Q2199" s="13">
        <f t="shared" si="2582"/>
        <v>0.12252901411926034</v>
      </c>
      <c r="R2199" s="13">
        <f t="shared" si="2583"/>
        <v>1.8109104750390202E-4</v>
      </c>
      <c r="S2199" s="13">
        <f t="shared" si="2584"/>
        <v>1.482473866296422E-3</v>
      </c>
      <c r="T2199" s="13">
        <f t="shared" si="2585"/>
        <v>1.9060223571347151E-2</v>
      </c>
      <c r="U2199" s="13">
        <f t="shared" si="2586"/>
        <v>7.327519980795395E-4</v>
      </c>
      <c r="V2199" s="13">
        <f t="shared" si="2587"/>
        <v>1.0367967294366835E-4</v>
      </c>
      <c r="W2199" s="13">
        <f t="shared" si="2588"/>
        <v>0.1652637925436734</v>
      </c>
      <c r="X2199" s="13">
        <f t="shared" si="2589"/>
        <v>2.5707909728753836E-2</v>
      </c>
      <c r="Y2199" s="13">
        <f t="shared" si="2590"/>
        <v>1.999520319755171E-3</v>
      </c>
      <c r="Z2199" s="13">
        <f t="shared" si="2591"/>
        <v>9.3899823836397979E-6</v>
      </c>
      <c r="AA2199" s="13">
        <f t="shared" si="2592"/>
        <v>3.7994856445874177E-5</v>
      </c>
      <c r="AB2199" s="13">
        <f t="shared" si="2593"/>
        <v>7.6869639226256263E-5</v>
      </c>
      <c r="AC2199" s="13">
        <f t="shared" si="2594"/>
        <v>4.0787089672720234E-6</v>
      </c>
      <c r="AD2199" s="13">
        <f t="shared" si="2595"/>
        <v>0.16717747214142356</v>
      </c>
      <c r="AE2199" s="13">
        <f t="shared" si="2596"/>
        <v>2.6005595637999313E-2</v>
      </c>
      <c r="AF2199" s="13">
        <f t="shared" si="2597"/>
        <v>2.0226738561850647E-3</v>
      </c>
      <c r="AG2199" s="13">
        <f t="shared" si="2598"/>
        <v>1.0488023642923205E-4</v>
      </c>
      <c r="AH2199" s="13">
        <f t="shared" si="2599"/>
        <v>3.6516894559558165E-7</v>
      </c>
      <c r="AI2199" s="13">
        <f t="shared" si="2600"/>
        <v>1.4775897439987776E-6</v>
      </c>
      <c r="AJ2199" s="13">
        <f t="shared" si="2601"/>
        <v>2.9893991232051654E-6</v>
      </c>
      <c r="AK2199" s="13">
        <f t="shared" si="2602"/>
        <v>4.0320200083121336E-6</v>
      </c>
      <c r="AL2199" s="13">
        <f t="shared" si="2603"/>
        <v>1.0269085998367389E-7</v>
      </c>
      <c r="AM2199" s="13">
        <f t="shared" si="2604"/>
        <v>0.13529064902324908</v>
      </c>
      <c r="AN2199" s="13">
        <f t="shared" si="2605"/>
        <v>2.1045382891809662E-2</v>
      </c>
      <c r="AO2199" s="13">
        <f t="shared" si="2606"/>
        <v>1.636876400033986E-3</v>
      </c>
      <c r="AP2199" s="13">
        <f t="shared" si="2607"/>
        <v>8.4875761515398337E-5</v>
      </c>
      <c r="AQ2199" s="13">
        <f t="shared" si="2608"/>
        <v>3.3007508505235329E-6</v>
      </c>
      <c r="AR2199" s="13">
        <f t="shared" si="2609"/>
        <v>1.1360903855131597E-8</v>
      </c>
      <c r="AS2199" s="13">
        <f t="shared" si="2610"/>
        <v>4.5969831830907289E-8</v>
      </c>
      <c r="AT2199" s="13">
        <f t="shared" si="2611"/>
        <v>9.3004283176262247E-8</v>
      </c>
      <c r="AU2199" s="13">
        <f t="shared" si="2612"/>
        <v>1.2544164066769234E-7</v>
      </c>
      <c r="AV2199" s="13">
        <f t="shared" si="2613"/>
        <v>1.2689419784769675E-7</v>
      </c>
      <c r="AW2199" s="13">
        <f t="shared" si="2614"/>
        <v>1.7954709049964586E-9</v>
      </c>
      <c r="AX2199" s="13">
        <f t="shared" si="2615"/>
        <v>9.1238168828792571E-2</v>
      </c>
      <c r="AY2199" s="13">
        <f t="shared" si="2616"/>
        <v>1.4192719239742468E-2</v>
      </c>
      <c r="AZ2199" s="13">
        <f t="shared" si="2617"/>
        <v>1.1038871231411024E-3</v>
      </c>
      <c r="BA2199" s="13">
        <f t="shared" si="2618"/>
        <v>5.7239056169236748E-5</v>
      </c>
      <c r="BB2199" s="13">
        <f t="shared" si="2619"/>
        <v>2.2259813633542019E-6</v>
      </c>
      <c r="BC2199" s="13">
        <f t="shared" si="2620"/>
        <v>6.9253315643080856E-8</v>
      </c>
      <c r="BD2199" s="13">
        <f t="shared" si="2621"/>
        <v>2.9454434256230268E-10</v>
      </c>
      <c r="BE2199" s="13">
        <f t="shared" si="2622"/>
        <v>1.1918201286615292E-9</v>
      </c>
      <c r="BF2199" s="13">
        <f t="shared" si="2623"/>
        <v>2.4112417280300169E-9</v>
      </c>
      <c r="BG2199" s="13">
        <f t="shared" si="2624"/>
        <v>3.2522170816288522E-9</v>
      </c>
      <c r="BH2199" s="13">
        <f t="shared" si="2625"/>
        <v>3.289876277153625E-9</v>
      </c>
      <c r="BI2199" s="13">
        <f t="shared" si="2626"/>
        <v>2.6623772392358073E-9</v>
      </c>
      <c r="BJ2199" s="14">
        <f t="shared" si="2627"/>
        <v>0.85508968905142024</v>
      </c>
      <c r="BK2199" s="14">
        <f t="shared" si="2628"/>
        <v>4.0171561284536646E-2</v>
      </c>
      <c r="BL2199" s="14">
        <f t="shared" si="2629"/>
        <v>3.3662820614232961E-3</v>
      </c>
      <c r="BM2199" s="14">
        <f t="shared" si="2630"/>
        <v>0.67445408550697838</v>
      </c>
      <c r="BN2199" s="14">
        <f t="shared" si="2631"/>
        <v>0.2099901194285137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1.7840909090909101</v>
      </c>
      <c r="F2200" s="10">
        <f>VLOOKUP(B2200,home!$B$2:$E$405,3,FALSE)</f>
        <v>0.45</v>
      </c>
      <c r="G2200" s="10">
        <f>VLOOKUP(C2200,away!$B$2:$E$405,4,FALSE)</f>
        <v>1.03</v>
      </c>
      <c r="H2200" s="10">
        <f>VLOOKUP(A2200,away!$A$2:$E$405,3,FALSE)</f>
        <v>1.3295454545454499</v>
      </c>
      <c r="I2200" s="10">
        <f>VLOOKUP(C2200,away!$B$2:$E$405,3,FALSE)</f>
        <v>0.84</v>
      </c>
      <c r="J2200" s="10">
        <f>VLOOKUP(B2200,home!$B$2:$E$405,4,FALSE)</f>
        <v>0.45</v>
      </c>
      <c r="K2200" s="12">
        <f t="shared" si="2576"/>
        <v>0.82692613636363688</v>
      </c>
      <c r="L2200" s="12">
        <f t="shared" si="2577"/>
        <v>0.50256818181818008</v>
      </c>
      <c r="M2200" s="13">
        <f t="shared" si="2578"/>
        <v>0.26461103646316936</v>
      </c>
      <c r="N2200" s="13">
        <f t="shared" si="2579"/>
        <v>0.21881378202166607</v>
      </c>
      <c r="O2200" s="13">
        <f t="shared" si="2580"/>
        <v>0.13298508748431914</v>
      </c>
      <c r="P2200" s="13">
        <f t="shared" si="2581"/>
        <v>0.10996884458738827</v>
      </c>
      <c r="Q2200" s="13">
        <f t="shared" si="2582"/>
        <v>9.0471417675145674E-2</v>
      </c>
      <c r="R2200" s="13">
        <f t="shared" si="2583"/>
        <v>3.3417036812962944E-2</v>
      </c>
      <c r="S2200" s="13">
        <f t="shared" si="2584"/>
        <v>1.1425399089096929E-2</v>
      </c>
      <c r="T2200" s="13">
        <f t="shared" si="2585"/>
        <v>4.5468055887511113E-2</v>
      </c>
      <c r="U2200" s="13">
        <f t="shared" si="2586"/>
        <v>2.7633421140464867E-2</v>
      </c>
      <c r="V2200" s="13">
        <f t="shared" si="2587"/>
        <v>5.2758273828447519E-4</v>
      </c>
      <c r="W2200" s="13">
        <f t="shared" si="2588"/>
        <v>2.4937726623149692E-2</v>
      </c>
      <c r="X2200" s="13">
        <f t="shared" si="2589"/>
        <v>1.2532907927675162E-2</v>
      </c>
      <c r="Y2200" s="13">
        <f t="shared" si="2590"/>
        <v>3.1493203750531801E-3</v>
      </c>
      <c r="Z2200" s="13">
        <f t="shared" si="2591"/>
        <v>5.5981131442806586E-3</v>
      </c>
      <c r="AA2200" s="13">
        <f t="shared" si="2592"/>
        <v>4.6292260733264961E-3</v>
      </c>
      <c r="AB2200" s="13">
        <f t="shared" si="2593"/>
        <v>1.9140140155848445E-3</v>
      </c>
      <c r="AC2200" s="13">
        <f t="shared" si="2594"/>
        <v>1.3703525212153603E-5</v>
      </c>
      <c r="AD2200" s="13">
        <f t="shared" si="2595"/>
        <v>5.1554144815434437E-3</v>
      </c>
      <c r="AE2200" s="13">
        <f t="shared" si="2596"/>
        <v>2.5909472825084035E-3</v>
      </c>
      <c r="AF2200" s="13">
        <f t="shared" si="2597"/>
        <v>6.510638324785014E-4</v>
      </c>
      <c r="AG2200" s="13">
        <f t="shared" si="2598"/>
        <v>1.090679888454322E-4</v>
      </c>
      <c r="AH2200" s="13">
        <f t="shared" si="2599"/>
        <v>7.0335838613339648E-4</v>
      </c>
      <c r="AI2200" s="13">
        <f t="shared" si="2600"/>
        <v>5.8162543272425259E-4</v>
      </c>
      <c r="AJ2200" s="13">
        <f t="shared" si="2601"/>
        <v>2.4048063594674728E-4</v>
      </c>
      <c r="AK2200" s="13">
        <f t="shared" si="2602"/>
        <v>6.6286574384571368E-5</v>
      </c>
      <c r="AL2200" s="13">
        <f t="shared" si="2603"/>
        <v>2.278001483984858E-7</v>
      </c>
      <c r="AM2200" s="13">
        <f t="shared" si="2604"/>
        <v>8.5262939571517258E-4</v>
      </c>
      <c r="AN2200" s="13">
        <f t="shared" si="2605"/>
        <v>4.2850440516930779E-4</v>
      </c>
      <c r="AO2200" s="13">
        <f t="shared" si="2606"/>
        <v>1.0767633990350988E-4</v>
      </c>
      <c r="AP2200" s="13">
        <f t="shared" si="2607"/>
        <v>1.8038234123381105E-5</v>
      </c>
      <c r="AQ2200" s="13">
        <f t="shared" si="2608"/>
        <v>2.2663606316495739E-6</v>
      </c>
      <c r="AR2200" s="13">
        <f t="shared" si="2609"/>
        <v>7.0697109057126141E-5</v>
      </c>
      <c r="AS2200" s="13">
        <f t="shared" si="2610"/>
        <v>5.8461287244687998E-5</v>
      </c>
      <c r="AT2200" s="13">
        <f t="shared" si="2611"/>
        <v>2.4171583194047304E-5</v>
      </c>
      <c r="AU2200" s="13">
        <f t="shared" si="2612"/>
        <v>6.6627046334819193E-6</v>
      </c>
      <c r="AV2200" s="13">
        <f t="shared" si="2613"/>
        <v>1.3773911500743261E-6</v>
      </c>
      <c r="AW2200" s="13">
        <f t="shared" si="2614"/>
        <v>2.6297424084812028E-9</v>
      </c>
      <c r="AX2200" s="13">
        <f t="shared" si="2615"/>
        <v>1.1751025532480166E-4</v>
      </c>
      <c r="AY2200" s="13">
        <f t="shared" si="2616"/>
        <v>5.9056915363575674E-5</v>
      </c>
      <c r="AZ2200" s="13">
        <f t="shared" si="2617"/>
        <v>1.4840063289031185E-5</v>
      </c>
      <c r="BA2200" s="13">
        <f t="shared" si="2618"/>
        <v>2.4860478750783744E-6</v>
      </c>
      <c r="BB2200" s="13">
        <f t="shared" si="2619"/>
        <v>3.1235214012277218E-7</v>
      </c>
      <c r="BC2200" s="13">
        <f t="shared" si="2620"/>
        <v>3.139564942970382E-8</v>
      </c>
      <c r="BD2200" s="13">
        <f t="shared" si="2621"/>
        <v>5.921686259773573E-6</v>
      </c>
      <c r="BE2200" s="13">
        <f t="shared" si="2622"/>
        <v>4.8967971395521962E-6</v>
      </c>
      <c r="BF2200" s="13">
        <f t="shared" si="2623"/>
        <v>2.0246447695832031E-6</v>
      </c>
      <c r="BG2200" s="13">
        <f t="shared" si="2624"/>
        <v>5.5807722560676143E-7</v>
      </c>
      <c r="BH2200" s="13">
        <f t="shared" si="2625"/>
        <v>1.1537216099088423E-7</v>
      </c>
      <c r="BI2200" s="13">
        <f t="shared" si="2626"/>
        <v>1.9080851066423082E-8</v>
      </c>
      <c r="BJ2200" s="14">
        <f t="shared" si="2627"/>
        <v>0.40548305586076161</v>
      </c>
      <c r="BK2200" s="14">
        <f t="shared" si="2628"/>
        <v>0.38660585111866314</v>
      </c>
      <c r="BL2200" s="14">
        <f t="shared" si="2629"/>
        <v>0.20234544228953319</v>
      </c>
      <c r="BM2200" s="14">
        <f t="shared" si="2630"/>
        <v>0.14970620308296617</v>
      </c>
      <c r="BN2200" s="14">
        <f t="shared" si="2631"/>
        <v>0.85026720504465148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1.29113924050633</v>
      </c>
      <c r="F2201" s="10">
        <f>VLOOKUP(B2201,home!$B$2:$E$405,3,FALSE)</f>
        <v>0.77</v>
      </c>
      <c r="G2201" s="10">
        <f>VLOOKUP(C2201,away!$B$2:$E$405,4,FALSE)</f>
        <v>1.39</v>
      </c>
      <c r="H2201" s="10">
        <f>VLOOKUP(A2201,away!$A$2:$E$405,3,FALSE)</f>
        <v>1.17721518987342</v>
      </c>
      <c r="I2201" s="10">
        <f>VLOOKUP(C2201,away!$B$2:$E$405,3,FALSE)</f>
        <v>0.46</v>
      </c>
      <c r="J2201" s="10">
        <f>VLOOKUP(B2201,home!$B$2:$E$405,4,FALSE)</f>
        <v>0.85</v>
      </c>
      <c r="K2201" s="12">
        <f t="shared" si="2576"/>
        <v>1.3819063291139249</v>
      </c>
      <c r="L2201" s="12">
        <f t="shared" si="2577"/>
        <v>0.46029113924050719</v>
      </c>
      <c r="M2201" s="13">
        <f t="shared" si="2578"/>
        <v>0.15846881301232391</v>
      </c>
      <c r="N2201" s="13">
        <f t="shared" si="2579"/>
        <v>0.21898905566890148</v>
      </c>
      <c r="O2201" s="13">
        <f t="shared" si="2580"/>
        <v>7.294179047553348E-2</v>
      </c>
      <c r="P2201" s="13">
        <f t="shared" si="2581"/>
        <v>0.10079872191504151</v>
      </c>
      <c r="Q2201" s="13">
        <f t="shared" si="2582"/>
        <v>0.1513111810177683</v>
      </c>
      <c r="R2201" s="13">
        <f t="shared" si="2583"/>
        <v>1.678722991811284E-2</v>
      </c>
      <c r="S2201" s="13">
        <f t="shared" si="2584"/>
        <v>1.6028993570671397E-2</v>
      </c>
      <c r="T2201" s="13">
        <f t="shared" si="2585"/>
        <v>6.9647195890495187E-2</v>
      </c>
      <c r="U2201" s="13">
        <f t="shared" si="2586"/>
        <v>2.3198379272130767E-2</v>
      </c>
      <c r="V2201" s="13">
        <f t="shared" si="2587"/>
        <v>1.1328566694644223E-3</v>
      </c>
      <c r="W2201" s="13">
        <f t="shared" si="2588"/>
        <v>6.9699292904718921E-2</v>
      </c>
      <c r="X2201" s="13">
        <f t="shared" si="2589"/>
        <v>3.2081966935370868E-2</v>
      </c>
      <c r="Y2201" s="13">
        <f t="shared" si="2590"/>
        <v>7.3835225548790698E-3</v>
      </c>
      <c r="Z2201" s="13">
        <f t="shared" si="2591"/>
        <v>2.5756710612334947E-3</v>
      </c>
      <c r="AA2201" s="13">
        <f t="shared" si="2592"/>
        <v>3.5593361412341457E-3</v>
      </c>
      <c r="AB2201" s="13">
        <f t="shared" si="2593"/>
        <v>2.4593345705077011E-3</v>
      </c>
      <c r="AC2201" s="13">
        <f t="shared" si="2594"/>
        <v>4.5036662981308498E-5</v>
      </c>
      <c r="AD2201" s="13">
        <f t="shared" si="2595"/>
        <v>2.407947349994909E-2</v>
      </c>
      <c r="AE2201" s="13">
        <f t="shared" si="2596"/>
        <v>1.108356828960317E-2</v>
      </c>
      <c r="AF2201" s="13">
        <f t="shared" si="2597"/>
        <v>2.5508341374357014E-3</v>
      </c>
      <c r="AG2201" s="13">
        <f t="shared" si="2598"/>
        <v>3.9137545037795174E-4</v>
      </c>
      <c r="AH2201" s="13">
        <f t="shared" si="2599"/>
        <v>2.9638964177099283E-4</v>
      </c>
      <c r="AI2201" s="13">
        <f t="shared" si="2600"/>
        <v>4.0958272184714388E-4</v>
      </c>
      <c r="AJ2201" s="13">
        <f t="shared" si="2601"/>
        <v>2.8300247780813824E-4</v>
      </c>
      <c r="AK2201" s="13">
        <f t="shared" si="2602"/>
        <v>1.3036097174599638E-4</v>
      </c>
      <c r="AL2201" s="13">
        <f t="shared" si="2603"/>
        <v>1.1458754518420781E-6</v>
      </c>
      <c r="AM2201" s="13">
        <f t="shared" si="2604"/>
        <v>6.6551153662621348E-3</v>
      </c>
      <c r="AN2201" s="13">
        <f t="shared" si="2605"/>
        <v>3.063290633713803E-3</v>
      </c>
      <c r="AO2201" s="13">
        <f t="shared" si="2606"/>
        <v>7.0500276780845075E-4</v>
      </c>
      <c r="AP2201" s="13">
        <f t="shared" si="2607"/>
        <v>1.0816884238742086E-4</v>
      </c>
      <c r="AQ2201" s="13">
        <f t="shared" si="2608"/>
        <v>1.2447289923208199E-5</v>
      </c>
      <c r="AR2201" s="13">
        <f t="shared" si="2609"/>
        <v>2.7285105173971238E-5</v>
      </c>
      <c r="AS2201" s="13">
        <f t="shared" si="2610"/>
        <v>3.7705459530449946E-5</v>
      </c>
      <c r="AT2201" s="13">
        <f t="shared" si="2611"/>
        <v>2.6052706583638876E-5</v>
      </c>
      <c r="AU2201" s="13">
        <f t="shared" si="2612"/>
        <v>1.2000800039492857E-5</v>
      </c>
      <c r="AV2201" s="13">
        <f t="shared" si="2613"/>
        <v>4.1459953822514555E-6</v>
      </c>
      <c r="AW2201" s="13">
        <f t="shared" si="2614"/>
        <v>2.0246321802293945E-8</v>
      </c>
      <c r="AX2201" s="13">
        <f t="shared" si="2615"/>
        <v>1.5327910076034955E-3</v>
      </c>
      <c r="AY2201" s="13">
        <f t="shared" si="2616"/>
        <v>7.0553011910741783E-4</v>
      </c>
      <c r="AZ2201" s="13">
        <f t="shared" si="2617"/>
        <v>1.6237463114622202E-4</v>
      </c>
      <c r="BA2201" s="13">
        <f t="shared" si="2618"/>
        <v>2.4913201318017226E-5</v>
      </c>
      <c r="BB2201" s="13">
        <f t="shared" si="2619"/>
        <v>2.8668314541995629E-6</v>
      </c>
      <c r="BC2201" s="13">
        <f t="shared" si="2620"/>
        <v>2.6391542321280752E-7</v>
      </c>
      <c r="BD2201" s="13">
        <f t="shared" si="2621"/>
        <v>2.0931820241373783E-6</v>
      </c>
      <c r="BE2201" s="13">
        <f t="shared" si="2622"/>
        <v>2.8925814871429388E-6</v>
      </c>
      <c r="BF2201" s="13">
        <f t="shared" si="2623"/>
        <v>1.9986383322802984E-6</v>
      </c>
      <c r="BG2201" s="13">
        <f t="shared" si="2624"/>
        <v>9.2064365366261448E-7</v>
      </c>
      <c r="BH2201" s="13">
        <f t="shared" si="2625"/>
        <v>3.1806082296373386E-7</v>
      </c>
      <c r="BI2201" s="13">
        <f t="shared" si="2626"/>
        <v>8.7906052859353462E-8</v>
      </c>
      <c r="BJ2201" s="14">
        <f t="shared" si="2627"/>
        <v>0.6001902309556475</v>
      </c>
      <c r="BK2201" s="14">
        <f t="shared" si="2628"/>
        <v>0.27718109782504186</v>
      </c>
      <c r="BL2201" s="14">
        <f t="shared" si="2629"/>
        <v>0.12018090726977404</v>
      </c>
      <c r="BM2201" s="14">
        <f t="shared" si="2630"/>
        <v>0.28012560523122948</v>
      </c>
      <c r="BN2201" s="14">
        <f t="shared" si="2631"/>
        <v>0.71929679200768148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1.29113924050633</v>
      </c>
      <c r="F2202" s="10">
        <f>VLOOKUP(B2202,home!$B$2:$E$405,3,FALSE)</f>
        <v>0.77</v>
      </c>
      <c r="G2202" s="10">
        <f>VLOOKUP(C2202,away!$B$2:$E$405,4,FALSE)</f>
        <v>0.31</v>
      </c>
      <c r="H2202" s="10">
        <f>VLOOKUP(A2202,away!$A$2:$E$405,3,FALSE)</f>
        <v>1.17721518987342</v>
      </c>
      <c r="I2202" s="10">
        <f>VLOOKUP(C2202,away!$B$2:$E$405,3,FALSE)</f>
        <v>2.0099999999999998</v>
      </c>
      <c r="J2202" s="10">
        <f>VLOOKUP(B2202,home!$B$2:$E$405,4,FALSE)</f>
        <v>0.85</v>
      </c>
      <c r="K2202" s="12">
        <f t="shared" si="2576"/>
        <v>0.308194936708861</v>
      </c>
      <c r="L2202" s="12">
        <f t="shared" si="2577"/>
        <v>2.011272151898738</v>
      </c>
      <c r="M2202" s="13">
        <f t="shared" si="2578"/>
        <v>9.8325970674762841E-2</v>
      </c>
      <c r="N2202" s="13">
        <f t="shared" si="2579"/>
        <v>3.0303566308945856E-2</v>
      </c>
      <c r="O2202" s="13">
        <f t="shared" si="2580"/>
        <v>0.19776028662656248</v>
      </c>
      <c r="P2202" s="13">
        <f t="shared" si="2581"/>
        <v>6.0948719020399625E-2</v>
      </c>
      <c r="Q2202" s="13">
        <f t="shared" si="2582"/>
        <v>4.6697028503191705E-3</v>
      </c>
      <c r="R2202" s="13">
        <f t="shared" si="2583"/>
        <v>0.19887487862175879</v>
      </c>
      <c r="S2202" s="13">
        <f t="shared" si="2584"/>
        <v>9.4449775698504292E-3</v>
      </c>
      <c r="T2202" s="13">
        <f t="shared" si="2585"/>
        <v>9.3920433004891085E-3</v>
      </c>
      <c r="U2202" s="13">
        <f t="shared" si="2586"/>
        <v>6.1292230629815363E-2</v>
      </c>
      <c r="V2202" s="13">
        <f t="shared" si="2587"/>
        <v>6.5051117455803577E-4</v>
      </c>
      <c r="W2202" s="13">
        <f t="shared" si="2588"/>
        <v>4.7972625813443487E-4</v>
      </c>
      <c r="X2202" s="13">
        <f t="shared" si="2589"/>
        <v>9.6486006352037418E-4</v>
      </c>
      <c r="Y2202" s="13">
        <f t="shared" si="2590"/>
        <v>9.7029808811888824E-4</v>
      </c>
      <c r="Z2202" s="13">
        <f t="shared" si="2591"/>
        <v>0.13333050169472838</v>
      </c>
      <c r="AA2202" s="13">
        <f t="shared" si="2592"/>
        <v>4.1091785531167491E-2</v>
      </c>
      <c r="AB2202" s="13">
        <f t="shared" si="2593"/>
        <v>6.3321401205161275E-3</v>
      </c>
      <c r="AC2202" s="13">
        <f t="shared" si="2594"/>
        <v>2.5201774341562772E-5</v>
      </c>
      <c r="AD2202" s="13">
        <f t="shared" si="2595"/>
        <v>3.6962300940830215E-5</v>
      </c>
      <c r="AE2202" s="13">
        <f t="shared" si="2596"/>
        <v>7.4341246552392325E-5</v>
      </c>
      <c r="AF2202" s="13">
        <f t="shared" si="2597"/>
        <v>7.4760239464132398E-5</v>
      </c>
      <c r="AG2202" s="13">
        <f t="shared" si="2598"/>
        <v>5.0121062567830166E-5</v>
      </c>
      <c r="AH2202" s="13">
        <f t="shared" si="2599"/>
        <v>6.7040981264323687E-2</v>
      </c>
      <c r="AI2202" s="13">
        <f t="shared" si="2600"/>
        <v>2.0661690977658173E-2</v>
      </c>
      <c r="AJ2202" s="13">
        <f t="shared" si="2601"/>
        <v>3.1839142715787026E-3</v>
      </c>
      <c r="AK2202" s="13">
        <f t="shared" si="2602"/>
        <v>3.2708875247187914E-4</v>
      </c>
      <c r="AL2202" s="13">
        <f t="shared" si="2603"/>
        <v>6.2486679871798048E-7</v>
      </c>
      <c r="AM2202" s="13">
        <f t="shared" si="2604"/>
        <v>2.2783187998146089E-6</v>
      </c>
      <c r="AN2202" s="13">
        <f t="shared" si="2605"/>
        <v>4.5823191552144783E-6</v>
      </c>
      <c r="AO2202" s="13">
        <f t="shared" si="2606"/>
        <v>4.6081454539975164E-6</v>
      </c>
      <c r="AP2202" s="13">
        <f t="shared" si="2607"/>
        <v>3.0894115411746568E-6</v>
      </c>
      <c r="AQ2202" s="13">
        <f t="shared" si="2608"/>
        <v>1.5534118496297875E-6</v>
      </c>
      <c r="AR2202" s="13">
        <f t="shared" si="2609"/>
        <v>2.696753173057986E-2</v>
      </c>
      <c r="AS2202" s="13">
        <f t="shared" si="2610"/>
        <v>8.3112567349002599E-3</v>
      </c>
      <c r="AT2202" s="13">
        <f t="shared" si="2611"/>
        <v>1.2807436216918401E-3</v>
      </c>
      <c r="AU2202" s="13">
        <f t="shared" si="2612"/>
        <v>1.3157289980919804E-4</v>
      </c>
      <c r="AV2202" s="13">
        <f t="shared" si="2613"/>
        <v>1.0137525382324273E-5</v>
      </c>
      <c r="AW2202" s="13">
        <f t="shared" si="2614"/>
        <v>1.0759232411358446E-8</v>
      </c>
      <c r="AX2202" s="13">
        <f t="shared" si="2615"/>
        <v>1.1702771971857854E-7</v>
      </c>
      <c r="AY2202" s="13">
        <f t="shared" si="2616"/>
        <v>2.3537459367018783E-7</v>
      </c>
      <c r="AZ2202" s="13">
        <f t="shared" si="2617"/>
        <v>2.3670118275666493E-7</v>
      </c>
      <c r="BA2202" s="13">
        <f t="shared" si="2618"/>
        <v>1.5869016573332461E-7</v>
      </c>
      <c r="BB2202" s="13">
        <f t="shared" si="2619"/>
        <v>7.9792277779907826E-8</v>
      </c>
      <c r="BC2202" s="13">
        <f t="shared" si="2620"/>
        <v>3.2096797247059418E-8</v>
      </c>
      <c r="BD2202" s="13">
        <f t="shared" si="2621"/>
        <v>9.0398409291934725E-3</v>
      </c>
      <c r="BE2202" s="13">
        <f t="shared" si="2622"/>
        <v>2.7860332030309534E-3</v>
      </c>
      <c r="BF2202" s="13">
        <f t="shared" si="2623"/>
        <v>4.2932066333845504E-4</v>
      </c>
      <c r="BG2202" s="13">
        <f t="shared" si="2624"/>
        <v>4.4104818221800457E-5</v>
      </c>
      <c r="BH2202" s="13">
        <f t="shared" si="2625"/>
        <v>3.3982204151059024E-6</v>
      </c>
      <c r="BI2202" s="13">
        <f t="shared" si="2626"/>
        <v>2.0946286515126464E-7</v>
      </c>
      <c r="BJ2202" s="14">
        <f t="shared" si="2627"/>
        <v>4.7033353008589754E-2</v>
      </c>
      <c r="BK2202" s="14">
        <f t="shared" si="2628"/>
        <v>0.16939624045530488</v>
      </c>
      <c r="BL2202" s="14">
        <f t="shared" si="2629"/>
        <v>0.6455691466052812</v>
      </c>
      <c r="BM2202" s="14">
        <f t="shared" si="2630"/>
        <v>0.40444589304579415</v>
      </c>
      <c r="BN2202" s="14">
        <f t="shared" si="2631"/>
        <v>0.59088312410274868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1.29113924050633</v>
      </c>
      <c r="F2203" s="10">
        <f>VLOOKUP(B2203,home!$B$2:$E$405,3,FALSE)</f>
        <v>0.31</v>
      </c>
      <c r="G2203" s="10">
        <f>VLOOKUP(C2203,away!$B$2:$E$405,4,FALSE)</f>
        <v>0.46</v>
      </c>
      <c r="H2203" s="10">
        <f>VLOOKUP(A2203,away!$A$2:$E$405,3,FALSE)</f>
        <v>1.17721518987342</v>
      </c>
      <c r="I2203" s="10">
        <f>VLOOKUP(C2203,away!$B$2:$E$405,3,FALSE)</f>
        <v>1.55</v>
      </c>
      <c r="J2203" s="10">
        <f>VLOOKUP(B2203,home!$B$2:$E$405,4,FALSE)</f>
        <v>0.85</v>
      </c>
      <c r="K2203" s="12">
        <f t="shared" si="2576"/>
        <v>0.18411645569620266</v>
      </c>
      <c r="L2203" s="12">
        <f t="shared" si="2577"/>
        <v>1.5509810126582309</v>
      </c>
      <c r="M2203" s="13">
        <f t="shared" si="2578"/>
        <v>0.17638300768697715</v>
      </c>
      <c r="N2203" s="13">
        <f t="shared" si="2579"/>
        <v>3.2475014220362301E-2</v>
      </c>
      <c r="O2203" s="13">
        <f t="shared" si="2580"/>
        <v>0.27356669587805232</v>
      </c>
      <c r="P2203" s="13">
        <f t="shared" si="2581"/>
        <v>5.0368130441587972E-2</v>
      </c>
      <c r="Q2203" s="13">
        <f t="shared" si="2582"/>
        <v>2.9895922584684438E-3</v>
      </c>
      <c r="R2203" s="13">
        <f t="shared" si="2583"/>
        <v>0.21214837550125396</v>
      </c>
      <c r="S2203" s="13">
        <f t="shared" si="2584"/>
        <v>3.5957950222210255E-3</v>
      </c>
      <c r="T2203" s="13">
        <f t="shared" si="2585"/>
        <v>4.6368008284745944E-3</v>
      </c>
      <c r="U2203" s="13">
        <f t="shared" si="2586"/>
        <v>3.9060006978997995E-2</v>
      </c>
      <c r="V2203" s="13">
        <f t="shared" si="2587"/>
        <v>1.140910309618558E-4</v>
      </c>
      <c r="W2203" s="13">
        <f t="shared" si="2588"/>
        <v>1.8347771020200534E-4</v>
      </c>
      <c r="X2203" s="13">
        <f t="shared" si="2589"/>
        <v>2.8457044476931962E-4</v>
      </c>
      <c r="Y2203" s="13">
        <f t="shared" si="2590"/>
        <v>2.2068167830046131E-4</v>
      </c>
      <c r="Z2203" s="13">
        <f t="shared" si="2591"/>
        <v>0.10967936742291116</v>
      </c>
      <c r="AA2203" s="13">
        <f t="shared" si="2592"/>
        <v>2.0193776392907956E-2</v>
      </c>
      <c r="AB2203" s="13">
        <f t="shared" si="2593"/>
        <v>1.8590032682919307E-3</v>
      </c>
      <c r="AC2203" s="13">
        <f t="shared" si="2594"/>
        <v>2.0362477106851871E-6</v>
      </c>
      <c r="AD2203" s="13">
        <f t="shared" si="2595"/>
        <v>8.4453164254120528E-6</v>
      </c>
      <c r="AE2203" s="13">
        <f t="shared" si="2596"/>
        <v>1.3098525421704775E-5</v>
      </c>
      <c r="AF2203" s="13">
        <f t="shared" si="2597"/>
        <v>1.0157782111442628E-5</v>
      </c>
      <c r="AG2203" s="13">
        <f t="shared" si="2598"/>
        <v>5.25150906185565E-6</v>
      </c>
      <c r="AH2203" s="13">
        <f t="shared" si="2599"/>
        <v>4.252765408832522E-2</v>
      </c>
      <c r="AI2203" s="13">
        <f t="shared" si="2600"/>
        <v>7.830040939816563E-3</v>
      </c>
      <c r="AJ2203" s="13">
        <f t="shared" si="2601"/>
        <v>7.2081969289759459E-4</v>
      </c>
      <c r="AK2203" s="13">
        <f t="shared" si="2602"/>
        <v>4.4238255684110154E-5</v>
      </c>
      <c r="AL2203" s="13">
        <f t="shared" si="2603"/>
        <v>2.325892763665551E-8</v>
      </c>
      <c r="AM2203" s="13">
        <f t="shared" si="2604"/>
        <v>3.1098434549595821E-7</v>
      </c>
      <c r="AN2203" s="13">
        <f t="shared" si="2605"/>
        <v>4.8233081509817842E-7</v>
      </c>
      <c r="AO2203" s="13">
        <f t="shared" si="2606"/>
        <v>3.7404296801862138E-7</v>
      </c>
      <c r="AP2203" s="13">
        <f t="shared" si="2607"/>
        <v>1.9337784710507055E-7</v>
      </c>
      <c r="AQ2203" s="13">
        <f t="shared" si="2608"/>
        <v>7.4981342282172693E-8</v>
      </c>
      <c r="AR2203" s="13">
        <f t="shared" si="2609"/>
        <v>1.3191916800777911E-2</v>
      </c>
      <c r="AS2203" s="13">
        <f t="shared" si="2610"/>
        <v>2.4288489651984181E-3</v>
      </c>
      <c r="AT2203" s="13">
        <f t="shared" si="2611"/>
        <v>2.2359553144686109E-4</v>
      </c>
      <c r="AU2203" s="13">
        <f t="shared" si="2612"/>
        <v>1.3722538919834972E-5</v>
      </c>
      <c r="AV2203" s="13">
        <f t="shared" si="2613"/>
        <v>6.3163630726830278E-7</v>
      </c>
      <c r="AW2203" s="13">
        <f t="shared" si="2614"/>
        <v>1.8449571073535134E-10</v>
      </c>
      <c r="AX2203" s="13">
        <f t="shared" si="2615"/>
        <v>9.5428892449531991E-9</v>
      </c>
      <c r="AY2203" s="13">
        <f t="shared" si="2616"/>
        <v>1.4800840024822853E-8</v>
      </c>
      <c r="AZ2203" s="13">
        <f t="shared" si="2617"/>
        <v>1.1477910924946113E-8</v>
      </c>
      <c r="BA2203" s="13">
        <f t="shared" si="2618"/>
        <v>5.9340073031912978E-9</v>
      </c>
      <c r="BB2203" s="13">
        <f t="shared" si="2619"/>
        <v>2.3008831640562435E-9</v>
      </c>
      <c r="BC2203" s="13">
        <f t="shared" si="2620"/>
        <v>7.137252199592449E-10</v>
      </c>
      <c r="BD2203" s="13">
        <f t="shared" si="2621"/>
        <v>3.4100687464289417E-3</v>
      </c>
      <c r="BE2203" s="13">
        <f t="shared" si="2622"/>
        <v>6.2784977127288962E-4</v>
      </c>
      <c r="BF2203" s="13">
        <f t="shared" si="2623"/>
        <v>5.779873729821798E-5</v>
      </c>
      <c r="BG2203" s="13">
        <f t="shared" si="2624"/>
        <v>3.5472328850212714E-6</v>
      </c>
      <c r="BH2203" s="13">
        <f t="shared" si="2625"/>
        <v>1.6327598657978292E-7</v>
      </c>
      <c r="BI2203" s="13">
        <f t="shared" si="2626"/>
        <v>6.0123591898740783E-9</v>
      </c>
      <c r="BJ2203" s="14">
        <f t="shared" si="2627"/>
        <v>4.0828570761171412E-2</v>
      </c>
      <c r="BK2203" s="14">
        <f t="shared" si="2628"/>
        <v>0.23046309848922636</v>
      </c>
      <c r="BL2203" s="14">
        <f t="shared" si="2629"/>
        <v>0.61790876024510877</v>
      </c>
      <c r="BM2203" s="14">
        <f t="shared" si="2630"/>
        <v>0.25094896631537128</v>
      </c>
      <c r="BN2203" s="14">
        <f t="shared" si="2631"/>
        <v>0.74793081598670208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1.45</v>
      </c>
      <c r="F2204" s="10">
        <f>VLOOKUP(B2204,home!$B$2:$E$405,3,FALSE)</f>
        <v>0.69</v>
      </c>
      <c r="G2204" s="10">
        <f>VLOOKUP(C2204,away!$B$2:$E$405,4,FALSE)</f>
        <v>0.69</v>
      </c>
      <c r="H2204" s="10">
        <f>VLOOKUP(A2204,away!$A$2:$E$405,3,FALSE)</f>
        <v>1.0333333333333301</v>
      </c>
      <c r="I2204" s="10">
        <f>VLOOKUP(C2204,away!$B$2:$E$405,3,FALSE)</f>
        <v>1.24</v>
      </c>
      <c r="J2204" s="10">
        <f>VLOOKUP(B2204,home!$B$2:$E$405,4,FALSE)</f>
        <v>1.1599999999999999</v>
      </c>
      <c r="K2204" s="12">
        <f t="shared" si="2576"/>
        <v>0.69034499999999988</v>
      </c>
      <c r="L2204" s="12">
        <f t="shared" si="2577"/>
        <v>1.4863466666666618</v>
      </c>
      <c r="M2204" s="13">
        <f t="shared" si="2578"/>
        <v>0.11341612901078982</v>
      </c>
      <c r="N2204" s="13">
        <f t="shared" si="2579"/>
        <v>7.8296257581953688E-2</v>
      </c>
      <c r="O2204" s="13">
        <f t="shared" si="2580"/>
        <v>0.16857568530142353</v>
      </c>
      <c r="P2204" s="13">
        <f t="shared" si="2581"/>
        <v>0.1163753814694112</v>
      </c>
      <c r="Q2204" s="13">
        <f t="shared" si="2582"/>
        <v>2.7025714970206897E-2</v>
      </c>
      <c r="R2204" s="13">
        <f t="shared" si="2583"/>
        <v>0.12528095396440955</v>
      </c>
      <c r="S2204" s="13">
        <f t="shared" si="2584"/>
        <v>2.9852961678101676E-2</v>
      </c>
      <c r="T2204" s="13">
        <f t="shared" si="2585"/>
        <v>4.0169581360250319E-2</v>
      </c>
      <c r="U2204" s="13">
        <f t="shared" si="2586"/>
        <v>8.648708016456029E-2</v>
      </c>
      <c r="V2204" s="13">
        <f t="shared" si="2587"/>
        <v>3.4035427604150893E-3</v>
      </c>
      <c r="W2204" s="13">
        <f t="shared" si="2588"/>
        <v>6.21902240036916E-3</v>
      </c>
      <c r="X2204" s="13">
        <f t="shared" si="2589"/>
        <v>9.2436232147140012E-3</v>
      </c>
      <c r="Y2204" s="13">
        <f t="shared" si="2590"/>
        <v>6.8696142765563668E-3</v>
      </c>
      <c r="Z2204" s="13">
        <f t="shared" si="2591"/>
        <v>6.2070309440606548E-2</v>
      </c>
      <c r="AA2204" s="13">
        <f t="shared" si="2592"/>
        <v>4.2849927770775523E-2</v>
      </c>
      <c r="AB2204" s="13">
        <f t="shared" si="2593"/>
        <v>1.4790616693458008E-2</v>
      </c>
      <c r="AC2204" s="13">
        <f t="shared" si="2594"/>
        <v>2.1827174767018642E-4</v>
      </c>
      <c r="AD2204" s="13">
        <f t="shared" si="2595"/>
        <v>1.0733177547457115E-3</v>
      </c>
      <c r="AE2204" s="13">
        <f t="shared" si="2596"/>
        <v>1.5953222670404337E-3</v>
      </c>
      <c r="AF2204" s="13">
        <f t="shared" si="2597"/>
        <v>1.1856009669373258E-3</v>
      </c>
      <c r="AG2204" s="13">
        <f t="shared" si="2598"/>
        <v>5.8740468173468848E-4</v>
      </c>
      <c r="AH2204" s="13">
        <f t="shared" si="2599"/>
        <v>2.3064499384003446E-2</v>
      </c>
      <c r="AI2204" s="13">
        <f t="shared" si="2600"/>
        <v>1.5922461827249858E-2</v>
      </c>
      <c r="AJ2204" s="13">
        <f t="shared" si="2601"/>
        <v>5.4959959550663984E-3</v>
      </c>
      <c r="AK2204" s="13">
        <f t="shared" si="2602"/>
        <v>1.2647111092001042E-3</v>
      </c>
      <c r="AL2204" s="13">
        <f t="shared" si="2603"/>
        <v>8.958675673614799E-6</v>
      </c>
      <c r="AM2204" s="13">
        <f t="shared" si="2604"/>
        <v>1.4819190907998565E-4</v>
      </c>
      <c r="AN2204" s="13">
        <f t="shared" si="2605"/>
        <v>2.2026455008800565E-4</v>
      </c>
      <c r="AO2204" s="13">
        <f t="shared" si="2606"/>
        <v>1.6369473990406964E-4</v>
      </c>
      <c r="AP2204" s="13">
        <f t="shared" si="2607"/>
        <v>8.1102377002426697E-5</v>
      </c>
      <c r="AQ2204" s="13">
        <f t="shared" si="2608"/>
        <v>3.0136561929074968E-5</v>
      </c>
      <c r="AR2204" s="13">
        <f t="shared" si="2609"/>
        <v>6.8563683555497587E-3</v>
      </c>
      <c r="AS2204" s="13">
        <f t="shared" si="2610"/>
        <v>4.7332596124119971E-3</v>
      </c>
      <c r="AT2204" s="13">
        <f t="shared" si="2611"/>
        <v>1.6337910535652795E-3</v>
      </c>
      <c r="AU2204" s="13">
        <f t="shared" si="2612"/>
        <v>3.7595982829117429E-4</v>
      </c>
      <c r="AV2204" s="13">
        <f t="shared" si="2613"/>
        <v>6.4885496915417654E-5</v>
      </c>
      <c r="AW2204" s="13">
        <f t="shared" si="2614"/>
        <v>2.5534514850334726E-7</v>
      </c>
      <c r="AX2204" s="13">
        <f t="shared" si="2615"/>
        <v>1.7050590578970443E-5</v>
      </c>
      <c r="AY2204" s="13">
        <f t="shared" si="2616"/>
        <v>2.5343088471750702E-5</v>
      </c>
      <c r="AZ2204" s="13">
        <f t="shared" si="2617"/>
        <v>1.8834307536512488E-5</v>
      </c>
      <c r="BA2204" s="13">
        <f t="shared" si="2618"/>
        <v>9.3314367419567063E-6</v>
      </c>
      <c r="BB2204" s="13">
        <f t="shared" si="2619"/>
        <v>3.4674374741545418E-6</v>
      </c>
      <c r="BC2204" s="13">
        <f t="shared" si="2620"/>
        <v>1.0307628263169345E-6</v>
      </c>
      <c r="BD2204" s="13">
        <f t="shared" si="2621"/>
        <v>1.6984900417850283E-3</v>
      </c>
      <c r="BE2204" s="13">
        <f t="shared" si="2622"/>
        <v>1.1725441078960853E-3</v>
      </c>
      <c r="BF2204" s="13">
        <f t="shared" si="2623"/>
        <v>4.047299810827613E-4</v>
      </c>
      <c r="BG2204" s="13">
        <f t="shared" si="2624"/>
        <v>9.3134439596859612E-5</v>
      </c>
      <c r="BH2204" s="13">
        <f t="shared" si="2625"/>
        <v>1.6073723675873506E-5</v>
      </c>
      <c r="BI2204" s="13">
        <f t="shared" si="2626"/>
        <v>2.2192829542041789E-6</v>
      </c>
      <c r="BJ2204" s="14">
        <f t="shared" si="2627"/>
        <v>0.17298390723614177</v>
      </c>
      <c r="BK2204" s="14">
        <f t="shared" si="2628"/>
        <v>0.26330058843053339</v>
      </c>
      <c r="BL2204" s="14">
        <f t="shared" si="2629"/>
        <v>0.50078338809387113</v>
      </c>
      <c r="BM2204" s="14">
        <f t="shared" si="2630"/>
        <v>0.37014298315963501</v>
      </c>
      <c r="BN2204" s="14">
        <f t="shared" si="2631"/>
        <v>0.6289701222981946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1.74545454545455</v>
      </c>
      <c r="F2205" s="10">
        <f>VLOOKUP(B2205,home!$B$2:$E$405,3,FALSE)</f>
        <v>1.1499999999999999</v>
      </c>
      <c r="G2205" s="10">
        <f>VLOOKUP(C2205,away!$B$2:$E$405,4,FALSE)</f>
        <v>0.95</v>
      </c>
      <c r="H2205" s="10">
        <f>VLOOKUP(A2205,away!$A$2:$E$405,3,FALSE)</f>
        <v>1.4545454545454499</v>
      </c>
      <c r="I2205" s="10">
        <f>VLOOKUP(C2205,away!$B$2:$E$405,3,FALSE)</f>
        <v>0.86</v>
      </c>
      <c r="J2205" s="10">
        <f>VLOOKUP(B2205,home!$B$2:$E$405,4,FALSE)</f>
        <v>0.8</v>
      </c>
      <c r="K2205" s="12">
        <f t="shared" si="2576"/>
        <v>1.9069090909090955</v>
      </c>
      <c r="L2205" s="12">
        <f t="shared" si="2577"/>
        <v>1.0007272727272696</v>
      </c>
      <c r="M2205" s="13">
        <f t="shared" si="2578"/>
        <v>5.4604642977081619E-2</v>
      </c>
      <c r="N2205" s="13">
        <f t="shared" si="2579"/>
        <v>0.10412609009884244</v>
      </c>
      <c r="O2205" s="13">
        <f t="shared" si="2580"/>
        <v>5.4644355444701143E-2</v>
      </c>
      <c r="P2205" s="13">
        <f t="shared" si="2581"/>
        <v>0.10420181816436853</v>
      </c>
      <c r="Q2205" s="13">
        <f t="shared" si="2582"/>
        <v>9.9279493905151131E-2</v>
      </c>
      <c r="R2205" s="13">
        <f t="shared" si="2583"/>
        <v>2.7342048397057644E-2</v>
      </c>
      <c r="S2205" s="13">
        <f t="shared" si="2584"/>
        <v>4.9711976476603824E-2</v>
      </c>
      <c r="T2205" s="13">
        <f t="shared" si="2585"/>
        <v>9.9351697173445469E-2</v>
      </c>
      <c r="U2205" s="13">
        <f t="shared" si="2586"/>
        <v>5.2138800652425682E-2</v>
      </c>
      <c r="V2205" s="13">
        <f t="shared" si="2587"/>
        <v>1.0540573619517208E-2</v>
      </c>
      <c r="W2205" s="13">
        <f t="shared" si="2588"/>
        <v>6.3105656489528927E-2</v>
      </c>
      <c r="X2205" s="13">
        <f t="shared" si="2589"/>
        <v>6.315155151243021E-2</v>
      </c>
      <c r="Y2205" s="13">
        <f t="shared" si="2590"/>
        <v>3.1598739956764973E-2</v>
      </c>
      <c r="Z2205" s="13">
        <f t="shared" si="2591"/>
        <v>9.1206445077215061E-3</v>
      </c>
      <c r="AA2205" s="13">
        <f t="shared" si="2592"/>
        <v>1.739223992672425E-2</v>
      </c>
      <c r="AB2205" s="13">
        <f t="shared" si="2593"/>
        <v>1.6582710213771314E-2</v>
      </c>
      <c r="AC2205" s="13">
        <f t="shared" si="2594"/>
        <v>1.2571583611832981E-3</v>
      </c>
      <c r="AD2205" s="13">
        <f t="shared" si="2595"/>
        <v>3.0084187511917333E-2</v>
      </c>
      <c r="AE2205" s="13">
        <f t="shared" si="2596"/>
        <v>3.0106066921016816E-2</v>
      </c>
      <c r="AF2205" s="13">
        <f t="shared" si="2597"/>
        <v>1.506398112120691E-2</v>
      </c>
      <c r="AG2205" s="13">
        <f t="shared" si="2598"/>
        <v>5.0249789146134902E-3</v>
      </c>
      <c r="AH2205" s="13">
        <f t="shared" si="2599"/>
        <v>2.2818194259317725E-3</v>
      </c>
      <c r="AI2205" s="13">
        <f t="shared" si="2600"/>
        <v>4.3512222071222708E-3</v>
      </c>
      <c r="AJ2205" s="13">
        <f t="shared" si="2601"/>
        <v>4.1486925916635001E-3</v>
      </c>
      <c r="AK2205" s="13">
        <f t="shared" si="2602"/>
        <v>2.6370598728101143E-3</v>
      </c>
      <c r="AL2205" s="13">
        <f t="shared" si="2603"/>
        <v>9.5961207555789299E-5</v>
      </c>
      <c r="AM2205" s="13">
        <f t="shared" si="2604"/>
        <v>1.1473562131817803E-2</v>
      </c>
      <c r="AN2205" s="13">
        <f t="shared" si="2605"/>
        <v>1.1481906540640907E-2</v>
      </c>
      <c r="AO2205" s="13">
        <f t="shared" si="2606"/>
        <v>5.7451285090624861E-3</v>
      </c>
      <c r="AP2205" s="13">
        <f t="shared" si="2607"/>
        <v>1.9164355947805958E-3</v>
      </c>
      <c r="AQ2205" s="13">
        <f t="shared" si="2608"/>
        <v>4.79457341530562E-4</v>
      </c>
      <c r="AR2205" s="13">
        <f t="shared" si="2609"/>
        <v>4.5669578619376153E-4</v>
      </c>
      <c r="AS2205" s="13">
        <f t="shared" si="2610"/>
        <v>8.7087734647276036E-4</v>
      </c>
      <c r="AT2205" s="13">
        <f t="shared" si="2611"/>
        <v>8.3034196452784871E-4</v>
      </c>
      <c r="AU2205" s="13">
        <f t="shared" si="2612"/>
        <v>5.2779554690715743E-4</v>
      </c>
      <c r="AV2205" s="13">
        <f t="shared" si="2613"/>
        <v>2.5161453163464922E-4</v>
      </c>
      <c r="AW2205" s="13">
        <f t="shared" si="2614"/>
        <v>5.0867328385927653E-6</v>
      </c>
      <c r="AX2205" s="13">
        <f t="shared" si="2615"/>
        <v>3.646506655712283E-3</v>
      </c>
      <c r="AY2205" s="13">
        <f t="shared" si="2616"/>
        <v>3.6491586605527896E-3</v>
      </c>
      <c r="AZ2205" s="13">
        <f t="shared" si="2617"/>
        <v>1.8259062970620442E-3</v>
      </c>
      <c r="BA2205" s="13">
        <f t="shared" si="2618"/>
        <v>6.0907807630481597E-4</v>
      </c>
      <c r="BB2205" s="13">
        <f t="shared" si="2619"/>
        <v>1.5238026054462253E-4</v>
      </c>
      <c r="BC2205" s="13">
        <f t="shared" si="2620"/>
        <v>3.0498216510458184E-5</v>
      </c>
      <c r="BD2205" s="13">
        <f t="shared" si="2621"/>
        <v>7.6171321430619832E-5</v>
      </c>
      <c r="BE2205" s="13">
        <f t="shared" si="2622"/>
        <v>1.4525178530260777E-4</v>
      </c>
      <c r="BF2205" s="13">
        <f t="shared" si="2623"/>
        <v>1.3849097493215948E-4</v>
      </c>
      <c r="BG2205" s="13">
        <f t="shared" si="2624"/>
        <v>8.8029899702332838E-5</v>
      </c>
      <c r="BH2205" s="13">
        <f t="shared" si="2625"/>
        <v>4.1966254003548613E-5</v>
      </c>
      <c r="BI2205" s="13">
        <f t="shared" si="2626"/>
        <v>1.6005166254153406E-5</v>
      </c>
      <c r="BJ2205" s="14">
        <f t="shared" si="2627"/>
        <v>0.58190246188943728</v>
      </c>
      <c r="BK2205" s="14">
        <f t="shared" si="2628"/>
        <v>0.22406128946686305</v>
      </c>
      <c r="BL2205" s="14">
        <f t="shared" si="2629"/>
        <v>0.18496218930956931</v>
      </c>
      <c r="BM2205" s="14">
        <f t="shared" si="2630"/>
        <v>0.5522040642586743</v>
      </c>
      <c r="BN2205" s="14">
        <f t="shared" si="2631"/>
        <v>0.44419844898720251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1.3684210526315801</v>
      </c>
      <c r="F2206" s="10">
        <f>VLOOKUP(B2206,home!$B$2:$E$405,3,FALSE)</f>
        <v>2.38</v>
      </c>
      <c r="G2206" s="10">
        <f>VLOOKUP(C2206,away!$B$2:$E$405,4,FALSE)</f>
        <v>1.46</v>
      </c>
      <c r="H2206" s="10">
        <f>VLOOKUP(A2206,away!$A$2:$E$405,3,FALSE)</f>
        <v>1.0105263157894699</v>
      </c>
      <c r="I2206" s="10">
        <f>VLOOKUP(C2206,away!$B$2:$E$405,3,FALSE)</f>
        <v>0.61</v>
      </c>
      <c r="J2206" s="10">
        <f>VLOOKUP(B2206,home!$B$2:$E$405,4,FALSE)</f>
        <v>0.99</v>
      </c>
      <c r="K2206" s="12">
        <f t="shared" si="2576"/>
        <v>4.7549894736842147</v>
      </c>
      <c r="L2206" s="12">
        <f t="shared" si="2577"/>
        <v>0.61025684210526088</v>
      </c>
      <c r="M2206" s="13">
        <f t="shared" si="2578"/>
        <v>4.6763082501291063E-3</v>
      </c>
      <c r="N2206" s="13">
        <f t="shared" si="2579"/>
        <v>2.223579650506655E-2</v>
      </c>
      <c r="O2206" s="13">
        <f t="shared" si="2580"/>
        <v>2.8537491054345665E-3</v>
      </c>
      <c r="P2206" s="13">
        <f t="shared" si="2581"/>
        <v>1.3569546956877107E-2</v>
      </c>
      <c r="Q2206" s="13">
        <f t="shared" si="2582"/>
        <v>5.2865489160287861E-2</v>
      </c>
      <c r="R2206" s="13">
        <f t="shared" si="2583"/>
        <v>8.7075995862160563E-4</v>
      </c>
      <c r="S2206" s="13">
        <f t="shared" si="2584"/>
        <v>9.8439086329375931E-3</v>
      </c>
      <c r="T2206" s="13">
        <f t="shared" si="2585"/>
        <v>3.2261526471307166E-2</v>
      </c>
      <c r="U2206" s="13">
        <f t="shared" si="2586"/>
        <v>4.1404544373514372E-3</v>
      </c>
      <c r="V2206" s="13">
        <f t="shared" si="2587"/>
        <v>3.1738564622867654E-3</v>
      </c>
      <c r="W2206" s="13">
        <f t="shared" si="2588"/>
        <v>8.3791614826111888E-2</v>
      </c>
      <c r="X2206" s="13">
        <f t="shared" si="2589"/>
        <v>5.1134406258683394E-2</v>
      </c>
      <c r="Y2206" s="13">
        <f t="shared" si="2590"/>
        <v>1.5602560643175804E-2</v>
      </c>
      <c r="Z2206" s="13">
        <f t="shared" si="2591"/>
        <v>1.7712907419337626E-4</v>
      </c>
      <c r="AA2206" s="13">
        <f t="shared" si="2592"/>
        <v>8.4224688327293445E-4</v>
      </c>
      <c r="AB2206" s="13">
        <f t="shared" si="2593"/>
        <v>2.0024375321030709E-3</v>
      </c>
      <c r="AC2206" s="13">
        <f t="shared" si="2594"/>
        <v>5.7561157214934284E-4</v>
      </c>
      <c r="AD2206" s="13">
        <f t="shared" si="2595"/>
        <v>9.9607061620291051E-2</v>
      </c>
      <c r="AE2206" s="13">
        <f t="shared" si="2596"/>
        <v>6.0785890875782941E-2</v>
      </c>
      <c r="AF2206" s="13">
        <f t="shared" si="2597"/>
        <v>1.854750290520514E-2</v>
      </c>
      <c r="AG2206" s="13">
        <f t="shared" si="2598"/>
        <v>3.7729135172895477E-3</v>
      </c>
      <c r="AH2206" s="13">
        <f t="shared" si="2599"/>
        <v>2.702355736556956E-5</v>
      </c>
      <c r="AI2206" s="13">
        <f t="shared" si="2600"/>
        <v>1.284967308147848E-4</v>
      </c>
      <c r="AJ2206" s="13">
        <f t="shared" si="2601"/>
        <v>3.0550030121356792E-4</v>
      </c>
      <c r="AK2206" s="13">
        <f t="shared" si="2602"/>
        <v>4.8421690549262401E-4</v>
      </c>
      <c r="AL2206" s="13">
        <f t="shared" si="2603"/>
        <v>6.6811577333352425E-5</v>
      </c>
      <c r="AM2206" s="13">
        <f t="shared" si="2604"/>
        <v>9.4726105901819763E-2</v>
      </c>
      <c r="AN2206" s="13">
        <f t="shared" si="2605"/>
        <v>5.7807254252573041E-2</v>
      </c>
      <c r="AO2206" s="13">
        <f t="shared" si="2606"/>
        <v>1.7638636215475567E-2</v>
      </c>
      <c r="AP2206" s="13">
        <f t="shared" si="2607"/>
        <v>3.5880328119665367E-3</v>
      </c>
      <c r="AQ2206" s="13">
        <f t="shared" si="2608"/>
        <v>5.4740539330018945E-4</v>
      </c>
      <c r="AR2206" s="13">
        <f t="shared" si="2609"/>
        <v>3.2982621560725702E-6</v>
      </c>
      <c r="AS2206" s="13">
        <f t="shared" si="2610"/>
        <v>1.5683201833576076E-5</v>
      </c>
      <c r="AT2206" s="13">
        <f t="shared" si="2611"/>
        <v>3.7286729816159615E-5</v>
      </c>
      <c r="AU2206" s="13">
        <f t="shared" si="2612"/>
        <v>5.9099335927982091E-5</v>
      </c>
      <c r="AV2206" s="13">
        <f t="shared" si="2613"/>
        <v>7.0254180059820537E-5</v>
      </c>
      <c r="AW2206" s="13">
        <f t="shared" si="2614"/>
        <v>5.3853190938179421E-6</v>
      </c>
      <c r="AX2206" s="13">
        <f t="shared" si="2615"/>
        <v>7.5070272741041527E-2</v>
      </c>
      <c r="AY2206" s="13">
        <f t="shared" si="2616"/>
        <v>4.5812147578928646E-2</v>
      </c>
      <c r="AZ2206" s="13">
        <f t="shared" si="2617"/>
        <v>1.3978588255788581E-2</v>
      </c>
      <c r="BA2206" s="13">
        <f t="shared" si="2618"/>
        <v>2.8435097086890759E-3</v>
      </c>
      <c r="BB2206" s="13">
        <f t="shared" si="2619"/>
        <v>4.3381781383006136E-4</v>
      </c>
      <c r="BC2206" s="13">
        <f t="shared" si="2620"/>
        <v>5.2948057823388271E-5</v>
      </c>
      <c r="BD2206" s="13">
        <f t="shared" si="2621"/>
        <v>3.3546450796668901E-7</v>
      </c>
      <c r="BE2206" s="13">
        <f t="shared" si="2622"/>
        <v>1.5951302041762606E-6</v>
      </c>
      <c r="BF2206" s="13">
        <f t="shared" si="2623"/>
        <v>3.7924136650069366E-6</v>
      </c>
      <c r="BG2206" s="13">
        <f t="shared" si="2624"/>
        <v>6.0109623523213841E-6</v>
      </c>
      <c r="BH2206" s="13">
        <f t="shared" si="2625"/>
        <v>7.1455156780000719E-6</v>
      </c>
      <c r="BI2206" s="13">
        <f t="shared" si="2626"/>
        <v>6.795370366587173E-6</v>
      </c>
      <c r="BJ2206" s="14">
        <f t="shared" si="2627"/>
        <v>0.75310348151443762</v>
      </c>
      <c r="BK2206" s="14">
        <f t="shared" si="2628"/>
        <v>7.7718191030641925E-2</v>
      </c>
      <c r="BL2206" s="14">
        <f t="shared" si="2629"/>
        <v>1.1866181978237833E-2</v>
      </c>
      <c r="BM2206" s="14">
        <f t="shared" si="2630"/>
        <v>0.69998657140125897</v>
      </c>
      <c r="BN2206" s="14">
        <f t="shared" si="2631"/>
        <v>9.7071649936416801E-2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1.3684210526315801</v>
      </c>
      <c r="F2207" s="10">
        <f>VLOOKUP(B2207,home!$B$2:$E$405,3,FALSE)</f>
        <v>1.71</v>
      </c>
      <c r="G2207" s="10">
        <f>VLOOKUP(C2207,away!$B$2:$E$405,4,FALSE)</f>
        <v>0.97</v>
      </c>
      <c r="H2207" s="10">
        <f>VLOOKUP(A2207,away!$A$2:$E$405,3,FALSE)</f>
        <v>1.0105263157894699</v>
      </c>
      <c r="I2207" s="10">
        <f>VLOOKUP(C2207,away!$B$2:$E$405,3,FALSE)</f>
        <v>1.58</v>
      </c>
      <c r="J2207" s="10">
        <f>VLOOKUP(B2207,home!$B$2:$E$405,4,FALSE)</f>
        <v>1.1499999999999999</v>
      </c>
      <c r="K2207" s="12">
        <f t="shared" si="2576"/>
        <v>2.2698000000000018</v>
      </c>
      <c r="L2207" s="12">
        <f t="shared" si="2577"/>
        <v>1.8361263157894669</v>
      </c>
      <c r="M2207" s="13">
        <f t="shared" si="2578"/>
        <v>1.6474750946080009E-2</v>
      </c>
      <c r="N2207" s="13">
        <f t="shared" si="2579"/>
        <v>3.7394389697412427E-2</v>
      </c>
      <c r="O2207" s="13">
        <f t="shared" si="2580"/>
        <v>3.0249723758174921E-2</v>
      </c>
      <c r="P2207" s="13">
        <f t="shared" si="2581"/>
        <v>6.8660822986305492E-2</v>
      </c>
      <c r="Q2207" s="13">
        <f t="shared" si="2582"/>
        <v>4.2438892867593413E-2</v>
      </c>
      <c r="R2207" s="13">
        <f t="shared" si="2583"/>
        <v>2.7771156918873413E-2</v>
      </c>
      <c r="S2207" s="13">
        <f t="shared" si="2584"/>
        <v>7.1538389693813501E-2</v>
      </c>
      <c r="T2207" s="13">
        <f t="shared" si="2585"/>
        <v>7.7923168007158178E-2</v>
      </c>
      <c r="U2207" s="13">
        <f t="shared" si="2586"/>
        <v>6.3034971974458925E-2</v>
      </c>
      <c r="V2207" s="13">
        <f t="shared" si="2587"/>
        <v>3.3127357720296485E-2</v>
      </c>
      <c r="W2207" s="13">
        <f t="shared" si="2588"/>
        <v>3.2109266343621198E-2</v>
      </c>
      <c r="X2207" s="13">
        <f t="shared" si="2589"/>
        <v>5.8956668914215915E-2</v>
      </c>
      <c r="Y2207" s="13">
        <f t="shared" si="2590"/>
        <v>5.4125945642339329E-2</v>
      </c>
      <c r="Z2207" s="13">
        <f t="shared" si="2591"/>
        <v>1.6997117346220735E-2</v>
      </c>
      <c r="AA2207" s="13">
        <f t="shared" si="2592"/>
        <v>3.8580056952451848E-2</v>
      </c>
      <c r="AB2207" s="13">
        <f t="shared" si="2593"/>
        <v>4.3784506635337651E-2</v>
      </c>
      <c r="AC2207" s="13">
        <f t="shared" si="2594"/>
        <v>8.6289303093323288E-3</v>
      </c>
      <c r="AD2207" s="13">
        <f t="shared" si="2595"/>
        <v>1.8220403186687863E-2</v>
      </c>
      <c r="AE2207" s="13">
        <f t="shared" si="2596"/>
        <v>3.3454961775371848E-2</v>
      </c>
      <c r="AF2207" s="13">
        <f t="shared" si="2597"/>
        <v>3.0713767854745482E-2</v>
      </c>
      <c r="AG2207" s="13">
        <f t="shared" si="2598"/>
        <v>1.8798119138382259E-2</v>
      </c>
      <c r="AH2207" s="13">
        <f t="shared" si="2599"/>
        <v>7.8022136129893864E-3</v>
      </c>
      <c r="AI2207" s="13">
        <f t="shared" si="2600"/>
        <v>1.770946445876332E-2</v>
      </c>
      <c r="AJ2207" s="13">
        <f t="shared" si="2601"/>
        <v>2.0098471214250516E-2</v>
      </c>
      <c r="AK2207" s="13">
        <f t="shared" si="2602"/>
        <v>1.5206503320701949E-2</v>
      </c>
      <c r="AL2207" s="13">
        <f t="shared" si="2603"/>
        <v>1.4384908359933763E-3</v>
      </c>
      <c r="AM2207" s="13">
        <f t="shared" si="2604"/>
        <v>8.271334230628825E-3</v>
      </c>
      <c r="AN2207" s="13">
        <f t="shared" si="2605"/>
        <v>1.5187214447547809E-2</v>
      </c>
      <c r="AO2207" s="13">
        <f t="shared" si="2606"/>
        <v>1.3942822055340262E-2</v>
      </c>
      <c r="AP2207" s="13">
        <f t="shared" si="2607"/>
        <v>8.5335941640600124E-3</v>
      </c>
      <c r="AQ2207" s="13">
        <f t="shared" si="2608"/>
        <v>3.9171892032245047E-3</v>
      </c>
      <c r="AR2207" s="13">
        <f t="shared" si="2609"/>
        <v>2.8651699472441229E-3</v>
      </c>
      <c r="AS2207" s="13">
        <f t="shared" si="2610"/>
        <v>6.5033627462547155E-3</v>
      </c>
      <c r="AT2207" s="13">
        <f t="shared" si="2611"/>
        <v>7.3806663807244842E-3</v>
      </c>
      <c r="AU2207" s="13">
        <f t="shared" si="2612"/>
        <v>5.5842121836561483E-3</v>
      </c>
      <c r="AV2207" s="13">
        <f t="shared" si="2613"/>
        <v>3.1687612036156842E-3</v>
      </c>
      <c r="AW2207" s="13">
        <f t="shared" si="2614"/>
        <v>1.6653086792028406E-4</v>
      </c>
      <c r="AX2207" s="13">
        <f t="shared" si="2615"/>
        <v>3.1290457394468909E-3</v>
      </c>
      <c r="AY2207" s="13">
        <f t="shared" si="2616"/>
        <v>5.745323225507349E-3</v>
      </c>
      <c r="AZ2207" s="13">
        <f t="shared" si="2617"/>
        <v>5.2745695835352329E-3</v>
      </c>
      <c r="BA2207" s="13">
        <f t="shared" si="2618"/>
        <v>3.2282586722639098E-3</v>
      </c>
      <c r="BB2207" s="13">
        <f t="shared" si="2619"/>
        <v>1.4818726755798334E-3</v>
      </c>
      <c r="BC2207" s="13">
        <f t="shared" si="2620"/>
        <v>5.4418108325629544E-4</v>
      </c>
      <c r="BD2207" s="13">
        <f t="shared" si="2621"/>
        <v>8.7680232322401004E-4</v>
      </c>
      <c r="BE2207" s="13">
        <f t="shared" si="2622"/>
        <v>1.9901659132538596E-3</v>
      </c>
      <c r="BF2207" s="13">
        <f t="shared" si="2623"/>
        <v>2.2586392949518076E-3</v>
      </c>
      <c r="BG2207" s="13">
        <f t="shared" si="2624"/>
        <v>1.7088864905605385E-3</v>
      </c>
      <c r="BH2207" s="13">
        <f t="shared" si="2625"/>
        <v>9.6970763906857854E-4</v>
      </c>
      <c r="BI2207" s="13">
        <f t="shared" si="2626"/>
        <v>4.4020847983157197E-4</v>
      </c>
      <c r="BJ2207" s="14">
        <f t="shared" si="2627"/>
        <v>0.47339098850791872</v>
      </c>
      <c r="BK2207" s="14">
        <f t="shared" si="2628"/>
        <v>0.20561406571732854</v>
      </c>
      <c r="BL2207" s="14">
        <f t="shared" si="2629"/>
        <v>0.2979836514483874</v>
      </c>
      <c r="BM2207" s="14">
        <f t="shared" si="2630"/>
        <v>0.76541729348782894</v>
      </c>
      <c r="BN2207" s="14">
        <f t="shared" si="2631"/>
        <v>0.22298973717443968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1.3684210526315801</v>
      </c>
      <c r="F2208" s="10">
        <f>VLOOKUP(B2208,home!$B$2:$E$405,3,FALSE)</f>
        <v>1.17</v>
      </c>
      <c r="G2208" s="10">
        <f>VLOOKUP(C2208,away!$B$2:$E$405,4,FALSE)</f>
        <v>1.22</v>
      </c>
      <c r="H2208" s="10">
        <f>VLOOKUP(A2208,away!$A$2:$E$405,3,FALSE)</f>
        <v>1.0105263157894699</v>
      </c>
      <c r="I2208" s="10">
        <f>VLOOKUP(C2208,away!$B$2:$E$405,3,FALSE)</f>
        <v>0.61</v>
      </c>
      <c r="J2208" s="10">
        <f>VLOOKUP(B2208,home!$B$2:$E$405,4,FALSE)</f>
        <v>1.19</v>
      </c>
      <c r="K2208" s="12">
        <f t="shared" si="2576"/>
        <v>1.9532842105263173</v>
      </c>
      <c r="L2208" s="12">
        <f t="shared" si="2577"/>
        <v>0.73354105263157621</v>
      </c>
      <c r="M2208" s="13">
        <f t="shared" si="2578"/>
        <v>6.8096785937591886E-2</v>
      </c>
      <c r="N2208" s="13">
        <f t="shared" si="2579"/>
        <v>0.13301237675948879</v>
      </c>
      <c r="O2208" s="13">
        <f t="shared" si="2580"/>
        <v>4.9951788037488266E-2</v>
      </c>
      <c r="P2208" s="13">
        <f t="shared" si="2581"/>
        <v>9.7570038861183206E-2</v>
      </c>
      <c r="Q2208" s="13">
        <f t="shared" si="2582"/>
        <v>0.12990548766444357</v>
      </c>
      <c r="R2208" s="13">
        <f t="shared" si="2583"/>
        <v>1.8320843588924253E-2</v>
      </c>
      <c r="S2208" s="13">
        <f t="shared" si="2584"/>
        <v>3.4949933217470197E-2</v>
      </c>
      <c r="T2208" s="13">
        <f t="shared" si="2585"/>
        <v>9.529100816399419E-2</v>
      </c>
      <c r="U2208" s="13">
        <f t="shared" si="2586"/>
        <v>3.5785814505768052E-2</v>
      </c>
      <c r="V2208" s="13">
        <f t="shared" si="2587"/>
        <v>5.5640843401095512E-3</v>
      </c>
      <c r="W2208" s="13">
        <f t="shared" si="2588"/>
        <v>8.4580779305226297E-2</v>
      </c>
      <c r="X2208" s="13">
        <f t="shared" si="2589"/>
        <v>6.2043473883954738E-2</v>
      </c>
      <c r="Y2208" s="13">
        <f t="shared" si="2590"/>
        <v>2.2755717570877926E-2</v>
      </c>
      <c r="Z2208" s="13">
        <f t="shared" si="2591"/>
        <v>4.4796969637726546E-3</v>
      </c>
      <c r="AA2208" s="13">
        <f t="shared" si="2592"/>
        <v>8.7501213472798104E-3</v>
      </c>
      <c r="AB2208" s="13">
        <f t="shared" si="2593"/>
        <v>8.5457369339154623E-3</v>
      </c>
      <c r="AC2208" s="13">
        <f t="shared" si="2594"/>
        <v>4.9826867543804312E-4</v>
      </c>
      <c r="AD2208" s="13">
        <f t="shared" si="2595"/>
        <v>4.1302575182727432E-2</v>
      </c>
      <c r="AE2208" s="13">
        <f t="shared" si="2596"/>
        <v>3.0297134475932696E-2</v>
      </c>
      <c r="AF2208" s="13">
        <f t="shared" si="2597"/>
        <v>1.111209595759804E-2</v>
      </c>
      <c r="AG2208" s="13">
        <f t="shared" si="2598"/>
        <v>2.7170595218931836E-3</v>
      </c>
      <c r="AH2208" s="13">
        <f t="shared" si="2599"/>
        <v>8.2151040656906706E-4</v>
      </c>
      <c r="AI2208" s="13">
        <f t="shared" si="2600"/>
        <v>1.6046433059344141E-3</v>
      </c>
      <c r="AJ2208" s="13">
        <f t="shared" si="2601"/>
        <v>1.5671622165042212E-3</v>
      </c>
      <c r="AK2208" s="13">
        <f t="shared" si="2602"/>
        <v>1.020371070943707E-3</v>
      </c>
      <c r="AL2208" s="13">
        <f t="shared" si="2603"/>
        <v>2.8557056463930602E-5</v>
      </c>
      <c r="AM2208" s="13">
        <f t="shared" si="2604"/>
        <v>1.6135133591699522E-2</v>
      </c>
      <c r="AN2208" s="13">
        <f t="shared" si="2605"/>
        <v>1.1835782879206372E-2</v>
      </c>
      <c r="AO2208" s="13">
        <f t="shared" si="2606"/>
        <v>4.3410163159659136E-3</v>
      </c>
      <c r="AP2208" s="13">
        <f t="shared" si="2607"/>
        <v>1.061437892634828E-3</v>
      </c>
      <c r="AQ2208" s="13">
        <f t="shared" si="2608"/>
        <v>1.9465206726659837E-4</v>
      </c>
      <c r="AR2208" s="13">
        <f t="shared" si="2609"/>
        <v>1.2052232167649358E-4</v>
      </c>
      <c r="AS2208" s="13">
        <f t="shared" si="2610"/>
        <v>2.3541434794666864E-4</v>
      </c>
      <c r="AT2208" s="13">
        <f t="shared" si="2611"/>
        <v>2.2991556438778821E-4</v>
      </c>
      <c r="AU2208" s="13">
        <f t="shared" si="2612"/>
        <v>1.4969681389097119E-4</v>
      </c>
      <c r="AV2208" s="13">
        <f t="shared" si="2613"/>
        <v>7.3100105734832715E-5</v>
      </c>
      <c r="AW2208" s="13">
        <f t="shared" si="2614"/>
        <v>1.1365820764369517E-6</v>
      </c>
      <c r="AX2208" s="13">
        <f t="shared" si="2615"/>
        <v>5.2527502798999075E-3</v>
      </c>
      <c r="AY2208" s="13">
        <f t="shared" si="2616"/>
        <v>3.8531079695285847E-3</v>
      </c>
      <c r="AZ2208" s="13">
        <f t="shared" si="2617"/>
        <v>1.4132064379355561E-3</v>
      </c>
      <c r="BA2208" s="13">
        <f t="shared" si="2618"/>
        <v>3.4554831268965612E-4</v>
      </c>
      <c r="BB2208" s="13">
        <f t="shared" si="2619"/>
        <v>6.3368468256358839E-5</v>
      </c>
      <c r="BC2208" s="13">
        <f t="shared" si="2620"/>
        <v>9.2966745816840209E-6</v>
      </c>
      <c r="BD2208" s="13">
        <f t="shared" si="2621"/>
        <v>1.4734678451362746E-5</v>
      </c>
      <c r="BE2208" s="13">
        <f t="shared" si="2622"/>
        <v>2.8781014766229219E-5</v>
      </c>
      <c r="BF2208" s="13">
        <f t="shared" si="2623"/>
        <v>2.8108750852900162E-5</v>
      </c>
      <c r="BG2208" s="13">
        <f t="shared" si="2624"/>
        <v>1.8301459739529347E-5</v>
      </c>
      <c r="BH2208" s="13">
        <f t="shared" si="2625"/>
        <v>8.9369880847014446E-6</v>
      </c>
      <c r="BI2208" s="13">
        <f t="shared" si="2626"/>
        <v>3.4912955431018328E-6</v>
      </c>
      <c r="BJ2208" s="14">
        <f t="shared" si="2627"/>
        <v>0.65752300937580166</v>
      </c>
      <c r="BK2208" s="14">
        <f t="shared" si="2628"/>
        <v>0.21056077605778539</v>
      </c>
      <c r="BL2208" s="14">
        <f t="shared" si="2629"/>
        <v>0.12727899475440185</v>
      </c>
      <c r="BM2208" s="14">
        <f t="shared" si="2630"/>
        <v>0.49913318491518976</v>
      </c>
      <c r="BN2208" s="14">
        <f t="shared" si="2631"/>
        <v>0.49685732084912004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1.3684210526315801</v>
      </c>
      <c r="F2209" s="10">
        <f>VLOOKUP(B2209,home!$B$2:$E$405,3,FALSE)</f>
        <v>1.02</v>
      </c>
      <c r="G2209" s="10">
        <f>VLOOKUP(C2209,away!$B$2:$E$405,4,FALSE)</f>
        <v>1.32</v>
      </c>
      <c r="H2209" s="10">
        <f>VLOOKUP(A2209,away!$A$2:$E$405,3,FALSE)</f>
        <v>1.0105263157894699</v>
      </c>
      <c r="I2209" s="10">
        <f>VLOOKUP(C2209,away!$B$2:$E$405,3,FALSE)</f>
        <v>1.46</v>
      </c>
      <c r="J2209" s="10">
        <f>VLOOKUP(B2209,home!$B$2:$E$405,4,FALSE)</f>
        <v>0.79</v>
      </c>
      <c r="K2209" s="12">
        <f t="shared" si="2576"/>
        <v>1.8424421052631597</v>
      </c>
      <c r="L2209" s="12">
        <f t="shared" si="2577"/>
        <v>1.1655410526315746</v>
      </c>
      <c r="M2209" s="13">
        <f t="shared" si="2578"/>
        <v>4.9391192611755862E-2</v>
      </c>
      <c r="N2209" s="13">
        <f t="shared" si="2579"/>
        <v>9.1000412897061678E-2</v>
      </c>
      <c r="O2209" s="13">
        <f t="shared" si="2580"/>
        <v>5.7567462627434778E-2</v>
      </c>
      <c r="P2209" s="13">
        <f t="shared" si="2581"/>
        <v>0.10606471703794919</v>
      </c>
      <c r="Q2209" s="13">
        <f t="shared" si="2582"/>
        <v>8.3831496158939575E-2</v>
      </c>
      <c r="R2209" s="13">
        <f t="shared" si="2583"/>
        <v>3.3548620494054583E-2</v>
      </c>
      <c r="S2209" s="13">
        <f t="shared" si="2584"/>
        <v>5.6941954655609119E-2</v>
      </c>
      <c r="T2209" s="13">
        <f t="shared" si="2585"/>
        <v>9.7709050276770237E-2</v>
      </c>
      <c r="U2209" s="13">
        <f t="shared" si="2586"/>
        <v>6.181139097174071E-2</v>
      </c>
      <c r="V2209" s="13">
        <f t="shared" si="2587"/>
        <v>1.3586615545472809E-2</v>
      </c>
      <c r="W2209" s="13">
        <f t="shared" si="2588"/>
        <v>5.1484892756812374E-2</v>
      </c>
      <c r="X2209" s="13">
        <f t="shared" si="2589"/>
        <v>6.0007756098398826E-2</v>
      </c>
      <c r="Y2209" s="13">
        <f t="shared" si="2590"/>
        <v>3.4970751604493276E-2</v>
      </c>
      <c r="Z2209" s="13">
        <f t="shared" si="2591"/>
        <v>1.3034098148325866E-2</v>
      </c>
      <c r="AA2209" s="13">
        <f t="shared" si="2592"/>
        <v>2.4014571232608157E-2</v>
      </c>
      <c r="AB2209" s="13">
        <f t="shared" si="2593"/>
        <v>2.212272858939935E-2</v>
      </c>
      <c r="AC2209" s="13">
        <f t="shared" si="2594"/>
        <v>1.8235292280011936E-3</v>
      </c>
      <c r="AD2209" s="13">
        <f t="shared" si="2595"/>
        <v>2.3714483550027355E-2</v>
      </c>
      <c r="AE2209" s="13">
        <f t="shared" si="2596"/>
        <v>2.7640204119513043E-2</v>
      </c>
      <c r="AF2209" s="13">
        <f t="shared" si="2597"/>
        <v>1.6107896302204411E-2</v>
      </c>
      <c r="AG2209" s="13">
        <f t="shared" si="2598"/>
        <v>6.2581381372505259E-3</v>
      </c>
      <c r="AH2209" s="13">
        <f t="shared" si="2599"/>
        <v>3.7979441189757443E-3</v>
      </c>
      <c r="AI2209" s="13">
        <f t="shared" si="2600"/>
        <v>6.9974921582375066E-3</v>
      </c>
      <c r="AJ2209" s="13">
        <f t="shared" si="2601"/>
        <v>6.4462370917927831E-3</v>
      </c>
      <c r="AK2209" s="13">
        <f t="shared" si="2602"/>
        <v>3.9589395461427203E-3</v>
      </c>
      <c r="AL2209" s="13">
        <f t="shared" si="2603"/>
        <v>1.5663692358976699E-4</v>
      </c>
      <c r="AM2209" s="13">
        <f t="shared" si="2604"/>
        <v>8.7385125994281932E-3</v>
      </c>
      <c r="AN2209" s="13">
        <f t="shared" si="2605"/>
        <v>1.0185095173571813E-2</v>
      </c>
      <c r="AO2209" s="13">
        <f t="shared" si="2606"/>
        <v>5.935573274878831E-3</v>
      </c>
      <c r="AP2209" s="13">
        <f t="shared" si="2607"/>
        <v>2.3060514409247051E-3</v>
      </c>
      <c r="AQ2209" s="13">
        <f t="shared" si="2608"/>
        <v>6.7194940596948462E-4</v>
      </c>
      <c r="AR2209" s="13">
        <f t="shared" si="2609"/>
        <v>8.8533195725337807E-4</v>
      </c>
      <c r="AS2209" s="13">
        <f t="shared" si="2610"/>
        <v>1.6311728751786676E-3</v>
      </c>
      <c r="AT2209" s="13">
        <f t="shared" si="2611"/>
        <v>1.5026707930961732E-3</v>
      </c>
      <c r="AU2209" s="13">
        <f t="shared" si="2612"/>
        <v>9.2286131318319159E-4</v>
      </c>
      <c r="AV2209" s="13">
        <f t="shared" si="2613"/>
        <v>4.2507963518179109E-4</v>
      </c>
      <c r="AW2209" s="13">
        <f t="shared" si="2614"/>
        <v>9.3435748470136319E-6</v>
      </c>
      <c r="AX2209" s="13">
        <f t="shared" si="2615"/>
        <v>2.6833672584265192E-3</v>
      </c>
      <c r="AY2209" s="13">
        <f t="shared" si="2616"/>
        <v>3.1275746989835478E-3</v>
      </c>
      <c r="AZ2209" s="13">
        <f t="shared" si="2617"/>
        <v>1.8226583534185824E-3</v>
      </c>
      <c r="BA2209" s="13">
        <f t="shared" si="2618"/>
        <v>7.0812771194374237E-4</v>
      </c>
      <c r="BB2209" s="13">
        <f t="shared" si="2619"/>
        <v>2.0633797969412434E-4</v>
      </c>
      <c r="BC2209" s="13">
        <f t="shared" si="2620"/>
        <v>4.8099077210112471E-5</v>
      </c>
      <c r="BD2209" s="13">
        <f t="shared" si="2621"/>
        <v>1.7198179023091221E-4</v>
      </c>
      <c r="BE2209" s="13">
        <f t="shared" si="2622"/>
        <v>3.1686649165996899E-4</v>
      </c>
      <c r="BF2209" s="13">
        <f t="shared" si="2623"/>
        <v>2.9190408299067239E-4</v>
      </c>
      <c r="BG2209" s="13">
        <f t="shared" si="2624"/>
        <v>1.7927212440008216E-4</v>
      </c>
      <c r="BH2209" s="13">
        <f t="shared" si="2625"/>
        <v>8.2574627573671645E-5</v>
      </c>
      <c r="BI2209" s="13">
        <f t="shared" si="2626"/>
        <v>3.0427794133631384E-5</v>
      </c>
      <c r="BJ2209" s="14">
        <f t="shared" si="2627"/>
        <v>0.52915842887592091</v>
      </c>
      <c r="BK2209" s="14">
        <f t="shared" si="2628"/>
        <v>0.23109222070136148</v>
      </c>
      <c r="BL2209" s="14">
        <f t="shared" si="2629"/>
        <v>0.22670553031526847</v>
      </c>
      <c r="BM2209" s="14">
        <f t="shared" si="2630"/>
        <v>0.57546814508954447</v>
      </c>
      <c r="BN2209" s="14">
        <f t="shared" si="2631"/>
        <v>0.42140390182719573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1.30534351145038</v>
      </c>
      <c r="F2210" s="10">
        <f>VLOOKUP(B2210,home!$B$2:$E$405,3,FALSE)</f>
        <v>1.1499999999999999</v>
      </c>
      <c r="G2210" s="10">
        <f>VLOOKUP(C2210,away!$B$2:$E$405,4,FALSE)</f>
        <v>0.89</v>
      </c>
      <c r="H2210" s="10">
        <f>VLOOKUP(A2210,away!$A$2:$E$405,3,FALSE)</f>
        <v>1.0381679389313001</v>
      </c>
      <c r="I2210" s="10">
        <f>VLOOKUP(C2210,away!$B$2:$E$405,3,FALSE)</f>
        <v>1.02</v>
      </c>
      <c r="J2210" s="10">
        <f>VLOOKUP(B2210,home!$B$2:$E$405,4,FALSE)</f>
        <v>1.61</v>
      </c>
      <c r="K2210" s="12">
        <f t="shared" si="2576"/>
        <v>1.3360190839694637</v>
      </c>
      <c r="L2210" s="12">
        <f t="shared" si="2577"/>
        <v>1.7048793893129812</v>
      </c>
      <c r="M2210" s="13">
        <f t="shared" si="2578"/>
        <v>4.7791930425696683E-2</v>
      </c>
      <c r="N2210" s="13">
        <f t="shared" si="2579"/>
        <v>6.385093110847162E-2</v>
      </c>
      <c r="O2210" s="13">
        <f t="shared" si="2580"/>
        <v>8.1479477158250255E-2</v>
      </c>
      <c r="P2210" s="13">
        <f t="shared" si="2581"/>
        <v>0.10885813643527634</v>
      </c>
      <c r="Q2210" s="13">
        <f t="shared" si="2582"/>
        <v>4.26530312450688E-2</v>
      </c>
      <c r="R2210" s="13">
        <f t="shared" si="2583"/>
        <v>6.9456340629549349E-2</v>
      </c>
      <c r="S2210" s="13">
        <f t="shared" si="2584"/>
        <v>6.1987943166393319E-2</v>
      </c>
      <c r="T2210" s="13">
        <f t="shared" si="2585"/>
        <v>7.2718273861440405E-2</v>
      </c>
      <c r="U2210" s="13">
        <f t="shared" si="2586"/>
        <v>9.2794996583761558E-2</v>
      </c>
      <c r="V2210" s="13">
        <f t="shared" si="2587"/>
        <v>1.568812492551672E-2</v>
      </c>
      <c r="W2210" s="13">
        <f t="shared" si="2588"/>
        <v>1.8995087910852575E-2</v>
      </c>
      <c r="X2210" s="13">
        <f t="shared" si="2589"/>
        <v>3.238433387740073E-2</v>
      </c>
      <c r="Y2210" s="13">
        <f t="shared" si="2590"/>
        <v>2.7605691682105325E-2</v>
      </c>
      <c r="Z2210" s="13">
        <f t="shared" si="2591"/>
        <v>3.9471561198806827E-2</v>
      </c>
      <c r="AA2210" s="13">
        <f t="shared" si="2592"/>
        <v>5.2734759035674518E-2</v>
      </c>
      <c r="AB2210" s="13">
        <f t="shared" si="2593"/>
        <v>3.5227322230096142E-2</v>
      </c>
      <c r="AC2210" s="13">
        <f t="shared" si="2594"/>
        <v>2.2333530320179898E-3</v>
      </c>
      <c r="AD2210" s="13">
        <f t="shared" si="2595"/>
        <v>6.3444499876441742E-3</v>
      </c>
      <c r="AE2210" s="13">
        <f t="shared" si="2596"/>
        <v>1.0816522020461551E-2</v>
      </c>
      <c r="AF2210" s="13">
        <f t="shared" si="2597"/>
        <v>9.220432728367452E-3</v>
      </c>
      <c r="AG2210" s="13">
        <f t="shared" si="2598"/>
        <v>5.2399085730468415E-3</v>
      </c>
      <c r="AH2210" s="13">
        <f t="shared" si="2599"/>
        <v>1.6823562787962945E-2</v>
      </c>
      <c r="AI2210" s="13">
        <f t="shared" si="2600"/>
        <v>2.2476600945077009E-2</v>
      </c>
      <c r="AJ2210" s="13">
        <f t="shared" si="2601"/>
        <v>1.5014583902694485E-2</v>
      </c>
      <c r="AK2210" s="13">
        <f t="shared" si="2602"/>
        <v>6.6865902106201802E-3</v>
      </c>
      <c r="AL2210" s="13">
        <f t="shared" si="2603"/>
        <v>2.0348091981388789E-4</v>
      </c>
      <c r="AM2210" s="13">
        <f t="shared" si="2604"/>
        <v>1.6952612521564893E-3</v>
      </c>
      <c r="AN2210" s="13">
        <f t="shared" si="2605"/>
        <v>2.8902159683025157E-3</v>
      </c>
      <c r="AO2210" s="13">
        <f t="shared" si="2606"/>
        <v>2.4637348175111096E-3</v>
      </c>
      <c r="AP2210" s="13">
        <f t="shared" si="2607"/>
        <v>1.4001235703691565E-3</v>
      </c>
      <c r="AQ2210" s="13">
        <f t="shared" si="2608"/>
        <v>5.9676045440341984E-4</v>
      </c>
      <c r="AR2210" s="13">
        <f t="shared" si="2609"/>
        <v>5.7364290904021713E-3</v>
      </c>
      <c r="AS2210" s="13">
        <f t="shared" si="2610"/>
        <v>7.6639787386148924E-3</v>
      </c>
      <c r="AT2210" s="13">
        <f t="shared" si="2611"/>
        <v>5.1196109269628573E-3</v>
      </c>
      <c r="AU2210" s="13">
        <f t="shared" si="2612"/>
        <v>2.2799659669736579E-3</v>
      </c>
      <c r="AV2210" s="13">
        <f t="shared" si="2613"/>
        <v>7.6151951066942493E-4</v>
      </c>
      <c r="AW2210" s="13">
        <f t="shared" si="2614"/>
        <v>1.2874415277138878E-5</v>
      </c>
      <c r="AX2210" s="13">
        <f t="shared" si="2615"/>
        <v>3.7748356419917286E-4</v>
      </c>
      <c r="AY2210" s="13">
        <f t="shared" si="2616"/>
        <v>6.4356394840757339E-4</v>
      </c>
      <c r="AZ2210" s="13">
        <f t="shared" si="2617"/>
        <v>5.4859945567247738E-4</v>
      </c>
      <c r="BA2210" s="13">
        <f t="shared" si="2618"/>
        <v>3.1176530165477568E-4</v>
      </c>
      <c r="BB2210" s="13">
        <f t="shared" si="2619"/>
        <v>1.3288055927354291E-4</v>
      </c>
      <c r="BC2210" s="13">
        <f t="shared" si="2620"/>
        <v>4.5309065349169038E-5</v>
      </c>
      <c r="BD2210" s="13">
        <f t="shared" si="2621"/>
        <v>1.6299866207470125E-3</v>
      </c>
      <c r="BE2210" s="13">
        <f t="shared" si="2622"/>
        <v>2.1776932319329052E-3</v>
      </c>
      <c r="BF2210" s="13">
        <f t="shared" si="2623"/>
        <v>1.4547198584467505E-3</v>
      </c>
      <c r="BG2210" s="13">
        <f t="shared" si="2624"/>
        <v>6.4784449757140515E-4</v>
      </c>
      <c r="BH2210" s="13">
        <f t="shared" si="2625"/>
        <v>2.1638315305000161E-4</v>
      </c>
      <c r="BI2210" s="13">
        <f t="shared" si="2626"/>
        <v>5.781840438485749E-5</v>
      </c>
      <c r="BJ2210" s="14">
        <f t="shared" si="2627"/>
        <v>0.30093436095215897</v>
      </c>
      <c r="BK2210" s="14">
        <f t="shared" si="2628"/>
        <v>0.23740653285312249</v>
      </c>
      <c r="BL2210" s="14">
        <f t="shared" si="2629"/>
        <v>0.42044018348344242</v>
      </c>
      <c r="BM2210" s="14">
        <f t="shared" si="2630"/>
        <v>0.58353210195208716</v>
      </c>
      <c r="BN2210" s="14">
        <f t="shared" si="2631"/>
        <v>0.41408984700231305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1.30534351145038</v>
      </c>
      <c r="F2211" s="10">
        <f>VLOOKUP(B2211,home!$B$2:$E$405,3,FALSE)</f>
        <v>1.42</v>
      </c>
      <c r="G2211" s="10">
        <f>VLOOKUP(C2211,away!$B$2:$E$405,4,FALSE)</f>
        <v>0.77</v>
      </c>
      <c r="H2211" s="10">
        <f>VLOOKUP(A2211,away!$A$2:$E$405,3,FALSE)</f>
        <v>1.0381679389313001</v>
      </c>
      <c r="I2211" s="10">
        <f>VLOOKUP(C2211,away!$B$2:$E$405,3,FALSE)</f>
        <v>1.53</v>
      </c>
      <c r="J2211" s="10">
        <f>VLOOKUP(B2211,home!$B$2:$E$405,4,FALSE)</f>
        <v>2.2000000000000002</v>
      </c>
      <c r="K2211" s="12">
        <f t="shared" si="2576"/>
        <v>1.4272625954198455</v>
      </c>
      <c r="L2211" s="12">
        <f t="shared" si="2577"/>
        <v>3.4944732824427569</v>
      </c>
      <c r="M2211" s="13">
        <f t="shared" si="2578"/>
        <v>7.2864714379080719E-3</v>
      </c>
      <c r="N2211" s="13">
        <f t="shared" si="2579"/>
        <v>1.0399708135921249E-2</v>
      </c>
      <c r="O2211" s="13">
        <f t="shared" si="2580"/>
        <v>2.5462379763052014E-2</v>
      </c>
      <c r="P2211" s="13">
        <f t="shared" si="2581"/>
        <v>3.6341502226179372E-2</v>
      </c>
      <c r="Q2211" s="13">
        <f t="shared" si="2582"/>
        <v>7.4215572128419234E-3</v>
      </c>
      <c r="R2211" s="13">
        <f t="shared" si="2583"/>
        <v>4.4488802894698212E-2</v>
      </c>
      <c r="S2211" s="13">
        <f t="shared" si="2584"/>
        <v>4.5313592296004797E-2</v>
      </c>
      <c r="T2211" s="13">
        <f t="shared" si="2585"/>
        <v>2.5934433394396435E-2</v>
      </c>
      <c r="U2211" s="13">
        <f t="shared" si="2586"/>
        <v>6.3497204286608919E-2</v>
      </c>
      <c r="V2211" s="13">
        <f t="shared" si="2587"/>
        <v>2.5111438511377641E-2</v>
      </c>
      <c r="W2211" s="13">
        <f t="shared" si="2588"/>
        <v>3.530837003219212E-3</v>
      </c>
      <c r="X2211" s="13">
        <f t="shared" si="2589"/>
        <v>1.2338415572409788E-2</v>
      </c>
      <c r="Y2211" s="13">
        <f t="shared" si="2590"/>
        <v>2.1558131782730836E-2</v>
      </c>
      <c r="Z2211" s="13">
        <f t="shared" si="2591"/>
        <v>5.1821644361128287E-2</v>
      </c>
      <c r="AA2211" s="13">
        <f t="shared" si="2592"/>
        <v>7.3963094629788159E-2</v>
      </c>
      <c r="AB2211" s="13">
        <f t="shared" si="2593"/>
        <v>5.278237920329755E-2</v>
      </c>
      <c r="AC2211" s="13">
        <f t="shared" si="2594"/>
        <v>7.8277548874345661E-3</v>
      </c>
      <c r="AD2211" s="13">
        <f t="shared" si="2595"/>
        <v>1.2598578963047698E-3</v>
      </c>
      <c r="AE2211" s="13">
        <f t="shared" si="2596"/>
        <v>4.4025397583115555E-3</v>
      </c>
      <c r="AF2211" s="13">
        <f t="shared" si="2597"/>
        <v>7.6922787801558647E-3</v>
      </c>
      <c r="AG2211" s="13">
        <f t="shared" si="2598"/>
        <v>8.9601542261186738E-3</v>
      </c>
      <c r="AH2211" s="13">
        <f t="shared" si="2599"/>
        <v>4.5272337918053282E-2</v>
      </c>
      <c r="AI2211" s="13">
        <f t="shared" si="2600"/>
        <v>6.4615514517645023E-2</v>
      </c>
      <c r="AJ2211" s="13">
        <f t="shared" si="2601"/>
        <v>4.6111653477421376E-2</v>
      </c>
      <c r="AK2211" s="13">
        <f t="shared" si="2602"/>
        <v>2.193781274042832E-2</v>
      </c>
      <c r="AL2211" s="13">
        <f t="shared" si="2603"/>
        <v>1.5616468085647831E-3</v>
      </c>
      <c r="AM2211" s="13">
        <f t="shared" si="2604"/>
        <v>3.5962961018802639E-4</v>
      </c>
      <c r="AN2211" s="13">
        <f t="shared" si="2605"/>
        <v>1.2567160643773617E-3</v>
      </c>
      <c r="AO2211" s="13">
        <f t="shared" si="2606"/>
        <v>2.1957803552916516E-3</v>
      </c>
      <c r="AP2211" s="13">
        <f t="shared" si="2607"/>
        <v>2.5576985952264464E-3</v>
      </c>
      <c r="AQ2211" s="13">
        <f t="shared" si="2608"/>
        <v>2.2344523513900469E-3</v>
      </c>
      <c r="AR2211" s="13">
        <f t="shared" si="2609"/>
        <v>3.1640595057671479E-2</v>
      </c>
      <c r="AS2211" s="13">
        <f t="shared" si="2610"/>
        <v>4.5159437822640536E-2</v>
      </c>
      <c r="AT2211" s="13">
        <f t="shared" si="2611"/>
        <v>3.2227188217221536E-2</v>
      </c>
      <c r="AU2211" s="13">
        <f t="shared" si="2612"/>
        <v>1.5332220099331821E-2</v>
      </c>
      <c r="AV2211" s="13">
        <f t="shared" si="2613"/>
        <v>5.4707760631301609E-3</v>
      </c>
      <c r="AW2211" s="13">
        <f t="shared" si="2614"/>
        <v>2.1635449664636957E-4</v>
      </c>
      <c r="AX2211" s="13">
        <f t="shared" si="2615"/>
        <v>8.5547648471131664E-5</v>
      </c>
      <c r="AY2211" s="13">
        <f t="shared" si="2616"/>
        <v>2.9894397195817456E-4</v>
      </c>
      <c r="AZ2211" s="13">
        <f t="shared" si="2617"/>
        <v>5.2232586147757908E-4</v>
      </c>
      <c r="BA2211" s="13">
        <f t="shared" si="2618"/>
        <v>6.0841792255409864E-4</v>
      </c>
      <c r="BB2211" s="13">
        <f t="shared" si="2619"/>
        <v>5.3152504373115599E-4</v>
      </c>
      <c r="BC2211" s="13">
        <f t="shared" si="2620"/>
        <v>3.7148001285354862E-4</v>
      </c>
      <c r="BD2211" s="13">
        <f t="shared" si="2621"/>
        <v>1.8427869011603884E-2</v>
      </c>
      <c r="BE2211" s="13">
        <f t="shared" si="2622"/>
        <v>2.6301408153558702E-2</v>
      </c>
      <c r="BF2211" s="13">
        <f t="shared" si="2623"/>
        <v>1.8769508032222444E-2</v>
      </c>
      <c r="BG2211" s="13">
        <f t="shared" si="2624"/>
        <v>8.9296722496078115E-3</v>
      </c>
      <c r="BH2211" s="13">
        <f t="shared" si="2625"/>
        <v>3.1862467978059522E-3</v>
      </c>
      <c r="BI2211" s="13">
        <f t="shared" si="2626"/>
        <v>9.0952217485693878E-4</v>
      </c>
      <c r="BJ2211" s="14">
        <f t="shared" si="2627"/>
        <v>0.11452043119992952</v>
      </c>
      <c r="BK2211" s="14">
        <f t="shared" si="2628"/>
        <v>0.1237413501394274</v>
      </c>
      <c r="BL2211" s="14">
        <f t="shared" si="2629"/>
        <v>0.64448562311064417</v>
      </c>
      <c r="BM2211" s="14">
        <f t="shared" si="2630"/>
        <v>0.80308603766521669</v>
      </c>
      <c r="BN2211" s="14">
        <f t="shared" si="2631"/>
        <v>0.13140042167060084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1.30534351145038</v>
      </c>
      <c r="F2212" s="10">
        <f>VLOOKUP(B2212,home!$B$2:$E$405,3,FALSE)</f>
        <v>1.02</v>
      </c>
      <c r="G2212" s="10">
        <f>VLOOKUP(C2212,away!$B$2:$E$405,4,FALSE)</f>
        <v>1.1499999999999999</v>
      </c>
      <c r="H2212" s="10">
        <f>VLOOKUP(A2212,away!$A$2:$E$405,3,FALSE)</f>
        <v>1.0381679389313001</v>
      </c>
      <c r="I2212" s="10">
        <f>VLOOKUP(C2212,away!$B$2:$E$405,3,FALSE)</f>
        <v>1.1499999999999999</v>
      </c>
      <c r="J2212" s="10">
        <f>VLOOKUP(B2212,home!$B$2:$E$405,4,FALSE)</f>
        <v>0.48</v>
      </c>
      <c r="K2212" s="12">
        <f t="shared" si="2576"/>
        <v>1.5311679389312958</v>
      </c>
      <c r="L2212" s="12">
        <f t="shared" si="2577"/>
        <v>0.57306870229007756</v>
      </c>
      <c r="M2212" s="13">
        <f t="shared" si="2578"/>
        <v>0.12193872174395637</v>
      </c>
      <c r="N2212" s="13">
        <f t="shared" si="2579"/>
        <v>0.18670866124861046</v>
      </c>
      <c r="O2212" s="13">
        <f t="shared" si="2580"/>
        <v>6.9879265028719939E-2</v>
      </c>
      <c r="P2212" s="13">
        <f t="shared" si="2581"/>
        <v>0.10699689020805889</v>
      </c>
      <c r="Q2212" s="13">
        <f t="shared" si="2582"/>
        <v>0.14294115801232821</v>
      </c>
      <c r="R2212" s="13">
        <f t="shared" si="2583"/>
        <v>2.0022809863496468E-2</v>
      </c>
      <c r="S2212" s="13">
        <f t="shared" si="2584"/>
        <v>2.3471491152405047E-2</v>
      </c>
      <c r="T2212" s="13">
        <f t="shared" si="2585"/>
        <v>8.1915103925965863E-2</v>
      </c>
      <c r="U2212" s="13">
        <f t="shared" si="2586"/>
        <v>3.065828451030311E-2</v>
      </c>
      <c r="V2212" s="13">
        <f t="shared" si="2587"/>
        <v>2.2883776065149158E-3</v>
      </c>
      <c r="W2212" s="13">
        <f t="shared" si="2588"/>
        <v>7.295563943406308E-2</v>
      </c>
      <c r="X2212" s="13">
        <f t="shared" si="2589"/>
        <v>4.1808593615221344E-2</v>
      </c>
      <c r="Y2212" s="13">
        <f t="shared" si="2590"/>
        <v>1.1979598243824059E-2</v>
      </c>
      <c r="Z2212" s="13">
        <f t="shared" si="2591"/>
        <v>3.8248152215582965E-3</v>
      </c>
      <c r="AA2212" s="13">
        <f t="shared" si="2592"/>
        <v>5.8564344395864642E-3</v>
      </c>
      <c r="AB2212" s="13">
        <f t="shared" si="2593"/>
        <v>4.4835923251739336E-3</v>
      </c>
      <c r="AC2212" s="13">
        <f t="shared" si="2594"/>
        <v>1.2549812111415726E-4</v>
      </c>
      <c r="AD2212" s="13">
        <f t="shared" si="2595"/>
        <v>2.7926834016417278E-2</v>
      </c>
      <c r="AE2212" s="13">
        <f t="shared" si="2596"/>
        <v>1.6003994528858645E-2</v>
      </c>
      <c r="AF2212" s="13">
        <f t="shared" si="2597"/>
        <v>4.5856941880552627E-3</v>
      </c>
      <c r="AG2212" s="13">
        <f t="shared" si="2598"/>
        <v>8.7597260581599365E-4</v>
      </c>
      <c r="AH2212" s="13">
        <f t="shared" si="2599"/>
        <v>5.4797047387943705E-4</v>
      </c>
      <c r="AI2212" s="13">
        <f t="shared" si="2600"/>
        <v>8.3903482108518303E-4</v>
      </c>
      <c r="AJ2212" s="13">
        <f t="shared" si="2601"/>
        <v>6.4235160884629433E-4</v>
      </c>
      <c r="AK2212" s="13">
        <f t="shared" si="2602"/>
        <v>3.2784939632879407E-4</v>
      </c>
      <c r="AL2212" s="13">
        <f t="shared" si="2603"/>
        <v>4.4048054610133534E-6</v>
      </c>
      <c r="AM2212" s="13">
        <f t="shared" si="2604"/>
        <v>8.5521345763588108E-3</v>
      </c>
      <c r="AN2212" s="13">
        <f t="shared" si="2605"/>
        <v>4.9009606634840457E-3</v>
      </c>
      <c r="AO2212" s="13">
        <f t="shared" si="2606"/>
        <v>1.4042935836987599E-3</v>
      </c>
      <c r="AP2212" s="13">
        <f t="shared" si="2607"/>
        <v>2.6825223388151032E-4</v>
      </c>
      <c r="AQ2212" s="13">
        <f t="shared" si="2608"/>
        <v>3.8431739889222866E-5</v>
      </c>
      <c r="AR2212" s="13">
        <f t="shared" si="2609"/>
        <v>6.280494567187359E-5</v>
      </c>
      <c r="AS2212" s="13">
        <f t="shared" si="2610"/>
        <v>9.6164919219094704E-5</v>
      </c>
      <c r="AT2212" s="13">
        <f t="shared" si="2611"/>
        <v>7.3622320579097903E-5</v>
      </c>
      <c r="AU2212" s="13">
        <f t="shared" si="2612"/>
        <v>3.7576045620145486E-5</v>
      </c>
      <c r="AV2212" s="13">
        <f t="shared" si="2613"/>
        <v>1.4383809081346624E-5</v>
      </c>
      <c r="AW2212" s="13">
        <f t="shared" si="2614"/>
        <v>1.0736278015515779E-7</v>
      </c>
      <c r="AX2212" s="13">
        <f t="shared" si="2615"/>
        <v>2.1824590454577351E-3</v>
      </c>
      <c r="AY2212" s="13">
        <f t="shared" si="2616"/>
        <v>1.2506989729817058E-3</v>
      </c>
      <c r="AZ2212" s="13">
        <f t="shared" si="2617"/>
        <v>3.5836821870107946E-4</v>
      </c>
      <c r="BA2212" s="13">
        <f t="shared" si="2618"/>
        <v>6.8456536677678124E-5</v>
      </c>
      <c r="BB2212" s="13">
        <f t="shared" si="2619"/>
        <v>9.8075746592875232E-6</v>
      </c>
      <c r="BC2212" s="13">
        <f t="shared" si="2620"/>
        <v>1.1240828165221906E-6</v>
      </c>
      <c r="BD2212" s="13">
        <f t="shared" si="2621"/>
        <v>5.9985914522632337E-6</v>
      </c>
      <c r="BE2212" s="13">
        <f t="shared" si="2622"/>
        <v>9.1848509104527831E-6</v>
      </c>
      <c r="BF2212" s="13">
        <f t="shared" si="2623"/>
        <v>7.0317746189746133E-6</v>
      </c>
      <c r="BG2212" s="13">
        <f t="shared" si="2624"/>
        <v>3.5889426167882519E-6</v>
      </c>
      <c r="BH2212" s="13">
        <f t="shared" si="2625"/>
        <v>1.3738184673725895E-6</v>
      </c>
      <c r="BI2212" s="13">
        <f t="shared" si="2626"/>
        <v>4.2070935823052797E-7</v>
      </c>
      <c r="BJ2212" s="14">
        <f t="shared" si="2627"/>
        <v>0.60673623704776636</v>
      </c>
      <c r="BK2212" s="14">
        <f t="shared" si="2628"/>
        <v>0.25607608261049208</v>
      </c>
      <c r="BL2212" s="14">
        <f t="shared" si="2629"/>
        <v>0.13356974319501527</v>
      </c>
      <c r="BM2212" s="14">
        <f t="shared" si="2630"/>
        <v>0.35046878035946016</v>
      </c>
      <c r="BN2212" s="14">
        <f t="shared" si="2631"/>
        <v>0.64848750610517036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1.30534351145038</v>
      </c>
      <c r="F2213" s="10">
        <f>VLOOKUP(B2213,home!$B$2:$E$405,3,FALSE)</f>
        <v>1.2</v>
      </c>
      <c r="G2213" s="10">
        <f>VLOOKUP(C2213,away!$B$2:$E$405,4,FALSE)</f>
        <v>0.77</v>
      </c>
      <c r="H2213" s="10">
        <f>VLOOKUP(A2213,away!$A$2:$E$405,3,FALSE)</f>
        <v>1.0381679389313001</v>
      </c>
      <c r="I2213" s="10">
        <f>VLOOKUP(C2213,away!$B$2:$E$405,3,FALSE)</f>
        <v>0.89</v>
      </c>
      <c r="J2213" s="10">
        <f>VLOOKUP(B2213,home!$B$2:$E$405,4,FALSE)</f>
        <v>0.69</v>
      </c>
      <c r="K2213" s="12">
        <f t="shared" si="2576"/>
        <v>1.2061374045801512</v>
      </c>
      <c r="L2213" s="12">
        <f t="shared" si="2577"/>
        <v>0.63753893129771133</v>
      </c>
      <c r="M2213" s="13">
        <f t="shared" si="2578"/>
        <v>0.15823463183543243</v>
      </c>
      <c r="N2213" s="13">
        <f t="shared" si="2579"/>
        <v>0.19085270815668423</v>
      </c>
      <c r="O2213" s="13">
        <f t="shared" si="2580"/>
        <v>0.10088073807464838</v>
      </c>
      <c r="P2213" s="13">
        <f t="shared" si="2581"/>
        <v>0.12167603159348644</v>
      </c>
      <c r="Q2213" s="13">
        <f t="shared" si="2582"/>
        <v>0.11509729503659809</v>
      </c>
      <c r="R2213" s="13">
        <f t="shared" si="2583"/>
        <v>3.2157698970317831E-2</v>
      </c>
      <c r="S2213" s="13">
        <f t="shared" si="2584"/>
        <v>2.3390986683207101E-2</v>
      </c>
      <c r="T2213" s="13">
        <f t="shared" si="2585"/>
        <v>7.3379006472890113E-2</v>
      </c>
      <c r="U2213" s="13">
        <f t="shared" si="2586"/>
        <v>3.878660357332895E-2</v>
      </c>
      <c r="V2213" s="13">
        <f t="shared" si="2587"/>
        <v>1.9985247376389493E-3</v>
      </c>
      <c r="W2213" s="13">
        <f t="shared" si="2588"/>
        <v>4.6274384236546125E-2</v>
      </c>
      <c r="X2213" s="13">
        <f t="shared" si="2589"/>
        <v>2.9501721472627272E-2</v>
      </c>
      <c r="Y2213" s="13">
        <f t="shared" si="2590"/>
        <v>9.404247989550767E-3</v>
      </c>
      <c r="Z2213" s="13">
        <f t="shared" si="2591"/>
        <v>6.8339283448433166E-3</v>
      </c>
      <c r="AA2213" s="13">
        <f t="shared" si="2592"/>
        <v>8.2426565969360467E-3</v>
      </c>
      <c r="AB2213" s="13">
        <f t="shared" si="2593"/>
        <v>4.970888217336952E-3</v>
      </c>
      <c r="AC2213" s="13">
        <f t="shared" si="2594"/>
        <v>9.6049042921521224E-5</v>
      </c>
      <c r="AD2213" s="13">
        <f t="shared" si="2595"/>
        <v>1.3953316425403098E-2</v>
      </c>
      <c r="AE2213" s="13">
        <f t="shared" si="2596"/>
        <v>8.895782441910291E-3</v>
      </c>
      <c r="AF2213" s="13">
        <f t="shared" si="2597"/>
        <v>2.835703815536216E-3</v>
      </c>
      <c r="AG2213" s="13">
        <f t="shared" si="2598"/>
        <v>6.0262386001126733E-4</v>
      </c>
      <c r="AH2213" s="13">
        <f t="shared" si="2599"/>
        <v>1.089223843384136E-3</v>
      </c>
      <c r="AI2213" s="13">
        <f t="shared" si="2600"/>
        <v>1.3137536194661589E-3</v>
      </c>
      <c r="AJ2213" s="13">
        <f t="shared" si="2601"/>
        <v>7.9228369042034629E-4</v>
      </c>
      <c r="AK2213" s="13">
        <f t="shared" si="2602"/>
        <v>3.1853433135159361E-4</v>
      </c>
      <c r="AL2213" s="13">
        <f t="shared" si="2603"/>
        <v>2.9543131602689263E-6</v>
      </c>
      <c r="AM2213" s="13">
        <f t="shared" si="2604"/>
        <v>3.3659233717242571E-3</v>
      </c>
      <c r="AN2213" s="13">
        <f t="shared" si="2605"/>
        <v>2.1459071892390717E-3</v>
      </c>
      <c r="AO2213" s="13">
        <f t="shared" si="2606"/>
        <v>6.8404968804577676E-4</v>
      </c>
      <c r="AP2213" s="13">
        <f t="shared" si="2607"/>
        <v>1.4536943569041247E-4</v>
      </c>
      <c r="AQ2213" s="13">
        <f t="shared" si="2608"/>
        <v>2.3169668668354232E-5</v>
      </c>
      <c r="AR2213" s="13">
        <f t="shared" si="2609"/>
        <v>1.3888452101102163E-4</v>
      </c>
      <c r="AS2213" s="13">
        <f t="shared" si="2610"/>
        <v>1.6751381570859111E-4</v>
      </c>
      <c r="AT2213" s="13">
        <f t="shared" si="2611"/>
        <v>1.0102233945503893E-4</v>
      </c>
      <c r="AU2213" s="13">
        <f t="shared" si="2612"/>
        <v>4.0615607438305232E-5</v>
      </c>
      <c r="AV2213" s="13">
        <f t="shared" si="2613"/>
        <v>1.2247000835270936E-5</v>
      </c>
      <c r="AW2213" s="13">
        <f t="shared" si="2614"/>
        <v>6.310409233151915E-8</v>
      </c>
      <c r="AX2213" s="13">
        <f t="shared" si="2615"/>
        <v>6.7662767993119431E-4</v>
      </c>
      <c r="AY2213" s="13">
        <f t="shared" si="2616"/>
        <v>4.3137648794978347E-4</v>
      </c>
      <c r="AZ2213" s="13">
        <f t="shared" si="2617"/>
        <v>1.3750965255723249E-4</v>
      </c>
      <c r="BA2213" s="13">
        <f t="shared" si="2618"/>
        <v>2.9222585644819209E-5</v>
      </c>
      <c r="BB2213" s="13">
        <f t="shared" si="2619"/>
        <v>4.6576340054384688E-6</v>
      </c>
      <c r="BC2213" s="13">
        <f t="shared" si="2620"/>
        <v>5.9388460124062426E-7</v>
      </c>
      <c r="BD2213" s="13">
        <f t="shared" si="2621"/>
        <v>1.4757381516526871E-5</v>
      </c>
      <c r="BE2213" s="13">
        <f t="shared" si="2622"/>
        <v>1.7799429840742817E-5</v>
      </c>
      <c r="BF2213" s="13">
        <f t="shared" si="2623"/>
        <v>1.0734279055560017E-5</v>
      </c>
      <c r="BG2213" s="13">
        <f t="shared" si="2624"/>
        <v>4.3156718267040793E-6</v>
      </c>
      <c r="BH2213" s="13">
        <f t="shared" si="2625"/>
        <v>1.3013233040201344E-6</v>
      </c>
      <c r="BI2213" s="13">
        <f t="shared" si="2626"/>
        <v>3.1391494248610243E-7</v>
      </c>
      <c r="BJ2213" s="14">
        <f t="shared" si="2627"/>
        <v>0.49844119718581492</v>
      </c>
      <c r="BK2213" s="14">
        <f t="shared" si="2628"/>
        <v>0.30583055469379655</v>
      </c>
      <c r="BL2213" s="14">
        <f t="shared" si="2629"/>
        <v>0.18906188620212463</v>
      </c>
      <c r="BM2213" s="14">
        <f t="shared" si="2630"/>
        <v>0.28083714937555454</v>
      </c>
      <c r="BN2213" s="14">
        <f t="shared" si="2631"/>
        <v>0.71889910366716736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1.30534351145038</v>
      </c>
      <c r="F2214" s="10">
        <f>VLOOKUP(B2214,home!$B$2:$E$405,3,FALSE)</f>
        <v>1.64</v>
      </c>
      <c r="G2214" s="10">
        <f>VLOOKUP(C2214,away!$B$2:$E$405,4,FALSE)</f>
        <v>1.1499999999999999</v>
      </c>
      <c r="H2214" s="10">
        <f>VLOOKUP(A2214,away!$A$2:$E$405,3,FALSE)</f>
        <v>1.0381679389313001</v>
      </c>
      <c r="I2214" s="10">
        <f>VLOOKUP(C2214,away!$B$2:$E$405,3,FALSE)</f>
        <v>0.38</v>
      </c>
      <c r="J2214" s="10">
        <f>VLOOKUP(B2214,home!$B$2:$E$405,4,FALSE)</f>
        <v>0.83</v>
      </c>
      <c r="K2214" s="12">
        <f t="shared" si="2576"/>
        <v>2.4618778625954163</v>
      </c>
      <c r="L2214" s="12">
        <f t="shared" si="2577"/>
        <v>0.32743816793893205</v>
      </c>
      <c r="M2214" s="13">
        <f t="shared" si="2578"/>
        <v>6.1463238519996251E-2</v>
      </c>
      <c r="N2214" s="13">
        <f t="shared" si="2579"/>
        <v>0.15131498627580062</v>
      </c>
      <c r="O2214" s="13">
        <f t="shared" si="2580"/>
        <v>2.0125410216581169E-2</v>
      </c>
      <c r="P2214" s="13">
        <f t="shared" si="2581"/>
        <v>4.9546301887852806E-2</v>
      </c>
      <c r="Q2214" s="13">
        <f t="shared" si="2582"/>
        <v>0.18625950749566142</v>
      </c>
      <c r="R2214" s="13">
        <f t="shared" si="2583"/>
        <v>3.2949137251684019E-3</v>
      </c>
      <c r="S2214" s="13">
        <f t="shared" si="2584"/>
        <v>9.9849767514430532E-3</v>
      </c>
      <c r="T2214" s="13">
        <f t="shared" si="2585"/>
        <v>6.0988471895587155E-2</v>
      </c>
      <c r="U2214" s="13">
        <f t="shared" si="2586"/>
        <v>8.1116751591538867E-3</v>
      </c>
      <c r="V2214" s="13">
        <f t="shared" si="2587"/>
        <v>8.9433525972916711E-4</v>
      </c>
      <c r="W2214" s="13">
        <f t="shared" si="2588"/>
        <v>0.15284938606716461</v>
      </c>
      <c r="X2214" s="13">
        <f t="shared" si="2589"/>
        <v>5.0048722944422912E-2</v>
      </c>
      <c r="Y2214" s="13">
        <f t="shared" si="2590"/>
        <v>8.1939310743025153E-3</v>
      </c>
      <c r="Z2214" s="13">
        <f t="shared" si="2591"/>
        <v>3.5962683789532787E-4</v>
      </c>
      <c r="AA2214" s="13">
        <f t="shared" si="2592"/>
        <v>8.8535735100969801E-4</v>
      </c>
      <c r="AB2214" s="13">
        <f t="shared" si="2593"/>
        <v>1.0898208314684475E-3</v>
      </c>
      <c r="AC2214" s="13">
        <f t="shared" si="2594"/>
        <v>4.5058442487817899E-5</v>
      </c>
      <c r="AD2214" s="13">
        <f t="shared" si="2595"/>
        <v>9.4074129967513215E-2</v>
      </c>
      <c r="AE2214" s="13">
        <f t="shared" si="2596"/>
        <v>3.0803460767011515E-2</v>
      </c>
      <c r="AF2214" s="13">
        <f t="shared" si="2597"/>
        <v>5.0431143798645101E-3</v>
      </c>
      <c r="AG2214" s="13">
        <f t="shared" si="2598"/>
        <v>5.5043604441643967E-4</v>
      </c>
      <c r="AH2214" s="13">
        <f t="shared" si="2599"/>
        <v>2.9438888235529357E-5</v>
      </c>
      <c r="AI2214" s="13">
        <f t="shared" si="2600"/>
        <v>7.247494724647036E-5</v>
      </c>
      <c r="AJ2214" s="13">
        <f t="shared" si="2601"/>
        <v>8.9212234109428009E-5</v>
      </c>
      <c r="AK2214" s="13">
        <f t="shared" si="2602"/>
        <v>7.3209874742226837E-5</v>
      </c>
      <c r="AL2214" s="13">
        <f t="shared" si="2603"/>
        <v>1.4528874480778111E-6</v>
      </c>
      <c r="AM2214" s="13">
        <f t="shared" si="2604"/>
        <v>4.6319803601988944E-2</v>
      </c>
      <c r="AN2214" s="13">
        <f t="shared" si="2605"/>
        <v>1.5166871630726405E-2</v>
      </c>
      <c r="AO2214" s="13">
        <f t="shared" si="2606"/>
        <v>2.4831063300650084E-3</v>
      </c>
      <c r="AP2214" s="13">
        <f t="shared" si="2607"/>
        <v>2.7102126250468388E-4</v>
      </c>
      <c r="AQ2214" s="13">
        <f t="shared" si="2608"/>
        <v>2.2185676416757511E-5</v>
      </c>
      <c r="AR2214" s="13">
        <f t="shared" si="2609"/>
        <v>1.9278831260001438E-6</v>
      </c>
      <c r="AS2214" s="13">
        <f t="shared" si="2610"/>
        <v>4.7462127895710045E-6</v>
      </c>
      <c r="AT2214" s="13">
        <f t="shared" si="2611"/>
        <v>5.8422980989060462E-6</v>
      </c>
      <c r="AU2214" s="13">
        <f t="shared" si="2612"/>
        <v>4.7943414521266941E-6</v>
      </c>
      <c r="AV2214" s="13">
        <f t="shared" si="2613"/>
        <v>2.9507707716785676E-6</v>
      </c>
      <c r="AW2214" s="13">
        <f t="shared" si="2614"/>
        <v>3.2533087096225036E-8</v>
      </c>
      <c r="AX2214" s="13">
        <f t="shared" si="2615"/>
        <v>1.9005616514584017E-2</v>
      </c>
      <c r="AY2214" s="13">
        <f t="shared" si="2616"/>
        <v>6.2231642520853021E-3</v>
      </c>
      <c r="AZ2214" s="13">
        <f t="shared" si="2617"/>
        <v>1.0188507507429326E-3</v>
      </c>
      <c r="BA2214" s="13">
        <f t="shared" si="2618"/>
        <v>1.1120354107549048E-4</v>
      </c>
      <c r="BB2214" s="13">
        <f t="shared" si="2619"/>
        <v>9.1030709395200942E-6</v>
      </c>
      <c r="BC2214" s="13">
        <f t="shared" si="2620"/>
        <v>5.9613857421091889E-7</v>
      </c>
      <c r="BD2214" s="13">
        <f t="shared" si="2621"/>
        <v>1.0521041979631132E-7</v>
      </c>
      <c r="BE2214" s="13">
        <f t="shared" si="2622"/>
        <v>2.5901520341090936E-7</v>
      </c>
      <c r="BF2214" s="13">
        <f t="shared" si="2623"/>
        <v>3.1883189767648329E-7</v>
      </c>
      <c r="BG2214" s="13">
        <f t="shared" si="2624"/>
        <v>2.6164173025967371E-7</v>
      </c>
      <c r="BH2214" s="13">
        <f t="shared" si="2625"/>
        <v>1.6103249591436302E-7</v>
      </c>
      <c r="BI2214" s="13">
        <f t="shared" si="2626"/>
        <v>7.9288467370011389E-8</v>
      </c>
      <c r="BJ2214" s="14">
        <f t="shared" si="2627"/>
        <v>0.83075766968144793</v>
      </c>
      <c r="BK2214" s="14">
        <f t="shared" si="2628"/>
        <v>0.12815852800104247</v>
      </c>
      <c r="BL2214" s="14">
        <f t="shared" si="2629"/>
        <v>3.3792959754167962E-2</v>
      </c>
      <c r="BM2214" s="14">
        <f t="shared" si="2630"/>
        <v>0.51484129443449489</v>
      </c>
      <c r="BN2214" s="14">
        <f t="shared" si="2631"/>
        <v>0.47200435812106062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1.5858585858585901</v>
      </c>
      <c r="F2215" s="10">
        <f>VLOOKUP(B2215,home!$B$2:$E$405,3,FALSE)</f>
        <v>1.39</v>
      </c>
      <c r="G2215" s="10">
        <f>VLOOKUP(C2215,away!$B$2:$E$405,4,FALSE)</f>
        <v>0.38</v>
      </c>
      <c r="H2215" s="10">
        <f>VLOOKUP(A2215,away!$A$2:$E$405,3,FALSE)</f>
        <v>1.1313131313131299</v>
      </c>
      <c r="I2215" s="10">
        <f>VLOOKUP(C2215,away!$B$2:$E$405,3,FALSE)</f>
        <v>1.01</v>
      </c>
      <c r="J2215" s="10">
        <f>VLOOKUP(B2215,home!$B$2:$E$405,4,FALSE)</f>
        <v>0.71</v>
      </c>
      <c r="K2215" s="12">
        <f t="shared" si="2576"/>
        <v>0.8376505050505072</v>
      </c>
      <c r="L2215" s="12">
        <f t="shared" si="2577"/>
        <v>0.81126464646464547</v>
      </c>
      <c r="M2215" s="13">
        <f t="shared" si="2578"/>
        <v>0.19225836672542146</v>
      </c>
      <c r="N2215" s="13">
        <f t="shared" si="2579"/>
        <v>0.16104531798773492</v>
      </c>
      <c r="O2215" s="13">
        <f t="shared" si="2580"/>
        <v>0.15597241591136918</v>
      </c>
      <c r="P2215" s="13">
        <f t="shared" si="2581"/>
        <v>0.13065037296210616</v>
      </c>
      <c r="Q2215" s="13">
        <f t="shared" si="2582"/>
        <v>6.7449845974222836E-2</v>
      </c>
      <c r="R2215" s="13">
        <f t="shared" si="2583"/>
        <v>6.3267453426286771E-2</v>
      </c>
      <c r="S2215" s="13">
        <f t="shared" si="2584"/>
        <v>2.2196069078642099E-2</v>
      </c>
      <c r="T2215" s="13">
        <f t="shared" si="2585"/>
        <v>5.4719675448372675E-2</v>
      </c>
      <c r="U2215" s="13">
        <f t="shared" si="2586"/>
        <v>5.2996014315788563E-2</v>
      </c>
      <c r="V2215" s="13">
        <f t="shared" si="2587"/>
        <v>1.675941918280358E-3</v>
      </c>
      <c r="W2215" s="13">
        <f t="shared" si="2588"/>
        <v>1.8833132515295559E-2</v>
      </c>
      <c r="X2215" s="13">
        <f t="shared" si="2589"/>
        <v>1.527865459184307E-2</v>
      </c>
      <c r="Y2215" s="13">
        <f t="shared" si="2590"/>
        <v>6.1975161579534994E-3</v>
      </c>
      <c r="Z2215" s="13">
        <f t="shared" si="2591"/>
        <v>1.7108882745531656E-2</v>
      </c>
      <c r="AA2215" s="13">
        <f t="shared" si="2592"/>
        <v>1.4331264272644501E-2</v>
      </c>
      <c r="AB2215" s="13">
        <f t="shared" si="2593"/>
        <v>6.0022953779964774E-3</v>
      </c>
      <c r="AC2215" s="13">
        <f t="shared" si="2594"/>
        <v>7.1181049365875247E-5</v>
      </c>
      <c r="AD2215" s="13">
        <f t="shared" si="2595"/>
        <v>3.9438957407801128E-3</v>
      </c>
      <c r="AE2215" s="13">
        <f t="shared" si="2596"/>
        <v>3.1995431838373989E-3</v>
      </c>
      <c r="AF2215" s="13">
        <f t="shared" si="2597"/>
        <v>1.2978381349421067E-3</v>
      </c>
      <c r="AG2215" s="13">
        <f t="shared" si="2598"/>
        <v>3.5096339857071434E-4</v>
      </c>
      <c r="AH2215" s="13">
        <f t="shared" si="2599"/>
        <v>3.4699579279897025E-3</v>
      </c>
      <c r="AI2215" s="13">
        <f t="shared" si="2600"/>
        <v>2.9066120108845856E-3</v>
      </c>
      <c r="AJ2215" s="13">
        <f t="shared" si="2601"/>
        <v>1.2173625094516716E-3</v>
      </c>
      <c r="AK2215" s="13">
        <f t="shared" si="2602"/>
        <v>3.3990810695724854E-4</v>
      </c>
      <c r="AL2215" s="13">
        <f t="shared" si="2603"/>
        <v>1.9348610530469095E-6</v>
      </c>
      <c r="AM2215" s="13">
        <f t="shared" si="2604"/>
        <v>6.6072125182620135E-4</v>
      </c>
      <c r="AN2215" s="13">
        <f t="shared" si="2605"/>
        <v>5.360197927744612E-4</v>
      </c>
      <c r="AO2215" s="13">
        <f t="shared" si="2606"/>
        <v>2.1742695384161287E-4</v>
      </c>
      <c r="AP2215" s="13">
        <f t="shared" si="2607"/>
        <v>5.8796933613400284E-5</v>
      </c>
      <c r="AQ2215" s="13">
        <f t="shared" si="2608"/>
        <v>1.1924968390270101E-5</v>
      </c>
      <c r="AR2215" s="13">
        <f t="shared" si="2609"/>
        <v>5.6301083833955204E-4</v>
      </c>
      <c r="AS2215" s="13">
        <f t="shared" si="2610"/>
        <v>4.7160631308403522E-4</v>
      </c>
      <c r="AT2215" s="13">
        <f t="shared" si="2611"/>
        <v>1.9752063316992485E-4</v>
      </c>
      <c r="AU2215" s="13">
        <f t="shared" si="2612"/>
        <v>5.5151086044227835E-5</v>
      </c>
      <c r="AV2215" s="13">
        <f t="shared" si="2613"/>
        <v>1.1549333769757854E-5</v>
      </c>
      <c r="AW2215" s="13">
        <f t="shared" si="2614"/>
        <v>3.652352510438046E-8</v>
      </c>
      <c r="AX2215" s="13">
        <f t="shared" si="2615"/>
        <v>9.2242248381636807E-5</v>
      </c>
      <c r="AY2215" s="13">
        <f t="shared" si="2616"/>
        <v>7.4832875022432595E-5</v>
      </c>
      <c r="AZ2215" s="13">
        <f t="shared" si="2617"/>
        <v>3.0354632949503385E-5</v>
      </c>
      <c r="BA2215" s="13">
        <f t="shared" si="2618"/>
        <v>8.2085468561143147E-6</v>
      </c>
      <c r="BB2215" s="13">
        <f t="shared" si="2619"/>
        <v>1.6648259658035139E-6</v>
      </c>
      <c r="BC2215" s="13">
        <f t="shared" si="2620"/>
        <v>2.7012288971454994E-7</v>
      </c>
      <c r="BD2215" s="13">
        <f t="shared" si="2621"/>
        <v>7.6125131453550038E-5</v>
      </c>
      <c r="BE2215" s="13">
        <f t="shared" si="2622"/>
        <v>6.3766254809102446E-5</v>
      </c>
      <c r="BF2215" s="13">
        <f t="shared" si="2623"/>
        <v>2.6706917773011995E-5</v>
      </c>
      <c r="BG2215" s="13">
        <f t="shared" si="2624"/>
        <v>7.4570210536352882E-6</v>
      </c>
      <c r="BH2215" s="13">
        <f t="shared" si="2625"/>
        <v>1.5615943629374657E-6</v>
      </c>
      <c r="BI2215" s="13">
        <f t="shared" si="2626"/>
        <v>2.6161406135971873E-7</v>
      </c>
      <c r="BJ2215" s="14">
        <f t="shared" si="2627"/>
        <v>0.33400884628606403</v>
      </c>
      <c r="BK2215" s="14">
        <f t="shared" si="2628"/>
        <v>0.34692869946989141</v>
      </c>
      <c r="BL2215" s="14">
        <f t="shared" si="2629"/>
        <v>0.30197800059728963</v>
      </c>
      <c r="BM2215" s="14">
        <f t="shared" si="2630"/>
        <v>0.22930585976013831</v>
      </c>
      <c r="BN2215" s="14">
        <f t="shared" si="2631"/>
        <v>0.77064377298714137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1.5858585858585901</v>
      </c>
      <c r="F2216" s="10">
        <f>VLOOKUP(B2216,home!$B$2:$E$405,3,FALSE)</f>
        <v>0.95</v>
      </c>
      <c r="G2216" s="10">
        <f>VLOOKUP(C2216,away!$B$2:$E$405,4,FALSE)</f>
        <v>1.1399999999999999</v>
      </c>
      <c r="H2216" s="10">
        <f>VLOOKUP(A2216,away!$A$2:$E$405,3,FALSE)</f>
        <v>1.1313131313131299</v>
      </c>
      <c r="I2216" s="10">
        <f>VLOOKUP(C2216,away!$B$2:$E$405,3,FALSE)</f>
        <v>0.63</v>
      </c>
      <c r="J2216" s="10">
        <f>VLOOKUP(B2216,home!$B$2:$E$405,4,FALSE)</f>
        <v>1.47</v>
      </c>
      <c r="K2216" s="12">
        <f t="shared" si="2576"/>
        <v>1.7174848484848528</v>
      </c>
      <c r="L2216" s="12">
        <f t="shared" si="2577"/>
        <v>1.0477090909090896</v>
      </c>
      <c r="M2216" s="13">
        <f t="shared" si="2578"/>
        <v>6.2963886985742012E-2</v>
      </c>
      <c r="N2216" s="13">
        <f t="shared" si="2579"/>
        <v>0.10813952189972451</v>
      </c>
      <c r="O2216" s="13">
        <f t="shared" si="2580"/>
        <v>6.596783679393442E-2</v>
      </c>
      <c r="P2216" s="13">
        <f t="shared" si="2581"/>
        <v>0.11329876018090394</v>
      </c>
      <c r="Q2216" s="13">
        <f t="shared" si="2582"/>
        <v>9.286399519258641E-2</v>
      </c>
      <c r="R2216" s="13">
        <f t="shared" si="2583"/>
        <v>3.455755115830611E-2</v>
      </c>
      <c r="S2216" s="13">
        <f t="shared" si="2584"/>
        <v>5.0968140917970972E-2</v>
      </c>
      <c r="T2216" s="13">
        <f t="shared" si="2585"/>
        <v>9.7294451981410776E-2</v>
      </c>
      <c r="U2216" s="13">
        <f t="shared" si="2586"/>
        <v>5.935207051513091E-2</v>
      </c>
      <c r="V2216" s="13">
        <f t="shared" si="2587"/>
        <v>1.0190368993295331E-2</v>
      </c>
      <c r="W2216" s="13">
        <f t="shared" si="2588"/>
        <v>5.3164168237679117E-2</v>
      </c>
      <c r="X2216" s="13">
        <f t="shared" si="2589"/>
        <v>5.5700582373236683E-2</v>
      </c>
      <c r="Y2216" s="13">
        <f t="shared" si="2590"/>
        <v>2.9179003260685329E-2</v>
      </c>
      <c r="Z2216" s="13">
        <f t="shared" si="2591"/>
        <v>1.2068753502704418E-2</v>
      </c>
      <c r="AA2216" s="13">
        <f t="shared" si="2592"/>
        <v>2.0727901280993333E-2</v>
      </c>
      <c r="AB2216" s="13">
        <f t="shared" si="2593"/>
        <v>1.7799928195497916E-2</v>
      </c>
      <c r="AC2216" s="13">
        <f t="shared" si="2594"/>
        <v>1.146049970068293E-3</v>
      </c>
      <c r="AD2216" s="13">
        <f t="shared" si="2595"/>
        <v>2.2827163357628404E-2</v>
      </c>
      <c r="AE2216" s="13">
        <f t="shared" si="2596"/>
        <v>2.3916226569454135E-2</v>
      </c>
      <c r="AF2216" s="13">
        <f t="shared" si="2597"/>
        <v>1.2528623998529302E-2</v>
      </c>
      <c r="AG2216" s="13">
        <f t="shared" si="2598"/>
        <v>4.3754510866136466E-3</v>
      </c>
      <c r="AH2216" s="13">
        <f t="shared" si="2599"/>
        <v>3.1611356901810844E-3</v>
      </c>
      <c r="AI2216" s="13">
        <f t="shared" si="2600"/>
        <v>5.4292026518907195E-3</v>
      </c>
      <c r="AJ2216" s="13">
        <f t="shared" si="2601"/>
        <v>4.6622866469880481E-3</v>
      </c>
      <c r="AK2216" s="13">
        <f t="shared" si="2602"/>
        <v>2.6691355584984064E-3</v>
      </c>
      <c r="AL2216" s="13">
        <f t="shared" si="2603"/>
        <v>8.2489215282088803E-5</v>
      </c>
      <c r="AM2216" s="13">
        <f t="shared" si="2604"/>
        <v>7.8410614401230715E-3</v>
      </c>
      <c r="AN2216" s="13">
        <f t="shared" si="2605"/>
        <v>8.2151513531936587E-3</v>
      </c>
      <c r="AO2216" s="13">
        <f t="shared" si="2606"/>
        <v>4.3035443779675525E-3</v>
      </c>
      <c r="AP2216" s="13">
        <f t="shared" si="2607"/>
        <v>1.502954189309103E-3</v>
      </c>
      <c r="AQ2216" s="13">
        <f t="shared" si="2608"/>
        <v>3.9366469183976202E-4</v>
      </c>
      <c r="AR2216" s="13">
        <f t="shared" si="2609"/>
        <v>6.6239012003998035E-4</v>
      </c>
      <c r="AS2216" s="13">
        <f t="shared" si="2610"/>
        <v>1.1376449949547288E-3</v>
      </c>
      <c r="AT2216" s="13">
        <f t="shared" si="2611"/>
        <v>9.7694402089468723E-4</v>
      </c>
      <c r="AU2216" s="13">
        <f t="shared" si="2612"/>
        <v>5.5929551790149818E-4</v>
      </c>
      <c r="AV2216" s="13">
        <f t="shared" si="2613"/>
        <v>2.4014539445532814E-4</v>
      </c>
      <c r="AW2216" s="13">
        <f t="shared" si="2614"/>
        <v>4.1231420577254828E-6</v>
      </c>
      <c r="AX2216" s="13">
        <f t="shared" si="2615"/>
        <v>2.2444840365750326E-3</v>
      </c>
      <c r="AY2216" s="13">
        <f t="shared" si="2616"/>
        <v>2.3515663295199914E-3</v>
      </c>
      <c r="AZ2216" s="13">
        <f t="shared" si="2617"/>
        <v>1.2318787106569073E-3</v>
      </c>
      <c r="BA2216" s="13">
        <f t="shared" si="2618"/>
        <v>4.3021684135086997E-4</v>
      </c>
      <c r="BB2216" s="13">
        <f t="shared" si="2619"/>
        <v>1.1268552393637499E-4</v>
      </c>
      <c r="BC2216" s="13">
        <f t="shared" si="2620"/>
        <v>2.3612329568398783E-5</v>
      </c>
      <c r="BD2216" s="13">
        <f t="shared" si="2621"/>
        <v>1.1566535841570838E-4</v>
      </c>
      <c r="BE2216" s="13">
        <f t="shared" si="2622"/>
        <v>1.9865350057354905E-4</v>
      </c>
      <c r="BF2216" s="13">
        <f t="shared" si="2623"/>
        <v>1.7059218866677384E-4</v>
      </c>
      <c r="BG2216" s="13">
        <f t="shared" si="2624"/>
        <v>9.7663166435017816E-5</v>
      </c>
      <c r="BH2216" s="13">
        <f t="shared" si="2625"/>
        <v>4.1933752151799414E-5</v>
      </c>
      <c r="BI2216" s="13">
        <f t="shared" si="2626"/>
        <v>1.44041167921669E-5</v>
      </c>
      <c r="BJ2216" s="14">
        <f t="shared" si="2627"/>
        <v>0.52864000778158893</v>
      </c>
      <c r="BK2216" s="14">
        <f t="shared" si="2628"/>
        <v>0.24100126259278265</v>
      </c>
      <c r="BL2216" s="14">
        <f t="shared" si="2629"/>
        <v>0.2185423806227022</v>
      </c>
      <c r="BM2216" s="14">
        <f t="shared" si="2630"/>
        <v>0.52011340910111858</v>
      </c>
      <c r="BN2216" s="14">
        <f t="shared" si="2631"/>
        <v>0.4777915522111974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1.5858585858585901</v>
      </c>
      <c r="F2217" s="10">
        <f>VLOOKUP(B2217,home!$B$2:$E$405,3,FALSE)</f>
        <v>1.05</v>
      </c>
      <c r="G2217" s="10">
        <f>VLOOKUP(C2217,away!$B$2:$E$405,4,FALSE)</f>
        <v>1.26</v>
      </c>
      <c r="H2217" s="10">
        <f>VLOOKUP(A2217,away!$A$2:$E$405,3,FALSE)</f>
        <v>1.1313131313131299</v>
      </c>
      <c r="I2217" s="10">
        <f>VLOOKUP(C2217,away!$B$2:$E$405,3,FALSE)</f>
        <v>0.88</v>
      </c>
      <c r="J2217" s="10">
        <f>VLOOKUP(B2217,home!$B$2:$E$405,4,FALSE)</f>
        <v>1.03</v>
      </c>
      <c r="K2217" s="12">
        <f t="shared" si="2576"/>
        <v>2.098090909090915</v>
      </c>
      <c r="L2217" s="12">
        <f t="shared" si="2577"/>
        <v>1.0254222222222209</v>
      </c>
      <c r="M2217" s="13">
        <f t="shared" si="2578"/>
        <v>4.4002310665702885E-2</v>
      </c>
      <c r="N2217" s="13">
        <f t="shared" si="2579"/>
        <v>9.2320847986705451E-2</v>
      </c>
      <c r="O2217" s="13">
        <f t="shared" si="2580"/>
        <v>4.5120947185737587E-2</v>
      </c>
      <c r="P2217" s="13">
        <f t="shared" si="2581"/>
        <v>9.4667849099967338E-2</v>
      </c>
      <c r="Q2217" s="13">
        <f t="shared" si="2582"/>
        <v>9.6848765940235518E-2</v>
      </c>
      <c r="R2217" s="13">
        <f t="shared" si="2583"/>
        <v>2.313401096598525E-2</v>
      </c>
      <c r="S2217" s="13">
        <f t="shared" si="2584"/>
        <v>5.0917789984376439E-2</v>
      </c>
      <c r="T2217" s="13">
        <f t="shared" si="2585"/>
        <v>9.9310876789916042E-2</v>
      </c>
      <c r="U2217" s="13">
        <f t="shared" si="2586"/>
        <v>4.8537258098543194E-2</v>
      </c>
      <c r="V2217" s="13">
        <f t="shared" si="2587"/>
        <v>1.2171779127605097E-2</v>
      </c>
      <c r="W2217" s="13">
        <f t="shared" si="2588"/>
        <v>6.7732505125293996E-2</v>
      </c>
      <c r="X2217" s="13">
        <f t="shared" si="2589"/>
        <v>6.9454415922256929E-2</v>
      </c>
      <c r="Y2217" s="13">
        <f t="shared" si="2590"/>
        <v>3.5610050759073551E-2</v>
      </c>
      <c r="Z2217" s="13">
        <f t="shared" si="2591"/>
        <v>7.907376311217941E-3</v>
      </c>
      <c r="AA2217" s="13">
        <f t="shared" si="2592"/>
        <v>1.659039435332722E-2</v>
      </c>
      <c r="AB2217" s="13">
        <f t="shared" si="2593"/>
        <v>1.7404077785474547E-2</v>
      </c>
      <c r="AC2217" s="13">
        <f t="shared" si="2594"/>
        <v>1.6366699445689279E-3</v>
      </c>
      <c r="AD2217" s="13">
        <f t="shared" si="2595"/>
        <v>3.5527238313333286E-2</v>
      </c>
      <c r="AE2217" s="13">
        <f t="shared" si="2596"/>
        <v>3.6430419660676644E-2</v>
      </c>
      <c r="AF2217" s="13">
        <f t="shared" si="2597"/>
        <v>1.8678280942469566E-2</v>
      </c>
      <c r="AG2217" s="13">
        <f t="shared" si="2598"/>
        <v>6.3843747837727003E-3</v>
      </c>
      <c r="AH2217" s="13">
        <f t="shared" si="2599"/>
        <v>2.0270998472491117E-3</v>
      </c>
      <c r="AI2217" s="13">
        <f t="shared" si="2600"/>
        <v>4.2530397613329439E-3</v>
      </c>
      <c r="AJ2217" s="13">
        <f t="shared" si="2601"/>
        <v>4.461632029627423E-3</v>
      </c>
      <c r="AK2217" s="13">
        <f t="shared" si="2602"/>
        <v>3.1203032003567148E-3</v>
      </c>
      <c r="AL2217" s="13">
        <f t="shared" si="2603"/>
        <v>1.4084717006433887E-4</v>
      </c>
      <c r="AM2217" s="13">
        <f t="shared" si="2604"/>
        <v>1.4907875146062195E-2</v>
      </c>
      <c r="AN2217" s="13">
        <f t="shared" si="2605"/>
        <v>1.5286866460886511E-2</v>
      </c>
      <c r="AO2217" s="13">
        <f t="shared" si="2606"/>
        <v>7.8377462885682921E-3</v>
      </c>
      <c r="AP2217" s="13">
        <f t="shared" si="2607"/>
        <v>2.6789997388125542E-3</v>
      </c>
      <c r="AQ2217" s="13">
        <f t="shared" si="2608"/>
        <v>6.8677646637647948E-4</v>
      </c>
      <c r="AR2217" s="13">
        <f t="shared" si="2609"/>
        <v>4.1572664600650198E-4</v>
      </c>
      <c r="AS2217" s="13">
        <f t="shared" si="2610"/>
        <v>8.7223229665309881E-4</v>
      </c>
      <c r="AT2217" s="13">
        <f t="shared" si="2611"/>
        <v>9.1501132611167854E-4</v>
      </c>
      <c r="AU2217" s="13">
        <f t="shared" si="2612"/>
        <v>6.3992564834337851E-4</v>
      </c>
      <c r="AV2217" s="13">
        <f t="shared" si="2613"/>
        <v>3.3565554632083804E-4</v>
      </c>
      <c r="AW2217" s="13">
        <f t="shared" si="2614"/>
        <v>8.4172970061023777E-6</v>
      </c>
      <c r="AX2217" s="13">
        <f t="shared" si="2615"/>
        <v>5.2130128863025864E-3</v>
      </c>
      <c r="AY2217" s="13">
        <f t="shared" si="2616"/>
        <v>5.3455392583454716E-3</v>
      </c>
      <c r="AZ2217" s="13">
        <f t="shared" si="2617"/>
        <v>2.740717372634368E-3</v>
      </c>
      <c r="BA2217" s="13">
        <f t="shared" si="2618"/>
        <v>9.3679749957659359E-4</v>
      </c>
      <c r="BB2217" s="13">
        <f t="shared" si="2619"/>
        <v>2.4015324344701258E-4</v>
      </c>
      <c r="BC2217" s="13">
        <f t="shared" si="2620"/>
        <v>4.9251694513861962E-5</v>
      </c>
      <c r="BD2217" s="13">
        <f t="shared" si="2621"/>
        <v>7.1049223530829592E-5</v>
      </c>
      <c r="BE2217" s="13">
        <f t="shared" si="2622"/>
        <v>1.4906772998800192E-4</v>
      </c>
      <c r="BF2217" s="13">
        <f t="shared" si="2623"/>
        <v>1.5637882456332302E-4</v>
      </c>
      <c r="BG2217" s="13">
        <f t="shared" si="2624"/>
        <v>1.0936566339687703E-4</v>
      </c>
      <c r="BH2217" s="13">
        <f t="shared" si="2625"/>
        <v>5.7364776034921187E-5</v>
      </c>
      <c r="BI2217" s="13">
        <f t="shared" si="2626"/>
        <v>2.4071303020180891E-5</v>
      </c>
      <c r="BJ2217" s="14">
        <f t="shared" si="2627"/>
        <v>0.6142215122792597</v>
      </c>
      <c r="BK2217" s="14">
        <f t="shared" si="2628"/>
        <v>0.20888278525063048</v>
      </c>
      <c r="BL2217" s="14">
        <f t="shared" si="2629"/>
        <v>0.16839461221160362</v>
      </c>
      <c r="BM2217" s="14">
        <f t="shared" si="2630"/>
        <v>0.59797443224703861</v>
      </c>
      <c r="BN2217" s="14">
        <f t="shared" si="2631"/>
        <v>0.39609473184433402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1.5858585858585901</v>
      </c>
      <c r="F2218" s="10">
        <f>VLOOKUP(B2218,home!$B$2:$E$405,3,FALSE)</f>
        <v>1.01</v>
      </c>
      <c r="G2218" s="10">
        <f>VLOOKUP(C2218,away!$B$2:$E$405,4,FALSE)</f>
        <v>0.84</v>
      </c>
      <c r="H2218" s="10">
        <f>VLOOKUP(A2218,away!$A$2:$E$405,3,FALSE)</f>
        <v>1.1313131313131299</v>
      </c>
      <c r="I2218" s="10">
        <f>VLOOKUP(C2218,away!$B$2:$E$405,3,FALSE)</f>
        <v>0.63</v>
      </c>
      <c r="J2218" s="10">
        <f>VLOOKUP(B2218,home!$B$2:$E$405,4,FALSE)</f>
        <v>0.88</v>
      </c>
      <c r="K2218" s="12">
        <f t="shared" si="2576"/>
        <v>1.3454424242424279</v>
      </c>
      <c r="L2218" s="12">
        <f t="shared" si="2577"/>
        <v>0.6271999999999992</v>
      </c>
      <c r="M2218" s="13">
        <f t="shared" si="2578"/>
        <v>0.13908883848104403</v>
      </c>
      <c r="N2218" s="13">
        <f t="shared" si="2579"/>
        <v>0.18713602403099935</v>
      </c>
      <c r="O2218" s="13">
        <f t="shared" si="2580"/>
        <v>8.723651949531068E-2</v>
      </c>
      <c r="P2218" s="13">
        <f t="shared" si="2581"/>
        <v>0.11737171427224263</v>
      </c>
      <c r="Q2218" s="13">
        <f t="shared" si="2582"/>
        <v>0.12589037291767854</v>
      </c>
      <c r="R2218" s="13">
        <f t="shared" si="2583"/>
        <v>2.735737251372939E-2</v>
      </c>
      <c r="S2218" s="13">
        <f t="shared" si="2584"/>
        <v>2.4761367377948287E-2</v>
      </c>
      <c r="T2218" s="13">
        <f t="shared" si="2585"/>
        <v>7.8958441893967862E-2</v>
      </c>
      <c r="U2218" s="13">
        <f t="shared" si="2586"/>
        <v>3.6807769595775239E-2</v>
      </c>
      <c r="V2218" s="13">
        <f t="shared" si="2587"/>
        <v>2.3216849258306271E-3</v>
      </c>
      <c r="W2218" s="13">
        <f t="shared" si="2588"/>
        <v>5.6459416175714899E-2</v>
      </c>
      <c r="X2218" s="13">
        <f t="shared" si="2589"/>
        <v>3.5411345825408336E-2</v>
      </c>
      <c r="Y2218" s="13">
        <f t="shared" si="2590"/>
        <v>1.1104998050848039E-2</v>
      </c>
      <c r="Z2218" s="13">
        <f t="shared" si="2591"/>
        <v>5.7195146802036844E-3</v>
      </c>
      <c r="AA2218" s="13">
        <f t="shared" si="2592"/>
        <v>7.6952776968234006E-3</v>
      </c>
      <c r="AB2218" s="13">
        <f t="shared" si="2593"/>
        <v>5.1767765398163827E-3</v>
      </c>
      <c r="AC2218" s="13">
        <f t="shared" si="2594"/>
        <v>1.2244878108151689E-4</v>
      </c>
      <c r="AD2218" s="13">
        <f t="shared" si="2595"/>
        <v>1.8990723442691496E-2</v>
      </c>
      <c r="AE2218" s="13">
        <f t="shared" si="2596"/>
        <v>1.191098174325609E-2</v>
      </c>
      <c r="AF2218" s="13">
        <f t="shared" si="2597"/>
        <v>3.7352838746851046E-3</v>
      </c>
      <c r="AG2218" s="13">
        <f t="shared" si="2598"/>
        <v>7.8092334873416491E-4</v>
      </c>
      <c r="AH2218" s="13">
        <f t="shared" si="2599"/>
        <v>8.9681990185593648E-4</v>
      </c>
      <c r="AI2218" s="13">
        <f t="shared" si="2600"/>
        <v>1.2066195428619075E-3</v>
      </c>
      <c r="AJ2218" s="13">
        <f t="shared" si="2601"/>
        <v>8.1171856144320758E-4</v>
      </c>
      <c r="AK2218" s="13">
        <f t="shared" si="2602"/>
        <v>3.6404019637024184E-4</v>
      </c>
      <c r="AL2218" s="13">
        <f t="shared" si="2603"/>
        <v>4.1331924266641771E-6</v>
      </c>
      <c r="AM2218" s="13">
        <f t="shared" si="2604"/>
        <v>5.1101849973704729E-3</v>
      </c>
      <c r="AN2218" s="13">
        <f t="shared" si="2605"/>
        <v>3.2051080303507557E-3</v>
      </c>
      <c r="AO2218" s="13">
        <f t="shared" si="2606"/>
        <v>1.0051218783179957E-3</v>
      </c>
      <c r="AP2218" s="13">
        <f t="shared" si="2607"/>
        <v>2.1013748069368201E-4</v>
      </c>
      <c r="AQ2218" s="13">
        <f t="shared" si="2608"/>
        <v>3.2949556972769296E-5</v>
      </c>
      <c r="AR2218" s="13">
        <f t="shared" si="2609"/>
        <v>1.1249708848880857E-4</v>
      </c>
      <c r="AS2218" s="13">
        <f t="shared" si="2610"/>
        <v>1.5135835545659754E-4</v>
      </c>
      <c r="AT2218" s="13">
        <f t="shared" si="2611"/>
        <v>1.0182197634743587E-4</v>
      </c>
      <c r="AU2218" s="13">
        <f t="shared" si="2612"/>
        <v>4.5665202232683091E-5</v>
      </c>
      <c r="AV2218" s="13">
        <f t="shared" si="2613"/>
        <v>1.5359975098865466E-5</v>
      </c>
      <c r="AW2218" s="13">
        <f t="shared" si="2614"/>
        <v>9.6884497593309256E-8</v>
      </c>
      <c r="AX2218" s="13">
        <f t="shared" si="2615"/>
        <v>1.1459099485315674E-3</v>
      </c>
      <c r="AY2218" s="13">
        <f t="shared" si="2616"/>
        <v>7.187147197189979E-4</v>
      </c>
      <c r="AZ2218" s="13">
        <f t="shared" si="2617"/>
        <v>2.2538893610387744E-4</v>
      </c>
      <c r="BA2218" s="13">
        <f t="shared" si="2618"/>
        <v>4.7121313574783921E-5</v>
      </c>
      <c r="BB2218" s="13">
        <f t="shared" si="2619"/>
        <v>7.388621968526109E-6</v>
      </c>
      <c r="BC2218" s="13">
        <f t="shared" si="2620"/>
        <v>9.2682873973191421E-7</v>
      </c>
      <c r="BD2218" s="13">
        <f t="shared" si="2621"/>
        <v>1.1759695650030102E-5</v>
      </c>
      <c r="BE2218" s="13">
        <f t="shared" si="2622"/>
        <v>1.5821993423729634E-5</v>
      </c>
      <c r="BF2218" s="13">
        <f t="shared" si="2623"/>
        <v>1.0643790594185277E-5</v>
      </c>
      <c r="BG2218" s="13">
        <f t="shared" si="2624"/>
        <v>4.7735358067231304E-6</v>
      </c>
      <c r="BH2218" s="13">
        <f t="shared" si="2625"/>
        <v>1.6056293970014003E-6</v>
      </c>
      <c r="BI2218" s="13">
        <f t="shared" si="2626"/>
        <v>4.3205638166729448E-7</v>
      </c>
      <c r="BJ2218" s="14">
        <f t="shared" si="2627"/>
        <v>0.54208746361632709</v>
      </c>
      <c r="BK2218" s="14">
        <f t="shared" si="2628"/>
        <v>0.28438890175029274</v>
      </c>
      <c r="BL2218" s="14">
        <f t="shared" si="2629"/>
        <v>0.16802465334286415</v>
      </c>
      <c r="BM2218" s="14">
        <f t="shared" si="2630"/>
        <v>0.31542107384346157</v>
      </c>
      <c r="BN2218" s="14">
        <f t="shared" si="2631"/>
        <v>0.68408084171100469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1.18604651162791</v>
      </c>
      <c r="F2219" s="10">
        <f>VLOOKUP(B2219,home!$B$2:$E$405,3,FALSE)</f>
        <v>1.55</v>
      </c>
      <c r="G2219" s="10">
        <f>VLOOKUP(C2219,away!$B$2:$E$405,4,FALSE)</f>
        <v>1.41</v>
      </c>
      <c r="H2219" s="10">
        <f>VLOOKUP(A2219,away!$A$2:$E$405,3,FALSE)</f>
        <v>1.0465116279069799</v>
      </c>
      <c r="I2219" s="10">
        <f>VLOOKUP(C2219,away!$B$2:$E$405,3,FALSE)</f>
        <v>0.56000000000000005</v>
      </c>
      <c r="J2219" s="10">
        <f>VLOOKUP(B2219,home!$B$2:$E$405,4,FALSE)</f>
        <v>0.64</v>
      </c>
      <c r="K2219" s="12">
        <f t="shared" si="2576"/>
        <v>2.5921046511627974</v>
      </c>
      <c r="L2219" s="12">
        <f t="shared" si="2577"/>
        <v>0.3750697674418616</v>
      </c>
      <c r="M2219" s="13">
        <f t="shared" si="2578"/>
        <v>5.1448477004654124E-2</v>
      </c>
      <c r="N2219" s="13">
        <f t="shared" si="2579"/>
        <v>0.13335983653900615</v>
      </c>
      <c r="O2219" s="13">
        <f t="shared" si="2580"/>
        <v>1.9296768305373586E-2</v>
      </c>
      <c r="P2219" s="13">
        <f t="shared" si="2581"/>
        <v>5.0019242876769718E-2</v>
      </c>
      <c r="Q2219" s="13">
        <f t="shared" si="2582"/>
        <v>0.17284132628553417</v>
      </c>
      <c r="R2219" s="13">
        <f t="shared" si="2583"/>
        <v>3.6188172003379774E-3</v>
      </c>
      <c r="S2219" s="13">
        <f t="shared" si="2584"/>
        <v>1.2157428186547435E-2</v>
      </c>
      <c r="T2219" s="13">
        <f t="shared" si="2585"/>
        <v>6.4827556054258217E-2</v>
      </c>
      <c r="U2219" s="13">
        <f t="shared" si="2586"/>
        <v>9.3803528967040025E-3</v>
      </c>
      <c r="V2219" s="13">
        <f t="shared" si="2587"/>
        <v>1.3132995455386301E-3</v>
      </c>
      <c r="W2219" s="13">
        <f t="shared" si="2588"/>
        <v>0.14934093525929326</v>
      </c>
      <c r="X2219" s="13">
        <f t="shared" si="2589"/>
        <v>5.6013269857253231E-2</v>
      </c>
      <c r="Y2219" s="13">
        <f t="shared" si="2590"/>
        <v>1.0504442049509101E-2</v>
      </c>
      <c r="Z2219" s="13">
        <f t="shared" si="2591"/>
        <v>4.5243630858179132E-4</v>
      </c>
      <c r="AA2219" s="13">
        <f t="shared" si="2592"/>
        <v>1.1727622598297878E-3</v>
      </c>
      <c r="AB2219" s="13">
        <f t="shared" si="2593"/>
        <v>1.5199612542064933E-3</v>
      </c>
      <c r="AC2219" s="13">
        <f t="shared" si="2594"/>
        <v>7.9801012540548045E-5</v>
      </c>
      <c r="AD2219" s="13">
        <f t="shared" si="2595"/>
        <v>9.6776833223654074E-2</v>
      </c>
      <c r="AE2219" s="13">
        <f t="shared" si="2596"/>
        <v>3.6298064330955754E-2</v>
      </c>
      <c r="AF2219" s="13">
        <f t="shared" si="2597"/>
        <v>6.8071532736006515E-3</v>
      </c>
      <c r="AG2219" s="13">
        <f t="shared" si="2598"/>
        <v>8.510524650901678E-4</v>
      </c>
      <c r="AH2219" s="13">
        <f t="shared" si="2599"/>
        <v>4.2423795260506689E-5</v>
      </c>
      <c r="AI2219" s="13">
        <f t="shared" si="2600"/>
        <v>1.0996691701473761E-4</v>
      </c>
      <c r="AJ2219" s="13">
        <f t="shared" si="2601"/>
        <v>1.4252287853396741E-4</v>
      </c>
      <c r="AK2219" s="13">
        <f t="shared" si="2602"/>
        <v>1.2314473878166911E-4</v>
      </c>
      <c r="AL2219" s="13">
        <f t="shared" si="2603"/>
        <v>3.103365899609997E-6</v>
      </c>
      <c r="AM2219" s="13">
        <f t="shared" si="2604"/>
        <v>5.0171135904767974E-2</v>
      </c>
      <c r="AN2219" s="13">
        <f t="shared" si="2605"/>
        <v>1.8817676276095357E-2</v>
      </c>
      <c r="AO2219" s="13">
        <f t="shared" si="2606"/>
        <v>3.5289707323356602E-3</v>
      </c>
      <c r="AP2219" s="13">
        <f t="shared" si="2607"/>
        <v>4.4120341062875738E-4</v>
      </c>
      <c r="AQ2219" s="13">
        <f t="shared" si="2608"/>
        <v>4.137051515477104E-5</v>
      </c>
      <c r="AR2219" s="13">
        <f t="shared" si="2609"/>
        <v>3.1823766044718792E-6</v>
      </c>
      <c r="AS2219" s="13">
        <f t="shared" si="2610"/>
        <v>8.2490531982032263E-6</v>
      </c>
      <c r="AT2219" s="13">
        <f t="shared" si="2611"/>
        <v>1.0691204581375971E-5</v>
      </c>
      <c r="AU2219" s="13">
        <f t="shared" si="2612"/>
        <v>9.2375737073058864E-6</v>
      </c>
      <c r="AV2219" s="13">
        <f t="shared" si="2613"/>
        <v>5.9861894430416887E-6</v>
      </c>
      <c r="AW2219" s="13">
        <f t="shared" si="2614"/>
        <v>8.3809851949356337E-8</v>
      </c>
      <c r="AX2219" s="13">
        <f t="shared" si="2615"/>
        <v>2.1674805788811643E-2</v>
      </c>
      <c r="AY2219" s="13">
        <f t="shared" si="2616"/>
        <v>8.1295643665570995E-3</v>
      </c>
      <c r="AZ2219" s="13">
        <f t="shared" si="2617"/>
        <v>1.5245769081841077E-3</v>
      </c>
      <c r="BA2219" s="13">
        <f t="shared" si="2618"/>
        <v>1.9060756879994855E-4</v>
      </c>
      <c r="BB2219" s="13">
        <f t="shared" si="2619"/>
        <v>1.787278412561383E-5</v>
      </c>
      <c r="BC2219" s="13">
        <f t="shared" si="2620"/>
        <v>1.3407081971065152E-6</v>
      </c>
      <c r="BD2219" s="13">
        <f t="shared" si="2621"/>
        <v>1.9893554215861476E-7</v>
      </c>
      <c r="BE2219" s="13">
        <f t="shared" si="2622"/>
        <v>5.1566174411093794E-7</v>
      </c>
      <c r="BF2219" s="13">
        <f t="shared" si="2623"/>
        <v>6.6832460266834151E-7</v>
      </c>
      <c r="BG2219" s="13">
        <f t="shared" si="2624"/>
        <v>5.7745577035437883E-7</v>
      </c>
      <c r="BH2219" s="13">
        <f t="shared" si="2625"/>
        <v>3.7420644704409541E-7</v>
      </c>
      <c r="BI2219" s="13">
        <f t="shared" si="2626"/>
        <v>1.939964543756208E-7</v>
      </c>
      <c r="BJ2219" s="14">
        <f t="shared" si="2627"/>
        <v>0.83215959430181263</v>
      </c>
      <c r="BK2219" s="14">
        <f t="shared" si="2628"/>
        <v>0.12315091635850715</v>
      </c>
      <c r="BL2219" s="14">
        <f t="shared" si="2629"/>
        <v>3.5446595224137845E-2</v>
      </c>
      <c r="BM2219" s="14">
        <f t="shared" si="2630"/>
        <v>0.55249559342465848</v>
      </c>
      <c r="BN2219" s="14">
        <f t="shared" si="2631"/>
        <v>0.43058446821167573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1.29113924050633</v>
      </c>
      <c r="F2220" s="10">
        <f>VLOOKUP(B2220,home!$B$2:$E$405,3,FALSE)</f>
        <v>1.1599999999999999</v>
      </c>
      <c r="G2220" s="10">
        <f>VLOOKUP(C2220,away!$B$2:$E$405,4,FALSE)</f>
        <v>0.57999999999999996</v>
      </c>
      <c r="H2220" s="10">
        <f>VLOOKUP(A2220,away!$A$2:$E$405,3,FALSE)</f>
        <v>1.17721518987342</v>
      </c>
      <c r="I2220" s="10">
        <f>VLOOKUP(C2220,away!$B$2:$E$405,3,FALSE)</f>
        <v>1.1599999999999999</v>
      </c>
      <c r="J2220" s="10">
        <f>VLOOKUP(B2220,home!$B$2:$E$405,4,FALSE)</f>
        <v>1.27</v>
      </c>
      <c r="K2220" s="12">
        <f t="shared" si="2576"/>
        <v>0.86867848101265877</v>
      </c>
      <c r="L2220" s="12">
        <f t="shared" si="2577"/>
        <v>1.7342734177215222</v>
      </c>
      <c r="M2220" s="13">
        <f t="shared" si="2578"/>
        <v>7.4054653413711313E-2</v>
      </c>
      <c r="N2220" s="13">
        <f t="shared" si="2579"/>
        <v>6.4329683839341664E-2</v>
      </c>
      <c r="O2220" s="13">
        <f t="shared" si="2580"/>
        <v>0.12843101687397993</v>
      </c>
      <c r="P2220" s="13">
        <f t="shared" si="2581"/>
        <v>0.11156526065300004</v>
      </c>
      <c r="Q2220" s="13">
        <f t="shared" si="2582"/>
        <v>2.7940906020791943E-2</v>
      </c>
      <c r="R2220" s="13">
        <f t="shared" si="2583"/>
        <v>0.11136724928774384</v>
      </c>
      <c r="S2220" s="13">
        <f t="shared" si="2584"/>
        <v>4.2018991416504607E-2</v>
      </c>
      <c r="T2220" s="13">
        <f t="shared" si="2585"/>
        <v>4.8457170578914702E-2</v>
      </c>
      <c r="U2220" s="13">
        <f t="shared" si="2586"/>
        <v>9.6742332945835438E-2</v>
      </c>
      <c r="V2220" s="13">
        <f t="shared" si="2587"/>
        <v>7.0336336650798541E-3</v>
      </c>
      <c r="W2220" s="13">
        <f t="shared" si="2588"/>
        <v>8.0905546000863329E-3</v>
      </c>
      <c r="X2220" s="13">
        <f t="shared" si="2589"/>
        <v>1.403123377755431E-2</v>
      </c>
      <c r="Y2220" s="13">
        <f t="shared" si="2590"/>
        <v>1.216699787912439E-2</v>
      </c>
      <c r="Z2220" s="13">
        <f t="shared" si="2591"/>
        <v>6.4380420014833406E-2</v>
      </c>
      <c r="AA2220" s="13">
        <f t="shared" si="2592"/>
        <v>5.5925885465442471E-2</v>
      </c>
      <c r="AB2220" s="13">
        <f t="shared" si="2593"/>
        <v>2.4290806617704244E-2</v>
      </c>
      <c r="AC2220" s="13">
        <f t="shared" si="2594"/>
        <v>6.6227199862657453E-4</v>
      </c>
      <c r="AD2220" s="13">
        <f t="shared" si="2595"/>
        <v>1.7570226701382433E-3</v>
      </c>
      <c r="AE2220" s="13">
        <f t="shared" si="2596"/>
        <v>3.0471577111548459E-3</v>
      </c>
      <c r="AF2220" s="13">
        <f t="shared" si="2597"/>
        <v>2.642302309030503E-3</v>
      </c>
      <c r="AG2220" s="13">
        <f t="shared" si="2598"/>
        <v>1.5274915520452664E-3</v>
      </c>
      <c r="AH2220" s="13">
        <f t="shared" si="2599"/>
        <v>2.7913312763368073E-2</v>
      </c>
      <c r="AI2220" s="13">
        <f t="shared" si="2600"/>
        <v>2.4247694131313842E-2</v>
      </c>
      <c r="AJ2220" s="13">
        <f t="shared" si="2601"/>
        <v>1.0531725053024632E-2</v>
      </c>
      <c r="AK2220" s="13">
        <f t="shared" si="2602"/>
        <v>3.0495609738348003E-3</v>
      </c>
      <c r="AL2220" s="13">
        <f t="shared" si="2603"/>
        <v>3.9909199351557228E-5</v>
      </c>
      <c r="AM2220" s="13">
        <f t="shared" si="2604"/>
        <v>3.0525755684009906E-4</v>
      </c>
      <c r="AN2220" s="13">
        <f t="shared" si="2605"/>
        <v>5.2940006638640047E-4</v>
      </c>
      <c r="AO2220" s="13">
        <f t="shared" si="2606"/>
        <v>4.5906223123697178E-4</v>
      </c>
      <c r="AP2220" s="13">
        <f t="shared" si="2607"/>
        <v>2.6537980823807022E-4</v>
      </c>
      <c r="AQ2220" s="13">
        <f t="shared" si="2608"/>
        <v>1.150602867568301E-4</v>
      </c>
      <c r="AR2220" s="13">
        <f t="shared" si="2609"/>
        <v>9.6818632652112269E-3</v>
      </c>
      <c r="AS2220" s="13">
        <f t="shared" si="2610"/>
        <v>8.4104262745959505E-3</v>
      </c>
      <c r="AT2220" s="13">
        <f t="shared" si="2611"/>
        <v>3.6529781604424817E-3</v>
      </c>
      <c r="AU2220" s="13">
        <f t="shared" si="2612"/>
        <v>1.0577545065285307E-3</v>
      </c>
      <c r="AV2220" s="13">
        <f t="shared" si="2613"/>
        <v>2.2971214450387452E-4</v>
      </c>
      <c r="AW2220" s="13">
        <f t="shared" si="2614"/>
        <v>1.6701179552541407E-6</v>
      </c>
      <c r="AX2220" s="13">
        <f t="shared" si="2615"/>
        <v>4.4195111798915421E-5</v>
      </c>
      <c r="AY2220" s="13">
        <f t="shared" si="2616"/>
        <v>7.6646407586089822E-5</v>
      </c>
      <c r="AZ2220" s="13">
        <f t="shared" si="2617"/>
        <v>6.6462913620202416E-5</v>
      </c>
      <c r="BA2220" s="13">
        <f t="shared" si="2618"/>
        <v>3.8421621451946236E-5</v>
      </c>
      <c r="BB2220" s="13">
        <f t="shared" si="2619"/>
        <v>1.6658399187467348E-5</v>
      </c>
      <c r="BC2220" s="13">
        <f t="shared" si="2620"/>
        <v>5.7780437785236855E-6</v>
      </c>
      <c r="BD2220" s="13">
        <f t="shared" si="2621"/>
        <v>2.798499682478387E-3</v>
      </c>
      <c r="BE2220" s="13">
        <f t="shared" si="2622"/>
        <v>2.4309964532897334E-3</v>
      </c>
      <c r="BF2220" s="13">
        <f t="shared" si="2623"/>
        <v>1.0558771531954431E-3</v>
      </c>
      <c r="BG2220" s="13">
        <f t="shared" si="2624"/>
        <v>3.0573925385792927E-4</v>
      </c>
      <c r="BH2220" s="13">
        <f t="shared" si="2625"/>
        <v>6.6397277656812399E-5</v>
      </c>
      <c r="BI2220" s="13">
        <f t="shared" si="2626"/>
        <v>1.1535577259659113E-5</v>
      </c>
      <c r="BJ2220" s="14">
        <f t="shared" si="2627"/>
        <v>0.18591284338506378</v>
      </c>
      <c r="BK2220" s="14">
        <f t="shared" si="2628"/>
        <v>0.23545136675386005</v>
      </c>
      <c r="BL2220" s="14">
        <f t="shared" si="2629"/>
        <v>0.51220136386126724</v>
      </c>
      <c r="BM2220" s="14">
        <f t="shared" si="2630"/>
        <v>0.48018224763682482</v>
      </c>
      <c r="BN2220" s="14">
        <f t="shared" si="2631"/>
        <v>0.51768877008856884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1.29113924050633</v>
      </c>
      <c r="F2221" s="10">
        <f>VLOOKUP(B2221,home!$B$2:$E$405,3,FALSE)</f>
        <v>1.36</v>
      </c>
      <c r="G2221" s="10">
        <f>VLOOKUP(C2221,away!$B$2:$E$405,4,FALSE)</f>
        <v>1.1599999999999999</v>
      </c>
      <c r="H2221" s="10">
        <f>VLOOKUP(A2221,away!$A$2:$E$405,3,FALSE)</f>
        <v>1.17721518987342</v>
      </c>
      <c r="I2221" s="10">
        <f>VLOOKUP(C2221,away!$B$2:$E$405,3,FALSE)</f>
        <v>0.39</v>
      </c>
      <c r="J2221" s="10">
        <f>VLOOKUP(B2221,home!$B$2:$E$405,4,FALSE)</f>
        <v>0.42</v>
      </c>
      <c r="K2221" s="12">
        <f t="shared" ref="K2221:K2224" si="2632">E2221*F2221*G2221</f>
        <v>2.0369012658227863</v>
      </c>
      <c r="L2221" s="12">
        <f t="shared" ref="L2221:L2224" si="2633">H2221*I2221*J2221</f>
        <v>0.19282784810126621</v>
      </c>
      <c r="M2221" s="13">
        <f t="shared" ref="M2221:M2224" si="2634">_xlfn.POISSON.DIST(0,K2221,FALSE) * _xlfn.POISSON.DIST(0,L2221,FALSE)</f>
        <v>0.10755756203582212</v>
      </c>
      <c r="N2221" s="13">
        <f t="shared" ref="N2221:N2224" si="2635">_xlfn.POISSON.DIST(1,K2221,FALSE) * _xlfn.POISSON.DIST(0,L2221,FALSE)</f>
        <v>0.21908413425957896</v>
      </c>
      <c r="O2221" s="13">
        <f t="shared" ref="O2221:O2224" si="2636">_xlfn.POISSON.DIST(0,K2221,FALSE) * _xlfn.POISSON.DIST(1,L2221,FALSE)</f>
        <v>2.0740093234386029E-2</v>
      </c>
      <c r="P2221" s="13">
        <f t="shared" ref="P2221:P2224" si="2637">_xlfn.POISSON.DIST(1,K2221,FALSE) * _xlfn.POISSON.DIST(1,L2221,FALSE)</f>
        <v>4.2245522162403515E-2</v>
      </c>
      <c r="Q2221" s="13">
        <f t="shared" ref="Q2221:Q2224" si="2638">_xlfn.POISSON.DIST(2,K2221,FALSE) * _xlfn.POISSON.DIST(0,L2221,FALSE)</f>
        <v>0.22312637519751286</v>
      </c>
      <c r="R2221" s="13">
        <f t="shared" ref="R2221:R2224" si="2639">_xlfn.POISSON.DIST(0,K2221,FALSE) * _xlfn.POISSON.DIST(2,L2221,FALSE)</f>
        <v>1.9996337739031441E-3</v>
      </c>
      <c r="S2221" s="13">
        <f t="shared" ref="S2221:S2224" si="2640">_xlfn.POISSON.DIST(2,K2221,FALSE) * _xlfn.POISSON.DIST(2,L2221,FALSE)</f>
        <v>4.1482070367579917E-3</v>
      </c>
      <c r="T2221" s="13">
        <f t="shared" ref="T2221:T2224" si="2641">_xlfn.POISSON.DIST(2,K2221,FALSE) * _xlfn.POISSON.DIST(1,L2221,FALSE)</f>
        <v>4.302497878397215E-2</v>
      </c>
      <c r="U2221" s="13">
        <f t="shared" ref="U2221:U2224" si="2642">_xlfn.POISSON.DIST(1,K2221,FALSE) * _xlfn.POISSON.DIST(2,L2221,FALSE)</f>
        <v>4.07305656524531E-3</v>
      </c>
      <c r="V2221" s="13">
        <f t="shared" ref="V2221:V2224" si="2643">_xlfn.POISSON.DIST(3,K2221,FALSE) * _xlfn.POISSON.DIST(3,L2221,FALSE)</f>
        <v>1.8103295780380263E-4</v>
      </c>
      <c r="W2221" s="13">
        <f t="shared" ref="W2221:W2224" si="2644">_xlfn.POISSON.DIST(3,K2221,FALSE) * _xlfn.POISSON.DIST(0,L2221,FALSE)</f>
        <v>0.15149546535942127</v>
      </c>
      <c r="X2221" s="13">
        <f t="shared" ref="X2221:X2224" si="2645">_xlfn.POISSON.DIST(3,K2221,FALSE) * _xlfn.POISSON.DIST(1,L2221,FALSE)</f>
        <v>2.9212544582357124E-2</v>
      </c>
      <c r="Y2221" s="13">
        <f t="shared" ref="Y2221:Y2224" si="2646">_xlfn.POISSON.DIST(3,K2221,FALSE) * _xlfn.POISSON.DIST(2,L2221,FALSE)</f>
        <v>2.8164960546891138E-3</v>
      </c>
      <c r="Z2221" s="13">
        <f t="shared" ref="Z2221:Z2224" si="2647">_xlfn.POISSON.DIST(0,K2221,FALSE) * _xlfn.POISSON.DIST(3,L2221,FALSE)</f>
        <v>1.2852835920411905E-4</v>
      </c>
      <c r="AA2221" s="13">
        <f t="shared" ref="AA2221:AA2224" si="2648">_xlfn.POISSON.DIST(1,K2221,FALSE) * _xlfn.POISSON.DIST(3,L2221,FALSE)</f>
        <v>2.6179957755699589E-4</v>
      </c>
      <c r="AB2221" s="13">
        <f t="shared" ref="AB2221:AB2224" si="2649">_xlfn.POISSON.DIST(2,K2221,FALSE) * _xlfn.POISSON.DIST(3,L2221,FALSE)</f>
        <v>2.6662994545885785E-4</v>
      </c>
      <c r="AC2221" s="13">
        <f t="shared" ref="AC2221:AC2224" si="2650">_xlfn.POISSON.DIST(4,K2221,FALSE) * _xlfn.POISSON.DIST(4,L2221,FALSE)</f>
        <v>4.4440342491207693E-6</v>
      </c>
      <c r="AD2221" s="13">
        <f t="shared" ref="AD2221:AD2224" si="2651">_xlfn.POISSON.DIST(4,K2221,FALSE) * _xlfn.POISSON.DIST(0,L2221,FALSE)</f>
        <v>7.7145326289254343E-2</v>
      </c>
      <c r="AE2221" s="13">
        <f t="shared" ref="AE2221:AE2224" si="2652">_xlfn.POISSON.DIST(4,K2221,FALSE) * _xlfn.POISSON.DIST(1,L2221,FALSE)</f>
        <v>1.4875767259426957E-2</v>
      </c>
      <c r="AF2221" s="13">
        <f t="shared" ref="AF2221:AF2224" si="2653">_xlfn.POISSON.DIST(4,K2221,FALSE) * _xlfn.POISSON.DIST(2,L2221,FALSE)</f>
        <v>1.4342310947452852E-3</v>
      </c>
      <c r="AG2221" s="13">
        <f t="shared" ref="AG2221:AG2224" si="2654">_xlfn.POISSON.DIST(4,K2221,FALSE) * _xlfn.POISSON.DIST(3,L2221,FALSE)</f>
        <v>9.2186565226552196E-5</v>
      </c>
      <c r="AH2221" s="13">
        <f t="shared" ref="AH2221:AH2224" si="2655">_xlfn.POISSON.DIST(0,K2221,FALSE) * _xlfn.POISSON.DIST(4,L2221,FALSE)</f>
        <v>6.1959617313292127E-6</v>
      </c>
      <c r="AI2221" s="13">
        <f t="shared" ref="AI2221:AI2224" si="2656">_xlfn.POISSON.DIST(1,K2221,FALSE) * _xlfn.POISSON.DIST(4,L2221,FALSE)</f>
        <v>1.2620562293534018E-5</v>
      </c>
      <c r="AJ2221" s="13">
        <f t="shared" ref="AJ2221:AJ2224" si="2657">_xlfn.POISSON.DIST(2,K2221,FALSE) * _xlfn.POISSON.DIST(4,L2221,FALSE)</f>
        <v>1.2853419655547385E-5</v>
      </c>
      <c r="AK2221" s="13">
        <f t="shared" ref="AK2221:AK2224" si="2658">_xlfn.POISSON.DIST(3,K2221,FALSE) * _xlfn.POISSON.DIST(4,L2221,FALSE)</f>
        <v>8.7270489221786484E-6</v>
      </c>
      <c r="AL2221" s="13">
        <f t="shared" ref="AL2221:AL2224" si="2659">_xlfn.POISSON.DIST(5,K2221,FALSE) * _xlfn.POISSON.DIST(5,L2221,FALSE)</f>
        <v>6.9819562216995837E-8</v>
      </c>
      <c r="AM2221" s="13">
        <f t="shared" ref="AM2221:AM2224" si="2660">_xlfn.POISSON.DIST(5,K2221,FALSE) * _xlfn.POISSON.DIST(0,L2221,FALSE)</f>
        <v>3.14274825541788E-2</v>
      </c>
      <c r="AN2221" s="13">
        <f t="shared" ref="AN2221:AN2224" si="2661">_xlfn.POISSON.DIST(5,K2221,FALSE) * _xlfn.POISSON.DIST(1,L2221,FALSE)</f>
        <v>6.0600938321623849E-3</v>
      </c>
      <c r="AO2221" s="13">
        <f t="shared" ref="AO2221:AO2224" si="2662">_xlfn.POISSON.DIST(5,K2221,FALSE) * _xlfn.POISSON.DIST(2,L2221,FALSE)</f>
        <v>5.8427742647381429E-4</v>
      </c>
      <c r="AP2221" s="13">
        <f t="shared" ref="AP2221:AP2224" si="2663">_xlfn.POISSON.DIST(5,K2221,FALSE) * _xlfn.POISSON.DIST(3,L2221,FALSE)</f>
        <v>3.7554986280363796E-5</v>
      </c>
      <c r="AQ2221" s="13">
        <f t="shared" ref="AQ2221:AQ2224" si="2664">_xlfn.POISSON.DIST(5,K2221,FALSE) * _xlfn.POISSON.DIST(4,L2221,FALSE)</f>
        <v>1.8104117974787818E-6</v>
      </c>
      <c r="AR2221" s="13">
        <f t="shared" ref="AR2221:AR2224" si="2665">_xlfn.POISSON.DIST(0,K2221,FALSE) * _xlfn.POISSON.DIST(5,L2221,FALSE)</f>
        <v>2.389507935140018E-7</v>
      </c>
      <c r="AS2221" s="13">
        <f t="shared" ref="AS2221:AS2224" si="2666">_xlfn.POISSON.DIST(1,K2221,FALSE) * _xlfn.POISSON.DIST(5,L2221,FALSE)</f>
        <v>4.8671917377802954E-7</v>
      </c>
      <c r="AT2221" s="13">
        <f t="shared" ref="AT2221:AT2224" si="2667">_xlfn.POISSON.DIST(2,K2221,FALSE) * _xlfn.POISSON.DIST(5,L2221,FALSE)</f>
        <v>4.9569945058434462E-7</v>
      </c>
      <c r="AU2221" s="13">
        <f t="shared" ref="AU2221:AU2224" si="2668">_xlfn.POISSON.DIST(3,K2221,FALSE) * _xlfn.POISSON.DIST(5,L2221,FALSE)</f>
        <v>3.36563612787637E-7</v>
      </c>
      <c r="AV2221" s="13">
        <f t="shared" ref="AV2221:AV2224" si="2669">_xlfn.POISSON.DIST(4,K2221,FALSE) * _xlfn.POISSON.DIST(5,L2221,FALSE)</f>
        <v>1.7138671222925702E-7</v>
      </c>
      <c r="AW2221" s="13">
        <f t="shared" ref="AW2221:AW2224" si="2670">_xlfn.POISSON.DIST(6,K2221,FALSE) * _xlfn.POISSON.DIST(6,L2221,FALSE)</f>
        <v>7.6175331587281416E-10</v>
      </c>
      <c r="AX2221" s="13">
        <f t="shared" ref="AX2221:AX2224" si="2671">_xlfn.POISSON.DIST(6,K2221,FALSE) * _xlfn.POISSON.DIST(0,L2221,FALSE)</f>
        <v>1.0669113166038389E-2</v>
      </c>
      <c r="AY2221" s="13">
        <f t="shared" ref="AY2221:AY2224" si="2672">_xlfn.POISSON.DIST(6,K2221,FALSE) * _xlfn.POISSON.DIST(1,L2221,FALSE)</f>
        <v>2.0573021329560702E-3</v>
      </c>
      <c r="AZ2221" s="13">
        <f t="shared" ref="AZ2221:AZ2224" si="2673">_xlfn.POISSON.DIST(6,K2221,FALSE) * _xlfn.POISSON.DIST(2,L2221,FALSE)</f>
        <v>1.9835257159603206E-4</v>
      </c>
      <c r="BA2221" s="13">
        <f t="shared" ref="BA2221:BA2224" si="2674">_xlfn.POISSON.DIST(6,K2221,FALSE) * _xlfn.POISSON.DIST(3,L2221,FALSE)</f>
        <v>1.2749299848738398E-5</v>
      </c>
      <c r="BB2221" s="13">
        <f t="shared" ref="BB2221:BB2224" si="2675">_xlfn.POISSON.DIST(6,K2221,FALSE) * _xlfn.POISSON.DIST(4,L2221,FALSE)</f>
        <v>6.1460501365750613E-7</v>
      </c>
      <c r="BC2221" s="13">
        <f t="shared" ref="BC2221:BC2224" si="2676">_xlfn.POISSON.DIST(6,K2221,FALSE) * _xlfn.POISSON.DIST(5,L2221,FALSE)</f>
        <v>2.3702592443165268E-8</v>
      </c>
      <c r="BD2221" s="13">
        <f t="shared" ref="BD2221:BD2224" si="2677">_xlfn.POISSON.DIST(0,K2221,FALSE) * _xlfn.POISSON.DIST(6,L2221,FALSE)</f>
        <v>7.6793945525658147E-9</v>
      </c>
      <c r="BE2221" s="13">
        <f t="shared" ref="BE2221:BE2224" si="2678">_xlfn.POISSON.DIST(1,K2221,FALSE) * _xlfn.POISSON.DIST(6,L2221,FALSE)</f>
        <v>1.5642168484873918E-8</v>
      </c>
      <c r="BF2221" s="13">
        <f t="shared" ref="BF2221:BF2224" si="2679">_xlfn.POISSON.DIST(2,K2221,FALSE) * _xlfn.POISSON.DIST(6,L2221,FALSE)</f>
        <v>1.5930776393526492E-8</v>
      </c>
      <c r="BG2221" s="13">
        <f t="shared" ref="BG2221:BG2224" si="2680">_xlfn.POISSON.DIST(3,K2221,FALSE) * _xlfn.POISSON.DIST(6,L2221,FALSE)</f>
        <v>1.081647286717129E-8</v>
      </c>
      <c r="BH2221" s="13">
        <f t="shared" ref="BH2221:BH2224" si="2681">_xlfn.POISSON.DIST(4,K2221,FALSE) * _xlfn.POISSON.DIST(6,L2221,FALSE)</f>
        <v>5.5080218187197573E-9</v>
      </c>
      <c r="BI2221" s="13">
        <f t="shared" ref="BI2221:BI2224" si="2682">_xlfn.POISSON.DIST(5,K2221,FALSE) * _xlfn.POISSON.DIST(6,L2221,FALSE)</f>
        <v>2.2438593229459595E-9</v>
      </c>
      <c r="BJ2221" s="14">
        <f t="shared" ref="BJ2221:BJ2224" si="2683">SUM(N2221,Q2221,T2221,W2221,X2221,Y2221,AD2221,AE2221,AF2221,AG2221,AM2221,AN2221,AO2221,AP2221,AQ2221,AX2221,AY2221,AZ2221,BA2221,BB2221,BC2221)</f>
        <v>0.81335688013512286</v>
      </c>
      <c r="BK2221" s="14">
        <f t="shared" ref="BK2221:BK2224" si="2684">SUM(M2221,P2221,S2221,V2221,AC2221,AL2221,AY2221)</f>
        <v>0.15619414017955485</v>
      </c>
      <c r="BL2221" s="14">
        <f t="shared" ref="BL2221:BL2224" si="2685">SUM(O2221,R2221,U2221,AA2221,AB2221,AH2221,AI2221,AJ2221,AK2221,AR2221,AS2221,AT2221,AU2221,AV2221,BD2221,BE2221,BF2221,BG2221,BH2221,BI2221)</f>
        <v>2.7383397229589258E-2</v>
      </c>
      <c r="BM2221" s="14">
        <f t="shared" ref="BM2221:BM2224" si="2686">SUM(S2221:BI2221)</f>
        <v>0.38025232386866187</v>
      </c>
      <c r="BN2221" s="14">
        <f t="shared" ref="BN2221:BN2224" si="2687">SUM(M2221:R2221)</f>
        <v>0.61475332066360655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1.3684210526315801</v>
      </c>
      <c r="F2222" s="10">
        <f>VLOOKUP(B2222,home!$B$2:$E$405,3,FALSE)</f>
        <v>0.37</v>
      </c>
      <c r="G2222" s="10">
        <f>VLOOKUP(C2222,away!$B$2:$E$405,4,FALSE)</f>
        <v>1.1000000000000001</v>
      </c>
      <c r="H2222" s="10">
        <f>VLOOKUP(A2222,away!$A$2:$E$405,3,FALSE)</f>
        <v>1.0105263157894699</v>
      </c>
      <c r="I2222" s="10">
        <f>VLOOKUP(C2222,away!$B$2:$E$405,3,FALSE)</f>
        <v>0.73</v>
      </c>
      <c r="J2222" s="10">
        <f>VLOOKUP(B2222,home!$B$2:$E$405,4,FALSE)</f>
        <v>1.24</v>
      </c>
      <c r="K2222" s="12">
        <f t="shared" si="2632"/>
        <v>0.55694736842105308</v>
      </c>
      <c r="L2222" s="12">
        <f t="shared" si="2633"/>
        <v>0.91472842105262819</v>
      </c>
      <c r="M2222" s="13">
        <f t="shared" si="2634"/>
        <v>0.22954050114511404</v>
      </c>
      <c r="N2222" s="13">
        <f t="shared" si="2635"/>
        <v>0.12784197805882097</v>
      </c>
      <c r="O2222" s="13">
        <f t="shared" si="2636"/>
        <v>0.20996722018009917</v>
      </c>
      <c r="P2222" s="13">
        <f t="shared" si="2637"/>
        <v>0.11694069073399006</v>
      </c>
      <c r="Q2222" s="13">
        <f t="shared" si="2638"/>
        <v>3.560062662680117E-2</v>
      </c>
      <c r="R2222" s="13">
        <f t="shared" si="2639"/>
        <v>9.6031491894075796E-2</v>
      </c>
      <c r="S2222" s="13">
        <f t="shared" si="2640"/>
        <v>1.4894022058330979E-2</v>
      </c>
      <c r="T2222" s="13">
        <f t="shared" si="2641"/>
        <v>3.2564904982817992E-2</v>
      </c>
      <c r="U2222" s="13">
        <f t="shared" si="2642"/>
        <v>5.3484486695953203E-2</v>
      </c>
      <c r="V2222" s="13">
        <f t="shared" si="2643"/>
        <v>8.4309363882266442E-4</v>
      </c>
      <c r="W2222" s="13">
        <f t="shared" si="2644"/>
        <v>6.6092251046457953E-3</v>
      </c>
      <c r="X2222" s="13">
        <f t="shared" si="2645"/>
        <v>6.0456460443540395E-3</v>
      </c>
      <c r="Y2222" s="13">
        <f t="shared" si="2646"/>
        <v>2.7650621301975186E-3</v>
      </c>
      <c r="Z2222" s="13">
        <f t="shared" si="2647"/>
        <v>2.9280911650532079E-2</v>
      </c>
      <c r="AA2222" s="13">
        <f t="shared" si="2648"/>
        <v>1.6307926688733196E-2</v>
      </c>
      <c r="AB2222" s="13">
        <f t="shared" si="2649"/>
        <v>4.5413284268467045E-3</v>
      </c>
      <c r="AC2222" s="13">
        <f t="shared" si="2650"/>
        <v>2.6844922787456761E-5</v>
      </c>
      <c r="AD2222" s="13">
        <f t="shared" si="2651"/>
        <v>9.2024763233370852E-4</v>
      </c>
      <c r="AE2222" s="13">
        <f t="shared" si="2652"/>
        <v>8.417766637020327E-4</v>
      </c>
      <c r="AF2222" s="13">
        <f t="shared" si="2653"/>
        <v>3.849985192335547E-4</v>
      </c>
      <c r="AG2222" s="13">
        <f t="shared" si="2654"/>
        <v>1.1738969586870317E-4</v>
      </c>
      <c r="AH2222" s="13">
        <f t="shared" si="2655"/>
        <v>6.6960205202681762E-3</v>
      </c>
      <c r="AI2222" s="13">
        <f t="shared" si="2656"/>
        <v>3.7293310076567318E-3</v>
      </c>
      <c r="AJ2222" s="13">
        <f t="shared" si="2657"/>
        <v>1.0385205453427252E-3</v>
      </c>
      <c r="AK2222" s="13">
        <f t="shared" si="2658"/>
        <v>1.9280042825994262E-4</v>
      </c>
      <c r="AL2222" s="13">
        <f t="shared" si="2659"/>
        <v>5.470518357858254E-7</v>
      </c>
      <c r="AM2222" s="13">
        <f t="shared" si="2660"/>
        <v>1.0250589942479275E-4</v>
      </c>
      <c r="AN2222" s="13">
        <f t="shared" si="2661"/>
        <v>9.3765059529420192E-5</v>
      </c>
      <c r="AO2222" s="13">
        <f t="shared" si="2662"/>
        <v>4.2884782426626098E-5</v>
      </c>
      <c r="AP2222" s="13">
        <f t="shared" si="2663"/>
        <v>1.3075976438764399E-5</v>
      </c>
      <c r="AQ2222" s="13">
        <f t="shared" si="2664"/>
        <v>2.9902418203880811E-6</v>
      </c>
      <c r="AR2222" s="13">
        <f t="shared" si="2665"/>
        <v>1.2250080555681819E-3</v>
      </c>
      <c r="AS2222" s="13">
        <f t="shared" si="2666"/>
        <v>6.8226501284329006E-4</v>
      </c>
      <c r="AT2222" s="13">
        <f t="shared" si="2667"/>
        <v>1.8999285173441316E-4</v>
      </c>
      <c r="AU2222" s="13">
        <f t="shared" si="2668"/>
        <v>3.5272006264097575E-5</v>
      </c>
      <c r="AV2222" s="13">
        <f t="shared" si="2669"/>
        <v>4.9111627669300103E-6</v>
      </c>
      <c r="AW2222" s="13">
        <f t="shared" si="2670"/>
        <v>7.7416281688549771E-9</v>
      </c>
      <c r="AX2222" s="13">
        <f t="shared" si="2671"/>
        <v>9.5150651553785777E-6</v>
      </c>
      <c r="AY2222" s="13">
        <f t="shared" si="2672"/>
        <v>8.7037005257923268E-6</v>
      </c>
      <c r="AZ2222" s="13">
        <f t="shared" si="2673"/>
        <v>3.9807611196364709E-6</v>
      </c>
      <c r="BA2222" s="13">
        <f t="shared" si="2674"/>
        <v>1.2137717778509208E-6</v>
      </c>
      <c r="BB2222" s="13">
        <f t="shared" si="2675"/>
        <v>2.7756788546795348E-7</v>
      </c>
      <c r="BC2222" s="13">
        <f t="shared" si="2676"/>
        <v>5.0779846721803585E-8</v>
      </c>
      <c r="BD2222" s="13">
        <f t="shared" si="2677"/>
        <v>1.867582807411055E-4</v>
      </c>
      <c r="BE2222" s="13">
        <f t="shared" si="2678"/>
        <v>1.0401453298959895E-4</v>
      </c>
      <c r="BF2222" s="13">
        <f t="shared" si="2679"/>
        <v>2.8965310213050968E-5</v>
      </c>
      <c r="BG2222" s="13">
        <f t="shared" si="2680"/>
        <v>5.3773844328860632E-6</v>
      </c>
      <c r="BH2222" s="13">
        <f t="shared" si="2681"/>
        <v>7.4873002722105728E-7</v>
      </c>
      <c r="BI2222" s="13">
        <f t="shared" si="2682"/>
        <v>8.3400643663718258E-8</v>
      </c>
      <c r="BJ2222" s="14">
        <f t="shared" si="2683"/>
        <v>0.21397081906472629</v>
      </c>
      <c r="BK2222" s="14">
        <f t="shared" si="2684"/>
        <v>0.36225440325140679</v>
      </c>
      <c r="BL2222" s="14">
        <f t="shared" si="2685"/>
        <v>0.39445252311545997</v>
      </c>
      <c r="BM2222" s="14">
        <f t="shared" si="2686"/>
        <v>0.18402745248432642</v>
      </c>
      <c r="BN2222" s="14">
        <f t="shared" si="2687"/>
        <v>0.81592250863890114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1.30534351145038</v>
      </c>
      <c r="F2223" s="10">
        <f>VLOOKUP(B2223,home!$B$2:$E$405,3,FALSE)</f>
        <v>0.77</v>
      </c>
      <c r="G2223" s="10">
        <f>VLOOKUP(C2223,away!$B$2:$E$405,4,FALSE)</f>
        <v>0.92</v>
      </c>
      <c r="H2223" s="10">
        <f>VLOOKUP(A2223,away!$A$2:$E$405,3,FALSE)</f>
        <v>1.0381679389313001</v>
      </c>
      <c r="I2223" s="10">
        <f>VLOOKUP(C2223,away!$B$2:$E$405,3,FALSE)</f>
        <v>0.77</v>
      </c>
      <c r="J2223" s="10">
        <f>VLOOKUP(B2223,home!$B$2:$E$405,4,FALSE)</f>
        <v>1.1200000000000001</v>
      </c>
      <c r="K2223" s="12">
        <f t="shared" si="2632"/>
        <v>0.92470534351144917</v>
      </c>
      <c r="L2223" s="12">
        <f t="shared" si="2633"/>
        <v>0.89531603053435338</v>
      </c>
      <c r="M2223" s="13">
        <f t="shared" si="2634"/>
        <v>0.16202228782506958</v>
      </c>
      <c r="N2223" s="13">
        <f t="shared" si="2635"/>
        <v>0.14982287531979185</v>
      </c>
      <c r="O2223" s="13">
        <f t="shared" si="2636"/>
        <v>0.14506115159363578</v>
      </c>
      <c r="P2223" s="13">
        <f t="shared" si="2637"/>
        <v>0.13413882201455937</v>
      </c>
      <c r="Q2223" s="13">
        <f t="shared" si="2638"/>
        <v>6.9271006694230558E-2</v>
      </c>
      <c r="R2223" s="13">
        <f t="shared" si="2639"/>
        <v>6.4937787214778026E-2</v>
      </c>
      <c r="S2223" s="13">
        <f t="shared" si="2640"/>
        <v>2.7763500647022647E-2</v>
      </c>
      <c r="T2223" s="13">
        <f t="shared" si="2641"/>
        <v>6.2019442744597128E-2</v>
      </c>
      <c r="U2223" s="13">
        <f t="shared" si="2642"/>
        <v>6.0048318833314705E-2</v>
      </c>
      <c r="V2223" s="13">
        <f t="shared" si="2643"/>
        <v>2.5539444272924417E-3</v>
      </c>
      <c r="W2223" s="13">
        <f t="shared" si="2644"/>
        <v>2.1351756680190792E-2</v>
      </c>
      <c r="X2223" s="13">
        <f t="shared" si="2645"/>
        <v>1.9116570035843782E-2</v>
      </c>
      <c r="Y2223" s="13">
        <f t="shared" si="2646"/>
        <v>8.5576858009618062E-3</v>
      </c>
      <c r="Z2223" s="13">
        <f t="shared" si="2647"/>
        <v>1.9379947293606519E-2</v>
      </c>
      <c r="AA2223" s="13">
        <f t="shared" si="2648"/>
        <v>1.7920740819368196E-2</v>
      </c>
      <c r="AB2223" s="13">
        <f t="shared" si="2649"/>
        <v>8.2857023976767568E-3</v>
      </c>
      <c r="AC2223" s="13">
        <f t="shared" si="2650"/>
        <v>1.3215122343906044E-4</v>
      </c>
      <c r="AD2223" s="13">
        <f t="shared" si="2651"/>
        <v>4.936020873882176E-3</v>
      </c>
      <c r="AE2223" s="13">
        <f t="shared" si="2652"/>
        <v>4.4192986154388998E-3</v>
      </c>
      <c r="AF2223" s="13">
        <f t="shared" si="2653"/>
        <v>1.9783344470603592E-3</v>
      </c>
      <c r="AG2223" s="13">
        <f t="shared" si="2654"/>
        <v>5.9041151473715209E-4</v>
      </c>
      <c r="AH2223" s="13">
        <f t="shared" si="2655"/>
        <v>4.3377943707191922E-3</v>
      </c>
      <c r="AI2223" s="13">
        <f t="shared" si="2656"/>
        <v>4.0111816336579212E-3</v>
      </c>
      <c r="AJ2223" s="13">
        <f t="shared" si="2657"/>
        <v>1.8545805452192317E-3</v>
      </c>
      <c r="AK2223" s="13">
        <f t="shared" si="2658"/>
        <v>5.7164684671220023E-4</v>
      </c>
      <c r="AL2223" s="13">
        <f t="shared" si="2659"/>
        <v>4.3763385094369908E-6</v>
      </c>
      <c r="AM2223" s="13">
        <f t="shared" si="2660"/>
        <v>9.1287297555258035E-4</v>
      </c>
      <c r="AN2223" s="13">
        <f t="shared" si="2661"/>
        <v>8.1730980885381997E-4</v>
      </c>
      <c r="AO2223" s="13">
        <f t="shared" si="2662"/>
        <v>3.6587528688989654E-4</v>
      </c>
      <c r="AP2223" s="13">
        <f t="shared" si="2663"/>
        <v>1.0919133650962666E-4</v>
      </c>
      <c r="AQ2223" s="13">
        <f t="shared" si="2664"/>
        <v>2.4440188493134936E-5</v>
      </c>
      <c r="AR2223" s="13">
        <f t="shared" si="2665"/>
        <v>7.7673936745331423E-4</v>
      </c>
      <c r="AS2223" s="13">
        <f t="shared" si="2666"/>
        <v>7.1825504359978275E-4</v>
      </c>
      <c r="AT2223" s="13">
        <f t="shared" si="2667"/>
        <v>3.3208713841038396E-4</v>
      </c>
      <c r="AU2223" s="13">
        <f t="shared" si="2668"/>
        <v>1.0236091713316943E-4</v>
      </c>
      <c r="AV2223" s="13">
        <f t="shared" si="2669"/>
        <v>2.3663421759943603E-5</v>
      </c>
      <c r="AW2223" s="13">
        <f t="shared" si="2670"/>
        <v>1.006440568340264E-7</v>
      </c>
      <c r="AX2223" s="13">
        <f t="shared" si="2671"/>
        <v>1.4068975307344455E-4</v>
      </c>
      <c r="AY2223" s="13">
        <f t="shared" si="2672"/>
        <v>1.259617912585747E-4</v>
      </c>
      <c r="AZ2223" s="13">
        <f t="shared" si="2673"/>
        <v>5.6387805474311951E-5</v>
      </c>
      <c r="BA2223" s="13">
        <f t="shared" si="2674"/>
        <v>1.6828302055934757E-5</v>
      </c>
      <c r="BB2223" s="13">
        <f t="shared" si="2675"/>
        <v>3.7666621493381501E-6</v>
      </c>
      <c r="BC2223" s="13">
        <f t="shared" si="2676"/>
        <v>6.7447060078188577E-7</v>
      </c>
      <c r="BD2223" s="13">
        <f t="shared" si="2677"/>
        <v>1.1590453453801095E-4</v>
      </c>
      <c r="BE2223" s="13">
        <f t="shared" si="2678"/>
        <v>1.0717754242450604E-4</v>
      </c>
      <c r="BF2223" s="13">
        <f t="shared" si="2679"/>
        <v>4.9553823092182883E-5</v>
      </c>
      <c r="BG2223" s="13">
        <f t="shared" si="2680"/>
        <v>1.5274228334920853E-5</v>
      </c>
      <c r="BH2223" s="13">
        <f t="shared" si="2681"/>
        <v>3.531040139828824E-6</v>
      </c>
      <c r="BI2223" s="13">
        <f t="shared" si="2682"/>
        <v>6.5303433709062572E-7</v>
      </c>
      <c r="BJ2223" s="14">
        <f t="shared" si="2683"/>
        <v>0.34463740110764596</v>
      </c>
      <c r="BK2223" s="14">
        <f t="shared" si="2684"/>
        <v>0.32674104426715112</v>
      </c>
      <c r="BL2223" s="14">
        <f t="shared" si="2685"/>
        <v>0.30927410434630515</v>
      </c>
      <c r="BM2223" s="14">
        <f t="shared" si="2686"/>
        <v>0.27465270520544183</v>
      </c>
      <c r="BN2223" s="14">
        <f t="shared" si="2687"/>
        <v>0.72525393066206523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1.5858585858585901</v>
      </c>
      <c r="F2224" s="15">
        <f>VLOOKUP(B2224,home!$B$2:$E$405,3,FALSE)</f>
        <v>1.51</v>
      </c>
      <c r="G2224" s="15">
        <f>VLOOKUP(C2224,away!$B$2:$E$405,4,FALSE)</f>
        <v>1.1399999999999999</v>
      </c>
      <c r="H2224" s="15">
        <f>VLOOKUP(A2224,away!$A$2:$E$405,3,FALSE)</f>
        <v>1.1313131313131299</v>
      </c>
      <c r="I2224" s="15">
        <f>VLOOKUP(C2224,away!$B$2:$E$405,3,FALSE)</f>
        <v>1.1399999999999999</v>
      </c>
      <c r="J2224" s="15">
        <f>VLOOKUP(B2224,home!$B$2:$E$405,4,FALSE)</f>
        <v>0.71</v>
      </c>
      <c r="K2224" s="20">
        <f t="shared" si="2632"/>
        <v>2.7298969696969766</v>
      </c>
      <c r="L2224" s="20">
        <f t="shared" si="2633"/>
        <v>0.91568484848484721</v>
      </c>
      <c r="M2224" s="21">
        <f t="shared" si="2634"/>
        <v>2.6106216363083558E-2</v>
      </c>
      <c r="N2224" s="21">
        <f t="shared" si="2635"/>
        <v>7.1267280939835434E-2</v>
      </c>
      <c r="O2224" s="21">
        <f t="shared" si="2636"/>
        <v>2.3905066774942807E-2</v>
      </c>
      <c r="P2224" s="21">
        <f t="shared" si="2637"/>
        <v>6.525836934932025E-2</v>
      </c>
      <c r="Q2224" s="21">
        <f t="shared" si="2638"/>
        <v>9.7276167138099945E-2</v>
      </c>
      <c r="R2224" s="21">
        <f t="shared" si="2639"/>
        <v>1.0944753723916827E-2</v>
      </c>
      <c r="S2224" s="21">
        <f t="shared" si="2640"/>
        <v>4.0781999111851437E-2</v>
      </c>
      <c r="T2224" s="21">
        <f t="shared" si="2641"/>
        <v>8.9074312367037722E-2</v>
      </c>
      <c r="U2224" s="21">
        <f t="shared" si="2642"/>
        <v>2.9878050025000248E-2</v>
      </c>
      <c r="V2224" s="21">
        <f t="shared" si="2643"/>
        <v>1.1327088298011883E-2</v>
      </c>
      <c r="W2224" s="21">
        <f t="shared" si="2644"/>
        <v>8.8517971298011866E-2</v>
      </c>
      <c r="X2224" s="21">
        <f t="shared" si="2645"/>
        <v>8.1054565136206042E-2</v>
      </c>
      <c r="Y2224" s="21">
        <f t="shared" si="2646"/>
        <v>3.7110218597875999E-2</v>
      </c>
      <c r="Z2224" s="21">
        <f t="shared" si="2647"/>
        <v>3.3406483851295831E-3</v>
      </c>
      <c r="AA2224" s="21">
        <f t="shared" si="2648"/>
        <v>9.1196259033883478E-3</v>
      </c>
      <c r="AB2224" s="21">
        <f t="shared" si="2649"/>
        <v>1.2447819559214954E-2</v>
      </c>
      <c r="AC2224" s="21">
        <f t="shared" si="2650"/>
        <v>1.7696630697154987E-3</v>
      </c>
      <c r="AD2224" s="21">
        <f t="shared" si="2651"/>
        <v>6.0411235402541646E-2</v>
      </c>
      <c r="AE2224" s="21">
        <f t="shared" si="2652"/>
        <v>5.5317652936358784E-2</v>
      </c>
      <c r="AF2224" s="21">
        <f t="shared" si="2653"/>
        <v>2.5326768323783524E-2</v>
      </c>
      <c r="AG2224" s="21">
        <f t="shared" si="2654"/>
        <v>7.7304460050581824E-3</v>
      </c>
      <c r="AH2224" s="21">
        <f t="shared" si="2655"/>
        <v>7.6474527759463299E-4</v>
      </c>
      <c r="AI2224" s="21">
        <f t="shared" si="2656"/>
        <v>2.0876758158956616E-3</v>
      </c>
      <c r="AJ2224" s="21">
        <f t="shared" si="2657"/>
        <v>2.8495699417616155E-3</v>
      </c>
      <c r="AK2224" s="21">
        <f t="shared" si="2658"/>
        <v>2.5930107829848742E-3</v>
      </c>
      <c r="AL2224" s="21">
        <f t="shared" si="2659"/>
        <v>1.7694686142362943E-4</v>
      </c>
      <c r="AM2224" s="21">
        <f t="shared" si="2660"/>
        <v>3.2983289692209816E-2</v>
      </c>
      <c r="AN2224" s="21">
        <f t="shared" si="2661"/>
        <v>3.0202298624342969E-2</v>
      </c>
      <c r="AO2224" s="21">
        <f t="shared" si="2662"/>
        <v>1.3827893619862797E-2</v>
      </c>
      <c r="AP2224" s="21">
        <f t="shared" si="2663"/>
        <v>4.2206642247228842E-3</v>
      </c>
      <c r="AQ2224" s="21">
        <f t="shared" si="2664"/>
        <v>9.6619957028019746E-4</v>
      </c>
      <c r="AR2224" s="21">
        <f t="shared" si="2665"/>
        <v>1.4005313272874879E-4</v>
      </c>
      <c r="AS2224" s="21">
        <f t="shared" si="2666"/>
        <v>3.8233062263277981E-4</v>
      </c>
      <c r="AT2224" s="21">
        <f t="shared" si="2667"/>
        <v>5.2186160407379206E-4</v>
      </c>
      <c r="AU2224" s="21">
        <f t="shared" si="2668"/>
        <v>4.7487613718741599E-4</v>
      </c>
      <c r="AV2224" s="21">
        <f t="shared" si="2669"/>
        <v>3.2409073197233325E-4</v>
      </c>
      <c r="AW2224" s="21">
        <f t="shared" si="2670"/>
        <v>1.2286626250863867E-5</v>
      </c>
      <c r="AX2224" s="21">
        <f t="shared" si="2671"/>
        <v>1.5006830430233519E-2</v>
      </c>
      <c r="AY2224" s="21">
        <f t="shared" si="2672"/>
        <v>1.3741527248746175E-2</v>
      </c>
      <c r="AZ2224" s="21">
        <f t="shared" si="2673"/>
        <v>6.2914541483592695E-3</v>
      </c>
      <c r="BA2224" s="21">
        <f t="shared" si="2674"/>
        <v>1.9203297461965738E-3</v>
      </c>
      <c r="BB2224" s="21">
        <f t="shared" si="2675"/>
        <v>4.3960421317173874E-4</v>
      </c>
      <c r="BC2224" s="21">
        <f t="shared" si="2676"/>
        <v>8.0507783466292812E-5</v>
      </c>
      <c r="BD2224" s="21">
        <f t="shared" si="2677"/>
        <v>2.1374088603758749E-5</v>
      </c>
      <c r="BE2224" s="21">
        <f t="shared" si="2678"/>
        <v>5.8349059709435692E-5</v>
      </c>
      <c r="BF2224" s="21">
        <f t="shared" si="2679"/>
        <v>7.9643460642728236E-5</v>
      </c>
      <c r="BG2224" s="21">
        <f t="shared" si="2680"/>
        <v>7.2472813954921388E-5</v>
      </c>
      <c r="BH2224" s="21">
        <f t="shared" si="2681"/>
        <v>4.9460828800238181E-5</v>
      </c>
      <c r="BI2224" s="21">
        <f t="shared" si="2682"/>
        <v>2.7004593332094219E-5</v>
      </c>
      <c r="BJ2224" s="22">
        <f t="shared" si="2683"/>
        <v>0.73276721744640161</v>
      </c>
      <c r="BK2224" s="22">
        <f t="shared" si="2684"/>
        <v>0.1591618103021524</v>
      </c>
      <c r="BL2224" s="22">
        <f t="shared" si="2685"/>
        <v>9.6741834878338193E-2</v>
      </c>
      <c r="BM2224" s="22">
        <f t="shared" si="2686"/>
        <v>0.68352441610032788</v>
      </c>
      <c r="BN2224" s="22">
        <f t="shared" si="2687"/>
        <v>0.29475785428919882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</v>
      </c>
      <c r="F2225" s="10">
        <f>VLOOKUP(B2225,home!$B$2:$E$405,3,FALSE)</f>
        <v>0.78</v>
      </c>
      <c r="G2225" s="10">
        <f>VLOOKUP(C2225,away!$B$2:$E$405,4,FALSE)</f>
        <v>1.33</v>
      </c>
      <c r="H2225" s="10">
        <f>VLOOKUP(A2225,away!$A$2:$E$405,3,FALSE)</f>
        <v>1.2619047619047601</v>
      </c>
      <c r="I2225" s="10">
        <f>VLOOKUP(C2225,away!$B$2:$E$405,3,FALSE)</f>
        <v>0.93</v>
      </c>
      <c r="J2225" s="10">
        <f>VLOOKUP(B2225,home!$B$2:$E$405,4,FALSE)</f>
        <v>0.92</v>
      </c>
      <c r="K2225" s="12">
        <f t="shared" ref="K2225:K2279" si="2688">E2225*F2225*G2225</f>
        <v>1.5561</v>
      </c>
      <c r="L2225" s="12">
        <f t="shared" ref="L2225:L2279" si="2689">H2225*I2225*J2225</f>
        <v>1.0796857142857128</v>
      </c>
      <c r="M2225" s="13">
        <f t="shared" ref="M2225:M2279" si="2690">_xlfn.POISSON.DIST(0,K2225,FALSE) * _xlfn.POISSON.DIST(0,L2225,FALSE)</f>
        <v>7.166264092171612E-2</v>
      </c>
      <c r="N2225" s="13">
        <f t="shared" ref="N2225:N2279" si="2691">_xlfn.POISSON.DIST(1,K2225,FALSE) * _xlfn.POISSON.DIST(0,L2225,FALSE)</f>
        <v>0.11151423553828246</v>
      </c>
      <c r="O2225" s="13">
        <f t="shared" ref="O2225:O2279" si="2692">_xlfn.POISSON.DIST(0,K2225,FALSE) * _xlfn.POISSON.DIST(1,L2225,FALSE)</f>
        <v>7.7373129651163608E-2</v>
      </c>
      <c r="P2225" s="13">
        <f t="shared" ref="P2225:P2279" si="2693">_xlfn.POISSON.DIST(1,K2225,FALSE) * _xlfn.POISSON.DIST(1,L2225,FALSE)</f>
        <v>0.1204003270501757</v>
      </c>
      <c r="Q2225" s="13">
        <f t="shared" ref="Q2225:Q2279" si="2694">_xlfn.POISSON.DIST(2,K2225,FALSE) * _xlfn.POISSON.DIST(0,L2225,FALSE)</f>
        <v>8.6763650960560698E-2</v>
      </c>
      <c r="R2225" s="13">
        <f t="shared" ref="R2225:R2279" si="2695">_xlfn.POISSON.DIST(0,K2225,FALSE) * _xlfn.POISSON.DIST(2,L2225,FALSE)</f>
        <v>4.1769331376968831E-2</v>
      </c>
      <c r="S2225" s="13">
        <f t="shared" ref="S2225:S2279" si="2696">_xlfn.POISSON.DIST(2,K2225,FALSE) * _xlfn.POISSON.DIST(2,L2225,FALSE)</f>
        <v>5.0571115463163327E-2</v>
      </c>
      <c r="T2225" s="13">
        <f t="shared" ref="T2225:T2279" si="2697">_xlfn.POISSON.DIST(2,K2225,FALSE) * _xlfn.POISSON.DIST(1,L2225,FALSE)</f>
        <v>9.3677474461389229E-2</v>
      </c>
      <c r="U2225" s="13">
        <f t="shared" ref="U2225:U2279" si="2698">_xlfn.POISSON.DIST(1,K2225,FALSE) * _xlfn.POISSON.DIST(2,L2225,FALSE)</f>
        <v>6.4997256555701197E-2</v>
      </c>
      <c r="V2225" s="13">
        <f t="shared" ref="V2225:V2279" si="2699">_xlfn.POISSON.DIST(3,K2225,FALSE) * _xlfn.POISSON.DIST(3,L2225,FALSE)</f>
        <v>9.4404974982531323E-3</v>
      </c>
      <c r="W2225" s="13">
        <f t="shared" ref="W2225:W2279" si="2700">_xlfn.POISSON.DIST(3,K2225,FALSE) * _xlfn.POISSON.DIST(0,L2225,FALSE)</f>
        <v>4.5004305753242831E-2</v>
      </c>
      <c r="X2225" s="13">
        <f t="shared" ref="X2225:X2279" si="2701">_xlfn.POISSON.DIST(3,K2225,FALSE) * _xlfn.POISSON.DIST(1,L2225,FALSE)</f>
        <v>4.8590506003122591E-2</v>
      </c>
      <c r="Y2225" s="13">
        <f t="shared" ref="Y2225:Y2279" si="2702">_xlfn.POISSON.DIST(3,K2225,FALSE) * _xlfn.POISSON.DIST(2,L2225,FALSE)</f>
        <v>2.6231237590742817E-2</v>
      </c>
      <c r="Z2225" s="13">
        <f t="shared" ref="Z2225:Z2279" si="2703">_xlfn.POISSON.DIST(0,K2225,FALSE) * _xlfn.POISSON.DIST(3,L2225,FALSE)</f>
        <v>1.5032583460993074E-2</v>
      </c>
      <c r="AA2225" s="13">
        <f t="shared" ref="AA2225:AA2279" si="2704">_xlfn.POISSON.DIST(1,K2225,FALSE) * _xlfn.POISSON.DIST(3,L2225,FALSE)</f>
        <v>2.3392203123651326E-2</v>
      </c>
      <c r="AB2225" s="13">
        <f t="shared" ref="AB2225:AB2279" si="2705">_xlfn.POISSON.DIST(2,K2225,FALSE) * _xlfn.POISSON.DIST(3,L2225,FALSE)</f>
        <v>1.8200303640356918E-2</v>
      </c>
      <c r="AC2225" s="13">
        <f t="shared" ref="AC2225:AC2279" si="2706">_xlfn.POISSON.DIST(4,K2225,FALSE) * _xlfn.POISSON.DIST(4,L2225,FALSE)</f>
        <v>9.9131061499298256E-4</v>
      </c>
      <c r="AD2225" s="13">
        <f t="shared" ref="AD2225:AD2279" si="2707">_xlfn.POISSON.DIST(4,K2225,FALSE) * _xlfn.POISSON.DIST(0,L2225,FALSE)</f>
        <v>1.7507800045655296E-2</v>
      </c>
      <c r="AE2225" s="13">
        <f t="shared" ref="AE2225:AE2279" si="2708">_xlfn.POISSON.DIST(4,K2225,FALSE) * _xlfn.POISSON.DIST(1,L2225,FALSE)</f>
        <v>1.8902921597864768E-2</v>
      </c>
      <c r="AF2225" s="13">
        <f t="shared" ref="AF2225:AF2279" si="2709">_xlfn.POISSON.DIST(4,K2225,FALSE) * _xlfn.POISSON.DIST(2,L2225,FALSE)</f>
        <v>1.0204607203738726E-2</v>
      </c>
      <c r="AG2225" s="13">
        <f t="shared" ref="AG2225:AG2279" si="2710">_xlfn.POISSON.DIST(4,K2225,FALSE) * _xlfn.POISSON.DIST(3,L2225,FALSE)</f>
        <v>3.672589539257926E-3</v>
      </c>
      <c r="AH2225" s="13">
        <f t="shared" ref="AH2225:AH2279" si="2711">_xlfn.POISSON.DIST(0,K2225,FALSE) * _xlfn.POISSON.DIST(4,L2225,FALSE)</f>
        <v>4.0576164029104749E-3</v>
      </c>
      <c r="AI2225" s="13">
        <f t="shared" ref="AI2225:AI2279" si="2712">_xlfn.POISSON.DIST(1,K2225,FALSE) * _xlfn.POISSON.DIST(4,L2225,FALSE)</f>
        <v>6.3140568845689903E-3</v>
      </c>
      <c r="AJ2225" s="13">
        <f t="shared" ref="AJ2225:AJ2279" si="2713">_xlfn.POISSON.DIST(2,K2225,FALSE) * _xlfn.POISSON.DIST(4,L2225,FALSE)</f>
        <v>4.9126519590389035E-3</v>
      </c>
      <c r="AK2225" s="13">
        <f t="shared" ref="AK2225:AK2279" si="2714">_xlfn.POISSON.DIST(3,K2225,FALSE) * _xlfn.POISSON.DIST(4,L2225,FALSE)</f>
        <v>2.5481925711534795E-3</v>
      </c>
      <c r="AL2225" s="13">
        <f t="shared" ref="AL2225:AL2279" si="2715">_xlfn.POISSON.DIST(5,K2225,FALSE) * _xlfn.POISSON.DIST(5,L2225,FALSE)</f>
        <v>6.6619996538418239E-5</v>
      </c>
      <c r="AM2225" s="13">
        <f t="shared" ref="AM2225:AM2279" si="2716">_xlfn.POISSON.DIST(5,K2225,FALSE) * _xlfn.POISSON.DIST(0,L2225,FALSE)</f>
        <v>5.4487775302088396E-3</v>
      </c>
      <c r="AN2225" s="13">
        <f t="shared" ref="AN2225:AN2279" si="2717">_xlfn.POISSON.DIST(5,K2225,FALSE) * _xlfn.POISSON.DIST(1,L2225,FALSE)</f>
        <v>5.8829672596874723E-3</v>
      </c>
      <c r="AO2225" s="13">
        <f t="shared" ref="AO2225:AO2279" si="2718">_xlfn.POISSON.DIST(5,K2225,FALSE) * _xlfn.POISSON.DIST(2,L2225,FALSE)</f>
        <v>3.1758778539475656E-3</v>
      </c>
      <c r="AP2225" s="13">
        <f t="shared" ref="AP2225:AP2279" si="2719">_xlfn.POISSON.DIST(5,K2225,FALSE) * _xlfn.POISSON.DIST(3,L2225,FALSE)</f>
        <v>1.1429833164078513E-3</v>
      </c>
      <c r="AQ2225" s="13">
        <f t="shared" ref="AQ2225:AQ2279" si="2720">_xlfn.POISSON.DIST(5,K2225,FALSE) * _xlfn.POISSON.DIST(4,L2225,FALSE)</f>
        <v>3.0851568959811595E-4</v>
      </c>
      <c r="AR2225" s="13">
        <f t="shared" ref="AR2225:AR2279" si="2721">_xlfn.POISSON.DIST(0,K2225,FALSE) * _xlfn.POISSON.DIST(5,L2225,FALSE)</f>
        <v>8.7619009285476435E-4</v>
      </c>
      <c r="AS2225" s="13">
        <f t="shared" ref="AS2225:AS2279" si="2722">_xlfn.POISSON.DIST(1,K2225,FALSE) * _xlfn.POISSON.DIST(5,L2225,FALSE)</f>
        <v>1.3634394034912989E-3</v>
      </c>
      <c r="AT2225" s="13">
        <f t="shared" ref="AT2225:AT2279" si="2723">_xlfn.POISSON.DIST(2,K2225,FALSE) * _xlfn.POISSON.DIST(5,L2225,FALSE)</f>
        <v>1.0608240278864053E-3</v>
      </c>
      <c r="AU2225" s="13">
        <f t="shared" ref="AU2225:AU2279" si="2724">_xlfn.POISSON.DIST(3,K2225,FALSE) * _xlfn.POISSON.DIST(5,L2225,FALSE)</f>
        <v>5.5024942326467846E-4</v>
      </c>
      <c r="AV2225" s="13">
        <f t="shared" ref="AV2225:AV2279" si="2725">_xlfn.POISSON.DIST(4,K2225,FALSE) * _xlfn.POISSON.DIST(5,L2225,FALSE)</f>
        <v>2.1406078188554158E-4</v>
      </c>
      <c r="AW2225" s="13">
        <f t="shared" ref="AW2225:AW2279" si="2726">_xlfn.POISSON.DIST(6,K2225,FALSE) * _xlfn.POISSON.DIST(6,L2225,FALSE)</f>
        <v>3.109116265749999E-6</v>
      </c>
      <c r="AX2225" s="13">
        <f t="shared" ref="AX2225:AX2279" si="2727">_xlfn.POISSON.DIST(6,K2225,FALSE) * _xlfn.POISSON.DIST(0,L2225,FALSE)</f>
        <v>1.4131404524596631E-3</v>
      </c>
      <c r="AY2225" s="13">
        <f t="shared" ref="AY2225:AY2279" si="2728">_xlfn.POISSON.DIST(6,K2225,FALSE) * _xlfn.POISSON.DIST(1,L2225,FALSE)</f>
        <v>1.5257475587999462E-3</v>
      </c>
      <c r="AZ2225" s="13">
        <f t="shared" ref="AZ2225:AZ2279" si="2729">_xlfn.POISSON.DIST(6,K2225,FALSE) * _xlfn.POISSON.DIST(2,L2225,FALSE)</f>
        <v>8.2366392142130143E-4</v>
      </c>
      <c r="BA2225" s="13">
        <f t="shared" ref="BA2225:BA2279" si="2730">_xlfn.POISSON.DIST(6,K2225,FALSE) * _xlfn.POISSON.DIST(3,L2225,FALSE)</f>
        <v>2.9643272311037633E-4</v>
      </c>
      <c r="BB2225" s="13">
        <f t="shared" ref="BB2225:BB2279" si="2731">_xlfn.POISSON.DIST(6,K2225,FALSE) * _xlfn.POISSON.DIST(4,L2225,FALSE)</f>
        <v>8.0013544097271396E-5</v>
      </c>
      <c r="BC2225" s="13">
        <f t="shared" ref="BC2225:BC2279" si="2732">_xlfn.POISSON.DIST(6,K2225,FALSE) * _xlfn.POISSON.DIST(5,L2225,FALSE)</f>
        <v>1.7277896102238776E-5</v>
      </c>
      <c r="BD2225" s="13">
        <f t="shared" ref="BD2225:BD2279" si="2733">_xlfn.POISSON.DIST(0,K2225,FALSE) * _xlfn.POISSON.DIST(6,L2225,FALSE)</f>
        <v>1.5766832104232681E-4</v>
      </c>
      <c r="BE2225" s="13">
        <f t="shared" ref="BE2225:BE2279" si="2734">_xlfn.POISSON.DIST(1,K2225,FALSE) * _xlfn.POISSON.DIST(6,L2225,FALSE)</f>
        <v>2.4534767437396475E-4</v>
      </c>
      <c r="BF2225" s="13">
        <f t="shared" ref="BF2225:BF2279" si="2735">_xlfn.POISSON.DIST(2,K2225,FALSE) * _xlfn.POISSON.DIST(6,L2225,FALSE)</f>
        <v>1.9089275804666332E-4</v>
      </c>
      <c r="BG2225" s="13">
        <f t="shared" ref="BG2225:BG2279" si="2736">_xlfn.POISSON.DIST(3,K2225,FALSE) * _xlfn.POISSON.DIST(6,L2225,FALSE)</f>
        <v>9.9016073598804258E-5</v>
      </c>
      <c r="BH2225" s="13">
        <f t="shared" ref="BH2225:BH2279" si="2737">_xlfn.POISSON.DIST(4,K2225,FALSE) * _xlfn.POISSON.DIST(6,L2225,FALSE)</f>
        <v>3.8519728031774835E-5</v>
      </c>
      <c r="BI2225" s="13">
        <f t="shared" ref="BI2225:BI2279" si="2738">_xlfn.POISSON.DIST(5,K2225,FALSE) * _xlfn.POISSON.DIST(6,L2225,FALSE)</f>
        <v>1.1988109758048961E-5</v>
      </c>
      <c r="BJ2225" s="14">
        <f t="shared" ref="BJ2225:BJ2279" si="2739">SUM(N2225,Q2225,T2225,W2225,X2225,Y2225,AD2225,AE2225,AF2225,AG2225,AM2225,AN2225,AO2225,AP2225,AQ2225,AX2225,AY2225,AZ2225,BA2225,BB2225,BC2225)</f>
        <v>0.4821847264396979</v>
      </c>
      <c r="BK2225" s="14">
        <f t="shared" ref="BK2225:BK2279" si="2740">SUM(M2225,P2225,S2225,V2225,AC2225,AL2225,AY2225)</f>
        <v>0.25465825910363965</v>
      </c>
      <c r="BL2225" s="14">
        <f t="shared" ref="BL2225:BL2279" si="2741">SUM(O2225,R2225,U2225,AA2225,AB2225,AH2225,AI2225,AJ2225,AK2225,AR2225,AS2225,AT2225,AU2225,AV2225,BD2225,BE2225,BF2225,BG2225,BH2225,BI2225)</f>
        <v>0.24837293855974793</v>
      </c>
      <c r="BM2225" s="14">
        <f t="shared" ref="BM2225:BM2279" si="2742">SUM(S2225:BI2225)</f>
        <v>0.48924255362267693</v>
      </c>
      <c r="BN2225" s="14">
        <f t="shared" ref="BN2225:BN2279" si="2743">SUM(M2225:R2225)</f>
        <v>0.50948331549886738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</v>
      </c>
      <c r="F2226" s="10">
        <f>VLOOKUP(B2226,home!$B$2:$E$405,3,FALSE)</f>
        <v>0.86</v>
      </c>
      <c r="G2226" s="10">
        <f>VLOOKUP(C2226,away!$B$2:$E$405,4,FALSE)</f>
        <v>0.95</v>
      </c>
      <c r="H2226" s="10">
        <f>VLOOKUP(A2226,away!$A$2:$E$405,3,FALSE)</f>
        <v>1.2619047619047601</v>
      </c>
      <c r="I2226" s="10">
        <f>VLOOKUP(C2226,away!$B$2:$E$405,3,FALSE)</f>
        <v>0.95</v>
      </c>
      <c r="J2226" s="10">
        <f>VLOOKUP(B2226,home!$B$2:$E$405,4,FALSE)</f>
        <v>0.68</v>
      </c>
      <c r="K2226" s="12">
        <f t="shared" si="2688"/>
        <v>1.2255</v>
      </c>
      <c r="L2226" s="12">
        <f t="shared" si="2689"/>
        <v>0.81519047619047502</v>
      </c>
      <c r="M2226" s="13">
        <f t="shared" si="2690"/>
        <v>0.12993896013842651</v>
      </c>
      <c r="N2226" s="13">
        <f t="shared" si="2691"/>
        <v>0.15924019564964167</v>
      </c>
      <c r="O2226" s="13">
        <f t="shared" si="2692"/>
        <v>0.10592500279093905</v>
      </c>
      <c r="P2226" s="13">
        <f t="shared" si="2693"/>
        <v>0.1298110909202958</v>
      </c>
      <c r="Q2226" s="13">
        <f t="shared" si="2694"/>
        <v>9.7574429884317956E-2</v>
      </c>
      <c r="R2226" s="13">
        <f t="shared" si="2695"/>
        <v>4.3174526732811497E-2</v>
      </c>
      <c r="S2226" s="13">
        <f t="shared" si="2696"/>
        <v>3.2420836883652313E-2</v>
      </c>
      <c r="T2226" s="13">
        <f t="shared" si="2697"/>
        <v>7.9541745961411253E-2</v>
      </c>
      <c r="U2226" s="13">
        <f t="shared" si="2698"/>
        <v>5.2910382511060484E-2</v>
      </c>
      <c r="V2226" s="13">
        <f t="shared" si="2699"/>
        <v>3.5987702738205229E-3</v>
      </c>
      <c r="W2226" s="13">
        <f t="shared" si="2700"/>
        <v>3.9859154607743891E-2</v>
      </c>
      <c r="X2226" s="13">
        <f t="shared" si="2701"/>
        <v>3.2492803225236504E-2</v>
      </c>
      <c r="Y2226" s="13">
        <f t="shared" si="2702"/>
        <v>1.3243911866971972E-2</v>
      </c>
      <c r="Z2226" s="13">
        <f t="shared" si="2703"/>
        <v>1.1731821002206336E-2</v>
      </c>
      <c r="AA2226" s="13">
        <f t="shared" si="2704"/>
        <v>1.4377346638203864E-2</v>
      </c>
      <c r="AB2226" s="13">
        <f t="shared" si="2705"/>
        <v>8.8097191525594188E-3</v>
      </c>
      <c r="AC2226" s="13">
        <f t="shared" si="2706"/>
        <v>2.2470180167600361E-4</v>
      </c>
      <c r="AD2226" s="13">
        <f t="shared" si="2707"/>
        <v>1.2211848492947533E-2</v>
      </c>
      <c r="AE2226" s="13">
        <f t="shared" si="2708"/>
        <v>9.9549825881318343E-3</v>
      </c>
      <c r="AF2226" s="13">
        <f t="shared" si="2709"/>
        <v>4.0576034982435375E-3</v>
      </c>
      <c r="AG2226" s="13">
        <f t="shared" si="2710"/>
        <v>1.1025732426417627E-3</v>
      </c>
      <c r="AH2226" s="13">
        <f t="shared" si="2711"/>
        <v>2.3909171873424989E-3</v>
      </c>
      <c r="AI2226" s="13">
        <f t="shared" si="2712"/>
        <v>2.9300690130882323E-3</v>
      </c>
      <c r="AJ2226" s="13">
        <f t="shared" si="2713"/>
        <v>1.7953997877698147E-3</v>
      </c>
      <c r="AK2226" s="13">
        <f t="shared" si="2714"/>
        <v>7.3342081330396935E-4</v>
      </c>
      <c r="AL2226" s="13">
        <f t="shared" si="2715"/>
        <v>8.9792271621210126E-6</v>
      </c>
      <c r="AM2226" s="13">
        <f t="shared" si="2716"/>
        <v>2.9931240656214386E-3</v>
      </c>
      <c r="AN2226" s="13">
        <f t="shared" si="2717"/>
        <v>2.439966232351111E-3</v>
      </c>
      <c r="AO2226" s="13">
        <f t="shared" si="2718"/>
        <v>9.9451861741949054E-4</v>
      </c>
      <c r="AP2226" s="13">
        <f t="shared" si="2719"/>
        <v>2.7024070177149588E-4</v>
      </c>
      <c r="AQ2226" s="13">
        <f t="shared" si="2720"/>
        <v>5.5074411590788451E-5</v>
      </c>
      <c r="AR2226" s="13">
        <f t="shared" si="2721"/>
        <v>3.8981058409634468E-4</v>
      </c>
      <c r="AS2226" s="13">
        <f t="shared" si="2722"/>
        <v>4.7771287081007036E-4</v>
      </c>
      <c r="AT2226" s="13">
        <f t="shared" si="2723"/>
        <v>2.9271856158887065E-4</v>
      </c>
      <c r="AU2226" s="13">
        <f t="shared" si="2724"/>
        <v>1.1957553240905367E-4</v>
      </c>
      <c r="AV2226" s="13">
        <f t="shared" si="2725"/>
        <v>3.6634953741823814E-5</v>
      </c>
      <c r="AW2226" s="13">
        <f t="shared" si="2726"/>
        <v>2.4917752670055833E-7</v>
      </c>
      <c r="AX2226" s="13">
        <f t="shared" si="2727"/>
        <v>6.1134559040317872E-4</v>
      </c>
      <c r="AY2226" s="13">
        <f t="shared" si="2728"/>
        <v>4.9836310295771433E-4</v>
      </c>
      <c r="AZ2226" s="13">
        <f t="shared" si="2729"/>
        <v>2.031304276079309E-4</v>
      </c>
      <c r="BA2226" s="13">
        <f t="shared" si="2730"/>
        <v>5.5196663336828017E-5</v>
      </c>
      <c r="BB2226" s="13">
        <f t="shared" si="2731"/>
        <v>1.1248948567418538E-5</v>
      </c>
      <c r="BC2226" s="13">
        <f t="shared" si="2732"/>
        <v>1.8340071478632163E-6</v>
      </c>
      <c r="BD2226" s="13">
        <f t="shared" si="2733"/>
        <v>5.296164594559772E-5</v>
      </c>
      <c r="BE2226" s="13">
        <f t="shared" si="2734"/>
        <v>6.4904497106330004E-5</v>
      </c>
      <c r="BF2226" s="13">
        <f t="shared" si="2735"/>
        <v>3.9770230601903716E-5</v>
      </c>
      <c r="BG2226" s="13">
        <f t="shared" si="2736"/>
        <v>1.6246139200877669E-5</v>
      </c>
      <c r="BH2226" s="13">
        <f t="shared" si="2737"/>
        <v>4.9774108976688952E-6</v>
      </c>
      <c r="BI2226" s="13">
        <f t="shared" si="2738"/>
        <v>1.2199634110186456E-6</v>
      </c>
      <c r="BJ2226" s="14">
        <f t="shared" si="2739"/>
        <v>0.45741329178606316</v>
      </c>
      <c r="BK2226" s="14">
        <f t="shared" si="2740"/>
        <v>0.296501702347991</v>
      </c>
      <c r="BL2226" s="14">
        <f t="shared" si="2741"/>
        <v>0.23454331701688838</v>
      </c>
      <c r="BM2226" s="14">
        <f t="shared" si="2742"/>
        <v>0.3340278121112854</v>
      </c>
      <c r="BN2226" s="14">
        <f t="shared" si="2743"/>
        <v>0.66566420611643251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1.3293413173652699</v>
      </c>
      <c r="F2227" s="10">
        <f>VLOOKUP(B2227,home!$B$2:$E$405,3,FALSE)</f>
        <v>0.38</v>
      </c>
      <c r="G2227" s="10">
        <f>VLOOKUP(C2227,away!$B$2:$E$405,4,FALSE)</f>
        <v>0.86</v>
      </c>
      <c r="H2227" s="10">
        <f>VLOOKUP(A2227,away!$A$2:$E$405,3,FALSE)</f>
        <v>1.1077844311377201</v>
      </c>
      <c r="I2227" s="10">
        <f>VLOOKUP(C2227,away!$B$2:$E$405,3,FALSE)</f>
        <v>0.75</v>
      </c>
      <c r="J2227" s="10">
        <f>VLOOKUP(B2227,home!$B$2:$E$405,4,FALSE)</f>
        <v>0.9</v>
      </c>
      <c r="K2227" s="12">
        <f t="shared" si="2688"/>
        <v>0.43442874251497021</v>
      </c>
      <c r="L2227" s="12">
        <f t="shared" si="2689"/>
        <v>0.7477544910179611</v>
      </c>
      <c r="M2227" s="13">
        <f t="shared" si="2690"/>
        <v>0.30660860914579102</v>
      </c>
      <c r="N2227" s="13">
        <f t="shared" si="2691"/>
        <v>0.13319959251546998</v>
      </c>
      <c r="O2227" s="13">
        <f t="shared" si="2692"/>
        <v>0.22926796447353592</v>
      </c>
      <c r="P2227" s="13">
        <f t="shared" si="2693"/>
        <v>9.9600593505205073E-2</v>
      </c>
      <c r="Q2227" s="13">
        <f t="shared" si="2694"/>
        <v>2.8932865740001031E-2</v>
      </c>
      <c r="R2227" s="13">
        <f t="shared" si="2695"/>
        <v>8.571807504081641E-2</v>
      </c>
      <c r="S2227" s="13">
        <f t="shared" si="2696"/>
        <v>8.0887146762014528E-3</v>
      </c>
      <c r="T2227" s="13">
        <f t="shared" si="2697"/>
        <v>2.1634680295105475E-2</v>
      </c>
      <c r="U2227" s="13">
        <f t="shared" si="2698"/>
        <v>3.7238395550785723E-2</v>
      </c>
      <c r="V2227" s="13">
        <f t="shared" si="2699"/>
        <v>2.9195410638716099E-4</v>
      </c>
      <c r="W2227" s="13">
        <f t="shared" si="2700"/>
        <v>4.1897561602610382E-3</v>
      </c>
      <c r="X2227" s="13">
        <f t="shared" si="2701"/>
        <v>3.1329089851053591E-3</v>
      </c>
      <c r="Y2227" s="13">
        <f t="shared" si="2702"/>
        <v>1.1713233817815273E-3</v>
      </c>
      <c r="Z2227" s="13">
        <f t="shared" si="2703"/>
        <v>2.1365358524395025E-2</v>
      </c>
      <c r="AA2227" s="13">
        <f t="shared" si="2704"/>
        <v>9.2817258371344306E-3</v>
      </c>
      <c r="AB2227" s="13">
        <f t="shared" si="2705"/>
        <v>2.01612424189751E-3</v>
      </c>
      <c r="AC2227" s="13">
        <f t="shared" si="2706"/>
        <v>5.9275085167732873E-6</v>
      </c>
      <c r="AD2227" s="13">
        <f t="shared" si="2707"/>
        <v>4.550376250366381E-4</v>
      </c>
      <c r="AE2227" s="13">
        <f t="shared" si="2708"/>
        <v>3.4025642770329313E-4</v>
      </c>
      <c r="AF2227" s="13">
        <f t="shared" si="2709"/>
        <v>1.272141359564328E-4</v>
      </c>
      <c r="AG2227" s="13">
        <f t="shared" si="2710"/>
        <v>3.1708313827464038E-5</v>
      </c>
      <c r="AH2227" s="13">
        <f t="shared" si="2711"/>
        <v>3.9940106972063145E-3</v>
      </c>
      <c r="AI2227" s="13">
        <f t="shared" si="2712"/>
        <v>1.7351130447786785E-3</v>
      </c>
      <c r="AJ2227" s="13">
        <f t="shared" si="2713"/>
        <v>3.7689148908226126E-4</v>
      </c>
      <c r="AK2227" s="13">
        <f t="shared" si="2714"/>
        <v>5.4577498555533801E-5</v>
      </c>
      <c r="AL2227" s="13">
        <f t="shared" si="2715"/>
        <v>7.702110751848495E-8</v>
      </c>
      <c r="AM2227" s="13">
        <f t="shared" si="2716"/>
        <v>3.9536284648333044E-5</v>
      </c>
      <c r="AN2227" s="13">
        <f t="shared" si="2717"/>
        <v>2.95634344039555E-5</v>
      </c>
      <c r="AO2227" s="13">
        <f t="shared" si="2718"/>
        <v>1.1053095422736311E-5</v>
      </c>
      <c r="AP2227" s="13">
        <f t="shared" si="2719"/>
        <v>2.7550005806670489E-6</v>
      </c>
      <c r="AQ2227" s="13">
        <f t="shared" si="2720"/>
        <v>5.1501601423771906E-7</v>
      </c>
      <c r="AR2227" s="13">
        <f t="shared" si="2721"/>
        <v>5.9730788720196006E-4</v>
      </c>
      <c r="AS2227" s="13">
        <f t="shared" si="2722"/>
        <v>2.5948771433142114E-4</v>
      </c>
      <c r="AT2227" s="13">
        <f t="shared" si="2723"/>
        <v>5.6364460717541555E-5</v>
      </c>
      <c r="AU2227" s="13">
        <f t="shared" si="2724"/>
        <v>8.16211393068534E-6</v>
      </c>
      <c r="AV2227" s="13">
        <f t="shared" si="2725"/>
        <v>8.8646422279288798E-7</v>
      </c>
      <c r="AW2227" s="13">
        <f t="shared" si="2726"/>
        <v>6.9500005621006372E-10</v>
      </c>
      <c r="AX2227" s="13">
        <f t="shared" si="2727"/>
        <v>2.8626164039148742E-6</v>
      </c>
      <c r="AY2227" s="13">
        <f t="shared" si="2728"/>
        <v>2.1405342720890324E-6</v>
      </c>
      <c r="AZ2227" s="13">
        <f t="shared" si="2729"/>
        <v>8.0029705756621813E-7</v>
      </c>
      <c r="BA2227" s="13">
        <f t="shared" si="2730"/>
        <v>1.9947523964786646E-7</v>
      </c>
      <c r="BB2227" s="13">
        <f t="shared" si="2731"/>
        <v>3.7289626573394048E-8</v>
      </c>
      <c r="BC2227" s="13">
        <f t="shared" si="2732"/>
        <v>5.5766971477276219E-9</v>
      </c>
      <c r="BD2227" s="13">
        <f t="shared" si="2733"/>
        <v>7.4439942529285871E-5</v>
      </c>
      <c r="BE2227" s="13">
        <f t="shared" si="2734"/>
        <v>3.2338850625884313E-5</v>
      </c>
      <c r="BF2227" s="13">
        <f t="shared" si="2735"/>
        <v>7.0244631058911893E-6</v>
      </c>
      <c r="BG2227" s="13">
        <f t="shared" si="2736"/>
        <v>1.0172095579783707E-6</v>
      </c>
      <c r="BH2227" s="13">
        <f t="shared" si="2737"/>
        <v>1.1047626728668805E-7</v>
      </c>
      <c r="BI2227" s="13">
        <f t="shared" si="2738"/>
        <v>9.5988131750207259E-9</v>
      </c>
      <c r="BJ2227" s="14">
        <f t="shared" si="2739"/>
        <v>0.19330481220061513</v>
      </c>
      <c r="BK2227" s="14">
        <f t="shared" si="2740"/>
        <v>0.41459801649748113</v>
      </c>
      <c r="BL2227" s="14">
        <f t="shared" si="2741"/>
        <v>0.37072002705509677</v>
      </c>
      <c r="BM2227" s="14">
        <f t="shared" si="2742"/>
        <v>0.11665837401749643</v>
      </c>
      <c r="BN2227" s="14">
        <f t="shared" si="2743"/>
        <v>0.88332770042081943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1.57692307692308</v>
      </c>
      <c r="F2228" s="10">
        <f>VLOOKUP(B2228,home!$B$2:$E$405,3,FALSE)</f>
        <v>0.51</v>
      </c>
      <c r="G2228" s="10">
        <f>VLOOKUP(C2228,away!$B$2:$E$405,4,FALSE)</f>
        <v>1.69</v>
      </c>
      <c r="H2228" s="10">
        <f>VLOOKUP(A2228,away!$A$2:$E$405,3,FALSE)</f>
        <v>1.31538461538462</v>
      </c>
      <c r="I2228" s="10">
        <f>VLOOKUP(C2228,away!$B$2:$E$405,3,FALSE)</f>
        <v>0.74</v>
      </c>
      <c r="J2228" s="10">
        <f>VLOOKUP(B2228,home!$B$2:$E$405,4,FALSE)</f>
        <v>1.52</v>
      </c>
      <c r="K2228" s="12">
        <f t="shared" si="2688"/>
        <v>1.3591500000000027</v>
      </c>
      <c r="L2228" s="12">
        <f t="shared" si="2689"/>
        <v>1.4795446153846206</v>
      </c>
      <c r="M2228" s="13">
        <f t="shared" si="2690"/>
        <v>5.8501983731175954E-2</v>
      </c>
      <c r="N2228" s="13">
        <f t="shared" si="2691"/>
        <v>7.9512971188227963E-2</v>
      </c>
      <c r="O2228" s="13">
        <f t="shared" si="2692"/>
        <v>8.6556295018780052E-2</v>
      </c>
      <c r="P2228" s="13">
        <f t="shared" si="2693"/>
        <v>0.11764298837477516</v>
      </c>
      <c r="Q2228" s="13">
        <f t="shared" si="2694"/>
        <v>5.4035027395240132E-2</v>
      </c>
      <c r="R2228" s="13">
        <f t="shared" si="2695"/>
        <v>6.4031950111339359E-2</v>
      </c>
      <c r="S2228" s="13">
        <f t="shared" si="2696"/>
        <v>5.9142749660180162E-2</v>
      </c>
      <c r="T2228" s="13">
        <f t="shared" si="2697"/>
        <v>7.9947233824787994E-2</v>
      </c>
      <c r="U2228" s="13">
        <f t="shared" si="2698"/>
        <v>8.7029024993827073E-2</v>
      </c>
      <c r="V2228" s="13">
        <f t="shared" si="2699"/>
        <v>1.3214613262226126E-2</v>
      </c>
      <c r="W2228" s="13">
        <f t="shared" si="2700"/>
        <v>2.4480569161413588E-2</v>
      </c>
      <c r="X2228" s="13">
        <f t="shared" si="2701"/>
        <v>3.622009428432027E-2</v>
      </c>
      <c r="Y2228" s="13">
        <f t="shared" si="2702"/>
        <v>2.6794622733544673E-2</v>
      </c>
      <c r="Z2228" s="13">
        <f t="shared" si="2703"/>
        <v>3.1579375666602953E-2</v>
      </c>
      <c r="AA2228" s="13">
        <f t="shared" si="2704"/>
        <v>4.2921108437263489E-2</v>
      </c>
      <c r="AB2228" s="13">
        <f t="shared" si="2705"/>
        <v>2.9168112266253397E-2</v>
      </c>
      <c r="AC2228" s="13">
        <f t="shared" si="2706"/>
        <v>1.6608481619281848E-3</v>
      </c>
      <c r="AD2228" s="13">
        <f t="shared" si="2707"/>
        <v>8.3181913939338412E-3</v>
      </c>
      <c r="AE2228" s="13">
        <f t="shared" si="2708"/>
        <v>1.2307135286633507E-2</v>
      </c>
      <c r="AF2228" s="13">
        <f t="shared" si="2709"/>
        <v>9.1044778720743343E-3</v>
      </c>
      <c r="AG2228" s="13">
        <f t="shared" si="2710"/>
        <v>4.4901604038386717E-3</v>
      </c>
      <c r="AH2228" s="13">
        <f t="shared" si="2711"/>
        <v>1.1680773806182626E-2</v>
      </c>
      <c r="AI2228" s="13">
        <f t="shared" si="2712"/>
        <v>1.5875923718673149E-2</v>
      </c>
      <c r="AJ2228" s="13">
        <f t="shared" si="2713"/>
        <v>1.0788880861117327E-2</v>
      </c>
      <c r="AK2228" s="13">
        <f t="shared" si="2714"/>
        <v>4.8879024741292146E-3</v>
      </c>
      <c r="AL2228" s="13">
        <f t="shared" si="2715"/>
        <v>1.335935149849365E-4</v>
      </c>
      <c r="AM2228" s="13">
        <f t="shared" si="2716"/>
        <v>2.2611339666130416E-3</v>
      </c>
      <c r="AN2228" s="13">
        <f t="shared" si="2717"/>
        <v>3.3454485849655938E-3</v>
      </c>
      <c r="AO2228" s="13">
        <f t="shared" si="2718"/>
        <v>2.4748702199659722E-3</v>
      </c>
      <c r="AP2228" s="13">
        <f t="shared" si="2719"/>
        <v>1.2205603025754691E-3</v>
      </c>
      <c r="AQ2228" s="13">
        <f t="shared" si="2720"/>
        <v>4.5146835585693952E-4</v>
      </c>
      <c r="AR2228" s="13">
        <f t="shared" si="2721"/>
        <v>3.4564451976926438E-3</v>
      </c>
      <c r="AS2228" s="13">
        <f t="shared" si="2722"/>
        <v>4.6978274904439666E-3</v>
      </c>
      <c r="AT2228" s="13">
        <f t="shared" si="2723"/>
        <v>3.1925261168184653E-3</v>
      </c>
      <c r="AU2228" s="13">
        <f t="shared" si="2724"/>
        <v>1.4463739572246083E-3</v>
      </c>
      <c r="AV2228" s="13">
        <f t="shared" si="2725"/>
        <v>4.9145979099045789E-4</v>
      </c>
      <c r="AW2228" s="13">
        <f t="shared" si="2726"/>
        <v>7.4623966801122155E-6</v>
      </c>
      <c r="AX2228" s="13">
        <f t="shared" si="2727"/>
        <v>5.1220337178701928E-4</v>
      </c>
      <c r="AY2228" s="13">
        <f t="shared" si="2728"/>
        <v>7.5782774070933131E-4</v>
      </c>
      <c r="AZ2228" s="13">
        <f t="shared" si="2729"/>
        <v>5.6061997657779199E-4</v>
      </c>
      <c r="BA2228" s="13">
        <f t="shared" si="2730"/>
        <v>2.764874225409082E-4</v>
      </c>
      <c r="BB2228" s="13">
        <f t="shared" si="2731"/>
        <v>1.0226886931049325E-4</v>
      </c>
      <c r="BC2228" s="13">
        <f t="shared" si="2732"/>
        <v>3.0262270981962746E-5</v>
      </c>
      <c r="BD2228" s="13">
        <f t="shared" si="2733"/>
        <v>8.5232748010303139E-4</v>
      </c>
      <c r="BE2228" s="13">
        <f t="shared" si="2734"/>
        <v>1.1584408945820375E-3</v>
      </c>
      <c r="BF2228" s="13">
        <f t="shared" si="2735"/>
        <v>7.8724747093558971E-4</v>
      </c>
      <c r="BG2228" s="13">
        <f t="shared" si="2736"/>
        <v>3.5666246670736963E-4</v>
      </c>
      <c r="BH2228" s="13">
        <f t="shared" si="2737"/>
        <v>1.2118944790633067E-4</v>
      </c>
      <c r="BI2228" s="13">
        <f t="shared" si="2738"/>
        <v>3.2942927624377943E-5</v>
      </c>
      <c r="BJ2228" s="14">
        <f t="shared" si="2739"/>
        <v>0.34720363462589948</v>
      </c>
      <c r="BK2228" s="14">
        <f t="shared" si="2740"/>
        <v>0.25105460444597982</v>
      </c>
      <c r="BL2228" s="14">
        <f t="shared" si="2741"/>
        <v>0.36953341492859471</v>
      </c>
      <c r="BM2228" s="14">
        <f t="shared" si="2742"/>
        <v>0.53833944850350901</v>
      </c>
      <c r="BN2228" s="14">
        <f t="shared" si="2743"/>
        <v>0.46028121581953862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1.57692307692308</v>
      </c>
      <c r="F2229" s="10">
        <f>VLOOKUP(B2229,home!$B$2:$E$405,3,FALSE)</f>
        <v>1.52</v>
      </c>
      <c r="G2229" s="10">
        <f>VLOOKUP(C2229,away!$B$2:$E$405,4,FALSE)</f>
        <v>0.76</v>
      </c>
      <c r="H2229" s="10">
        <f>VLOOKUP(A2229,away!$A$2:$E$405,3,FALSE)</f>
        <v>1.31538461538462</v>
      </c>
      <c r="I2229" s="10">
        <f>VLOOKUP(C2229,away!$B$2:$E$405,3,FALSE)</f>
        <v>0.51</v>
      </c>
      <c r="J2229" s="10">
        <f>VLOOKUP(B2229,home!$B$2:$E$405,4,FALSE)</f>
        <v>0.91</v>
      </c>
      <c r="K2229" s="12">
        <f t="shared" si="2688"/>
        <v>1.8216615384615422</v>
      </c>
      <c r="L2229" s="12">
        <f t="shared" si="2689"/>
        <v>0.61047000000000218</v>
      </c>
      <c r="M2229" s="13">
        <f t="shared" si="2690"/>
        <v>8.7849378541413822E-2</v>
      </c>
      <c r="N2229" s="13">
        <f t="shared" si="2691"/>
        <v>0.16003183406664226</v>
      </c>
      <c r="O2229" s="13">
        <f t="shared" si="2692"/>
        <v>5.3629410118177089E-2</v>
      </c>
      <c r="P2229" s="13">
        <f t="shared" si="2693"/>
        <v>9.7694633742663448E-2</v>
      </c>
      <c r="Q2229" s="13">
        <f t="shared" si="2694"/>
        <v>0.14576191852433096</v>
      </c>
      <c r="R2229" s="13">
        <f t="shared" si="2695"/>
        <v>1.6369572997421838E-2</v>
      </c>
      <c r="S2229" s="13">
        <f t="shared" si="2696"/>
        <v>2.7160810982896789E-2</v>
      </c>
      <c r="T2229" s="13">
        <f t="shared" si="2697"/>
        <v>8.8983278401548641E-2</v>
      </c>
      <c r="U2229" s="13">
        <f t="shared" si="2698"/>
        <v>2.9819821530441978E-2</v>
      </c>
      <c r="V2229" s="13">
        <f t="shared" si="2699"/>
        <v>3.3560794942231994E-3</v>
      </c>
      <c r="W2229" s="13">
        <f t="shared" si="2700"/>
        <v>8.8509626916046247E-2</v>
      </c>
      <c r="X2229" s="13">
        <f t="shared" si="2701"/>
        <v>5.4032471943438951E-2</v>
      </c>
      <c r="Y2229" s="13">
        <f t="shared" si="2702"/>
        <v>1.6492601573655643E-2</v>
      </c>
      <c r="Z2229" s="13">
        <f t="shared" si="2703"/>
        <v>3.3310444092453828E-3</v>
      </c>
      <c r="AA2229" s="13">
        <f t="shared" si="2704"/>
        <v>6.0680354832296614E-3</v>
      </c>
      <c r="AB2229" s="13">
        <f t="shared" si="2705"/>
        <v>5.5269534269096884E-3</v>
      </c>
      <c r="AC2229" s="13">
        <f t="shared" si="2706"/>
        <v>2.3326214883582968E-4</v>
      </c>
      <c r="AD2229" s="13">
        <f t="shared" si="2707"/>
        <v>4.0308645784135476E-2</v>
      </c>
      <c r="AE2229" s="13">
        <f t="shared" si="2708"/>
        <v>2.4607218991841272E-2</v>
      </c>
      <c r="AF2229" s="13">
        <f t="shared" si="2709"/>
        <v>7.5109844889746959E-3</v>
      </c>
      <c r="AG2229" s="13">
        <f t="shared" si="2710"/>
        <v>1.5284102336614667E-3</v>
      </c>
      <c r="AH2229" s="13">
        <f t="shared" si="2711"/>
        <v>5.0837567012800889E-4</v>
      </c>
      <c r="AI2229" s="13">
        <f t="shared" si="2712"/>
        <v>9.260884053618059E-4</v>
      </c>
      <c r="AJ2229" s="13">
        <f t="shared" si="2713"/>
        <v>8.4350981463139217E-4</v>
      </c>
      <c r="AK2229" s="13">
        <f t="shared" si="2714"/>
        <v>5.1219646220961089E-4</v>
      </c>
      <c r="AL2229" s="13">
        <f t="shared" si="2715"/>
        <v>1.0376150895956597E-5</v>
      </c>
      <c r="AM2229" s="13">
        <f t="shared" si="2716"/>
        <v>1.4685741938485913E-2</v>
      </c>
      <c r="AN2229" s="13">
        <f t="shared" si="2717"/>
        <v>8.9652048811875284E-3</v>
      </c>
      <c r="AO2229" s="13">
        <f t="shared" si="2718"/>
        <v>2.7364943119092843E-3</v>
      </c>
      <c r="AP2229" s="13">
        <f t="shared" si="2719"/>
        <v>5.5684922753042234E-4</v>
      </c>
      <c r="AQ2229" s="13">
        <f t="shared" si="2720"/>
        <v>8.4984936982624516E-5</v>
      </c>
      <c r="AR2229" s="13">
        <f t="shared" si="2721"/>
        <v>6.2069619068609342E-5</v>
      </c>
      <c r="AS2229" s="13">
        <f t="shared" si="2722"/>
        <v>1.1306983776424475E-4</v>
      </c>
      <c r="AT2229" s="13">
        <f t="shared" si="2723"/>
        <v>1.0298748730760559E-4</v>
      </c>
      <c r="AU2229" s="13">
        <f t="shared" si="2724"/>
        <v>6.2536114857020459E-5</v>
      </c>
      <c r="AV2229" s="13">
        <f t="shared" si="2725"/>
        <v>2.8479908799961893E-5</v>
      </c>
      <c r="AW2229" s="13">
        <f t="shared" si="2726"/>
        <v>3.2052786708774866E-7</v>
      </c>
      <c r="AX2229" s="13">
        <f t="shared" si="2727"/>
        <v>4.4587418755185765E-3</v>
      </c>
      <c r="AY2229" s="13">
        <f t="shared" si="2728"/>
        <v>2.7219281527478354E-3</v>
      </c>
      <c r="AZ2229" s="13">
        <f t="shared" si="2729"/>
        <v>8.3082773970398829E-4</v>
      </c>
      <c r="BA2229" s="13">
        <f t="shared" si="2730"/>
        <v>1.6906513675236522E-4</v>
      </c>
      <c r="BB2229" s="13">
        <f t="shared" si="2731"/>
        <v>2.5802298508304187E-5</v>
      </c>
      <c r="BC2229" s="13">
        <f t="shared" si="2732"/>
        <v>3.1503058340729028E-6</v>
      </c>
      <c r="BD2229" s="13">
        <f t="shared" si="2733"/>
        <v>6.3152733921356807E-6</v>
      </c>
      <c r="BE2229" s="13">
        <f t="shared" si="2734"/>
        <v>1.1504290643323123E-5</v>
      </c>
      <c r="BF2229" s="13">
        <f t="shared" si="2735"/>
        <v>1.0478461896112367E-5</v>
      </c>
      <c r="BG2229" s="13">
        <f t="shared" si="2736"/>
        <v>6.3627370061275689E-6</v>
      </c>
      <c r="BH2229" s="13">
        <f t="shared" si="2737"/>
        <v>2.8976883208521331E-6</v>
      </c>
      <c r="BI2229" s="13">
        <f t="shared" si="2738"/>
        <v>1.0557214729091076E-6</v>
      </c>
      <c r="BJ2229" s="14">
        <f t="shared" si="2739"/>
        <v>0.66300578172943658</v>
      </c>
      <c r="BK2229" s="14">
        <f t="shared" si="2740"/>
        <v>0.21902646921367688</v>
      </c>
      <c r="BL2229" s="14">
        <f t="shared" si="2741"/>
        <v>0.11461172104903999</v>
      </c>
      <c r="BM2229" s="14">
        <f t="shared" si="2742"/>
        <v>0.43591666078586849</v>
      </c>
      <c r="BN2229" s="14">
        <f t="shared" si="2743"/>
        <v>0.56133674799064937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1.57692307692308</v>
      </c>
      <c r="F2230" s="10">
        <f>VLOOKUP(B2230,home!$B$2:$E$405,3,FALSE)</f>
        <v>1.52</v>
      </c>
      <c r="G2230" s="10">
        <f>VLOOKUP(C2230,away!$B$2:$E$405,4,FALSE)</f>
        <v>1.01</v>
      </c>
      <c r="H2230" s="10">
        <f>VLOOKUP(A2230,away!$A$2:$E$405,3,FALSE)</f>
        <v>1.31538461538462</v>
      </c>
      <c r="I2230" s="10">
        <f>VLOOKUP(C2230,away!$B$2:$E$405,3,FALSE)</f>
        <v>0.38</v>
      </c>
      <c r="J2230" s="10">
        <f>VLOOKUP(B2230,home!$B$2:$E$405,4,FALSE)</f>
        <v>1.06</v>
      </c>
      <c r="K2230" s="12">
        <f t="shared" si="2688"/>
        <v>2.4208923076923128</v>
      </c>
      <c r="L2230" s="12">
        <f t="shared" si="2689"/>
        <v>0.52983692307692498</v>
      </c>
      <c r="M2230" s="13">
        <f t="shared" si="2690"/>
        <v>5.2301552137559146E-2</v>
      </c>
      <c r="N2230" s="13">
        <f t="shared" si="2691"/>
        <v>0.12661642525018538</v>
      </c>
      <c r="O2230" s="13">
        <f t="shared" si="2692"/>
        <v>2.7711293456711705E-2</v>
      </c>
      <c r="P2230" s="13">
        <f t="shared" si="2693"/>
        <v>6.7086057165557697E-2</v>
      </c>
      <c r="Q2230" s="13">
        <f t="shared" si="2694"/>
        <v>0.15326236495783627</v>
      </c>
      <c r="R2230" s="13">
        <f t="shared" si="2695"/>
        <v>7.341233229792926E-3</v>
      </c>
      <c r="S2230" s="13">
        <f t="shared" si="2696"/>
        <v>2.1512454612166835E-2</v>
      </c>
      <c r="T2230" s="13">
        <f t="shared" si="2697"/>
        <v>8.1204059872752699E-2</v>
      </c>
      <c r="U2230" s="13">
        <f t="shared" si="2698"/>
        <v>1.7772335054980888E-2</v>
      </c>
      <c r="V2230" s="13">
        <f t="shared" si="2699"/>
        <v>3.0659505648822044E-3</v>
      </c>
      <c r="W2230" s="13">
        <f t="shared" si="2700"/>
        <v>0.12367722679505257</v>
      </c>
      <c r="X2230" s="13">
        <f t="shared" si="2701"/>
        <v>6.5528761299777666E-2</v>
      </c>
      <c r="Y2230" s="13">
        <f t="shared" si="2702"/>
        <v>1.7359778630058238E-2</v>
      </c>
      <c r="Z2230" s="13">
        <f t="shared" si="2703"/>
        <v>1.2965521420211868E-3</v>
      </c>
      <c r="AA2230" s="13">
        <f t="shared" si="2704"/>
        <v>3.1388131071410823E-3</v>
      </c>
      <c r="AB2230" s="13">
        <f t="shared" si="2705"/>
        <v>3.799364253180827E-3</v>
      </c>
      <c r="AC2230" s="13">
        <f t="shared" si="2706"/>
        <v>2.4578923384708124E-4</v>
      </c>
      <c r="AD2230" s="13">
        <f t="shared" si="2707"/>
        <v>7.4852311746215081E-2</v>
      </c>
      <c r="AE2230" s="13">
        <f t="shared" si="2708"/>
        <v>3.9659518540809367E-2</v>
      </c>
      <c r="AF2230" s="13">
        <f t="shared" si="2709"/>
        <v>1.0506538637187346E-2</v>
      </c>
      <c r="AG2230" s="13">
        <f t="shared" si="2710"/>
        <v>1.8555840345720574E-3</v>
      </c>
      <c r="AH2230" s="13">
        <f t="shared" si="2711"/>
        <v>1.7174029938432541E-4</v>
      </c>
      <c r="AI2230" s="13">
        <f t="shared" si="2712"/>
        <v>4.1576476970028826E-4</v>
      </c>
      <c r="AJ2230" s="13">
        <f t="shared" si="2713"/>
        <v>5.0326086638844694E-4</v>
      </c>
      <c r="AK2230" s="13">
        <f t="shared" si="2714"/>
        <v>4.0611345340078669E-4</v>
      </c>
      <c r="AL2230" s="13">
        <f t="shared" si="2715"/>
        <v>1.2610739007649991E-5</v>
      </c>
      <c r="AM2230" s="13">
        <f t="shared" si="2716"/>
        <v>3.624187714387981E-2</v>
      </c>
      <c r="AN2230" s="13">
        <f t="shared" si="2717"/>
        <v>1.9202284672445211E-2</v>
      </c>
      <c r="AO2230" s="13">
        <f t="shared" si="2718"/>
        <v>5.0870397134477842E-3</v>
      </c>
      <c r="AP2230" s="13">
        <f t="shared" si="2719"/>
        <v>8.98433823114432E-4</v>
      </c>
      <c r="AQ2230" s="13">
        <f t="shared" si="2720"/>
        <v>1.190058531067972E-4</v>
      </c>
      <c r="AR2230" s="13">
        <f t="shared" si="2721"/>
        <v>1.8198870358820183E-5</v>
      </c>
      <c r="AS2230" s="13">
        <f t="shared" si="2722"/>
        <v>4.405750526035742E-5</v>
      </c>
      <c r="AT2230" s="13">
        <f t="shared" si="2723"/>
        <v>5.3329237790456444E-5</v>
      </c>
      <c r="AU2230" s="13">
        <f t="shared" si="2724"/>
        <v>4.3034780514003399E-5</v>
      </c>
      <c r="AV2230" s="13">
        <f t="shared" si="2725"/>
        <v>2.6045642277394466E-5</v>
      </c>
      <c r="AW2230" s="13">
        <f t="shared" si="2726"/>
        <v>4.4931997627805923E-7</v>
      </c>
      <c r="AX2230" s="13">
        <f t="shared" si="2727"/>
        <v>1.4622946932324739E-2</v>
      </c>
      <c r="AY2230" s="13">
        <f t="shared" si="2728"/>
        <v>7.7477772089400987E-3</v>
      </c>
      <c r="AZ2230" s="13">
        <f t="shared" si="2729"/>
        <v>2.0525292185351734E-3</v>
      </c>
      <c r="BA2230" s="13">
        <f t="shared" si="2730"/>
        <v>3.6250192189138722E-4</v>
      </c>
      <c r="BB2230" s="13">
        <f t="shared" si="2731"/>
        <v>4.801672572610109E-5</v>
      </c>
      <c r="BC2230" s="13">
        <f t="shared" si="2732"/>
        <v>5.0882068429892065E-6</v>
      </c>
      <c r="BD2230" s="13">
        <f t="shared" si="2733"/>
        <v>1.6070722457321897E-6</v>
      </c>
      <c r="BE2230" s="13">
        <f t="shared" si="2734"/>
        <v>3.8905488375988687E-6</v>
      </c>
      <c r="BF2230" s="13">
        <f t="shared" si="2735"/>
        <v>4.7092998768221852E-6</v>
      </c>
      <c r="BG2230" s="13">
        <f t="shared" si="2736"/>
        <v>3.8002359488050616E-6</v>
      </c>
      <c r="BH2230" s="13">
        <f t="shared" si="2737"/>
        <v>2.2999904939694929E-6</v>
      </c>
      <c r="BI2230" s="13">
        <f t="shared" si="2738"/>
        <v>1.1136058589232376E-6</v>
      </c>
      <c r="BJ2230" s="14">
        <f t="shared" si="2739"/>
        <v>0.78091007118470113</v>
      </c>
      <c r="BK2230" s="14">
        <f t="shared" si="2740"/>
        <v>0.15197219166196071</v>
      </c>
      <c r="BL2230" s="14">
        <f t="shared" si="2741"/>
        <v>6.1462005280144165E-2</v>
      </c>
      <c r="BM2230" s="14">
        <f t="shared" si="2742"/>
        <v>0.55357456618222012</v>
      </c>
      <c r="BN2230" s="14">
        <f t="shared" si="2743"/>
        <v>0.43431892619764306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1.57692307692308</v>
      </c>
      <c r="F2231" s="10">
        <f>VLOOKUP(B2231,home!$B$2:$E$405,3,FALSE)</f>
        <v>1.48</v>
      </c>
      <c r="G2231" s="10">
        <f>VLOOKUP(C2231,away!$B$2:$E$405,4,FALSE)</f>
        <v>0.63</v>
      </c>
      <c r="H2231" s="10">
        <f>VLOOKUP(A2231,away!$A$2:$E$405,3,FALSE)</f>
        <v>1.31538461538462</v>
      </c>
      <c r="I2231" s="10">
        <f>VLOOKUP(C2231,away!$B$2:$E$405,3,FALSE)</f>
        <v>0.74</v>
      </c>
      <c r="J2231" s="10">
        <f>VLOOKUP(B2231,home!$B$2:$E$405,4,FALSE)</f>
        <v>0.63</v>
      </c>
      <c r="K2231" s="12">
        <f t="shared" si="2688"/>
        <v>1.4703230769230797</v>
      </c>
      <c r="L2231" s="12">
        <f t="shared" si="2689"/>
        <v>0.61323230769230985</v>
      </c>
      <c r="M2231" s="13">
        <f t="shared" si="2690"/>
        <v>0.1244868259155804</v>
      </c>
      <c r="N2231" s="13">
        <f t="shared" si="2691"/>
        <v>0.18303585291658395</v>
      </c>
      <c r="O2231" s="13">
        <f t="shared" si="2692"/>
        <v>7.6339343533502205E-2</v>
      </c>
      <c r="P2231" s="13">
        <f t="shared" si="2693"/>
        <v>0.11224349847446696</v>
      </c>
      <c r="Q2231" s="13">
        <f t="shared" si="2694"/>
        <v>0.134560919223776</v>
      </c>
      <c r="R2231" s="13">
        <f t="shared" si="2695"/>
        <v>2.3406875901382782E-2</v>
      </c>
      <c r="S2231" s="13">
        <f t="shared" si="2696"/>
        <v>2.5301076754762987E-2</v>
      </c>
      <c r="T2231" s="13">
        <f t="shared" si="2697"/>
        <v>8.2517103020794652E-2</v>
      </c>
      <c r="U2231" s="13">
        <f t="shared" si="2698"/>
        <v>3.4415669796477817E-2</v>
      </c>
      <c r="V2231" s="13">
        <f t="shared" si="2699"/>
        <v>2.5347451197155861E-3</v>
      </c>
      <c r="W2231" s="13">
        <f t="shared" si="2700"/>
        <v>6.5949341595566757E-2</v>
      </c>
      <c r="X2231" s="13">
        <f t="shared" si="2701"/>
        <v>4.044226693743784E-2</v>
      </c>
      <c r="Y2231" s="13">
        <f t="shared" si="2702"/>
        <v>1.2400252341176704E-2</v>
      </c>
      <c r="Z2231" s="13">
        <f t="shared" si="2703"/>
        <v>4.7846175082908267E-3</v>
      </c>
      <c r="AA2231" s="13">
        <f t="shared" si="2704"/>
        <v>7.0349335366902063E-3</v>
      </c>
      <c r="AB2231" s="13">
        <f t="shared" si="2705"/>
        <v>5.171812561807855E-3</v>
      </c>
      <c r="AC2231" s="13">
        <f t="shared" si="2706"/>
        <v>1.4284074734687989E-4</v>
      </c>
      <c r="AD2231" s="13">
        <f t="shared" si="2707"/>
        <v>2.4241709713961241E-2</v>
      </c>
      <c r="AE2231" s="13">
        <f t="shared" si="2708"/>
        <v>1.4865799590299534E-2</v>
      </c>
      <c r="AF2231" s="13">
        <f t="shared" si="2709"/>
        <v>4.5580942942253884E-3</v>
      </c>
      <c r="AG2231" s="13">
        <f t="shared" si="2710"/>
        <v>9.3172356090899522E-4</v>
      </c>
      <c r="AH2231" s="13">
        <f t="shared" si="2711"/>
        <v>7.3352050900855317E-4</v>
      </c>
      <c r="AI2231" s="13">
        <f t="shared" si="2712"/>
        <v>1.0785121317916397E-3</v>
      </c>
      <c r="AJ2231" s="13">
        <f t="shared" si="2713"/>
        <v>7.9288063805737694E-4</v>
      </c>
      <c r="AK2231" s="13">
        <f t="shared" si="2714"/>
        <v>3.8859689979375226E-4</v>
      </c>
      <c r="AL2231" s="13">
        <f t="shared" si="2715"/>
        <v>5.1516921855791656E-6</v>
      </c>
      <c r="AM2231" s="13">
        <f t="shared" si="2716"/>
        <v>7.1286290433015178E-3</v>
      </c>
      <c r="AN2231" s="13">
        <f t="shared" si="2717"/>
        <v>4.3715056389062121E-3</v>
      </c>
      <c r="AO2231" s="13">
        <f t="shared" si="2718"/>
        <v>1.3403742455182009E-3</v>
      </c>
      <c r="AP2231" s="13">
        <f t="shared" si="2719"/>
        <v>2.7398693058348835E-4</v>
      </c>
      <c r="AQ2231" s="13">
        <f t="shared" si="2720"/>
        <v>4.2004409429811316E-5</v>
      </c>
      <c r="AR2231" s="13">
        <f t="shared" si="2721"/>
        <v>8.9963694895790614E-5</v>
      </c>
      <c r="AS2231" s="13">
        <f t="shared" si="2722"/>
        <v>1.3227569669054803E-4</v>
      </c>
      <c r="AT2231" s="13">
        <f t="shared" si="2723"/>
        <v>9.724400468009532E-5</v>
      </c>
      <c r="AU2231" s="13">
        <f t="shared" si="2724"/>
        <v>4.7660034724520027E-5</v>
      </c>
      <c r="AV2231" s="13">
        <f t="shared" si="2725"/>
        <v>1.7518912225604277E-5</v>
      </c>
      <c r="AW2231" s="13">
        <f t="shared" si="2726"/>
        <v>1.2902836855762942E-7</v>
      </c>
      <c r="AX2231" s="13">
        <f t="shared" si="2727"/>
        <v>1.7468979648650547E-3</v>
      </c>
      <c r="AY2231" s="13">
        <f t="shared" si="2728"/>
        <v>1.071254270297197E-3</v>
      </c>
      <c r="AZ2231" s="13">
        <f t="shared" si="2729"/>
        <v>3.2846386414979575E-4</v>
      </c>
      <c r="BA2231" s="13">
        <f t="shared" si="2730"/>
        <v>6.7141551135370875E-5</v>
      </c>
      <c r="BB2231" s="13">
        <f t="shared" si="2731"/>
        <v>1.0293342086196177E-5</v>
      </c>
      <c r="BC2231" s="13">
        <f t="shared" si="2732"/>
        <v>1.2624419842768919E-6</v>
      </c>
      <c r="BD2231" s="13">
        <f t="shared" si="2733"/>
        <v>9.194774038245419E-6</v>
      </c>
      <c r="BE2231" s="13">
        <f t="shared" si="2734"/>
        <v>1.3519288455525456E-5</v>
      </c>
      <c r="BF2231" s="13">
        <f t="shared" si="2735"/>
        <v>9.9388608998694306E-6</v>
      </c>
      <c r="BG2231" s="13">
        <f t="shared" si="2736"/>
        <v>4.8711121798021682E-6</v>
      </c>
      <c r="BH2231" s="13">
        <f t="shared" si="2737"/>
        <v>1.7905271620610536E-6</v>
      </c>
      <c r="BI2231" s="13">
        <f t="shared" si="2738"/>
        <v>5.265306812471915E-7</v>
      </c>
      <c r="BJ2231" s="14">
        <f t="shared" si="2739"/>
        <v>0.57988487689698809</v>
      </c>
      <c r="BK2231" s="14">
        <f t="shared" si="2740"/>
        <v>0.26578539297435561</v>
      </c>
      <c r="BL2231" s="14">
        <f t="shared" si="2741"/>
        <v>0.14978664894514548</v>
      </c>
      <c r="BM2231" s="14">
        <f t="shared" si="2742"/>
        <v>0.34509709511755909</v>
      </c>
      <c r="BN2231" s="14">
        <f t="shared" si="2743"/>
        <v>0.65407331596529228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1.57692307692308</v>
      </c>
      <c r="F2232" s="10">
        <f>VLOOKUP(B2232,home!$B$2:$E$405,3,FALSE)</f>
        <v>0.21</v>
      </c>
      <c r="G2232" s="10">
        <f>VLOOKUP(C2232,away!$B$2:$E$405,4,FALSE)</f>
        <v>0.85</v>
      </c>
      <c r="H2232" s="10">
        <f>VLOOKUP(A2232,away!$A$2:$E$405,3,FALSE)</f>
        <v>1.31538461538462</v>
      </c>
      <c r="I2232" s="10">
        <f>VLOOKUP(C2232,away!$B$2:$E$405,3,FALSE)</f>
        <v>0.95</v>
      </c>
      <c r="J2232" s="10">
        <f>VLOOKUP(B2232,home!$B$2:$E$405,4,FALSE)</f>
        <v>1.01</v>
      </c>
      <c r="K2232" s="12">
        <f t="shared" si="2688"/>
        <v>0.28148076923076976</v>
      </c>
      <c r="L2232" s="12">
        <f t="shared" si="2689"/>
        <v>1.2621115384615429</v>
      </c>
      <c r="M2232" s="13">
        <f t="shared" si="2690"/>
        <v>0.2136123601515301</v>
      </c>
      <c r="N2232" s="13">
        <f t="shared" si="2691"/>
        <v>6.0127771452652926E-2</v>
      </c>
      <c r="O2232" s="13">
        <f t="shared" si="2692"/>
        <v>0.26960262450524886</v>
      </c>
      <c r="P2232" s="13">
        <f t="shared" si="2693"/>
        <v>7.5887954132371829E-2</v>
      </c>
      <c r="Q2232" s="13">
        <f t="shared" si="2694"/>
        <v>8.46240568031233E-3</v>
      </c>
      <c r="R2232" s="13">
        <f t="shared" si="2695"/>
        <v>0.17013429159379467</v>
      </c>
      <c r="S2232" s="13">
        <f t="shared" si="2696"/>
        <v>6.7399910500400397E-3</v>
      </c>
      <c r="T2232" s="13">
        <f t="shared" si="2697"/>
        <v>1.0680499852264696E-2</v>
      </c>
      <c r="U2232" s="13">
        <f t="shared" si="2698"/>
        <v>4.7889531270353412E-2</v>
      </c>
      <c r="V2232" s="13">
        <f t="shared" si="2699"/>
        <v>2.6605000826689779E-4</v>
      </c>
      <c r="W2232" s="13">
        <f t="shared" si="2700"/>
        <v>7.9400148681238328E-4</v>
      </c>
      <c r="X2232" s="13">
        <f t="shared" si="2701"/>
        <v>1.0021184380615297E-3</v>
      </c>
      <c r="Y2232" s="13">
        <f t="shared" si="2702"/>
        <v>6.3239262179125787E-4</v>
      </c>
      <c r="Z2232" s="13">
        <f t="shared" si="2703"/>
        <v>7.1576150836169666E-2</v>
      </c>
      <c r="AA2232" s="13">
        <f t="shared" si="2704"/>
        <v>2.0147309995942643E-2</v>
      </c>
      <c r="AB2232" s="13">
        <f t="shared" si="2705"/>
        <v>2.8355401577943558E-3</v>
      </c>
      <c r="AC2232" s="13">
        <f t="shared" si="2706"/>
        <v>5.907309977859344E-6</v>
      </c>
      <c r="AD2232" s="13">
        <f t="shared" si="2707"/>
        <v>5.5874037319581142E-5</v>
      </c>
      <c r="AE2232" s="13">
        <f t="shared" si="2708"/>
        <v>7.0519267201474224E-5</v>
      </c>
      <c r="AF2232" s="13">
        <f t="shared" si="2709"/>
        <v>4.4501590409416635E-5</v>
      </c>
      <c r="AG2232" s="13">
        <f t="shared" si="2710"/>
        <v>1.8721990245204763E-5</v>
      </c>
      <c r="AH2232" s="13">
        <f t="shared" si="2711"/>
        <v>2.2584271462248381E-2</v>
      </c>
      <c r="AI2232" s="13">
        <f t="shared" si="2712"/>
        <v>6.3570381037101964E-3</v>
      </c>
      <c r="AJ2232" s="13">
        <f t="shared" si="2713"/>
        <v>8.9469198773082983E-4</v>
      </c>
      <c r="AK2232" s="13">
        <f t="shared" si="2714"/>
        <v>8.3946196310360124E-5</v>
      </c>
      <c r="AL2232" s="13">
        <f t="shared" si="2715"/>
        <v>8.3945267647899502E-8</v>
      </c>
      <c r="AM2232" s="13">
        <f t="shared" si="2716"/>
        <v>3.1454934009488891E-6</v>
      </c>
      <c r="AN2232" s="13">
        <f t="shared" si="2717"/>
        <v>3.9699635154922337E-6</v>
      </c>
      <c r="AO2232" s="13">
        <f t="shared" si="2718"/>
        <v>2.5052683800870496E-6</v>
      </c>
      <c r="AP2232" s="13">
        <f t="shared" si="2719"/>
        <v>1.0539760431502414E-6</v>
      </c>
      <c r="AQ2232" s="13">
        <f t="shared" si="2720"/>
        <v>3.3255883133049008E-7</v>
      </c>
      <c r="AR2232" s="13">
        <f t="shared" si="2721"/>
        <v>5.7007739200502843E-3</v>
      </c>
      <c r="AS2232" s="13">
        <f t="shared" si="2722"/>
        <v>1.6046582282264648E-3</v>
      </c>
      <c r="AT2232" s="13">
        <f t="shared" si="2723"/>
        <v>2.2584021621683469E-4</v>
      </c>
      <c r="AU2232" s="13">
        <f t="shared" si="2724"/>
        <v>2.1189892594652657E-5</v>
      </c>
      <c r="AV2232" s="13">
        <f t="shared" si="2725"/>
        <v>1.4911368168650556E-6</v>
      </c>
      <c r="AW2232" s="13">
        <f t="shared" si="2726"/>
        <v>8.2840017834882438E-10</v>
      </c>
      <c r="AX2232" s="13">
        <f t="shared" si="2727"/>
        <v>1.4756598368490042E-7</v>
      </c>
      <c r="AY2232" s="13">
        <f t="shared" si="2728"/>
        <v>1.862447306931406E-7</v>
      </c>
      <c r="AZ2232" s="13">
        <f t="shared" si="2729"/>
        <v>1.1753081179273774E-7</v>
      </c>
      <c r="BA2232" s="13">
        <f t="shared" si="2730"/>
        <v>4.9445664562788771E-8</v>
      </c>
      <c r="BB2232" s="13">
        <f t="shared" si="2731"/>
        <v>1.5601485942898678E-8</v>
      </c>
      <c r="BC2232" s="13">
        <f t="shared" si="2732"/>
        <v>3.9381630851355968E-9</v>
      </c>
      <c r="BD2232" s="13">
        <f t="shared" si="2733"/>
        <v>1.1991687571093514E-3</v>
      </c>
      <c r="BE2232" s="13">
        <f t="shared" si="2734"/>
        <v>3.3754294418864635E-4</v>
      </c>
      <c r="BF2232" s="13">
        <f t="shared" si="2735"/>
        <v>4.7505923789319475E-5</v>
      </c>
      <c r="BG2232" s="13">
        <f t="shared" si="2736"/>
        <v>4.4573346570786558E-6</v>
      </c>
      <c r="BH2232" s="13">
        <f t="shared" si="2737"/>
        <v>3.1366349699836739E-7</v>
      </c>
      <c r="BI2232" s="13">
        <f t="shared" si="2738"/>
        <v>1.7658048482942747E-8</v>
      </c>
      <c r="BJ2232" s="14">
        <f t="shared" si="2739"/>
        <v>8.190033400408156E-2</v>
      </c>
      <c r="BK2232" s="14">
        <f t="shared" si="2740"/>
        <v>0.29651253284218504</v>
      </c>
      <c r="BL2232" s="14">
        <f t="shared" si="2741"/>
        <v>0.54967220494832869</v>
      </c>
      <c r="BM2232" s="14">
        <f t="shared" si="2742"/>
        <v>0.20183362969852373</v>
      </c>
      <c r="BN2232" s="14">
        <f t="shared" si="2743"/>
        <v>0.79782740751591075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1.57692307692308</v>
      </c>
      <c r="F2233" s="10">
        <f>VLOOKUP(B2233,home!$B$2:$E$405,3,FALSE)</f>
        <v>1.1599999999999999</v>
      </c>
      <c r="G2233" s="10">
        <f>VLOOKUP(C2233,away!$B$2:$E$405,4,FALSE)</f>
        <v>0.95</v>
      </c>
      <c r="H2233" s="10">
        <f>VLOOKUP(A2233,away!$A$2:$E$405,3,FALSE)</f>
        <v>1.31538461538462</v>
      </c>
      <c r="I2233" s="10">
        <f>VLOOKUP(C2233,away!$B$2:$E$405,3,FALSE)</f>
        <v>1.1599999999999999</v>
      </c>
      <c r="J2233" s="10">
        <f>VLOOKUP(B2233,home!$B$2:$E$405,4,FALSE)</f>
        <v>1.52</v>
      </c>
      <c r="K2233" s="12">
        <f t="shared" si="2688"/>
        <v>1.7377692307692338</v>
      </c>
      <c r="L2233" s="12">
        <f t="shared" si="2689"/>
        <v>2.319286153846162</v>
      </c>
      <c r="M2233" s="13">
        <f t="shared" si="2690"/>
        <v>1.7299885696907644E-2</v>
      </c>
      <c r="N2233" s="13">
        <f t="shared" si="2691"/>
        <v>3.0063209059910865E-2</v>
      </c>
      <c r="O2233" s="13">
        <f t="shared" si="2692"/>
        <v>4.0123385359959157E-2</v>
      </c>
      <c r="P2233" s="13">
        <f t="shared" si="2693"/>
        <v>6.9725184512833757E-2</v>
      </c>
      <c r="Q2233" s="13">
        <f t="shared" si="2694"/>
        <v>2.6121459841247988E-2</v>
      </c>
      <c r="R2233" s="13">
        <f t="shared" si="2695"/>
        <v>4.652880605539355E-2</v>
      </c>
      <c r="S2233" s="13">
        <f t="shared" si="2696"/>
        <v>7.0254819027759915E-2</v>
      </c>
      <c r="T2233" s="13">
        <f t="shared" si="2697"/>
        <v>6.0583140128055019E-2</v>
      </c>
      <c r="U2233" s="13">
        <f t="shared" si="2698"/>
        <v>8.085632750749211E-2</v>
      </c>
      <c r="V2233" s="13">
        <f t="shared" si="2699"/>
        <v>3.1461545183002232E-2</v>
      </c>
      <c r="W2233" s="13">
        <f t="shared" si="2700"/>
        <v>1.5131023058298318E-2</v>
      </c>
      <c r="X2233" s="13">
        <f t="shared" si="2701"/>
        <v>3.5093172272638293E-2</v>
      </c>
      <c r="Y2233" s="13">
        <f t="shared" si="2702"/>
        <v>4.0695554273234034E-2</v>
      </c>
      <c r="Z2233" s="13">
        <f t="shared" si="2703"/>
        <v>3.597120521308924E-2</v>
      </c>
      <c r="AA2233" s="13">
        <f t="shared" si="2704"/>
        <v>6.2509653612992336E-2</v>
      </c>
      <c r="AB2233" s="13">
        <f t="shared" si="2705"/>
        <v>5.4313676337350486E-2</v>
      </c>
      <c r="AC2233" s="13">
        <f t="shared" si="2706"/>
        <v>7.9251319971719702E-3</v>
      </c>
      <c r="AD2233" s="13">
        <f t="shared" si="2707"/>
        <v>6.5735565751926552E-3</v>
      </c>
      <c r="AE2233" s="13">
        <f t="shared" si="2708"/>
        <v>1.5245958746368721E-2</v>
      </c>
      <c r="AF2233" s="13">
        <f t="shared" si="2709"/>
        <v>1.7679870511281386E-2</v>
      </c>
      <c r="AG2233" s="13">
        <f t="shared" si="2710"/>
        <v>1.3668226292869328E-2</v>
      </c>
      <c r="AH2233" s="13">
        <f t="shared" si="2711"/>
        <v>2.0856879546969184E-2</v>
      </c>
      <c r="AI2233" s="13">
        <f t="shared" si="2712"/>
        <v>3.6244443526583202E-2</v>
      </c>
      <c r="AJ2233" s="13">
        <f t="shared" si="2713"/>
        <v>3.149223937342472E-2</v>
      </c>
      <c r="AK2233" s="13">
        <f t="shared" si="2714"/>
        <v>1.8242081530385618E-2</v>
      </c>
      <c r="AL2233" s="13">
        <f t="shared" si="2715"/>
        <v>1.2776530445866511E-3</v>
      </c>
      <c r="AM2233" s="13">
        <f t="shared" si="2716"/>
        <v>2.2846648706181137E-3</v>
      </c>
      <c r="AN2233" s="13">
        <f t="shared" si="2717"/>
        <v>5.2987916006033238E-3</v>
      </c>
      <c r="AO2233" s="13">
        <f t="shared" si="2718"/>
        <v>6.1447069956978174E-3</v>
      </c>
      <c r="AP2233" s="13">
        <f t="shared" si="2719"/>
        <v>4.750444618187865E-3</v>
      </c>
      <c r="AQ2233" s="13">
        <f t="shared" si="2720"/>
        <v>2.7544101068940324E-3</v>
      </c>
      <c r="AR2233" s="13">
        <f t="shared" si="2721"/>
        <v>9.674614389144567E-3</v>
      </c>
      <c r="AS2233" s="13">
        <f t="shared" si="2722"/>
        <v>1.6812247205012714E-2</v>
      </c>
      <c r="AT2233" s="13">
        <f t="shared" si="2723"/>
        <v>1.4607902946478575E-2</v>
      </c>
      <c r="AU2233" s="13">
        <f t="shared" si="2724"/>
        <v>8.4617214221512343E-3</v>
      </c>
      <c r="AV2233" s="13">
        <f t="shared" si="2725"/>
        <v>3.6761297816888258E-3</v>
      </c>
      <c r="AW2233" s="13">
        <f t="shared" si="2726"/>
        <v>1.4303979266739073E-4</v>
      </c>
      <c r="AX2233" s="13">
        <f t="shared" si="2727"/>
        <v>6.6170338579658937E-4</v>
      </c>
      <c r="AY2233" s="13">
        <f t="shared" si="2728"/>
        <v>1.5346795006311548E-3</v>
      </c>
      <c r="AZ2233" s="13">
        <f t="shared" si="2729"/>
        <v>1.77968045820269E-3</v>
      </c>
      <c r="BA2233" s="13">
        <f t="shared" si="2730"/>
        <v>1.3758627483266975E-3</v>
      </c>
      <c r="BB2233" s="13">
        <f t="shared" si="2731"/>
        <v>7.9775485544670882E-4</v>
      </c>
      <c r="BC2233" s="13">
        <f t="shared" si="2732"/>
        <v>3.7004435808021965E-4</v>
      </c>
      <c r="BD2233" s="13">
        <f t="shared" si="2733"/>
        <v>3.7396998660906397E-3</v>
      </c>
      <c r="BE2233" s="13">
        <f t="shared" si="2734"/>
        <v>6.4987353596041367E-3</v>
      </c>
      <c r="BF2233" s="13">
        <f t="shared" si="2735"/>
        <v>5.6466511734160514E-3</v>
      </c>
      <c r="BG2233" s="13">
        <f t="shared" si="2736"/>
        <v>3.2708588886831351E-3</v>
      </c>
      <c r="BH2233" s="13">
        <f t="shared" si="2737"/>
        <v>1.4209994837354012E-3</v>
      </c>
      <c r="BI2233" s="13">
        <f t="shared" si="2738"/>
        <v>4.9387383595486884E-4</v>
      </c>
      <c r="BJ2233" s="14">
        <f t="shared" si="2739"/>
        <v>0.28860791425758181</v>
      </c>
      <c r="BK2233" s="14">
        <f t="shared" si="2740"/>
        <v>0.19947889896289331</v>
      </c>
      <c r="BL2233" s="14">
        <f t="shared" si="2741"/>
        <v>0.46547092720251054</v>
      </c>
      <c r="BM2233" s="14">
        <f t="shared" si="2742"/>
        <v>0.75827537540185797</v>
      </c>
      <c r="BN2233" s="14">
        <f t="shared" si="2743"/>
        <v>0.22986193052625298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1.57692307692308</v>
      </c>
      <c r="F2234" s="10">
        <f>VLOOKUP(B2234,home!$B$2:$E$405,3,FALSE)</f>
        <v>1.1599999999999999</v>
      </c>
      <c r="G2234" s="10">
        <f>VLOOKUP(C2234,away!$B$2:$E$405,4,FALSE)</f>
        <v>1.27</v>
      </c>
      <c r="H2234" s="10">
        <f>VLOOKUP(A2234,away!$A$2:$E$405,3,FALSE)</f>
        <v>1.31538461538462</v>
      </c>
      <c r="I2234" s="10">
        <f>VLOOKUP(C2234,away!$B$2:$E$405,3,FALSE)</f>
        <v>1.27</v>
      </c>
      <c r="J2234" s="10">
        <f>VLOOKUP(B2234,home!$B$2:$E$405,4,FALSE)</f>
        <v>1.27</v>
      </c>
      <c r="K2234" s="12">
        <f t="shared" si="2688"/>
        <v>2.3231230769230811</v>
      </c>
      <c r="L2234" s="12">
        <f t="shared" si="2689"/>
        <v>2.1215838461538539</v>
      </c>
      <c r="M2234" s="13">
        <f t="shared" si="2690"/>
        <v>1.1740546409986929E-2</v>
      </c>
      <c r="N2234" s="13">
        <f t="shared" si="2691"/>
        <v>2.7274734300727063E-2</v>
      </c>
      <c r="O2234" s="13">
        <f t="shared" si="2692"/>
        <v>2.4908553608447889E-2</v>
      </c>
      <c r="P2234" s="13">
        <f t="shared" si="2693"/>
        <v>5.7865635700560969E-2</v>
      </c>
      <c r="Q2234" s="13">
        <f t="shared" si="2694"/>
        <v>3.1681282335482286E-2</v>
      </c>
      <c r="R2234" s="13">
        <f t="shared" si="2695"/>
        <v>2.6422792483370167E-2</v>
      </c>
      <c r="S2234" s="13">
        <f t="shared" si="2696"/>
        <v>7.130059534924503E-2</v>
      </c>
      <c r="T2234" s="13">
        <f t="shared" si="2697"/>
        <v>6.7214496828398654E-2</v>
      </c>
      <c r="U2234" s="13">
        <f t="shared" si="2698"/>
        <v>6.1383398974866957E-2</v>
      </c>
      <c r="V2234" s="13">
        <f t="shared" si="2699"/>
        <v>3.9046585810264482E-2</v>
      </c>
      <c r="W2234" s="13">
        <f t="shared" si="2700"/>
        <v>2.4533172700024825E-2</v>
      </c>
      <c r="X2234" s="13">
        <f t="shared" si="2701"/>
        <v>5.2049182895275395E-2</v>
      </c>
      <c r="Y2234" s="13">
        <f t="shared" si="2702"/>
        <v>5.5213352818061882E-2</v>
      </c>
      <c r="Z2234" s="13">
        <f t="shared" si="2703"/>
        <v>1.8686056567664536E-2</v>
      </c>
      <c r="AA2234" s="13">
        <f t="shared" si="2704"/>
        <v>4.3410009229031585E-2</v>
      </c>
      <c r="AB2234" s="13">
        <f t="shared" si="2705"/>
        <v>5.0423397104703616E-2</v>
      </c>
      <c r="AC2234" s="13">
        <f t="shared" si="2706"/>
        <v>1.2028057675862751E-2</v>
      </c>
      <c r="AD2234" s="13">
        <f t="shared" si="2707"/>
        <v>1.4248394912391755E-2</v>
      </c>
      <c r="AE2234" s="13">
        <f t="shared" si="2708"/>
        <v>3.0229164479751103E-2</v>
      </c>
      <c r="AF2234" s="13">
        <f t="shared" si="2709"/>
        <v>3.2066853521483911E-2</v>
      </c>
      <c r="AG2234" s="13">
        <f t="shared" si="2710"/>
        <v>2.2677506142720693E-2</v>
      </c>
      <c r="AH2234" s="13">
        <f t="shared" si="2711"/>
        <v>9.9110089405685508E-3</v>
      </c>
      <c r="AI2234" s="13">
        <f t="shared" si="2712"/>
        <v>2.3024493585425777E-2</v>
      </c>
      <c r="AJ2234" s="13">
        <f t="shared" si="2713"/>
        <v>2.6744366191385045E-2</v>
      </c>
      <c r="AK2234" s="13">
        <f t="shared" si="2714"/>
        <v>2.0710151425629351E-2</v>
      </c>
      <c r="AL2234" s="13">
        <f t="shared" si="2715"/>
        <v>2.3713077035827155E-3</v>
      </c>
      <c r="AM2234" s="13">
        <f t="shared" si="2716"/>
        <v>6.6201550060181417E-3</v>
      </c>
      <c r="AN2234" s="13">
        <f t="shared" si="2717"/>
        <v>1.4045213919802658E-2</v>
      </c>
      <c r="AO2234" s="13">
        <f t="shared" si="2718"/>
        <v>1.4899049484014288E-2</v>
      </c>
      <c r="AP2234" s="13">
        <f t="shared" si="2719"/>
        <v>1.0536527569443873E-2</v>
      </c>
      <c r="AQ2234" s="13">
        <f t="shared" si="2720"/>
        <v>5.5885316714717114E-3</v>
      </c>
      <c r="AR2234" s="13">
        <f t="shared" si="2721"/>
        <v>4.2054072934793315E-3</v>
      </c>
      <c r="AS2234" s="13">
        <f t="shared" si="2722"/>
        <v>9.7696787313424696E-3</v>
      </c>
      <c r="AT2234" s="13">
        <f t="shared" si="2723"/>
        <v>1.1348083057453155E-2</v>
      </c>
      <c r="AU2234" s="13">
        <f t="shared" si="2724"/>
        <v>8.7876645432030873E-3</v>
      </c>
      <c r="AV2234" s="13">
        <f t="shared" si="2725"/>
        <v>5.1037065731434558E-3</v>
      </c>
      <c r="AW2234" s="13">
        <f t="shared" si="2726"/>
        <v>3.2465181138022626E-4</v>
      </c>
      <c r="AX2234" s="13">
        <f t="shared" si="2727"/>
        <v>2.5632391445480998E-3</v>
      </c>
      <c r="AY2234" s="13">
        <f t="shared" si="2728"/>
        <v>5.4381267629024718E-3</v>
      </c>
      <c r="AZ2234" s="13">
        <f t="shared" si="2729"/>
        <v>5.7687209467554177E-3</v>
      </c>
      <c r="BA2234" s="13">
        <f t="shared" si="2730"/>
        <v>4.0796083912018862E-3</v>
      </c>
      <c r="BB2234" s="13">
        <f t="shared" si="2731"/>
        <v>2.1638078153519082E-3</v>
      </c>
      <c r="BC2234" s="13">
        <f t="shared" si="2732"/>
        <v>9.1813994144641377E-4</v>
      </c>
      <c r="BD2234" s="13">
        <f t="shared" si="2733"/>
        <v>1.4870206967238923E-3</v>
      </c>
      <c r="BE2234" s="13">
        <f t="shared" si="2734"/>
        <v>3.454532096421512E-3</v>
      </c>
      <c r="BF2234" s="13">
        <f t="shared" si="2735"/>
        <v>4.0126516165841439E-3</v>
      </c>
      <c r="BG2234" s="13">
        <f t="shared" si="2736"/>
        <v>3.107294523379777E-3</v>
      </c>
      <c r="BH2234" s="13">
        <f t="shared" si="2737"/>
        <v>1.8046569035150672E-3</v>
      </c>
      <c r="BI2234" s="13">
        <f t="shared" si="2738"/>
        <v>8.384880196968806E-4</v>
      </c>
      <c r="BJ2234" s="14">
        <f t="shared" si="2739"/>
        <v>0.42980926158727445</v>
      </c>
      <c r="BK2234" s="14">
        <f t="shared" si="2740"/>
        <v>0.19979085541240535</v>
      </c>
      <c r="BL2234" s="14">
        <f t="shared" si="2741"/>
        <v>0.34085735559837171</v>
      </c>
      <c r="BM2234" s="14">
        <f t="shared" si="2742"/>
        <v>0.80413650937561831</v>
      </c>
      <c r="BN2234" s="14">
        <f t="shared" si="2743"/>
        <v>0.17989354483857531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1.57692307692308</v>
      </c>
      <c r="F2235" s="10">
        <f>VLOOKUP(B2235,home!$B$2:$E$405,3,FALSE)</f>
        <v>0.51</v>
      </c>
      <c r="G2235" s="10">
        <f>VLOOKUP(C2235,away!$B$2:$E$405,4,FALSE)</f>
        <v>1.37</v>
      </c>
      <c r="H2235" s="10">
        <f>VLOOKUP(A2235,away!$A$2:$E$405,3,FALSE)</f>
        <v>1.31538461538462</v>
      </c>
      <c r="I2235" s="10">
        <f>VLOOKUP(C2235,away!$B$2:$E$405,3,FALSE)</f>
        <v>0.95</v>
      </c>
      <c r="J2235" s="10">
        <f>VLOOKUP(B2235,home!$B$2:$E$405,4,FALSE)</f>
        <v>1.06</v>
      </c>
      <c r="K2235" s="12">
        <f t="shared" si="2688"/>
        <v>1.1017961538461563</v>
      </c>
      <c r="L2235" s="12">
        <f t="shared" si="2689"/>
        <v>1.3245923076923125</v>
      </c>
      <c r="M2235" s="13">
        <f t="shared" si="2690"/>
        <v>8.835535582252782E-2</v>
      </c>
      <c r="N2235" s="13">
        <f t="shared" si="2691"/>
        <v>9.7349591216969733E-2</v>
      </c>
      <c r="O2235" s="13">
        <f t="shared" si="2692"/>
        <v>0.11703482466593754</v>
      </c>
      <c r="P2235" s="13">
        <f t="shared" si="2693"/>
        <v>0.12894851968298923</v>
      </c>
      <c r="Q2235" s="13">
        <f t="shared" si="2694"/>
        <v>5.3629702590676426E-2</v>
      </c>
      <c r="R2235" s="13">
        <f t="shared" si="2695"/>
        <v>7.7511714242309709E-2</v>
      </c>
      <c r="S2235" s="13">
        <f t="shared" si="2696"/>
        <v>4.704785740955255E-2</v>
      </c>
      <c r="T2235" s="13">
        <f t="shared" si="2697"/>
        <v>7.1037491515436479E-2</v>
      </c>
      <c r="U2235" s="13">
        <f t="shared" si="2698"/>
        <v>8.5402108630199161E-2</v>
      </c>
      <c r="V2235" s="13">
        <f t="shared" si="2699"/>
        <v>7.6292319938438147E-3</v>
      </c>
      <c r="W2235" s="13">
        <f t="shared" si="2700"/>
        <v>1.9696333348773496E-2</v>
      </c>
      <c r="X2235" s="13">
        <f t="shared" si="2701"/>
        <v>2.6089611643528941E-2</v>
      </c>
      <c r="Y2235" s="13">
        <f t="shared" si="2702"/>
        <v>1.7279049446849118E-2</v>
      </c>
      <c r="Z2235" s="13">
        <f t="shared" si="2703"/>
        <v>3.4223806813802694E-2</v>
      </c>
      <c r="AA2235" s="13">
        <f t="shared" si="2704"/>
        <v>3.7707658717421683E-2</v>
      </c>
      <c r="AB2235" s="13">
        <f t="shared" si="2705"/>
        <v>2.0773076672699353E-2</v>
      </c>
      <c r="AC2235" s="13">
        <f t="shared" si="2706"/>
        <v>6.9589596660974871E-4</v>
      </c>
      <c r="AD2235" s="13">
        <f t="shared" si="2707"/>
        <v>5.4253360821376086E-3</v>
      </c>
      <c r="AE2235" s="13">
        <f t="shared" si="2708"/>
        <v>7.1863584410450246E-3</v>
      </c>
      <c r="AF2235" s="13">
        <f t="shared" si="2709"/>
        <v>4.7594975556639798E-3</v>
      </c>
      <c r="AG2235" s="13">
        <f t="shared" si="2710"/>
        <v>2.1014646169042902E-3</v>
      </c>
      <c r="AH2235" s="13">
        <f t="shared" si="2711"/>
        <v>1.1333147811377698E-2</v>
      </c>
      <c r="AI2235" s="13">
        <f t="shared" si="2712"/>
        <v>1.2486818669545929E-2</v>
      </c>
      <c r="AJ2235" s="13">
        <f t="shared" si="2713"/>
        <v>6.8789643919400434E-3</v>
      </c>
      <c r="AK2235" s="13">
        <f t="shared" si="2714"/>
        <v>2.5264055031613995E-3</v>
      </c>
      <c r="AL2235" s="13">
        <f t="shared" si="2715"/>
        <v>4.0624477786239862E-5</v>
      </c>
      <c r="AM2235" s="13">
        <f t="shared" si="2716"/>
        <v>1.1955228857243984E-3</v>
      </c>
      <c r="AN2235" s="13">
        <f t="shared" si="2717"/>
        <v>1.5835804181006537E-3</v>
      </c>
      <c r="AO2235" s="13">
        <f t="shared" si="2718"/>
        <v>1.0487992202141514E-3</v>
      </c>
      <c r="AP2235" s="13">
        <f t="shared" si="2719"/>
        <v>4.6307712646978674E-4</v>
      </c>
      <c r="AQ2235" s="13">
        <f t="shared" si="2720"/>
        <v>1.533470998975349E-4</v>
      </c>
      <c r="AR2235" s="13">
        <f t="shared" si="2721"/>
        <v>3.002360082578173E-3</v>
      </c>
      <c r="AS2235" s="13">
        <f t="shared" si="2722"/>
        <v>3.3079887914458589E-3</v>
      </c>
      <c r="AT2235" s="13">
        <f t="shared" si="2723"/>
        <v>1.8223646636906217E-3</v>
      </c>
      <c r="AU2235" s="13">
        <f t="shared" si="2724"/>
        <v>6.6929145911982324E-4</v>
      </c>
      <c r="AV2235" s="13">
        <f t="shared" si="2725"/>
        <v>1.8435568886507588E-4</v>
      </c>
      <c r="AW2235" s="13">
        <f t="shared" si="2726"/>
        <v>1.6469058461153749E-6</v>
      </c>
      <c r="AX2235" s="13">
        <f t="shared" si="2727"/>
        <v>2.1953708622103303E-4</v>
      </c>
      <c r="AY2235" s="13">
        <f t="shared" si="2728"/>
        <v>2.9079713566156437E-4</v>
      </c>
      <c r="AZ2235" s="13">
        <f t="shared" si="2729"/>
        <v>1.9259382449813303E-4</v>
      </c>
      <c r="BA2235" s="13">
        <f t="shared" si="2730"/>
        <v>8.5036099479756738E-5</v>
      </c>
      <c r="BB2235" s="13">
        <f t="shared" si="2731"/>
        <v>2.8159540811761004E-5</v>
      </c>
      <c r="BC2235" s="13">
        <f t="shared" si="2732"/>
        <v>7.4599822294812726E-6</v>
      </c>
      <c r="BD2235" s="13">
        <f t="shared" si="2733"/>
        <v>6.6281717838425128E-4</v>
      </c>
      <c r="BE2235" s="13">
        <f t="shared" si="2734"/>
        <v>7.3028941784692965E-4</v>
      </c>
      <c r="BF2235" s="13">
        <f t="shared" si="2735"/>
        <v>4.0231503588914792E-4</v>
      </c>
      <c r="BG2235" s="13">
        <f t="shared" si="2736"/>
        <v>1.4775638639238041E-4</v>
      </c>
      <c r="BH2235" s="13">
        <f t="shared" si="2737"/>
        <v>4.0699354558332839E-5</v>
      </c>
      <c r="BI2235" s="13">
        <f t="shared" si="2738"/>
        <v>8.9684784632784317E-6</v>
      </c>
      <c r="BJ2235" s="14">
        <f t="shared" si="2739"/>
        <v>0.30982234687729343</v>
      </c>
      <c r="BK2235" s="14">
        <f t="shared" si="2740"/>
        <v>0.27300828248897091</v>
      </c>
      <c r="BL2235" s="14">
        <f t="shared" si="2741"/>
        <v>0.38263392584182626</v>
      </c>
      <c r="BM2235" s="14">
        <f t="shared" si="2742"/>
        <v>0.43656950357066754</v>
      </c>
      <c r="BN2235" s="14">
        <f t="shared" si="2743"/>
        <v>0.56282970822141054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1.57692307692308</v>
      </c>
      <c r="F2236" s="10">
        <f>VLOOKUP(B2236,home!$B$2:$E$405,3,FALSE)</f>
        <v>0.53</v>
      </c>
      <c r="G2236" s="10">
        <f>VLOOKUP(C2236,away!$B$2:$E$405,4,FALSE)</f>
        <v>0.74</v>
      </c>
      <c r="H2236" s="10">
        <f>VLOOKUP(A2236,away!$A$2:$E$405,3,FALSE)</f>
        <v>1.31538461538462</v>
      </c>
      <c r="I2236" s="10">
        <f>VLOOKUP(C2236,away!$B$2:$E$405,3,FALSE)</f>
        <v>0.95</v>
      </c>
      <c r="J2236" s="10">
        <f>VLOOKUP(B2236,home!$B$2:$E$405,4,FALSE)</f>
        <v>0.76</v>
      </c>
      <c r="K2236" s="12">
        <f t="shared" si="2688"/>
        <v>0.61846923076923199</v>
      </c>
      <c r="L2236" s="12">
        <f t="shared" si="2689"/>
        <v>0.94970769230769569</v>
      </c>
      <c r="M2236" s="13">
        <f t="shared" si="2690"/>
        <v>0.20842481066859433</v>
      </c>
      <c r="N2236" s="13">
        <f t="shared" si="2691"/>
        <v>0.12890433232742834</v>
      </c>
      <c r="O2236" s="13">
        <f t="shared" si="2692"/>
        <v>0.19794264595973909</v>
      </c>
      <c r="P2236" s="13">
        <f t="shared" si="2693"/>
        <v>0.12242143598314627</v>
      </c>
      <c r="Q2236" s="13">
        <f t="shared" si="2694"/>
        <v>3.9861681628683018E-2</v>
      </c>
      <c r="R2236" s="13">
        <f t="shared" si="2695"/>
        <v>9.3993826751851528E-2</v>
      </c>
      <c r="S2236" s="13">
        <f t="shared" si="2696"/>
        <v>1.7976516255549895E-2</v>
      </c>
      <c r="T2236" s="13">
        <f t="shared" si="2697"/>
        <v>3.7856945671080618E-2</v>
      </c>
      <c r="U2236" s="13">
        <f t="shared" si="2698"/>
        <v>5.8132289728274077E-2</v>
      </c>
      <c r="V2236" s="13">
        <f t="shared" si="2699"/>
        <v>1.1731973574756352E-3</v>
      </c>
      <c r="W2236" s="13">
        <f t="shared" si="2700"/>
        <v>8.2177411913532065E-3</v>
      </c>
      <c r="X2236" s="13">
        <f t="shared" si="2701"/>
        <v>7.8044520228219474E-3</v>
      </c>
      <c r="Y2236" s="13">
        <f t="shared" si="2702"/>
        <v>3.7059740601601797E-3</v>
      </c>
      <c r="Z2236" s="13">
        <f t="shared" si="2703"/>
        <v>2.975555343189009E-2</v>
      </c>
      <c r="AA2236" s="13">
        <f t="shared" si="2704"/>
        <v>1.8402894242133844E-2</v>
      </c>
      <c r="AB2236" s="13">
        <f t="shared" si="2705"/>
        <v>5.6908119229300228E-3</v>
      </c>
      <c r="AC2236" s="13">
        <f t="shared" si="2706"/>
        <v>4.3068440584483076E-5</v>
      </c>
      <c r="AD2236" s="13">
        <f t="shared" si="2707"/>
        <v>1.2706050183192122E-3</v>
      </c>
      <c r="AE2236" s="13">
        <f t="shared" si="2708"/>
        <v>1.2067033597825162E-3</v>
      </c>
      <c r="AF2236" s="13">
        <f t="shared" si="2709"/>
        <v>5.7300773155949836E-4</v>
      </c>
      <c r="AG2236" s="13">
        <f t="shared" si="2710"/>
        <v>1.813966168046129E-4</v>
      </c>
      <c r="AH2236" s="13">
        <f t="shared" si="2711"/>
        <v>7.0647694957846679E-3</v>
      </c>
      <c r="AI2236" s="13">
        <f t="shared" si="2712"/>
        <v>4.3693425556198782E-3</v>
      </c>
      <c r="AJ2236" s="13">
        <f t="shared" si="2713"/>
        <v>1.3511519646707481E-3</v>
      </c>
      <c r="AK2236" s="13">
        <f t="shared" si="2714"/>
        <v>2.7854863874741807E-4</v>
      </c>
      <c r="AL2236" s="13">
        <f t="shared" si="2715"/>
        <v>1.0118757598951635E-6</v>
      </c>
      <c r="AM2236" s="13">
        <f t="shared" si="2716"/>
        <v>1.5716602165828186E-4</v>
      </c>
      <c r="AN2236" s="13">
        <f t="shared" si="2717"/>
        <v>1.4926177973826818E-4</v>
      </c>
      <c r="AO2236" s="13">
        <f t="shared" si="2718"/>
        <v>7.0877530192485123E-5</v>
      </c>
      <c r="AP2236" s="13">
        <f t="shared" si="2719"/>
        <v>2.2437645211858024E-5</v>
      </c>
      <c r="AQ2236" s="13">
        <f t="shared" si="2720"/>
        <v>5.3273010637431257E-6</v>
      </c>
      <c r="AR2236" s="13">
        <f t="shared" si="2721"/>
        <v>1.3418931869054922E-3</v>
      </c>
      <c r="AS2236" s="13">
        <f t="shared" si="2722"/>
        <v>8.2991964707991302E-4</v>
      </c>
      <c r="AT2236" s="13">
        <f t="shared" si="2723"/>
        <v>2.5663988286489314E-4</v>
      </c>
      <c r="AU2236" s="13">
        <f t="shared" si="2724"/>
        <v>5.2907956980052094E-5</v>
      </c>
      <c r="AV2236" s="13">
        <f t="shared" si="2725"/>
        <v>8.1804858637561064E-6</v>
      </c>
      <c r="AW2236" s="13">
        <f t="shared" si="2726"/>
        <v>1.6509455318353911E-8</v>
      </c>
      <c r="AX2236" s="13">
        <f t="shared" si="2727"/>
        <v>1.6200391419676331E-5</v>
      </c>
      <c r="AY2236" s="13">
        <f t="shared" si="2728"/>
        <v>1.5385636349662203E-5</v>
      </c>
      <c r="AZ2236" s="13">
        <f t="shared" si="2729"/>
        <v>7.305928596161545E-6</v>
      </c>
      <c r="BA2236" s="13">
        <f t="shared" si="2730"/>
        <v>2.3128321957417947E-6</v>
      </c>
      <c r="BB2236" s="13">
        <f t="shared" si="2731"/>
        <v>5.4912863182822009E-7</v>
      </c>
      <c r="BC2236" s="13">
        <f t="shared" si="2732"/>
        <v>1.0430233714273226E-7</v>
      </c>
      <c r="BD2236" s="13">
        <f t="shared" si="2733"/>
        <v>2.1240104697657229E-4</v>
      </c>
      <c r="BE2236" s="13">
        <f t="shared" si="2734"/>
        <v>1.3136351213818018E-4</v>
      </c>
      <c r="BF2236" s="13">
        <f t="shared" si="2735"/>
        <v>4.062214515162247E-5</v>
      </c>
      <c r="BG2236" s="13">
        <f t="shared" si="2736"/>
        <v>8.3745156213733466E-6</v>
      </c>
      <c r="BH2236" s="13">
        <f t="shared" si="2737"/>
        <v>1.2948450586039225E-6</v>
      </c>
      <c r="BI2236" s="13">
        <f t="shared" si="2738"/>
        <v>1.6016436547202187E-7</v>
      </c>
      <c r="BJ2236" s="14">
        <f t="shared" si="2739"/>
        <v>0.230029768125388</v>
      </c>
      <c r="BK2236" s="14">
        <f t="shared" si="2740"/>
        <v>0.35005542621746022</v>
      </c>
      <c r="BL2236" s="14">
        <f t="shared" si="2741"/>
        <v>0.39011003864875715</v>
      </c>
      <c r="BM2236" s="14">
        <f t="shared" si="2742"/>
        <v>0.20838668397715857</v>
      </c>
      <c r="BN2236" s="14">
        <f t="shared" si="2743"/>
        <v>0.79154873331944253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1.57692307692308</v>
      </c>
      <c r="F2237" s="10">
        <f>VLOOKUP(B2237,home!$B$2:$E$405,3,FALSE)</f>
        <v>0.32</v>
      </c>
      <c r="G2237" s="10">
        <f>VLOOKUP(C2237,away!$B$2:$E$405,4,FALSE)</f>
        <v>0.95</v>
      </c>
      <c r="H2237" s="10">
        <f>VLOOKUP(A2237,away!$A$2:$E$405,3,FALSE)</f>
        <v>1.31538461538462</v>
      </c>
      <c r="I2237" s="10">
        <f>VLOOKUP(C2237,away!$B$2:$E$405,3,FALSE)</f>
        <v>1.48</v>
      </c>
      <c r="J2237" s="10">
        <f>VLOOKUP(B2237,home!$B$2:$E$405,4,FALSE)</f>
        <v>0.89</v>
      </c>
      <c r="K2237" s="12">
        <f t="shared" si="2688"/>
        <v>0.4793846153846163</v>
      </c>
      <c r="L2237" s="12">
        <f t="shared" si="2689"/>
        <v>1.7326246153846216</v>
      </c>
      <c r="M2237" s="13">
        <f t="shared" si="2690"/>
        <v>0.10948045588009442</v>
      </c>
      <c r="N2237" s="13">
        <f t="shared" si="2691"/>
        <v>5.2483246234211516E-2</v>
      </c>
      <c r="O2237" s="13">
        <f t="shared" si="2692"/>
        <v>0.18968853276138167</v>
      </c>
      <c r="P2237" s="13">
        <f t="shared" si="2693"/>
        <v>9.093376432068713E-2</v>
      </c>
      <c r="Q2237" s="13">
        <f t="shared" si="2694"/>
        <v>1.2579830405061797E-2</v>
      </c>
      <c r="R2237" s="13">
        <f t="shared" si="2695"/>
        <v>0.16432951055928105</v>
      </c>
      <c r="S2237" s="13">
        <f t="shared" si="2696"/>
        <v>1.8882250322803319E-2</v>
      </c>
      <c r="T2237" s="13">
        <f t="shared" si="2697"/>
        <v>2.1796123817173968E-2</v>
      </c>
      <c r="U2237" s="13">
        <f t="shared" si="2698"/>
        <v>7.8777039215803188E-2</v>
      </c>
      <c r="V2237" s="13">
        <f t="shared" si="2699"/>
        <v>1.7426084428546088E-3</v>
      </c>
      <c r="W2237" s="13">
        <f t="shared" si="2700"/>
        <v>2.0101923867780844E-3</v>
      </c>
      <c r="X2237" s="13">
        <f t="shared" si="2701"/>
        <v>3.4829088109904734E-3</v>
      </c>
      <c r="Y2237" s="13">
        <f t="shared" si="2702"/>
        <v>3.0172867695310393E-3</v>
      </c>
      <c r="Z2237" s="13">
        <f t="shared" si="2703"/>
        <v>9.4907118343039179E-2</v>
      </c>
      <c r="AA2237" s="13">
        <f t="shared" si="2704"/>
        <v>4.5497012424140101E-2</v>
      </c>
      <c r="AB2237" s="13">
        <f t="shared" si="2705"/>
        <v>1.0905283901047752E-2</v>
      </c>
      <c r="AC2237" s="13">
        <f t="shared" si="2706"/>
        <v>9.0462462096506366E-5</v>
      </c>
      <c r="AD2237" s="13">
        <f t="shared" si="2707"/>
        <v>2.4091382604617386E-4</v>
      </c>
      <c r="AE2237" s="13">
        <f t="shared" si="2708"/>
        <v>4.1741322519408972E-4</v>
      </c>
      <c r="AF2237" s="13">
        <f t="shared" si="2709"/>
        <v>3.6161021437918205E-4</v>
      </c>
      <c r="AG2237" s="13">
        <f t="shared" si="2710"/>
        <v>2.0884491953596036E-4</v>
      </c>
      <c r="AH2237" s="13">
        <f t="shared" si="2711"/>
        <v>4.1109602354092743E-2</v>
      </c>
      <c r="AI2237" s="13">
        <f t="shared" si="2712"/>
        <v>1.9707310913131267E-2</v>
      </c>
      <c r="AJ2237" s="13">
        <f t="shared" si="2713"/>
        <v>4.7236908311782408E-3</v>
      </c>
      <c r="AK2237" s="13">
        <f t="shared" si="2714"/>
        <v>7.5482157076674E-4</v>
      </c>
      <c r="AL2237" s="13">
        <f t="shared" si="2715"/>
        <v>3.0055016274912892E-6</v>
      </c>
      <c r="AM2237" s="13">
        <f t="shared" si="2716"/>
        <v>2.3098076367996286E-5</v>
      </c>
      <c r="AN2237" s="13">
        <f t="shared" si="2717"/>
        <v>4.0020295683224188E-5</v>
      </c>
      <c r="AO2237" s="13">
        <f t="shared" si="2718"/>
        <v>3.4670074707862569E-5</v>
      </c>
      <c r="AP2237" s="13">
        <f t="shared" si="2719"/>
        <v>2.00234082853555E-5</v>
      </c>
      <c r="AQ2237" s="13">
        <f t="shared" si="2720"/>
        <v>8.6732625197758285E-6</v>
      </c>
      <c r="AR2237" s="13">
        <f t="shared" si="2721"/>
        <v>1.4245501793474934E-2</v>
      </c>
      <c r="AS2237" s="13">
        <f t="shared" si="2722"/>
        <v>6.829074398225843E-3</v>
      </c>
      <c r="AT2237" s="13">
        <f t="shared" si="2723"/>
        <v>1.6368766019132124E-3</v>
      </c>
      <c r="AU2237" s="13">
        <f t="shared" si="2724"/>
        <v>2.6156448674674772E-4</v>
      </c>
      <c r="AV2237" s="13">
        <f t="shared" si="2725"/>
        <v>3.1347497719341046E-5</v>
      </c>
      <c r="AW2237" s="13">
        <f t="shared" si="2726"/>
        <v>6.93430658626872E-8</v>
      </c>
      <c r="AX2237" s="13">
        <f t="shared" si="2727"/>
        <v>1.8454770759660662E-6</v>
      </c>
      <c r="AY2237" s="13">
        <f t="shared" si="2728"/>
        <v>3.197519008946842E-6</v>
      </c>
      <c r="AZ2237" s="13">
        <f t="shared" si="2729"/>
        <v>2.7700500715307693E-6</v>
      </c>
      <c r="BA2237" s="13">
        <f t="shared" si="2730"/>
        <v>1.5998189799273815E-6</v>
      </c>
      <c r="BB2237" s="13">
        <f t="shared" si="2731"/>
        <v>6.9297143619542407E-7</v>
      </c>
      <c r="BC2237" s="13">
        <f t="shared" si="2732"/>
        <v>2.4013187362212509E-7</v>
      </c>
      <c r="BD2237" s="13">
        <f t="shared" si="2733"/>
        <v>4.1136845109800762E-3</v>
      </c>
      <c r="BE2237" s="13">
        <f t="shared" si="2734"/>
        <v>1.9720370671098371E-3</v>
      </c>
      <c r="BF2237" s="13">
        <f t="shared" si="2735"/>
        <v>4.7268211547032789E-4</v>
      </c>
      <c r="BG2237" s="13">
        <f t="shared" si="2736"/>
        <v>7.5532178041309988E-5</v>
      </c>
      <c r="BH2237" s="13">
        <f t="shared" si="2737"/>
        <v>9.0522410298739355E-6</v>
      </c>
      <c r="BI2237" s="13">
        <f t="shared" si="2738"/>
        <v>8.6790101689499192E-7</v>
      </c>
      <c r="BJ2237" s="14">
        <f t="shared" si="2739"/>
        <v>9.673520169491269E-2</v>
      </c>
      <c r="BK2237" s="14">
        <f t="shared" si="2740"/>
        <v>0.22113574444917244</v>
      </c>
      <c r="BL2237" s="14">
        <f t="shared" si="2741"/>
        <v>0.58514102532255152</v>
      </c>
      <c r="BM2237" s="14">
        <f t="shared" si="2742"/>
        <v>0.37842062147301464</v>
      </c>
      <c r="BN2237" s="14">
        <f t="shared" si="2743"/>
        <v>0.61949534016071761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1.75555555555556</v>
      </c>
      <c r="F2238" s="10">
        <f>VLOOKUP(B2238,home!$B$2:$E$405,3,FALSE)</f>
        <v>0.71</v>
      </c>
      <c r="G2238" s="10">
        <f>VLOOKUP(C2238,away!$B$2:$E$405,4,FALSE)</f>
        <v>1.37</v>
      </c>
      <c r="H2238" s="10">
        <f>VLOOKUP(A2238,away!$A$2:$E$405,3,FALSE)</f>
        <v>1.4666666666666699</v>
      </c>
      <c r="I2238" s="10">
        <f>VLOOKUP(C2238,away!$B$2:$E$405,3,FALSE)</f>
        <v>0.8</v>
      </c>
      <c r="J2238" s="10">
        <f>VLOOKUP(B2238,home!$B$2:$E$405,4,FALSE)</f>
        <v>1.19</v>
      </c>
      <c r="K2238" s="12">
        <f t="shared" si="2688"/>
        <v>1.7076288888888933</v>
      </c>
      <c r="L2238" s="12">
        <f t="shared" si="2689"/>
        <v>1.3962666666666699</v>
      </c>
      <c r="M2238" s="13">
        <f t="shared" si="2690"/>
        <v>4.4874052098250107E-2</v>
      </c>
      <c r="N2238" s="13">
        <f t="shared" si="2691"/>
        <v>7.6628227724477152E-2</v>
      </c>
      <c r="O2238" s="13">
        <f t="shared" si="2692"/>
        <v>6.2656143143050153E-2</v>
      </c>
      <c r="P2238" s="13">
        <f t="shared" si="2693"/>
        <v>0.1069934400974302</v>
      </c>
      <c r="Q2238" s="13">
        <f t="shared" si="2694"/>
        <v>6.5426287683337012E-2</v>
      </c>
      <c r="R2238" s="13">
        <f t="shared" si="2695"/>
        <v>4.3742342066268196E-2</v>
      </c>
      <c r="S2238" s="13">
        <f t="shared" si="2696"/>
        <v>6.3776256481241619E-2</v>
      </c>
      <c r="T2238" s="13">
        <f t="shared" si="2697"/>
        <v>9.1352544615987574E-2</v>
      </c>
      <c r="U2238" s="13">
        <f t="shared" si="2698"/>
        <v>7.4695686980019466E-2</v>
      </c>
      <c r="V2238" s="13">
        <f t="shared" si="2699"/>
        <v>1.689578512500808E-2</v>
      </c>
      <c r="W2238" s="13">
        <f t="shared" si="2700"/>
        <v>3.7241272980273944E-2</v>
      </c>
      <c r="X2238" s="13">
        <f t="shared" si="2701"/>
        <v>5.1998748086590621E-2</v>
      </c>
      <c r="Y2238" s="13">
        <f t="shared" si="2702"/>
        <v>3.6302059330851892E-2</v>
      </c>
      <c r="Z2238" s="13">
        <f t="shared" si="2703"/>
        <v>2.0358658049687176E-2</v>
      </c>
      <c r="AA2238" s="13">
        <f t="shared" si="2704"/>
        <v>3.4765032624656238E-2</v>
      </c>
      <c r="AB2238" s="13">
        <f t="shared" si="2705"/>
        <v>2.9682887016513938E-2</v>
      </c>
      <c r="AC2238" s="13">
        <f t="shared" si="2706"/>
        <v>2.5177943727279569E-3</v>
      </c>
      <c r="AD2238" s="13">
        <f t="shared" si="2707"/>
        <v>1.589856840002829E-2</v>
      </c>
      <c r="AE2238" s="13">
        <f t="shared" si="2708"/>
        <v>2.2198641104679551E-2</v>
      </c>
      <c r="AF2238" s="13">
        <f t="shared" si="2709"/>
        <v>1.5497611309880324E-2</v>
      </c>
      <c r="AG2238" s="13">
        <f t="shared" si="2710"/>
        <v>7.2129326949807596E-3</v>
      </c>
      <c r="AH2238" s="13">
        <f t="shared" si="2711"/>
        <v>7.1065289032108212E-3</v>
      </c>
      <c r="AI2238" s="13">
        <f t="shared" si="2712"/>
        <v>1.2135314054846701E-2</v>
      </c>
      <c r="AJ2238" s="13">
        <f t="shared" si="2713"/>
        <v>1.0361306427897824E-2</v>
      </c>
      <c r="AK2238" s="13">
        <f t="shared" si="2714"/>
        <v>5.8977553943028345E-3</v>
      </c>
      <c r="AL2238" s="13">
        <f t="shared" si="2715"/>
        <v>2.4012761834505284E-4</v>
      </c>
      <c r="AM2238" s="13">
        <f t="shared" si="2716"/>
        <v>5.429770938372879E-3</v>
      </c>
      <c r="AN2238" s="13">
        <f t="shared" si="2717"/>
        <v>7.5814081688854555E-3</v>
      </c>
      <c r="AO2238" s="13">
        <f t="shared" si="2718"/>
        <v>5.29283375630458E-3</v>
      </c>
      <c r="AP2238" s="13">
        <f t="shared" si="2719"/>
        <v>2.4634024487120744E-3</v>
      </c>
      <c r="AQ2238" s="13">
        <f t="shared" si="2720"/>
        <v>8.598916814304302E-4</v>
      </c>
      <c r="AR2238" s="13">
        <f t="shared" si="2721"/>
        <v>1.9845218846513027E-3</v>
      </c>
      <c r="AS2238" s="13">
        <f t="shared" si="2722"/>
        <v>3.3888269008627969E-3</v>
      </c>
      <c r="AT2238" s="13">
        <f t="shared" si="2723"/>
        <v>2.8934293576785655E-3</v>
      </c>
      <c r="AU2238" s="13">
        <f t="shared" si="2724"/>
        <v>1.6469678530437173E-3</v>
      </c>
      <c r="AV2238" s="13">
        <f t="shared" si="2725"/>
        <v>7.0310247123219231E-4</v>
      </c>
      <c r="AW2238" s="13">
        <f t="shared" si="2726"/>
        <v>1.5903820896618815E-5</v>
      </c>
      <c r="AX2238" s="13">
        <f t="shared" si="2727"/>
        <v>1.5453389524024807E-3</v>
      </c>
      <c r="AY2238" s="13">
        <f t="shared" si="2728"/>
        <v>2.1577052679411751E-3</v>
      </c>
      <c r="AZ2238" s="13">
        <f t="shared" si="2729"/>
        <v>1.5063659710586696E-3</v>
      </c>
      <c r="BA2238" s="13">
        <f t="shared" si="2730"/>
        <v>7.0109619773006313E-4</v>
      </c>
      <c r="BB2238" s="13">
        <f t="shared" si="2731"/>
        <v>2.4472931275430797E-4</v>
      </c>
      <c r="BC2238" s="13">
        <f t="shared" si="2732"/>
        <v>6.8341476351016468E-5</v>
      </c>
      <c r="BD2238" s="13">
        <f t="shared" si="2733"/>
        <v>4.6182029280152233E-4</v>
      </c>
      <c r="BE2238" s="13">
        <f t="shared" si="2734"/>
        <v>7.8861767346300696E-4</v>
      </c>
      <c r="BF2238" s="13">
        <f t="shared" si="2735"/>
        <v>6.7333316074688946E-4</v>
      </c>
      <c r="BG2238" s="13">
        <f t="shared" si="2736"/>
        <v>3.8326771904608571E-4</v>
      </c>
      <c r="BH2238" s="13">
        <f t="shared" si="2737"/>
        <v>1.6361975730541198E-4</v>
      </c>
      <c r="BI2238" s="13">
        <f t="shared" si="2738"/>
        <v>5.5880364873542235E-5</v>
      </c>
      <c r="BJ2238" s="14">
        <f t="shared" si="2739"/>
        <v>0.44760777810303032</v>
      </c>
      <c r="BK2238" s="14">
        <f t="shared" si="2740"/>
        <v>0.23745516106094419</v>
      </c>
      <c r="BL2238" s="14">
        <f t="shared" si="2741"/>
        <v>0.29418638404647113</v>
      </c>
      <c r="BM2238" s="14">
        <f t="shared" si="2742"/>
        <v>0.59714568700027559</v>
      </c>
      <c r="BN2238" s="14">
        <f t="shared" si="2743"/>
        <v>0.40032049281281284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1.75555555555556</v>
      </c>
      <c r="F2239" s="10">
        <f>VLOOKUP(B2239,home!$B$2:$E$405,3,FALSE)</f>
        <v>0</v>
      </c>
      <c r="G2239" s="10">
        <f>VLOOKUP(C2239,away!$B$2:$E$405,4,FALSE)</f>
        <v>1.42</v>
      </c>
      <c r="H2239" s="10">
        <f>VLOOKUP(A2239,away!$A$2:$E$405,3,FALSE)</f>
        <v>1.4666666666666699</v>
      </c>
      <c r="I2239" s="10">
        <f>VLOOKUP(C2239,away!$B$2:$E$405,3,FALSE)</f>
        <v>0.43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1.75555555555556</v>
      </c>
      <c r="F2240" s="10">
        <f>VLOOKUP(B2240,home!$B$2:$E$405,3,FALSE)</f>
        <v>1.57</v>
      </c>
      <c r="G2240" s="10">
        <f>VLOOKUP(C2240,away!$B$2:$E$405,4,FALSE)</f>
        <v>0.56999999999999995</v>
      </c>
      <c r="H2240" s="10">
        <f>VLOOKUP(A2240,away!$A$2:$E$405,3,FALSE)</f>
        <v>1.4666666666666699</v>
      </c>
      <c r="I2240" s="10">
        <f>VLOOKUP(C2240,away!$B$2:$E$405,3,FALSE)</f>
        <v>0.43</v>
      </c>
      <c r="J2240" s="10">
        <f>VLOOKUP(B2240,home!$B$2:$E$405,4,FALSE)</f>
        <v>0.51</v>
      </c>
      <c r="K2240" s="12">
        <f t="shared" si="2688"/>
        <v>1.5710466666666705</v>
      </c>
      <c r="L2240" s="12">
        <f t="shared" si="2689"/>
        <v>0.3216400000000007</v>
      </c>
      <c r="M2240" s="13">
        <f t="shared" si="2690"/>
        <v>0.15066647398692576</v>
      </c>
      <c r="N2240" s="13">
        <f t="shared" si="2691"/>
        <v>0.23670406173558031</v>
      </c>
      <c r="O2240" s="13">
        <f t="shared" si="2692"/>
        <v>4.8460364693154907E-2</v>
      </c>
      <c r="P2240" s="13">
        <f t="shared" si="2693"/>
        <v>7.6133494416632211E-2</v>
      </c>
      <c r="Q2240" s="13">
        <f t="shared" si="2694"/>
        <v>0.18593656358807267</v>
      </c>
      <c r="R2240" s="13">
        <f t="shared" si="2695"/>
        <v>7.7933958499531867E-3</v>
      </c>
      <c r="S2240" s="13">
        <f t="shared" si="2696"/>
        <v>9.6177816117710927E-3</v>
      </c>
      <c r="T2240" s="13">
        <f t="shared" si="2697"/>
        <v>5.9804636312467824E-2</v>
      </c>
      <c r="U2240" s="13">
        <f t="shared" si="2698"/>
        <v>1.2243788572082815E-2</v>
      </c>
      <c r="V2240" s="13">
        <f t="shared" si="2699"/>
        <v>5.3999724119389338E-4</v>
      </c>
      <c r="W2240" s="13">
        <f t="shared" si="2700"/>
        <v>9.7371672812165688E-2</v>
      </c>
      <c r="X2240" s="13">
        <f t="shared" si="2701"/>
        <v>3.131862484330504E-2</v>
      </c>
      <c r="Y2240" s="13">
        <f t="shared" si="2702"/>
        <v>5.0366612473003256E-3</v>
      </c>
      <c r="Z2240" s="13">
        <f t="shared" si="2703"/>
        <v>8.3555594705964943E-4</v>
      </c>
      <c r="AA2240" s="13">
        <f t="shared" si="2704"/>
        <v>1.312697385441575E-3</v>
      </c>
      <c r="AB2240" s="13">
        <f t="shared" si="2705"/>
        <v>1.0311544258700203E-3</v>
      </c>
      <c r="AC2240" s="13">
        <f t="shared" si="2706"/>
        <v>1.705417430448048E-5</v>
      </c>
      <c r="AD2240" s="13">
        <f t="shared" si="2707"/>
        <v>3.8243860499827635E-2</v>
      </c>
      <c r="AE2240" s="13">
        <f t="shared" si="2708"/>
        <v>1.2300755291164587E-2</v>
      </c>
      <c r="AF2240" s="13">
        <f t="shared" si="2709"/>
        <v>1.9782074659250928E-3</v>
      </c>
      <c r="AG2240" s="13">
        <f t="shared" si="2710"/>
        <v>2.1209021644671606E-4</v>
      </c>
      <c r="AH2240" s="13">
        <f t="shared" si="2711"/>
        <v>6.7187053703066576E-5</v>
      </c>
      <c r="AI2240" s="13">
        <f t="shared" si="2712"/>
        <v>1.055539967633573E-4</v>
      </c>
      <c r="AJ2240" s="13">
        <f t="shared" si="2713"/>
        <v>8.291512738420853E-5</v>
      </c>
      <c r="AK2240" s="13">
        <f t="shared" si="2714"/>
        <v>4.3421178164401075E-5</v>
      </c>
      <c r="AL2240" s="13">
        <f t="shared" si="2715"/>
        <v>3.4470678176303697E-7</v>
      </c>
      <c r="AM2240" s="13">
        <f t="shared" si="2716"/>
        <v>1.201657791174387E-2</v>
      </c>
      <c r="AN2240" s="13">
        <f t="shared" si="2717"/>
        <v>3.865012119533307E-3</v>
      </c>
      <c r="AO2240" s="13">
        <f t="shared" si="2718"/>
        <v>6.2157124906334754E-4</v>
      </c>
      <c r="AP2240" s="13">
        <f t="shared" si="2719"/>
        <v>6.6640725516245184E-5</v>
      </c>
      <c r="AQ2240" s="13">
        <f t="shared" si="2720"/>
        <v>5.3585807387612878E-6</v>
      </c>
      <c r="AR2240" s="13">
        <f t="shared" si="2721"/>
        <v>4.322008790610877E-6</v>
      </c>
      <c r="AS2240" s="13">
        <f t="shared" si="2722"/>
        <v>6.7900775037932657E-6</v>
      </c>
      <c r="AT2240" s="13">
        <f t="shared" si="2723"/>
        <v>5.3337643143713795E-6</v>
      </c>
      <c r="AU2240" s="13">
        <f t="shared" si="2724"/>
        <v>2.7931975489595992E-6</v>
      </c>
      <c r="AV2240" s="13">
        <f t="shared" si="2725"/>
        <v>1.0970609246586231E-6</v>
      </c>
      <c r="AW2240" s="13">
        <f t="shared" si="2726"/>
        <v>4.8384523242098199E-9</v>
      </c>
      <c r="AX2240" s="13">
        <f t="shared" si="2727"/>
        <v>3.1464341121642588E-3</v>
      </c>
      <c r="AY2240" s="13">
        <f t="shared" si="2728"/>
        <v>1.0120190678365143E-3</v>
      </c>
      <c r="AZ2240" s="13">
        <f t="shared" si="2729"/>
        <v>1.6275290648946853E-4</v>
      </c>
      <c r="BA2240" s="13">
        <f t="shared" si="2730"/>
        <v>1.7449281614424256E-5</v>
      </c>
      <c r="BB2240" s="13">
        <f t="shared" si="2731"/>
        <v>1.4030967346158579E-6</v>
      </c>
      <c r="BC2240" s="13">
        <f t="shared" si="2732"/>
        <v>9.0258406744369143E-8</v>
      </c>
      <c r="BD2240" s="13">
        <f t="shared" si="2733"/>
        <v>2.3168848456868067E-7</v>
      </c>
      <c r="BE2240" s="13">
        <f t="shared" si="2734"/>
        <v>3.6399342138667805E-7</v>
      </c>
      <c r="BF2240" s="13">
        <f t="shared" si="2735"/>
        <v>2.8592532567906875E-7</v>
      </c>
      <c r="BG2240" s="13">
        <f t="shared" si="2736"/>
        <v>1.4973400994122774E-7</v>
      </c>
      <c r="BH2240" s="13">
        <f t="shared" si="2737"/>
        <v>5.880977930119998E-8</v>
      </c>
      <c r="BI2240" s="13">
        <f t="shared" si="2738"/>
        <v>1.8478581547710557E-8</v>
      </c>
      <c r="BJ2240" s="14">
        <f t="shared" si="2739"/>
        <v>0.68982244332209741</v>
      </c>
      <c r="BK2240" s="14">
        <f t="shared" si="2740"/>
        <v>0.23798716520544572</v>
      </c>
      <c r="BL2240" s="14">
        <f t="shared" si="2741"/>
        <v>7.1161923021202347E-2</v>
      </c>
      <c r="BM2240" s="14">
        <f t="shared" si="2742"/>
        <v>0.29310071899610213</v>
      </c>
      <c r="BN2240" s="14">
        <f t="shared" si="2743"/>
        <v>0.70569435427031901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1.28</v>
      </c>
      <c r="F2241" s="10">
        <f>VLOOKUP(B2241,home!$B$2:$E$405,3,FALSE)</f>
        <v>1.17</v>
      </c>
      <c r="G2241" s="10">
        <f>VLOOKUP(C2241,away!$B$2:$E$405,4,FALSE)</f>
        <v>1.56</v>
      </c>
      <c r="H2241" s="10">
        <f>VLOOKUP(A2241,away!$A$2:$E$405,3,FALSE)</f>
        <v>1.26</v>
      </c>
      <c r="I2241" s="10">
        <f>VLOOKUP(C2241,away!$B$2:$E$405,3,FALSE)</f>
        <v>2.0299999999999998</v>
      </c>
      <c r="J2241" s="10">
        <f>VLOOKUP(B2241,home!$B$2:$E$405,4,FALSE)</f>
        <v>1.59</v>
      </c>
      <c r="K2241" s="12">
        <f t="shared" si="2688"/>
        <v>2.3362560000000001</v>
      </c>
      <c r="L2241" s="12">
        <f t="shared" si="2689"/>
        <v>4.0669019999999998</v>
      </c>
      <c r="M2241" s="13">
        <f t="shared" si="2690"/>
        <v>1.6563183519158814E-3</v>
      </c>
      <c r="N2241" s="13">
        <f t="shared" si="2691"/>
        <v>3.869583687573589E-3</v>
      </c>
      <c r="O2241" s="13">
        <f t="shared" si="2692"/>
        <v>6.7360844180434027E-3</v>
      </c>
      <c r="P2241" s="13">
        <f t="shared" si="2693"/>
        <v>1.5737217638160408E-2</v>
      </c>
      <c r="Q2241" s="13">
        <f t="shared" si="2694"/>
        <v>4.5201690537979636E-3</v>
      </c>
      <c r="R2241" s="13">
        <f t="shared" si="2695"/>
        <v>1.3697497595954776E-2</v>
      </c>
      <c r="S2241" s="13">
        <f t="shared" si="2696"/>
        <v>3.738110169224957E-2</v>
      </c>
      <c r="T2241" s="13">
        <f t="shared" si="2697"/>
        <v>1.8383084565229045E-2</v>
      </c>
      <c r="U2241" s="13">
        <f t="shared" si="2698"/>
        <v>3.2000860943534916E-2</v>
      </c>
      <c r="V2241" s="13">
        <f t="shared" si="2699"/>
        <v>3.9463329565617905E-2</v>
      </c>
      <c r="W2241" s="13">
        <f t="shared" si="2700"/>
        <v>3.5200906909832711E-3</v>
      </c>
      <c r="X2241" s="13">
        <f t="shared" si="2701"/>
        <v>1.4315863871341249E-2</v>
      </c>
      <c r="Y2241" s="13">
        <f t="shared" si="2702"/>
        <v>2.9110607705042736E-2</v>
      </c>
      <c r="Z2241" s="13">
        <f t="shared" si="2703"/>
        <v>1.8568793455994558E-2</v>
      </c>
      <c r="AA2241" s="13">
        <f t="shared" si="2704"/>
        <v>4.3381455124328012E-2</v>
      </c>
      <c r="AB2241" s="13">
        <f t="shared" si="2705"/>
        <v>5.0675092411471057E-2</v>
      </c>
      <c r="AC2241" s="13">
        <f t="shared" si="2706"/>
        <v>2.3434618010715298E-2</v>
      </c>
      <c r="AD2241" s="13">
        <f t="shared" si="2707"/>
        <v>2.0559582493384536E-3</v>
      </c>
      <c r="AE2241" s="13">
        <f t="shared" si="2708"/>
        <v>8.3613807161510567E-3</v>
      </c>
      <c r="AF2241" s="13">
        <f t="shared" si="2709"/>
        <v>1.7002457978638082E-2</v>
      </c>
      <c r="AG2241" s="13">
        <f t="shared" si="2710"/>
        <v>2.3049110119413057E-2</v>
      </c>
      <c r="AH2241" s="13">
        <f t="shared" si="2711"/>
        <v>1.8879365810942791E-2</v>
      </c>
      <c r="AI2241" s="13">
        <f t="shared" si="2712"/>
        <v>4.4107031652009958E-2</v>
      </c>
      <c r="AJ2241" s="13">
        <f t="shared" si="2713"/>
        <v>5.1522658669599111E-2</v>
      </c>
      <c r="AK2241" s="13">
        <f t="shared" si="2714"/>
        <v>4.0123373484267644E-2</v>
      </c>
      <c r="AL2241" s="13">
        <f t="shared" si="2715"/>
        <v>8.906396127898725E-3</v>
      </c>
      <c r="AM2241" s="13">
        <f t="shared" si="2716"/>
        <v>9.6064895915329122E-4</v>
      </c>
      <c r="AN2241" s="13">
        <f t="shared" si="2717"/>
        <v>3.9068651732784383E-3</v>
      </c>
      <c r="AO2241" s="13">
        <f t="shared" si="2718"/>
        <v>7.9444188934682143E-3</v>
      </c>
      <c r="AP2241" s="13">
        <f t="shared" si="2719"/>
        <v>1.076972436222789E-2</v>
      </c>
      <c r="AQ2241" s="13">
        <f t="shared" si="2720"/>
        <v>1.0949853387048332E-2</v>
      </c>
      <c r="AR2241" s="13">
        <f t="shared" si="2721"/>
        <v>1.535610611505097E-2</v>
      </c>
      <c r="AS2241" s="13">
        <f t="shared" si="2722"/>
        <v>3.5875795047924514E-2</v>
      </c>
      <c r="AT2241" s="13">
        <f t="shared" si="2723"/>
        <v>4.1907520717741981E-2</v>
      </c>
      <c r="AU2241" s="13">
        <f t="shared" si="2724"/>
        <v>3.2635565573982998E-2</v>
      </c>
      <c r="AV2241" s="13">
        <f t="shared" si="2725"/>
        <v>1.906125897140281E-2</v>
      </c>
      <c r="AW2241" s="13">
        <f t="shared" si="2726"/>
        <v>2.3506265848638988E-3</v>
      </c>
      <c r="AX2241" s="13">
        <f t="shared" si="2727"/>
        <v>3.7405364911927206E-4</v>
      </c>
      <c r="AY2241" s="13">
        <f t="shared" si="2728"/>
        <v>1.521239533710466E-3</v>
      </c>
      <c r="AZ2241" s="13">
        <f t="shared" si="2729"/>
        <v>3.0933660510630806E-3</v>
      </c>
      <c r="BA2241" s="13">
        <f t="shared" si="2730"/>
        <v>4.1934721932668489E-3</v>
      </c>
      <c r="BB2241" s="13">
        <f t="shared" si="2731"/>
        <v>4.2636101124353329E-3</v>
      </c>
      <c r="BC2241" s="13">
        <f t="shared" si="2732"/>
        <v>3.4679368986966952E-3</v>
      </c>
      <c r="BD2241" s="13">
        <f t="shared" si="2733"/>
        <v>1.0408629778585506E-2</v>
      </c>
      <c r="BE2241" s="13">
        <f t="shared" si="2734"/>
        <v>2.4317223771999057E-2</v>
      </c>
      <c r="BF2241" s="13">
        <f t="shared" si="2735"/>
        <v>2.8405629970337725E-2</v>
      </c>
      <c r="BG2241" s="13">
        <f t="shared" si="2736"/>
        <v>2.2120941150660444E-2</v>
      </c>
      <c r="BH2241" s="13">
        <f t="shared" si="2737"/>
        <v>1.2920045372219342E-2</v>
      </c>
      <c r="BI2241" s="13">
        <f t="shared" si="2738"/>
        <v>6.0369067042239316E-3</v>
      </c>
      <c r="BJ2241" s="14">
        <f t="shared" si="2739"/>
        <v>0.1756334958509764</v>
      </c>
      <c r="BK2241" s="14">
        <f t="shared" si="2740"/>
        <v>0.12810022092026827</v>
      </c>
      <c r="BL2241" s="14">
        <f t="shared" si="2741"/>
        <v>0.55016904328428107</v>
      </c>
      <c r="BM2241" s="14">
        <f t="shared" si="2742"/>
        <v>0.82708406981722715</v>
      </c>
      <c r="BN2241" s="14">
        <f t="shared" si="2743"/>
        <v>4.6216870745446018E-2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1.28</v>
      </c>
      <c r="F2242" s="10">
        <f>VLOOKUP(B2242,home!$B$2:$E$405,3,FALSE)</f>
        <v>1.0900000000000001</v>
      </c>
      <c r="G2242" s="10">
        <f>VLOOKUP(C2242,away!$B$2:$E$405,4,FALSE)</f>
        <v>0.31</v>
      </c>
      <c r="H2242" s="10">
        <f>VLOOKUP(A2242,away!$A$2:$E$405,3,FALSE)</f>
        <v>1.26</v>
      </c>
      <c r="I2242" s="10">
        <f>VLOOKUP(C2242,away!$B$2:$E$405,3,FALSE)</f>
        <v>1.0900000000000001</v>
      </c>
      <c r="J2242" s="10">
        <f>VLOOKUP(B2242,home!$B$2:$E$405,4,FALSE)</f>
        <v>0.95</v>
      </c>
      <c r="K2242" s="12">
        <f t="shared" si="2688"/>
        <v>0.43251200000000006</v>
      </c>
      <c r="L2242" s="12">
        <f t="shared" si="2689"/>
        <v>1.3047300000000002</v>
      </c>
      <c r="M2242" s="13">
        <f t="shared" si="2690"/>
        <v>0.17600515404960648</v>
      </c>
      <c r="N2242" s="13">
        <f t="shared" si="2691"/>
        <v>7.6124341188303413E-2</v>
      </c>
      <c r="O2242" s="13">
        <f t="shared" si="2692"/>
        <v>0.22963920464314308</v>
      </c>
      <c r="P2242" s="13">
        <f t="shared" si="2693"/>
        <v>9.9321711678615116E-2</v>
      </c>
      <c r="Q2242" s="13">
        <f t="shared" si="2694"/>
        <v>1.6462345528017744E-2</v>
      </c>
      <c r="R2242" s="13">
        <f t="shared" si="2695"/>
        <v>0.14980857973702408</v>
      </c>
      <c r="S2242" s="13">
        <f t="shared" si="2696"/>
        <v>1.4012093089031912E-2</v>
      </c>
      <c r="T2242" s="13">
        <f t="shared" si="2697"/>
        <v>2.1478916080770592E-2</v>
      </c>
      <c r="U2242" s="13">
        <f t="shared" si="2698"/>
        <v>6.4794008439219772E-2</v>
      </c>
      <c r="V2242" s="13">
        <f t="shared" si="2699"/>
        <v>8.7857595693570563E-4</v>
      </c>
      <c r="W2242" s="13">
        <f t="shared" si="2700"/>
        <v>2.3733873296713386E-3</v>
      </c>
      <c r="X2242" s="13">
        <f t="shared" si="2701"/>
        <v>3.0966296506420858E-3</v>
      </c>
      <c r="Y2242" s="13">
        <f t="shared" si="2702"/>
        <v>2.0201328020411249E-3</v>
      </c>
      <c r="Z2242" s="13">
        <f t="shared" si="2703"/>
        <v>6.5153249413429135E-2</v>
      </c>
      <c r="AA2242" s="13">
        <f t="shared" si="2704"/>
        <v>2.817956221030107E-2</v>
      </c>
      <c r="AB2242" s="13">
        <f t="shared" si="2705"/>
        <v>6.0939994053508684E-3</v>
      </c>
      <c r="AC2242" s="13">
        <f t="shared" si="2706"/>
        <v>3.0986900764968899E-5</v>
      </c>
      <c r="AD2242" s="13">
        <f t="shared" si="2707"/>
        <v>2.566296251827024E-4</v>
      </c>
      <c r="AE2242" s="13">
        <f t="shared" si="2708"/>
        <v>3.3483237086462733E-4</v>
      </c>
      <c r="AF2242" s="13">
        <f t="shared" si="2709"/>
        <v>2.1843291961910267E-4</v>
      </c>
      <c r="AG2242" s="13">
        <f t="shared" si="2710"/>
        <v>9.4998661071543942E-5</v>
      </c>
      <c r="AH2242" s="13">
        <f t="shared" si="2711"/>
        <v>2.125184977679586E-2</v>
      </c>
      <c r="AI2242" s="13">
        <f t="shared" si="2712"/>
        <v>9.1916800506615347E-3</v>
      </c>
      <c r="AJ2242" s="13">
        <f t="shared" si="2713"/>
        <v>1.9877559610358606E-3</v>
      </c>
      <c r="AK2242" s="13">
        <f t="shared" si="2714"/>
        <v>2.8657610207318094E-4</v>
      </c>
      <c r="AL2242" s="13">
        <f t="shared" si="2715"/>
        <v>6.9945043148558346E-7</v>
      </c>
      <c r="AM2242" s="13">
        <f t="shared" si="2716"/>
        <v>2.2199078489404204E-5</v>
      </c>
      <c r="AN2242" s="13">
        <f t="shared" si="2717"/>
        <v>2.896380367748035E-5</v>
      </c>
      <c r="AO2242" s="13">
        <f t="shared" si="2718"/>
        <v>1.8894971786059476E-5</v>
      </c>
      <c r="AP2242" s="13">
        <f t="shared" si="2719"/>
        <v>8.2176121794751263E-6</v>
      </c>
      <c r="AQ2242" s="13">
        <f t="shared" si="2720"/>
        <v>2.6804412847316468E-6</v>
      </c>
      <c r="AR2242" s="13">
        <f t="shared" si="2721"/>
        <v>5.5455851918557661E-3</v>
      </c>
      <c r="AS2242" s="13">
        <f t="shared" si="2722"/>
        <v>2.3985321424999217E-3</v>
      </c>
      <c r="AT2242" s="13">
        <f t="shared" si="2723"/>
        <v>5.1869696700846313E-4</v>
      </c>
      <c r="AU2242" s="13">
        <f t="shared" si="2724"/>
        <v>7.4780887531588193E-5</v>
      </c>
      <c r="AV2242" s="13">
        <f t="shared" si="2725"/>
        <v>8.0859078070155642E-6</v>
      </c>
      <c r="AW2242" s="13">
        <f t="shared" si="2726"/>
        <v>1.0964106651784943E-8</v>
      </c>
      <c r="AX2242" s="13">
        <f t="shared" si="2727"/>
        <v>1.6002279726015325E-6</v>
      </c>
      <c r="AY2242" s="13">
        <f t="shared" si="2728"/>
        <v>2.0878654426923979E-6</v>
      </c>
      <c r="AZ2242" s="13">
        <f t="shared" si="2729"/>
        <v>1.3620503395220264E-6</v>
      </c>
      <c r="BA2242" s="13">
        <f t="shared" si="2730"/>
        <v>5.9236931316152452E-7</v>
      </c>
      <c r="BB2242" s="13">
        <f t="shared" si="2731"/>
        <v>1.9322050349030908E-7</v>
      </c>
      <c r="BC2242" s="13">
        <f t="shared" si="2732"/>
        <v>5.0420117503782135E-8</v>
      </c>
      <c r="BD2242" s="13">
        <f t="shared" si="2733"/>
        <v>1.2059152278949957E-3</v>
      </c>
      <c r="BE2242" s="13">
        <f t="shared" si="2734"/>
        <v>5.2157280704732045E-4</v>
      </c>
      <c r="BF2242" s="13">
        <f t="shared" si="2735"/>
        <v>1.1279324896082535E-4</v>
      </c>
      <c r="BG2242" s="13">
        <f t="shared" si="2736"/>
        <v>1.626147789818151E-5</v>
      </c>
      <c r="BH2242" s="13">
        <f t="shared" si="2737"/>
        <v>1.7583210821745695E-6</v>
      </c>
      <c r="BI2242" s="13">
        <f t="shared" si="2738"/>
        <v>1.5209899357869756E-7</v>
      </c>
      <c r="BJ2242" s="14">
        <f t="shared" si="2739"/>
        <v>0.12254748821729039</v>
      </c>
      <c r="BK2242" s="14">
        <f t="shared" si="2740"/>
        <v>0.29025130899082835</v>
      </c>
      <c r="BL2242" s="14">
        <f t="shared" si="2741"/>
        <v>0.52163735060418515</v>
      </c>
      <c r="BM2242" s="14">
        <f t="shared" si="2742"/>
        <v>0.25222598349968722</v>
      </c>
      <c r="BN2242" s="14">
        <f t="shared" si="2743"/>
        <v>0.74736133682470995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1.28</v>
      </c>
      <c r="F2243" s="10">
        <f>VLOOKUP(B2243,home!$B$2:$E$405,3,FALSE)</f>
        <v>0.31</v>
      </c>
      <c r="G2243" s="10">
        <f>VLOOKUP(C2243,away!$B$2:$E$405,4,FALSE)</f>
        <v>0.39</v>
      </c>
      <c r="H2243" s="10">
        <f>VLOOKUP(A2243,away!$A$2:$E$405,3,FALSE)</f>
        <v>1.26</v>
      </c>
      <c r="I2243" s="10">
        <f>VLOOKUP(C2243,away!$B$2:$E$405,3,FALSE)</f>
        <v>1.17</v>
      </c>
      <c r="J2243" s="10">
        <f>VLOOKUP(B2243,home!$B$2:$E$405,4,FALSE)</f>
        <v>1.27</v>
      </c>
      <c r="K2243" s="12">
        <f t="shared" si="2688"/>
        <v>0.154752</v>
      </c>
      <c r="L2243" s="12">
        <f t="shared" si="2689"/>
        <v>1.872234</v>
      </c>
      <c r="M2243" s="13">
        <f t="shared" si="2690"/>
        <v>0.13173196354781708</v>
      </c>
      <c r="N2243" s="13">
        <f t="shared" si="2691"/>
        <v>2.0385784822951794E-2</v>
      </c>
      <c r="O2243" s="13">
        <f t="shared" si="2692"/>
        <v>0.24663306104098376</v>
      </c>
      <c r="P2243" s="13">
        <f t="shared" si="2693"/>
        <v>3.816695946221433E-2</v>
      </c>
      <c r="Q2243" s="13">
        <f t="shared" si="2694"/>
        <v>1.5773704864607179E-3</v>
      </c>
      <c r="R2243" s="13">
        <f t="shared" si="2695"/>
        <v>0.23087740120250264</v>
      </c>
      <c r="S2243" s="13">
        <f t="shared" si="2696"/>
        <v>2.7645469545846809E-3</v>
      </c>
      <c r="T2243" s="13">
        <f t="shared" si="2697"/>
        <v>2.9532066553482959E-3</v>
      </c>
      <c r="U2243" s="13">
        <f t="shared" si="2698"/>
        <v>3.5728739590889694E-2</v>
      </c>
      <c r="V2243" s="13">
        <f t="shared" si="2699"/>
        <v>8.8997510724133044E-5</v>
      </c>
      <c r="W2243" s="13">
        <f t="shared" si="2700"/>
        <v>8.136707917358969E-5</v>
      </c>
      <c r="X2243" s="13">
        <f t="shared" si="2701"/>
        <v>1.5233821210948651E-4</v>
      </c>
      <c r="Y2243" s="13">
        <f t="shared" si="2702"/>
        <v>1.4260639010529619E-4</v>
      </c>
      <c r="Z2243" s="13">
        <f t="shared" si="2703"/>
        <v>0.14408550678765544</v>
      </c>
      <c r="AA2243" s="13">
        <f t="shared" si="2704"/>
        <v>2.2297520346403261E-2</v>
      </c>
      <c r="AB2243" s="13">
        <f t="shared" si="2705"/>
        <v>1.7252929343232986E-3</v>
      </c>
      <c r="AC2243" s="13">
        <f t="shared" si="2706"/>
        <v>1.6115889286491333E-6</v>
      </c>
      <c r="AD2243" s="13">
        <f t="shared" si="2707"/>
        <v>3.1479295590678373E-6</v>
      </c>
      <c r="AE2243" s="13">
        <f t="shared" si="2708"/>
        <v>5.8936607500918134E-6</v>
      </c>
      <c r="AF2243" s="13">
        <f t="shared" si="2709"/>
        <v>5.5171560203936988E-6</v>
      </c>
      <c r="AG2243" s="13">
        <f t="shared" si="2710"/>
        <v>3.4431356948952586E-6</v>
      </c>
      <c r="AH2243" s="13">
        <f t="shared" si="2711"/>
        <v>6.7440446178769861E-2</v>
      </c>
      <c r="AI2243" s="13">
        <f t="shared" si="2712"/>
        <v>1.0436543927056995E-2</v>
      </c>
      <c r="AJ2243" s="13">
        <f t="shared" si="2713"/>
        <v>8.075380228999621E-4</v>
      </c>
      <c r="AK2243" s="13">
        <f t="shared" si="2714"/>
        <v>4.1656041373271646E-5</v>
      </c>
      <c r="AL2243" s="13">
        <f t="shared" si="2715"/>
        <v>1.8677152500555471E-8</v>
      </c>
      <c r="AM2243" s="13">
        <f t="shared" si="2716"/>
        <v>9.7429679024973145E-8</v>
      </c>
      <c r="AN2243" s="13">
        <f t="shared" si="2717"/>
        <v>1.8241115767964157E-7</v>
      </c>
      <c r="AO2243" s="13">
        <f t="shared" si="2718"/>
        <v>1.7075818569359304E-7</v>
      </c>
      <c r="AP2243" s="13">
        <f t="shared" si="2719"/>
        <v>1.0656642701128616E-7</v>
      </c>
      <c r="AQ2243" s="13">
        <f t="shared" si="2720"/>
        <v>4.9879321977262111E-8</v>
      </c>
      <c r="AR2243" s="13">
        <f t="shared" si="2721"/>
        <v>2.5252859262212605E-2</v>
      </c>
      <c r="AS2243" s="13">
        <f t="shared" si="2722"/>
        <v>3.9079304765459255E-3</v>
      </c>
      <c r="AT2243" s="13">
        <f t="shared" si="2723"/>
        <v>3.0238002855321756E-4</v>
      </c>
      <c r="AU2243" s="13">
        <f t="shared" si="2724"/>
        <v>1.5597971392889175E-5</v>
      </c>
      <c r="AV2243" s="13">
        <f t="shared" si="2725"/>
        <v>6.0345431724809638E-7</v>
      </c>
      <c r="AW2243" s="13">
        <f t="shared" si="2726"/>
        <v>1.5031577571940433E-10</v>
      </c>
      <c r="AX2243" s="13">
        <f t="shared" si="2727"/>
        <v>2.5129062814121091E-9</v>
      </c>
      <c r="AY2243" s="13">
        <f t="shared" si="2728"/>
        <v>4.7047485788733182E-9</v>
      </c>
      <c r="AZ2243" s="13">
        <f t="shared" si="2729"/>
        <v>4.4041951254091548E-9</v>
      </c>
      <c r="BA2243" s="13">
        <f t="shared" si="2730"/>
        <v>2.7485612854750946E-9</v>
      </c>
      <c r="BB2243" s="13">
        <f t="shared" si="2731"/>
        <v>1.2864874724375452E-9</v>
      </c>
      <c r="BC2243" s="13">
        <f t="shared" si="2732"/>
        <v>4.8172111729432705E-10</v>
      </c>
      <c r="BD2243" s="13">
        <f t="shared" si="2733"/>
        <v>7.8798769513215485E-3</v>
      </c>
      <c r="BE2243" s="13">
        <f t="shared" si="2734"/>
        <v>1.2194267179709126E-3</v>
      </c>
      <c r="BF2243" s="13">
        <f t="shared" si="2735"/>
        <v>9.4354361729717331E-5</v>
      </c>
      <c r="BG2243" s="13">
        <f t="shared" si="2736"/>
        <v>4.8671753954657389E-6</v>
      </c>
      <c r="BH2243" s="13">
        <f t="shared" si="2737"/>
        <v>1.8830128169977849E-7</v>
      </c>
      <c r="BI2243" s="13">
        <f t="shared" si="2738"/>
        <v>5.8279999891208215E-9</v>
      </c>
      <c r="BJ2243" s="14">
        <f t="shared" si="2739"/>
        <v>2.5311298711564883E-2</v>
      </c>
      <c r="BK2243" s="14">
        <f t="shared" si="2740"/>
        <v>0.17275410244616993</v>
      </c>
      <c r="BL2243" s="14">
        <f t="shared" si="2741"/>
        <v>0.65466628981392416</v>
      </c>
      <c r="BM2243" s="14">
        <f t="shared" si="2742"/>
        <v>0.327444652641951</v>
      </c>
      <c r="BN2243" s="14">
        <f t="shared" si="2743"/>
        <v>0.66937254056293027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1.28</v>
      </c>
      <c r="F2244" s="10">
        <f>VLOOKUP(B2244,home!$B$2:$E$405,3,FALSE)</f>
        <v>0.47</v>
      </c>
      <c r="G2244" s="10">
        <f>VLOOKUP(C2244,away!$B$2:$E$405,4,FALSE)</f>
        <v>1.41</v>
      </c>
      <c r="H2244" s="10">
        <f>VLOOKUP(A2244,away!$A$2:$E$405,3,FALSE)</f>
        <v>1.26</v>
      </c>
      <c r="I2244" s="10">
        <f>VLOOKUP(C2244,away!$B$2:$E$405,3,FALSE)</f>
        <v>1.25</v>
      </c>
      <c r="J2244" s="10">
        <f>VLOOKUP(B2244,home!$B$2:$E$405,4,FALSE)</f>
        <v>1.9</v>
      </c>
      <c r="K2244" s="12">
        <f t="shared" si="2688"/>
        <v>0.84825600000000001</v>
      </c>
      <c r="L2244" s="12">
        <f t="shared" si="2689"/>
        <v>2.9924999999999997</v>
      </c>
      <c r="M2244" s="13">
        <f t="shared" si="2690"/>
        <v>2.1477358323108969E-2</v>
      </c>
      <c r="N2244" s="13">
        <f t="shared" si="2691"/>
        <v>1.8218298061727121E-2</v>
      </c>
      <c r="O2244" s="13">
        <f t="shared" si="2692"/>
        <v>6.4270994781903582E-2</v>
      </c>
      <c r="P2244" s="13">
        <f t="shared" si="2693"/>
        <v>5.4518256949718402E-2</v>
      </c>
      <c r="Q2244" s="13">
        <f t="shared" si="2694"/>
        <v>7.7268903203242005E-3</v>
      </c>
      <c r="R2244" s="13">
        <f t="shared" si="2695"/>
        <v>9.6165475942423237E-2</v>
      </c>
      <c r="S2244" s="13">
        <f t="shared" si="2696"/>
        <v>3.4597368728041866E-2</v>
      </c>
      <c r="T2244" s="13">
        <f t="shared" si="2697"/>
        <v>2.3122719283570167E-2</v>
      </c>
      <c r="U2244" s="13">
        <f t="shared" si="2698"/>
        <v>8.1572941961016165E-2</v>
      </c>
      <c r="V2244" s="13">
        <f t="shared" si="2699"/>
        <v>9.7580190145848157E-3</v>
      </c>
      <c r="W2244" s="13">
        <f t="shared" si="2700"/>
        <v>2.1847936918523089E-3</v>
      </c>
      <c r="X2244" s="13">
        <f t="shared" si="2701"/>
        <v>6.5379951228680339E-3</v>
      </c>
      <c r="Y2244" s="13">
        <f t="shared" si="2702"/>
        <v>9.782475202591295E-3</v>
      </c>
      <c r="Z2244" s="13">
        <f t="shared" si="2703"/>
        <v>9.5925062252567167E-2</v>
      </c>
      <c r="AA2244" s="13">
        <f t="shared" si="2704"/>
        <v>8.136900960611361E-2</v>
      </c>
      <c r="AB2244" s="13">
        <f t="shared" si="2705"/>
        <v>3.4510875306221753E-2</v>
      </c>
      <c r="AC2244" s="13">
        <f t="shared" si="2706"/>
        <v>1.5481134247111062E-3</v>
      </c>
      <c r="AD2244" s="13">
        <f t="shared" si="2707"/>
        <v>4.633160894689679E-4</v>
      </c>
      <c r="AE2244" s="13">
        <f t="shared" si="2708"/>
        <v>1.3864733977358864E-3</v>
      </c>
      <c r="AF2244" s="13">
        <f t="shared" si="2709"/>
        <v>2.0745108213623201E-3</v>
      </c>
      <c r="AG2244" s="13">
        <f t="shared" si="2710"/>
        <v>2.0693245443089139E-3</v>
      </c>
      <c r="AH2244" s="13">
        <f t="shared" si="2711"/>
        <v>7.1763937197701813E-2</v>
      </c>
      <c r="AI2244" s="13">
        <f t="shared" si="2712"/>
        <v>6.0874190311573741E-2</v>
      </c>
      <c r="AJ2244" s="13">
        <f t="shared" si="2713"/>
        <v>2.5818448588467147E-2</v>
      </c>
      <c r="AK2244" s="13">
        <f t="shared" si="2714"/>
        <v>7.3002179752862644E-3</v>
      </c>
      <c r="AL2244" s="13">
        <f t="shared" si="2715"/>
        <v>1.571896211926518E-4</v>
      </c>
      <c r="AM2244" s="13">
        <f t="shared" si="2716"/>
        <v>7.8602130557717798E-5</v>
      </c>
      <c r="AN2244" s="13">
        <f t="shared" si="2717"/>
        <v>2.3521687569397049E-4</v>
      </c>
      <c r="AO2244" s="13">
        <f t="shared" si="2718"/>
        <v>3.519432502571033E-4</v>
      </c>
      <c r="AP2244" s="13">
        <f t="shared" si="2719"/>
        <v>3.5106339213146053E-4</v>
      </c>
      <c r="AQ2244" s="13">
        <f t="shared" si="2720"/>
        <v>2.6263930023834889E-4</v>
      </c>
      <c r="AR2244" s="13">
        <f t="shared" si="2721"/>
        <v>4.2950716412824524E-2</v>
      </c>
      <c r="AS2244" s="13">
        <f t="shared" si="2722"/>
        <v>3.6433202901476877E-2</v>
      </c>
      <c r="AT2244" s="13">
        <f t="shared" si="2723"/>
        <v>1.5452341480197586E-2</v>
      </c>
      <c r="AU2244" s="13">
        <f t="shared" si="2724"/>
        <v>4.3691804582088288E-3</v>
      </c>
      <c r="AV2244" s="13">
        <f t="shared" si="2725"/>
        <v>9.2654588468959684E-4</v>
      </c>
      <c r="AW2244" s="13">
        <f t="shared" si="2726"/>
        <v>1.1083641393008997E-5</v>
      </c>
      <c r="AX2244" s="13">
        <f t="shared" si="2727"/>
        <v>1.1112454809727907E-5</v>
      </c>
      <c r="AY2244" s="13">
        <f t="shared" si="2728"/>
        <v>3.3254021018110758E-5</v>
      </c>
      <c r="AZ2244" s="13">
        <f t="shared" si="2729"/>
        <v>4.9756328948348218E-5</v>
      </c>
      <c r="BA2244" s="13">
        <f t="shared" si="2730"/>
        <v>4.9631938125977346E-5</v>
      </c>
      <c r="BB2244" s="13">
        <f t="shared" si="2731"/>
        <v>3.7130893710496801E-5</v>
      </c>
      <c r="BC2244" s="13">
        <f t="shared" si="2732"/>
        <v>2.2222839885732331E-5</v>
      </c>
      <c r="BD2244" s="13">
        <f t="shared" si="2733"/>
        <v>2.1421669810896226E-2</v>
      </c>
      <c r="BE2244" s="13">
        <f t="shared" si="2734"/>
        <v>1.8171059947111587E-2</v>
      </c>
      <c r="BF2244" s="13">
        <f t="shared" si="2735"/>
        <v>7.7068553132485437E-3</v>
      </c>
      <c r="BG2244" s="13">
        <f t="shared" si="2736"/>
        <v>2.1791287535316527E-3</v>
      </c>
      <c r="BH2244" s="13">
        <f t="shared" si="2737"/>
        <v>4.6211475998893633E-4</v>
      </c>
      <c r="BI2244" s="13">
        <f t="shared" si="2738"/>
        <v>7.839832356983506E-5</v>
      </c>
      <c r="BJ2244" s="14">
        <f t="shared" si="2739"/>
        <v>7.5049369961186205E-2</v>
      </c>
      <c r="BK2244" s="14">
        <f t="shared" si="2740"/>
        <v>0.12208956008237593</v>
      </c>
      <c r="BL2244" s="14">
        <f t="shared" si="2741"/>
        <v>0.67379730571645136</v>
      </c>
      <c r="BM2244" s="14">
        <f t="shared" si="2742"/>
        <v>0.7044618532537501</v>
      </c>
      <c r="BN2244" s="14">
        <f t="shared" si="2743"/>
        <v>0.26237727437920549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1.28</v>
      </c>
      <c r="F2245" s="10">
        <f>VLOOKUP(B2245,home!$B$2:$E$405,3,FALSE)</f>
        <v>1.41</v>
      </c>
      <c r="G2245" s="10">
        <f>VLOOKUP(C2245,away!$B$2:$E$405,4,FALSE)</f>
        <v>0.94</v>
      </c>
      <c r="H2245" s="10">
        <f>VLOOKUP(A2245,away!$A$2:$E$405,3,FALSE)</f>
        <v>1.26</v>
      </c>
      <c r="I2245" s="10">
        <f>VLOOKUP(C2245,away!$B$2:$E$405,3,FALSE)</f>
        <v>1.56</v>
      </c>
      <c r="J2245" s="10">
        <f>VLOOKUP(B2245,home!$B$2:$E$405,4,FALSE)</f>
        <v>0.32</v>
      </c>
      <c r="K2245" s="12">
        <f t="shared" si="2688"/>
        <v>1.6965119999999998</v>
      </c>
      <c r="L2245" s="12">
        <f t="shared" si="2689"/>
        <v>0.628992</v>
      </c>
      <c r="M2245" s="13">
        <f t="shared" si="2690"/>
        <v>9.7734173612741684E-2</v>
      </c>
      <c r="N2245" s="13">
        <f t="shared" si="2691"/>
        <v>0.16580719834409963</v>
      </c>
      <c r="O2245" s="13">
        <f t="shared" si="2692"/>
        <v>6.147401332902562E-2</v>
      </c>
      <c r="P2245" s="13">
        <f t="shared" si="2693"/>
        <v>0.1042914013008519</v>
      </c>
      <c r="Q2245" s="13">
        <f t="shared" si="2694"/>
        <v>0.14064695083857257</v>
      </c>
      <c r="R2245" s="13">
        <f t="shared" si="2695"/>
        <v>1.9333331295925234E-2</v>
      </c>
      <c r="S2245" s="13">
        <f t="shared" si="2696"/>
        <v>2.7822142407405916E-2</v>
      </c>
      <c r="T2245" s="13">
        <f t="shared" si="2697"/>
        <v>8.8465806901855432E-2</v>
      </c>
      <c r="U2245" s="13">
        <f t="shared" si="2698"/>
        <v>3.2799228543512714E-2</v>
      </c>
      <c r="V2245" s="13">
        <f t="shared" si="2699"/>
        <v>3.2987554251636061E-3</v>
      </c>
      <c r="W2245" s="13">
        <f t="shared" si="2700"/>
        <v>7.9536413287016133E-2</v>
      </c>
      <c r="X2245" s="13">
        <f t="shared" si="2701"/>
        <v>5.0027767666226852E-2</v>
      </c>
      <c r="Y2245" s="13">
        <f t="shared" si="2702"/>
        <v>1.5733532819957673E-2</v>
      </c>
      <c r="Z2245" s="13">
        <f t="shared" si="2703"/>
        <v>4.0535035728288694E-3</v>
      </c>
      <c r="AA2245" s="13">
        <f t="shared" si="2704"/>
        <v>6.8768174533470504E-3</v>
      </c>
      <c r="AB2245" s="13">
        <f t="shared" si="2705"/>
        <v>5.8333016657063554E-3</v>
      </c>
      <c r="AC2245" s="13">
        <f t="shared" si="2706"/>
        <v>2.2000481837747401E-4</v>
      </c>
      <c r="AD2245" s="13">
        <f t="shared" si="2707"/>
        <v>3.3733619894595578E-2</v>
      </c>
      <c r="AE2245" s="13">
        <f t="shared" si="2708"/>
        <v>2.1218177044741458E-2</v>
      </c>
      <c r="AF2245" s="13">
        <f t="shared" si="2709"/>
        <v>6.6730318078630077E-3</v>
      </c>
      <c r="AG2245" s="13">
        <f t="shared" si="2710"/>
        <v>1.3990945409637899E-3</v>
      </c>
      <c r="AH2245" s="13">
        <f t="shared" si="2711"/>
        <v>6.374053298201939E-4</v>
      </c>
      <c r="AI2245" s="13">
        <f t="shared" si="2712"/>
        <v>1.0813657909039167E-3</v>
      </c>
      <c r="AJ2245" s="13">
        <f t="shared" si="2713"/>
        <v>9.1727502032899278E-4</v>
      </c>
      <c r="AK2245" s="13">
        <f t="shared" si="2714"/>
        <v>5.1872269309612671E-4</v>
      </c>
      <c r="AL2245" s="13">
        <f t="shared" si="2715"/>
        <v>9.3906194541291454E-6</v>
      </c>
      <c r="AM2245" s="13">
        <f t="shared" si="2716"/>
        <v>1.1445898190924028E-2</v>
      </c>
      <c r="AN2245" s="13">
        <f t="shared" si="2717"/>
        <v>7.1993783949056856E-3</v>
      </c>
      <c r="AO2245" s="13">
        <f t="shared" si="2718"/>
        <v>2.2641757076842578E-3</v>
      </c>
      <c r="AP2245" s="13">
        <f t="shared" si="2719"/>
        <v>4.7471613557591229E-4</v>
      </c>
      <c r="AQ2245" s="13">
        <f t="shared" si="2720"/>
        <v>7.4648162887041048E-5</v>
      </c>
      <c r="AR2245" s="13">
        <f t="shared" si="2721"/>
        <v>8.018457064285269E-5</v>
      </c>
      <c r="AS2245" s="13">
        <f t="shared" si="2722"/>
        <v>1.3603408631044731E-4</v>
      </c>
      <c r="AT2245" s="13">
        <f t="shared" si="2723"/>
        <v>1.1539172991735478E-4</v>
      </c>
      <c r="AU2245" s="13">
        <f t="shared" si="2724"/>
        <v>6.5254484835183796E-5</v>
      </c>
      <c r="AV2245" s="13">
        <f t="shared" si="2725"/>
        <v>2.7676254144176831E-5</v>
      </c>
      <c r="AW2245" s="13">
        <f t="shared" si="2726"/>
        <v>2.7835164898830359E-7</v>
      </c>
      <c r="AX2245" s="13">
        <f t="shared" si="2727"/>
        <v>3.2363506052801479E-3</v>
      </c>
      <c r="AY2245" s="13">
        <f t="shared" si="2728"/>
        <v>2.035638639916371E-3</v>
      </c>
      <c r="AZ2245" s="13">
        <f t="shared" si="2729"/>
        <v>6.4020020969913875E-4</v>
      </c>
      <c r="BA2245" s="13">
        <f t="shared" si="2730"/>
        <v>1.3422693676636024E-4</v>
      </c>
      <c r="BB2245" s="13">
        <f t="shared" si="2731"/>
        <v>2.1106917352636614E-5</v>
      </c>
      <c r="BC2245" s="13">
        <f t="shared" si="2732"/>
        <v>2.6552164318939221E-6</v>
      </c>
      <c r="BD2245" s="13">
        <f t="shared" si="2733"/>
        <v>8.405908909631532E-6</v>
      </c>
      <c r="BE2245" s="13">
        <f t="shared" si="2734"/>
        <v>1.4260725336096808E-5</v>
      </c>
      <c r="BF2245" s="13">
        <f t="shared" si="2735"/>
        <v>1.2096745830696133E-5</v>
      </c>
      <c r="BG2245" s="13">
        <f t="shared" si="2736"/>
        <v>6.8407581542419857E-6</v>
      </c>
      <c r="BH2245" s="13">
        <f t="shared" si="2737"/>
        <v>2.9013570744423445E-6</v>
      </c>
      <c r="BI2245" s="13">
        <f t="shared" si="2738"/>
        <v>9.8443741861526636E-7</v>
      </c>
      <c r="BJ2245" s="14">
        <f t="shared" si="2739"/>
        <v>0.63077058826331578</v>
      </c>
      <c r="BK2245" s="14">
        <f t="shared" si="2740"/>
        <v>0.23541150682391107</v>
      </c>
      <c r="BL2245" s="14">
        <f t="shared" si="2741"/>
        <v>0.12994149218023993</v>
      </c>
      <c r="BM2245" s="14">
        <f t="shared" si="2742"/>
        <v>0.40885466183081148</v>
      </c>
      <c r="BN2245" s="14">
        <f t="shared" si="2743"/>
        <v>0.58928706872121661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1.3684210526315801</v>
      </c>
      <c r="F2246" s="10">
        <f>VLOOKUP(B2246,home!$B$2:$E$405,3,FALSE)</f>
        <v>0.28999999999999998</v>
      </c>
      <c r="G2246" s="10">
        <f>VLOOKUP(C2246,away!$B$2:$E$405,4,FALSE)</f>
        <v>1.17</v>
      </c>
      <c r="H2246" s="10">
        <f>VLOOKUP(A2246,away!$A$2:$E$405,3,FALSE)</f>
        <v>1.0105263157894699</v>
      </c>
      <c r="I2246" s="10">
        <f>VLOOKUP(C2246,away!$B$2:$E$405,3,FALSE)</f>
        <v>0.44</v>
      </c>
      <c r="J2246" s="10">
        <f>VLOOKUP(B2246,home!$B$2:$E$405,4,FALSE)</f>
        <v>1.58</v>
      </c>
      <c r="K2246" s="12">
        <f t="shared" si="2688"/>
        <v>0.46430526315789511</v>
      </c>
      <c r="L2246" s="12">
        <f t="shared" si="2689"/>
        <v>0.70251789473683957</v>
      </c>
      <c r="M2246" s="13">
        <f t="shared" si="2690"/>
        <v>0.31135449585451935</v>
      </c>
      <c r="N2246" s="13">
        <f t="shared" si="2691"/>
        <v>0.14456353113312637</v>
      </c>
      <c r="O2246" s="13">
        <f t="shared" si="2692"/>
        <v>0.21873210494456699</v>
      </c>
      <c r="P2246" s="13">
        <f t="shared" si="2693"/>
        <v>0.10155846754736751</v>
      </c>
      <c r="Q2246" s="13">
        <f t="shared" si="2694"/>
        <v>3.3560804182900396E-2</v>
      </c>
      <c r="R2246" s="13">
        <f t="shared" si="2695"/>
        <v>7.6831608938507309E-2</v>
      </c>
      <c r="S2246" s="13">
        <f t="shared" si="2696"/>
        <v>8.2816552096528721E-3</v>
      </c>
      <c r="T2246" s="13">
        <f t="shared" si="2697"/>
        <v>2.3577065500246505E-2</v>
      </c>
      <c r="U2246" s="13">
        <f t="shared" si="2698"/>
        <v>3.5673320407038127E-2</v>
      </c>
      <c r="V2246" s="13">
        <f t="shared" si="2699"/>
        <v>3.001481244927292E-4</v>
      </c>
      <c r="W2246" s="13">
        <f t="shared" si="2700"/>
        <v>5.1941526726440538E-3</v>
      </c>
      <c r="X2246" s="13">
        <f t="shared" si="2701"/>
        <v>3.6489852005276296E-3</v>
      </c>
      <c r="Y2246" s="13">
        <f t="shared" si="2702"/>
        <v>1.2817387005002771E-3</v>
      </c>
      <c r="Z2246" s="13">
        <f t="shared" si="2703"/>
        <v>1.7991860053574775E-2</v>
      </c>
      <c r="AA2246" s="13">
        <f t="shared" si="2704"/>
        <v>8.3537153168750568E-3</v>
      </c>
      <c r="AB2246" s="13">
        <f t="shared" si="2705"/>
        <v>1.9393369942739057E-3</v>
      </c>
      <c r="AC2246" s="13">
        <f t="shared" si="2706"/>
        <v>6.1189464032464636E-6</v>
      </c>
      <c r="AD2246" s="13">
        <f t="shared" si="2707"/>
        <v>6.0291810588857019E-4</v>
      </c>
      <c r="AE2246" s="13">
        <f t="shared" si="2708"/>
        <v>4.2356075844756123E-4</v>
      </c>
      <c r="AF2246" s="13">
        <f t="shared" si="2709"/>
        <v>1.4877950615885984E-4</v>
      </c>
      <c r="AG2246" s="13">
        <f t="shared" si="2710"/>
        <v>3.4840088482236307E-5</v>
      </c>
      <c r="AH2246" s="13">
        <f t="shared" si="2711"/>
        <v>3.1599009118092971E-3</v>
      </c>
      <c r="AI2246" s="13">
        <f t="shared" si="2712"/>
        <v>1.4671586244104882E-3</v>
      </c>
      <c r="AJ2246" s="13">
        <f t="shared" si="2713"/>
        <v>3.4060473560064354E-4</v>
      </c>
      <c r="AK2246" s="13">
        <f t="shared" si="2714"/>
        <v>5.2714857131960714E-5</v>
      </c>
      <c r="AL2246" s="13">
        <f t="shared" si="2715"/>
        <v>7.9835792062376579E-8</v>
      </c>
      <c r="AM2246" s="13">
        <f t="shared" si="2716"/>
        <v>5.598760996345046E-5</v>
      </c>
      <c r="AN2246" s="13">
        <f t="shared" si="2717"/>
        <v>3.933229788287052E-5</v>
      </c>
      <c r="AO2246" s="13">
        <f t="shared" si="2718"/>
        <v>1.3815821551918222E-5</v>
      </c>
      <c r="AP2246" s="13">
        <f t="shared" si="2719"/>
        <v>3.2352872902378164E-6</v>
      </c>
      <c r="AQ2246" s="13">
        <f t="shared" si="2720"/>
        <v>5.6821180400168111E-7</v>
      </c>
      <c r="AR2246" s="13">
        <f t="shared" si="2721"/>
        <v>4.4397738722825762E-4</v>
      </c>
      <c r="AS2246" s="13">
        <f t="shared" si="2722"/>
        <v>2.0614103761317084E-4</v>
      </c>
      <c r="AT2246" s="13">
        <f t="shared" si="2723"/>
        <v>4.7856184358312413E-5</v>
      </c>
      <c r="AU2246" s="13">
        <f t="shared" si="2724"/>
        <v>7.4066260907396664E-6</v>
      </c>
      <c r="AV2246" s="13">
        <f t="shared" si="2725"/>
        <v>8.5973386904325283E-7</v>
      </c>
      <c r="AW2246" s="13">
        <f t="shared" si="2726"/>
        <v>7.2336274115178436E-10</v>
      </c>
      <c r="AX2246" s="13">
        <f t="shared" si="2727"/>
        <v>4.3325569962769104E-6</v>
      </c>
      <c r="AY2246" s="13">
        <f t="shared" si="2728"/>
        <v>3.043698819851821E-6</v>
      </c>
      <c r="AZ2246" s="13">
        <f t="shared" si="2729"/>
        <v>1.069126443567652E-6</v>
      </c>
      <c r="BA2246" s="13">
        <f t="shared" si="2730"/>
        <v>2.5036015278087718E-7</v>
      </c>
      <c r="BB2246" s="13">
        <f t="shared" si="2731"/>
        <v>4.3970621864403825E-8</v>
      </c>
      <c r="BC2246" s="13">
        <f t="shared" si="2732"/>
        <v>6.1780297404901274E-9</v>
      </c>
      <c r="BD2246" s="13">
        <f t="shared" si="2733"/>
        <v>5.1983676564393011E-5</v>
      </c>
      <c r="BE2246" s="13">
        <f t="shared" si="2734"/>
        <v>2.4136294627145401E-5</v>
      </c>
      <c r="BF2246" s="13">
        <f t="shared" si="2735"/>
        <v>5.6033043142566167E-6</v>
      </c>
      <c r="BG2246" s="13">
        <f t="shared" si="2736"/>
        <v>8.672145613948961E-7</v>
      </c>
      <c r="BH2246" s="13">
        <f t="shared" si="2737"/>
        <v>1.0066307128570391E-7</v>
      </c>
      <c r="BI2246" s="13">
        <f t="shared" si="2738"/>
        <v>9.3476787607181445E-9</v>
      </c>
      <c r="BJ2246" s="14">
        <f t="shared" si="2739"/>
        <v>0.21315806096847897</v>
      </c>
      <c r="BK2246" s="14">
        <f t="shared" si="2740"/>
        <v>0.42150400921704767</v>
      </c>
      <c r="BL2246" s="14">
        <f t="shared" si="2741"/>
        <v>0.34733940720019052</v>
      </c>
      <c r="BM2246" s="14">
        <f t="shared" si="2742"/>
        <v>0.11338928186284694</v>
      </c>
      <c r="BN2246" s="14">
        <f t="shared" si="2743"/>
        <v>0.88660101260098789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1.3684210526315801</v>
      </c>
      <c r="F2247" s="10">
        <f>VLOOKUP(B2247,home!$B$2:$E$405,3,FALSE)</f>
        <v>0.88</v>
      </c>
      <c r="G2247" s="10">
        <f>VLOOKUP(C2247,away!$B$2:$E$405,4,FALSE)</f>
        <v>0.18</v>
      </c>
      <c r="H2247" s="10">
        <f>VLOOKUP(A2247,away!$A$2:$E$405,3,FALSE)</f>
        <v>1.0105263157894699</v>
      </c>
      <c r="I2247" s="10">
        <f>VLOOKUP(C2247,away!$B$2:$E$405,3,FALSE)</f>
        <v>0.37</v>
      </c>
      <c r="J2247" s="10">
        <f>VLOOKUP(B2247,home!$B$2:$E$405,4,FALSE)</f>
        <v>0.59</v>
      </c>
      <c r="K2247" s="12">
        <f t="shared" si="2688"/>
        <v>0.21675789473684229</v>
      </c>
      <c r="L2247" s="12">
        <f t="shared" si="2689"/>
        <v>0.22059789473684127</v>
      </c>
      <c r="M2247" s="13">
        <f t="shared" si="2690"/>
        <v>0.64574164245569798</v>
      </c>
      <c r="N2247" s="13">
        <f t="shared" si="2691"/>
        <v>0.1399695989626078</v>
      </c>
      <c r="O2247" s="13">
        <f t="shared" si="2692"/>
        <v>0.14244924686963706</v>
      </c>
      <c r="P2247" s="13">
        <f t="shared" si="2693"/>
        <v>3.0876998858311244E-2</v>
      </c>
      <c r="Q2247" s="13">
        <f t="shared" si="2694"/>
        <v>1.5169757799147485E-2</v>
      </c>
      <c r="R2247" s="13">
        <f t="shared" si="2695"/>
        <v>1.5712001983145252E-2</v>
      </c>
      <c r="S2247" s="13">
        <f t="shared" si="2696"/>
        <v>3.6910623220398956E-4</v>
      </c>
      <c r="T2247" s="13">
        <f t="shared" si="2697"/>
        <v>3.346416634159714E-3</v>
      </c>
      <c r="U2247" s="13">
        <f t="shared" si="2698"/>
        <v>3.4057004719676553E-3</v>
      </c>
      <c r="V2247" s="13">
        <f t="shared" si="2699"/>
        <v>1.9610341489613537E-6</v>
      </c>
      <c r="W2247" s="13">
        <f t="shared" si="2700"/>
        <v>1.0960549214036673E-3</v>
      </c>
      <c r="X2247" s="13">
        <f t="shared" si="2701"/>
        <v>2.4178740817760303E-4</v>
      </c>
      <c r="Y2247" s="13">
        <f t="shared" si="2702"/>
        <v>2.6668896608928269E-5</v>
      </c>
      <c r="Z2247" s="13">
        <f t="shared" si="2703"/>
        <v>1.1553448531943058E-3</v>
      </c>
      <c r="AA2247" s="13">
        <f t="shared" si="2704"/>
        <v>2.5043011807344382E-4</v>
      </c>
      <c r="AB2247" s="13">
        <f t="shared" si="2705"/>
        <v>2.7141352586149255E-5</v>
      </c>
      <c r="AC2247" s="13">
        <f t="shared" si="2706"/>
        <v>5.8605916435402472E-9</v>
      </c>
      <c r="AD2247" s="13">
        <f t="shared" si="2707"/>
        <v>5.9394639319853514E-5</v>
      </c>
      <c r="AE2247" s="13">
        <f t="shared" si="2708"/>
        <v>1.3102332392613699E-5</v>
      </c>
      <c r="AF2247" s="13">
        <f t="shared" si="2709"/>
        <v>1.445173470976451E-6</v>
      </c>
      <c r="AG2247" s="13">
        <f t="shared" si="2710"/>
        <v>1.0626740840897954E-7</v>
      </c>
      <c r="AH2247" s="13">
        <f t="shared" si="2711"/>
        <v>6.3716660577427202E-5</v>
      </c>
      <c r="AI2247" s="13">
        <f t="shared" si="2712"/>
        <v>1.3811089206425072E-5</v>
      </c>
      <c r="AJ2247" s="13">
        <f t="shared" si="2713"/>
        <v>1.4968313102037121E-6</v>
      </c>
      <c r="AK2247" s="13">
        <f t="shared" si="2714"/>
        <v>1.0815000119198194E-7</v>
      </c>
      <c r="AL2247" s="13">
        <f t="shared" si="2715"/>
        <v>1.1209280590823017E-11</v>
      </c>
      <c r="AM2247" s="13">
        <f t="shared" si="2716"/>
        <v>2.5748513955251059E-6</v>
      </c>
      <c r="AN2247" s="13">
        <f t="shared" si="2717"/>
        <v>5.6800679711305612E-7</v>
      </c>
      <c r="AO2247" s="13">
        <f t="shared" si="2718"/>
        <v>6.2650551819678146E-8</v>
      </c>
      <c r="AP2247" s="13">
        <f t="shared" si="2719"/>
        <v>4.6068599451741261E-9</v>
      </c>
      <c r="AQ2247" s="13">
        <f t="shared" si="2720"/>
        <v>2.5406590131322307E-10</v>
      </c>
      <c r="AR2247" s="13">
        <f t="shared" si="2721"/>
        <v>2.8111522366084659E-6</v>
      </c>
      <c r="AS2247" s="13">
        <f t="shared" si="2722"/>
        <v>6.0933944059201659E-7</v>
      </c>
      <c r="AT2247" s="13">
        <f t="shared" si="2723"/>
        <v>6.6039567161425334E-8</v>
      </c>
      <c r="AU2247" s="13">
        <f t="shared" si="2724"/>
        <v>4.7715325157476183E-9</v>
      </c>
      <c r="AV2247" s="13">
        <f t="shared" si="2725"/>
        <v>2.5856683569546061E-10</v>
      </c>
      <c r="AW2247" s="13">
        <f t="shared" si="2726"/>
        <v>1.4888519961202658E-14</v>
      </c>
      <c r="AX2247" s="13">
        <f t="shared" si="2727"/>
        <v>9.3019894625706952E-8</v>
      </c>
      <c r="AY2247" s="13">
        <f t="shared" si="2728"/>
        <v>2.0519992923073767E-8</v>
      </c>
      <c r="AZ2247" s="13">
        <f t="shared" si="2729"/>
        <v>2.2633336194224773E-9</v>
      </c>
      <c r="BA2247" s="13">
        <f t="shared" si="2730"/>
        <v>1.6642887717723785E-10</v>
      </c>
      <c r="BB2247" s="13">
        <f t="shared" si="2731"/>
        <v>9.1784649821787492E-12</v>
      </c>
      <c r="BC2247" s="13">
        <f t="shared" si="2732"/>
        <v>4.0495001039689033E-13</v>
      </c>
      <c r="BD2247" s="13">
        <f t="shared" si="2733"/>
        <v>1.0335571086343166E-7</v>
      </c>
      <c r="BE2247" s="13">
        <f t="shared" si="2734"/>
        <v>2.2403166295787223E-8</v>
      </c>
      <c r="BF2247" s="13">
        <f t="shared" si="2735"/>
        <v>2.4280315808571096E-9</v>
      </c>
      <c r="BG2247" s="13">
        <f t="shared" si="2736"/>
        <v>1.7543167127371799E-10</v>
      </c>
      <c r="BH2247" s="13">
        <f t="shared" si="2737"/>
        <v>9.5065499338642202E-12</v>
      </c>
      <c r="BI2247" s="13">
        <f t="shared" si="2738"/>
        <v>4.1212394997501542E-13</v>
      </c>
      <c r="BJ2247" s="14">
        <f t="shared" si="2739"/>
        <v>0.15992765938360082</v>
      </c>
      <c r="BK2247" s="14">
        <f t="shared" si="2740"/>
        <v>0.67698973497215598</v>
      </c>
      <c r="BL2247" s="14">
        <f t="shared" si="2741"/>
        <v>0.16192727346010757</v>
      </c>
      <c r="BM2247" s="14">
        <f t="shared" si="2742"/>
        <v>1.00807452205339E-2</v>
      </c>
      <c r="BN2247" s="14">
        <f t="shared" si="2743"/>
        <v>0.98991924692854694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1.3684210526315801</v>
      </c>
      <c r="F2248" s="10">
        <f>VLOOKUP(B2248,home!$B$2:$E$405,3,FALSE)</f>
        <v>1.28</v>
      </c>
      <c r="G2248" s="10">
        <f>VLOOKUP(C2248,away!$B$2:$E$405,4,FALSE)</f>
        <v>1.28</v>
      </c>
      <c r="H2248" s="10">
        <f>VLOOKUP(A2248,away!$A$2:$E$405,3,FALSE)</f>
        <v>1.0105263157894699</v>
      </c>
      <c r="I2248" s="10">
        <f>VLOOKUP(C2248,away!$B$2:$E$405,3,FALSE)</f>
        <v>0.73</v>
      </c>
      <c r="J2248" s="10">
        <f>VLOOKUP(B2248,home!$B$2:$E$405,4,FALSE)</f>
        <v>0.74</v>
      </c>
      <c r="K2248" s="12">
        <f t="shared" si="2688"/>
        <v>2.2420210526315807</v>
      </c>
      <c r="L2248" s="12">
        <f t="shared" si="2689"/>
        <v>0.54588631578947167</v>
      </c>
      <c r="M2248" s="13">
        <f t="shared" si="2690"/>
        <v>6.154988046574586E-2</v>
      </c>
      <c r="N2248" s="13">
        <f t="shared" si="2691"/>
        <v>0.1379961277911595</v>
      </c>
      <c r="O2248" s="13">
        <f t="shared" si="2692"/>
        <v>3.359923748472838E-2</v>
      </c>
      <c r="P2248" s="13">
        <f t="shared" si="2693"/>
        <v>7.5330197793129175E-2</v>
      </c>
      <c r="Q2248" s="13">
        <f t="shared" si="2694"/>
        <v>0.1546951118447088</v>
      </c>
      <c r="R2248" s="13">
        <f t="shared" si="2695"/>
        <v>9.1706819819369432E-3</v>
      </c>
      <c r="S2248" s="13">
        <f t="shared" si="2696"/>
        <v>2.3048942811148315E-2</v>
      </c>
      <c r="T2248" s="13">
        <f t="shared" si="2697"/>
        <v>8.4445944675548348E-2</v>
      </c>
      <c r="U2248" s="13">
        <f t="shared" si="2698"/>
        <v>2.0560862070491737E-2</v>
      </c>
      <c r="V2248" s="13">
        <f t="shared" si="2699"/>
        <v>3.1343709592356337E-3</v>
      </c>
      <c r="W2248" s="13">
        <f t="shared" si="2700"/>
        <v>0.11560989916501137</v>
      </c>
      <c r="X2248" s="13">
        <f t="shared" si="2701"/>
        <v>6.3109861923980368E-2</v>
      </c>
      <c r="Y2248" s="13">
        <f t="shared" si="2702"/>
        <v>1.722540500783195E-2</v>
      </c>
      <c r="Z2248" s="13">
        <f t="shared" si="2703"/>
        <v>1.6687166001321497E-3</v>
      </c>
      <c r="AA2248" s="13">
        <f t="shared" si="2704"/>
        <v>3.741297748372075E-3</v>
      </c>
      <c r="AB2248" s="13">
        <f t="shared" si="2705"/>
        <v>4.1940341580066617E-3</v>
      </c>
      <c r="AC2248" s="13">
        <f t="shared" si="2706"/>
        <v>2.3975755774178893E-4</v>
      </c>
      <c r="AD2248" s="13">
        <f t="shared" si="2707"/>
        <v>6.4799956955142443E-2</v>
      </c>
      <c r="AE2248" s="13">
        <f t="shared" si="2708"/>
        <v>3.5373409765559062E-2</v>
      </c>
      <c r="AF2248" s="13">
        <f t="shared" si="2709"/>
        <v>9.6549301669161761E-3</v>
      </c>
      <c r="AG2248" s="13">
        <f t="shared" si="2710"/>
        <v>1.7568314193408337E-3</v>
      </c>
      <c r="AH2248" s="13">
        <f t="shared" si="2711"/>
        <v>2.2773238923571798E-4</v>
      </c>
      <c r="AI2248" s="13">
        <f t="shared" si="2712"/>
        <v>5.1058081103256929E-4</v>
      </c>
      <c r="AJ2248" s="13">
        <f t="shared" si="2713"/>
        <v>5.7236646370236366E-4</v>
      </c>
      <c r="AK2248" s="13">
        <f t="shared" si="2714"/>
        <v>4.2775255381366289E-4</v>
      </c>
      <c r="AL2248" s="13">
        <f t="shared" si="2715"/>
        <v>1.1737461785738459E-5</v>
      </c>
      <c r="AM2248" s="13">
        <f t="shared" si="2716"/>
        <v>2.9056573540609906E-2</v>
      </c>
      <c r="AN2248" s="13">
        <f t="shared" si="2717"/>
        <v>1.5861585879549389E-2</v>
      </c>
      <c r="AO2248" s="13">
        <f t="shared" si="2718"/>
        <v>4.3293113391827606E-3</v>
      </c>
      <c r="AP2248" s="13">
        <f t="shared" si="2719"/>
        <v>7.8777060561735371E-4</v>
      </c>
      <c r="AQ2248" s="13">
        <f t="shared" si="2720"/>
        <v>1.0750829839692449E-4</v>
      </c>
      <c r="AR2248" s="13">
        <f t="shared" si="2721"/>
        <v>2.4863198989164016E-5</v>
      </c>
      <c r="AS2248" s="13">
        <f t="shared" si="2722"/>
        <v>5.574381556947396E-5</v>
      </c>
      <c r="AT2248" s="13">
        <f t="shared" si="2723"/>
        <v>6.2489404030386354E-5</v>
      </c>
      <c r="AU2248" s="13">
        <f t="shared" si="2724"/>
        <v>4.6700853134175653E-5</v>
      </c>
      <c r="AV2248" s="13">
        <f t="shared" si="2725"/>
        <v>2.6176073975669348E-5</v>
      </c>
      <c r="AW2248" s="13">
        <f t="shared" si="2726"/>
        <v>3.990373838161706E-7</v>
      </c>
      <c r="AX2248" s="13">
        <f t="shared" si="2727"/>
        <v>1.0857574932564189E-2</v>
      </c>
      <c r="AY2248" s="13">
        <f t="shared" si="2728"/>
        <v>5.9270015783455861E-3</v>
      </c>
      <c r="AZ2248" s="13">
        <f t="shared" si="2729"/>
        <v>1.6177345276407278E-3</v>
      </c>
      <c r="BA2248" s="13">
        <f t="shared" si="2730"/>
        <v>2.9436638040640609E-4</v>
      </c>
      <c r="BB2248" s="13">
        <f t="shared" si="2731"/>
        <v>4.0172644723083766E-5</v>
      </c>
      <c r="BC2248" s="13">
        <f t="shared" si="2732"/>
        <v>4.3859394046807138E-6</v>
      </c>
      <c r="BD2248" s="13">
        <f t="shared" si="2733"/>
        <v>2.2620800158225435E-6</v>
      </c>
      <c r="BE2248" s="13">
        <f t="shared" si="2734"/>
        <v>5.0716310182113215E-6</v>
      </c>
      <c r="BF2248" s="13">
        <f t="shared" si="2735"/>
        <v>5.6853517570045622E-6</v>
      </c>
      <c r="BG2248" s="13">
        <f t="shared" si="2736"/>
        <v>4.2488927769400585E-6</v>
      </c>
      <c r="BH2248" s="13">
        <f t="shared" si="2737"/>
        <v>2.3815267640684683E-6</v>
      </c>
      <c r="BI2248" s="13">
        <f t="shared" si="2738"/>
        <v>1.0678866284894135E-6</v>
      </c>
      <c r="BJ2248" s="14">
        <f t="shared" si="2739"/>
        <v>0.75355146438163967</v>
      </c>
      <c r="BK2248" s="14">
        <f t="shared" si="2740"/>
        <v>0.16924188862713208</v>
      </c>
      <c r="BL2248" s="14">
        <f t="shared" si="2741"/>
        <v>7.3241236375979499E-2</v>
      </c>
      <c r="BM2248" s="14">
        <f t="shared" si="2742"/>
        <v>0.51943546608251323</v>
      </c>
      <c r="BN2248" s="14">
        <f t="shared" si="2743"/>
        <v>0.47234123736140865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1.65137614678899</v>
      </c>
      <c r="F2249" s="10">
        <f>VLOOKUP(B2249,home!$B$2:$E$405,3,FALSE)</f>
        <v>1.33</v>
      </c>
      <c r="G2249" s="10">
        <f>VLOOKUP(C2249,away!$B$2:$E$405,4,FALSE)</f>
        <v>0.61</v>
      </c>
      <c r="H2249" s="10">
        <f>VLOOKUP(A2249,away!$A$2:$E$405,3,FALSE)</f>
        <v>1.2201834862385299</v>
      </c>
      <c r="I2249" s="10">
        <f>VLOOKUP(C2249,away!$B$2:$E$405,3,FALSE)</f>
        <v>0.76</v>
      </c>
      <c r="J2249" s="10">
        <f>VLOOKUP(B2249,home!$B$2:$E$405,4,FALSE)</f>
        <v>0.82</v>
      </c>
      <c r="K2249" s="12">
        <f t="shared" si="2688"/>
        <v>1.3397614678899077</v>
      </c>
      <c r="L2249" s="12">
        <f t="shared" si="2689"/>
        <v>0.76041834862385183</v>
      </c>
      <c r="M2249" s="13">
        <f t="shared" si="2690"/>
        <v>0.12243441054459911</v>
      </c>
      <c r="N2249" s="13">
        <f t="shared" si="2691"/>
        <v>0.16403290559146771</v>
      </c>
      <c r="O2249" s="13">
        <f t="shared" si="2692"/>
        <v>9.3101372281058775E-2</v>
      </c>
      <c r="P2249" s="13">
        <f t="shared" si="2693"/>
        <v>0.12473363118983608</v>
      </c>
      <c r="Q2249" s="13">
        <f t="shared" si="2694"/>
        <v>0.10988248318873572</v>
      </c>
      <c r="R2249" s="13">
        <f t="shared" si="2695"/>
        <v>3.5397995882288577E-2</v>
      </c>
      <c r="S2249" s="13">
        <f t="shared" si="2696"/>
        <v>3.1769007341556493E-2</v>
      </c>
      <c r="T2249" s="13">
        <f t="shared" si="2697"/>
        <v>8.3556656409066579E-2</v>
      </c>
      <c r="U2249" s="13">
        <f t="shared" si="2698"/>
        <v>4.7424870923615851E-2</v>
      </c>
      <c r="V2249" s="13">
        <f t="shared" si="2699"/>
        <v>3.5961782198163823E-3</v>
      </c>
      <c r="W2249" s="13">
        <f t="shared" si="2700"/>
        <v>4.9072105657442883E-2</v>
      </c>
      <c r="X2249" s="13">
        <f t="shared" si="2701"/>
        <v>3.7315329547527892E-2</v>
      </c>
      <c r="Y2249" s="13">
        <f t="shared" si="2702"/>
        <v>1.418763063644299E-2</v>
      </c>
      <c r="Z2249" s="13">
        <f t="shared" si="2703"/>
        <v>8.9724285244679285E-3</v>
      </c>
      <c r="AA2249" s="13">
        <f t="shared" si="2704"/>
        <v>1.2020914010478433E-2</v>
      </c>
      <c r="AB2249" s="13">
        <f t="shared" si="2705"/>
        <v>8.0525787000284722E-3</v>
      </c>
      <c r="AC2249" s="13">
        <f t="shared" si="2706"/>
        <v>2.2898197378102479E-4</v>
      </c>
      <c r="AD2249" s="13">
        <f t="shared" si="2707"/>
        <v>1.6436229077016088E-2</v>
      </c>
      <c r="AE2249" s="13">
        <f t="shared" si="2708"/>
        <v>1.2498410172347908E-2</v>
      </c>
      <c r="AF2249" s="13">
        <f t="shared" si="2709"/>
        <v>4.7520102118401731E-3</v>
      </c>
      <c r="AG2249" s="13">
        <f t="shared" si="2710"/>
        <v>1.2045052526437284E-3</v>
      </c>
      <c r="AH2249" s="13">
        <f t="shared" si="2711"/>
        <v>1.7056998204303612E-3</v>
      </c>
      <c r="AI2249" s="13">
        <f t="shared" si="2712"/>
        <v>2.2852308951993331E-3</v>
      </c>
      <c r="AJ2249" s="13">
        <f t="shared" si="2713"/>
        <v>1.5308321493098132E-3</v>
      </c>
      <c r="AK2249" s="13">
        <f t="shared" si="2714"/>
        <v>6.836499758174591E-4</v>
      </c>
      <c r="AL2249" s="13">
        <f t="shared" si="2715"/>
        <v>9.3312829096584356E-6</v>
      </c>
      <c r="AM2249" s="13">
        <f t="shared" si="2716"/>
        <v>4.404125278959569E-3</v>
      </c>
      <c r="AN2249" s="13">
        <f t="shared" si="2717"/>
        <v>3.3489776717589965E-3</v>
      </c>
      <c r="AO2249" s="13">
        <f t="shared" si="2718"/>
        <v>1.2733120353685637E-3</v>
      </c>
      <c r="AP2249" s="13">
        <f t="shared" si="2719"/>
        <v>3.2274994507261299E-4</v>
      </c>
      <c r="AQ2249" s="13">
        <f t="shared" si="2720"/>
        <v>6.1356245062638802E-5</v>
      </c>
      <c r="AR2249" s="13">
        <f t="shared" si="2721"/>
        <v>2.5940908813993128E-4</v>
      </c>
      <c r="AS2249" s="13">
        <f t="shared" si="2722"/>
        <v>3.4754630071033679E-4</v>
      </c>
      <c r="AT2249" s="13">
        <f t="shared" si="2723"/>
        <v>2.3281457099969406E-4</v>
      </c>
      <c r="AU2249" s="13">
        <f t="shared" si="2724"/>
        <v>1.0397199712956973E-4</v>
      </c>
      <c r="AV2249" s="13">
        <f t="shared" si="2725"/>
        <v>3.4824418873439417E-5</v>
      </c>
      <c r="AW2249" s="13">
        <f t="shared" si="2726"/>
        <v>2.6406991570337194E-7</v>
      </c>
      <c r="AX2249" s="13">
        <f t="shared" si="2727"/>
        <v>9.834128914183208E-4</v>
      </c>
      <c r="AY2249" s="13">
        <f t="shared" si="2728"/>
        <v>7.4780520690772678E-4</v>
      </c>
      <c r="AZ2249" s="13">
        <f t="shared" si="2729"/>
        <v>2.8432240026454568E-4</v>
      </c>
      <c r="BA2249" s="13">
        <f t="shared" si="2730"/>
        <v>7.2067990028645219E-5</v>
      </c>
      <c r="BB2249" s="13">
        <f t="shared" si="2731"/>
        <v>1.3700455491555651E-5</v>
      </c>
      <c r="BC2249" s="13">
        <f t="shared" si="2732"/>
        <v>2.0836155480566668E-6</v>
      </c>
      <c r="BD2249" s="13">
        <f t="shared" si="2733"/>
        <v>3.2876571736897607E-5</v>
      </c>
      <c r="BE2249" s="13">
        <f t="shared" si="2734"/>
        <v>4.4046764009413797E-5</v>
      </c>
      <c r="BF2249" s="13">
        <f t="shared" si="2735"/>
        <v>2.9506078602526294E-5</v>
      </c>
      <c r="BG2249" s="13">
        <f t="shared" si="2736"/>
        <v>1.3177035726731872E-5</v>
      </c>
      <c r="BH2249" s="13">
        <f t="shared" si="2737"/>
        <v>4.4135211819210143E-6</v>
      </c>
      <c r="BI2249" s="13">
        <f t="shared" si="2738"/>
        <v>1.182613123450739E-6</v>
      </c>
      <c r="BJ2249" s="14">
        <f t="shared" si="2739"/>
        <v>0.5044521794804131</v>
      </c>
      <c r="BK2249" s="14">
        <f t="shared" si="2740"/>
        <v>0.28351934575940646</v>
      </c>
      <c r="BL2249" s="14">
        <f t="shared" si="2741"/>
        <v>0.20330691359846104</v>
      </c>
      <c r="BM2249" s="14">
        <f t="shared" si="2742"/>
        <v>0.3499205275477702</v>
      </c>
      <c r="BN2249" s="14">
        <f t="shared" si="2743"/>
        <v>0.64958279867798585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1.75555555555556</v>
      </c>
      <c r="F2250" s="10">
        <f>VLOOKUP(B2250,home!$B$2:$E$405,3,FALSE)</f>
        <v>0.71</v>
      </c>
      <c r="G2250" s="10">
        <f>VLOOKUP(C2250,away!$B$2:$E$405,4,FALSE)</f>
        <v>1.1399999999999999</v>
      </c>
      <c r="H2250" s="10">
        <f>VLOOKUP(A2250,away!$A$2:$E$405,3,FALSE)</f>
        <v>1.4666666666666699</v>
      </c>
      <c r="I2250" s="10">
        <f>VLOOKUP(C2250,away!$B$2:$E$405,3,FALSE)</f>
        <v>1</v>
      </c>
      <c r="J2250" s="10">
        <f>VLOOKUP(B2250,home!$B$2:$E$405,4,FALSE)</f>
        <v>0.68</v>
      </c>
      <c r="K2250" s="12">
        <f t="shared" si="2688"/>
        <v>1.4209466666666701</v>
      </c>
      <c r="L2250" s="12">
        <f t="shared" si="2689"/>
        <v>0.99733333333333563</v>
      </c>
      <c r="M2250" s="13">
        <f t="shared" si="2690"/>
        <v>8.9074694249717118E-2</v>
      </c>
      <c r="N2250" s="13">
        <f t="shared" si="2691"/>
        <v>0.12657038987848834</v>
      </c>
      <c r="O2250" s="13">
        <f t="shared" si="2692"/>
        <v>8.8837161731718073E-2</v>
      </c>
      <c r="P2250" s="13">
        <f t="shared" si="2693"/>
        <v>0.12623286883881266</v>
      </c>
      <c r="Q2250" s="13">
        <f t="shared" si="2694"/>
        <v>8.9924886798269446E-2</v>
      </c>
      <c r="R2250" s="13">
        <f t="shared" si="2695"/>
        <v>4.4300131316883505E-2</v>
      </c>
      <c r="S2250" s="13">
        <f t="shared" si="2696"/>
        <v>4.4722963433937044E-2</v>
      </c>
      <c r="T2250" s="13">
        <f t="shared" si="2697"/>
        <v>8.9685087100140934E-2</v>
      </c>
      <c r="U2250" s="13">
        <f t="shared" si="2698"/>
        <v>6.2948123927621391E-2</v>
      </c>
      <c r="V2250" s="13">
        <f t="shared" si="2699"/>
        <v>7.0421646621557721E-3</v>
      </c>
      <c r="W2250" s="13">
        <f t="shared" si="2700"/>
        <v>4.2592822715459541E-2</v>
      </c>
      <c r="X2250" s="13">
        <f t="shared" si="2701"/>
        <v>4.247924185488508E-2</v>
      </c>
      <c r="Y2250" s="13">
        <f t="shared" si="2702"/>
        <v>2.1182981938302738E-2</v>
      </c>
      <c r="Z2250" s="13">
        <f t="shared" si="2703"/>
        <v>1.4727332544457308E-2</v>
      </c>
      <c r="AA2250" s="13">
        <f t="shared" si="2704"/>
        <v>2.092675408793818E-2</v>
      </c>
      <c r="AB2250" s="13">
        <f t="shared" si="2705"/>
        <v>1.4867900732704439E-2</v>
      </c>
      <c r="AC2250" s="13">
        <f t="shared" si="2706"/>
        <v>6.2374101844170392E-4</v>
      </c>
      <c r="AD2250" s="13">
        <f t="shared" si="2707"/>
        <v>1.513053236536417E-2</v>
      </c>
      <c r="AE2250" s="13">
        <f t="shared" si="2708"/>
        <v>1.5090184279056566E-2</v>
      </c>
      <c r="AF2250" s="13">
        <f t="shared" si="2709"/>
        <v>7.5249718938228899E-3</v>
      </c>
      <c r="AG2250" s="13">
        <f t="shared" si="2710"/>
        <v>2.5016351007020156E-3</v>
      </c>
      <c r="AH2250" s="13">
        <f t="shared" si="2711"/>
        <v>3.6720149144180304E-3</v>
      </c>
      <c r="AI2250" s="13">
        <f t="shared" si="2712"/>
        <v>5.2177373525925984E-3</v>
      </c>
      <c r="AJ2250" s="13">
        <f t="shared" si="2713"/>
        <v>3.707063249354315E-3</v>
      </c>
      <c r="AK2250" s="13">
        <f t="shared" si="2714"/>
        <v>1.7558463890975096E-3</v>
      </c>
      <c r="AL2250" s="13">
        <f t="shared" si="2715"/>
        <v>3.5357569883812043E-5</v>
      </c>
      <c r="AM2250" s="13">
        <f t="shared" si="2716"/>
        <v>4.2999359058912773E-3</v>
      </c>
      <c r="AN2250" s="13">
        <f t="shared" si="2717"/>
        <v>4.2884694101422436E-3</v>
      </c>
      <c r="AO2250" s="13">
        <f t="shared" si="2718"/>
        <v>2.1385167458576036E-3</v>
      </c>
      <c r="AP2250" s="13">
        <f t="shared" si="2719"/>
        <v>7.1093801151177389E-4</v>
      </c>
      <c r="AQ2250" s="13">
        <f t="shared" si="2720"/>
        <v>1.7726054420360269E-4</v>
      </c>
      <c r="AR2250" s="13">
        <f t="shared" si="2721"/>
        <v>7.3244457492925173E-4</v>
      </c>
      <c r="AS2250" s="13">
        <f t="shared" si="2722"/>
        <v>1.0407646772638062E-3</v>
      </c>
      <c r="AT2250" s="13">
        <f t="shared" si="2723"/>
        <v>7.3943554947120929E-4</v>
      </c>
      <c r="AU2250" s="13">
        <f t="shared" si="2724"/>
        <v>3.5023282641198416E-4</v>
      </c>
      <c r="AV2250" s="13">
        <f t="shared" si="2725"/>
        <v>1.2441554181183886E-4</v>
      </c>
      <c r="AW2250" s="13">
        <f t="shared" si="2726"/>
        <v>1.3918679021756213E-6</v>
      </c>
      <c r="AX2250" s="13">
        <f t="shared" si="2727"/>
        <v>1.0183299320594219E-3</v>
      </c>
      <c r="AY2250" s="13">
        <f t="shared" si="2728"/>
        <v>1.0156143855739323E-3</v>
      </c>
      <c r="AZ2250" s="13">
        <f t="shared" si="2729"/>
        <v>5.0645304027286872E-4</v>
      </c>
      <c r="BA2250" s="13">
        <f t="shared" si="2730"/>
        <v>1.683674996107141E-4</v>
      </c>
      <c r="BB2250" s="13">
        <f t="shared" si="2731"/>
        <v>4.1979629902938138E-5</v>
      </c>
      <c r="BC2250" s="13">
        <f t="shared" si="2732"/>
        <v>8.3735368446394156E-6</v>
      </c>
      <c r="BD2250" s="13">
        <f t="shared" si="2733"/>
        <v>1.217485648993514E-4</v>
      </c>
      <c r="BE2250" s="13">
        <f t="shared" si="2734"/>
        <v>1.7299821746518412E-4</v>
      </c>
      <c r="BF2250" s="13">
        <f t="shared" si="2735"/>
        <v>1.2291062022321458E-4</v>
      </c>
      <c r="BG2250" s="13">
        <f t="shared" si="2736"/>
        <v>5.8216478701369925E-5</v>
      </c>
      <c r="BH2250" s="13">
        <f t="shared" si="2737"/>
        <v>2.0680627838945701E-5</v>
      </c>
      <c r="BI2250" s="13">
        <f t="shared" si="2738"/>
        <v>5.8772138384647685E-6</v>
      </c>
      <c r="BJ2250" s="14">
        <f t="shared" si="2739"/>
        <v>0.46705697256636275</v>
      </c>
      <c r="BK2250" s="14">
        <f t="shared" si="2740"/>
        <v>0.26874740415852211</v>
      </c>
      <c r="BL2250" s="14">
        <f t="shared" si="2741"/>
        <v>0.24972245859518263</v>
      </c>
      <c r="BM2250" s="14">
        <f t="shared" si="2742"/>
        <v>0.43429981253296396</v>
      </c>
      <c r="BN2250" s="14">
        <f t="shared" si="2743"/>
        <v>0.56494013281388922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1.75555555555556</v>
      </c>
      <c r="F2251" s="10">
        <f>VLOOKUP(B2251,home!$B$2:$E$405,3,FALSE)</f>
        <v>0.8</v>
      </c>
      <c r="G2251" s="10">
        <f>VLOOKUP(C2251,away!$B$2:$E$405,4,FALSE)</f>
        <v>0.56999999999999995</v>
      </c>
      <c r="H2251" s="10">
        <f>VLOOKUP(A2251,away!$A$2:$E$405,3,FALSE)</f>
        <v>1.4666666666666699</v>
      </c>
      <c r="I2251" s="10">
        <f>VLOOKUP(C2251,away!$B$2:$E$405,3,FALSE)</f>
        <v>1.28</v>
      </c>
      <c r="J2251" s="10">
        <f>VLOOKUP(B2251,home!$B$2:$E$405,4,FALSE)</f>
        <v>1.5</v>
      </c>
      <c r="K2251" s="12">
        <f t="shared" si="2688"/>
        <v>0.80053333333333543</v>
      </c>
      <c r="L2251" s="12">
        <f t="shared" si="2689"/>
        <v>2.8160000000000061</v>
      </c>
      <c r="M2251" s="13">
        <f t="shared" si="2690"/>
        <v>2.6875684224735904E-2</v>
      </c>
      <c r="N2251" s="13">
        <f t="shared" si="2691"/>
        <v>2.1514881078041972E-2</v>
      </c>
      <c r="O2251" s="13">
        <f t="shared" si="2692"/>
        <v>7.5681926776856465E-2</v>
      </c>
      <c r="P2251" s="13">
        <f t="shared" si="2693"/>
        <v>6.0585905115766323E-2</v>
      </c>
      <c r="Q2251" s="13">
        <f t="shared" si="2694"/>
        <v>8.6116897328376209E-3</v>
      </c>
      <c r="R2251" s="13">
        <f t="shared" si="2695"/>
        <v>0.10656015290181416</v>
      </c>
      <c r="S2251" s="13">
        <f t="shared" si="2696"/>
        <v>3.4144729749040557E-2</v>
      </c>
      <c r="T2251" s="13">
        <f t="shared" si="2697"/>
        <v>2.4250518287670792E-2</v>
      </c>
      <c r="U2251" s="13">
        <f t="shared" si="2698"/>
        <v>8.5304954402999178E-2</v>
      </c>
      <c r="V2251" s="13">
        <f t="shared" si="2699"/>
        <v>8.5525031122323739E-3</v>
      </c>
      <c r="W2251" s="13">
        <f t="shared" si="2700"/>
        <v>2.2979815624869873E-3</v>
      </c>
      <c r="X2251" s="13">
        <f t="shared" si="2701"/>
        <v>6.47111607996337E-3</v>
      </c>
      <c r="Y2251" s="13">
        <f t="shared" si="2702"/>
        <v>9.1113314405884462E-3</v>
      </c>
      <c r="Z2251" s="13">
        <f t="shared" si="2703"/>
        <v>0.10002446352383644</v>
      </c>
      <c r="AA2251" s="13">
        <f t="shared" si="2704"/>
        <v>8.0072917199615415E-2</v>
      </c>
      <c r="AB2251" s="13">
        <f t="shared" si="2705"/>
        <v>3.205051965776614E-2</v>
      </c>
      <c r="AC2251" s="13">
        <f t="shared" si="2706"/>
        <v>1.2049952331611253E-3</v>
      </c>
      <c r="AD2251" s="13">
        <f t="shared" si="2707"/>
        <v>4.5990271003906361E-4</v>
      </c>
      <c r="AE2251" s="13">
        <f t="shared" si="2708"/>
        <v>1.2950860314700058E-3</v>
      </c>
      <c r="AF2251" s="13">
        <f t="shared" si="2709"/>
        <v>1.8234811323097726E-3</v>
      </c>
      <c r="AG2251" s="13">
        <f t="shared" si="2710"/>
        <v>1.711640956194777E-3</v>
      </c>
      <c r="AH2251" s="13">
        <f t="shared" si="2711"/>
        <v>7.0417222320781001E-2</v>
      </c>
      <c r="AI2251" s="13">
        <f t="shared" si="2712"/>
        <v>5.6371333708529363E-2</v>
      </c>
      <c r="AJ2251" s="13">
        <f t="shared" si="2713"/>
        <v>2.2563565839067407E-2</v>
      </c>
      <c r="AK2251" s="13">
        <f t="shared" si="2714"/>
        <v>6.0209621910116027E-3</v>
      </c>
      <c r="AL2251" s="13">
        <f t="shared" si="2715"/>
        <v>1.0865692013758286E-4</v>
      </c>
      <c r="AM2251" s="13">
        <f t="shared" si="2716"/>
        <v>7.3633489895321227E-5</v>
      </c>
      <c r="AN2251" s="13">
        <f t="shared" si="2717"/>
        <v>2.0735190754522502E-4</v>
      </c>
      <c r="AO2251" s="13">
        <f t="shared" si="2718"/>
        <v>2.9195148582367749E-4</v>
      </c>
      <c r="AP2251" s="13">
        <f t="shared" si="2719"/>
        <v>2.7404512802649256E-4</v>
      </c>
      <c r="AQ2251" s="13">
        <f t="shared" si="2720"/>
        <v>1.9292777013065114E-4</v>
      </c>
      <c r="AR2251" s="13">
        <f t="shared" si="2721"/>
        <v>3.9658979611063912E-2</v>
      </c>
      <c r="AS2251" s="13">
        <f t="shared" si="2722"/>
        <v>3.1748335144643779E-2</v>
      </c>
      <c r="AT2251" s="13">
        <f t="shared" si="2723"/>
        <v>1.2707800280562781E-2</v>
      </c>
      <c r="AU2251" s="13">
        <f t="shared" si="2724"/>
        <v>3.3910059059777393E-3</v>
      </c>
      <c r="AV2251" s="13">
        <f t="shared" si="2725"/>
        <v>6.7865331531634669E-4</v>
      </c>
      <c r="AW2251" s="13">
        <f t="shared" si="2726"/>
        <v>6.8040416081223663E-6</v>
      </c>
      <c r="AX2251" s="13">
        <f t="shared" si="2727"/>
        <v>9.8243438518113221E-6</v>
      </c>
      <c r="AY2251" s="13">
        <f t="shared" si="2728"/>
        <v>2.7665352286700744E-5</v>
      </c>
      <c r="AZ2251" s="13">
        <f t="shared" si="2729"/>
        <v>3.895281601967474E-5</v>
      </c>
      <c r="BA2251" s="13">
        <f t="shared" si="2730"/>
        <v>3.6563709970468106E-5</v>
      </c>
      <c r="BB2251" s="13">
        <f t="shared" si="2731"/>
        <v>2.5740851819209594E-5</v>
      </c>
      <c r="BC2251" s="13">
        <f t="shared" si="2732"/>
        <v>1.4497247744578863E-5</v>
      </c>
      <c r="BD2251" s="13">
        <f t="shared" si="2733"/>
        <v>1.8613281097459383E-2</v>
      </c>
      <c r="BE2251" s="13">
        <f t="shared" si="2734"/>
        <v>1.4900551961219524E-2</v>
      </c>
      <c r="BF2251" s="13">
        <f t="shared" si="2735"/>
        <v>5.9641942650108162E-3</v>
      </c>
      <c r="BG2251" s="13">
        <f t="shared" si="2736"/>
        <v>1.5915121052055569E-3</v>
      </c>
      <c r="BH2251" s="13">
        <f t="shared" si="2737"/>
        <v>3.1851462265513968E-4</v>
      </c>
      <c r="BI2251" s="13">
        <f t="shared" si="2738"/>
        <v>5.0996314517905709E-5</v>
      </c>
      <c r="BJ2251" s="14">
        <f t="shared" si="2739"/>
        <v>7.874078311471662E-2</v>
      </c>
      <c r="BK2251" s="14">
        <f t="shared" si="2740"/>
        <v>0.13150013970736057</v>
      </c>
      <c r="BL2251" s="14">
        <f t="shared" si="2741"/>
        <v>0.66466737962207345</v>
      </c>
      <c r="BM2251" s="14">
        <f t="shared" si="2742"/>
        <v>0.67508166482725618</v>
      </c>
      <c r="BN2251" s="14">
        <f t="shared" si="2743"/>
        <v>0.29983023983005247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1.75555555555556</v>
      </c>
      <c r="F2252" s="10">
        <f>VLOOKUP(B2252,home!$B$2:$E$405,3,FALSE)</f>
        <v>0.68</v>
      </c>
      <c r="G2252" s="10">
        <f>VLOOKUP(C2252,away!$B$2:$E$405,4,FALSE)</f>
        <v>1.28</v>
      </c>
      <c r="H2252" s="10">
        <f>VLOOKUP(A2252,away!$A$2:$E$405,3,FALSE)</f>
        <v>1.4666666666666699</v>
      </c>
      <c r="I2252" s="10">
        <f>VLOOKUP(C2252,away!$B$2:$E$405,3,FALSE)</f>
        <v>1</v>
      </c>
      <c r="J2252" s="10">
        <f>VLOOKUP(B2252,home!$B$2:$E$405,4,FALSE)</f>
        <v>1.0900000000000001</v>
      </c>
      <c r="K2252" s="12">
        <f t="shared" si="2688"/>
        <v>1.5280355555555596</v>
      </c>
      <c r="L2252" s="12">
        <f t="shared" si="2689"/>
        <v>1.5986666666666702</v>
      </c>
      <c r="M2252" s="13">
        <f t="shared" si="2690"/>
        <v>4.386220681747563E-2</v>
      </c>
      <c r="N2252" s="13">
        <f t="shared" si="2691"/>
        <v>6.7023011562234225E-2</v>
      </c>
      <c r="O2252" s="13">
        <f t="shared" si="2692"/>
        <v>7.0121047965537864E-2</v>
      </c>
      <c r="P2252" s="13">
        <f t="shared" si="2693"/>
        <v>0.10714745448415869</v>
      </c>
      <c r="Q2252" s="13">
        <f t="shared" si="2694"/>
        <v>5.1206772353752643E-2</v>
      </c>
      <c r="R2252" s="13">
        <f t="shared" si="2695"/>
        <v>5.6050091007120065E-2</v>
      </c>
      <c r="S2252" s="13">
        <f t="shared" si="2696"/>
        <v>6.543547301557999E-2</v>
      </c>
      <c r="T2252" s="13">
        <f t="shared" si="2697"/>
        <v>8.1862560069532742E-2</v>
      </c>
      <c r="U2252" s="13">
        <f t="shared" si="2698"/>
        <v>8.5646531951004384E-2</v>
      </c>
      <c r="V2252" s="13">
        <f t="shared" si="2699"/>
        <v>1.7760783334151268E-2</v>
      </c>
      <c r="W2252" s="13">
        <f t="shared" si="2700"/>
        <v>2.6081922947257839E-2</v>
      </c>
      <c r="X2252" s="13">
        <f t="shared" si="2701"/>
        <v>4.169630081834963E-2</v>
      </c>
      <c r="Y2252" s="13">
        <f t="shared" si="2702"/>
        <v>3.3329243120800885E-2</v>
      </c>
      <c r="Z2252" s="13">
        <f t="shared" si="2703"/>
        <v>2.9868470718905388E-2</v>
      </c>
      <c r="AA2252" s="13">
        <f t="shared" si="2704"/>
        <v>4.564008524855756E-2</v>
      </c>
      <c r="AB2252" s="13">
        <f t="shared" si="2705"/>
        <v>3.4869836509191378E-2</v>
      </c>
      <c r="AC2252" s="13">
        <f t="shared" si="2706"/>
        <v>2.7116492505410879E-3</v>
      </c>
      <c r="AD2252" s="13">
        <f t="shared" si="2707"/>
        <v>9.9635264051676029E-3</v>
      </c>
      <c r="AE2252" s="13">
        <f t="shared" si="2708"/>
        <v>1.5928357546394645E-2</v>
      </c>
      <c r="AF2252" s="13">
        <f t="shared" si="2709"/>
        <v>1.2732067132084817E-2</v>
      </c>
      <c r="AG2252" s="13">
        <f t="shared" si="2710"/>
        <v>6.7847771072754364E-3</v>
      </c>
      <c r="AH2252" s="13">
        <f t="shared" si="2711"/>
        <v>1.1937432130655876E-2</v>
      </c>
      <c r="AI2252" s="13">
        <f t="shared" si="2712"/>
        <v>1.8240820737673538E-2</v>
      </c>
      <c r="AJ2252" s="13">
        <f t="shared" si="2713"/>
        <v>1.3936311324840181E-2</v>
      </c>
      <c r="AK2252" s="13">
        <f t="shared" si="2714"/>
        <v>7.0983930725491374E-3</v>
      </c>
      <c r="AL2252" s="13">
        <f t="shared" si="2715"/>
        <v>2.6496278753908434E-4</v>
      </c>
      <c r="AM2252" s="13">
        <f t="shared" si="2716"/>
        <v>3.0449245211625524E-3</v>
      </c>
      <c r="AN2252" s="13">
        <f t="shared" si="2717"/>
        <v>4.867819334498545E-3</v>
      </c>
      <c r="AO2252" s="13">
        <f t="shared" si="2718"/>
        <v>3.8910102547091798E-3</v>
      </c>
      <c r="AP2252" s="13">
        <f t="shared" si="2719"/>
        <v>2.0734761312872526E-3</v>
      </c>
      <c r="AQ2252" s="13">
        <f t="shared" si="2720"/>
        <v>8.2869929380447339E-4</v>
      </c>
      <c r="AR2252" s="13">
        <f t="shared" si="2721"/>
        <v>3.8167949665750493E-3</v>
      </c>
      <c r="AS2252" s="13">
        <f t="shared" si="2722"/>
        <v>5.8321984171921691E-3</v>
      </c>
      <c r="AT2252" s="13">
        <f t="shared" si="2723"/>
        <v>4.4559032742622464E-3</v>
      </c>
      <c r="AU2252" s="13">
        <f t="shared" si="2724"/>
        <v>2.2695928783963838E-3</v>
      </c>
      <c r="AV2252" s="13">
        <f t="shared" si="2725"/>
        <v>8.6700465370633949E-4</v>
      </c>
      <c r="AW2252" s="13">
        <f t="shared" si="2726"/>
        <v>1.7979340731494213E-5</v>
      </c>
      <c r="AX2252" s="13">
        <f t="shared" si="2727"/>
        <v>7.7545882205322814E-4</v>
      </c>
      <c r="AY2252" s="13">
        <f t="shared" si="2728"/>
        <v>1.2397001701890968E-3</v>
      </c>
      <c r="AZ2252" s="13">
        <f t="shared" si="2729"/>
        <v>9.9093366937115382E-4</v>
      </c>
      <c r="BA2252" s="13">
        <f t="shared" si="2730"/>
        <v>5.2805754203378501E-4</v>
      </c>
      <c r="BB2252" s="13">
        <f t="shared" si="2731"/>
        <v>2.1104699763283647E-4</v>
      </c>
      <c r="BC2252" s="13">
        <f t="shared" si="2732"/>
        <v>6.7478760043139096E-5</v>
      </c>
      <c r="BD2252" s="13">
        <f t="shared" si="2733"/>
        <v>1.0169638144274431E-3</v>
      </c>
      <c r="BE2252" s="13">
        <f t="shared" si="2734"/>
        <v>1.553956867158539E-3</v>
      </c>
      <c r="BF2252" s="13">
        <f t="shared" si="2735"/>
        <v>1.1872506724089876E-3</v>
      </c>
      <c r="BG2252" s="13">
        <f t="shared" si="2736"/>
        <v>6.0472041359939323E-4</v>
      </c>
      <c r="BH2252" s="13">
        <f t="shared" si="2737"/>
        <v>2.3100857328753406E-4</v>
      </c>
      <c r="BI2252" s="13">
        <f t="shared" si="2738"/>
        <v>7.0597862724302847E-5</v>
      </c>
      <c r="BJ2252" s="14">
        <f t="shared" si="2739"/>
        <v>0.36512714455963569</v>
      </c>
      <c r="BK2252" s="14">
        <f t="shared" si="2740"/>
        <v>0.23842222985963485</v>
      </c>
      <c r="BL2252" s="14">
        <f t="shared" si="2741"/>
        <v>0.36544654234086843</v>
      </c>
      <c r="BM2252" s="14">
        <f t="shared" si="2742"/>
        <v>0.60223208245930759</v>
      </c>
      <c r="BN2252" s="14">
        <f t="shared" si="2743"/>
        <v>0.39541058419027908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1.75555555555556</v>
      </c>
      <c r="F2253" s="10">
        <f>VLOOKUP(B2253,home!$B$2:$E$405,3,FALSE)</f>
        <v>0.91</v>
      </c>
      <c r="G2253" s="10">
        <f>VLOOKUP(C2253,away!$B$2:$E$405,4,FALSE)</f>
        <v>1</v>
      </c>
      <c r="H2253" s="10">
        <f>VLOOKUP(A2253,away!$A$2:$E$405,3,FALSE)</f>
        <v>1.4666666666666699</v>
      </c>
      <c r="I2253" s="10">
        <f>VLOOKUP(C2253,away!$B$2:$E$405,3,FALSE)</f>
        <v>1.1399999999999999</v>
      </c>
      <c r="J2253" s="10">
        <f>VLOOKUP(B2253,home!$B$2:$E$405,4,FALSE)</f>
        <v>1.23</v>
      </c>
      <c r="K2253" s="12">
        <f t="shared" si="2688"/>
        <v>1.5975555555555596</v>
      </c>
      <c r="L2253" s="12">
        <f t="shared" si="2689"/>
        <v>2.0565600000000042</v>
      </c>
      <c r="M2253" s="13">
        <f t="shared" si="2690"/>
        <v>2.5884380658896554E-2</v>
      </c>
      <c r="N2253" s="13">
        <f t="shared" si="2691"/>
        <v>4.1351736123735071E-2</v>
      </c>
      <c r="O2253" s="13">
        <f t="shared" si="2692"/>
        <v>5.323278188786041E-2</v>
      </c>
      <c r="P2253" s="13">
        <f t="shared" si="2693"/>
        <v>8.5042326442628768E-2</v>
      </c>
      <c r="Q2253" s="13">
        <f t="shared" si="2694"/>
        <v>3.3030847888170241E-2</v>
      </c>
      <c r="R2253" s="13">
        <f t="shared" si="2695"/>
        <v>5.473820495964922E-2</v>
      </c>
      <c r="S2253" s="13">
        <f t="shared" si="2696"/>
        <v>6.9850978685565973E-2</v>
      </c>
      <c r="T2253" s="13">
        <f t="shared" si="2697"/>
        <v>6.7929920532895538E-2</v>
      </c>
      <c r="U2253" s="13">
        <f t="shared" si="2698"/>
        <v>8.7447323434426502E-2</v>
      </c>
      <c r="V2253" s="13">
        <f t="shared" si="2699"/>
        <v>2.5499246094030956E-2</v>
      </c>
      <c r="W2253" s="13">
        <f t="shared" si="2700"/>
        <v>1.7589538182818998E-2</v>
      </c>
      <c r="X2253" s="13">
        <f t="shared" si="2701"/>
        <v>3.6173940645258314E-2</v>
      </c>
      <c r="Y2253" s="13">
        <f t="shared" si="2702"/>
        <v>3.7196939686706301E-2</v>
      </c>
      <c r="Z2253" s="13">
        <f t="shared" si="2703"/>
        <v>3.7524134263938816E-2</v>
      </c>
      <c r="AA2253" s="13">
        <f t="shared" si="2704"/>
        <v>5.994688916076818E-2</v>
      </c>
      <c r="AB2253" s="13">
        <f t="shared" si="2705"/>
        <v>4.7884242908529287E-2</v>
      </c>
      <c r="AC2253" s="13">
        <f t="shared" si="2706"/>
        <v>5.2360611765887967E-3</v>
      </c>
      <c r="AD2253" s="13">
        <f t="shared" si="2707"/>
        <v>7.0250661109047853E-3</v>
      </c>
      <c r="AE2253" s="13">
        <f t="shared" si="2708"/>
        <v>1.4447469961042375E-2</v>
      </c>
      <c r="AF2253" s="13">
        <f t="shared" si="2709"/>
        <v>1.4856044411540686E-2</v>
      </c>
      <c r="AG2253" s="13">
        <f t="shared" si="2710"/>
        <v>1.0184115564999392E-2</v>
      </c>
      <c r="AH2253" s="13">
        <f t="shared" si="2711"/>
        <v>1.9292658390461535E-2</v>
      </c>
      <c r="AI2253" s="13">
        <f t="shared" si="2712"/>
        <v>3.0821093593117403E-2</v>
      </c>
      <c r="AJ2253" s="13">
        <f t="shared" si="2713"/>
        <v>2.461920464899129E-2</v>
      </c>
      <c r="AK2253" s="13">
        <f t="shared" si="2714"/>
        <v>1.3110182386785098E-2</v>
      </c>
      <c r="AL2253" s="13">
        <f t="shared" si="2715"/>
        <v>6.8811663639321797E-4</v>
      </c>
      <c r="AM2253" s="13">
        <f t="shared" si="2716"/>
        <v>2.2445866787242055E-3</v>
      </c>
      <c r="AN2253" s="13">
        <f t="shared" si="2717"/>
        <v>4.6161271799970626E-3</v>
      </c>
      <c r="AO2253" s="13">
        <f t="shared" si="2718"/>
        <v>4.7466712566473892E-3</v>
      </c>
      <c r="AP2253" s="13">
        <f t="shared" si="2719"/>
        <v>3.2539380798569249E-3</v>
      </c>
      <c r="AQ2253" s="13">
        <f t="shared" si="2720"/>
        <v>1.6729797243776423E-3</v>
      </c>
      <c r="AR2253" s="13">
        <f t="shared" si="2721"/>
        <v>7.9353019078975285E-3</v>
      </c>
      <c r="AS2253" s="13">
        <f t="shared" si="2722"/>
        <v>1.2677085647972328E-2</v>
      </c>
      <c r="AT2253" s="13">
        <f t="shared" si="2723"/>
        <v>1.0126174302585923E-2</v>
      </c>
      <c r="AU2253" s="13">
        <f t="shared" si="2724"/>
        <v>5.3923753378733617E-3</v>
      </c>
      <c r="AV2253" s="13">
        <f t="shared" si="2725"/>
        <v>2.1536547946650947E-3</v>
      </c>
      <c r="AW2253" s="13">
        <f t="shared" si="2726"/>
        <v>6.2799604898067474E-5</v>
      </c>
      <c r="AX2253" s="13">
        <f t="shared" si="2727"/>
        <v>5.9764198642030936E-4</v>
      </c>
      <c r="AY2253" s="13">
        <f t="shared" si="2728"/>
        <v>1.2290866035925541E-3</v>
      </c>
      <c r="AZ2253" s="13">
        <f t="shared" si="2729"/>
        <v>1.2638451727421543E-3</v>
      </c>
      <c r="BA2253" s="13">
        <f t="shared" si="2730"/>
        <v>8.6639114281820333E-4</v>
      </c>
      <c r="BB2253" s="13">
        <f t="shared" si="2731"/>
        <v>4.4544634216855185E-4</v>
      </c>
      <c r="BC2253" s="13">
        <f t="shared" si="2732"/>
        <v>1.8321742589003171E-4</v>
      </c>
      <c r="BD2253" s="13">
        <f t="shared" si="2733"/>
        <v>2.7199040819509655E-3</v>
      </c>
      <c r="BE2253" s="13">
        <f t="shared" si="2734"/>
        <v>4.3451978766990088E-3</v>
      </c>
      <c r="BF2253" s="13">
        <f t="shared" si="2735"/>
        <v>3.4708475039543617E-3</v>
      </c>
      <c r="BG2253" s="13">
        <f t="shared" si="2736"/>
        <v>1.8482905708094794E-3</v>
      </c>
      <c r="BH2253" s="13">
        <f t="shared" si="2737"/>
        <v>7.3818671741941017E-4</v>
      </c>
      <c r="BI2253" s="13">
        <f t="shared" si="2738"/>
        <v>2.3585885829014014E-4</v>
      </c>
      <c r="BJ2253" s="14">
        <f t="shared" si="2739"/>
        <v>0.3009055507013067</v>
      </c>
      <c r="BK2253" s="14">
        <f t="shared" si="2740"/>
        <v>0.2134301962976968</v>
      </c>
      <c r="BL2253" s="14">
        <f t="shared" si="2741"/>
        <v>0.44273545897070654</v>
      </c>
      <c r="BM2253" s="14">
        <f t="shared" si="2742"/>
        <v>0.70014877527401398</v>
      </c>
      <c r="BN2253" s="14">
        <f t="shared" si="2743"/>
        <v>0.29328027796094025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1.75555555555556</v>
      </c>
      <c r="F2254" s="10">
        <f>VLOOKUP(B2254,home!$B$2:$E$405,3,FALSE)</f>
        <v>0.8</v>
      </c>
      <c r="G2254" s="10">
        <f>VLOOKUP(C2254,away!$B$2:$E$405,4,FALSE)</f>
        <v>0.91</v>
      </c>
      <c r="H2254" s="10">
        <f>VLOOKUP(A2254,away!$A$2:$E$405,3,FALSE)</f>
        <v>1.4666666666666699</v>
      </c>
      <c r="I2254" s="10">
        <f>VLOOKUP(C2254,away!$B$2:$E$405,3,FALSE)</f>
        <v>1.25</v>
      </c>
      <c r="J2254" s="10">
        <f>VLOOKUP(B2254,home!$B$2:$E$405,4,FALSE)</f>
        <v>1.91</v>
      </c>
      <c r="K2254" s="12">
        <f t="shared" si="2688"/>
        <v>1.2780444444444479</v>
      </c>
      <c r="L2254" s="12">
        <f t="shared" si="2689"/>
        <v>3.5016666666666745</v>
      </c>
      <c r="M2254" s="13">
        <f t="shared" si="2690"/>
        <v>8.3984248286895109E-3</v>
      </c>
      <c r="N2254" s="13">
        <f t="shared" si="2691"/>
        <v>1.0733560194390942E-2</v>
      </c>
      <c r="O2254" s="13">
        <f t="shared" si="2692"/>
        <v>2.9408484275127836E-2</v>
      </c>
      <c r="P2254" s="13">
        <f t="shared" si="2693"/>
        <v>3.7585349947359029E-2</v>
      </c>
      <c r="Q2254" s="13">
        <f t="shared" si="2694"/>
        <v>6.8589834877757078E-3</v>
      </c>
      <c r="R2254" s="13">
        <f t="shared" si="2695"/>
        <v>5.1489354551703122E-2</v>
      </c>
      <c r="S2254" s="13">
        <f t="shared" si="2696"/>
        <v>4.2051294126004397E-2</v>
      </c>
      <c r="T2254" s="13">
        <f t="shared" si="2697"/>
        <v>2.4017873846361323E-2</v>
      </c>
      <c r="U2254" s="13">
        <f t="shared" si="2698"/>
        <v>6.5805683532834613E-2</v>
      </c>
      <c r="V2254" s="13">
        <f t="shared" si="2699"/>
        <v>2.0910172478826348E-2</v>
      </c>
      <c r="W2254" s="13">
        <f t="shared" si="2700"/>
        <v>2.9220285803626474E-3</v>
      </c>
      <c r="X2254" s="13">
        <f t="shared" si="2701"/>
        <v>1.0231970078903226E-2</v>
      </c>
      <c r="Y2254" s="13">
        <f t="shared" si="2702"/>
        <v>1.7914474279813113E-2</v>
      </c>
      <c r="Z2254" s="13">
        <f t="shared" si="2703"/>
        <v>6.0099518840626934E-2</v>
      </c>
      <c r="AA2254" s="13">
        <f t="shared" si="2704"/>
        <v>7.6809856168047669E-2</v>
      </c>
      <c r="AB2254" s="13">
        <f t="shared" si="2705"/>
        <v>4.9083204977075232E-2</v>
      </c>
      <c r="AC2254" s="13">
        <f t="shared" si="2706"/>
        <v>5.848687150473068E-3</v>
      </c>
      <c r="AD2254" s="13">
        <f t="shared" si="2707"/>
        <v>9.336205984100957E-4</v>
      </c>
      <c r="AE2254" s="13">
        <f t="shared" si="2708"/>
        <v>3.2692281287660251E-3</v>
      </c>
      <c r="AF2254" s="13">
        <f t="shared" si="2709"/>
        <v>5.723873582114531E-3</v>
      </c>
      <c r="AG2254" s="13">
        <f t="shared" si="2710"/>
        <v>6.6810324422348077E-3</v>
      </c>
      <c r="AH2254" s="13">
        <f t="shared" si="2711"/>
        <v>5.2612120451732282E-2</v>
      </c>
      <c r="AI2254" s="13">
        <f t="shared" si="2712"/>
        <v>6.7240628253778537E-2</v>
      </c>
      <c r="AJ2254" s="13">
        <f t="shared" si="2713"/>
        <v>4.2968255690348039E-2</v>
      </c>
      <c r="AK2254" s="13">
        <f t="shared" si="2714"/>
        <v>1.8305113490839273E-2</v>
      </c>
      <c r="AL2254" s="13">
        <f t="shared" si="2715"/>
        <v>1.0469818222684677E-3</v>
      </c>
      <c r="AM2254" s="13">
        <f t="shared" si="2716"/>
        <v>2.3864172380338452E-4</v>
      </c>
      <c r="AN2254" s="13">
        <f t="shared" si="2717"/>
        <v>8.3564376951818654E-4</v>
      </c>
      <c r="AO2254" s="13">
        <f t="shared" si="2718"/>
        <v>1.4630729664647623E-3</v>
      </c>
      <c r="AP2254" s="13">
        <f t="shared" si="2719"/>
        <v>1.7077312791902621E-3</v>
      </c>
      <c r="AQ2254" s="13">
        <f t="shared" si="2720"/>
        <v>1.4949764239911452E-3</v>
      </c>
      <c r="AR2254" s="13">
        <f t="shared" si="2721"/>
        <v>3.6846021689696584E-2</v>
      </c>
      <c r="AS2254" s="13">
        <f t="shared" si="2722"/>
        <v>4.7090853320396336E-2</v>
      </c>
      <c r="AT2254" s="13">
        <f t="shared" si="2723"/>
        <v>3.0092101735140472E-2</v>
      </c>
      <c r="AU2254" s="13">
        <f t="shared" si="2724"/>
        <v>1.2819681148084464E-2</v>
      </c>
      <c r="AV2254" s="13">
        <f t="shared" si="2725"/>
        <v>4.0960305677146475E-3</v>
      </c>
      <c r="AW2254" s="13">
        <f t="shared" si="2726"/>
        <v>1.3015396399115371E-4</v>
      </c>
      <c r="AX2254" s="13">
        <f t="shared" si="2727"/>
        <v>5.0832454886593613E-5</v>
      </c>
      <c r="AY2254" s="13">
        <f t="shared" si="2728"/>
        <v>1.7799831286122235E-4</v>
      </c>
      <c r="AZ2254" s="13">
        <f t="shared" si="2729"/>
        <v>3.1164537943452432E-4</v>
      </c>
      <c r="BA2254" s="13">
        <f t="shared" si="2730"/>
        <v>3.6375941232885385E-4</v>
      </c>
      <c r="BB2254" s="13">
        <f t="shared" si="2731"/>
        <v>3.184410522095515E-4</v>
      </c>
      <c r="BC2254" s="13">
        <f t="shared" si="2732"/>
        <v>2.2301488356408971E-4</v>
      </c>
      <c r="BD2254" s="13">
        <f t="shared" si="2733"/>
        <v>2.1503747658347963E-2</v>
      </c>
      <c r="BE2254" s="13">
        <f t="shared" si="2734"/>
        <v>2.7482745229486915E-2</v>
      </c>
      <c r="BF2254" s="13">
        <f t="shared" si="2735"/>
        <v>1.7562084929313958E-2</v>
      </c>
      <c r="BG2254" s="13">
        <f t="shared" si="2736"/>
        <v>7.4817083589237528E-3</v>
      </c>
      <c r="BH2254" s="13">
        <f t="shared" si="2737"/>
        <v>2.3904889507690252E-3</v>
      </c>
      <c r="BI2254" s="13">
        <f t="shared" si="2738"/>
        <v>6.1103022460723736E-4</v>
      </c>
      <c r="BJ2254" s="14">
        <f t="shared" si="2739"/>
        <v>9.6472402877384983E-2</v>
      </c>
      <c r="BK2254" s="14">
        <f t="shared" si="2740"/>
        <v>0.11601890866648203</v>
      </c>
      <c r="BL2254" s="14">
        <f t="shared" si="2741"/>
        <v>0.66169919520396803</v>
      </c>
      <c r="BM2254" s="14">
        <f t="shared" si="2742"/>
        <v>0.78976802395454559</v>
      </c>
      <c r="BN2254" s="14">
        <f t="shared" si="2743"/>
        <v>0.14447415728504615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1.75555555555556</v>
      </c>
      <c r="F2255" s="10">
        <f>VLOOKUP(B2255,home!$B$2:$E$405,3,FALSE)</f>
        <v>1.99</v>
      </c>
      <c r="G2255" s="10">
        <f>VLOOKUP(C2255,away!$B$2:$E$405,4,FALSE)</f>
        <v>0.68</v>
      </c>
      <c r="H2255" s="10">
        <f>VLOOKUP(A2255,away!$A$2:$E$405,3,FALSE)</f>
        <v>1.4666666666666699</v>
      </c>
      <c r="I2255" s="10">
        <f>VLOOKUP(C2255,away!$B$2:$E$405,3,FALSE)</f>
        <v>0.68</v>
      </c>
      <c r="J2255" s="10">
        <f>VLOOKUP(B2255,home!$B$2:$E$405,4,FALSE)</f>
        <v>1.02</v>
      </c>
      <c r="K2255" s="12">
        <f t="shared" si="2688"/>
        <v>2.375617777777784</v>
      </c>
      <c r="L2255" s="12">
        <f t="shared" si="2689"/>
        <v>1.0172800000000024</v>
      </c>
      <c r="M2255" s="13">
        <f t="shared" si="2690"/>
        <v>3.361113803596371E-2</v>
      </c>
      <c r="N2255" s="13">
        <f t="shared" si="2691"/>
        <v>7.9847217049578451E-2</v>
      </c>
      <c r="O2255" s="13">
        <f t="shared" si="2692"/>
        <v>3.4191938501225247E-2</v>
      </c>
      <c r="P2255" s="13">
        <f t="shared" si="2693"/>
        <v>8.122697696019536E-2</v>
      </c>
      <c r="Q2255" s="13">
        <f t="shared" si="2694"/>
        <v>9.4843234164529999E-2</v>
      </c>
      <c r="R2255" s="13">
        <f t="shared" si="2695"/>
        <v>1.7391387599263248E-2</v>
      </c>
      <c r="S2255" s="13">
        <f t="shared" si="2696"/>
        <v>4.9074668187614481E-2</v>
      </c>
      <c r="T2255" s="13">
        <f t="shared" si="2697"/>
        <v>9.6482125250893308E-2</v>
      </c>
      <c r="U2255" s="13">
        <f t="shared" si="2698"/>
        <v>4.1315289561033863E-2</v>
      </c>
      <c r="V2255" s="13">
        <f t="shared" si="2699"/>
        <v>1.3177466938817849E-2</v>
      </c>
      <c r="W2255" s="13">
        <f t="shared" si="2700"/>
        <v>7.5103757727732909E-2</v>
      </c>
      <c r="X2255" s="13">
        <f t="shared" si="2701"/>
        <v>7.6401550661268317E-2</v>
      </c>
      <c r="Y2255" s="13">
        <f t="shared" si="2702"/>
        <v>3.8860884728347603E-2</v>
      </c>
      <c r="Z2255" s="13">
        <f t="shared" si="2703"/>
        <v>5.8973035923261868E-3</v>
      </c>
      <c r="AA2255" s="13">
        <f t="shared" si="2704"/>
        <v>1.4009739254882877E-2</v>
      </c>
      <c r="AB2255" s="13">
        <f t="shared" si="2705"/>
        <v>1.6640892817965526E-2</v>
      </c>
      <c r="AC2255" s="13">
        <f t="shared" si="2706"/>
        <v>1.9903480400749319E-3</v>
      </c>
      <c r="AD2255" s="13">
        <f t="shared" si="2707"/>
        <v>4.4604455508979499E-2</v>
      </c>
      <c r="AE2255" s="13">
        <f t="shared" si="2708"/>
        <v>4.537522050017477E-2</v>
      </c>
      <c r="AF2255" s="13">
        <f t="shared" si="2709"/>
        <v>2.3079652155208949E-2</v>
      </c>
      <c r="AG2255" s="13">
        <f t="shared" si="2710"/>
        <v>7.8261561814836726E-3</v>
      </c>
      <c r="AH2255" s="13">
        <f t="shared" si="2711"/>
        <v>1.4998022496003991E-3</v>
      </c>
      <c r="AI2255" s="13">
        <f t="shared" si="2712"/>
        <v>3.5629568873018209E-3</v>
      </c>
      <c r="AJ2255" s="13">
        <f t="shared" si="2713"/>
        <v>4.232111861465002E-3</v>
      </c>
      <c r="AK2255" s="13">
        <f t="shared" si="2714"/>
        <v>3.3512933918801628E-3</v>
      </c>
      <c r="AL2255" s="13">
        <f t="shared" si="2715"/>
        <v>1.9240045275581059E-4</v>
      </c>
      <c r="AM2255" s="13">
        <f t="shared" si="2716"/>
        <v>2.1192627495045989E-2</v>
      </c>
      <c r="AN2255" s="13">
        <f t="shared" si="2717"/>
        <v>2.1558836098160433E-2</v>
      </c>
      <c r="AO2255" s="13">
        <f t="shared" si="2718"/>
        <v>1.0965686392968348E-2</v>
      </c>
      <c r="AP2255" s="13">
        <f t="shared" si="2719"/>
        <v>3.7183911512796227E-3</v>
      </c>
      <c r="AQ2255" s="13">
        <f t="shared" si="2720"/>
        <v>9.4566123759343569E-4</v>
      </c>
      <c r="AR2255" s="13">
        <f t="shared" si="2721"/>
        <v>3.051437664946996E-4</v>
      </c>
      <c r="AS2255" s="13">
        <f t="shared" si="2722"/>
        <v>7.2490495646288118E-4</v>
      </c>
      <c r="AT2255" s="13">
        <f t="shared" si="2723"/>
        <v>8.6104855088622574E-4</v>
      </c>
      <c r="AU2255" s="13">
        <f t="shared" si="2724"/>
        <v>6.8184074833837224E-4</v>
      </c>
      <c r="AV2255" s="13">
        <f t="shared" si="2725"/>
        <v>4.0494825084148639E-4</v>
      </c>
      <c r="AW2255" s="13">
        <f t="shared" si="2726"/>
        <v>1.2915780680933621E-5</v>
      </c>
      <c r="AX2255" s="13">
        <f t="shared" si="2727"/>
        <v>8.3909304391755774E-3</v>
      </c>
      <c r="AY2255" s="13">
        <f t="shared" si="2728"/>
        <v>8.5359257171645515E-3</v>
      </c>
      <c r="AZ2255" s="13">
        <f t="shared" si="2729"/>
        <v>4.3417132567785868E-3</v>
      </c>
      <c r="BA2255" s="13">
        <f t="shared" si="2730"/>
        <v>1.4722460206185773E-3</v>
      </c>
      <c r="BB2255" s="13">
        <f t="shared" si="2731"/>
        <v>3.744216079637174E-4</v>
      </c>
      <c r="BC2255" s="13">
        <f t="shared" si="2732"/>
        <v>7.6178322669866291E-5</v>
      </c>
      <c r="BD2255" s="13">
        <f t="shared" si="2733"/>
        <v>5.1736108463288102E-5</v>
      </c>
      <c r="BE2255" s="13">
        <f t="shared" si="2734"/>
        <v>1.2290521901842688E-4</v>
      </c>
      <c r="BF2255" s="13">
        <f t="shared" si="2735"/>
        <v>1.4598791164092357E-4</v>
      </c>
      <c r="BG2255" s="13">
        <f t="shared" si="2736"/>
        <v>1.1560382607827677E-4</v>
      </c>
      <c r="BH2255" s="13">
        <f t="shared" si="2737"/>
        <v>6.8657626102671339E-5</v>
      </c>
      <c r="BI2255" s="13">
        <f t="shared" si="2738"/>
        <v>3.2620855429905225E-5</v>
      </c>
      <c r="BJ2255" s="14">
        <f t="shared" si="2739"/>
        <v>0.66399687166761601</v>
      </c>
      <c r="BK2255" s="14">
        <f t="shared" si="2740"/>
        <v>0.1878089243325867</v>
      </c>
      <c r="BL2255" s="14">
        <f t="shared" si="2741"/>
        <v>0.13971080994437529</v>
      </c>
      <c r="BM2255" s="14">
        <f t="shared" si="2742"/>
        <v>0.64777900728966453</v>
      </c>
      <c r="BN2255" s="14">
        <f t="shared" si="2743"/>
        <v>0.341111892310756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1.43333333333333</v>
      </c>
      <c r="F2256" s="10">
        <f>VLOOKUP(B2256,home!$B$2:$E$405,3,FALSE)</f>
        <v>1.05</v>
      </c>
      <c r="G2256" s="10">
        <f>VLOOKUP(C2256,away!$B$2:$E$405,4,FALSE)</f>
        <v>1.22</v>
      </c>
      <c r="H2256" s="10">
        <f>VLOOKUP(A2256,away!$A$2:$E$405,3,FALSE)</f>
        <v>1.1555555555555601</v>
      </c>
      <c r="I2256" s="10">
        <f>VLOOKUP(C2256,away!$B$2:$E$405,3,FALSE)</f>
        <v>1.05</v>
      </c>
      <c r="J2256" s="10">
        <f>VLOOKUP(B2256,home!$B$2:$E$405,4,FALSE)</f>
        <v>0.43</v>
      </c>
      <c r="K2256" s="12">
        <f t="shared" si="2688"/>
        <v>1.8360999999999958</v>
      </c>
      <c r="L2256" s="12">
        <f t="shared" si="2689"/>
        <v>0.52173333333333549</v>
      </c>
      <c r="M2256" s="13">
        <f t="shared" si="2690"/>
        <v>9.4625022131956713E-2</v>
      </c>
      <c r="N2256" s="13">
        <f t="shared" si="2691"/>
        <v>0.17374100313648533</v>
      </c>
      <c r="O2256" s="13">
        <f t="shared" si="2692"/>
        <v>4.9369028213646415E-2</v>
      </c>
      <c r="P2256" s="13">
        <f t="shared" si="2693"/>
        <v>9.0646472703075978E-2</v>
      </c>
      <c r="Q2256" s="13">
        <f t="shared" si="2694"/>
        <v>0.15950292792945003</v>
      </c>
      <c r="R2256" s="13">
        <f t="shared" si="2695"/>
        <v>1.2878733826666613E-2</v>
      </c>
      <c r="S2256" s="13">
        <f t="shared" si="2696"/>
        <v>2.1708800770611738E-2</v>
      </c>
      <c r="T2256" s="13">
        <f t="shared" si="2697"/>
        <v>8.3217994265058728E-2</v>
      </c>
      <c r="U2256" s="13">
        <f t="shared" si="2698"/>
        <v>2.3646643179142515E-2</v>
      </c>
      <c r="V2256" s="13">
        <f t="shared" si="2699"/>
        <v>2.3106716644210839E-3</v>
      </c>
      <c r="W2256" s="13">
        <f t="shared" si="2700"/>
        <v>9.7621108657087521E-2</v>
      </c>
      <c r="X2256" s="13">
        <f t="shared" si="2701"/>
        <v>5.0932186423357999E-2</v>
      </c>
      <c r="Y2256" s="13">
        <f t="shared" si="2702"/>
        <v>1.3286509698306709E-2</v>
      </c>
      <c r="Z2256" s="13">
        <f t="shared" si="2703"/>
        <v>2.2397549094998527E-3</v>
      </c>
      <c r="AA2256" s="13">
        <f t="shared" si="2704"/>
        <v>4.1124139893326701E-3</v>
      </c>
      <c r="AB2256" s="13">
        <f t="shared" si="2705"/>
        <v>3.7754016629068499E-3</v>
      </c>
      <c r="AC2256" s="13">
        <f t="shared" si="2706"/>
        <v>1.3834490552524541E-4</v>
      </c>
      <c r="AD2256" s="13">
        <f t="shared" si="2707"/>
        <v>4.4810529401319507E-2</v>
      </c>
      <c r="AE2256" s="13">
        <f t="shared" si="2708"/>
        <v>2.3379146872981857E-2</v>
      </c>
      <c r="AF2256" s="13">
        <f t="shared" si="2709"/>
        <v>6.0988401142652252E-3</v>
      </c>
      <c r="AG2256" s="13">
        <f t="shared" si="2710"/>
        <v>1.060656060760886E-3</v>
      </c>
      <c r="AH2256" s="13">
        <f t="shared" si="2711"/>
        <v>2.921386986957652E-4</v>
      </c>
      <c r="AI2256" s="13">
        <f t="shared" si="2712"/>
        <v>5.3639586467529323E-4</v>
      </c>
      <c r="AJ2256" s="13">
        <f t="shared" si="2713"/>
        <v>4.9243822356515195E-4</v>
      </c>
      <c r="AK2256" s="13">
        <f t="shared" si="2714"/>
        <v>3.0138860742932449E-4</v>
      </c>
      <c r="AL2256" s="13">
        <f t="shared" si="2715"/>
        <v>5.3011253978110845E-6</v>
      </c>
      <c r="AM2256" s="13">
        <f t="shared" si="2716"/>
        <v>1.6455322606752521E-2</v>
      </c>
      <c r="AN2256" s="13">
        <f t="shared" si="2717"/>
        <v>8.5852903146963824E-3</v>
      </c>
      <c r="AO2256" s="13">
        <f t="shared" si="2718"/>
        <v>2.239616066760472E-3</v>
      </c>
      <c r="AP2256" s="13">
        <f t="shared" si="2719"/>
        <v>3.8949411863261187E-4</v>
      </c>
      <c r="AQ2256" s="13">
        <f t="shared" si="2720"/>
        <v>5.0803016206980529E-5</v>
      </c>
      <c r="AR2256" s="13">
        <f t="shared" si="2721"/>
        <v>3.0483699413240912E-5</v>
      </c>
      <c r="AS2256" s="13">
        <f t="shared" si="2722"/>
        <v>5.5971120492651511E-5</v>
      </c>
      <c r="AT2256" s="13">
        <f t="shared" si="2723"/>
        <v>5.1384287168278606E-5</v>
      </c>
      <c r="AU2256" s="13">
        <f t="shared" si="2724"/>
        <v>3.1448896556558718E-5</v>
      </c>
      <c r="AV2256" s="13">
        <f t="shared" si="2725"/>
        <v>1.4435829741874336E-5</v>
      </c>
      <c r="AW2256" s="13">
        <f t="shared" si="2726"/>
        <v>1.41062147740184E-7</v>
      </c>
      <c r="AX2256" s="13">
        <f t="shared" si="2727"/>
        <v>5.0356029730430404E-3</v>
      </c>
      <c r="AY2256" s="13">
        <f t="shared" si="2728"/>
        <v>2.6272419244689994E-3</v>
      </c>
      <c r="AZ2256" s="13">
        <f t="shared" si="2729"/>
        <v>6.8535984336314903E-4</v>
      </c>
      <c r="BA2256" s="13">
        <f t="shared" si="2730"/>
        <v>1.1919169187022286E-4</v>
      </c>
      <c r="BB2256" s="13">
        <f t="shared" si="2731"/>
        <v>1.5546569676272792E-5</v>
      </c>
      <c r="BC2256" s="13">
        <f t="shared" si="2732"/>
        <v>1.6222327238201521E-6</v>
      </c>
      <c r="BD2256" s="13">
        <f t="shared" si="2733"/>
        <v>2.6507270178669369E-6</v>
      </c>
      <c r="BE2256" s="13">
        <f t="shared" si="2734"/>
        <v>4.8669998775054724E-6</v>
      </c>
      <c r="BF2256" s="13">
        <f t="shared" si="2735"/>
        <v>4.4681492375438894E-6</v>
      </c>
      <c r="BG2256" s="13">
        <f t="shared" si="2736"/>
        <v>2.7346562716847725E-6</v>
      </c>
      <c r="BH2256" s="13">
        <f t="shared" si="2737"/>
        <v>1.2552755951101001E-6</v>
      </c>
      <c r="BI2256" s="13">
        <f t="shared" si="2738"/>
        <v>4.6096230403633016E-7</v>
      </c>
      <c r="BJ2256" s="14">
        <f t="shared" si="2739"/>
        <v>0.68985599391726815</v>
      </c>
      <c r="BK2256" s="14">
        <f t="shared" si="2740"/>
        <v>0.21206185522545759</v>
      </c>
      <c r="BL2256" s="14">
        <f t="shared" si="2741"/>
        <v>9.5604742869736956E-2</v>
      </c>
      <c r="BM2256" s="14">
        <f t="shared" si="2742"/>
        <v>0.41637205811836042</v>
      </c>
      <c r="BN2256" s="14">
        <f t="shared" si="2743"/>
        <v>0.58076318794128101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1.43333333333333</v>
      </c>
      <c r="F2257" s="10">
        <f>VLOOKUP(B2257,home!$B$2:$E$405,3,FALSE)</f>
        <v>0.17</v>
      </c>
      <c r="G2257" s="10">
        <f>VLOOKUP(C2257,away!$B$2:$E$405,4,FALSE)</f>
        <v>0.84</v>
      </c>
      <c r="H2257" s="10">
        <f>VLOOKUP(A2257,away!$A$2:$E$405,3,FALSE)</f>
        <v>1.1555555555555601</v>
      </c>
      <c r="I2257" s="10">
        <f>VLOOKUP(C2257,away!$B$2:$E$405,3,FALSE)</f>
        <v>0.28000000000000003</v>
      </c>
      <c r="J2257" s="10">
        <f>VLOOKUP(B2257,home!$B$2:$E$405,4,FALSE)</f>
        <v>1.51</v>
      </c>
      <c r="K2257" s="12">
        <f t="shared" si="2688"/>
        <v>0.20467999999999953</v>
      </c>
      <c r="L2257" s="12">
        <f t="shared" si="2689"/>
        <v>0.48856888888889088</v>
      </c>
      <c r="M2257" s="13">
        <f t="shared" si="2690"/>
        <v>0.49994914842158578</v>
      </c>
      <c r="N2257" s="13">
        <f t="shared" si="2691"/>
        <v>0.10232959169892995</v>
      </c>
      <c r="O2257" s="13">
        <f t="shared" si="2692"/>
        <v>0.24425959994528135</v>
      </c>
      <c r="P2257" s="13">
        <f t="shared" si="2693"/>
        <v>4.999505491680007E-2</v>
      </c>
      <c r="Q2257" s="13">
        <f t="shared" si="2694"/>
        <v>1.0472410414468468E-2</v>
      </c>
      <c r="R2257" s="13">
        <f t="shared" si="2695"/>
        <v>5.9668820672855553E-2</v>
      </c>
      <c r="S2257" s="13">
        <f t="shared" si="2696"/>
        <v>1.2498798747958507E-3</v>
      </c>
      <c r="T2257" s="13">
        <f t="shared" si="2697"/>
        <v>5.1164939201853079E-3</v>
      </c>
      <c r="U2257" s="13">
        <f t="shared" si="2698"/>
        <v>1.2213014215320048E-2</v>
      </c>
      <c r="V2257" s="13">
        <f t="shared" si="2699"/>
        <v>1.3887593074239009E-5</v>
      </c>
      <c r="W2257" s="13">
        <f t="shared" si="2700"/>
        <v>7.1449765454446683E-4</v>
      </c>
      <c r="X2257" s="13">
        <f t="shared" si="2701"/>
        <v>3.4908132519450875E-4</v>
      </c>
      <c r="Y2257" s="13">
        <f t="shared" si="2702"/>
        <v>8.5275137591071375E-5</v>
      </c>
      <c r="Z2257" s="13">
        <f t="shared" si="2703"/>
        <v>9.717443139149174E-3</v>
      </c>
      <c r="AA2257" s="13">
        <f t="shared" si="2704"/>
        <v>1.9889662617210485E-3</v>
      </c>
      <c r="AB2257" s="13">
        <f t="shared" si="2705"/>
        <v>2.0355080722453162E-4</v>
      </c>
      <c r="AC2257" s="13">
        <f t="shared" si="2706"/>
        <v>8.6797699901179357E-8</v>
      </c>
      <c r="AD2257" s="13">
        <f t="shared" si="2707"/>
        <v>3.6560844983040287E-5</v>
      </c>
      <c r="AE2257" s="13">
        <f t="shared" si="2708"/>
        <v>1.7862491410202972E-5</v>
      </c>
      <c r="AF2257" s="13">
        <f t="shared" si="2709"/>
        <v>4.3635287905351125E-6</v>
      </c>
      <c r="AG2257" s="13">
        <f t="shared" si="2710"/>
        <v>7.1062813760880855E-7</v>
      </c>
      <c r="AH2257" s="13">
        <f t="shared" si="2711"/>
        <v>1.1869100993337717E-3</v>
      </c>
      <c r="AI2257" s="13">
        <f t="shared" si="2712"/>
        <v>2.4293675913163583E-4</v>
      </c>
      <c r="AJ2257" s="13">
        <f t="shared" si="2713"/>
        <v>2.4862147929531556E-5</v>
      </c>
      <c r="AK2257" s="13">
        <f t="shared" si="2714"/>
        <v>1.6962614794055021E-6</v>
      </c>
      <c r="AL2257" s="13">
        <f t="shared" si="2715"/>
        <v>3.471917723561853E-10</v>
      </c>
      <c r="AM2257" s="13">
        <f t="shared" si="2716"/>
        <v>1.4966547502257345E-6</v>
      </c>
      <c r="AN2257" s="13">
        <f t="shared" si="2717"/>
        <v>7.3121894836806758E-7</v>
      </c>
      <c r="AO2257" s="13">
        <f t="shared" si="2718"/>
        <v>1.7862541456934505E-7</v>
      </c>
      <c r="AP2257" s="13">
        <f t="shared" si="2719"/>
        <v>2.9090273441154134E-8</v>
      </c>
      <c r="AQ2257" s="13">
        <f t="shared" si="2720"/>
        <v>3.5531506431546715E-9</v>
      </c>
      <c r="AR2257" s="13">
        <f t="shared" si="2721"/>
        <v>1.1597746968850082E-4</v>
      </c>
      <c r="AS2257" s="13">
        <f t="shared" si="2722"/>
        <v>2.3738268495842295E-5</v>
      </c>
      <c r="AT2257" s="13">
        <f t="shared" si="2723"/>
        <v>2.4293743978644951E-6</v>
      </c>
      <c r="AU2257" s="13">
        <f t="shared" si="2724"/>
        <v>1.6574811725163452E-7</v>
      </c>
      <c r="AV2257" s="13">
        <f t="shared" si="2725"/>
        <v>8.48133115976612E-9</v>
      </c>
      <c r="AW2257" s="13">
        <f t="shared" si="2726"/>
        <v>9.6442429197327148E-13</v>
      </c>
      <c r="AX2257" s="13">
        <f t="shared" si="2727"/>
        <v>5.1055882379367051E-8</v>
      </c>
      <c r="AY2257" s="13">
        <f t="shared" si="2728"/>
        <v>2.4944315725329261E-8</v>
      </c>
      <c r="AZ2257" s="13">
        <f t="shared" si="2729"/>
        <v>6.0935083090089029E-9</v>
      </c>
      <c r="BA2257" s="13">
        <f t="shared" si="2730"/>
        <v>9.9236619465590141E-10</v>
      </c>
      <c r="BB2257" s="13">
        <f t="shared" si="2731"/>
        <v>1.2120981227348262E-10</v>
      </c>
      <c r="BC2257" s="13">
        <f t="shared" si="2732"/>
        <v>1.1843868660977294E-11</v>
      </c>
      <c r="BD2257" s="13">
        <f t="shared" si="2733"/>
        <v>9.4438305836426394E-6</v>
      </c>
      <c r="BE2257" s="13">
        <f t="shared" si="2734"/>
        <v>1.9329632438599707E-6</v>
      </c>
      <c r="BF2257" s="13">
        <f t="shared" si="2735"/>
        <v>1.9781945837662896E-7</v>
      </c>
      <c r="BG2257" s="13">
        <f t="shared" si="2736"/>
        <v>1.3496562246842773E-8</v>
      </c>
      <c r="BH2257" s="13">
        <f t="shared" si="2737"/>
        <v>6.906190901709432E-10</v>
      </c>
      <c r="BI2257" s="13">
        <f t="shared" si="2738"/>
        <v>2.8271183075237677E-11</v>
      </c>
      <c r="BJ2257" s="14">
        <f t="shared" si="2739"/>
        <v>0.1191293700058987</v>
      </c>
      <c r="BK2257" s="14">
        <f t="shared" si="2740"/>
        <v>0.5512080828954633</v>
      </c>
      <c r="BL2257" s="14">
        <f t="shared" si="2741"/>
        <v>0.31994426534104581</v>
      </c>
      <c r="BM2257" s="14">
        <f t="shared" si="2742"/>
        <v>3.332451036828462E-2</v>
      </c>
      <c r="BN2257" s="14">
        <f t="shared" si="2743"/>
        <v>0.96667462606992116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1.45</v>
      </c>
      <c r="F2258" s="10">
        <f>VLOOKUP(B2258,home!$B$2:$E$405,3,FALSE)</f>
        <v>0.83</v>
      </c>
      <c r="G2258" s="10">
        <f>VLOOKUP(C2258,away!$B$2:$E$405,4,FALSE)</f>
        <v>1.38</v>
      </c>
      <c r="H2258" s="10">
        <f>VLOOKUP(A2258,away!$A$2:$E$405,3,FALSE)</f>
        <v>1.0333333333333301</v>
      </c>
      <c r="I2258" s="10">
        <f>VLOOKUP(C2258,away!$B$2:$E$405,3,FALSE)</f>
        <v>0.28000000000000003</v>
      </c>
      <c r="J2258" s="10">
        <f>VLOOKUP(B2258,home!$B$2:$E$405,4,FALSE)</f>
        <v>1.1599999999999999</v>
      </c>
      <c r="K2258" s="12">
        <f t="shared" si="2688"/>
        <v>1.6608299999999998</v>
      </c>
      <c r="L2258" s="12">
        <f t="shared" si="2689"/>
        <v>0.33562666666666563</v>
      </c>
      <c r="M2258" s="13">
        <f t="shared" si="2690"/>
        <v>0.13581567184274684</v>
      </c>
      <c r="N2258" s="13">
        <f t="shared" si="2691"/>
        <v>0.22556674226658924</v>
      </c>
      <c r="O2258" s="13">
        <f t="shared" si="2692"/>
        <v>4.5583361221674841E-2</v>
      </c>
      <c r="P2258" s="13">
        <f t="shared" si="2693"/>
        <v>7.570621381779423E-2</v>
      </c>
      <c r="Q2258" s="13">
        <f t="shared" si="2694"/>
        <v>0.18731400627930972</v>
      </c>
      <c r="R2258" s="13">
        <f t="shared" si="2695"/>
        <v>7.6494957911466353E-3</v>
      </c>
      <c r="S2258" s="13">
        <f t="shared" si="2696"/>
        <v>1.0550017411211702E-2</v>
      </c>
      <c r="T2258" s="13">
        <f t="shared" si="2697"/>
        <v>6.2867575547503593E-2</v>
      </c>
      <c r="U2258" s="13">
        <f t="shared" si="2698"/>
        <v>1.2704512094810065E-2</v>
      </c>
      <c r="V2258" s="13">
        <f t="shared" si="2699"/>
        <v>6.534198259530396E-4</v>
      </c>
      <c r="W2258" s="13">
        <f t="shared" si="2700"/>
        <v>0.10369890701628867</v>
      </c>
      <c r="X2258" s="13">
        <f t="shared" si="2701"/>
        <v>3.4804118498853474E-2</v>
      </c>
      <c r="Y2258" s="13">
        <f t="shared" si="2702"/>
        <v>5.8405951390209116E-3</v>
      </c>
      <c r="Z2258" s="13">
        <f t="shared" si="2703"/>
        <v>8.5579159135441103E-4</v>
      </c>
      <c r="AA2258" s="13">
        <f t="shared" si="2704"/>
        <v>1.4213243486691466E-3</v>
      </c>
      <c r="AB2258" s="13">
        <f t="shared" si="2705"/>
        <v>1.1802890590000895E-3</v>
      </c>
      <c r="AC2258" s="13">
        <f t="shared" si="2706"/>
        <v>2.2764282457800023E-5</v>
      </c>
      <c r="AD2258" s="13">
        <f t="shared" si="2707"/>
        <v>4.3056563934965653E-2</v>
      </c>
      <c r="AE2258" s="13">
        <f t="shared" si="2708"/>
        <v>1.4450931031612695E-2</v>
      </c>
      <c r="AF2258" s="13">
        <f t="shared" si="2709"/>
        <v>2.4250589061850236E-3</v>
      </c>
      <c r="AG2258" s="13">
        <f t="shared" si="2710"/>
        <v>2.7130481238439656E-4</v>
      </c>
      <c r="AH2258" s="13">
        <f t="shared" si="2711"/>
        <v>7.1806619791910554E-5</v>
      </c>
      <c r="AI2258" s="13">
        <f t="shared" si="2712"/>
        <v>1.1925858834899879E-4</v>
      </c>
      <c r="AJ2258" s="13">
        <f t="shared" si="2713"/>
        <v>9.9034120643833845E-5</v>
      </c>
      <c r="AK2258" s="13">
        <f t="shared" si="2714"/>
        <v>5.4826279529632859E-5</v>
      </c>
      <c r="AL2258" s="13">
        <f t="shared" si="2715"/>
        <v>5.0756959392854011E-7</v>
      </c>
      <c r="AM2258" s="13">
        <f t="shared" si="2716"/>
        <v>1.4301926616021804E-2</v>
      </c>
      <c r="AN2258" s="13">
        <f t="shared" si="2717"/>
        <v>4.8001079570466638E-3</v>
      </c>
      <c r="AO2258" s="13">
        <f t="shared" si="2718"/>
        <v>8.055221166318547E-4</v>
      </c>
      <c r="AP2258" s="13">
        <f t="shared" si="2719"/>
        <v>9.0118234310475475E-5</v>
      </c>
      <c r="AQ2258" s="13">
        <f t="shared" si="2720"/>
        <v>7.5615206468776041E-6</v>
      </c>
      <c r="AR2258" s="13">
        <f t="shared" si="2721"/>
        <v>4.8200432890719133E-6</v>
      </c>
      <c r="AS2258" s="13">
        <f t="shared" si="2722"/>
        <v>8.0052724957893052E-6</v>
      </c>
      <c r="AT2258" s="13">
        <f t="shared" si="2723"/>
        <v>6.647698359590877E-6</v>
      </c>
      <c r="AU2258" s="13">
        <f t="shared" si="2724"/>
        <v>3.6802322888531059E-6</v>
      </c>
      <c r="AV2258" s="13">
        <f t="shared" si="2725"/>
        <v>1.5280600480739751E-6</v>
      </c>
      <c r="AW2258" s="13">
        <f t="shared" si="2726"/>
        <v>7.8591347956303913E-9</v>
      </c>
      <c r="AX2258" s="13">
        <f t="shared" si="2727"/>
        <v>3.9588447969479169E-3</v>
      </c>
      <c r="AY2258" s="13">
        <f t="shared" si="2728"/>
        <v>1.3286938830503021E-3</v>
      </c>
      <c r="AZ2258" s="13">
        <f t="shared" si="2729"/>
        <v>2.2297254949428061E-4</v>
      </c>
      <c r="BA2258" s="13">
        <f t="shared" si="2730"/>
        <v>2.4945177848311171E-5</v>
      </c>
      <c r="BB2258" s="13">
        <f t="shared" si="2731"/>
        <v>2.0930667226589557E-6</v>
      </c>
      <c r="BC2258" s="13">
        <f t="shared" si="2732"/>
        <v>1.4049780144738958E-7</v>
      </c>
      <c r="BD2258" s="13">
        <f t="shared" si="2733"/>
        <v>2.6962251038337267E-7</v>
      </c>
      <c r="BE2258" s="13">
        <f t="shared" si="2734"/>
        <v>4.4779715392001677E-7</v>
      </c>
      <c r="BF2258" s="13">
        <f t="shared" si="2735"/>
        <v>3.7185747357249076E-7</v>
      </c>
      <c r="BG2258" s="13">
        <f t="shared" si="2736"/>
        <v>2.0586401594446664E-7</v>
      </c>
      <c r="BH2258" s="13">
        <f t="shared" si="2737"/>
        <v>8.5476283400262095E-8</v>
      </c>
      <c r="BI2258" s="13">
        <f t="shared" si="2738"/>
        <v>2.8392315151931464E-8</v>
      </c>
      <c r="BJ2258" s="14">
        <f t="shared" si="2739"/>
        <v>0.70583872984923601</v>
      </c>
      <c r="BK2258" s="14">
        <f t="shared" si="2740"/>
        <v>0.22407728863280785</v>
      </c>
      <c r="BL2258" s="14">
        <f t="shared" si="2741"/>
        <v>6.8909998439848921E-2</v>
      </c>
      <c r="BM2258" s="14">
        <f t="shared" si="2742"/>
        <v>0.32071763127007002</v>
      </c>
      <c r="BN2258" s="14">
        <f t="shared" si="2743"/>
        <v>0.67763549121926148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1.45</v>
      </c>
      <c r="F2259" s="10">
        <f>VLOOKUP(B2259,home!$B$2:$E$405,3,FALSE)</f>
        <v>1.1000000000000001</v>
      </c>
      <c r="G2259" s="10">
        <f>VLOOKUP(C2259,away!$B$2:$E$405,4,FALSE)</f>
        <v>0.69</v>
      </c>
      <c r="H2259" s="10">
        <f>VLOOKUP(A2259,away!$A$2:$E$405,3,FALSE)</f>
        <v>1.0333333333333301</v>
      </c>
      <c r="I2259" s="10">
        <f>VLOOKUP(C2259,away!$B$2:$E$405,3,FALSE)</f>
        <v>0.69</v>
      </c>
      <c r="J2259" s="10">
        <f>VLOOKUP(B2259,home!$B$2:$E$405,4,FALSE)</f>
        <v>0.97</v>
      </c>
      <c r="K2259" s="12">
        <f t="shared" si="2688"/>
        <v>1.1005499999999999</v>
      </c>
      <c r="L2259" s="12">
        <f t="shared" si="2689"/>
        <v>0.69160999999999784</v>
      </c>
      <c r="M2259" s="13">
        <f t="shared" si="2690"/>
        <v>0.16659992490496647</v>
      </c>
      <c r="N2259" s="13">
        <f t="shared" si="2691"/>
        <v>0.18335154735416084</v>
      </c>
      <c r="O2259" s="13">
        <f t="shared" si="2692"/>
        <v>0.1152221740635235</v>
      </c>
      <c r="P2259" s="13">
        <f t="shared" si="2693"/>
        <v>0.12680776366561078</v>
      </c>
      <c r="Q2259" s="13">
        <f t="shared" si="2694"/>
        <v>0.10089377272031087</v>
      </c>
      <c r="R2259" s="13">
        <f t="shared" si="2695"/>
        <v>3.9844403902036613E-2</v>
      </c>
      <c r="S2259" s="13">
        <f t="shared" si="2696"/>
        <v>2.4129976251558972E-2</v>
      </c>
      <c r="T2259" s="13">
        <f t="shared" si="2697"/>
        <v>6.9779142151093987E-2</v>
      </c>
      <c r="U2259" s="13">
        <f t="shared" si="2698"/>
        <v>4.3850758714386387E-2</v>
      </c>
      <c r="V2259" s="13">
        <f t="shared" si="2699"/>
        <v>2.0407294284395727E-3</v>
      </c>
      <c r="W2259" s="13">
        <f t="shared" si="2700"/>
        <v>3.7012880522446043E-2</v>
      </c>
      <c r="X2259" s="13">
        <f t="shared" si="2701"/>
        <v>2.5598478298128825E-2</v>
      </c>
      <c r="Y2259" s="13">
        <f t="shared" si="2702"/>
        <v>8.8520817878844082E-3</v>
      </c>
      <c r="Z2259" s="13">
        <f t="shared" si="2703"/>
        <v>9.1855960608958204E-3</v>
      </c>
      <c r="AA2259" s="13">
        <f t="shared" si="2704"/>
        <v>1.0109207744818893E-2</v>
      </c>
      <c r="AB2259" s="13">
        <f t="shared" si="2705"/>
        <v>5.5628442917802171E-3</v>
      </c>
      <c r="AC2259" s="13">
        <f t="shared" si="2706"/>
        <v>9.7081501992962363E-5</v>
      </c>
      <c r="AD2259" s="13">
        <f t="shared" si="2707"/>
        <v>1.0183631414744491E-2</v>
      </c>
      <c r="AE2259" s="13">
        <f t="shared" si="2708"/>
        <v>7.0431013227514154E-3</v>
      </c>
      <c r="AF2259" s="13">
        <f t="shared" si="2709"/>
        <v>2.4355396529140449E-3</v>
      </c>
      <c r="AG2259" s="13">
        <f t="shared" si="2710"/>
        <v>5.6148119311729252E-4</v>
      </c>
      <c r="AH2259" s="13">
        <f t="shared" si="2711"/>
        <v>1.5882125229190343E-3</v>
      </c>
      <c r="AI2259" s="13">
        <f t="shared" si="2712"/>
        <v>1.7479072920985432E-3</v>
      </c>
      <c r="AJ2259" s="13">
        <f t="shared" si="2713"/>
        <v>9.6182968515952599E-4</v>
      </c>
      <c r="AK2259" s="13">
        <f t="shared" si="2714"/>
        <v>3.5284722000077209E-4</v>
      </c>
      <c r="AL2259" s="13">
        <f t="shared" si="2715"/>
        <v>2.9557487899345638E-6</v>
      </c>
      <c r="AM2259" s="13">
        <f t="shared" si="2716"/>
        <v>2.2415191106994097E-3</v>
      </c>
      <c r="AN2259" s="13">
        <f t="shared" si="2717"/>
        <v>1.5502570321508137E-3</v>
      </c>
      <c r="AO2259" s="13">
        <f t="shared" si="2718"/>
        <v>5.3608663300291036E-4</v>
      </c>
      <c r="AP2259" s="13">
        <f t="shared" si="2719"/>
        <v>1.2358762541704723E-4</v>
      </c>
      <c r="AQ2259" s="13">
        <f t="shared" si="2720"/>
        <v>2.1368609403670941E-5</v>
      </c>
      <c r="AR2259" s="13">
        <f t="shared" si="2721"/>
        <v>2.1968473259520609E-4</v>
      </c>
      <c r="AS2259" s="13">
        <f t="shared" si="2722"/>
        <v>2.4177403245765402E-4</v>
      </c>
      <c r="AT2259" s="13">
        <f t="shared" si="2723"/>
        <v>1.3304220571063558E-4</v>
      </c>
      <c r="AU2259" s="13">
        <f t="shared" si="2724"/>
        <v>4.8806533164946661E-5</v>
      </c>
      <c r="AV2259" s="13">
        <f t="shared" si="2725"/>
        <v>1.3428507518670503E-5</v>
      </c>
      <c r="AW2259" s="13">
        <f t="shared" si="2726"/>
        <v>6.2493674629128678E-8</v>
      </c>
      <c r="AX2259" s="13">
        <f t="shared" si="2727"/>
        <v>4.1115064288003907E-4</v>
      </c>
      <c r="AY2259" s="13">
        <f t="shared" si="2728"/>
        <v>2.843558961222629E-4</v>
      </c>
      <c r="AZ2259" s="13">
        <f t="shared" si="2729"/>
        <v>9.8331690658558791E-5</v>
      </c>
      <c r="BA2259" s="13">
        <f t="shared" si="2730"/>
        <v>2.2669060192121882E-5</v>
      </c>
      <c r="BB2259" s="13">
        <f t="shared" si="2731"/>
        <v>3.9195371798683415E-6</v>
      </c>
      <c r="BC2259" s="13">
        <f t="shared" si="2732"/>
        <v>5.421582217937472E-7</v>
      </c>
      <c r="BD2259" s="13">
        <f t="shared" si="2733"/>
        <v>2.5322692985028315E-5</v>
      </c>
      <c r="BE2259" s="13">
        <f t="shared" si="2734"/>
        <v>2.7868889764672908E-5</v>
      </c>
      <c r="BF2259" s="13">
        <f t="shared" si="2735"/>
        <v>1.5335553315255388E-5</v>
      </c>
      <c r="BG2259" s="13">
        <f t="shared" si="2736"/>
        <v>5.6258477337014388E-6</v>
      </c>
      <c r="BH2259" s="13">
        <f t="shared" si="2737"/>
        <v>1.5478816808312786E-6</v>
      </c>
      <c r="BI2259" s="13">
        <f t="shared" si="2738"/>
        <v>3.4070423676777267E-7</v>
      </c>
      <c r="BJ2259" s="14">
        <f t="shared" si="2739"/>
        <v>0.45100544441348078</v>
      </c>
      <c r="BK2259" s="14">
        <f t="shared" si="2740"/>
        <v>0.31996278739748096</v>
      </c>
      <c r="BL2259" s="14">
        <f t="shared" si="2741"/>
        <v>0.21997296301788685</v>
      </c>
      <c r="BM2259" s="14">
        <f t="shared" si="2742"/>
        <v>0.26712291087668777</v>
      </c>
      <c r="BN2259" s="14">
        <f t="shared" si="2743"/>
        <v>0.73271958661060899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1.45</v>
      </c>
      <c r="F2260" s="10">
        <f>VLOOKUP(B2260,home!$B$2:$E$405,3,FALSE)</f>
        <v>0.52</v>
      </c>
      <c r="G2260" s="10">
        <f>VLOOKUP(C2260,away!$B$2:$E$405,4,FALSE)</f>
        <v>0.41</v>
      </c>
      <c r="H2260" s="10">
        <f>VLOOKUP(A2260,away!$A$2:$E$405,3,FALSE)</f>
        <v>1.0333333333333301</v>
      </c>
      <c r="I2260" s="10">
        <f>VLOOKUP(C2260,away!$B$2:$E$405,3,FALSE)</f>
        <v>0.69</v>
      </c>
      <c r="J2260" s="10">
        <f>VLOOKUP(B2260,home!$B$2:$E$405,4,FALSE)</f>
        <v>1.21</v>
      </c>
      <c r="K2260" s="12">
        <f t="shared" si="2688"/>
        <v>0.30913999999999997</v>
      </c>
      <c r="L2260" s="12">
        <f t="shared" si="2689"/>
        <v>0.86272999999999722</v>
      </c>
      <c r="M2260" s="13">
        <f t="shared" si="2690"/>
        <v>0.30978709740829724</v>
      </c>
      <c r="N2260" s="13">
        <f t="shared" si="2691"/>
        <v>9.5767583292800995E-2</v>
      </c>
      <c r="O2260" s="13">
        <f t="shared" si="2692"/>
        <v>0.2672626225470594</v>
      </c>
      <c r="P2260" s="13">
        <f t="shared" si="2693"/>
        <v>8.2621567134197937E-2</v>
      </c>
      <c r="Q2260" s="13">
        <f t="shared" si="2694"/>
        <v>1.4802795349568248E-2</v>
      </c>
      <c r="R2260" s="13">
        <f t="shared" si="2695"/>
        <v>0.11528774117501189</v>
      </c>
      <c r="S2260" s="13">
        <f t="shared" si="2696"/>
        <v>5.5088828850687489E-3</v>
      </c>
      <c r="T2260" s="13">
        <f t="shared" si="2697"/>
        <v>1.2770815631932974E-2</v>
      </c>
      <c r="U2260" s="13">
        <f t="shared" si="2698"/>
        <v>3.5640052306843174E-2</v>
      </c>
      <c r="V2260" s="13">
        <f t="shared" si="2699"/>
        <v>1.6324922680088032E-4</v>
      </c>
      <c r="W2260" s="13">
        <f t="shared" si="2700"/>
        <v>1.5253787181218426E-3</v>
      </c>
      <c r="X2260" s="13">
        <f t="shared" si="2701"/>
        <v>1.3159899814852529E-3</v>
      </c>
      <c r="Y2260" s="13">
        <f t="shared" si="2702"/>
        <v>5.6767201836338424E-4</v>
      </c>
      <c r="Z2260" s="13">
        <f t="shared" si="2703"/>
        <v>3.3154064314639235E-2</v>
      </c>
      <c r="AA2260" s="13">
        <f t="shared" si="2704"/>
        <v>1.0249247442227572E-2</v>
      </c>
      <c r="AB2260" s="13">
        <f t="shared" si="2705"/>
        <v>1.5842261771451156E-3</v>
      </c>
      <c r="AC2260" s="13">
        <f t="shared" si="2706"/>
        <v>2.7212049550674697E-6</v>
      </c>
      <c r="AD2260" s="13">
        <f t="shared" si="2707"/>
        <v>1.178888942300466E-4</v>
      </c>
      <c r="AE2260" s="13">
        <f t="shared" si="2708"/>
        <v>1.0170628571908778E-4</v>
      </c>
      <c r="AF2260" s="13">
        <f t="shared" si="2709"/>
        <v>4.3872531939214156E-5</v>
      </c>
      <c r="AG2260" s="13">
        <f t="shared" si="2710"/>
        <v>1.2616716493306035E-5</v>
      </c>
      <c r="AH2260" s="13">
        <f t="shared" si="2711"/>
        <v>7.1507514765421516E-3</v>
      </c>
      <c r="AI2260" s="13">
        <f t="shared" si="2712"/>
        <v>2.2105833114582406E-3</v>
      </c>
      <c r="AJ2260" s="13">
        <f t="shared" si="2713"/>
        <v>3.4168986245210024E-4</v>
      </c>
      <c r="AK2260" s="13">
        <f t="shared" si="2714"/>
        <v>3.5210001359480748E-5</v>
      </c>
      <c r="AL2260" s="13">
        <f t="shared" si="2715"/>
        <v>2.9030288189787911E-8</v>
      </c>
      <c r="AM2260" s="13">
        <f t="shared" si="2716"/>
        <v>7.2888345524553238E-6</v>
      </c>
      <c r="AN2260" s="13">
        <f t="shared" si="2717"/>
        <v>6.2882962334397623E-6</v>
      </c>
      <c r="AO2260" s="13">
        <f t="shared" si="2718"/>
        <v>2.7125509047377338E-6</v>
      </c>
      <c r="AP2260" s="13">
        <f t="shared" si="2719"/>
        <v>7.8006634734812594E-7</v>
      </c>
      <c r="AQ2260" s="13">
        <f t="shared" si="2720"/>
        <v>1.682466599619116E-7</v>
      </c>
      <c r="AR2260" s="13">
        <f t="shared" si="2721"/>
        <v>1.2338335642714385E-3</v>
      </c>
      <c r="AS2260" s="13">
        <f t="shared" si="2722"/>
        <v>3.8142730805887251E-4</v>
      </c>
      <c r="AT2260" s="13">
        <f t="shared" si="2723"/>
        <v>5.8957219006659919E-5</v>
      </c>
      <c r="AU2260" s="13">
        <f t="shared" si="2724"/>
        <v>6.0753448945729472E-6</v>
      </c>
      <c r="AV2260" s="13">
        <f t="shared" si="2725"/>
        <v>4.6953303017707026E-7</v>
      </c>
      <c r="AW2260" s="13">
        <f t="shared" si="2726"/>
        <v>2.1506956127324054E-10</v>
      </c>
      <c r="AX2260" s="13">
        <f t="shared" si="2727"/>
        <v>3.7554505225767271E-7</v>
      </c>
      <c r="AY2260" s="13">
        <f t="shared" si="2728"/>
        <v>3.2399398293426095E-7</v>
      </c>
      <c r="AZ2260" s="13">
        <f t="shared" si="2729"/>
        <v>1.39759664448437E-7</v>
      </c>
      <c r="BA2260" s="13">
        <f t="shared" si="2730"/>
        <v>4.0191618436533223E-8</v>
      </c>
      <c r="BB2260" s="13">
        <f t="shared" si="2731"/>
        <v>8.6686287434375474E-9</v>
      </c>
      <c r="BC2260" s="13">
        <f t="shared" si="2732"/>
        <v>1.4957372151651708E-9</v>
      </c>
      <c r="BD2260" s="13">
        <f t="shared" si="2733"/>
        <v>1.7741087181731577E-4</v>
      </c>
      <c r="BE2260" s="13">
        <f t="shared" si="2734"/>
        <v>5.484479691360499E-5</v>
      </c>
      <c r="BF2260" s="13">
        <f t="shared" si="2735"/>
        <v>8.4773602589359223E-6</v>
      </c>
      <c r="BG2260" s="13">
        <f t="shared" si="2736"/>
        <v>8.7356371681581679E-7</v>
      </c>
      <c r="BH2260" s="13">
        <f t="shared" si="2737"/>
        <v>6.751337185411041E-8</v>
      </c>
      <c r="BI2260" s="13">
        <f t="shared" si="2738"/>
        <v>4.1742167549959396E-9</v>
      </c>
      <c r="BJ2260" s="14">
        <f t="shared" si="2739"/>
        <v>0.12704444707003634</v>
      </c>
      <c r="BK2260" s="14">
        <f t="shared" si="2740"/>
        <v>0.39808387088359098</v>
      </c>
      <c r="BL2260" s="14">
        <f t="shared" si="2741"/>
        <v>0.44168456554965602</v>
      </c>
      <c r="BM2260" s="14">
        <f t="shared" si="2742"/>
        <v>0.11443721713207361</v>
      </c>
      <c r="BN2260" s="14">
        <f t="shared" si="2743"/>
        <v>0.88552940690693571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1.45</v>
      </c>
      <c r="F2261" s="10">
        <f>VLOOKUP(B2261,home!$B$2:$E$405,3,FALSE)</f>
        <v>0.97</v>
      </c>
      <c r="G2261" s="10">
        <f>VLOOKUP(C2261,away!$B$2:$E$405,4,FALSE)</f>
        <v>1.66</v>
      </c>
      <c r="H2261" s="10">
        <f>VLOOKUP(A2261,away!$A$2:$E$405,3,FALSE)</f>
        <v>1.0333333333333301</v>
      </c>
      <c r="I2261" s="10">
        <f>VLOOKUP(C2261,away!$B$2:$E$405,3,FALSE)</f>
        <v>1.1000000000000001</v>
      </c>
      <c r="J2261" s="10">
        <f>VLOOKUP(B2261,home!$B$2:$E$405,4,FALSE)</f>
        <v>1.1599999999999999</v>
      </c>
      <c r="K2261" s="12">
        <f t="shared" si="2688"/>
        <v>2.3347899999999995</v>
      </c>
      <c r="L2261" s="12">
        <f t="shared" si="2689"/>
        <v>1.3185333333333291</v>
      </c>
      <c r="M2261" s="13">
        <f t="shared" si="2690"/>
        <v>2.5904894965335119E-2</v>
      </c>
      <c r="N2261" s="13">
        <f t="shared" si="2691"/>
        <v>6.0482489716114772E-2</v>
      </c>
      <c r="O2261" s="13">
        <f t="shared" si="2692"/>
        <v>3.4156467508293091E-2</v>
      </c>
      <c r="P2261" s="13">
        <f t="shared" si="2693"/>
        <v>7.9748178773687603E-2</v>
      </c>
      <c r="Q2261" s="13">
        <f t="shared" si="2694"/>
        <v>7.060695608214379E-2</v>
      </c>
      <c r="R2261" s="13">
        <f t="shared" si="2695"/>
        <v>2.2518220479300625E-2</v>
      </c>
      <c r="S2261" s="13">
        <f t="shared" si="2696"/>
        <v>6.1376161013492143E-2</v>
      </c>
      <c r="T2261" s="13">
        <f t="shared" si="2697"/>
        <v>9.309762515950902E-2</v>
      </c>
      <c r="U2261" s="13">
        <f t="shared" si="2698"/>
        <v>5.2575315992866301E-2</v>
      </c>
      <c r="V2261" s="13">
        <f t="shared" si="2699"/>
        <v>2.0994046223895394E-2</v>
      </c>
      <c r="W2261" s="13">
        <f t="shared" si="2700"/>
        <v>5.4950804997009488E-2</v>
      </c>
      <c r="X2261" s="13">
        <f t="shared" si="2701"/>
        <v>7.2454468082056689E-2</v>
      </c>
      <c r="Y2261" s="13">
        <f t="shared" si="2702"/>
        <v>4.7766815657563765E-2</v>
      </c>
      <c r="Z2261" s="13">
        <f t="shared" si="2703"/>
        <v>9.8970081031023588E-3</v>
      </c>
      <c r="AA2261" s="13">
        <f t="shared" si="2704"/>
        <v>2.3107435549042352E-2</v>
      </c>
      <c r="AB2261" s="13">
        <f t="shared" si="2705"/>
        <v>2.6975504722774293E-2</v>
      </c>
      <c r="AC2261" s="13">
        <f t="shared" si="2706"/>
        <v>4.0393836610963579E-3</v>
      </c>
      <c r="AD2261" s="13">
        <f t="shared" si="2707"/>
        <v>3.207464749974194E-2</v>
      </c>
      <c r="AE2261" s="13">
        <f t="shared" si="2708"/>
        <v>4.2291491883326274E-2</v>
      </c>
      <c r="AF2261" s="13">
        <f t="shared" si="2709"/>
        <v>2.788137088228082E-2</v>
      </c>
      <c r="AG2261" s="13">
        <f t="shared" si="2710"/>
        <v>1.2254172295772178E-2</v>
      </c>
      <c r="AH2261" s="13">
        <f t="shared" si="2711"/>
        <v>3.2623837710526321E-3</v>
      </c>
      <c r="AI2261" s="13">
        <f t="shared" si="2712"/>
        <v>7.6169810048159732E-3</v>
      </c>
      <c r="AJ2261" s="13">
        <f t="shared" si="2713"/>
        <v>8.8920255401171416E-3</v>
      </c>
      <c r="AK2261" s="13">
        <f t="shared" si="2714"/>
        <v>6.920337436936699E-3</v>
      </c>
      <c r="AL2261" s="13">
        <f t="shared" si="2715"/>
        <v>4.97409452185297E-4</v>
      </c>
      <c r="AM2261" s="13">
        <f t="shared" si="2716"/>
        <v>1.4977513247184486E-2</v>
      </c>
      <c r="AN2261" s="13">
        <f t="shared" si="2717"/>
        <v>1.9748350466854254E-2</v>
      </c>
      <c r="AO2261" s="13">
        <f t="shared" si="2718"/>
        <v>1.3019429184448077E-2</v>
      </c>
      <c r="AP2261" s="13">
        <f t="shared" si="2719"/>
        <v>5.722183786889181E-3</v>
      </c>
      <c r="AQ2261" s="13">
        <f t="shared" si="2720"/>
        <v>1.8862225156182318E-3</v>
      </c>
      <c r="AR2261" s="13">
        <f t="shared" si="2721"/>
        <v>8.6031234965171666E-4</v>
      </c>
      <c r="AS2261" s="13">
        <f t="shared" si="2722"/>
        <v>2.0086486708433314E-3</v>
      </c>
      <c r="AT2261" s="13">
        <f t="shared" si="2723"/>
        <v>2.3448864150991504E-3</v>
      </c>
      <c r="AU2261" s="13">
        <f t="shared" si="2724"/>
        <v>1.8249391177031146E-3</v>
      </c>
      <c r="AV2261" s="13">
        <f t="shared" si="2725"/>
        <v>1.0652124006555136E-3</v>
      </c>
      <c r="AW2261" s="13">
        <f t="shared" si="2726"/>
        <v>4.2535395090469332E-5</v>
      </c>
      <c r="AX2261" s="13">
        <f t="shared" si="2727"/>
        <v>5.8282246923989766E-3</v>
      </c>
      <c r="AY2261" s="13">
        <f t="shared" si="2728"/>
        <v>7.6847085310844396E-3</v>
      </c>
      <c r="AZ2261" s="13">
        <f t="shared" si="2729"/>
        <v>5.0662721775929197E-3</v>
      </c>
      <c r="BA2261" s="13">
        <f t="shared" si="2730"/>
        <v>2.2266829139651646E-3</v>
      </c>
      <c r="BB2261" s="13">
        <f t="shared" si="2731"/>
        <v>7.339889112067151E-4</v>
      </c>
      <c r="BC2261" s="13">
        <f t="shared" si="2732"/>
        <v>1.9355776914461821E-4</v>
      </c>
      <c r="BD2261" s="13">
        <f t="shared" si="2733"/>
        <v>1.8905841834901743E-4</v>
      </c>
      <c r="BE2261" s="13">
        <f t="shared" si="2734"/>
        <v>4.4141170457710229E-4</v>
      </c>
      <c r="BF2261" s="13">
        <f t="shared" si="2735"/>
        <v>5.1530181686478623E-4</v>
      </c>
      <c r="BG2261" s="13">
        <f t="shared" si="2736"/>
        <v>4.0104050966591139E-4</v>
      </c>
      <c r="BH2261" s="13">
        <f t="shared" si="2737"/>
        <v>2.3408634289071825E-4</v>
      </c>
      <c r="BI2261" s="13">
        <f t="shared" si="2738"/>
        <v>1.0930849050356393E-4</v>
      </c>
      <c r="BJ2261" s="14">
        <f t="shared" si="2739"/>
        <v>0.59094797645190589</v>
      </c>
      <c r="BK2261" s="14">
        <f t="shared" si="2740"/>
        <v>0.20024478262077633</v>
      </c>
      <c r="BL2261" s="14">
        <f t="shared" si="2741"/>
        <v>0.19601887824200306</v>
      </c>
      <c r="BM2261" s="14">
        <f t="shared" si="2742"/>
        <v>0.69604926475691864</v>
      </c>
      <c r="BN2261" s="14">
        <f t="shared" si="2743"/>
        <v>0.29341720752487499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1.45</v>
      </c>
      <c r="F2262" s="10">
        <f>VLOOKUP(B2262,home!$B$2:$E$405,3,FALSE)</f>
        <v>1.1000000000000001</v>
      </c>
      <c r="G2262" s="10">
        <f>VLOOKUP(C2262,away!$B$2:$E$405,4,FALSE)</f>
        <v>1.24</v>
      </c>
      <c r="H2262" s="10">
        <f>VLOOKUP(A2262,away!$A$2:$E$405,3,FALSE)</f>
        <v>1.0333333333333301</v>
      </c>
      <c r="I2262" s="10">
        <f>VLOOKUP(C2262,away!$B$2:$E$405,3,FALSE)</f>
        <v>0.83</v>
      </c>
      <c r="J2262" s="10">
        <f>VLOOKUP(B2262,home!$B$2:$E$405,4,FALSE)</f>
        <v>0.57999999999999996</v>
      </c>
      <c r="K2262" s="12">
        <f t="shared" si="2688"/>
        <v>1.9778</v>
      </c>
      <c r="L2262" s="12">
        <f t="shared" si="2689"/>
        <v>0.49744666666666504</v>
      </c>
      <c r="M2262" s="13">
        <f t="shared" si="2690"/>
        <v>8.414223261326173E-2</v>
      </c>
      <c r="N2262" s="13">
        <f t="shared" si="2691"/>
        <v>0.16641650766250904</v>
      </c>
      <c r="O2262" s="13">
        <f t="shared" si="2692"/>
        <v>4.1856273139358198E-2</v>
      </c>
      <c r="P2262" s="13">
        <f t="shared" si="2693"/>
        <v>8.2783337015022634E-2</v>
      </c>
      <c r="Q2262" s="13">
        <f t="shared" si="2694"/>
        <v>0.16456928442745522</v>
      </c>
      <c r="R2262" s="13">
        <f t="shared" si="2695"/>
        <v>1.04106317761316E-2</v>
      </c>
      <c r="S2262" s="13">
        <f t="shared" si="2696"/>
        <v>2.0361596889285235E-2</v>
      </c>
      <c r="T2262" s="13">
        <f t="shared" si="2697"/>
        <v>8.1864441974155905E-2</v>
      </c>
      <c r="U2262" s="13">
        <f t="shared" si="2698"/>
        <v>2.059014752683308E-2</v>
      </c>
      <c r="V2262" s="13">
        <f t="shared" si="2699"/>
        <v>2.22586193916195E-3</v>
      </c>
      <c r="W2262" s="13">
        <f t="shared" si="2700"/>
        <v>0.10849504358020695</v>
      </c>
      <c r="X2262" s="13">
        <f t="shared" si="2701"/>
        <v>5.3970497778828501E-2</v>
      </c>
      <c r="Y2262" s="13">
        <f t="shared" si="2702"/>
        <v>1.3423722109209444E-2</v>
      </c>
      <c r="Z2262" s="13">
        <f t="shared" si="2703"/>
        <v>1.7262446916435756E-3</v>
      </c>
      <c r="AA2262" s="13">
        <f t="shared" si="2704"/>
        <v>3.4141667511326636E-3</v>
      </c>
      <c r="AB2262" s="13">
        <f t="shared" si="2705"/>
        <v>3.3762695001950918E-3</v>
      </c>
      <c r="AC2262" s="13">
        <f t="shared" si="2706"/>
        <v>1.368696442141303E-4</v>
      </c>
      <c r="AD2262" s="13">
        <f t="shared" si="2707"/>
        <v>5.364537429823333E-2</v>
      </c>
      <c r="AE2262" s="13">
        <f t="shared" si="2708"/>
        <v>2.6685712626741753E-2</v>
      </c>
      <c r="AF2262" s="13">
        <f t="shared" si="2709"/>
        <v>6.6373593968986093E-3</v>
      </c>
      <c r="AG2262" s="13">
        <f t="shared" si="2710"/>
        <v>1.1005774358186263E-3</v>
      </c>
      <c r="AH2262" s="13">
        <f t="shared" si="2711"/>
        <v>2.1467866692728043E-4</v>
      </c>
      <c r="AI2262" s="13">
        <f t="shared" si="2712"/>
        <v>4.2459146744877526E-4</v>
      </c>
      <c r="AJ2262" s="13">
        <f t="shared" si="2713"/>
        <v>4.1987850216009394E-4</v>
      </c>
      <c r="AK2262" s="13">
        <f t="shared" si="2714"/>
        <v>2.7681190052407785E-4</v>
      </c>
      <c r="AL2262" s="13">
        <f t="shared" si="2715"/>
        <v>5.3863680732991546E-6</v>
      </c>
      <c r="AM2262" s="13">
        <f t="shared" si="2716"/>
        <v>2.1219964257409171E-2</v>
      </c>
      <c r="AN2262" s="13">
        <f t="shared" si="2717"/>
        <v>1.0555800486633966E-2</v>
      </c>
      <c r="AO2262" s="13">
        <f t="shared" si="2718"/>
        <v>2.6254738830372134E-3</v>
      </c>
      <c r="AP2262" s="13">
        <f t="shared" si="2719"/>
        <v>4.3534441051241573E-4</v>
      </c>
      <c r="AQ2262" s="13">
        <f t="shared" si="2720"/>
        <v>5.4140156465341368E-5</v>
      </c>
      <c r="AR2262" s="13">
        <f t="shared" si="2721"/>
        <v>2.1358237453483787E-5</v>
      </c>
      <c r="AS2262" s="13">
        <f t="shared" si="2722"/>
        <v>4.2242322035500236E-5</v>
      </c>
      <c r="AT2262" s="13">
        <f t="shared" si="2723"/>
        <v>4.1773432260906195E-5</v>
      </c>
      <c r="AU2262" s="13">
        <f t="shared" si="2724"/>
        <v>2.7539831441873417E-5</v>
      </c>
      <c r="AV2262" s="13">
        <f t="shared" si="2725"/>
        <v>1.3617069656434311E-5</v>
      </c>
      <c r="AW2262" s="13">
        <f t="shared" si="2726"/>
        <v>1.4720495339664064E-7</v>
      </c>
      <c r="AX2262" s="13">
        <f t="shared" si="2727"/>
        <v>6.9948075513839763E-3</v>
      </c>
      <c r="AY2262" s="13">
        <f t="shared" si="2728"/>
        <v>3.4795437004107761E-3</v>
      </c>
      <c r="AZ2262" s="13">
        <f t="shared" si="2729"/>
        <v>8.6544370764516667E-4</v>
      </c>
      <c r="BA2262" s="13">
        <f t="shared" si="2730"/>
        <v>1.4350402918524263E-4</v>
      </c>
      <c r="BB2262" s="13">
        <f t="shared" si="2731"/>
        <v>1.7846400242858694E-5</v>
      </c>
      <c r="BC2262" s="13">
        <f t="shared" si="2732"/>
        <v>1.7755264625618446E-6</v>
      </c>
      <c r="BD2262" s="13">
        <f t="shared" si="2733"/>
        <v>1.7707640045184366E-6</v>
      </c>
      <c r="BE2262" s="13">
        <f t="shared" si="2734"/>
        <v>3.5022170481365639E-6</v>
      </c>
      <c r="BF2262" s="13">
        <f t="shared" si="2735"/>
        <v>3.4633424389022484E-6</v>
      </c>
      <c r="BG2262" s="13">
        <f t="shared" si="2736"/>
        <v>2.2832662252202887E-6</v>
      </c>
      <c r="BH2262" s="13">
        <f t="shared" si="2737"/>
        <v>1.1289609850601717E-6</v>
      </c>
      <c r="BI2262" s="13">
        <f t="shared" si="2738"/>
        <v>4.4657180725040141E-7</v>
      </c>
      <c r="BJ2262" s="14">
        <f t="shared" si="2739"/>
        <v>0.72320216539944582</v>
      </c>
      <c r="BK2262" s="14">
        <f t="shared" si="2740"/>
        <v>0.19313482816942976</v>
      </c>
      <c r="BL2262" s="14">
        <f t="shared" si="2741"/>
        <v>8.1142575246068147E-2</v>
      </c>
      <c r="BM2262" s="14">
        <f t="shared" si="2742"/>
        <v>0.44554815037739171</v>
      </c>
      <c r="BN2262" s="14">
        <f t="shared" si="2743"/>
        <v>0.55017826663373837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1.45</v>
      </c>
      <c r="F2263" s="10">
        <f>VLOOKUP(B2263,home!$B$2:$E$405,3,FALSE)</f>
        <v>0.69</v>
      </c>
      <c r="G2263" s="10">
        <f>VLOOKUP(C2263,away!$B$2:$E$405,4,FALSE)</f>
        <v>0.69</v>
      </c>
      <c r="H2263" s="10">
        <f>VLOOKUP(A2263,away!$A$2:$E$405,3,FALSE)</f>
        <v>1.0333333333333301</v>
      </c>
      <c r="I2263" s="10">
        <f>VLOOKUP(C2263,away!$B$2:$E$405,3,FALSE)</f>
        <v>1.21</v>
      </c>
      <c r="J2263" s="10">
        <f>VLOOKUP(B2263,home!$B$2:$E$405,4,FALSE)</f>
        <v>1.55</v>
      </c>
      <c r="K2263" s="12">
        <f t="shared" si="2688"/>
        <v>0.69034499999999988</v>
      </c>
      <c r="L2263" s="12">
        <f t="shared" si="2689"/>
        <v>1.9380166666666605</v>
      </c>
      <c r="M2263" s="13">
        <f t="shared" si="2690"/>
        <v>7.2196647573118666E-2</v>
      </c>
      <c r="N2263" s="13">
        <f t="shared" si="2691"/>
        <v>4.9840594668864598E-2</v>
      </c>
      <c r="O2263" s="13">
        <f t="shared" si="2692"/>
        <v>0.13991830627416307</v>
      </c>
      <c r="P2263" s="13">
        <f t="shared" si="2693"/>
        <v>9.6591903144837093E-2</v>
      </c>
      <c r="Q2263" s="13">
        <f t="shared" si="2694"/>
        <v>1.720360266333866E-2</v>
      </c>
      <c r="R2263" s="13">
        <f t="shared" si="2695"/>
        <v>0.13558200476554921</v>
      </c>
      <c r="S2263" s="13">
        <f t="shared" si="2696"/>
        <v>3.2307579599497468E-2</v>
      </c>
      <c r="T2263" s="13">
        <f t="shared" si="2697"/>
        <v>3.334086868826127E-2</v>
      </c>
      <c r="U2263" s="13">
        <f t="shared" si="2698"/>
        <v>9.3598359079873059E-2</v>
      </c>
      <c r="V2263" s="13">
        <f t="shared" si="2699"/>
        <v>4.8027016095299859E-3</v>
      </c>
      <c r="W2263" s="13">
        <f t="shared" si="2700"/>
        <v>3.9588070268741756E-3</v>
      </c>
      <c r="X2263" s="13">
        <f t="shared" si="2701"/>
        <v>7.6722339981992417E-3</v>
      </c>
      <c r="Y2263" s="13">
        <f t="shared" si="2702"/>
        <v>7.4344586795383602E-3</v>
      </c>
      <c r="Z2263" s="13">
        <f t="shared" si="2703"/>
        <v>8.7586728311904338E-2</v>
      </c>
      <c r="AA2263" s="13">
        <f t="shared" si="2704"/>
        <v>6.046505995648159E-2</v>
      </c>
      <c r="AB2263" s="13">
        <f t="shared" si="2705"/>
        <v>2.0870875907828632E-2</v>
      </c>
      <c r="AC2263" s="13">
        <f t="shared" si="2706"/>
        <v>4.0159593995642848E-4</v>
      </c>
      <c r="AD2263" s="13">
        <f t="shared" si="2707"/>
        <v>6.8323565924186284E-4</v>
      </c>
      <c r="AE2263" s="13">
        <f t="shared" si="2708"/>
        <v>1.3241220948717134E-3</v>
      </c>
      <c r="AF2263" s="13">
        <f t="shared" si="2709"/>
        <v>1.2830853442814768E-3</v>
      </c>
      <c r="AG2263" s="13">
        <f t="shared" si="2710"/>
        <v>8.2888026065774413E-4</v>
      </c>
      <c r="AH2263" s="13">
        <f t="shared" si="2711"/>
        <v>4.2436134811818814E-2</v>
      </c>
      <c r="AI2263" s="13">
        <f t="shared" si="2712"/>
        <v>2.9295573486665057E-2</v>
      </c>
      <c r="AJ2263" s="13">
        <f t="shared" si="2713"/>
        <v>1.011202633932589E-2</v>
      </c>
      <c r="AK2263" s="13">
        <f t="shared" si="2714"/>
        <v>2.3269289410739772E-3</v>
      </c>
      <c r="AL2263" s="13">
        <f t="shared" si="2715"/>
        <v>2.1491810182097353E-5</v>
      </c>
      <c r="AM2263" s="13">
        <f t="shared" si="2716"/>
        <v>9.4333664235864763E-5</v>
      </c>
      <c r="AN2263" s="13">
        <f t="shared" si="2717"/>
        <v>1.8282021351684259E-4</v>
      </c>
      <c r="AO2263" s="13">
        <f t="shared" si="2718"/>
        <v>1.7715431039959923E-4</v>
      </c>
      <c r="AP2263" s="13">
        <f t="shared" si="2719"/>
        <v>1.1444266870875407E-4</v>
      </c>
      <c r="AQ2263" s="13">
        <f t="shared" si="2720"/>
        <v>5.5447949833844132E-5</v>
      </c>
      <c r="AR2263" s="13">
        <f t="shared" si="2721"/>
        <v>1.6448387306843618E-2</v>
      </c>
      <c r="AS2263" s="13">
        <f t="shared" si="2722"/>
        <v>1.1355061935342957E-2</v>
      </c>
      <c r="AT2263" s="13">
        <f t="shared" si="2723"/>
        <v>3.9194551158771651E-3</v>
      </c>
      <c r="AU2263" s="13">
        <f t="shared" si="2724"/>
        <v>9.0192541399007381E-4</v>
      </c>
      <c r="AV2263" s="13">
        <f t="shared" si="2725"/>
        <v>1.556599249802443E-4</v>
      </c>
      <c r="AW2263" s="13">
        <f t="shared" si="2726"/>
        <v>7.9871931473069408E-7</v>
      </c>
      <c r="AX2263" s="13">
        <f t="shared" si="2727"/>
        <v>1.0853795572818007E-5</v>
      </c>
      <c r="AY2263" s="13">
        <f t="shared" si="2728"/>
        <v>2.1034836716714108E-5</v>
      </c>
      <c r="AZ2263" s="13">
        <f t="shared" si="2729"/>
        <v>2.0382932068801879E-5</v>
      </c>
      <c r="BA2263" s="13">
        <f t="shared" si="2730"/>
        <v>1.3167487354957468E-5</v>
      </c>
      <c r="BB2263" s="13">
        <f t="shared" si="2731"/>
        <v>6.3797024880075189E-6</v>
      </c>
      <c r="BC2263" s="13">
        <f t="shared" si="2732"/>
        <v>2.4727939500266652E-6</v>
      </c>
      <c r="BD2263" s="13">
        <f t="shared" si="2733"/>
        <v>5.3128747900752157E-3</v>
      </c>
      <c r="BE2263" s="13">
        <f t="shared" si="2734"/>
        <v>3.667716546954474E-3</v>
      </c>
      <c r="BF2263" s="13">
        <f t="shared" si="2735"/>
        <v>1.2659948898036425E-3</v>
      </c>
      <c r="BG2263" s="13">
        <f t="shared" si="2736"/>
        <v>2.9132441406716519E-4</v>
      </c>
      <c r="BH2263" s="13">
        <f t="shared" si="2737"/>
        <v>5.0278588157299274E-5</v>
      </c>
      <c r="BI2263" s="13">
        <f t="shared" si="2738"/>
        <v>6.9419143882901533E-6</v>
      </c>
      <c r="BJ2263" s="14">
        <f t="shared" si="2739"/>
        <v>0.12426837943897535</v>
      </c>
      <c r="BK2263" s="14">
        <f t="shared" si="2740"/>
        <v>0.20634295451383844</v>
      </c>
      <c r="BL2263" s="14">
        <f t="shared" si="2741"/>
        <v>0.57798089040325962</v>
      </c>
      <c r="BM2263" s="14">
        <f t="shared" si="2742"/>
        <v>0.48482565746070438</v>
      </c>
      <c r="BN2263" s="14">
        <f t="shared" si="2743"/>
        <v>0.51133305908987126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1.3684210526315801</v>
      </c>
      <c r="F2264" s="10">
        <f>VLOOKUP(B2264,home!$B$2:$E$405,3,FALSE)</f>
        <v>0.73</v>
      </c>
      <c r="G2264" s="10">
        <f>VLOOKUP(C2264,away!$B$2:$E$405,4,FALSE)</f>
        <v>0.28999999999999998</v>
      </c>
      <c r="H2264" s="10">
        <f>VLOOKUP(A2264,away!$A$2:$E$405,3,FALSE)</f>
        <v>1.0105263157894699</v>
      </c>
      <c r="I2264" s="10">
        <f>VLOOKUP(C2264,away!$B$2:$E$405,3,FALSE)</f>
        <v>0.44</v>
      </c>
      <c r="J2264" s="10">
        <f>VLOOKUP(B2264,home!$B$2:$E$405,4,FALSE)</f>
        <v>0.79</v>
      </c>
      <c r="K2264" s="12">
        <f t="shared" si="2688"/>
        <v>0.2896947368421055</v>
      </c>
      <c r="L2264" s="12">
        <f t="shared" si="2689"/>
        <v>0.35125894736841978</v>
      </c>
      <c r="M2264" s="13">
        <f t="shared" si="2690"/>
        <v>0.52678979329750775</v>
      </c>
      <c r="N2264" s="13">
        <f t="shared" si="2691"/>
        <v>0.15260823054042869</v>
      </c>
      <c r="O2264" s="13">
        <f t="shared" si="2692"/>
        <v>0.18503962827811005</v>
      </c>
      <c r="P2264" s="13">
        <f t="shared" si="2693"/>
        <v>5.3605006419388118E-2</v>
      </c>
      <c r="Q2264" s="13">
        <f t="shared" si="2694"/>
        <v>2.210490059317443E-2</v>
      </c>
      <c r="R2264" s="13">
        <f t="shared" si="2695"/>
        <v>3.2498412525206313E-2</v>
      </c>
      <c r="S2264" s="13">
        <f t="shared" si="2696"/>
        <v>1.3636827961470278E-3</v>
      </c>
      <c r="T2264" s="13">
        <f t="shared" si="2697"/>
        <v>7.7645441140420093E-3</v>
      </c>
      <c r="U2264" s="13">
        <f t="shared" si="2698"/>
        <v>9.4146190642758285E-3</v>
      </c>
      <c r="V2264" s="13">
        <f t="shared" si="2699"/>
        <v>1.541838382248794E-5</v>
      </c>
      <c r="W2264" s="13">
        <f t="shared" si="2700"/>
        <v>2.1345577867535226E-3</v>
      </c>
      <c r="X2264" s="13">
        <f t="shared" si="2701"/>
        <v>7.4978252127210626E-4</v>
      </c>
      <c r="Y2264" s="13">
        <f t="shared" si="2702"/>
        <v>1.3168390958863993E-4</v>
      </c>
      <c r="Z2264" s="13">
        <f t="shared" si="2703"/>
        <v>3.805119391582879E-3</v>
      </c>
      <c r="AA2264" s="13">
        <f t="shared" si="2704"/>
        <v>1.1023230607973948E-3</v>
      </c>
      <c r="AB2264" s="13">
        <f t="shared" si="2705"/>
        <v>1.5966859450634277E-4</v>
      </c>
      <c r="AC2264" s="13">
        <f t="shared" si="2706"/>
        <v>9.8058866921027689E-8</v>
      </c>
      <c r="AD2264" s="13">
        <f t="shared" si="2707"/>
        <v>1.5459253907695723E-4</v>
      </c>
      <c r="AE2264" s="13">
        <f t="shared" si="2708"/>
        <v>5.4302012547183307E-5</v>
      </c>
      <c r="AF2264" s="13">
        <f t="shared" si="2709"/>
        <v>9.5370338836551661E-6</v>
      </c>
      <c r="AG2264" s="13">
        <f t="shared" si="2710"/>
        <v>1.1166561609965553E-6</v>
      </c>
      <c r="AH2264" s="13">
        <f t="shared" si="2711"/>
        <v>3.3414555802464108E-4</v>
      </c>
      <c r="AI2264" s="13">
        <f t="shared" si="2712"/>
        <v>9.6800209498906892E-5</v>
      </c>
      <c r="AJ2264" s="13">
        <f t="shared" si="2713"/>
        <v>1.4021255608523258E-5</v>
      </c>
      <c r="AK2264" s="13">
        <f t="shared" si="2714"/>
        <v>1.3539613179023468E-6</v>
      </c>
      <c r="AL2264" s="13">
        <f t="shared" si="2715"/>
        <v>3.9913045071554833E-10</v>
      </c>
      <c r="AM2264" s="13">
        <f t="shared" si="2716"/>
        <v>8.9569289851304144E-6</v>
      </c>
      <c r="AN2264" s="13">
        <f t="shared" si="2717"/>
        <v>3.1462014469705981E-6</v>
      </c>
      <c r="AO2264" s="13">
        <f t="shared" si="2718"/>
        <v>5.525657042359457E-7</v>
      </c>
      <c r="AP2264" s="13">
        <f t="shared" si="2719"/>
        <v>6.4697882540602616E-8</v>
      </c>
      <c r="AQ2264" s="13">
        <f t="shared" si="2720"/>
        <v>5.6814275295444367E-9</v>
      </c>
      <c r="AR2264" s="13">
        <f t="shared" si="2721"/>
        <v>2.3474323395913746E-5</v>
      </c>
      <c r="AS2264" s="13">
        <f t="shared" si="2722"/>
        <v>6.8003879387257135E-6</v>
      </c>
      <c r="AT2264" s="13">
        <f t="shared" si="2723"/>
        <v>9.8501829716668706E-7</v>
      </c>
      <c r="AU2264" s="13">
        <f t="shared" si="2724"/>
        <v>9.5118205460787413E-8</v>
      </c>
      <c r="AV2264" s="13">
        <f t="shared" si="2725"/>
        <v>6.8888108749640336E-9</v>
      </c>
      <c r="AW2264" s="13">
        <f t="shared" si="2726"/>
        <v>1.1281851068595978E-12</v>
      </c>
      <c r="AX2264" s="13">
        <f t="shared" si="2727"/>
        <v>4.3246253087679659E-7</v>
      </c>
      <c r="AY2264" s="13">
        <f t="shared" si="2728"/>
        <v>1.5190633337206632E-7</v>
      </c>
      <c r="AZ2264" s="13">
        <f t="shared" si="2729"/>
        <v>2.667922937943414E-8</v>
      </c>
      <c r="BA2264" s="13">
        <f t="shared" si="2730"/>
        <v>3.1237726761402179E-9</v>
      </c>
      <c r="BB2264" s="13">
        <f t="shared" si="2731"/>
        <v>2.7431327550981123E-10</v>
      </c>
      <c r="BC2264" s="13">
        <f t="shared" si="2732"/>
        <v>1.9270998480951937E-11</v>
      </c>
      <c r="BD2264" s="13">
        <f t="shared" si="2733"/>
        <v>1.3742610210390873E-6</v>
      </c>
      <c r="BE2264" s="13">
        <f t="shared" si="2734"/>
        <v>3.9811618484228162E-7</v>
      </c>
      <c r="BF2264" s="13">
        <f t="shared" si="2735"/>
        <v>5.7666081700233903E-8</v>
      </c>
      <c r="BG2264" s="13">
        <f t="shared" si="2736"/>
        <v>5.5685201209548715E-9</v>
      </c>
      <c r="BH2264" s="13">
        <f t="shared" si="2737"/>
        <v>4.0329274275999783E-10</v>
      </c>
      <c r="BI2264" s="13">
        <f t="shared" si="2738"/>
        <v>2.3366356996837721E-11</v>
      </c>
      <c r="BJ2264" s="14">
        <f t="shared" si="2739"/>
        <v>0.18572658824782526</v>
      </c>
      <c r="BK2264" s="14">
        <f t="shared" si="2740"/>
        <v>0.58177415126119614</v>
      </c>
      <c r="BL2264" s="14">
        <f t="shared" si="2741"/>
        <v>0.22869417028246078</v>
      </c>
      <c r="BM2264" s="14">
        <f t="shared" si="2742"/>
        <v>2.7353905624044491E-2</v>
      </c>
      <c r="BN2264" s="14">
        <f t="shared" si="2743"/>
        <v>0.97264597165381539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1.3684210526315801</v>
      </c>
      <c r="F2265" s="10">
        <f>VLOOKUP(B2265,home!$B$2:$E$405,3,FALSE)</f>
        <v>2.19</v>
      </c>
      <c r="G2265" s="10">
        <f>VLOOKUP(C2265,away!$B$2:$E$405,4,FALSE)</f>
        <v>0.73</v>
      </c>
      <c r="H2265" s="10">
        <f>VLOOKUP(A2265,away!$A$2:$E$405,3,FALSE)</f>
        <v>1.0105263157894699</v>
      </c>
      <c r="I2265" s="10">
        <f>VLOOKUP(C2265,away!$B$2:$E$405,3,FALSE)</f>
        <v>0.24</v>
      </c>
      <c r="J2265" s="10">
        <f>VLOOKUP(B2265,home!$B$2:$E$405,4,FALSE)</f>
        <v>0.49</v>
      </c>
      <c r="K2265" s="12">
        <f t="shared" si="2688"/>
        <v>2.1876947368421069</v>
      </c>
      <c r="L2265" s="12">
        <f t="shared" si="2689"/>
        <v>0.11883789473684166</v>
      </c>
      <c r="M2265" s="13">
        <f t="shared" si="2690"/>
        <v>9.9606024270319116E-2</v>
      </c>
      <c r="N2265" s="13">
        <f t="shared" si="2691"/>
        <v>0.21790757505394429</v>
      </c>
      <c r="O2265" s="13">
        <f t="shared" si="2692"/>
        <v>1.1836970227391478E-2</v>
      </c>
      <c r="P2265" s="13">
        <f t="shared" si="2693"/>
        <v>2.5895677466621053E-2</v>
      </c>
      <c r="Q2265" s="13">
        <f t="shared" si="2694"/>
        <v>0.2383576275317702</v>
      </c>
      <c r="R2265" s="13">
        <f t="shared" si="2695"/>
        <v>7.0334031094293871E-4</v>
      </c>
      <c r="S2265" s="13">
        <f t="shared" si="2696"/>
        <v>1.6830962694469498E-3</v>
      </c>
      <c r="T2265" s="13">
        <f t="shared" si="2697"/>
        <v>2.8325918650343819E-2</v>
      </c>
      <c r="U2265" s="13">
        <f t="shared" si="2698"/>
        <v>1.538693896458758E-3</v>
      </c>
      <c r="V2265" s="13">
        <f t="shared" si="2699"/>
        <v>4.8619234806060598E-5</v>
      </c>
      <c r="W2265" s="13">
        <f t="shared" si="2700"/>
        <v>0.17381790907914166</v>
      </c>
      <c r="X2265" s="13">
        <f t="shared" si="2701"/>
        <v>2.0656154382524949E-2</v>
      </c>
      <c r="Y2265" s="13">
        <f t="shared" si="2702"/>
        <v>1.2273669500892255E-3</v>
      </c>
      <c r="Z2265" s="13">
        <f t="shared" si="2703"/>
        <v>2.7861160612004815E-5</v>
      </c>
      <c r="AA2265" s="13">
        <f t="shared" si="2704"/>
        <v>6.0951714433195552E-5</v>
      </c>
      <c r="AB2265" s="13">
        <f t="shared" si="2705"/>
        <v>6.6671872433502516E-5</v>
      </c>
      <c r="AC2265" s="13">
        <f t="shared" si="2706"/>
        <v>7.9000494224300548E-7</v>
      </c>
      <c r="AD2265" s="13">
        <f t="shared" si="2707"/>
        <v>9.5065131215334525E-2</v>
      </c>
      <c r="AE2265" s="13">
        <f t="shared" si="2708"/>
        <v>1.1297340056511965E-2</v>
      </c>
      <c r="AF2265" s="13">
        <f t="shared" si="2709"/>
        <v>6.712760542210369E-4</v>
      </c>
      <c r="AG2265" s="13">
        <f t="shared" si="2710"/>
        <v>2.6591011023627337E-5</v>
      </c>
      <c r="AH2265" s="13">
        <f t="shared" si="2711"/>
        <v>8.2774041801391686E-7</v>
      </c>
      <c r="AI2265" s="13">
        <f t="shared" si="2712"/>
        <v>1.8108433559605315E-6</v>
      </c>
      <c r="AJ2265" s="13">
        <f t="shared" si="2713"/>
        <v>1.980786239540177E-6</v>
      </c>
      <c r="AK2265" s="13">
        <f t="shared" si="2714"/>
        <v>1.4444518770171047E-6</v>
      </c>
      <c r="AL2265" s="13">
        <f t="shared" si="2715"/>
        <v>8.2154521601390808E-9</v>
      </c>
      <c r="AM2265" s="13">
        <f t="shared" si="2716"/>
        <v>4.1594697443398318E-2</v>
      </c>
      <c r="AN2265" s="13">
        <f t="shared" si="2717"/>
        <v>4.943026276389346E-3</v>
      </c>
      <c r="AO2265" s="13">
        <f t="shared" si="2718"/>
        <v>2.937094181574998E-4</v>
      </c>
      <c r="AP2265" s="13">
        <f t="shared" si="2719"/>
        <v>1.1634602972739993E-5</v>
      </c>
      <c r="AQ2265" s="13">
        <f t="shared" si="2720"/>
        <v>3.4565793084485511E-7</v>
      </c>
      <c r="AR2265" s="13">
        <f t="shared" si="2721"/>
        <v>1.9673385733073439E-8</v>
      </c>
      <c r="AS2265" s="13">
        <f t="shared" si="2722"/>
        <v>4.3039362424109359E-8</v>
      </c>
      <c r="AT2265" s="13">
        <f t="shared" si="2723"/>
        <v>4.7078493326132012E-8</v>
      </c>
      <c r="AU2265" s="13">
        <f t="shared" si="2724"/>
        <v>3.4331124022678418E-8</v>
      </c>
      <c r="AV2265" s="13">
        <f t="shared" si="2725"/>
        <v>1.8776504833571801E-8</v>
      </c>
      <c r="AW2265" s="13">
        <f t="shared" si="2726"/>
        <v>5.9329493633630406E-11</v>
      </c>
      <c r="AX2265" s="13">
        <f t="shared" si="2727"/>
        <v>1.5166083446243723E-2</v>
      </c>
      <c r="AY2265" s="13">
        <f t="shared" si="2728"/>
        <v>1.8023054281548685E-3</v>
      </c>
      <c r="AZ2265" s="13">
        <f t="shared" si="2729"/>
        <v>1.0709109137735332E-4</v>
      </c>
      <c r="BA2265" s="13">
        <f t="shared" si="2730"/>
        <v>4.2421599481184692E-6</v>
      </c>
      <c r="BB2265" s="13">
        <f t="shared" si="2731"/>
        <v>1.260323393428371E-7</v>
      </c>
      <c r="BC2265" s="13">
        <f t="shared" si="2732"/>
        <v>2.9954835752523972E-9</v>
      </c>
      <c r="BD2265" s="13">
        <f t="shared" si="2733"/>
        <v>3.8965729047737731E-10</v>
      </c>
      <c r="BE2265" s="13">
        <f t="shared" si="2734"/>
        <v>8.5245120354951427E-10</v>
      </c>
      <c r="BF2265" s="13">
        <f t="shared" si="2735"/>
        <v>9.3245150570999621E-10</v>
      </c>
      <c r="BG2265" s="13">
        <f t="shared" si="2736"/>
        <v>6.7997308380075217E-10</v>
      </c>
      <c r="BH2265" s="13">
        <f t="shared" si="2737"/>
        <v>3.7189338415630062E-10</v>
      </c>
      <c r="BI2265" s="13">
        <f t="shared" si="2738"/>
        <v>1.6271783983702771E-10</v>
      </c>
      <c r="BJ2265" s="14">
        <f t="shared" si="2739"/>
        <v>0.85127615453730077</v>
      </c>
      <c r="BK2265" s="14">
        <f t="shared" si="2740"/>
        <v>0.12903652088974246</v>
      </c>
      <c r="BL2265" s="14">
        <f t="shared" si="2741"/>
        <v>1.4212858131565051E-2</v>
      </c>
      <c r="BM2265" s="14">
        <f t="shared" si="2742"/>
        <v>0.3984438744894061</v>
      </c>
      <c r="BN2265" s="14">
        <f t="shared" si="2743"/>
        <v>0.59430721486098903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1.3684210526315801</v>
      </c>
      <c r="F2266" s="10">
        <f>VLOOKUP(B2266,home!$B$2:$E$405,3,FALSE)</f>
        <v>1.17</v>
      </c>
      <c r="G2266" s="10">
        <f>VLOOKUP(C2266,away!$B$2:$E$405,4,FALSE)</f>
        <v>1.17</v>
      </c>
      <c r="H2266" s="10">
        <f>VLOOKUP(A2266,away!$A$2:$E$405,3,FALSE)</f>
        <v>1.0105263157894699</v>
      </c>
      <c r="I2266" s="10">
        <f>VLOOKUP(C2266,away!$B$2:$E$405,3,FALSE)</f>
        <v>1.02</v>
      </c>
      <c r="J2266" s="10">
        <f>VLOOKUP(B2266,home!$B$2:$E$405,4,FALSE)</f>
        <v>1.19</v>
      </c>
      <c r="K2266" s="12">
        <f t="shared" si="2688"/>
        <v>1.8732315789473697</v>
      </c>
      <c r="L2266" s="12">
        <f t="shared" si="2689"/>
        <v>1.2265768421052585</v>
      </c>
      <c r="M2266" s="13">
        <f t="shared" si="2690"/>
        <v>4.5057833699094121E-2</v>
      </c>
      <c r="N2266" s="13">
        <f t="shared" si="2691"/>
        <v>8.4403756964102086E-2</v>
      </c>
      <c r="O2266" s="13">
        <f t="shared" si="2692"/>
        <v>5.5266895370738763E-2</v>
      </c>
      <c r="P2266" s="13">
        <f t="shared" si="2693"/>
        <v>0.10352769367884805</v>
      </c>
      <c r="Q2266" s="13">
        <f t="shared" si="2694"/>
        <v>7.9053891463477508E-2</v>
      </c>
      <c r="R2266" s="13">
        <f t="shared" si="2695"/>
        <v>3.3894546998401248E-2</v>
      </c>
      <c r="S2266" s="13">
        <f t="shared" si="2696"/>
        <v>5.9467924212903742E-2</v>
      </c>
      <c r="T2266" s="13">
        <f t="shared" si="2697"/>
        <v>9.6965672547404083E-2</v>
      </c>
      <c r="U2266" s="13">
        <f t="shared" si="2698"/>
        <v>6.3492335791520998E-2</v>
      </c>
      <c r="V2266" s="13">
        <f t="shared" si="2699"/>
        <v>1.5181913100950298E-2</v>
      </c>
      <c r="W2266" s="13">
        <f t="shared" si="2700"/>
        <v>4.9362081976021321E-2</v>
      </c>
      <c r="X2266" s="13">
        <f t="shared" si="2701"/>
        <v>6.0546386629889121E-2</v>
      </c>
      <c r="Y2266" s="13">
        <f t="shared" si="2702"/>
        <v>3.7132397856686733E-2</v>
      </c>
      <c r="Z2266" s="13">
        <f t="shared" si="2703"/>
        <v>1.3858088807295763E-2</v>
      </c>
      <c r="AA2266" s="13">
        <f t="shared" si="2704"/>
        <v>2.5959409577683511E-2</v>
      </c>
      <c r="AB2266" s="13">
        <f t="shared" si="2705"/>
        <v>2.4313992895872782E-2</v>
      </c>
      <c r="AC2266" s="13">
        <f t="shared" si="2706"/>
        <v>2.1801820015784402E-3</v>
      </c>
      <c r="AD2266" s="13">
        <f t="shared" si="2707"/>
        <v>2.3116652690017975E-2</v>
      </c>
      <c r="AE2266" s="13">
        <f t="shared" si="2708"/>
        <v>2.8354350856566273E-2</v>
      </c>
      <c r="AF2266" s="13">
        <f t="shared" si="2709"/>
        <v>1.73893950667958E-2</v>
      </c>
      <c r="AG2266" s="13">
        <f t="shared" si="2710"/>
        <v>7.1098097623837194E-3</v>
      </c>
      <c r="AH2266" s="13">
        <f t="shared" si="2711"/>
        <v>4.2495027017167659E-3</v>
      </c>
      <c r="AI2266" s="13">
        <f t="shared" si="2712"/>
        <v>7.9603026556780108E-3</v>
      </c>
      <c r="AJ2266" s="13">
        <f t="shared" si="2713"/>
        <v>7.4557451562973307E-3</v>
      </c>
      <c r="AK2266" s="13">
        <f t="shared" si="2714"/>
        <v>4.6554457571200171E-3</v>
      </c>
      <c r="AL2266" s="13">
        <f t="shared" si="2715"/>
        <v>2.0037289491624038E-4</v>
      </c>
      <c r="AM2266" s="13">
        <f t="shared" si="2716"/>
        <v>8.6605687637000654E-3</v>
      </c>
      <c r="AN2266" s="13">
        <f t="shared" si="2717"/>
        <v>1.0622853085014669E-2</v>
      </c>
      <c r="AO2266" s="13">
        <f t="shared" si="2718"/>
        <v>6.5148727955826992E-3</v>
      </c>
      <c r="AP2266" s="13">
        <f t="shared" si="2719"/>
        <v>2.6636640334410959E-3</v>
      </c>
      <c r="AQ2266" s="13">
        <f t="shared" si="2720"/>
        <v>8.1679715464188368E-4</v>
      </c>
      <c r="AR2266" s="13">
        <f t="shared" si="2721"/>
        <v>1.0424683208779028E-3</v>
      </c>
      <c r="AS2266" s="13">
        <f t="shared" si="2722"/>
        <v>1.9527845787207269E-3</v>
      </c>
      <c r="AT2266" s="13">
        <f t="shared" si="2723"/>
        <v>1.829008869870551E-3</v>
      </c>
      <c r="AU2266" s="13">
        <f t="shared" si="2724"/>
        <v>1.1420523910721187E-3</v>
      </c>
      <c r="AV2266" s="13">
        <f t="shared" si="2725"/>
        <v>5.3483215094216085E-4</v>
      </c>
      <c r="AW2266" s="13">
        <f t="shared" si="2726"/>
        <v>1.2788591155095855E-5</v>
      </c>
      <c r="AX2266" s="13">
        <f t="shared" si="2727"/>
        <v>2.7038751499680251E-3</v>
      </c>
      <c r="AY2266" s="13">
        <f t="shared" si="2728"/>
        <v>3.3165106428946624E-3</v>
      </c>
      <c r="AZ2266" s="13">
        <f t="shared" si="2729"/>
        <v>2.0339775755851084E-3</v>
      </c>
      <c r="BA2266" s="13">
        <f t="shared" si="2730"/>
        <v>8.3160993052469752E-4</v>
      </c>
      <c r="BB2266" s="13">
        <f t="shared" si="2731"/>
        <v>2.5500837061158925E-4</v>
      </c>
      <c r="BC2266" s="13">
        <f t="shared" si="2732"/>
        <v>6.2557472387034089E-5</v>
      </c>
      <c r="BD2266" s="13">
        <f t="shared" si="2733"/>
        <v>2.131112501695314E-4</v>
      </c>
      <c r="BE2266" s="13">
        <f t="shared" si="2734"/>
        <v>3.9920672364651921E-4</v>
      </c>
      <c r="BF2266" s="13">
        <f t="shared" si="2735"/>
        <v>3.7390332063138779E-4</v>
      </c>
      <c r="BG2266" s="13">
        <f t="shared" si="2736"/>
        <v>2.3346916922666638E-4</v>
      </c>
      <c r="BH2266" s="13">
        <f t="shared" si="2737"/>
        <v>1.093354551264997E-4</v>
      </c>
      <c r="BI2266" s="13">
        <f t="shared" si="2738"/>
        <v>4.0962125448308464E-5</v>
      </c>
      <c r="BJ2266" s="14">
        <f t="shared" si="2739"/>
        <v>0.52191669078769609</v>
      </c>
      <c r="BK2266" s="14">
        <f t="shared" si="2740"/>
        <v>0.22893243023118554</v>
      </c>
      <c r="BL2266" s="14">
        <f t="shared" si="2741"/>
        <v>0.23511931126076177</v>
      </c>
      <c r="BM2266" s="14">
        <f t="shared" si="2742"/>
        <v>0.59531818086053789</v>
      </c>
      <c r="BN2266" s="14">
        <f t="shared" si="2743"/>
        <v>0.4012046181746618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1.3684210526315801</v>
      </c>
      <c r="F2267" s="10">
        <f>VLOOKUP(B2267,home!$B$2:$E$405,3,FALSE)</f>
        <v>2.68</v>
      </c>
      <c r="G2267" s="10">
        <f>VLOOKUP(C2267,away!$B$2:$E$405,4,FALSE)</f>
        <v>0.91</v>
      </c>
      <c r="H2267" s="10">
        <f>VLOOKUP(A2267,away!$A$2:$E$405,3,FALSE)</f>
        <v>1.0105263157894699</v>
      </c>
      <c r="I2267" s="10">
        <f>VLOOKUP(C2267,away!$B$2:$E$405,3,FALSE)</f>
        <v>1.83</v>
      </c>
      <c r="J2267" s="10">
        <f>VLOOKUP(B2267,home!$B$2:$E$405,4,FALSE)</f>
        <v>0.99</v>
      </c>
      <c r="K2267" s="12">
        <f t="shared" si="2688"/>
        <v>3.3373052631578979</v>
      </c>
      <c r="L2267" s="12">
        <f t="shared" si="2689"/>
        <v>1.8307705263157827</v>
      </c>
      <c r="M2267" s="13">
        <f t="shared" si="2690"/>
        <v>5.6955176569352655E-3</v>
      </c>
      <c r="N2267" s="13">
        <f t="shared" si="2691"/>
        <v>1.9007681052898798E-2</v>
      </c>
      <c r="O2267" s="13">
        <f t="shared" si="2692"/>
        <v>1.0427185858428207E-2</v>
      </c>
      <c r="P2267" s="13">
        <f t="shared" si="2693"/>
        <v>3.4798702245258065E-2</v>
      </c>
      <c r="Q2267" s="13">
        <f t="shared" si="2694"/>
        <v>3.1717217009132916E-2</v>
      </c>
      <c r="R2267" s="13">
        <f t="shared" si="2695"/>
        <v>9.5448922710135511E-3</v>
      </c>
      <c r="S2267" s="13">
        <f t="shared" si="2696"/>
        <v>5.3153626715544952E-2</v>
      </c>
      <c r="T2267" s="13">
        <f t="shared" si="2697"/>
        <v>5.8066946077082161E-2</v>
      </c>
      <c r="U2267" s="13">
        <f t="shared" si="2698"/>
        <v>3.1854219212328665E-2</v>
      </c>
      <c r="V2267" s="13">
        <f t="shared" si="2699"/>
        <v>3.6084462295978489E-2</v>
      </c>
      <c r="W2267" s="13">
        <f t="shared" si="2700"/>
        <v>3.5283345085766818E-2</v>
      </c>
      <c r="X2267" s="13">
        <f t="shared" si="2701"/>
        <v>6.45957082528507E-2</v>
      </c>
      <c r="Y2267" s="13">
        <f t="shared" si="2702"/>
        <v>5.9129959397906121E-2</v>
      </c>
      <c r="Z2267" s="13">
        <f t="shared" si="2703"/>
        <v>5.8248358155436426E-3</v>
      </c>
      <c r="AA2267" s="13">
        <f t="shared" si="2704"/>
        <v>1.9439255224244424E-2</v>
      </c>
      <c r="AB2267" s="13">
        <f t="shared" si="2705"/>
        <v>3.2437364385870297E-2</v>
      </c>
      <c r="AC2267" s="13">
        <f t="shared" si="2706"/>
        <v>1.3779393449743953E-2</v>
      </c>
      <c r="AD2267" s="13">
        <f t="shared" si="2707"/>
        <v>2.9437823314136493E-2</v>
      </c>
      <c r="AE2267" s="13">
        <f t="shared" si="2708"/>
        <v>5.3893899282412679E-2</v>
      </c>
      <c r="AF2267" s="13">
        <f t="shared" si="2709"/>
        <v>4.9333681177236237E-2</v>
      </c>
      <c r="AG2267" s="13">
        <f t="shared" si="2710"/>
        <v>3.0106216484647941E-2</v>
      </c>
      <c r="AH2267" s="13">
        <f t="shared" si="2711"/>
        <v>2.6659844329314643E-3</v>
      </c>
      <c r="AI2267" s="13">
        <f t="shared" si="2712"/>
        <v>8.8972038795191999E-3</v>
      </c>
      <c r="AJ2267" s="13">
        <f t="shared" si="2713"/>
        <v>1.4846342667254151E-2</v>
      </c>
      <c r="AK2267" s="13">
        <f t="shared" si="2714"/>
        <v>1.6515592507357641E-2</v>
      </c>
      <c r="AL2267" s="13">
        <f t="shared" si="2715"/>
        <v>3.3675956333417377E-3</v>
      </c>
      <c r="AM2267" s="13">
        <f t="shared" si="2716"/>
        <v>1.9648600536435995E-2</v>
      </c>
      <c r="AN2267" s="13">
        <f t="shared" si="2717"/>
        <v>3.5972078745459497E-2</v>
      </c>
      <c r="AO2267" s="13">
        <f t="shared" si="2718"/>
        <v>3.2928310768748838E-2</v>
      </c>
      <c r="AP2267" s="13">
        <f t="shared" si="2719"/>
        <v>2.0094726945597326E-2</v>
      </c>
      <c r="AQ2267" s="13">
        <f t="shared" si="2720"/>
        <v>9.1972084565907913E-3</v>
      </c>
      <c r="AR2267" s="13">
        <f t="shared" si="2721"/>
        <v>9.7616114468552411E-4</v>
      </c>
      <c r="AS2267" s="13">
        <f t="shared" si="2722"/>
        <v>3.2577477258492376E-3</v>
      </c>
      <c r="AT2267" s="13">
        <f t="shared" si="2723"/>
        <v>5.4360493157586684E-3</v>
      </c>
      <c r="AU2267" s="13">
        <f t="shared" si="2724"/>
        <v>6.0472519974224294E-3</v>
      </c>
      <c r="AV2267" s="13">
        <f t="shared" si="2725"/>
        <v>5.0453814796599973E-3</v>
      </c>
      <c r="AW2267" s="13">
        <f t="shared" si="2726"/>
        <v>5.7154085792552028E-4</v>
      </c>
      <c r="AX2267" s="13">
        <f t="shared" si="2727"/>
        <v>1.0928896330655828E-2</v>
      </c>
      <c r="AY2267" s="13">
        <f t="shared" si="2728"/>
        <v>2.0008301287325395E-2</v>
      </c>
      <c r="AZ2267" s="13">
        <f t="shared" si="2729"/>
        <v>1.8315304139240738E-2</v>
      </c>
      <c r="BA2267" s="13">
        <f t="shared" si="2730"/>
        <v>1.1177039666210468E-2</v>
      </c>
      <c r="BB2267" s="13">
        <f t="shared" si="2731"/>
        <v>5.1156486980901304E-3</v>
      </c>
      <c r="BC2267" s="13">
        <f t="shared" si="2732"/>
        <v>1.8731157718898232E-3</v>
      </c>
      <c r="BD2267" s="13">
        <f t="shared" si="2733"/>
        <v>2.9785450877082198E-4</v>
      </c>
      <c r="BE2267" s="13">
        <f t="shared" si="2734"/>
        <v>9.9403141977617436E-4</v>
      </c>
      <c r="BF2267" s="13">
        <f t="shared" si="2735"/>
        <v>1.6586931444816729E-3</v>
      </c>
      <c r="BG2267" s="13">
        <f t="shared" si="2736"/>
        <v>1.8451884536808696E-3</v>
      </c>
      <c r="BH2267" s="13">
        <f t="shared" si="2737"/>
        <v>1.5394892844968376E-3</v>
      </c>
      <c r="BI2267" s="13">
        <f t="shared" si="2738"/>
        <v>1.0275491383452964E-3</v>
      </c>
      <c r="BJ2267" s="14">
        <f t="shared" si="2739"/>
        <v>0.61583170848031576</v>
      </c>
      <c r="BK2267" s="14">
        <f t="shared" si="2740"/>
        <v>0.16688759928412789</v>
      </c>
      <c r="BL2267" s="14">
        <f t="shared" si="2741"/>
        <v>0.17475343805187513</v>
      </c>
      <c r="BM2267" s="14">
        <f t="shared" si="2742"/>
        <v>0.83266962510879583</v>
      </c>
      <c r="BN2267" s="14">
        <f t="shared" si="2743"/>
        <v>0.11119119609366679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1.75555555555556</v>
      </c>
      <c r="F2268" s="10">
        <f>VLOOKUP(B2268,home!$B$2:$E$405,3,FALSE)</f>
        <v>1</v>
      </c>
      <c r="G2268" s="10">
        <f>VLOOKUP(C2268,away!$B$2:$E$405,4,FALSE)</f>
        <v>1.57</v>
      </c>
      <c r="H2268" s="10">
        <f>VLOOKUP(A2268,away!$A$2:$E$405,3,FALSE)</f>
        <v>1.4666666666666699</v>
      </c>
      <c r="I2268" s="10">
        <f>VLOOKUP(C2268,away!$B$2:$E$405,3,FALSE)</f>
        <v>0.56999999999999995</v>
      </c>
      <c r="J2268" s="10">
        <f>VLOOKUP(B2268,home!$B$2:$E$405,4,FALSE)</f>
        <v>0.17</v>
      </c>
      <c r="K2268" s="12">
        <f t="shared" si="2688"/>
        <v>2.7562222222222292</v>
      </c>
      <c r="L2268" s="12">
        <f t="shared" si="2689"/>
        <v>0.1421200000000003</v>
      </c>
      <c r="M2268" s="13">
        <f t="shared" si="2690"/>
        <v>5.511451197782985E-2</v>
      </c>
      <c r="N2268" s="13">
        <f t="shared" si="2691"/>
        <v>0.15190784268022783</v>
      </c>
      <c r="O2268" s="13">
        <f t="shared" si="2692"/>
        <v>7.8328744422891967E-3</v>
      </c>
      <c r="P2268" s="13">
        <f t="shared" si="2693"/>
        <v>2.1589142601714031E-2</v>
      </c>
      <c r="Q2268" s="13">
        <f t="shared" si="2694"/>
        <v>0.20934588586254124</v>
      </c>
      <c r="R2268" s="13">
        <f t="shared" si="2695"/>
        <v>5.5660405786907155E-4</v>
      </c>
      <c r="S2268" s="13">
        <f t="shared" si="2696"/>
        <v>2.114193982451626E-3</v>
      </c>
      <c r="T2268" s="13">
        <f t="shared" si="2697"/>
        <v>2.9752237298784429E-2</v>
      </c>
      <c r="U2268" s="13">
        <f t="shared" si="2698"/>
        <v>1.5341244732778024E-3</v>
      </c>
      <c r="V2268" s="13">
        <f t="shared" si="2699"/>
        <v>9.2017780066495946E-5</v>
      </c>
      <c r="W2268" s="13">
        <f t="shared" si="2700"/>
        <v>0.19233459424837818</v>
      </c>
      <c r="X2268" s="13">
        <f t="shared" si="2701"/>
        <v>2.7334592534579569E-2</v>
      </c>
      <c r="Y2268" s="13">
        <f t="shared" si="2702"/>
        <v>1.9423961455072285E-3</v>
      </c>
      <c r="Z2268" s="13">
        <f t="shared" si="2703"/>
        <v>2.636818956811753E-5</v>
      </c>
      <c r="AA2268" s="13">
        <f t="shared" si="2704"/>
        <v>7.267659004741389E-5</v>
      </c>
      <c r="AB2268" s="13">
        <f t="shared" si="2705"/>
        <v>1.0015641626200855E-4</v>
      </c>
      <c r="AC2268" s="13">
        <f t="shared" si="2706"/>
        <v>2.2527925319240968E-6</v>
      </c>
      <c r="AD2268" s="13">
        <f t="shared" si="2707"/>
        <v>0.13252922069236894</v>
      </c>
      <c r="AE2268" s="13">
        <f t="shared" si="2708"/>
        <v>1.8835052844799516E-2</v>
      </c>
      <c r="AF2268" s="13">
        <f t="shared" si="2709"/>
        <v>1.3384188551514564E-3</v>
      </c>
      <c r="AG2268" s="13">
        <f t="shared" si="2710"/>
        <v>6.3405362564708447E-5</v>
      </c>
      <c r="AH2268" s="13">
        <f t="shared" si="2711"/>
        <v>9.3686177535521811E-7</v>
      </c>
      <c r="AI2268" s="13">
        <f t="shared" si="2712"/>
        <v>2.5821992443846218E-6</v>
      </c>
      <c r="AJ2268" s="13">
        <f t="shared" si="2713"/>
        <v>3.5585574697891729E-6</v>
      </c>
      <c r="AK2268" s="13">
        <f t="shared" si="2714"/>
        <v>3.2693917257626087E-6</v>
      </c>
      <c r="AL2268" s="13">
        <f t="shared" si="2715"/>
        <v>3.5298042187763431E-8</v>
      </c>
      <c r="AM2268" s="13">
        <f t="shared" si="2716"/>
        <v>7.305599663322028E-2</v>
      </c>
      <c r="AN2268" s="13">
        <f t="shared" si="2717"/>
        <v>1.0382718241513289E-2</v>
      </c>
      <c r="AO2268" s="13">
        <f t="shared" si="2718"/>
        <v>7.3779595824193596E-4</v>
      </c>
      <c r="AP2268" s="13">
        <f t="shared" si="2719"/>
        <v>3.4951853861781374E-5</v>
      </c>
      <c r="AQ2268" s="13">
        <f t="shared" si="2720"/>
        <v>1.2418393677090954E-6</v>
      </c>
      <c r="AR2268" s="13">
        <f t="shared" si="2721"/>
        <v>2.6629359102696797E-8</v>
      </c>
      <c r="AS2268" s="13">
        <f t="shared" si="2722"/>
        <v>7.3396431322388713E-8</v>
      </c>
      <c r="AT2268" s="13">
        <f t="shared" si="2723"/>
        <v>1.0114843752128775E-7</v>
      </c>
      <c r="AU2268" s="13">
        <f t="shared" si="2724"/>
        <v>9.2929190413076659E-8</v>
      </c>
      <c r="AV2268" s="13">
        <f t="shared" si="2725"/>
        <v>6.4033374927410718E-8</v>
      </c>
      <c r="AW2268" s="13">
        <f t="shared" si="2726"/>
        <v>3.8407633237195418E-10</v>
      </c>
      <c r="AX2268" s="13">
        <f t="shared" si="2727"/>
        <v>3.3559760231179001E-2</v>
      </c>
      <c r="AY2268" s="13">
        <f t="shared" si="2728"/>
        <v>4.7695131240551702E-3</v>
      </c>
      <c r="AZ2268" s="13">
        <f t="shared" si="2729"/>
        <v>3.3892160259536115E-4</v>
      </c>
      <c r="BA2268" s="13">
        <f t="shared" si="2730"/>
        <v>1.6055846053617604E-5</v>
      </c>
      <c r="BB2268" s="13">
        <f t="shared" si="2731"/>
        <v>5.7046421028503491E-7</v>
      </c>
      <c r="BC2268" s="13">
        <f t="shared" si="2732"/>
        <v>1.621487471314188E-8</v>
      </c>
      <c r="BD2268" s="13">
        <f t="shared" si="2733"/>
        <v>6.3076075261254515E-10</v>
      </c>
      <c r="BE2268" s="13">
        <f t="shared" si="2734"/>
        <v>1.7385168032563149E-9</v>
      </c>
      <c r="BF2268" s="13">
        <f t="shared" si="2735"/>
        <v>2.3958693234209036E-9</v>
      </c>
      <c r="BG2268" s="13">
        <f t="shared" si="2736"/>
        <v>2.2011827569177438E-9</v>
      </c>
      <c r="BH2268" s="13">
        <f t="shared" si="2737"/>
        <v>1.5167372074472694E-9</v>
      </c>
      <c r="BI2268" s="13">
        <f t="shared" si="2738"/>
        <v>8.3609295928749031E-10</v>
      </c>
      <c r="BJ2268" s="14">
        <f t="shared" si="2739"/>
        <v>0.888281188534076</v>
      </c>
      <c r="BK2268" s="14">
        <f t="shared" si="2740"/>
        <v>8.3681667556691278E-2</v>
      </c>
      <c r="BL2268" s="14">
        <f t="shared" si="2741"/>
        <v>1.0107150445913874E-2</v>
      </c>
      <c r="BM2268" s="14">
        <f t="shared" si="2742"/>
        <v>0.53098000036379933</v>
      </c>
      <c r="BN2268" s="14">
        <f t="shared" si="2743"/>
        <v>0.44634686162247117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1.43333333333333</v>
      </c>
      <c r="F2269" s="10">
        <f>VLOOKUP(B2269,home!$B$2:$E$405,3,FALSE)</f>
        <v>0.7</v>
      </c>
      <c r="G2269" s="10">
        <f>VLOOKUP(C2269,away!$B$2:$E$405,4,FALSE)</f>
        <v>0.17</v>
      </c>
      <c r="H2269" s="10">
        <f>VLOOKUP(A2269,away!$A$2:$E$405,3,FALSE)</f>
        <v>1.1555555555555601</v>
      </c>
      <c r="I2269" s="10">
        <f>VLOOKUP(C2269,away!$B$2:$E$405,3,FALSE)</f>
        <v>0.87</v>
      </c>
      <c r="J2269" s="10">
        <f>VLOOKUP(B2269,home!$B$2:$E$405,4,FALSE)</f>
        <v>1.3</v>
      </c>
      <c r="K2269" s="12">
        <f t="shared" si="2688"/>
        <v>0.17056666666666628</v>
      </c>
      <c r="L2269" s="12">
        <f t="shared" si="2689"/>
        <v>1.3069333333333384</v>
      </c>
      <c r="M2269" s="13">
        <f t="shared" si="2690"/>
        <v>0.22820749456572459</v>
      </c>
      <c r="N2269" s="13">
        <f t="shared" si="2691"/>
        <v>3.8924591656427004E-2</v>
      </c>
      <c r="O2269" s="13">
        <f t="shared" si="2692"/>
        <v>0.29825198156443211</v>
      </c>
      <c r="P2269" s="13">
        <f t="shared" si="2693"/>
        <v>5.0871846322173189E-2</v>
      </c>
      <c r="Q2269" s="13">
        <f t="shared" si="2694"/>
        <v>3.3196189250989413E-3</v>
      </c>
      <c r="R2269" s="13">
        <f t="shared" si="2695"/>
        <v>0.19489772821963838</v>
      </c>
      <c r="S2269" s="13">
        <f t="shared" si="2696"/>
        <v>2.8350786125052839E-3</v>
      </c>
      <c r="T2269" s="13">
        <f t="shared" si="2697"/>
        <v>4.3385206271759928E-3</v>
      </c>
      <c r="U2269" s="13">
        <f t="shared" si="2698"/>
        <v>3.3243055843329573E-2</v>
      </c>
      <c r="V2269" s="13">
        <f t="shared" si="2699"/>
        <v>7.0221514737964455E-5</v>
      </c>
      <c r="W2269" s="13">
        <f t="shared" si="2700"/>
        <v>1.8873877821923605E-4</v>
      </c>
      <c r="X2269" s="13">
        <f t="shared" si="2701"/>
        <v>2.4666900054732784E-4</v>
      </c>
      <c r="Y2269" s="13">
        <f t="shared" si="2702"/>
        <v>1.6118996955766116E-4</v>
      </c>
      <c r="Z2269" s="13">
        <f t="shared" si="2703"/>
        <v>8.4906112533728983E-2</v>
      </c>
      <c r="AA2269" s="13">
        <f t="shared" si="2704"/>
        <v>1.4482152594503007E-2</v>
      </c>
      <c r="AB2269" s="13">
        <f t="shared" si="2705"/>
        <v>1.235086247101195E-3</v>
      </c>
      <c r="AC2269" s="13">
        <f t="shared" si="2706"/>
        <v>9.7835801609462309E-7</v>
      </c>
      <c r="AD2269" s="13">
        <f t="shared" si="2707"/>
        <v>8.0481360678985712E-6</v>
      </c>
      <c r="AE2269" s="13">
        <f t="shared" si="2708"/>
        <v>1.0518377298338946E-5</v>
      </c>
      <c r="AF2269" s="13">
        <f t="shared" si="2709"/>
        <v>6.8734089518879176E-6</v>
      </c>
      <c r="AG2269" s="13">
        <f t="shared" si="2710"/>
        <v>2.9943624242846938E-6</v>
      </c>
      <c r="AH2269" s="13">
        <f t="shared" si="2711"/>
        <v>2.7741657168520503E-2</v>
      </c>
      <c r="AI2269" s="13">
        <f t="shared" si="2712"/>
        <v>4.7318019910439699E-3</v>
      </c>
      <c r="AJ2269" s="13">
        <f t="shared" si="2713"/>
        <v>4.0354384646953219E-4</v>
      </c>
      <c r="AK2269" s="13">
        <f t="shared" si="2714"/>
        <v>2.2943709582051019E-5</v>
      </c>
      <c r="AL2269" s="13">
        <f t="shared" si="2715"/>
        <v>8.7237938854804306E-9</v>
      </c>
      <c r="AM2269" s="13">
        <f t="shared" si="2716"/>
        <v>2.7454874839624629E-7</v>
      </c>
      <c r="AN2269" s="13">
        <f t="shared" si="2717"/>
        <v>3.5881691090400221E-7</v>
      </c>
      <c r="AO2269" s="13">
        <f t="shared" si="2718"/>
        <v>2.3447489071206961E-7</v>
      </c>
      <c r="AP2269" s="13">
        <f t="shared" si="2719"/>
        <v>1.0214768350043176E-7</v>
      </c>
      <c r="AQ2269" s="13">
        <f t="shared" si="2720"/>
        <v>3.3375053122374542E-8</v>
      </c>
      <c r="AR2269" s="13">
        <f t="shared" si="2721"/>
        <v>7.2512992950890314E-3</v>
      </c>
      <c r="AS2269" s="13">
        <f t="shared" si="2722"/>
        <v>1.236829949765683E-3</v>
      </c>
      <c r="AT2269" s="13">
        <f t="shared" si="2723"/>
        <v>1.054809808825164E-4</v>
      </c>
      <c r="AU2269" s="13">
        <f t="shared" si="2724"/>
        <v>5.9971797686203917E-6</v>
      </c>
      <c r="AV2269" s="13">
        <f t="shared" si="2725"/>
        <v>2.5572974063358725E-7</v>
      </c>
      <c r="AW2269" s="13">
        <f t="shared" si="2726"/>
        <v>5.4019491575834159E-11</v>
      </c>
      <c r="AX2269" s="13">
        <f t="shared" si="2727"/>
        <v>7.8048108085754843E-9</v>
      </c>
      <c r="AY2269" s="13">
        <f t="shared" si="2728"/>
        <v>1.0200367406087624E-8</v>
      </c>
      <c r="AZ2269" s="13">
        <f t="shared" si="2729"/>
        <v>6.6656000876314204E-9</v>
      </c>
      <c r="BA2269" s="13">
        <f t="shared" si="2730"/>
        <v>2.9038316470650408E-9</v>
      </c>
      <c r="BB2269" s="13">
        <f t="shared" si="2731"/>
        <v>9.4877859348438835E-10</v>
      </c>
      <c r="BC2269" s="13">
        <f t="shared" si="2732"/>
        <v>2.479980739555733E-10</v>
      </c>
      <c r="BD2269" s="13">
        <f t="shared" si="2733"/>
        <v>1.5794941264547313E-3</v>
      </c>
      <c r="BE2269" s="13">
        <f t="shared" si="2734"/>
        <v>2.6940904816896141E-4</v>
      </c>
      <c r="BF2269" s="13">
        <f t="shared" si="2735"/>
        <v>2.2976101658009533E-5</v>
      </c>
      <c r="BG2269" s="13">
        <f t="shared" si="2736"/>
        <v>1.3063190242670503E-6</v>
      </c>
      <c r="BH2269" s="13">
        <f t="shared" si="2737"/>
        <v>5.5703620393120668E-8</v>
      </c>
      <c r="BI2269" s="13">
        <f t="shared" si="2738"/>
        <v>1.9002361703439878E-9</v>
      </c>
      <c r="BJ2269" s="14">
        <f t="shared" si="2739"/>
        <v>4.720879537644182E-2</v>
      </c>
      <c r="BK2269" s="14">
        <f t="shared" si="2740"/>
        <v>0.28198563829731838</v>
      </c>
      <c r="BL2269" s="14">
        <f t="shared" si="2741"/>
        <v>0.58548305751902929</v>
      </c>
      <c r="BM2269" s="14">
        <f t="shared" si="2742"/>
        <v>0.18511033232667642</v>
      </c>
      <c r="BN2269" s="14">
        <f t="shared" si="2743"/>
        <v>0.81447326125349417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1.43333333333333</v>
      </c>
      <c r="F2270" s="10">
        <f>VLOOKUP(B2270,home!$B$2:$E$405,3,FALSE)</f>
        <v>0.7</v>
      </c>
      <c r="G2270" s="10">
        <f>VLOOKUP(C2270,away!$B$2:$E$405,4,FALSE)</f>
        <v>0.7</v>
      </c>
      <c r="H2270" s="10">
        <f>VLOOKUP(A2270,away!$A$2:$E$405,3,FALSE)</f>
        <v>1.1555555555555601</v>
      </c>
      <c r="I2270" s="10">
        <f>VLOOKUP(C2270,away!$B$2:$E$405,3,FALSE)</f>
        <v>0.17</v>
      </c>
      <c r="J2270" s="10">
        <f>VLOOKUP(B2270,home!$B$2:$E$405,4,FALSE)</f>
        <v>1.3</v>
      </c>
      <c r="K2270" s="12">
        <f t="shared" si="2688"/>
        <v>0.70233333333333159</v>
      </c>
      <c r="L2270" s="12">
        <f t="shared" si="2689"/>
        <v>0.25537777777777881</v>
      </c>
      <c r="M2270" s="13">
        <f t="shared" si="2690"/>
        <v>0.38377028900341614</v>
      </c>
      <c r="N2270" s="13">
        <f t="shared" si="2691"/>
        <v>0.26953466631006529</v>
      </c>
      <c r="O2270" s="13">
        <f t="shared" si="2692"/>
        <v>9.8006403582828361E-2</v>
      </c>
      <c r="P2270" s="13">
        <f t="shared" si="2693"/>
        <v>6.8833164116339621E-2</v>
      </c>
      <c r="Q2270" s="13">
        <f t="shared" si="2694"/>
        <v>9.4651590319217688E-2</v>
      </c>
      <c r="R2270" s="13">
        <f t="shared" si="2695"/>
        <v>1.2514328777487422E-2</v>
      </c>
      <c r="S2270" s="13">
        <f t="shared" si="2696"/>
        <v>3.0864846876048598E-3</v>
      </c>
      <c r="T2270" s="13">
        <f t="shared" si="2697"/>
        <v>2.4171912798854531E-2</v>
      </c>
      <c r="U2270" s="13">
        <f t="shared" si="2698"/>
        <v>8.7892302447219774E-3</v>
      </c>
      <c r="V2270" s="13">
        <f t="shared" si="2699"/>
        <v>6.1510322170465353E-5</v>
      </c>
      <c r="W2270" s="13">
        <f t="shared" si="2700"/>
        <v>2.2158988978065688E-2</v>
      </c>
      <c r="X2270" s="13">
        <f t="shared" si="2701"/>
        <v>5.6589133630207088E-3</v>
      </c>
      <c r="Y2270" s="13">
        <f t="shared" si="2702"/>
        <v>7.2258035964260271E-4</v>
      </c>
      <c r="Z2270" s="13">
        <f t="shared" si="2703"/>
        <v>1.0652938245250816E-3</v>
      </c>
      <c r="AA2270" s="13">
        <f t="shared" si="2704"/>
        <v>7.4819136275811374E-4</v>
      </c>
      <c r="AB2270" s="13">
        <f t="shared" si="2705"/>
        <v>2.6273986688855693E-4</v>
      </c>
      <c r="AC2270" s="13">
        <f t="shared" si="2706"/>
        <v>6.8953196451896188E-7</v>
      </c>
      <c r="AD2270" s="13">
        <f t="shared" si="2707"/>
        <v>3.8907491480653566E-3</v>
      </c>
      <c r="AE2270" s="13">
        <f t="shared" si="2708"/>
        <v>9.9361087132371676E-4</v>
      </c>
      <c r="AF2270" s="13">
        <f t="shared" si="2709"/>
        <v>1.2687306814724667E-4</v>
      </c>
      <c r="AG2270" s="13">
        <f t="shared" si="2710"/>
        <v>1.0800187401097514E-5</v>
      </c>
      <c r="AH2270" s="13">
        <f t="shared" si="2711"/>
        <v>6.80130923969016E-5</v>
      </c>
      <c r="AI2270" s="13">
        <f t="shared" si="2712"/>
        <v>4.776786189342377E-5</v>
      </c>
      <c r="AJ2270" s="13">
        <f t="shared" si="2713"/>
        <v>1.6774480834907273E-5</v>
      </c>
      <c r="AK2270" s="13">
        <f t="shared" si="2714"/>
        <v>3.9270923465721708E-6</v>
      </c>
      <c r="AL2270" s="13">
        <f t="shared" si="2715"/>
        <v>4.9469871156986096E-9</v>
      </c>
      <c r="AM2270" s="13">
        <f t="shared" si="2716"/>
        <v>5.4652056366491259E-4</v>
      </c>
      <c r="AN2270" s="13">
        <f t="shared" si="2717"/>
        <v>1.3956920705860445E-4</v>
      </c>
      <c r="AO2270" s="13">
        <f t="shared" si="2718"/>
        <v>1.7821436972416541E-5</v>
      </c>
      <c r="AP2270" s="13">
        <f t="shared" si="2719"/>
        <v>1.5170663236074939E-6</v>
      </c>
      <c r="AQ2270" s="13">
        <f t="shared" si="2720"/>
        <v>9.685625661609662E-8</v>
      </c>
      <c r="AR2270" s="13">
        <f t="shared" si="2721"/>
        <v>3.4738064792230953E-6</v>
      </c>
      <c r="AS2270" s="13">
        <f t="shared" si="2722"/>
        <v>2.4397700839076813E-6</v>
      </c>
      <c r="AT2270" s="13">
        <f t="shared" si="2723"/>
        <v>8.567659277989119E-7</v>
      </c>
      <c r="AU2270" s="13">
        <f t="shared" si="2724"/>
        <v>2.0057842331914479E-7</v>
      </c>
      <c r="AV2270" s="13">
        <f t="shared" si="2725"/>
        <v>3.5218228161119746E-8</v>
      </c>
      <c r="AW2270" s="13">
        <f t="shared" si="2726"/>
        <v>2.4647033928418304E-11</v>
      </c>
      <c r="AX2270" s="13">
        <f t="shared" si="2727"/>
        <v>6.3973268202331524E-5</v>
      </c>
      <c r="AY2270" s="13">
        <f t="shared" si="2728"/>
        <v>1.6337351070693261E-5</v>
      </c>
      <c r="AZ2270" s="13">
        <f t="shared" si="2729"/>
        <v>2.0860982056045299E-6</v>
      </c>
      <c r="BA2270" s="13">
        <f t="shared" si="2730"/>
        <v>1.775810413244989E-7</v>
      </c>
      <c r="BB2270" s="13">
        <f t="shared" si="2731"/>
        <v>1.133756292722861E-8</v>
      </c>
      <c r="BC2270" s="13">
        <f t="shared" si="2732"/>
        <v>5.7907232515427442E-10</v>
      </c>
      <c r="BD2270" s="13">
        <f t="shared" si="2733"/>
        <v>1.4785549651567384E-7</v>
      </c>
      <c r="BE2270" s="13">
        <f t="shared" si="2734"/>
        <v>1.0384384371950801E-7</v>
      </c>
      <c r="BF2270" s="13">
        <f t="shared" si="2735"/>
        <v>3.6466496452833802E-8</v>
      </c>
      <c r="BG2270" s="13">
        <f t="shared" si="2736"/>
        <v>8.5372120029022926E-9</v>
      </c>
      <c r="BH2270" s="13">
        <f t="shared" si="2737"/>
        <v>1.4989921408429235E-9</v>
      </c>
      <c r="BI2270" s="13">
        <f t="shared" si="2738"/>
        <v>2.1055842938373553E-10</v>
      </c>
      <c r="BJ2270" s="14">
        <f t="shared" si="2739"/>
        <v>0.42270879674923534</v>
      </c>
      <c r="BK2270" s="14">
        <f t="shared" si="2740"/>
        <v>0.45576847995955339</v>
      </c>
      <c r="BL2270" s="14">
        <f t="shared" si="2741"/>
        <v>0.12046468091389791</v>
      </c>
      <c r="BM2270" s="14">
        <f t="shared" si="2742"/>
        <v>7.2680472011433503E-2</v>
      </c>
      <c r="BN2270" s="14">
        <f t="shared" si="2743"/>
        <v>0.92731044210935454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1.43333333333333</v>
      </c>
      <c r="F2271" s="10">
        <f>VLOOKUP(B2271,home!$B$2:$E$405,3,FALSE)</f>
        <v>1.74</v>
      </c>
      <c r="G2271" s="10">
        <f>VLOOKUP(C2271,away!$B$2:$E$405,4,FALSE)</f>
        <v>0.7</v>
      </c>
      <c r="H2271" s="10">
        <f>VLOOKUP(A2271,away!$A$2:$E$405,3,FALSE)</f>
        <v>1.1555555555555601</v>
      </c>
      <c r="I2271" s="10">
        <f>VLOOKUP(C2271,away!$B$2:$E$405,3,FALSE)</f>
        <v>0.84</v>
      </c>
      <c r="J2271" s="10">
        <f>VLOOKUP(B2271,home!$B$2:$E$405,4,FALSE)</f>
        <v>1.51</v>
      </c>
      <c r="K2271" s="12">
        <f t="shared" si="2688"/>
        <v>1.7457999999999958</v>
      </c>
      <c r="L2271" s="12">
        <f t="shared" si="2689"/>
        <v>1.4657066666666725</v>
      </c>
      <c r="M2271" s="13">
        <f t="shared" si="2690"/>
        <v>4.0295855090691481E-2</v>
      </c>
      <c r="N2271" s="13">
        <f t="shared" si="2691"/>
        <v>7.0348503817329003E-2</v>
      </c>
      <c r="O2271" s="13">
        <f t="shared" si="2692"/>
        <v>5.9061903445460681E-2</v>
      </c>
      <c r="P2271" s="13">
        <f t="shared" si="2693"/>
        <v>0.10311027103508498</v>
      </c>
      <c r="Q2271" s="13">
        <f t="shared" si="2694"/>
        <v>6.1407208982146355E-2</v>
      </c>
      <c r="R2271" s="13">
        <f t="shared" si="2695"/>
        <v>4.3283712813017523E-2</v>
      </c>
      <c r="S2271" s="13">
        <f t="shared" si="2696"/>
        <v>6.5960431718104104E-2</v>
      </c>
      <c r="T2271" s="13">
        <f t="shared" si="2697"/>
        <v>9.0004955586525492E-2</v>
      </c>
      <c r="U2271" s="13">
        <f t="shared" si="2698"/>
        <v>7.5564705828965781E-2</v>
      </c>
      <c r="V2271" s="13">
        <f t="shared" si="2699"/>
        <v>1.8753508619732392E-2</v>
      </c>
      <c r="W2271" s="13">
        <f t="shared" si="2700"/>
        <v>3.5734901813676952E-2</v>
      </c>
      <c r="X2271" s="13">
        <f t="shared" si="2701"/>
        <v>5.2376883820985279E-2</v>
      </c>
      <c r="Y2271" s="13">
        <f t="shared" si="2702"/>
        <v>3.8384573897821954E-2</v>
      </c>
      <c r="Z2271" s="13">
        <f t="shared" si="2703"/>
        <v>2.1147075476041818E-2</v>
      </c>
      <c r="AA2271" s="13">
        <f t="shared" si="2704"/>
        <v>3.6918564366073707E-2</v>
      </c>
      <c r="AB2271" s="13">
        <f t="shared" si="2705"/>
        <v>3.2226214835145671E-2</v>
      </c>
      <c r="AC2271" s="13">
        <f t="shared" si="2706"/>
        <v>2.9991908477425807E-3</v>
      </c>
      <c r="AD2271" s="13">
        <f t="shared" si="2707"/>
        <v>1.559649789657928E-2</v>
      </c>
      <c r="AE2271" s="13">
        <f t="shared" si="2708"/>
        <v>2.2859890943668987E-2</v>
      </c>
      <c r="AF2271" s="13">
        <f t="shared" si="2709"/>
        <v>1.6752947277704364E-2</v>
      </c>
      <c r="AG2271" s="13">
        <f t="shared" si="2710"/>
        <v>8.1849688370821908E-3</v>
      </c>
      <c r="AH2271" s="13">
        <f t="shared" si="2711"/>
        <v>7.748852376434444E-3</v>
      </c>
      <c r="AI2271" s="13">
        <f t="shared" si="2712"/>
        <v>1.3527946478779217E-2</v>
      </c>
      <c r="AJ2271" s="13">
        <f t="shared" si="2713"/>
        <v>1.1808544481326353E-2</v>
      </c>
      <c r="AK2271" s="13">
        <f t="shared" si="2714"/>
        <v>6.8717856518331656E-3</v>
      </c>
      <c r="AL2271" s="13">
        <f t="shared" si="2715"/>
        <v>3.0697686449455286E-4</v>
      </c>
      <c r="AM2271" s="13">
        <f t="shared" si="2716"/>
        <v>5.445673205569602E-3</v>
      </c>
      <c r="AN2271" s="13">
        <f t="shared" si="2717"/>
        <v>7.981759521891436E-3</v>
      </c>
      <c r="AO2271" s="13">
        <f t="shared" si="2718"/>
        <v>5.8494590714832356E-3</v>
      </c>
      <c r="AP2271" s="13">
        <f t="shared" si="2719"/>
        <v>2.8578637191556074E-3</v>
      </c>
      <c r="AQ2271" s="13">
        <f t="shared" si="2720"/>
        <v>1.0471974763977957E-3</v>
      </c>
      <c r="AR2271" s="13">
        <f t="shared" si="2721"/>
        <v>2.2715089174311703E-3</v>
      </c>
      <c r="AS2271" s="13">
        <f t="shared" si="2722"/>
        <v>3.9656002680513265E-3</v>
      </c>
      <c r="AT2271" s="13">
        <f t="shared" si="2723"/>
        <v>3.4615724739819956E-3</v>
      </c>
      <c r="AU2271" s="13">
        <f t="shared" si="2724"/>
        <v>2.0144044083592509E-3</v>
      </c>
      <c r="AV2271" s="13">
        <f t="shared" si="2725"/>
        <v>8.7918680402839379E-4</v>
      </c>
      <c r="AW2271" s="13">
        <f t="shared" si="2726"/>
        <v>2.1819495129141726E-5</v>
      </c>
      <c r="AX2271" s="13">
        <f t="shared" si="2727"/>
        <v>1.5845093803805654E-3</v>
      </c>
      <c r="AY2271" s="13">
        <f t="shared" si="2728"/>
        <v>2.3224259622196732E-3</v>
      </c>
      <c r="AZ2271" s="13">
        <f t="shared" si="2729"/>
        <v>1.7019976078325686E-3</v>
      </c>
      <c r="BA2271" s="13">
        <f t="shared" si="2730"/>
        <v>8.3154308015030828E-4</v>
      </c>
      <c r="BB2271" s="13">
        <f t="shared" si="2731"/>
        <v>3.0469955904921135E-4</v>
      </c>
      <c r="BC2271" s="13">
        <f t="shared" si="2732"/>
        <v>8.9320035005764894E-5</v>
      </c>
      <c r="BD2271" s="13">
        <f t="shared" si="2733"/>
        <v>5.5489429394527795E-4</v>
      </c>
      <c r="BE2271" s="13">
        <f t="shared" si="2734"/>
        <v>9.6873445836966358E-4</v>
      </c>
      <c r="BF2271" s="13">
        <f t="shared" si="2735"/>
        <v>8.4560830871087758E-4</v>
      </c>
      <c r="BG2271" s="13">
        <f t="shared" si="2736"/>
        <v>4.9208766178248221E-4</v>
      </c>
      <c r="BH2271" s="13">
        <f t="shared" si="2737"/>
        <v>2.1477165998496403E-4</v>
      </c>
      <c r="BI2271" s="13">
        <f t="shared" si="2738"/>
        <v>7.4989672800349771E-5</v>
      </c>
      <c r="BJ2271" s="14">
        <f t="shared" si="2739"/>
        <v>0.44166778149265562</v>
      </c>
      <c r="BK2271" s="14">
        <f t="shared" si="2740"/>
        <v>0.2337486601380698</v>
      </c>
      <c r="BL2271" s="14">
        <f t="shared" si="2741"/>
        <v>0.30275558920448226</v>
      </c>
      <c r="BM2271" s="14">
        <f t="shared" si="2742"/>
        <v>0.61951104466042917</v>
      </c>
      <c r="BN2271" s="14">
        <f t="shared" si="2743"/>
        <v>0.37750745518373002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1.43333333333333</v>
      </c>
      <c r="F2272" s="10">
        <f>VLOOKUP(B2272,home!$B$2:$E$405,3,FALSE)</f>
        <v>0.98</v>
      </c>
      <c r="G2272" s="10">
        <f>VLOOKUP(C2272,away!$B$2:$E$405,4,FALSE)</f>
        <v>1.26</v>
      </c>
      <c r="H2272" s="10">
        <f>VLOOKUP(A2272,away!$A$2:$E$405,3,FALSE)</f>
        <v>1.1555555555555601</v>
      </c>
      <c r="I2272" s="10">
        <f>VLOOKUP(C2272,away!$B$2:$E$405,3,FALSE)</f>
        <v>1.4</v>
      </c>
      <c r="J2272" s="10">
        <f>VLOOKUP(B2272,home!$B$2:$E$405,4,FALSE)</f>
        <v>0.69</v>
      </c>
      <c r="K2272" s="12">
        <f t="shared" si="2688"/>
        <v>1.7698799999999959</v>
      </c>
      <c r="L2272" s="12">
        <f t="shared" si="2689"/>
        <v>1.116266666666671</v>
      </c>
      <c r="M2272" s="13">
        <f t="shared" si="2690"/>
        <v>5.5790779417298063E-2</v>
      </c>
      <c r="N2272" s="13">
        <f t="shared" si="2691"/>
        <v>9.8742984675087256E-2</v>
      </c>
      <c r="O2272" s="13">
        <f t="shared" si="2692"/>
        <v>6.2277387370882821E-2</v>
      </c>
      <c r="P2272" s="13">
        <f t="shared" si="2693"/>
        <v>0.11022350235997783</v>
      </c>
      <c r="Q2272" s="13">
        <f t="shared" si="2694"/>
        <v>8.738161685837155E-2</v>
      </c>
      <c r="R2272" s="13">
        <f t="shared" si="2695"/>
        <v>3.4759085804602213E-2</v>
      </c>
      <c r="S2272" s="13">
        <f t="shared" si="2696"/>
        <v>5.4440987379059419E-2</v>
      </c>
      <c r="T2272" s="13">
        <f t="shared" si="2697"/>
        <v>9.7541186178438571E-2</v>
      </c>
      <c r="U2272" s="13">
        <f t="shared" si="2698"/>
        <v>6.1519410783849218E-2</v>
      </c>
      <c r="V2272" s="13">
        <f t="shared" si="2699"/>
        <v>1.1950752761833924E-2</v>
      </c>
      <c r="W2272" s="13">
        <f t="shared" si="2700"/>
        <v>5.1551658681764763E-2</v>
      </c>
      <c r="X2272" s="13">
        <f t="shared" si="2701"/>
        <v>5.7545398197831492E-2</v>
      </c>
      <c r="Y2272" s="13">
        <f t="shared" si="2702"/>
        <v>3.2118004914149824E-2</v>
      </c>
      <c r="Z2272" s="13">
        <f t="shared" si="2703"/>
        <v>1.2933469615828036E-2</v>
      </c>
      <c r="AA2272" s="13">
        <f t="shared" si="2704"/>
        <v>2.289068920366167E-2</v>
      </c>
      <c r="AB2272" s="13">
        <f t="shared" si="2705"/>
        <v>2.0256886503888315E-2</v>
      </c>
      <c r="AC2272" s="13">
        <f t="shared" si="2706"/>
        <v>1.4756625545984659E-3</v>
      </c>
      <c r="AD2272" s="13">
        <f t="shared" si="2707"/>
        <v>2.28100624169204E-2</v>
      </c>
      <c r="AE2272" s="13">
        <f t="shared" si="2708"/>
        <v>2.546211234059444E-2</v>
      </c>
      <c r="AF2272" s="13">
        <f t="shared" si="2709"/>
        <v>1.4211253634363838E-2</v>
      </c>
      <c r="AG2272" s="13">
        <f t="shared" si="2710"/>
        <v>5.2878495745286441E-3</v>
      </c>
      <c r="AH2272" s="13">
        <f t="shared" si="2711"/>
        <v>3.6093002541237578E-3</v>
      </c>
      <c r="AI2272" s="13">
        <f t="shared" si="2712"/>
        <v>6.388028333768541E-3</v>
      </c>
      <c r="AJ2272" s="13">
        <f t="shared" si="2713"/>
        <v>5.6530217936851214E-3</v>
      </c>
      <c r="AK2272" s="13">
        <f t="shared" si="2714"/>
        <v>3.3350567374024671E-3</v>
      </c>
      <c r="AL2272" s="13">
        <f t="shared" si="2715"/>
        <v>1.1661618408498808E-4</v>
      </c>
      <c r="AM2272" s="13">
        <f t="shared" si="2716"/>
        <v>8.0742146540917926E-3</v>
      </c>
      <c r="AN2272" s="13">
        <f t="shared" si="2717"/>
        <v>9.0129766778742314E-3</v>
      </c>
      <c r="AO2272" s="13">
        <f t="shared" si="2718"/>
        <v>5.03044271647756E-3</v>
      </c>
      <c r="AP2272" s="13">
        <f t="shared" si="2719"/>
        <v>1.8717718409933461E-3</v>
      </c>
      <c r="AQ2272" s="13">
        <f t="shared" si="2720"/>
        <v>5.2234912842654508E-4</v>
      </c>
      <c r="AR2272" s="13">
        <f t="shared" si="2721"/>
        <v>8.0578831273397922E-4</v>
      </c>
      <c r="AS2272" s="13">
        <f t="shared" si="2722"/>
        <v>1.4261486189416116E-3</v>
      </c>
      <c r="AT2272" s="13">
        <f t="shared" si="2723"/>
        <v>1.2620559588461873E-3</v>
      </c>
      <c r="AU2272" s="13">
        <f t="shared" si="2724"/>
        <v>7.4456253348089503E-4</v>
      </c>
      <c r="AV2272" s="13">
        <f t="shared" si="2725"/>
        <v>3.294465841892908E-4</v>
      </c>
      <c r="AW2272" s="13">
        <f t="shared" si="2726"/>
        <v>6.399825072626577E-6</v>
      </c>
      <c r="AX2272" s="13">
        <f t="shared" si="2727"/>
        <v>2.3817318386639913E-3</v>
      </c>
      <c r="AY2272" s="13">
        <f t="shared" si="2728"/>
        <v>2.6586478604393345E-3</v>
      </c>
      <c r="AZ2272" s="13">
        <f t="shared" si="2729"/>
        <v>1.483879992506547E-3</v>
      </c>
      <c r="BA2272" s="13">
        <f t="shared" si="2730"/>
        <v>5.5213525765621585E-4</v>
      </c>
      <c r="BB2272" s="13">
        <f t="shared" si="2731"/>
        <v>1.5408254590326191E-4</v>
      </c>
      <c r="BC2272" s="13">
        <f t="shared" si="2732"/>
        <v>3.43994419813897E-5</v>
      </c>
      <c r="BD2272" s="13">
        <f t="shared" si="2733"/>
        <v>1.4991243898242014E-4</v>
      </c>
      <c r="BE2272" s="13">
        <f t="shared" si="2734"/>
        <v>2.6532702750620515E-4</v>
      </c>
      <c r="BF2272" s="13">
        <f t="shared" si="2735"/>
        <v>2.3479849972134068E-4</v>
      </c>
      <c r="BG2272" s="13">
        <f t="shared" si="2736"/>
        <v>1.3852172289560184E-4</v>
      </c>
      <c r="BH2272" s="13">
        <f t="shared" si="2737"/>
        <v>6.1291706729616797E-5</v>
      </c>
      <c r="BI2272" s="13">
        <f t="shared" si="2738"/>
        <v>2.1695793181322775E-5</v>
      </c>
      <c r="BJ2272" s="14">
        <f t="shared" si="2739"/>
        <v>0.52442875942706479</v>
      </c>
      <c r="BK2272" s="14">
        <f t="shared" si="2740"/>
        <v>0.23665694851729202</v>
      </c>
      <c r="BL2272" s="14">
        <f t="shared" si="2741"/>
        <v>0.22612841598307254</v>
      </c>
      <c r="BM2272" s="14">
        <f t="shared" si="2742"/>
        <v>0.54831998902167101</v>
      </c>
      <c r="BN2272" s="14">
        <f t="shared" si="2743"/>
        <v>0.44917535648621965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1.43333333333333</v>
      </c>
      <c r="F2273" s="10">
        <f>VLOOKUP(B2273,home!$B$2:$E$405,3,FALSE)</f>
        <v>0.52</v>
      </c>
      <c r="G2273" s="10">
        <f>VLOOKUP(C2273,away!$B$2:$E$405,4,FALSE)</f>
        <v>1.74</v>
      </c>
      <c r="H2273" s="10">
        <f>VLOOKUP(A2273,away!$A$2:$E$405,3,FALSE)</f>
        <v>1.1555555555555601</v>
      </c>
      <c r="I2273" s="10">
        <f>VLOOKUP(C2273,away!$B$2:$E$405,3,FALSE)</f>
        <v>0.35</v>
      </c>
      <c r="J2273" s="10">
        <f>VLOOKUP(B2273,home!$B$2:$E$405,4,FALSE)</f>
        <v>0.87</v>
      </c>
      <c r="K2273" s="12">
        <f t="shared" si="2688"/>
        <v>1.2968799999999969</v>
      </c>
      <c r="L2273" s="12">
        <f t="shared" si="2689"/>
        <v>0.35186666666666799</v>
      </c>
      <c r="M2273" s="13">
        <f t="shared" si="2690"/>
        <v>0.19229076207619591</v>
      </c>
      <c r="N2273" s="13">
        <f t="shared" si="2691"/>
        <v>0.24937804352137638</v>
      </c>
      <c r="O2273" s="13">
        <f t="shared" si="2692"/>
        <v>6.7660709482544393E-2</v>
      </c>
      <c r="P2273" s="13">
        <f t="shared" si="2693"/>
        <v>8.7747820913721963E-2</v>
      </c>
      <c r="Q2273" s="13">
        <f t="shared" si="2694"/>
        <v>0.16170669854100092</v>
      </c>
      <c r="R2273" s="13">
        <f t="shared" si="2695"/>
        <v>1.1903774154962351E-2</v>
      </c>
      <c r="S2273" s="13">
        <f t="shared" si="2696"/>
        <v>1.0010465391020179E-2</v>
      </c>
      <c r="T2273" s="13">
        <f t="shared" si="2697"/>
        <v>5.6899196993293738E-2</v>
      </c>
      <c r="U2273" s="13">
        <f t="shared" si="2698"/>
        <v>1.5437766626087538E-2</v>
      </c>
      <c r="V2273" s="13">
        <f t="shared" si="2699"/>
        <v>5.0756267627099626E-4</v>
      </c>
      <c r="W2273" s="13">
        <f t="shared" si="2700"/>
        <v>6.9904727734617589E-2</v>
      </c>
      <c r="X2273" s="13">
        <f t="shared" si="2701"/>
        <v>2.459714353222087E-2</v>
      </c>
      <c r="Y2273" s="13">
        <f t="shared" si="2702"/>
        <v>4.3274574521020735E-3</v>
      </c>
      <c r="Z2273" s="13">
        <f t="shared" si="2703"/>
        <v>1.3961804442198117E-3</v>
      </c>
      <c r="AA2273" s="13">
        <f t="shared" si="2704"/>
        <v>1.8106784944997851E-3</v>
      </c>
      <c r="AB2273" s="13">
        <f t="shared" si="2705"/>
        <v>1.174116362973438E-3</v>
      </c>
      <c r="AC2273" s="13">
        <f t="shared" si="2706"/>
        <v>1.4475968040221242E-5</v>
      </c>
      <c r="AD2273" s="13">
        <f t="shared" si="2707"/>
        <v>2.2664510826117649E-2</v>
      </c>
      <c r="AE2273" s="13">
        <f t="shared" si="2708"/>
        <v>7.9748858760166266E-3</v>
      </c>
      <c r="AF2273" s="13">
        <f t="shared" si="2709"/>
        <v>1.4030482551205302E-3</v>
      </c>
      <c r="AG2273" s="13">
        <f t="shared" si="2710"/>
        <v>1.6456197090058191E-4</v>
      </c>
      <c r="AH2273" s="13">
        <f t="shared" si="2711"/>
        <v>1.2281733974320322E-4</v>
      </c>
      <c r="AI2273" s="13">
        <f t="shared" si="2712"/>
        <v>1.5927935156616503E-4</v>
      </c>
      <c r="AJ2273" s="13">
        <f t="shared" si="2713"/>
        <v>1.0328310272956381E-4</v>
      </c>
      <c r="AK2273" s="13">
        <f t="shared" si="2714"/>
        <v>4.4648596755972135E-5</v>
      </c>
      <c r="AL2273" s="13">
        <f t="shared" si="2715"/>
        <v>2.6423206969095301E-7</v>
      </c>
      <c r="AM2273" s="13">
        <f t="shared" si="2716"/>
        <v>5.8786301600350773E-3</v>
      </c>
      <c r="AN2273" s="13">
        <f t="shared" si="2717"/>
        <v>2.0684939989776838E-3</v>
      </c>
      <c r="AO2273" s="13">
        <f t="shared" si="2718"/>
        <v>3.6391704422014177E-4</v>
      </c>
      <c r="AP2273" s="13">
        <f t="shared" si="2719"/>
        <v>4.2683425764309237E-5</v>
      </c>
      <c r="AQ2273" s="13">
        <f t="shared" si="2720"/>
        <v>3.7547186864004162E-6</v>
      </c>
      <c r="AR2273" s="13">
        <f t="shared" si="2721"/>
        <v>8.6430655888617226E-6</v>
      </c>
      <c r="AS2273" s="13">
        <f t="shared" si="2722"/>
        <v>1.1209018900882963E-5</v>
      </c>
      <c r="AT2273" s="13">
        <f t="shared" si="2723"/>
        <v>7.2683762160885326E-6</v>
      </c>
      <c r="AU2273" s="13">
        <f t="shared" si="2724"/>
        <v>3.1420705823736247E-6</v>
      </c>
      <c r="AV2273" s="13">
        <f t="shared" si="2725"/>
        <v>1.0187221242171736E-6</v>
      </c>
      <c r="AW2273" s="13">
        <f t="shared" si="2726"/>
        <v>3.349353182152517E-9</v>
      </c>
      <c r="AX2273" s="13">
        <f t="shared" si="2727"/>
        <v>1.2706463136577112E-3</v>
      </c>
      <c r="AY2273" s="13">
        <f t="shared" si="2728"/>
        <v>4.4709808289902835E-4</v>
      </c>
      <c r="AZ2273" s="13">
        <f t="shared" si="2729"/>
        <v>7.8659456051369337E-5</v>
      </c>
      <c r="BA2273" s="13">
        <f t="shared" si="2730"/>
        <v>9.2258802008695312E-6</v>
      </c>
      <c r="BB2273" s="13">
        <f t="shared" si="2731"/>
        <v>8.1156992833649269E-7</v>
      </c>
      <c r="BC2273" s="13">
        <f t="shared" si="2732"/>
        <v>5.7112881090133671E-8</v>
      </c>
      <c r="BD2273" s="13">
        <f t="shared" si="2733"/>
        <v>5.0686777975569249E-7</v>
      </c>
      <c r="BE2273" s="13">
        <f t="shared" si="2734"/>
        <v>6.5734668620956092E-7</v>
      </c>
      <c r="BF2273" s="13">
        <f t="shared" si="2735"/>
        <v>4.2624988520572668E-7</v>
      </c>
      <c r="BG2273" s="13">
        <f t="shared" si="2736"/>
        <v>1.8426498370853386E-7</v>
      </c>
      <c r="BH2273" s="13">
        <f t="shared" si="2737"/>
        <v>5.9742393017980673E-8</v>
      </c>
      <c r="BI2273" s="13">
        <f t="shared" si="2738"/>
        <v>1.5495742931431719E-8</v>
      </c>
      <c r="BJ2273" s="14">
        <f t="shared" si="2739"/>
        <v>0.60918425246606889</v>
      </c>
      <c r="BK2273" s="14">
        <f t="shared" si="2740"/>
        <v>0.29101844934021803</v>
      </c>
      <c r="BL2273" s="14">
        <f t="shared" si="2741"/>
        <v>9.8450204732745641E-2</v>
      </c>
      <c r="BM2273" s="14">
        <f t="shared" si="2742"/>
        <v>0.2289141835599047</v>
      </c>
      <c r="BN2273" s="14">
        <f t="shared" si="2743"/>
        <v>0.77068780868980191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1.43333333333333</v>
      </c>
      <c r="F2274" s="10">
        <f>VLOOKUP(B2274,home!$B$2:$E$405,3,FALSE)</f>
        <v>1.1200000000000001</v>
      </c>
      <c r="G2274" s="10">
        <f>VLOOKUP(C2274,away!$B$2:$E$405,4,FALSE)</f>
        <v>0.87</v>
      </c>
      <c r="H2274" s="10">
        <f>VLOOKUP(A2274,away!$A$2:$E$405,3,FALSE)</f>
        <v>1.1555555555555601</v>
      </c>
      <c r="I2274" s="10">
        <f>VLOOKUP(C2274,away!$B$2:$E$405,3,FALSE)</f>
        <v>1.57</v>
      </c>
      <c r="J2274" s="10">
        <f>VLOOKUP(B2274,home!$B$2:$E$405,4,FALSE)</f>
        <v>0.69</v>
      </c>
      <c r="K2274" s="12">
        <f t="shared" si="2688"/>
        <v>1.3966399999999968</v>
      </c>
      <c r="L2274" s="12">
        <f t="shared" si="2689"/>
        <v>1.2518133333333383</v>
      </c>
      <c r="M2274" s="13">
        <f t="shared" si="2690"/>
        <v>7.0760571485344467E-2</v>
      </c>
      <c r="N2274" s="13">
        <f t="shared" si="2691"/>
        <v>9.8827044559291269E-2</v>
      </c>
      <c r="O2274" s="13">
        <f t="shared" si="2692"/>
        <v>8.857902685964103E-2</v>
      </c>
      <c r="P2274" s="13">
        <f t="shared" si="2693"/>
        <v>0.12371301207324877</v>
      </c>
      <c r="Q2274" s="13">
        <f t="shared" si="2694"/>
        <v>6.9012901756644124E-2</v>
      </c>
      <c r="R2274" s="13">
        <f t="shared" si="2695"/>
        <v>5.5442203438295271E-2</v>
      </c>
      <c r="S2274" s="13">
        <f t="shared" si="2696"/>
        <v>5.4072872204705351E-2</v>
      </c>
      <c r="T2274" s="13">
        <f t="shared" si="2697"/>
        <v>8.6391270590990887E-2</v>
      </c>
      <c r="U2274" s="13">
        <f t="shared" si="2698"/>
        <v>7.7432799010060532E-2</v>
      </c>
      <c r="V2274" s="13">
        <f t="shared" si="2699"/>
        <v>1.0504151537557333E-2</v>
      </c>
      <c r="W2274" s="13">
        <f t="shared" si="2700"/>
        <v>3.2128726369799743E-2</v>
      </c>
      <c r="X2274" s="13">
        <f t="shared" si="2701"/>
        <v>4.0219168052733741E-2</v>
      </c>
      <c r="Y2274" s="13">
        <f t="shared" si="2702"/>
        <v>2.5173445411993168E-2</v>
      </c>
      <c r="Z2274" s="13">
        <f t="shared" si="2703"/>
        <v>2.3134429831145824E-2</v>
      </c>
      <c r="AA2274" s="13">
        <f t="shared" si="2704"/>
        <v>3.2310470079371434E-2</v>
      </c>
      <c r="AB2274" s="13">
        <f t="shared" si="2705"/>
        <v>2.2563047465826609E-2</v>
      </c>
      <c r="AC2274" s="13">
        <f t="shared" si="2706"/>
        <v>1.1477968933714469E-3</v>
      </c>
      <c r="AD2274" s="13">
        <f t="shared" si="2707"/>
        <v>1.1218066099279255E-2</v>
      </c>
      <c r="AE2274" s="13">
        <f t="shared" si="2708"/>
        <v>1.4042924717292484E-2</v>
      </c>
      <c r="AF2274" s="13">
        <f t="shared" si="2709"/>
        <v>8.7895602000515154E-3</v>
      </c>
      <c r="AG2274" s="13">
        <f t="shared" si="2710"/>
        <v>3.6676295508535108E-3</v>
      </c>
      <c r="AH2274" s="13">
        <f t="shared" si="2711"/>
        <v>7.2399969304232188E-3</v>
      </c>
      <c r="AI2274" s="13">
        <f t="shared" si="2712"/>
        <v>1.0111669312906262E-2</v>
      </c>
      <c r="AJ2274" s="13">
        <f t="shared" si="2713"/>
        <v>7.0611809145886845E-3</v>
      </c>
      <c r="AK2274" s="13">
        <f t="shared" si="2714"/>
        <v>3.2873092375170394E-3</v>
      </c>
      <c r="AL2274" s="13">
        <f t="shared" si="2715"/>
        <v>8.0269227874570735E-5</v>
      </c>
      <c r="AM2274" s="13">
        <f t="shared" si="2716"/>
        <v>3.1335199673794677E-3</v>
      </c>
      <c r="AN2274" s="13">
        <f t="shared" si="2717"/>
        <v>3.9225820754318647E-3</v>
      </c>
      <c r="AO2274" s="13">
        <f t="shared" si="2718"/>
        <v>2.4551702715599833E-3</v>
      </c>
      <c r="AP2274" s="13">
        <f t="shared" si="2719"/>
        <v>1.0244716271808067E-3</v>
      </c>
      <c r="AQ2274" s="13">
        <f t="shared" si="2720"/>
        <v>3.2061181063165869E-4</v>
      </c>
      <c r="AR2274" s="13">
        <f t="shared" si="2721"/>
        <v>1.812624938159245E-3</v>
      </c>
      <c r="AS2274" s="13">
        <f t="shared" si="2722"/>
        <v>2.5315844936307222E-3</v>
      </c>
      <c r="AT2274" s="13">
        <f t="shared" si="2723"/>
        <v>1.7678560835922021E-3</v>
      </c>
      <c r="AU2274" s="13">
        <f t="shared" si="2724"/>
        <v>8.2301950686273584E-4</v>
      </c>
      <c r="AV2274" s="13">
        <f t="shared" si="2725"/>
        <v>2.8736549101619221E-4</v>
      </c>
      <c r="AW2274" s="13">
        <f t="shared" si="2726"/>
        <v>3.8982584936732909E-6</v>
      </c>
      <c r="AX2274" s="13">
        <f t="shared" si="2727"/>
        <v>7.2939988787347552E-4</v>
      </c>
      <c r="AY2274" s="13">
        <f t="shared" si="2728"/>
        <v>9.1307250497185861E-4</v>
      </c>
      <c r="AZ2274" s="13">
        <f t="shared" si="2729"/>
        <v>5.7149816801192169E-4</v>
      </c>
      <c r="BA2274" s="13">
        <f t="shared" si="2730"/>
        <v>2.384696755643E-4</v>
      </c>
      <c r="BB2274" s="13">
        <f t="shared" si="2731"/>
        <v>7.4629879866766529E-5</v>
      </c>
      <c r="BC2274" s="13">
        <f t="shared" si="2732"/>
        <v>1.8684535736456716E-5</v>
      </c>
      <c r="BD2274" s="13">
        <f t="shared" si="2733"/>
        <v>3.7817801098670987E-4</v>
      </c>
      <c r="BE2274" s="13">
        <f t="shared" si="2734"/>
        <v>5.2817853726447729E-4</v>
      </c>
      <c r="BF2274" s="13">
        <f t="shared" si="2735"/>
        <v>3.6883763614252896E-4</v>
      </c>
      <c r="BG2274" s="13">
        <f t="shared" si="2736"/>
        <v>1.7171113204736681E-4</v>
      </c>
      <c r="BH2274" s="13">
        <f t="shared" si="2737"/>
        <v>5.9954658865658472E-5</v>
      </c>
      <c r="BI2274" s="13">
        <f t="shared" si="2738"/>
        <v>1.6747014951626604E-5</v>
      </c>
      <c r="BJ2274" s="14">
        <f t="shared" si="2739"/>
        <v>0.40287284771313836</v>
      </c>
      <c r="BK2274" s="14">
        <f t="shared" si="2740"/>
        <v>0.26119174592707384</v>
      </c>
      <c r="BL2274" s="14">
        <f t="shared" si="2741"/>
        <v>0.31277376075214958</v>
      </c>
      <c r="BM2274" s="14">
        <f t="shared" si="2742"/>
        <v>0.49272884980456449</v>
      </c>
      <c r="BN2274" s="14">
        <f t="shared" si="2743"/>
        <v>0.50633476017246493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1.43333333333333</v>
      </c>
      <c r="F2275" s="10">
        <f>VLOOKUP(B2275,home!$B$2:$E$405,3,FALSE)</f>
        <v>0.98</v>
      </c>
      <c r="G2275" s="10">
        <f>VLOOKUP(C2275,away!$B$2:$E$405,4,FALSE)</f>
        <v>0.52</v>
      </c>
      <c r="H2275" s="10">
        <f>VLOOKUP(A2275,away!$A$2:$E$405,3,FALSE)</f>
        <v>1.1555555555555601</v>
      </c>
      <c r="I2275" s="10">
        <f>VLOOKUP(C2275,away!$B$2:$E$405,3,FALSE)</f>
        <v>0.7</v>
      </c>
      <c r="J2275" s="10">
        <f>VLOOKUP(B2275,home!$B$2:$E$405,4,FALSE)</f>
        <v>1.56</v>
      </c>
      <c r="K2275" s="12">
        <f t="shared" si="2688"/>
        <v>0.730426666666665</v>
      </c>
      <c r="L2275" s="12">
        <f t="shared" si="2689"/>
        <v>1.2618666666666716</v>
      </c>
      <c r="M2275" s="13">
        <f t="shared" si="2690"/>
        <v>0.13638229646164179</v>
      </c>
      <c r="N2275" s="13">
        <f t="shared" si="2691"/>
        <v>9.961726619682193E-2</v>
      </c>
      <c r="O2275" s="13">
        <f t="shared" si="2692"/>
        <v>0.17209627382839776</v>
      </c>
      <c r="P2275" s="13">
        <f t="shared" si="2693"/>
        <v>0.12570370763823022</v>
      </c>
      <c r="Q2275" s="13">
        <f t="shared" si="2694"/>
        <v>3.6381553845295234E-2</v>
      </c>
      <c r="R2275" s="13">
        <f t="shared" si="2695"/>
        <v>0.10858127570079754</v>
      </c>
      <c r="S2275" s="13">
        <f t="shared" si="2696"/>
        <v>2.8965310241791314E-2</v>
      </c>
      <c r="T2275" s="13">
        <f t="shared" si="2697"/>
        <v>4.5908670078916726E-2</v>
      </c>
      <c r="U2275" s="13">
        <f t="shared" si="2698"/>
        <v>7.9310659272547712E-2</v>
      </c>
      <c r="V2275" s="13">
        <f t="shared" si="2699"/>
        <v>2.9663730270224728E-3</v>
      </c>
      <c r="W2275" s="13">
        <f t="shared" si="2700"/>
        <v>8.8580190344575982E-3</v>
      </c>
      <c r="X2275" s="13">
        <f t="shared" si="2701"/>
        <v>1.1177638952280938E-2</v>
      </c>
      <c r="Y2275" s="13">
        <f t="shared" si="2702"/>
        <v>7.0523450029591501E-3</v>
      </c>
      <c r="Z2275" s="13">
        <f t="shared" si="2703"/>
        <v>4.5671697476993407E-2</v>
      </c>
      <c r="AA2275" s="13">
        <f t="shared" si="2704"/>
        <v>3.335982574912863E-2</v>
      </c>
      <c r="AB2275" s="13">
        <f t="shared" si="2705"/>
        <v>1.2183453161258399E-2</v>
      </c>
      <c r="AC2275" s="13">
        <f t="shared" si="2706"/>
        <v>1.7088182328692142E-4</v>
      </c>
      <c r="AD2275" s="13">
        <f t="shared" si="2707"/>
        <v>1.6175333291521834E-3</v>
      </c>
      <c r="AE2275" s="13">
        <f t="shared" si="2708"/>
        <v>2.0411113902795101E-3</v>
      </c>
      <c r="AF2275" s="13">
        <f t="shared" si="2709"/>
        <v>1.2878052131736909E-3</v>
      </c>
      <c r="AG2275" s="13">
        <f t="shared" si="2710"/>
        <v>5.4167949055448244E-4</v>
      </c>
      <c r="AH2275" s="13">
        <f t="shared" si="2711"/>
        <v>1.4407898164075578E-2</v>
      </c>
      <c r="AI2275" s="13">
        <f t="shared" si="2712"/>
        <v>1.0523913029658489E-2</v>
      </c>
      <c r="AJ2275" s="13">
        <f t="shared" si="2713"/>
        <v>3.8434733572716654E-3</v>
      </c>
      <c r="AK2275" s="13">
        <f t="shared" si="2714"/>
        <v>9.3579181092469323E-4</v>
      </c>
      <c r="AL2275" s="13">
        <f t="shared" si="2715"/>
        <v>6.3000783275968303E-6</v>
      </c>
      <c r="AM2275" s="13">
        <f t="shared" si="2716"/>
        <v>2.3629789556697264E-4</v>
      </c>
      <c r="AN2275" s="13">
        <f t="shared" si="2717"/>
        <v>2.9817643781944507E-4</v>
      </c>
      <c r="AO2275" s="13">
        <f t="shared" si="2718"/>
        <v>1.8812945383488264E-4</v>
      </c>
      <c r="AP2275" s="13">
        <f t="shared" si="2719"/>
        <v>7.9131428937481588E-5</v>
      </c>
      <c r="AQ2275" s="13">
        <f t="shared" si="2720"/>
        <v>2.4963328115477627E-5</v>
      </c>
      <c r="AR2275" s="13">
        <f t="shared" si="2721"/>
        <v>3.636169285994981E-3</v>
      </c>
      <c r="AS2275" s="13">
        <f t="shared" si="2722"/>
        <v>2.6559550110050213E-3</v>
      </c>
      <c r="AT2275" s="13">
        <f t="shared" si="2723"/>
        <v>9.6999018275251137E-4</v>
      </c>
      <c r="AU2275" s="13">
        <f t="shared" si="2724"/>
        <v>2.361688986291021E-4</v>
      </c>
      <c r="AV2275" s="13">
        <f t="shared" si="2725"/>
        <v>4.3126015348998141E-5</v>
      </c>
      <c r="AW2275" s="13">
        <f t="shared" si="2726"/>
        <v>1.6129969145081329E-7</v>
      </c>
      <c r="AX2275" s="13">
        <f t="shared" si="2727"/>
        <v>2.8766380699888574E-5</v>
      </c>
      <c r="AY2275" s="13">
        <f t="shared" si="2728"/>
        <v>3.6299336925832875E-5</v>
      </c>
      <c r="AZ2275" s="13">
        <f t="shared" si="2729"/>
        <v>2.2902461644405583E-5</v>
      </c>
      <c r="BA2275" s="13">
        <f t="shared" si="2730"/>
        <v>9.63328431122912E-6</v>
      </c>
      <c r="BB2275" s="13">
        <f t="shared" si="2731"/>
        <v>3.038980090715759E-6</v>
      </c>
      <c r="BC2275" s="13">
        <f t="shared" si="2732"/>
        <v>7.6695753542757465E-7</v>
      </c>
      <c r="BD2275" s="13">
        <f t="shared" si="2733"/>
        <v>7.6472680272570337E-4</v>
      </c>
      <c r="BE2275" s="13">
        <f t="shared" si="2734"/>
        <v>5.585768494255919E-4</v>
      </c>
      <c r="BF2275" s="13">
        <f t="shared" si="2735"/>
        <v>2.0399971310155129E-4</v>
      </c>
      <c r="BG2275" s="13">
        <f t="shared" si="2736"/>
        <v>4.9668943480574049E-5</v>
      </c>
      <c r="BH2275" s="13">
        <f t="shared" si="2737"/>
        <v>9.0698802058426702E-6</v>
      </c>
      <c r="BI2275" s="13">
        <f t="shared" si="2738"/>
        <v>1.324976473163926E-6</v>
      </c>
      <c r="BJ2275" s="14">
        <f t="shared" si="2739"/>
        <v>0.21541172847937323</v>
      </c>
      <c r="BK2275" s="14">
        <f t="shared" si="2740"/>
        <v>0.29423116860722615</v>
      </c>
      <c r="BL2275" s="14">
        <f t="shared" si="2741"/>
        <v>0.44437134063320344</v>
      </c>
      <c r="BM2275" s="14">
        <f t="shared" si="2742"/>
        <v>0.32088742348837729</v>
      </c>
      <c r="BN2275" s="14">
        <f t="shared" si="2743"/>
        <v>0.67876237367118453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1.43333333333333</v>
      </c>
      <c r="F2276" s="10">
        <f>VLOOKUP(B2276,home!$B$2:$E$405,3,FALSE)</f>
        <v>0.87</v>
      </c>
      <c r="G2276" s="10">
        <f>VLOOKUP(C2276,away!$B$2:$E$405,4,FALSE)</f>
        <v>0.7</v>
      </c>
      <c r="H2276" s="10">
        <f>VLOOKUP(A2276,away!$A$2:$E$405,3,FALSE)</f>
        <v>1.1555555555555601</v>
      </c>
      <c r="I2276" s="10">
        <f>VLOOKUP(C2276,away!$B$2:$E$405,3,FALSE)</f>
        <v>0.52</v>
      </c>
      <c r="J2276" s="10">
        <f>VLOOKUP(B2276,home!$B$2:$E$405,4,FALSE)</f>
        <v>1.08</v>
      </c>
      <c r="K2276" s="12">
        <f t="shared" si="2688"/>
        <v>0.8728999999999979</v>
      </c>
      <c r="L2276" s="12">
        <f t="shared" si="2689"/>
        <v>0.64896000000000265</v>
      </c>
      <c r="M2276" s="13">
        <f t="shared" si="2690"/>
        <v>0.21830546093585135</v>
      </c>
      <c r="N2276" s="13">
        <f t="shared" si="2691"/>
        <v>0.19055883685090416</v>
      </c>
      <c r="O2276" s="13">
        <f t="shared" si="2692"/>
        <v>0.14167151192893068</v>
      </c>
      <c r="P2276" s="13">
        <f t="shared" si="2693"/>
        <v>0.12366506276276326</v>
      </c>
      <c r="Q2276" s="13">
        <f t="shared" si="2694"/>
        <v>8.3169404343576905E-2</v>
      </c>
      <c r="R2276" s="13">
        <f t="shared" si="2695"/>
        <v>4.5969572190699609E-2</v>
      </c>
      <c r="S2276" s="13">
        <f t="shared" si="2696"/>
        <v>1.7513359128258375E-2</v>
      </c>
      <c r="T2276" s="13">
        <f t="shared" si="2697"/>
        <v>5.3973616642807892E-2</v>
      </c>
      <c r="U2276" s="13">
        <f t="shared" si="2698"/>
        <v>4.0126839565261585E-2</v>
      </c>
      <c r="V2276" s="13">
        <f t="shared" si="2699"/>
        <v>1.1023242623729465E-3</v>
      </c>
      <c r="W2276" s="13">
        <f t="shared" si="2700"/>
        <v>2.4199524350502707E-2</v>
      </c>
      <c r="X2276" s="13">
        <f t="shared" si="2701"/>
        <v>1.5704523322502301E-2</v>
      </c>
      <c r="Y2276" s="13">
        <f t="shared" si="2702"/>
        <v>5.0958037276855666E-3</v>
      </c>
      <c r="Z2276" s="13">
        <f t="shared" si="2703"/>
        <v>9.9441378562921817E-3</v>
      </c>
      <c r="AA2276" s="13">
        <f t="shared" si="2704"/>
        <v>8.6802379347574229E-3</v>
      </c>
      <c r="AB2276" s="13">
        <f t="shared" si="2705"/>
        <v>3.7884898466248678E-3</v>
      </c>
      <c r="AC2276" s="13">
        <f t="shared" si="2706"/>
        <v>3.902759650024404E-5</v>
      </c>
      <c r="AD2276" s="13">
        <f t="shared" si="2707"/>
        <v>5.2809412013884388E-3</v>
      </c>
      <c r="AE2276" s="13">
        <f t="shared" si="2708"/>
        <v>3.4271196020530552E-3</v>
      </c>
      <c r="AF2276" s="13">
        <f t="shared" si="2709"/>
        <v>1.1120317684741798E-3</v>
      </c>
      <c r="AG2276" s="13">
        <f t="shared" si="2710"/>
        <v>2.4055471215633561E-4</v>
      </c>
      <c r="AH2276" s="13">
        <f t="shared" si="2711"/>
        <v>1.6133369258048498E-3</v>
      </c>
      <c r="AI2276" s="13">
        <f t="shared" si="2712"/>
        <v>1.4082818025350496E-3</v>
      </c>
      <c r="AJ2276" s="13">
        <f t="shared" si="2713"/>
        <v>6.1464459271642089E-4</v>
      </c>
      <c r="AK2276" s="13">
        <f t="shared" si="2714"/>
        <v>1.7884108832738754E-4</v>
      </c>
      <c r="AL2276" s="13">
        <f t="shared" si="2715"/>
        <v>8.843297185498623E-7</v>
      </c>
      <c r="AM2276" s="13">
        <f t="shared" si="2716"/>
        <v>9.2194671493839189E-4</v>
      </c>
      <c r="AN2276" s="13">
        <f t="shared" si="2717"/>
        <v>5.9830654012642129E-4</v>
      </c>
      <c r="AO2276" s="13">
        <f t="shared" si="2718"/>
        <v>1.9413850614022194E-4</v>
      </c>
      <c r="AP2276" s="13">
        <f t="shared" si="2719"/>
        <v>4.1996041648252984E-5</v>
      </c>
      <c r="AQ2276" s="13">
        <f t="shared" si="2720"/>
        <v>6.8134377970125916E-6</v>
      </c>
      <c r="AR2276" s="13">
        <f t="shared" si="2721"/>
        <v>2.0939822627406404E-4</v>
      </c>
      <c r="AS2276" s="13">
        <f t="shared" si="2722"/>
        <v>1.8278371171463002E-4</v>
      </c>
      <c r="AT2276" s="13">
        <f t="shared" si="2723"/>
        <v>7.9775950977850071E-5</v>
      </c>
      <c r="AU2276" s="13">
        <f t="shared" si="2724"/>
        <v>2.3212142536188389E-5</v>
      </c>
      <c r="AV2276" s="13">
        <f t="shared" si="2725"/>
        <v>5.0654698049596978E-6</v>
      </c>
      <c r="AW2276" s="13">
        <f t="shared" si="2726"/>
        <v>1.3915350241434413E-8</v>
      </c>
      <c r="AX2276" s="13">
        <f t="shared" si="2727"/>
        <v>1.3412788124495334E-4</v>
      </c>
      <c r="AY2276" s="13">
        <f t="shared" si="2728"/>
        <v>8.7043629812725261E-5</v>
      </c>
      <c r="AZ2276" s="13">
        <f t="shared" si="2729"/>
        <v>2.8243917001633207E-5</v>
      </c>
      <c r="BA2276" s="13">
        <f t="shared" si="2730"/>
        <v>6.1097241257933212E-6</v>
      </c>
      <c r="BB2276" s="13">
        <f t="shared" si="2731"/>
        <v>9.9124164216871224E-7</v>
      </c>
      <c r="BC2276" s="13">
        <f t="shared" si="2732"/>
        <v>1.2865523522036209E-7</v>
      </c>
      <c r="BD2276" s="13">
        <f t="shared" si="2733"/>
        <v>2.2648512153802845E-5</v>
      </c>
      <c r="BE2276" s="13">
        <f t="shared" si="2734"/>
        <v>1.9769886259054453E-5</v>
      </c>
      <c r="BF2276" s="13">
        <f t="shared" si="2735"/>
        <v>8.6285668577642933E-6</v>
      </c>
      <c r="BG2276" s="13">
        <f t="shared" si="2736"/>
        <v>2.5106253367141451E-6</v>
      </c>
      <c r="BH2276" s="13">
        <f t="shared" si="2737"/>
        <v>5.4788121410444278E-7</v>
      </c>
      <c r="BI2276" s="13">
        <f t="shared" si="2738"/>
        <v>9.5649102358353446E-8</v>
      </c>
      <c r="BJ2276" s="14">
        <f t="shared" si="2739"/>
        <v>0.3847822028117644</v>
      </c>
      <c r="BK2276" s="14">
        <f t="shared" si="2740"/>
        <v>0.36071316264527742</v>
      </c>
      <c r="BL2276" s="14">
        <f t="shared" si="2741"/>
        <v>0.24460619249788934</v>
      </c>
      <c r="BM2276" s="14">
        <f t="shared" si="2742"/>
        <v>0.19661881708403481</v>
      </c>
      <c r="BN2276" s="14">
        <f t="shared" si="2743"/>
        <v>0.80333984901272593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1.3684210526315801</v>
      </c>
      <c r="F2277" s="10">
        <f>VLOOKUP(B2277,home!$B$2:$E$405,3,FALSE)</f>
        <v>0.44</v>
      </c>
      <c r="G2277" s="10">
        <f>VLOOKUP(C2277,away!$B$2:$E$405,4,FALSE)</f>
        <v>1.32</v>
      </c>
      <c r="H2277" s="10">
        <f>VLOOKUP(A2277,away!$A$2:$E$405,3,FALSE)</f>
        <v>1.0105263157894699</v>
      </c>
      <c r="I2277" s="10">
        <f>VLOOKUP(C2277,away!$B$2:$E$405,3,FALSE)</f>
        <v>1.46</v>
      </c>
      <c r="J2277" s="10">
        <f>VLOOKUP(B2277,home!$B$2:$E$405,4,FALSE)</f>
        <v>1.19</v>
      </c>
      <c r="K2277" s="12">
        <f t="shared" si="2688"/>
        <v>0.79477894736842181</v>
      </c>
      <c r="L2277" s="12">
        <f t="shared" si="2689"/>
        <v>1.7556884210526249</v>
      </c>
      <c r="M2277" s="13">
        <f t="shared" si="2690"/>
        <v>7.8045181622688781E-2</v>
      </c>
      <c r="N2277" s="13">
        <f t="shared" si="2691"/>
        <v>6.2028667297257888E-2</v>
      </c>
      <c r="O2277" s="13">
        <f t="shared" si="2692"/>
        <v>0.13702302169390382</v>
      </c>
      <c r="P2277" s="13">
        <f t="shared" si="2693"/>
        <v>0.10890301294712128</v>
      </c>
      <c r="Q2277" s="13">
        <f t="shared" si="2694"/>
        <v>2.4649539450590341E-2</v>
      </c>
      <c r="R2277" s="13">
        <f t="shared" si="2695"/>
        <v>0.12028486630281479</v>
      </c>
      <c r="S2277" s="13">
        <f t="shared" si="2696"/>
        <v>3.7990385768777071E-2</v>
      </c>
      <c r="T2277" s="13">
        <f t="shared" si="2697"/>
        <v>4.3276910997681335E-2</v>
      </c>
      <c r="U2277" s="13">
        <f t="shared" si="2698"/>
        <v>9.5599879424502487E-2</v>
      </c>
      <c r="V2277" s="13">
        <f t="shared" si="2699"/>
        <v>5.8901315412184024E-3</v>
      </c>
      <c r="W2277" s="13">
        <f t="shared" si="2700"/>
        <v>6.5303116725521915E-3</v>
      </c>
      <c r="X2277" s="13">
        <f t="shared" si="2701"/>
        <v>1.1465192589364683E-2</v>
      </c>
      <c r="Y2277" s="13">
        <f t="shared" si="2702"/>
        <v>1.0064652937142969E-2</v>
      </c>
      <c r="Z2277" s="13">
        <f t="shared" si="2703"/>
        <v>7.0394248998571676E-2</v>
      </c>
      <c r="AA2277" s="13">
        <f t="shared" si="2704"/>
        <v>5.5947867119875372E-2</v>
      </c>
      <c r="AB2277" s="13">
        <f t="shared" si="2705"/>
        <v>2.2233093468521446E-2</v>
      </c>
      <c r="AC2277" s="13">
        <f t="shared" si="2706"/>
        <v>5.1368727876330885E-4</v>
      </c>
      <c r="AD2277" s="13">
        <f t="shared" si="2707"/>
        <v>1.2975385592746871E-3</v>
      </c>
      <c r="AE2277" s="13">
        <f t="shared" si="2708"/>
        <v>2.2780734243878732E-3</v>
      </c>
      <c r="AF2277" s="13">
        <f t="shared" si="2709"/>
        <v>1.999793566752746E-3</v>
      </c>
      <c r="AG2277" s="13">
        <f t="shared" si="2710"/>
        <v>1.1703381365477754E-3</v>
      </c>
      <c r="AH2277" s="13">
        <f t="shared" si="2711"/>
        <v>3.0897591968871912E-2</v>
      </c>
      <c r="AI2277" s="13">
        <f t="shared" si="2712"/>
        <v>2.4556755621239018E-2</v>
      </c>
      <c r="AJ2277" s="13">
        <f t="shared" si="2713"/>
        <v>9.7585961917159621E-3</v>
      </c>
      <c r="AK2277" s="13">
        <f t="shared" si="2714"/>
        <v>2.5853089363485006E-3</v>
      </c>
      <c r="AL2277" s="13">
        <f t="shared" si="2715"/>
        <v>2.8671644402282491E-5</v>
      </c>
      <c r="AM2277" s="13">
        <f t="shared" si="2716"/>
        <v>2.0625126606205494E-4</v>
      </c>
      <c r="AN2277" s="13">
        <f t="shared" si="2717"/>
        <v>3.6211295965259404E-4</v>
      </c>
      <c r="AO2277" s="13">
        <f t="shared" si="2718"/>
        <v>3.1787876518757791E-4</v>
      </c>
      <c r="AP2277" s="13">
        <f t="shared" si="2719"/>
        <v>1.8603202244611228E-4</v>
      </c>
      <c r="AQ2277" s="13">
        <f t="shared" si="2720"/>
        <v>8.1653566938410361E-5</v>
      </c>
      <c r="AR2277" s="13">
        <f t="shared" si="2721"/>
        <v>1.0849308891631396E-2</v>
      </c>
      <c r="AS2277" s="13">
        <f t="shared" si="2722"/>
        <v>8.622802300565658E-3</v>
      </c>
      <c r="AT2277" s="13">
        <f t="shared" si="2723"/>
        <v>3.4266108679047906E-3</v>
      </c>
      <c r="AU2277" s="13">
        <f t="shared" si="2724"/>
        <v>9.0779939287818781E-4</v>
      </c>
      <c r="AV2277" s="13">
        <f t="shared" si="2725"/>
        <v>1.8037496147335462E-4</v>
      </c>
      <c r="AW2277" s="13">
        <f t="shared" si="2726"/>
        <v>1.1113322069190343E-6</v>
      </c>
      <c r="AX2277" s="13">
        <f t="shared" si="2727"/>
        <v>2.7320694022367373E-5</v>
      </c>
      <c r="AY2277" s="13">
        <f t="shared" si="2728"/>
        <v>4.7966626150192061E-5</v>
      </c>
      <c r="AZ2277" s="13">
        <f t="shared" si="2729"/>
        <v>4.210722506442613E-5</v>
      </c>
      <c r="BA2277" s="13">
        <f t="shared" si="2730"/>
        <v>2.4642389162756611E-5</v>
      </c>
      <c r="BB2277" s="13">
        <f t="shared" si="2731"/>
        <v>1.0816089330031119E-5</v>
      </c>
      <c r="BC2277" s="13">
        <f t="shared" si="2732"/>
        <v>3.7979365595612951E-6</v>
      </c>
      <c r="BD2277" s="13">
        <f t="shared" si="2733"/>
        <v>3.1746676662434202E-3</v>
      </c>
      <c r="BE2277" s="13">
        <f t="shared" si="2734"/>
        <v>2.5231590260215092E-3</v>
      </c>
      <c r="BF2277" s="13">
        <f t="shared" si="2735"/>
        <v>1.0026768373722539E-3</v>
      </c>
      <c r="BG2277" s="13">
        <f t="shared" si="2736"/>
        <v>2.6563548045247274E-4</v>
      </c>
      <c r="BH2277" s="13">
        <f t="shared" si="2737"/>
        <v>5.2780371884430314E-5</v>
      </c>
      <c r="BI2277" s="13">
        <f t="shared" si="2738"/>
        <v>8.3897456816042753E-6</v>
      </c>
      <c r="BJ2277" s="14">
        <f t="shared" si="2739"/>
        <v>0.16607159817212858</v>
      </c>
      <c r="BK2277" s="14">
        <f t="shared" si="2740"/>
        <v>0.23141903742912129</v>
      </c>
      <c r="BL2277" s="14">
        <f t="shared" si="2741"/>
        <v>0.52990118626990235</v>
      </c>
      <c r="BM2277" s="14">
        <f t="shared" si="2742"/>
        <v>0.46680492626140385</v>
      </c>
      <c r="BN2277" s="14">
        <f t="shared" si="2743"/>
        <v>0.53093428931437692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1.3684210526315801</v>
      </c>
      <c r="F2278" s="10">
        <f>VLOOKUP(B2278,home!$B$2:$E$405,3,FALSE)</f>
        <v>0.91</v>
      </c>
      <c r="G2278" s="10">
        <f>VLOOKUP(C2278,away!$B$2:$E$405,4,FALSE)</f>
        <v>1.17</v>
      </c>
      <c r="H2278" s="10">
        <f>VLOOKUP(A2278,away!$A$2:$E$405,3,FALSE)</f>
        <v>1.0105263157894699</v>
      </c>
      <c r="I2278" s="10">
        <f>VLOOKUP(C2278,away!$B$2:$E$405,3,FALSE)</f>
        <v>0.15</v>
      </c>
      <c r="J2278" s="10">
        <f>VLOOKUP(B2278,home!$B$2:$E$405,4,FALSE)</f>
        <v>1.48</v>
      </c>
      <c r="K2278" s="12">
        <f t="shared" si="2688"/>
        <v>1.4569578947368433</v>
      </c>
      <c r="L2278" s="12">
        <f t="shared" si="2689"/>
        <v>0.22433684210526231</v>
      </c>
      <c r="M2278" s="13">
        <f t="shared" si="2690"/>
        <v>0.18613282693222619</v>
      </c>
      <c r="N2278" s="13">
        <f t="shared" si="2691"/>
        <v>0.27118769166859352</v>
      </c>
      <c r="O2278" s="13">
        <f t="shared" si="2692"/>
        <v>4.1756450606100941E-2</v>
      </c>
      <c r="P2278" s="13">
        <f t="shared" si="2693"/>
        <v>6.0837390366747818E-2</v>
      </c>
      <c r="Q2278" s="13">
        <f t="shared" si="2694"/>
        <v>0.1975545241660091</v>
      </c>
      <c r="R2278" s="13">
        <f t="shared" si="2695"/>
        <v>4.6837551332485254E-3</v>
      </c>
      <c r="S2278" s="13">
        <f t="shared" si="2696"/>
        <v>4.9711651185308098E-3</v>
      </c>
      <c r="T2278" s="13">
        <f t="shared" si="2697"/>
        <v>4.4318758095010208E-2</v>
      </c>
      <c r="U2278" s="13">
        <f t="shared" si="2698"/>
        <v>6.8240340184006548E-3</v>
      </c>
      <c r="V2278" s="13">
        <f t="shared" si="2699"/>
        <v>1.80535778238587E-4</v>
      </c>
      <c r="W2278" s="13">
        <f t="shared" si="2700"/>
        <v>9.5942874541549178E-2</v>
      </c>
      <c r="X2278" s="13">
        <f t="shared" si="2701"/>
        <v>2.152352149715251E-2</v>
      </c>
      <c r="Y2278" s="13">
        <f t="shared" si="2702"/>
        <v>2.4142594218279603E-3</v>
      </c>
      <c r="Z2278" s="13">
        <f t="shared" si="2703"/>
        <v>3.5024627859576204E-4</v>
      </c>
      <c r="AA2278" s="13">
        <f t="shared" si="2704"/>
        <v>5.1029408070229544E-4</v>
      </c>
      <c r="AB2278" s="13">
        <f t="shared" si="2705"/>
        <v>3.7173849475834463E-4</v>
      </c>
      <c r="AC2278" s="13">
        <f t="shared" si="2706"/>
        <v>3.6879999208390355E-6</v>
      </c>
      <c r="AD2278" s="13">
        <f t="shared" si="2707"/>
        <v>3.4946182126764147E-2</v>
      </c>
      <c r="AE2278" s="13">
        <f t="shared" si="2708"/>
        <v>7.8397161419536295E-3</v>
      </c>
      <c r="AF2278" s="13">
        <f t="shared" si="2709"/>
        <v>8.7936858114376359E-4</v>
      </c>
      <c r="AG2278" s="13">
        <f t="shared" si="2710"/>
        <v>6.5758256846792346E-5</v>
      </c>
      <c r="AH2278" s="13">
        <f t="shared" si="2711"/>
        <v>1.9643286024823304E-5</v>
      </c>
      <c r="AI2278" s="13">
        <f t="shared" si="2712"/>
        <v>2.8619440652440218E-5</v>
      </c>
      <c r="AJ2278" s="13">
        <f t="shared" si="2713"/>
        <v>2.0848660000762665E-5</v>
      </c>
      <c r="AK2278" s="13">
        <f t="shared" si="2714"/>
        <v>1.0125206594265138E-5</v>
      </c>
      <c r="AL2278" s="13">
        <f t="shared" si="2715"/>
        <v>4.8216812596590617E-8</v>
      </c>
      <c r="AM2278" s="13">
        <f t="shared" si="2716"/>
        <v>1.0183023188100123E-2</v>
      </c>
      <c r="AN2278" s="13">
        <f t="shared" si="2717"/>
        <v>2.2844272651030423E-3</v>
      </c>
      <c r="AO2278" s="13">
        <f t="shared" si="2718"/>
        <v>2.5624059933618867E-4</v>
      </c>
      <c r="AP2278" s="13">
        <f t="shared" si="2719"/>
        <v>1.9161402291413444E-5</v>
      </c>
      <c r="AQ2278" s="13">
        <f t="shared" si="2720"/>
        <v>1.0746521200910575E-6</v>
      </c>
      <c r="AR2278" s="13">
        <f t="shared" si="2721"/>
        <v>8.813425510758586E-7</v>
      </c>
      <c r="AS2278" s="13">
        <f t="shared" si="2722"/>
        <v>1.2840789877574819E-6</v>
      </c>
      <c r="AT2278" s="13">
        <f t="shared" si="2723"/>
        <v>9.3542450933947878E-7</v>
      </c>
      <c r="AU2278" s="13">
        <f t="shared" si="2724"/>
        <v>4.5429137460416402E-7</v>
      </c>
      <c r="AV2278" s="13">
        <f t="shared" si="2725"/>
        <v>1.6547085118509737E-7</v>
      </c>
      <c r="AW2278" s="13">
        <f t="shared" si="2726"/>
        <v>4.3776758459806624E-10</v>
      </c>
      <c r="AX2278" s="13">
        <f t="shared" si="2727"/>
        <v>2.4727060043651322E-3</v>
      </c>
      <c r="AY2278" s="13">
        <f t="shared" si="2728"/>
        <v>5.5471905647399471E-4</v>
      </c>
      <c r="AZ2278" s="13">
        <f t="shared" si="2729"/>
        <v>6.2221960692493316E-5</v>
      </c>
      <c r="BA2278" s="13">
        <f t="shared" si="2730"/>
        <v>4.6528927237839035E-6</v>
      </c>
      <c r="BB2278" s="13">
        <f t="shared" si="2731"/>
        <v>2.6095381507705844E-7</v>
      </c>
      <c r="BC2278" s="13">
        <f t="shared" si="2732"/>
        <v>1.170831096194158E-8</v>
      </c>
      <c r="BD2278" s="13">
        <f t="shared" si="2733"/>
        <v>3.2952934120225629E-8</v>
      </c>
      <c r="BE2278" s="13">
        <f t="shared" si="2734"/>
        <v>4.801103752120583E-8</v>
      </c>
      <c r="BF2278" s="13">
        <f t="shared" si="2735"/>
        <v>3.4975030075513818E-8</v>
      </c>
      <c r="BG2278" s="13">
        <f t="shared" si="2736"/>
        <v>1.6985715395726136E-8</v>
      </c>
      <c r="BH2278" s="13">
        <f t="shared" si="2737"/>
        <v>6.1868680358890858E-9</v>
      </c>
      <c r="BI2278" s="13">
        <f t="shared" si="2738"/>
        <v>1.8028012457167269E-9</v>
      </c>
      <c r="BJ2278" s="14">
        <f t="shared" si="2739"/>
        <v>0.69251115418018305</v>
      </c>
      <c r="BK2278" s="14">
        <f t="shared" si="2740"/>
        <v>0.25268037346895078</v>
      </c>
      <c r="BL2278" s="14">
        <f t="shared" si="2741"/>
        <v>5.4229370449143402E-2</v>
      </c>
      <c r="BM2278" s="14">
        <f t="shared" si="2742"/>
        <v>0.23706378688524071</v>
      </c>
      <c r="BN2278" s="14">
        <f t="shared" si="2743"/>
        <v>0.76215263887292595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1.3684210526315801</v>
      </c>
      <c r="F2279" s="15">
        <f>VLOOKUP(B2279,home!$B$2:$E$405,3,FALSE)</f>
        <v>0.73</v>
      </c>
      <c r="G2279" s="15">
        <f>VLOOKUP(C2279,away!$B$2:$E$405,4,FALSE)</f>
        <v>0.73</v>
      </c>
      <c r="H2279" s="15">
        <f>VLOOKUP(A2279,away!$A$2:$E$405,3,FALSE)</f>
        <v>1.0105263157894699</v>
      </c>
      <c r="I2279" s="15">
        <f>VLOOKUP(C2279,away!$B$2:$E$405,3,FALSE)</f>
        <v>1.1000000000000001</v>
      </c>
      <c r="J2279" s="15">
        <f>VLOOKUP(B2279,home!$B$2:$E$405,4,FALSE)</f>
        <v>1.48</v>
      </c>
      <c r="K2279" s="20">
        <f t="shared" si="2688"/>
        <v>0.72923157894736901</v>
      </c>
      <c r="L2279" s="20">
        <f t="shared" si="2689"/>
        <v>1.6451368421052572</v>
      </c>
      <c r="M2279" s="21">
        <f t="shared" si="2690"/>
        <v>9.3073253759122107E-2</v>
      </c>
      <c r="N2279" s="21">
        <f t="shared" si="2691"/>
        <v>6.7871955796533753E-2</v>
      </c>
      <c r="O2279" s="21">
        <f t="shared" si="2692"/>
        <v>0.15311823877374339</v>
      </c>
      <c r="P2279" s="21">
        <f t="shared" si="2693"/>
        <v>0.11165865502661713</v>
      </c>
      <c r="Q2279" s="21">
        <f t="shared" si="2694"/>
        <v>2.4747186745876171E-2</v>
      </c>
      <c r="R2279" s="21">
        <f t="shared" si="2695"/>
        <v>0.12595022790247751</v>
      </c>
      <c r="S2279" s="21">
        <f t="shared" si="2696"/>
        <v>3.3488823960694358E-2</v>
      </c>
      <c r="T2279" s="21">
        <f t="shared" si="2697"/>
        <v>4.0712508654099804E-2</v>
      </c>
      <c r="U2279" s="21">
        <f t="shared" si="2698"/>
        <v>9.1846883562104631E-2</v>
      </c>
      <c r="V2279" s="21">
        <f t="shared" si="2699"/>
        <v>4.464007161441302E-3</v>
      </c>
      <c r="W2279" s="21">
        <f t="shared" si="2700"/>
        <v>6.015476688400228E-3</v>
      </c>
      <c r="X2279" s="21">
        <f t="shared" si="2701"/>
        <v>9.8962823229125415E-3</v>
      </c>
      <c r="Y2279" s="21">
        <f t="shared" si="2702"/>
        <v>8.14036932464921E-3</v>
      </c>
      <c r="Z2279" s="21">
        <f t="shared" si="2703"/>
        <v>6.9068453397973101E-2</v>
      </c>
      <c r="AA2279" s="21">
        <f t="shared" si="2704"/>
        <v>5.0366897326856688E-2</v>
      </c>
      <c r="AB2279" s="21">
        <f t="shared" si="2705"/>
        <v>1.8364566032171861E-2</v>
      </c>
      <c r="AC2279" s="21">
        <f t="shared" si="2706"/>
        <v>3.3471285757729713E-4</v>
      </c>
      <c r="AD2279" s="21">
        <f t="shared" si="2707"/>
        <v>1.096668890900797E-3</v>
      </c>
      <c r="AE2279" s="21">
        <f t="shared" si="2708"/>
        <v>1.8041703960116121E-3</v>
      </c>
      <c r="AF2279" s="21">
        <f t="shared" si="2709"/>
        <v>1.4840535939571677E-3</v>
      </c>
      <c r="AG2279" s="21">
        <f t="shared" si="2710"/>
        <v>8.1382374769255075E-4</v>
      </c>
      <c r="AH2279" s="21">
        <f t="shared" si="2711"/>
        <v>2.8406764328058897E-2</v>
      </c>
      <c r="AI2279" s="21">
        <f t="shared" si="2712"/>
        <v>2.0715109603736185E-2</v>
      </c>
      <c r="AJ2279" s="21">
        <f t="shared" si="2713"/>
        <v>7.5530560422001729E-3</v>
      </c>
      <c r="AK2279" s="21">
        <f t="shared" si="2714"/>
        <v>1.8359756611771993E-3</v>
      </c>
      <c r="AL2279" s="21">
        <f t="shared" si="2715"/>
        <v>1.6062009648409299E-5</v>
      </c>
      <c r="AM2279" s="21">
        <f t="shared" si="2716"/>
        <v>1.5994511737880968E-4</v>
      </c>
      <c r="AN2279" s="21">
        <f t="shared" si="2717"/>
        <v>2.6313160531472965E-4</v>
      </c>
      <c r="AO2279" s="21">
        <f t="shared" si="2718"/>
        <v>2.1644374911278068E-4</v>
      </c>
      <c r="AP2279" s="21">
        <f t="shared" si="2719"/>
        <v>1.1869319530294084E-4</v>
      </c>
      <c r="AQ2279" s="21">
        <f t="shared" si="2720"/>
        <v>4.8816637125015664E-5</v>
      </c>
      <c r="AR2279" s="21">
        <f t="shared" si="2721"/>
        <v>9.3466029122182132E-3</v>
      </c>
      <c r="AS2279" s="21">
        <f t="shared" si="2722"/>
        <v>6.8158379994709643E-3</v>
      </c>
      <c r="AT2279" s="21">
        <f t="shared" si="2723"/>
        <v>2.4851621531018441E-3</v>
      </c>
      <c r="AU2279" s="21">
        <f t="shared" si="2724"/>
        <v>6.0408624028223366E-4</v>
      </c>
      <c r="AV2279" s="21">
        <f t="shared" si="2725"/>
        <v>1.1012969070534822E-4</v>
      </c>
      <c r="AW2279" s="21">
        <f t="shared" si="2726"/>
        <v>5.3526010783323828E-7</v>
      </c>
      <c r="AX2279" s="21">
        <f t="shared" si="2727"/>
        <v>1.9439505081845263E-5</v>
      </c>
      <c r="AY2279" s="21">
        <f t="shared" si="2728"/>
        <v>3.1980646002436015E-5</v>
      </c>
      <c r="AZ2279" s="21">
        <f t="shared" si="2729"/>
        <v>2.6306269486466855E-5</v>
      </c>
      <c r="BA2279" s="21">
        <f t="shared" si="2730"/>
        <v>1.4425804370178656E-5</v>
      </c>
      <c r="BB2279" s="21">
        <f t="shared" si="2731"/>
        <v>5.9331055615959836E-6</v>
      </c>
      <c r="BC2279" s="21">
        <f t="shared" si="2732"/>
        <v>1.95215410949623E-6</v>
      </c>
      <c r="BD2279" s="21">
        <f t="shared" si="2733"/>
        <v>2.5627401332364128E-3</v>
      </c>
      <c r="BE2279" s="21">
        <f t="shared" si="2734"/>
        <v>1.8688310337917798E-3</v>
      </c>
      <c r="BF2279" s="21">
        <f t="shared" si="2735"/>
        <v>6.814053027789117E-4</v>
      </c>
      <c r="BG2279" s="21">
        <f t="shared" si="2736"/>
        <v>1.6563408828285862E-4</v>
      </c>
      <c r="BH2279" s="21">
        <f t="shared" si="2737"/>
        <v>3.0196401931504223E-5</v>
      </c>
      <c r="BI2279" s="21">
        <f t="shared" si="2738"/>
        <v>4.4040339718080425E-6</v>
      </c>
      <c r="BJ2279" s="22">
        <f t="shared" si="2739"/>
        <v>0.1634895639498801</v>
      </c>
      <c r="BK2279" s="22">
        <f t="shared" si="2740"/>
        <v>0.24306749542110304</v>
      </c>
      <c r="BL2279" s="22">
        <f t="shared" si="2741"/>
        <v>0.52283274922229828</v>
      </c>
      <c r="BM2279" s="22">
        <f t="shared" si="2742"/>
        <v>0.42200729860099001</v>
      </c>
      <c r="BN2279" s="22">
        <f t="shared" si="2743"/>
        <v>0.57641951800437008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1.5222222222222199</v>
      </c>
      <c r="F2280" s="10">
        <f>VLOOKUP(B2280,home!$B$2:$E$405,3,FALSE)</f>
        <v>0.33</v>
      </c>
      <c r="G2280" s="10">
        <f>VLOOKUP(C2280,away!$B$2:$E$405,4,FALSE)</f>
        <v>0.99</v>
      </c>
      <c r="H2280" s="10">
        <f>VLOOKUP(A2280,away!$A$2:$E$405,3,FALSE)</f>
        <v>1.2777777777777799</v>
      </c>
      <c r="I2280" s="10">
        <f>VLOOKUP(C2280,away!$B$2:$E$405,3,FALSE)</f>
        <v>0.82</v>
      </c>
      <c r="J2280" s="10">
        <f>VLOOKUP(B2280,home!$B$2:$E$405,4,FALSE)</f>
        <v>0.98</v>
      </c>
      <c r="K2280" s="12">
        <f t="shared" ref="K2280:K2343" si="2744">E2280*F2280*G2280</f>
        <v>0.49730999999999931</v>
      </c>
      <c r="L2280" s="12">
        <f t="shared" ref="L2280:L2343" si="2745">H2280*I2280*J2280</f>
        <v>1.0268222222222239</v>
      </c>
      <c r="M2280" s="13">
        <f t="shared" ref="M2280:M2343" si="2746">_xlfn.POISSON.DIST(0,K2280,FALSE) * _xlfn.POISSON.DIST(0,L2280,FALSE)</f>
        <v>0.21780998554455569</v>
      </c>
      <c r="N2280" s="13">
        <f t="shared" ref="N2280:N2343" si="2747">_xlfn.POISSON.DIST(1,K2280,FALSE) * _xlfn.POISSON.DIST(0,L2280,FALSE)</f>
        <v>0.10831908391116285</v>
      </c>
      <c r="O2280" s="13">
        <f t="shared" ref="O2280:O2343" si="2748">_xlfn.POISSON.DIST(0,K2280,FALSE) * _xlfn.POISSON.DIST(1,L2280,FALSE)</f>
        <v>0.22365213337905113</v>
      </c>
      <c r="P2280" s="13">
        <f t="shared" ref="P2280:P2343" si="2749">_xlfn.POISSON.DIST(1,K2280,FALSE) * _xlfn.POISSON.DIST(1,L2280,FALSE)</f>
        <v>0.11122444245073576</v>
      </c>
      <c r="Q2280" s="13">
        <f t="shared" ref="Q2280:Q2343" si="2750">_xlfn.POISSON.DIST(2,K2280,FALSE) * _xlfn.POISSON.DIST(0,L2280,FALSE)</f>
        <v>2.693408180993016E-2</v>
      </c>
      <c r="R2280" s="13">
        <f t="shared" ref="R2280:R2343" si="2751">_xlfn.POISSON.DIST(0,K2280,FALSE) * _xlfn.POISSON.DIST(2,L2280,FALSE)</f>
        <v>0.11482549030050923</v>
      </c>
      <c r="S2280" s="13">
        <f t="shared" ref="S2280:S2343" si="2752">_xlfn.POISSON.DIST(2,K2280,FALSE) * _xlfn.POISSON.DIST(2,L2280,FALSE)</f>
        <v>1.4199161447474611E-2</v>
      </c>
      <c r="T2280" s="13">
        <f t="shared" ref="T2280:T2343" si="2753">_xlfn.POISSON.DIST(2,K2280,FALSE) * _xlfn.POISSON.DIST(1,L2280,FALSE)</f>
        <v>2.7656513737587662E-2</v>
      </c>
      <c r="U2280" s="13">
        <f t="shared" ref="U2280:U2343" si="2754">_xlfn.POISSON.DIST(1,K2280,FALSE) * _xlfn.POISSON.DIST(2,L2280,FALSE)</f>
        <v>5.710386458134617E-2</v>
      </c>
      <c r="V2280" s="13">
        <f t="shared" ref="V2280:V2343" si="2755">_xlfn.POISSON.DIST(3,K2280,FALSE) * _xlfn.POISSON.DIST(3,L2280,FALSE)</f>
        <v>8.0564300183987784E-4</v>
      </c>
      <c r="W2280" s="13">
        <f t="shared" ref="W2280:W2343" si="2756">_xlfn.POISSON.DIST(3,K2280,FALSE) * _xlfn.POISSON.DIST(0,L2280,FALSE)</f>
        <v>4.4648627416321168E-3</v>
      </c>
      <c r="X2280" s="13">
        <f t="shared" ref="X2280:X2343" si="2757">_xlfn.POISSON.DIST(3,K2280,FALSE) * _xlfn.POISSON.DIST(1,L2280,FALSE)</f>
        <v>4.584620282279901E-3</v>
      </c>
      <c r="Y2280" s="13">
        <f t="shared" ref="Y2280:Y2343" si="2758">_xlfn.POISSON.DIST(3,K2280,FALSE) * _xlfn.POISSON.DIST(2,L2280,FALSE)</f>
        <v>2.3537949931478632E-3</v>
      </c>
      <c r="Z2280" s="13">
        <f t="shared" ref="Z2280:Z2343" si="2759">_xlfn.POISSON.DIST(0,K2280,FALSE) * _xlfn.POISSON.DIST(3,L2280,FALSE)</f>
        <v>3.9301788372708438E-2</v>
      </c>
      <c r="AA2280" s="13">
        <f t="shared" ref="AA2280:AA2343" si="2760">_xlfn.POISSON.DIST(1,K2280,FALSE) * _xlfn.POISSON.DIST(3,L2280,FALSE)</f>
        <v>1.9545172375631609E-2</v>
      </c>
      <c r="AB2280" s="13">
        <f t="shared" ref="AB2280:AB2343" si="2761">_xlfn.POISSON.DIST(2,K2280,FALSE) * _xlfn.POISSON.DIST(3,L2280,FALSE)</f>
        <v>4.8600048370626703E-3</v>
      </c>
      <c r="AC2280" s="13">
        <f t="shared" ref="AC2280:AC2343" si="2762">_xlfn.POISSON.DIST(4,K2280,FALSE) * _xlfn.POISSON.DIST(4,L2280,FALSE)</f>
        <v>2.5712547530232274E-5</v>
      </c>
      <c r="AD2280" s="13">
        <f t="shared" ref="AD2280:AD2343" si="2763">_xlfn.POISSON.DIST(4,K2280,FALSE) * _xlfn.POISSON.DIST(0,L2280,FALSE)</f>
        <v>5.5510522251026625E-4</v>
      </c>
      <c r="AE2280" s="13">
        <f t="shared" ref="AE2280:AE2343" si="2764">_xlfn.POISSON.DIST(4,K2280,FALSE) * _xlfn.POISSON.DIST(1,L2280,FALSE)</f>
        <v>5.6999437814515364E-4</v>
      </c>
      <c r="AF2280" s="13">
        <f t="shared" ref="AF2280:AF2343" si="2765">_xlfn.POISSON.DIST(4,K2280,FALSE) * _xlfn.POISSON.DIST(2,L2280,FALSE)</f>
        <v>2.9264144701059055E-4</v>
      </c>
      <c r="AG2280" s="13">
        <f t="shared" ref="AG2280:AG2343" si="2766">_xlfn.POISSON.DIST(4,K2280,FALSE) * _xlfn.POISSON.DIST(3,L2280,FALSE)</f>
        <v>1.0016358031124728E-4</v>
      </c>
      <c r="AH2280" s="13">
        <f t="shared" ref="AH2280:AH2343" si="2767">_xlfn.POISSON.DIST(0,K2280,FALSE) * _xlfn.POISSON.DIST(4,L2280,FALSE)</f>
        <v>1.0088987418543008E-2</v>
      </c>
      <c r="AI2280" s="13">
        <f t="shared" ref="AI2280:AI2343" si="2768">_xlfn.POISSON.DIST(1,K2280,FALSE) * _xlfn.POISSON.DIST(4,L2280,FALSE)</f>
        <v>5.0173543331156166E-3</v>
      </c>
      <c r="AJ2280" s="13">
        <f t="shared" ref="AJ2280:AJ2343" si="2769">_xlfn.POISSON.DIST(2,K2280,FALSE) * _xlfn.POISSON.DIST(4,L2280,FALSE)</f>
        <v>1.2475902417008618E-3</v>
      </c>
      <c r="AK2280" s="13">
        <f t="shared" ref="AK2280:AK2343" si="2770">_xlfn.POISSON.DIST(3,K2280,FALSE) * _xlfn.POISSON.DIST(4,L2280,FALSE)</f>
        <v>2.068130343667516E-4</v>
      </c>
      <c r="AL2280" s="13">
        <f t="shared" ref="AL2280:AL2343" si="2771">_xlfn.POISSON.DIST(5,K2280,FALSE) * _xlfn.POISSON.DIST(5,L2280,FALSE)</f>
        <v>5.2520342552487974E-7</v>
      </c>
      <c r="AM2280" s="13">
        <f t="shared" ref="AM2280:AM2343" si="2772">_xlfn.POISSON.DIST(5,K2280,FALSE) * _xlfn.POISSON.DIST(0,L2280,FALSE)</f>
        <v>5.5211875641316052E-5</v>
      </c>
      <c r="AN2280" s="13">
        <f t="shared" ref="AN2280:AN2343" si="2773">_xlfn.POISSON.DIST(5,K2280,FALSE) * _xlfn.POISSON.DIST(1,L2280,FALSE)</f>
        <v>5.6692780839073215E-5</v>
      </c>
      <c r="AO2280" s="13">
        <f t="shared" ref="AO2280:AO2343" si="2774">_xlfn.POISSON.DIST(5,K2280,FALSE) * _xlfn.POISSON.DIST(2,L2280,FALSE)</f>
        <v>2.9106703602567331E-5</v>
      </c>
      <c r="AP2280" s="13">
        <f t="shared" ref="AP2280:AP2343" si="2775">_xlfn.POISSON.DIST(5,K2280,FALSE) * _xlfn.POISSON.DIST(3,L2280,FALSE)</f>
        <v>9.9624700249172677E-6</v>
      </c>
      <c r="AQ2280" s="13">
        <f t="shared" ref="AQ2280:AQ2343" si="2776">_xlfn.POISSON.DIST(5,K2280,FALSE) * _xlfn.POISSON.DIST(4,L2280,FALSE)</f>
        <v>2.5574214024519605E-6</v>
      </c>
      <c r="AR2280" s="13">
        <f t="shared" ref="AR2280:AR2343" si="2777">_xlfn.POISSON.DIST(0,K2280,FALSE) * _xlfn.POISSON.DIST(5,L2280,FALSE)</f>
        <v>2.0719192962160783E-3</v>
      </c>
      <c r="AS2280" s="13">
        <f t="shared" ref="AS2280:AS2343" si="2778">_xlfn.POISSON.DIST(1,K2280,FALSE) * _xlfn.POISSON.DIST(5,L2280,FALSE)</f>
        <v>1.0303861852012167E-3</v>
      </c>
      <c r="AT2280" s="13">
        <f t="shared" ref="AT2280:AT2343" si="2779">_xlfn.POISSON.DIST(2,K2280,FALSE) * _xlfn.POISSON.DIST(5,L2280,FALSE)</f>
        <v>2.5621067688120814E-4</v>
      </c>
      <c r="AU2280" s="13">
        <f t="shared" ref="AU2280:AU2343" si="2780">_xlfn.POISSON.DIST(3,K2280,FALSE) * _xlfn.POISSON.DIST(5,L2280,FALSE)</f>
        <v>4.2472043906597822E-5</v>
      </c>
      <c r="AV2280" s="13">
        <f t="shared" ref="AV2280:AV2343" si="2781">_xlfn.POISSON.DIST(4,K2280,FALSE) * _xlfn.POISSON.DIST(5,L2280,FALSE)</f>
        <v>5.2804430387975331E-6</v>
      </c>
      <c r="AW2280" s="13">
        <f t="shared" ref="AW2280:AW2343" si="2782">_xlfn.POISSON.DIST(6,K2280,FALSE) * _xlfn.POISSON.DIST(6,L2280,FALSE)</f>
        <v>7.4498495189605957E-9</v>
      </c>
      <c r="AX2280" s="13">
        <f t="shared" ref="AX2280:AX2343" si="2783">_xlfn.POISSON.DIST(6,K2280,FALSE) * _xlfn.POISSON.DIST(0,L2280,FALSE)</f>
        <v>4.5762363125304704E-6</v>
      </c>
      <c r="AY2280" s="13">
        <f t="shared" ref="AY2280:AY2343" si="2784">_xlfn.POISSON.DIST(6,K2280,FALSE) * _xlfn.POISSON.DIST(1,L2280,FALSE)</f>
        <v>4.6989811398465727E-6</v>
      </c>
      <c r="AZ2280" s="13">
        <f t="shared" ref="AZ2280:AZ2343" si="2785">_xlfn.POISSON.DIST(6,K2280,FALSE) * _xlfn.POISSON.DIST(2,L2280,FALSE)</f>
        <v>2.412509128098788E-6</v>
      </c>
      <c r="BA2280" s="13">
        <f t="shared" ref="BA2280:BA2343" si="2786">_xlfn.POISSON.DIST(6,K2280,FALSE) * _xlfn.POISSON.DIST(3,L2280,FALSE)</f>
        <v>8.2573932801526589E-7</v>
      </c>
      <c r="BB2280" s="13">
        <f t="shared" ref="BB2280:BB2343" si="2787">_xlfn.POISSON.DIST(6,K2280,FALSE) * _xlfn.POISSON.DIST(4,L2280,FALSE)</f>
        <v>2.1197187294223026E-7</v>
      </c>
      <c r="BC2280" s="13">
        <f t="shared" ref="BC2280:BC2343" si="2788">_xlfn.POISSON.DIST(6,K2280,FALSE) * _xlfn.POISSON.DIST(5,L2280,FALSE)</f>
        <v>4.3531485924629563E-8</v>
      </c>
      <c r="BD2280" s="13">
        <f t="shared" ref="BD2280:BD2343" si="2789">_xlfn.POISSON.DIST(0,K2280,FALSE) * _xlfn.POISSON.DIST(6,L2280,FALSE)</f>
        <v>3.5458212933428318E-4</v>
      </c>
      <c r="BE2280" s="13">
        <f t="shared" ref="BE2280:BE2343" si="2790">_xlfn.POISSON.DIST(1,K2280,FALSE) * _xlfn.POISSON.DIST(6,L2280,FALSE)</f>
        <v>1.7633723873923212E-4</v>
      </c>
      <c r="BF2280" s="13">
        <f t="shared" ref="BF2280:BF2343" si="2791">_xlfn.POISSON.DIST(2,K2280,FALSE) * _xlfn.POISSON.DIST(6,L2280,FALSE)</f>
        <v>4.3847136098703707E-5</v>
      </c>
      <c r="BG2280" s="13">
        <f t="shared" ref="BG2280:BG2343" si="2792">_xlfn.POISSON.DIST(3,K2280,FALSE) * _xlfn.POISSON.DIST(6,L2280,FALSE)</f>
        <v>7.2685397510821036E-6</v>
      </c>
      <c r="BH2280" s="13">
        <f t="shared" ref="BH2280:BH2343" si="2793">_xlfn.POISSON.DIST(4,K2280,FALSE) * _xlfn.POISSON.DIST(6,L2280,FALSE)</f>
        <v>9.0367937590265894E-7</v>
      </c>
      <c r="BI2280" s="13">
        <f t="shared" ref="BI2280:BI2343" si="2794">_xlfn.POISSON.DIST(5,K2280,FALSE) * _xlfn.POISSON.DIST(6,L2280,FALSE)</f>
        <v>8.9881758086030191E-8</v>
      </c>
      <c r="BJ2280" s="14">
        <f t="shared" ref="BJ2280:BJ2343" si="2795">SUM(N2280,Q2280,T2280,W2280,X2280,Y2280,AD2280,AE2280,AF2280,AG2280,AM2280,AN2280,AO2280,AP2280,AQ2280,AX2280,AY2280,AZ2280,BA2280,BB2280,BC2280)</f>
        <v>0.17599716232449547</v>
      </c>
      <c r="BK2280" s="14">
        <f t="shared" ref="BK2280:BK2343" si="2796">SUM(M2280,P2280,S2280,V2280,AC2280,AL2280,AY2280)</f>
        <v>0.34407016917670163</v>
      </c>
      <c r="BL2280" s="14">
        <f t="shared" ref="BL2280:BL2343" si="2797">SUM(O2280,R2280,U2280,AA2280,AB2280,AH2280,AI2280,AJ2280,AK2280,AR2280,AS2280,AT2280,AU2280,AV2280,BD2280,BE2280,BF2280,BG2280,BH2280,BI2280)</f>
        <v>0.44053670775162829</v>
      </c>
      <c r="BM2280" s="14">
        <f t="shared" ref="BM2280:BM2343" si="2798">SUM(S2280:BI2280)</f>
        <v>0.19713591869829855</v>
      </c>
      <c r="BN2280" s="14">
        <f t="shared" ref="BN2280:BN2343" si="2799">SUM(M2280:R2280)</f>
        <v>0.80276521739594475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1.18604651162791</v>
      </c>
      <c r="F2281" s="10">
        <f>VLOOKUP(B2281,home!$B$2:$E$405,3,FALSE)</f>
        <v>0.7</v>
      </c>
      <c r="G2281" s="10">
        <f>VLOOKUP(C2281,away!$B$2:$E$405,4,FALSE)</f>
        <v>1.26</v>
      </c>
      <c r="H2281" s="10">
        <f>VLOOKUP(A2281,away!$A$2:$E$405,3,FALSE)</f>
        <v>1.0465116279069799</v>
      </c>
      <c r="I2281" s="10">
        <f>VLOOKUP(C2281,away!$B$2:$E$405,3,FALSE)</f>
        <v>0.98</v>
      </c>
      <c r="J2281" s="10">
        <f>VLOOKUP(B2281,home!$B$2:$E$405,4,FALSE)</f>
        <v>2.0699999999999998</v>
      </c>
      <c r="K2281" s="12">
        <f t="shared" si="2744"/>
        <v>1.0460930232558165</v>
      </c>
      <c r="L2281" s="12">
        <f t="shared" si="2745"/>
        <v>2.1229534883720995</v>
      </c>
      <c r="M2281" s="13">
        <f t="shared" si="2746"/>
        <v>4.2043666945279209E-2</v>
      </c>
      <c r="N2281" s="13">
        <f t="shared" si="2747"/>
        <v>4.3981586663547768E-2</v>
      </c>
      <c r="O2281" s="13">
        <f t="shared" si="2748"/>
        <v>8.925674940543521E-2</v>
      </c>
      <c r="P2281" s="13">
        <f t="shared" si="2749"/>
        <v>9.3370862831518533E-2</v>
      </c>
      <c r="Q2281" s="13">
        <f t="shared" si="2750"/>
        <v>2.300441548022919E-2</v>
      </c>
      <c r="R2281" s="13">
        <f t="shared" si="2751"/>
        <v>9.4743963755511543E-2</v>
      </c>
      <c r="S2281" s="13">
        <f t="shared" si="2752"/>
        <v>5.1839662542096307E-2</v>
      </c>
      <c r="T2281" s="13">
        <f t="shared" si="2753"/>
        <v>4.8837304091713676E-2</v>
      </c>
      <c r="U2281" s="13">
        <f t="shared" si="2754"/>
        <v>9.9110999480242573E-2</v>
      </c>
      <c r="V2281" s="13">
        <f t="shared" si="2755"/>
        <v>1.279176408753537E-2</v>
      </c>
      <c r="W2281" s="13">
        <f t="shared" si="2756"/>
        <v>8.021586179315289E-3</v>
      </c>
      <c r="X2281" s="13">
        <f t="shared" si="2757"/>
        <v>1.7029454361654813E-2</v>
      </c>
      <c r="Y2281" s="13">
        <f t="shared" si="2758"/>
        <v>1.8076369771074283E-2</v>
      </c>
      <c r="Z2281" s="13">
        <f t="shared" si="2759"/>
        <v>6.7045676118987652E-2</v>
      </c>
      <c r="AA2281" s="13">
        <f t="shared" si="2760"/>
        <v>7.013601402754209E-2</v>
      </c>
      <c r="AB2281" s="13">
        <f t="shared" si="2761"/>
        <v>3.6684397476591926E-2</v>
      </c>
      <c r="AC2281" s="13">
        <f t="shared" si="2762"/>
        <v>1.7755023181388414E-3</v>
      </c>
      <c r="AD2281" s="13">
        <f t="shared" si="2763"/>
        <v>2.0978313344067506E-3</v>
      </c>
      <c r="AE2281" s="13">
        <f t="shared" si="2764"/>
        <v>4.453598349395107E-3</v>
      </c>
      <c r="AF2281" s="13">
        <f t="shared" si="2765"/>
        <v>4.7273910758282864E-3</v>
      </c>
      <c r="AG2281" s="13">
        <f t="shared" si="2766"/>
        <v>3.3453437917762632E-3</v>
      </c>
      <c r="AH2281" s="13">
        <f t="shared" si="2767"/>
        <v>3.5583712999267707E-2</v>
      </c>
      <c r="AI2281" s="13">
        <f t="shared" si="2768"/>
        <v>3.7223873910071252E-2</v>
      </c>
      <c r="AJ2281" s="13">
        <f t="shared" si="2769"/>
        <v>1.9469817397939872E-2</v>
      </c>
      <c r="AK2281" s="13">
        <f t="shared" si="2770"/>
        <v>6.7890800480165416E-3</v>
      </c>
      <c r="AL2281" s="13">
        <f t="shared" si="2771"/>
        <v>1.5772190719686918E-4</v>
      </c>
      <c r="AM2281" s="13">
        <f t="shared" si="2772"/>
        <v>4.3890534457806851E-4</v>
      </c>
      <c r="AN2281" s="13">
        <f t="shared" si="2773"/>
        <v>9.3177563233716877E-4</v>
      </c>
      <c r="AO2281" s="13">
        <f t="shared" si="2774"/>
        <v>9.8905816452515621E-4</v>
      </c>
      <c r="AP2281" s="13">
        <f t="shared" si="2775"/>
        <v>6.9990816019386193E-4</v>
      </c>
      <c r="AQ2281" s="13">
        <f t="shared" si="2776"/>
        <v>3.714681175559144E-4</v>
      </c>
      <c r="AR2281" s="13">
        <f t="shared" si="2777"/>
        <v>1.5108513528205407E-2</v>
      </c>
      <c r="AS2281" s="13">
        <f t="shared" si="2778"/>
        <v>1.5804910593621799E-2</v>
      </c>
      <c r="AT2281" s="13">
        <f t="shared" si="2779"/>
        <v>8.2667033525848539E-3</v>
      </c>
      <c r="AU2281" s="13">
        <f t="shared" si="2780"/>
        <v>2.8825802341548288E-3</v>
      </c>
      <c r="AV2281" s="13">
        <f t="shared" si="2781"/>
        <v>7.5386176798112096E-4</v>
      </c>
      <c r="AW2281" s="13">
        <f t="shared" si="2782"/>
        <v>9.7297191443913921E-6</v>
      </c>
      <c r="AX2281" s="13">
        <f t="shared" si="2783"/>
        <v>7.6522636472134569E-5</v>
      </c>
      <c r="AY2281" s="13">
        <f t="shared" si="2784"/>
        <v>1.6245399803794809E-4</v>
      </c>
      <c r="AZ2281" s="13">
        <f t="shared" si="2785"/>
        <v>1.7244114091732814E-4</v>
      </c>
      <c r="BA2281" s="13">
        <f t="shared" si="2786"/>
        <v>1.2202817388310216E-4</v>
      </c>
      <c r="BB2281" s="13">
        <f t="shared" si="2787"/>
        <v>6.476503435620223E-5</v>
      </c>
      <c r="BC2281" s="13">
        <f t="shared" si="2788"/>
        <v>2.749863112220769E-5</v>
      </c>
      <c r="BD2281" s="13">
        <f t="shared" si="2789"/>
        <v>5.3457785831367835E-3</v>
      </c>
      <c r="BE2281" s="13">
        <f t="shared" si="2790"/>
        <v>5.5921816796897532E-3</v>
      </c>
      <c r="BF2281" s="13">
        <f t="shared" si="2791"/>
        <v>2.9249711199512214E-3</v>
      </c>
      <c r="BG2281" s="13">
        <f t="shared" si="2792"/>
        <v>1.0199306272685752E-3</v>
      </c>
      <c r="BH2281" s="13">
        <f t="shared" si="2793"/>
        <v>2.6673557834764624E-4</v>
      </c>
      <c r="BI2281" s="13">
        <f t="shared" si="2794"/>
        <v>5.580604551271562E-5</v>
      </c>
      <c r="BJ2281" s="14">
        <f t="shared" si="2795"/>
        <v>0.17763170613292051</v>
      </c>
      <c r="BK2281" s="14">
        <f t="shared" si="2796"/>
        <v>0.20214163462980309</v>
      </c>
      <c r="BL2281" s="14">
        <f t="shared" si="2797"/>
        <v>0.54702058161107325</v>
      </c>
      <c r="BM2281" s="14">
        <f t="shared" si="2798"/>
        <v>0.60728562913236939</v>
      </c>
      <c r="BN2281" s="14">
        <f t="shared" si="2799"/>
        <v>0.38640124508152146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1.3877551020408201</v>
      </c>
      <c r="F2282" s="10">
        <f>VLOOKUP(B2282,home!$B$2:$E$405,3,FALSE)</f>
        <v>0</v>
      </c>
      <c r="G2282" s="10">
        <f>VLOOKUP(C2282,away!$B$2:$E$405,4,FALSE)</f>
        <v>2.4</v>
      </c>
      <c r="H2282" s="10">
        <f>VLOOKUP(A2282,away!$A$2:$E$405,3,FALSE)</f>
        <v>1.1020408163265301</v>
      </c>
      <c r="I2282" s="10">
        <f>VLOOKUP(C2282,away!$B$2:$E$405,3,FALSE)</f>
        <v>1.92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1.75555555555556</v>
      </c>
      <c r="F2283" s="10">
        <f>VLOOKUP(B2283,home!$B$2:$E$405,3,FALSE)</f>
        <v>1.25</v>
      </c>
      <c r="G2283" s="10">
        <f>VLOOKUP(C2283,away!$B$2:$E$405,4,FALSE)</f>
        <v>1.57</v>
      </c>
      <c r="H2283" s="10">
        <f>VLOOKUP(A2283,away!$A$2:$E$405,3,FALSE)</f>
        <v>1.4666666666666699</v>
      </c>
      <c r="I2283" s="10">
        <f>VLOOKUP(C2283,away!$B$2:$E$405,3,FALSE)</f>
        <v>0.43</v>
      </c>
      <c r="J2283" s="10">
        <f>VLOOKUP(B2283,home!$B$2:$E$405,4,FALSE)</f>
        <v>1.0900000000000001</v>
      </c>
      <c r="K2283" s="12">
        <f t="shared" si="2744"/>
        <v>3.4452777777777865</v>
      </c>
      <c r="L2283" s="12">
        <f t="shared" si="2745"/>
        <v>0.68742666666666818</v>
      </c>
      <c r="M2283" s="13">
        <f t="shared" si="2746"/>
        <v>1.6039442332567513E-2</v>
      </c>
      <c r="N2283" s="13">
        <f t="shared" si="2747"/>
        <v>5.5260334236343162E-2</v>
      </c>
      <c r="O2283" s="13">
        <f t="shared" si="2748"/>
        <v>1.1025940377869133E-2</v>
      </c>
      <c r="P2283" s="13">
        <f t="shared" si="2749"/>
        <v>3.7987427362975341E-2</v>
      </c>
      <c r="Q2283" s="13">
        <f t="shared" si="2750"/>
        <v>9.5193600768523068E-2</v>
      </c>
      <c r="R2283" s="13">
        <f t="shared" si="2751"/>
        <v>3.7897627204120012E-3</v>
      </c>
      <c r="S2283" s="13">
        <f t="shared" si="2752"/>
        <v>2.2492126093549981E-2</v>
      </c>
      <c r="T2283" s="13">
        <f t="shared" si="2753"/>
        <v>6.5438619664303393E-2</v>
      </c>
      <c r="U2283" s="13">
        <f t="shared" si="2754"/>
        <v>1.3056785283686161E-2</v>
      </c>
      <c r="V2283" s="13">
        <f t="shared" si="2755"/>
        <v>5.9188675052259361E-3</v>
      </c>
      <c r="W2283" s="13">
        <f t="shared" si="2756"/>
        <v>0.10932279910481429</v>
      </c>
      <c r="X2283" s="13">
        <f t="shared" si="2757"/>
        <v>7.5151407379292309E-2</v>
      </c>
      <c r="Y2283" s="13">
        <f t="shared" si="2758"/>
        <v>2.5830540735027881E-2</v>
      </c>
      <c r="Z2283" s="13">
        <f t="shared" si="2759"/>
        <v>8.6839465145014218E-4</v>
      </c>
      <c r="AA2283" s="13">
        <f t="shared" si="2760"/>
        <v>2.9918607949822621E-3</v>
      </c>
      <c r="AB2283" s="13">
        <f t="shared" si="2761"/>
        <v>5.1538957555784855E-3</v>
      </c>
      <c r="AC2283" s="13">
        <f t="shared" si="2762"/>
        <v>8.7613141702451262E-4</v>
      </c>
      <c r="AD2283" s="13">
        <f t="shared" si="2763"/>
        <v>9.4161852590070511E-2</v>
      </c>
      <c r="AE2283" s="13">
        <f t="shared" si="2764"/>
        <v>6.4729368453150346E-2</v>
      </c>
      <c r="AF2283" s="13">
        <f t="shared" si="2765"/>
        <v>2.2248346995593866E-2</v>
      </c>
      <c r="AG2283" s="13">
        <f t="shared" si="2766"/>
        <v>5.0980356713414918E-3</v>
      </c>
      <c r="AH2283" s="13">
        <f t="shared" si="2767"/>
        <v>1.4923941014938357E-4</v>
      </c>
      <c r="AI2283" s="13">
        <f t="shared" si="2768"/>
        <v>5.1417122335633593E-4</v>
      </c>
      <c r="AJ2283" s="13">
        <f t="shared" si="2769"/>
        <v>8.8573134490120152E-4</v>
      </c>
      <c r="AK2283" s="13">
        <f t="shared" si="2770"/>
        <v>1.0171968398897805E-3</v>
      </c>
      <c r="AL2283" s="13">
        <f t="shared" si="2771"/>
        <v>8.3000338477009209E-5</v>
      </c>
      <c r="AM2283" s="13">
        <f t="shared" si="2772"/>
        <v>6.4882747648591518E-2</v>
      </c>
      <c r="AN2283" s="13">
        <f t="shared" si="2773"/>
        <v>4.4602130940245871E-2</v>
      </c>
      <c r="AO2283" s="13">
        <f t="shared" si="2774"/>
        <v>1.5330347099241744E-2</v>
      </c>
      <c r="AP2283" s="13">
        <f t="shared" si="2775"/>
        <v>3.5128298017582599E-3</v>
      </c>
      <c r="AQ2283" s="13">
        <f t="shared" si="2776"/>
        <v>6.0370322029750314E-4</v>
      </c>
      <c r="AR2283" s="13">
        <f t="shared" si="2777"/>
        <v>2.0518230050858103E-5</v>
      </c>
      <c r="AS2283" s="13">
        <f t="shared" si="2778"/>
        <v>7.0691002033553818E-5</v>
      </c>
      <c r="AT2283" s="13">
        <f t="shared" si="2779"/>
        <v>1.2177506919752365E-4</v>
      </c>
      <c r="AU2283" s="13">
        <f t="shared" si="2780"/>
        <v>1.3984964659786016E-4</v>
      </c>
      <c r="AV2283" s="13">
        <f t="shared" si="2781"/>
        <v>1.204552199134211E-4</v>
      </c>
      <c r="AW2283" s="13">
        <f t="shared" si="2782"/>
        <v>5.4604442938278238E-6</v>
      </c>
      <c r="AX2283" s="13">
        <f t="shared" si="2783"/>
        <v>3.725651477247606E-2</v>
      </c>
      <c r="AY2283" s="13">
        <f t="shared" si="2784"/>
        <v>2.5611121761660697E-2</v>
      </c>
      <c r="AZ2283" s="13">
        <f t="shared" si="2785"/>
        <v>8.8028840311062898E-3</v>
      </c>
      <c r="BA2283" s="13">
        <f t="shared" si="2786"/>
        <v>2.0171124088522135E-3</v>
      </c>
      <c r="BB2283" s="13">
        <f t="shared" si="2787"/>
        <v>3.4665421487731262E-4</v>
      </c>
      <c r="BC2283" s="13">
        <f t="shared" si="2788"/>
        <v>4.7659870283812408E-5</v>
      </c>
      <c r="BD2283" s="13">
        <f t="shared" si="2789"/>
        <v>2.3507964149602071E-6</v>
      </c>
      <c r="BE2283" s="13">
        <f t="shared" si="2790"/>
        <v>8.0991466485420917E-6</v>
      </c>
      <c r="BF2283" s="13">
        <f t="shared" si="2791"/>
        <v>1.3951904983592753E-5</v>
      </c>
      <c r="BG2283" s="13">
        <f t="shared" si="2792"/>
        <v>1.6022729399213087E-5</v>
      </c>
      <c r="BH2283" s="13">
        <f t="shared" si="2793"/>
        <v>1.3800688384613919E-5</v>
      </c>
      <c r="BI2283" s="13">
        <f t="shared" si="2794"/>
        <v>9.5094410019092712E-6</v>
      </c>
      <c r="BJ2283" s="14">
        <f t="shared" si="2795"/>
        <v>0.81544861136785152</v>
      </c>
      <c r="BK2283" s="14">
        <f t="shared" si="2796"/>
        <v>0.10900811681148098</v>
      </c>
      <c r="BL2283" s="14">
        <f t="shared" si="2797"/>
        <v>3.9121607625450784E-2</v>
      </c>
      <c r="BM2283" s="14">
        <f t="shared" si="2798"/>
        <v>0.71954456134017653</v>
      </c>
      <c r="BN2283" s="14">
        <f t="shared" si="2799"/>
        <v>0.21929650779869023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1.43333333333333</v>
      </c>
      <c r="F2284" s="10">
        <f>VLOOKUP(B2284,home!$B$2:$E$405,3,FALSE)</f>
        <v>1.53</v>
      </c>
      <c r="G2284" s="10">
        <f>VLOOKUP(C2284,away!$B$2:$E$405,4,FALSE)</f>
        <v>0.84</v>
      </c>
      <c r="H2284" s="10">
        <f>VLOOKUP(A2284,away!$A$2:$E$405,3,FALSE)</f>
        <v>1.1555555555555601</v>
      </c>
      <c r="I2284" s="10">
        <f>VLOOKUP(C2284,away!$B$2:$E$405,3,FALSE)</f>
        <v>1.4</v>
      </c>
      <c r="J2284" s="10">
        <f>VLOOKUP(B2284,home!$B$2:$E$405,4,FALSE)</f>
        <v>0.69</v>
      </c>
      <c r="K2284" s="12">
        <f t="shared" si="2744"/>
        <v>1.842119999999996</v>
      </c>
      <c r="L2284" s="12">
        <f t="shared" si="2745"/>
        <v>1.116266666666671</v>
      </c>
      <c r="M2284" s="13">
        <f t="shared" si="2746"/>
        <v>5.19025858336696E-2</v>
      </c>
      <c r="N2284" s="13">
        <f t="shared" si="2747"/>
        <v>9.5610791415919216E-2</v>
      </c>
      <c r="O2284" s="13">
        <f t="shared" si="2748"/>
        <v>5.7937126479931142E-2</v>
      </c>
      <c r="P2284" s="13">
        <f t="shared" si="2749"/>
        <v>0.10672713943121048</v>
      </c>
      <c r="Q2284" s="13">
        <f t="shared" si="2750"/>
        <v>8.8063275541546387E-2</v>
      </c>
      <c r="R2284" s="13">
        <f t="shared" si="2751"/>
        <v>3.2336641525999035E-2</v>
      </c>
      <c r="S2284" s="13">
        <f t="shared" si="2752"/>
        <v>5.4865678213376387E-2</v>
      </c>
      <c r="T2284" s="13">
        <f t="shared" si="2753"/>
        <v>9.8302099044510538E-2</v>
      </c>
      <c r="U2284" s="13">
        <f t="shared" si="2754"/>
        <v>5.9567974087873204E-2</v>
      </c>
      <c r="V2284" s="13">
        <f t="shared" si="2755"/>
        <v>1.2535570872523834E-2</v>
      </c>
      <c r="W2284" s="13">
        <f t="shared" si="2756"/>
        <v>5.4074373713531028E-2</v>
      </c>
      <c r="X2284" s="13">
        <f t="shared" si="2757"/>
        <v>6.0361420897291129E-2</v>
      </c>
      <c r="Y2284" s="13">
        <f t="shared" si="2758"/>
        <v>3.368972105014157E-2</v>
      </c>
      <c r="Z2284" s="13">
        <f t="shared" si="2759"/>
        <v>1.2032105015807331E-2</v>
      </c>
      <c r="AA2284" s="13">
        <f t="shared" si="2760"/>
        <v>2.2164581291718947E-2</v>
      </c>
      <c r="AB2284" s="13">
        <f t="shared" si="2761"/>
        <v>2.0414909244550614E-2</v>
      </c>
      <c r="AC2284" s="13">
        <f t="shared" si="2762"/>
        <v>1.6110536677415594E-3</v>
      </c>
      <c r="AD2284" s="13">
        <f t="shared" si="2763"/>
        <v>2.4902871326292386E-2</v>
      </c>
      <c r="AE2284" s="13">
        <f t="shared" si="2764"/>
        <v>2.7798245165829415E-2</v>
      </c>
      <c r="AF2284" s="13">
        <f t="shared" si="2765"/>
        <v>1.5515127235221658E-2</v>
      </c>
      <c r="AG2284" s="13">
        <f t="shared" si="2766"/>
        <v>5.7730064539233865E-3</v>
      </c>
      <c r="AH2284" s="13">
        <f t="shared" si="2767"/>
        <v>3.3577594397446457E-3</v>
      </c>
      <c r="AI2284" s="13">
        <f t="shared" si="2768"/>
        <v>6.1853958191423917E-3</v>
      </c>
      <c r="AJ2284" s="13">
        <f t="shared" si="2769"/>
        <v>5.6971206731792796E-3</v>
      </c>
      <c r="AK2284" s="13">
        <f t="shared" si="2770"/>
        <v>3.4982599781589979E-3</v>
      </c>
      <c r="AL2284" s="13">
        <f t="shared" si="2771"/>
        <v>1.3251220274784512E-4</v>
      </c>
      <c r="AM2284" s="13">
        <f t="shared" si="2772"/>
        <v>9.1748154655179239E-3</v>
      </c>
      <c r="AN2284" s="13">
        <f t="shared" si="2773"/>
        <v>1.0241540676975512E-2</v>
      </c>
      <c r="AO2284" s="13">
        <f t="shared" si="2774"/>
        <v>5.7161452365092902E-3</v>
      </c>
      <c r="AP2284" s="13">
        <f t="shared" si="2775"/>
        <v>2.1269141297802648E-3</v>
      </c>
      <c r="AQ2284" s="13">
        <f t="shared" si="2776"/>
        <v>5.9355083648401485E-4</v>
      </c>
      <c r="AR2284" s="13">
        <f t="shared" si="2777"/>
        <v>7.4963098745446091E-4</v>
      </c>
      <c r="AS2284" s="13">
        <f t="shared" si="2778"/>
        <v>1.3809102346096082E-3</v>
      </c>
      <c r="AT2284" s="13">
        <f t="shared" si="2779"/>
        <v>1.2719011806895232E-3</v>
      </c>
      <c r="AU2284" s="13">
        <f t="shared" si="2780"/>
        <v>7.8099820099059329E-4</v>
      </c>
      <c r="AV2284" s="13">
        <f t="shared" si="2781"/>
        <v>3.5967310150219703E-4</v>
      </c>
      <c r="AW2284" s="13">
        <f t="shared" si="2782"/>
        <v>7.569012919878921E-6</v>
      </c>
      <c r="AX2284" s="13">
        <f t="shared" si="2783"/>
        <v>2.8168518442233063E-3</v>
      </c>
      <c r="AY2284" s="13">
        <f t="shared" si="2784"/>
        <v>3.1443578186450146E-3</v>
      </c>
      <c r="AZ2284" s="13">
        <f t="shared" si="2785"/>
        <v>1.7549709105130784E-3</v>
      </c>
      <c r="BA2284" s="13">
        <f t="shared" si="2786"/>
        <v>6.5300517612513532E-4</v>
      </c>
      <c r="BB2284" s="13">
        <f t="shared" si="2787"/>
        <v>1.8223197781732181E-4</v>
      </c>
      <c r="BC2284" s="13">
        <f t="shared" si="2788"/>
        <v>4.0683896487643313E-5</v>
      </c>
      <c r="BD2284" s="13">
        <f t="shared" si="2789"/>
        <v>1.3946468059930614E-4</v>
      </c>
      <c r="BE2284" s="13">
        <f t="shared" si="2790"/>
        <v>2.5691067742559322E-4</v>
      </c>
      <c r="BF2284" s="13">
        <f t="shared" si="2791"/>
        <v>2.3663014854961644E-4</v>
      </c>
      <c r="BG2284" s="13">
        <f t="shared" si="2792"/>
        <v>1.4530037641540618E-4</v>
      </c>
      <c r="BH2284" s="13">
        <f t="shared" si="2793"/>
        <v>6.6915182350586839E-5</v>
      </c>
      <c r="BI2284" s="13">
        <f t="shared" si="2794"/>
        <v>2.4653159142332548E-5</v>
      </c>
      <c r="BJ2284" s="14">
        <f t="shared" si="2795"/>
        <v>0.54053599981328515</v>
      </c>
      <c r="BK2284" s="14">
        <f t="shared" si="2796"/>
        <v>0.23091889803991472</v>
      </c>
      <c r="BL2284" s="14">
        <f t="shared" si="2797"/>
        <v>0.21657275647002744</v>
      </c>
      <c r="BM2284" s="14">
        <f t="shared" si="2798"/>
        <v>0.56434541030503371</v>
      </c>
      <c r="BN2284" s="14">
        <f t="shared" si="2799"/>
        <v>0.43257756022827587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1.43333333333333</v>
      </c>
      <c r="F2285" s="10">
        <f>VLOOKUP(B2285,home!$B$2:$E$405,3,FALSE)</f>
        <v>0.84</v>
      </c>
      <c r="G2285" s="10">
        <f>VLOOKUP(C2285,away!$B$2:$E$405,4,FALSE)</f>
        <v>1.4</v>
      </c>
      <c r="H2285" s="10">
        <f>VLOOKUP(A2285,away!$A$2:$E$405,3,FALSE)</f>
        <v>1.1555555555555601</v>
      </c>
      <c r="I2285" s="10">
        <f>VLOOKUP(C2285,away!$B$2:$E$405,3,FALSE)</f>
        <v>0.7</v>
      </c>
      <c r="J2285" s="10">
        <f>VLOOKUP(B2285,home!$B$2:$E$405,4,FALSE)</f>
        <v>1.04</v>
      </c>
      <c r="K2285" s="12">
        <f t="shared" si="2744"/>
        <v>1.6855999999999958</v>
      </c>
      <c r="L2285" s="12">
        <f t="shared" si="2745"/>
        <v>0.84124444444444768</v>
      </c>
      <c r="M2285" s="13">
        <f t="shared" si="2746"/>
        <v>7.9910785770985454E-2</v>
      </c>
      <c r="N2285" s="13">
        <f t="shared" si="2747"/>
        <v>0.13469762049557274</v>
      </c>
      <c r="O2285" s="13">
        <f t="shared" si="2748"/>
        <v>6.7224504581031921E-2</v>
      </c>
      <c r="P2285" s="13">
        <f t="shared" si="2749"/>
        <v>0.11331362492178711</v>
      </c>
      <c r="Q2285" s="13">
        <f t="shared" si="2750"/>
        <v>0.11352315455366845</v>
      </c>
      <c r="R2285" s="13">
        <f t="shared" si="2751"/>
        <v>2.8276120504661714E-2</v>
      </c>
      <c r="S2285" s="13">
        <f t="shared" si="2752"/>
        <v>4.0169726367455791E-2</v>
      </c>
      <c r="T2285" s="13">
        <f t="shared" si="2753"/>
        <v>9.5500723084081973E-2</v>
      </c>
      <c r="U2285" s="13">
        <f t="shared" si="2754"/>
        <v>4.7662228722657664E-2</v>
      </c>
      <c r="V2285" s="13">
        <f t="shared" si="2755"/>
        <v>6.3289708543190553E-3</v>
      </c>
      <c r="W2285" s="13">
        <f t="shared" si="2756"/>
        <v>6.3784876438554336E-2</v>
      </c>
      <c r="X2285" s="13">
        <f t="shared" si="2757"/>
        <v>5.3658672943509365E-2</v>
      </c>
      <c r="Y2285" s="13">
        <f t="shared" si="2758"/>
        <v>2.257003025499443E-2</v>
      </c>
      <c r="Z2285" s="13">
        <f t="shared" si="2759"/>
        <v>7.9290430949961344E-3</v>
      </c>
      <c r="AA2285" s="13">
        <f t="shared" si="2760"/>
        <v>1.3365195040925449E-2</v>
      </c>
      <c r="AB2285" s="13">
        <f t="shared" si="2761"/>
        <v>1.1264186380491944E-2</v>
      </c>
      <c r="AC2285" s="13">
        <f t="shared" si="2762"/>
        <v>5.609056889254925E-4</v>
      </c>
      <c r="AD2285" s="13">
        <f t="shared" si="2763"/>
        <v>2.6878946931206755E-2</v>
      </c>
      <c r="AE2285" s="13">
        <f t="shared" si="2764"/>
        <v>2.2611764778394813E-2</v>
      </c>
      <c r="AF2285" s="13">
        <f t="shared" si="2765"/>
        <v>9.5110107494546375E-3</v>
      </c>
      <c r="AG2285" s="13">
        <f t="shared" si="2766"/>
        <v>2.6670283180100459E-3</v>
      </c>
      <c r="AH2285" s="13">
        <f t="shared" si="2767"/>
        <v>1.6675658633565262E-3</v>
      </c>
      <c r="AI2285" s="13">
        <f t="shared" si="2768"/>
        <v>2.8108490192737534E-3</v>
      </c>
      <c r="AJ2285" s="13">
        <f t="shared" si="2769"/>
        <v>2.3689835534439142E-3</v>
      </c>
      <c r="AK2285" s="13">
        <f t="shared" si="2770"/>
        <v>1.3310528925616835E-3</v>
      </c>
      <c r="AL2285" s="13">
        <f t="shared" si="2771"/>
        <v>3.1814607371550593E-5</v>
      </c>
      <c r="AM2285" s="13">
        <f t="shared" si="2772"/>
        <v>9.0614305894483899E-3</v>
      </c>
      <c r="AN2285" s="13">
        <f t="shared" si="2773"/>
        <v>7.6228781420924338E-3</v>
      </c>
      <c r="AO2285" s="13">
        <f t="shared" si="2774"/>
        <v>3.2063519438561366E-3</v>
      </c>
      <c r="AP2285" s="13">
        <f t="shared" si="2775"/>
        <v>8.9910858656754369E-4</v>
      </c>
      <c r="AQ2285" s="13">
        <f t="shared" si="2776"/>
        <v>1.8909252585056142E-4</v>
      </c>
      <c r="AR2285" s="13">
        <f t="shared" si="2777"/>
        <v>2.8056610365877741E-4</v>
      </c>
      <c r="AS2285" s="13">
        <f t="shared" si="2778"/>
        <v>4.7292222432723406E-4</v>
      </c>
      <c r="AT2285" s="13">
        <f t="shared" si="2779"/>
        <v>3.98578850662992E-4</v>
      </c>
      <c r="AU2285" s="13">
        <f t="shared" si="2780"/>
        <v>2.2394817022584578E-4</v>
      </c>
      <c r="AV2285" s="13">
        <f t="shared" si="2781"/>
        <v>9.4371758933171267E-5</v>
      </c>
      <c r="AW2285" s="13">
        <f t="shared" si="2782"/>
        <v>1.2531434802060173E-6</v>
      </c>
      <c r="AX2285" s="13">
        <f t="shared" si="2783"/>
        <v>2.5456579002623618E-3</v>
      </c>
      <c r="AY2285" s="13">
        <f t="shared" si="2784"/>
        <v>2.1415205660518296E-3</v>
      </c>
      <c r="AZ2285" s="13">
        <f t="shared" si="2785"/>
        <v>9.0077113942731526E-4</v>
      </c>
      <c r="BA2285" s="13">
        <f t="shared" si="2786"/>
        <v>2.5258957225304134E-4</v>
      </c>
      <c r="BB2285" s="13">
        <f t="shared" si="2787"/>
        <v>5.3122393595617596E-5</v>
      </c>
      <c r="BC2285" s="13">
        <f t="shared" si="2788"/>
        <v>8.9377836975809255E-6</v>
      </c>
      <c r="BD2285" s="13">
        <f t="shared" si="2789"/>
        <v>3.9337446000395239E-5</v>
      </c>
      <c r="BE2285" s="13">
        <f t="shared" si="2790"/>
        <v>6.6307198978266048E-5</v>
      </c>
      <c r="BF2285" s="13">
        <f t="shared" si="2791"/>
        <v>5.5883707298882508E-5</v>
      </c>
      <c r="BG2285" s="13">
        <f t="shared" si="2792"/>
        <v>3.1399192340998694E-5</v>
      </c>
      <c r="BH2285" s="13">
        <f t="shared" si="2793"/>
        <v>1.3231619652496829E-5</v>
      </c>
      <c r="BI2285" s="13">
        <f t="shared" si="2794"/>
        <v>4.4606436172497166E-6</v>
      </c>
      <c r="BJ2285" s="14">
        <f t="shared" si="2795"/>
        <v>0.57228528969055026</v>
      </c>
      <c r="BK2285" s="14">
        <f t="shared" si="2796"/>
        <v>0.24245734877689631</v>
      </c>
      <c r="BL2285" s="14">
        <f t="shared" si="2797"/>
        <v>0.17765169347410095</v>
      </c>
      <c r="BM2285" s="14">
        <f t="shared" si="2798"/>
        <v>0.46123729678626463</v>
      </c>
      <c r="BN2285" s="14">
        <f t="shared" si="2799"/>
        <v>0.53694581082770731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1.43333333333333</v>
      </c>
      <c r="F2286" s="10">
        <f>VLOOKUP(B2286,home!$B$2:$E$405,3,FALSE)</f>
        <v>1.22</v>
      </c>
      <c r="G2286" s="10">
        <f>VLOOKUP(C2286,away!$B$2:$E$405,4,FALSE)</f>
        <v>1.53</v>
      </c>
      <c r="H2286" s="10">
        <f>VLOOKUP(A2286,away!$A$2:$E$405,3,FALSE)</f>
        <v>1.1555555555555601</v>
      </c>
      <c r="I2286" s="10">
        <f>VLOOKUP(C2286,away!$B$2:$E$405,3,FALSE)</f>
        <v>0.28000000000000003</v>
      </c>
      <c r="J2286" s="10">
        <f>VLOOKUP(B2286,home!$B$2:$E$405,4,FALSE)</f>
        <v>0.65</v>
      </c>
      <c r="K2286" s="12">
        <f t="shared" si="2744"/>
        <v>2.675459999999994</v>
      </c>
      <c r="L2286" s="12">
        <f t="shared" si="2745"/>
        <v>0.21031111111111198</v>
      </c>
      <c r="M2286" s="13">
        <f t="shared" si="2746"/>
        <v>5.5811735889370759E-2</v>
      </c>
      <c r="N2286" s="13">
        <f t="shared" si="2747"/>
        <v>0.14932206690257555</v>
      </c>
      <c r="O2286" s="13">
        <f t="shared" si="2748"/>
        <v>1.1737828187933489E-2</v>
      </c>
      <c r="P2286" s="13">
        <f t="shared" si="2749"/>
        <v>3.1404089803688459E-2</v>
      </c>
      <c r="Q2286" s="13">
        <f t="shared" si="2750"/>
        <v>0.19975260855758198</v>
      </c>
      <c r="R2286" s="13">
        <f t="shared" si="2751"/>
        <v>1.2342978441178109E-3</v>
      </c>
      <c r="S2286" s="13">
        <f t="shared" si="2752"/>
        <v>4.417605189493635E-3</v>
      </c>
      <c r="T2286" s="13">
        <f t="shared" si="2753"/>
        <v>4.2010193053088077E-2</v>
      </c>
      <c r="U2286" s="13">
        <f t="shared" si="2754"/>
        <v>3.3023145100234308E-3</v>
      </c>
      <c r="V2286" s="13">
        <f t="shared" si="2755"/>
        <v>2.7618816858616073E-4</v>
      </c>
      <c r="W2286" s="13">
        <f t="shared" si="2756"/>
        <v>0.17814337136382236</v>
      </c>
      <c r="X2286" s="13">
        <f t="shared" si="2757"/>
        <v>3.7465530368604921E-2</v>
      </c>
      <c r="Y2286" s="13">
        <f t="shared" si="2758"/>
        <v>3.9397086600942051E-3</v>
      </c>
      <c r="Z2286" s="13">
        <f t="shared" si="2759"/>
        <v>8.6528850346155627E-5</v>
      </c>
      <c r="AA2286" s="13">
        <f t="shared" si="2760"/>
        <v>2.3150447794712499E-4</v>
      </c>
      <c r="AB2286" s="13">
        <f t="shared" si="2761"/>
        <v>3.0969048528420686E-4</v>
      </c>
      <c r="AC2286" s="13">
        <f t="shared" si="2762"/>
        <v>9.7128295585855931E-6</v>
      </c>
      <c r="AD2286" s="13">
        <f t="shared" si="2763"/>
        <v>0.11915386608726278</v>
      </c>
      <c r="AE2286" s="13">
        <f t="shared" si="2764"/>
        <v>2.5059381969996877E-2</v>
      </c>
      <c r="AF2286" s="13">
        <f t="shared" si="2765"/>
        <v>2.6351332329339044E-3</v>
      </c>
      <c r="AG2286" s="13">
        <f t="shared" si="2766"/>
        <v>1.8473259938138202E-4</v>
      </c>
      <c r="AH2286" s="13">
        <f t="shared" si="2767"/>
        <v>4.5494946648667793E-6</v>
      </c>
      <c r="AI2286" s="13">
        <f t="shared" si="2768"/>
        <v>1.2171990996064446E-5</v>
      </c>
      <c r="AJ2286" s="13">
        <f t="shared" si="2769"/>
        <v>1.6282837515165256E-5</v>
      </c>
      <c r="AK2286" s="13">
        <f t="shared" si="2770"/>
        <v>1.4521360152774647E-5</v>
      </c>
      <c r="AL2286" s="13">
        <f t="shared" si="2771"/>
        <v>2.1860819545935885E-7</v>
      </c>
      <c r="AM2286" s="13">
        <f t="shared" si="2772"/>
        <v>6.375828051236547E-2</v>
      </c>
      <c r="AN2286" s="13">
        <f t="shared" si="2773"/>
        <v>1.340907481708954E-2</v>
      </c>
      <c r="AO2286" s="13">
        <f t="shared" si="2774"/>
        <v>1.4100387118770657E-3</v>
      </c>
      <c r="AP2286" s="13">
        <f t="shared" si="2775"/>
        <v>9.8848936068182249E-5</v>
      </c>
      <c r="AQ2286" s="13">
        <f t="shared" si="2776"/>
        <v>5.1972573941626706E-6</v>
      </c>
      <c r="AR2286" s="13">
        <f t="shared" si="2777"/>
        <v>1.9136185559244176E-7</v>
      </c>
      <c r="AS2286" s="13">
        <f t="shared" si="2778"/>
        <v>5.1198099016335306E-7</v>
      </c>
      <c r="AT2286" s="13">
        <f t="shared" si="2779"/>
        <v>6.8489232997122091E-7</v>
      </c>
      <c r="AU2286" s="13">
        <f t="shared" si="2780"/>
        <v>6.1080067771493282E-7</v>
      </c>
      <c r="AV2286" s="13">
        <f t="shared" si="2781"/>
        <v>4.0854319529979765E-7</v>
      </c>
      <c r="AW2286" s="13">
        <f t="shared" si="2782"/>
        <v>3.4168398120683111E-9</v>
      </c>
      <c r="AX2286" s="13">
        <f t="shared" si="2783"/>
        <v>2.8430454863268815E-2</v>
      </c>
      <c r="AY2286" s="13">
        <f t="shared" si="2784"/>
        <v>5.979240551688381E-3</v>
      </c>
      <c r="AZ2286" s="13">
        <f t="shared" si="2785"/>
        <v>6.2875036201310078E-4</v>
      </c>
      <c r="BA2286" s="13">
        <f t="shared" si="2786"/>
        <v>4.4077729082163035E-5</v>
      </c>
      <c r="BB2286" s="13">
        <f t="shared" si="2787"/>
        <v>2.3175090446310705E-6</v>
      </c>
      <c r="BC2286" s="13">
        <f t="shared" si="2788"/>
        <v>9.7479580437282448E-8</v>
      </c>
      <c r="BD2286" s="13">
        <f t="shared" si="2789"/>
        <v>6.7075874123217573E-9</v>
      </c>
      <c r="BE2286" s="13">
        <f t="shared" si="2790"/>
        <v>1.7945881818170329E-8</v>
      </c>
      <c r="BF2286" s="13">
        <f t="shared" si="2791"/>
        <v>2.4006744484620943E-8</v>
      </c>
      <c r="BG2286" s="13">
        <f t="shared" si="2792"/>
        <v>2.1409694866274601E-8</v>
      </c>
      <c r="BH2286" s="13">
        <f t="shared" si="2793"/>
        <v>1.4320195556730729E-8</v>
      </c>
      <c r="BI2286" s="13">
        <f t="shared" si="2794"/>
        <v>7.6626220808421422E-9</v>
      </c>
      <c r="BJ2286" s="14">
        <f t="shared" si="2795"/>
        <v>0.8714329715248138</v>
      </c>
      <c r="BK2286" s="14">
        <f t="shared" si="2796"/>
        <v>9.789879104058144E-2</v>
      </c>
      <c r="BL2286" s="14">
        <f t="shared" si="2797"/>
        <v>1.686566082040989E-2</v>
      </c>
      <c r="BM2286" s="14">
        <f t="shared" si="2798"/>
        <v>0.53104208791603491</v>
      </c>
      <c r="BN2286" s="14">
        <f t="shared" si="2799"/>
        <v>0.44926262718526805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1.43333333333333</v>
      </c>
      <c r="F2287" s="10">
        <f>VLOOKUP(B2287,home!$B$2:$E$405,3,FALSE)</f>
        <v>1.05</v>
      </c>
      <c r="G2287" s="10">
        <f>VLOOKUP(C2287,away!$B$2:$E$405,4,FALSE)</f>
        <v>1.67</v>
      </c>
      <c r="H2287" s="10">
        <f>VLOOKUP(A2287,away!$A$2:$E$405,3,FALSE)</f>
        <v>1.1555555555555601</v>
      </c>
      <c r="I2287" s="10">
        <f>VLOOKUP(C2287,away!$B$2:$E$405,3,FALSE)</f>
        <v>0.84</v>
      </c>
      <c r="J2287" s="10">
        <f>VLOOKUP(B2287,home!$B$2:$E$405,4,FALSE)</f>
        <v>0.43</v>
      </c>
      <c r="K2287" s="12">
        <f t="shared" si="2744"/>
        <v>2.5133499999999942</v>
      </c>
      <c r="L2287" s="12">
        <f t="shared" si="2745"/>
        <v>0.41738666666666829</v>
      </c>
      <c r="M2287" s="13">
        <f t="shared" si="2746"/>
        <v>5.3357716812232898E-2</v>
      </c>
      <c r="N2287" s="13">
        <f t="shared" si="2747"/>
        <v>0.13410661755002523</v>
      </c>
      <c r="O2287" s="13">
        <f t="shared" si="2748"/>
        <v>2.2270799561201936E-2</v>
      </c>
      <c r="P2287" s="13">
        <f t="shared" si="2749"/>
        <v>5.5974314077146752E-2</v>
      </c>
      <c r="Q2287" s="13">
        <f t="shared" si="2750"/>
        <v>0.16852843360967762</v>
      </c>
      <c r="R2287" s="13">
        <f t="shared" si="2751"/>
        <v>4.6477673964257869E-3</v>
      </c>
      <c r="S2287" s="13">
        <f t="shared" si="2752"/>
        <v>1.4679806519048634E-2</v>
      </c>
      <c r="T2287" s="13">
        <f t="shared" si="2753"/>
        <v>7.0341521142898239E-2</v>
      </c>
      <c r="U2287" s="13">
        <f t="shared" si="2754"/>
        <v>1.1681466185806724E-2</v>
      </c>
      <c r="V2287" s="13">
        <f t="shared" si="2755"/>
        <v>1.711076255756197E-3</v>
      </c>
      <c r="W2287" s="13">
        <f t="shared" si="2756"/>
        <v>0.14119031287096076</v>
      </c>
      <c r="X2287" s="13">
        <f t="shared" si="2757"/>
        <v>5.8930954054834297E-2</v>
      </c>
      <c r="Y2287" s="13">
        <f t="shared" si="2758"/>
        <v>1.2298497238216933E-2</v>
      </c>
      <c r="Z2287" s="13">
        <f t="shared" si="2759"/>
        <v>6.4663871367872619E-4</v>
      </c>
      <c r="AA2287" s="13">
        <f t="shared" si="2760"/>
        <v>1.6252294110244226E-3</v>
      </c>
      <c r="AB2287" s="13">
        <f t="shared" si="2761"/>
        <v>2.0423851700991122E-3</v>
      </c>
      <c r="AC2287" s="13">
        <f t="shared" si="2762"/>
        <v>1.1218658409650106E-4</v>
      </c>
      <c r="AD2287" s="13">
        <f t="shared" si="2763"/>
        <v>8.87151682135571E-2</v>
      </c>
      <c r="AE2287" s="13">
        <f t="shared" si="2764"/>
        <v>3.7028528343429359E-2</v>
      </c>
      <c r="AF2287" s="13">
        <f t="shared" si="2765"/>
        <v>7.7276070084181143E-3</v>
      </c>
      <c r="AG2287" s="13">
        <f t="shared" si="2766"/>
        <v>1.0751333768512072E-3</v>
      </c>
      <c r="AH2287" s="13">
        <f t="shared" si="2767"/>
        <v>6.7474594309996423E-5</v>
      </c>
      <c r="AI2287" s="13">
        <f t="shared" si="2768"/>
        <v>1.6958727160902909E-4</v>
      </c>
      <c r="AJ2287" s="13">
        <f t="shared" si="2769"/>
        <v>2.131160845492762E-4</v>
      </c>
      <c r="AK2287" s="13">
        <f t="shared" si="2770"/>
        <v>1.7854510370064069E-4</v>
      </c>
      <c r="AL2287" s="13">
        <f t="shared" si="2771"/>
        <v>4.7075230865351583E-6</v>
      </c>
      <c r="AM2287" s="13">
        <f t="shared" si="2772"/>
        <v>4.4594453605908628E-2</v>
      </c>
      <c r="AN2287" s="13">
        <f t="shared" si="2773"/>
        <v>1.8613130342391586E-2</v>
      </c>
      <c r="AO2287" s="13">
        <f t="shared" si="2774"/>
        <v>3.8844362149215231E-3</v>
      </c>
      <c r="AP2287" s="13">
        <f t="shared" si="2775"/>
        <v>5.4043729454179477E-4</v>
      </c>
      <c r="AQ2287" s="13">
        <f t="shared" si="2776"/>
        <v>5.6392830227788039E-5</v>
      </c>
      <c r="AR2287" s="13">
        <f t="shared" si="2777"/>
        <v>5.632599200747032E-6</v>
      </c>
      <c r="AS2287" s="13">
        <f t="shared" si="2778"/>
        <v>1.415669320119752E-5</v>
      </c>
      <c r="AT2287" s="13">
        <f t="shared" si="2779"/>
        <v>1.7790362428614854E-5</v>
      </c>
      <c r="AU2287" s="13">
        <f t="shared" si="2780"/>
        <v>1.4904469136653014E-5</v>
      </c>
      <c r="AV2287" s="13">
        <f t="shared" si="2781"/>
        <v>9.3650368761516931E-6</v>
      </c>
      <c r="AW2287" s="13">
        <f t="shared" si="2782"/>
        <v>1.3717706303455505E-7</v>
      </c>
      <c r="AX2287" s="13">
        <f t="shared" si="2783"/>
        <v>1.8680244995068356E-2</v>
      </c>
      <c r="AY2287" s="13">
        <f t="shared" si="2784"/>
        <v>7.7968851910082942E-3</v>
      </c>
      <c r="AZ2287" s="13">
        <f t="shared" si="2785"/>
        <v>1.6271579601288306E-3</v>
      </c>
      <c r="BA2287" s="13">
        <f t="shared" si="2786"/>
        <v>2.2638467903943603E-4</v>
      </c>
      <c r="BB2287" s="13">
        <f t="shared" si="2787"/>
        <v>2.3622486642168445E-5</v>
      </c>
      <c r="BC2287" s="13">
        <f t="shared" si="2788"/>
        <v>1.9719421915905179E-6</v>
      </c>
      <c r="BD2287" s="13">
        <f t="shared" si="2789"/>
        <v>3.9182863417819032E-7</v>
      </c>
      <c r="BE2287" s="13">
        <f t="shared" si="2790"/>
        <v>9.848024977117524E-7</v>
      </c>
      <c r="BF2287" s="13">
        <f t="shared" si="2791"/>
        <v>1.2375766788119138E-6</v>
      </c>
      <c r="BG2287" s="13">
        <f t="shared" si="2792"/>
        <v>1.0368211152306388E-6</v>
      </c>
      <c r="BH2287" s="13">
        <f t="shared" si="2793"/>
        <v>6.5147358749123002E-7</v>
      </c>
      <c r="BI2287" s="13">
        <f t="shared" si="2794"/>
        <v>3.274762282242157E-7</v>
      </c>
      <c r="BJ2287" s="14">
        <f t="shared" si="2795"/>
        <v>0.8159878909509386</v>
      </c>
      <c r="BK2287" s="14">
        <f t="shared" si="2796"/>
        <v>0.13363669296237582</v>
      </c>
      <c r="BL2287" s="14">
        <f t="shared" si="2797"/>
        <v>4.2962849918311931E-2</v>
      </c>
      <c r="BM2287" s="14">
        <f t="shared" si="2798"/>
        <v>0.54655167552464956</v>
      </c>
      <c r="BN2287" s="14">
        <f t="shared" si="2799"/>
        <v>0.43888564900671023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1.43333333333333</v>
      </c>
      <c r="F2288" s="10">
        <f>VLOOKUP(B2288,home!$B$2:$E$405,3,FALSE)</f>
        <v>0.98</v>
      </c>
      <c r="G2288" s="10">
        <f>VLOOKUP(C2288,away!$B$2:$E$405,4,FALSE)</f>
        <v>1.22</v>
      </c>
      <c r="H2288" s="10">
        <f>VLOOKUP(A2288,away!$A$2:$E$405,3,FALSE)</f>
        <v>1.1555555555555601</v>
      </c>
      <c r="I2288" s="10">
        <f>VLOOKUP(C2288,away!$B$2:$E$405,3,FALSE)</f>
        <v>0.35</v>
      </c>
      <c r="J2288" s="10">
        <f>VLOOKUP(B2288,home!$B$2:$E$405,4,FALSE)</f>
        <v>0.69</v>
      </c>
      <c r="K2288" s="12">
        <f t="shared" si="2744"/>
        <v>1.7136933333333293</v>
      </c>
      <c r="L2288" s="12">
        <f t="shared" si="2745"/>
        <v>0.27906666666666774</v>
      </c>
      <c r="M2288" s="13">
        <f t="shared" si="2746"/>
        <v>0.13631866623816749</v>
      </c>
      <c r="N2288" s="13">
        <f t="shared" si="2747"/>
        <v>0.2336083895412388</v>
      </c>
      <c r="O2288" s="13">
        <f t="shared" si="2748"/>
        <v>3.8041995791531419E-2</v>
      </c>
      <c r="P2288" s="13">
        <f t="shared" si="2749"/>
        <v>6.519231457464196E-2</v>
      </c>
      <c r="Q2288" s="13">
        <f t="shared" si="2750"/>
        <v>0.20016656988377823</v>
      </c>
      <c r="R2288" s="13">
        <f t="shared" si="2751"/>
        <v>5.3081264794450373E-3</v>
      </c>
      <c r="S2288" s="13">
        <f t="shared" si="2752"/>
        <v>7.7943065261760879E-3</v>
      </c>
      <c r="T2288" s="13">
        <f t="shared" si="2753"/>
        <v>5.5859817435566589E-2</v>
      </c>
      <c r="U2288" s="13">
        <f t="shared" si="2754"/>
        <v>9.0965009603150761E-3</v>
      </c>
      <c r="V2288" s="13">
        <f t="shared" si="2755"/>
        <v>4.1416752620729395E-4</v>
      </c>
      <c r="W2288" s="13">
        <f t="shared" si="2756"/>
        <v>0.11434137212201026</v>
      </c>
      <c r="X2288" s="13">
        <f t="shared" si="2757"/>
        <v>3.1908865580182452E-2</v>
      </c>
      <c r="Y2288" s="13">
        <f t="shared" si="2758"/>
        <v>4.4523503772881416E-3</v>
      </c>
      <c r="Z2288" s="13">
        <f t="shared" si="2759"/>
        <v>4.9377372095460014E-4</v>
      </c>
      <c r="AA2288" s="13">
        <f t="shared" si="2760"/>
        <v>8.4617673377508987E-4</v>
      </c>
      <c r="AB2288" s="13">
        <f t="shared" si="2761"/>
        <v>7.2504371374607155E-4</v>
      </c>
      <c r="AC2288" s="13">
        <f t="shared" si="2762"/>
        <v>1.2379329808698728E-5</v>
      </c>
      <c r="AD2288" s="13">
        <f t="shared" si="2763"/>
        <v>4.8986511782418619E-2</v>
      </c>
      <c r="AE2288" s="13">
        <f t="shared" si="2764"/>
        <v>1.367050255474701E-2</v>
      </c>
      <c r="AF2288" s="13">
        <f t="shared" si="2765"/>
        <v>1.9074907898057065E-3</v>
      </c>
      <c r="AG2288" s="13">
        <f t="shared" si="2766"/>
        <v>1.7743903213614926E-4</v>
      </c>
      <c r="AH2288" s="13">
        <f t="shared" si="2767"/>
        <v>3.4448946598599404E-5</v>
      </c>
      <c r="AI2288" s="13">
        <f t="shared" si="2768"/>
        <v>5.9034930126375664E-5</v>
      </c>
      <c r="AJ2288" s="13">
        <f t="shared" si="2769"/>
        <v>5.0583883095684456E-5</v>
      </c>
      <c r="AK2288" s="13">
        <f t="shared" si="2770"/>
        <v>2.8895087745062322E-5</v>
      </c>
      <c r="AL2288" s="13">
        <f t="shared" si="2771"/>
        <v>2.3680899626817786E-7</v>
      </c>
      <c r="AM2288" s="13">
        <f t="shared" si="2772"/>
        <v>1.6789571732957066E-2</v>
      </c>
      <c r="AN2288" s="13">
        <f t="shared" si="2773"/>
        <v>4.6854098182772365E-3</v>
      </c>
      <c r="AO2288" s="13">
        <f t="shared" si="2774"/>
        <v>6.5377084997695289E-4</v>
      </c>
      <c r="AP2288" s="13">
        <f t="shared" si="2775"/>
        <v>6.0815217288967431E-5</v>
      </c>
      <c r="AQ2288" s="13">
        <f t="shared" si="2776"/>
        <v>4.2428749928603114E-6</v>
      </c>
      <c r="AR2288" s="13">
        <f t="shared" si="2777"/>
        <v>1.9227105394898362E-6</v>
      </c>
      <c r="AS2288" s="13">
        <f t="shared" si="2778"/>
        <v>3.2949362334534612E-6</v>
      </c>
      <c r="AT2288" s="13">
        <f t="shared" si="2779"/>
        <v>2.823255128513814E-6</v>
      </c>
      <c r="AU2288" s="13">
        <f t="shared" si="2780"/>
        <v>1.6127311640110853E-6</v>
      </c>
      <c r="AV2288" s="13">
        <f t="shared" si="2781"/>
        <v>6.9093166105617459E-7</v>
      </c>
      <c r="AW2288" s="13">
        <f t="shared" si="2782"/>
        <v>3.1458410006919861E-9</v>
      </c>
      <c r="AX2288" s="13">
        <f t="shared" si="2783"/>
        <v>4.7953628580483746E-3</v>
      </c>
      <c r="AY2288" s="13">
        <f t="shared" si="2784"/>
        <v>1.3382259282527049E-3</v>
      </c>
      <c r="AZ2288" s="13">
        <f t="shared" si="2785"/>
        <v>1.8672712452219478E-4</v>
      </c>
      <c r="BA2288" s="13">
        <f t="shared" si="2786"/>
        <v>1.7369772072220226E-5</v>
      </c>
      <c r="BB2288" s="13">
        <f t="shared" si="2787"/>
        <v>1.2118310982385691E-6</v>
      </c>
      <c r="BC2288" s="13">
        <f t="shared" si="2788"/>
        <v>6.7636333029688956E-8</v>
      </c>
      <c r="BD2288" s="13">
        <f t="shared" si="2789"/>
        <v>8.9427403536716409E-8</v>
      </c>
      <c r="BE2288" s="13">
        <f t="shared" si="2790"/>
        <v>1.5325114525818027E-7</v>
      </c>
      <c r="BF2288" s="13">
        <f t="shared" si="2791"/>
        <v>1.3131273297732063E-7</v>
      </c>
      <c r="BG2288" s="13">
        <f t="shared" si="2792"/>
        <v>7.5009918361671344E-8</v>
      </c>
      <c r="BH2288" s="13">
        <f t="shared" si="2793"/>
        <v>3.2135999257568386E-8</v>
      </c>
      <c r="BI2288" s="13">
        <f t="shared" si="2794"/>
        <v>1.1014249537539946E-8</v>
      </c>
      <c r="BJ2288" s="14">
        <f t="shared" si="2795"/>
        <v>0.73361208474299189</v>
      </c>
      <c r="BK2288" s="14">
        <f t="shared" si="2796"/>
        <v>0.21107029693225046</v>
      </c>
      <c r="BL2288" s="14">
        <f t="shared" si="2797"/>
        <v>5.420164324255388E-2</v>
      </c>
      <c r="BM2288" s="14">
        <f t="shared" si="2798"/>
        <v>0.31940351334753619</v>
      </c>
      <c r="BN2288" s="14">
        <f t="shared" si="2799"/>
        <v>0.67863606250880304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1.43333333333333</v>
      </c>
      <c r="F2289" s="10">
        <f>VLOOKUP(B2289,home!$B$2:$E$405,3,FALSE)</f>
        <v>1.67</v>
      </c>
      <c r="G2289" s="10">
        <f>VLOOKUP(C2289,away!$B$2:$E$405,4,FALSE)</f>
        <v>0</v>
      </c>
      <c r="H2289" s="10">
        <f>VLOOKUP(A2289,away!$A$2:$E$405,3,FALSE)</f>
        <v>1.1555555555555601</v>
      </c>
      <c r="I2289" s="10">
        <f>VLOOKUP(C2289,away!$B$2:$E$405,3,FALSE)</f>
        <v>0.56000000000000005</v>
      </c>
      <c r="J2289" s="10">
        <f>VLOOKUP(B2289,home!$B$2:$E$405,4,FALSE)</f>
        <v>1.04</v>
      </c>
      <c r="K2289" s="12">
        <f t="shared" si="2744"/>
        <v>0</v>
      </c>
      <c r="L2289" s="12">
        <f t="shared" si="2745"/>
        <v>0.67299555555555834</v>
      </c>
      <c r="M2289" s="13">
        <f t="shared" si="2746"/>
        <v>0.51017801989364631</v>
      </c>
      <c r="N2289" s="13">
        <f t="shared" si="2747"/>
        <v>0</v>
      </c>
      <c r="O2289" s="13">
        <f t="shared" si="2748"/>
        <v>0.34334753993055911</v>
      </c>
      <c r="P2289" s="13">
        <f t="shared" si="2749"/>
        <v>0</v>
      </c>
      <c r="Q2289" s="13">
        <f t="shared" si="2750"/>
        <v>0</v>
      </c>
      <c r="R2289" s="13">
        <f t="shared" si="2751"/>
        <v>0.11553568419210043</v>
      </c>
      <c r="S2289" s="13">
        <f t="shared" si="2752"/>
        <v>0</v>
      </c>
      <c r="T2289" s="13">
        <f t="shared" si="2753"/>
        <v>0</v>
      </c>
      <c r="U2289" s="13">
        <f t="shared" si="2754"/>
        <v>0</v>
      </c>
      <c r="V2289" s="13">
        <f t="shared" si="2755"/>
        <v>0</v>
      </c>
      <c r="W2289" s="13">
        <f t="shared" si="2756"/>
        <v>0</v>
      </c>
      <c r="X2289" s="13">
        <f t="shared" si="2757"/>
        <v>0</v>
      </c>
      <c r="Y2289" s="13">
        <f t="shared" si="2758"/>
        <v>0</v>
      </c>
      <c r="Z2289" s="13">
        <f t="shared" si="2759"/>
        <v>2.5918333989784728E-2</v>
      </c>
      <c r="AA2289" s="13">
        <f t="shared" si="2760"/>
        <v>0</v>
      </c>
      <c r="AB2289" s="13">
        <f t="shared" si="2761"/>
        <v>0</v>
      </c>
      <c r="AC2289" s="13">
        <f t="shared" si="2762"/>
        <v>0</v>
      </c>
      <c r="AD2289" s="13">
        <f t="shared" si="2763"/>
        <v>0</v>
      </c>
      <c r="AE2289" s="13">
        <f t="shared" si="2764"/>
        <v>0</v>
      </c>
      <c r="AF2289" s="13">
        <f t="shared" si="2765"/>
        <v>0</v>
      </c>
      <c r="AG2289" s="13">
        <f t="shared" si="2766"/>
        <v>0</v>
      </c>
      <c r="AH2289" s="13">
        <f t="shared" si="2767"/>
        <v>4.36073089563242E-3</v>
      </c>
      <c r="AI2289" s="13">
        <f t="shared" si="2768"/>
        <v>0</v>
      </c>
      <c r="AJ2289" s="13">
        <f t="shared" si="2769"/>
        <v>0</v>
      </c>
      <c r="AK2289" s="13">
        <f t="shared" si="2770"/>
        <v>0</v>
      </c>
      <c r="AL2289" s="13">
        <f t="shared" si="2771"/>
        <v>0</v>
      </c>
      <c r="AM2289" s="13">
        <f t="shared" si="2772"/>
        <v>0</v>
      </c>
      <c r="AN2289" s="13">
        <f t="shared" si="2773"/>
        <v>0</v>
      </c>
      <c r="AO2289" s="13">
        <f t="shared" si="2774"/>
        <v>0</v>
      </c>
      <c r="AP2289" s="13">
        <f t="shared" si="2775"/>
        <v>0</v>
      </c>
      <c r="AQ2289" s="13">
        <f t="shared" si="2776"/>
        <v>0</v>
      </c>
      <c r="AR2289" s="13">
        <f t="shared" si="2777"/>
        <v>5.8695050234688581E-4</v>
      </c>
      <c r="AS2289" s="13">
        <f t="shared" si="2778"/>
        <v>0</v>
      </c>
      <c r="AT2289" s="13">
        <f t="shared" si="2779"/>
        <v>0</v>
      </c>
      <c r="AU2289" s="13">
        <f t="shared" si="2780"/>
        <v>0</v>
      </c>
      <c r="AV2289" s="13">
        <f t="shared" si="2781"/>
        <v>0</v>
      </c>
      <c r="AW2289" s="13">
        <f t="shared" si="2782"/>
        <v>0</v>
      </c>
      <c r="AX2289" s="13">
        <f t="shared" si="2783"/>
        <v>0</v>
      </c>
      <c r="AY2289" s="13">
        <f t="shared" si="2784"/>
        <v>0</v>
      </c>
      <c r="AZ2289" s="13">
        <f t="shared" si="2785"/>
        <v>0</v>
      </c>
      <c r="BA2289" s="13">
        <f t="shared" si="2786"/>
        <v>0</v>
      </c>
      <c r="BB2289" s="13">
        <f t="shared" si="2787"/>
        <v>0</v>
      </c>
      <c r="BC2289" s="13">
        <f t="shared" si="2788"/>
        <v>0</v>
      </c>
      <c r="BD2289" s="13">
        <f t="shared" si="2789"/>
        <v>6.5835846568426047E-5</v>
      </c>
      <c r="BE2289" s="13">
        <f t="shared" si="2790"/>
        <v>0</v>
      </c>
      <c r="BF2289" s="13">
        <f t="shared" si="2791"/>
        <v>0</v>
      </c>
      <c r="BG2289" s="13">
        <f t="shared" si="2792"/>
        <v>0</v>
      </c>
      <c r="BH2289" s="13">
        <f t="shared" si="2793"/>
        <v>0</v>
      </c>
      <c r="BI2289" s="13">
        <f t="shared" si="2794"/>
        <v>0</v>
      </c>
      <c r="BJ2289" s="14">
        <f t="shared" si="2795"/>
        <v>0</v>
      </c>
      <c r="BK2289" s="14">
        <f t="shared" si="2796"/>
        <v>0.51017801989364631</v>
      </c>
      <c r="BL2289" s="14">
        <f t="shared" si="2797"/>
        <v>0.46389674136720727</v>
      </c>
      <c r="BM2289" s="14">
        <f t="shared" si="2798"/>
        <v>3.0931851234332459E-2</v>
      </c>
      <c r="BN2289" s="14">
        <f t="shared" si="2799"/>
        <v>0.96906124401630589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1.43333333333333</v>
      </c>
      <c r="F2290" s="10">
        <f>VLOOKUP(B2290,home!$B$2:$E$405,3,FALSE)</f>
        <v>1.4</v>
      </c>
      <c r="G2290" s="10">
        <f>VLOOKUP(C2290,away!$B$2:$E$405,4,FALSE)</f>
        <v>1.1200000000000001</v>
      </c>
      <c r="H2290" s="10">
        <f>VLOOKUP(A2290,away!$A$2:$E$405,3,FALSE)</f>
        <v>1.1555555555555601</v>
      </c>
      <c r="I2290" s="10">
        <f>VLOOKUP(C2290,away!$B$2:$E$405,3,FALSE)</f>
        <v>1.1200000000000001</v>
      </c>
      <c r="J2290" s="10">
        <f>VLOOKUP(B2290,home!$B$2:$E$405,4,FALSE)</f>
        <v>1.21</v>
      </c>
      <c r="K2290" s="12">
        <f t="shared" si="2744"/>
        <v>2.2474666666666616</v>
      </c>
      <c r="L2290" s="12">
        <f t="shared" si="2745"/>
        <v>1.5660088888888952</v>
      </c>
      <c r="M2290" s="13">
        <f t="shared" si="2746"/>
        <v>2.2071335345091519E-2</v>
      </c>
      <c r="N2290" s="13">
        <f t="shared" si="2747"/>
        <v>4.9604590476914907E-2</v>
      </c>
      <c r="O2290" s="13">
        <f t="shared" si="2748"/>
        <v>3.456390734006097E-2</v>
      </c>
      <c r="P2290" s="13">
        <f t="shared" si="2749"/>
        <v>7.7681229616542183E-2</v>
      </c>
      <c r="Q2290" s="13">
        <f t="shared" si="2750"/>
        <v>5.5742331805258401E-2</v>
      </c>
      <c r="R2290" s="13">
        <f t="shared" si="2751"/>
        <v>2.7063693064633812E-2</v>
      </c>
      <c r="S2290" s="13">
        <f t="shared" si="2752"/>
        <v>6.8350796863769589E-2</v>
      </c>
      <c r="T2290" s="13">
        <f t="shared" si="2753"/>
        <v>8.7292987094428828E-2</v>
      </c>
      <c r="U2290" s="13">
        <f t="shared" si="2754"/>
        <v>6.0824748039662195E-2</v>
      </c>
      <c r="V2290" s="13">
        <f t="shared" si="2755"/>
        <v>2.6729359660550366E-2</v>
      </c>
      <c r="W2290" s="13">
        <f t="shared" si="2756"/>
        <v>4.1759677551530372E-2</v>
      </c>
      <c r="X2290" s="13">
        <f t="shared" si="2757"/>
        <v>6.5396026242830613E-2</v>
      </c>
      <c r="Y2290" s="13">
        <f t="shared" si="2758"/>
        <v>5.1205379197142117E-2</v>
      </c>
      <c r="Z2290" s="13">
        <f t="shared" si="2759"/>
        <v>1.4127327968459101E-2</v>
      </c>
      <c r="AA2290" s="13">
        <f t="shared" si="2760"/>
        <v>3.1750698698179473E-2</v>
      </c>
      <c r="AB2290" s="13">
        <f t="shared" si="2761"/>
        <v>3.5679318483767479E-2</v>
      </c>
      <c r="AC2290" s="13">
        <f t="shared" si="2762"/>
        <v>5.8797120020994817E-3</v>
      </c>
      <c r="AD2290" s="13">
        <f t="shared" si="2763"/>
        <v>2.3463370826953142E-2</v>
      </c>
      <c r="AE2290" s="13">
        <f t="shared" si="2764"/>
        <v>3.6743847278305007E-2</v>
      </c>
      <c r="AF2290" s="13">
        <f t="shared" si="2765"/>
        <v>2.8770595724900847E-2</v>
      </c>
      <c r="AG2290" s="13">
        <f t="shared" si="2766"/>
        <v>1.5018336214607863E-2</v>
      </c>
      <c r="AH2290" s="13">
        <f t="shared" si="2767"/>
        <v>5.5308802937139153E-3</v>
      </c>
      <c r="AI2290" s="13">
        <f t="shared" si="2768"/>
        <v>1.2430469097445539E-2</v>
      </c>
      <c r="AJ2290" s="13">
        <f t="shared" si="2769"/>
        <v>1.3968532473769439E-2</v>
      </c>
      <c r="AK2290" s="13">
        <f t="shared" si="2770"/>
        <v>1.0464603705682538E-2</v>
      </c>
      <c r="AL2290" s="13">
        <f t="shared" si="2771"/>
        <v>8.2775826831121867E-4</v>
      </c>
      <c r="AM2290" s="13">
        <f t="shared" si="2772"/>
        <v>1.0546628764243242E-2</v>
      </c>
      <c r="AN2290" s="13">
        <f t="shared" si="2773"/>
        <v>1.6516114392616219E-2</v>
      </c>
      <c r="AO2290" s="13">
        <f t="shared" si="2774"/>
        <v>1.2932190974371411E-2</v>
      </c>
      <c r="AP2290" s="13">
        <f t="shared" si="2775"/>
        <v>6.7506420062247927E-3</v>
      </c>
      <c r="AQ2290" s="13">
        <f t="shared" si="2776"/>
        <v>2.6428913468636989E-3</v>
      </c>
      <c r="AR2290" s="13">
        <f t="shared" si="2777"/>
        <v>1.7322815406672816E-3</v>
      </c>
      <c r="AS2290" s="13">
        <f t="shared" si="2778"/>
        <v>3.8932450199316839E-3</v>
      </c>
      <c r="AT2290" s="13">
        <f t="shared" si="2779"/>
        <v>4.3749692037312223E-3</v>
      </c>
      <c r="AU2290" s="13">
        <f t="shared" si="2780"/>
        <v>3.2775324843597026E-3</v>
      </c>
      <c r="AV2290" s="13">
        <f t="shared" si="2781"/>
        <v>1.8415362518789005E-3</v>
      </c>
      <c r="AW2290" s="13">
        <f t="shared" si="2782"/>
        <v>8.0926080897722688E-5</v>
      </c>
      <c r="AX2290" s="13">
        <f t="shared" si="2783"/>
        <v>3.950532765557414E-3</v>
      </c>
      <c r="AY2290" s="13">
        <f t="shared" si="2784"/>
        <v>6.186569426709739E-3</v>
      </c>
      <c r="AZ2290" s="13">
        <f t="shared" si="2785"/>
        <v>4.8441113569778656E-3</v>
      </c>
      <c r="BA2290" s="13">
        <f t="shared" si="2786"/>
        <v>2.5286404812649957E-3</v>
      </c>
      <c r="BB2290" s="13">
        <f t="shared" si="2787"/>
        <v>9.8996836761631969E-4</v>
      </c>
      <c r="BC2290" s="13">
        <f t="shared" si="2788"/>
        <v>3.1005985268119698E-4</v>
      </c>
      <c r="BD2290" s="13">
        <f t="shared" si="2789"/>
        <v>4.5212804845718579E-4</v>
      </c>
      <c r="BE2290" s="13">
        <f t="shared" si="2790"/>
        <v>1.016142717972574E-3</v>
      </c>
      <c r="BF2290" s="13">
        <f t="shared" si="2791"/>
        <v>1.1418734436097117E-3</v>
      </c>
      <c r="BG2290" s="13">
        <f t="shared" si="2792"/>
        <v>8.5544083402156693E-4</v>
      </c>
      <c r="BH2290" s="13">
        <f t="shared" si="2793"/>
        <v>4.8064368994224987E-4</v>
      </c>
      <c r="BI2290" s="13">
        <f t="shared" si="2794"/>
        <v>2.1604613433777472E-4</v>
      </c>
      <c r="BJ2290" s="14">
        <f t="shared" si="2795"/>
        <v>0.52319549214799899</v>
      </c>
      <c r="BK2290" s="14">
        <f t="shared" si="2796"/>
        <v>0.20772676118307409</v>
      </c>
      <c r="BL2290" s="14">
        <f t="shared" si="2797"/>
        <v>0.25155869056582525</v>
      </c>
      <c r="BM2290" s="14">
        <f t="shared" si="2798"/>
        <v>0.72377554087104379</v>
      </c>
      <c r="BN2290" s="14">
        <f t="shared" si="2799"/>
        <v>0.26672708764850178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1.43333333333333</v>
      </c>
      <c r="F2291" s="10">
        <f>VLOOKUP(B2291,home!$B$2:$E$405,3,FALSE)</f>
        <v>0.52</v>
      </c>
      <c r="G2291" s="10">
        <f>VLOOKUP(C2291,away!$B$2:$E$405,4,FALSE)</f>
        <v>1.81</v>
      </c>
      <c r="H2291" s="10">
        <f>VLOOKUP(A2291,away!$A$2:$E$405,3,FALSE)</f>
        <v>1.1555555555555601</v>
      </c>
      <c r="I2291" s="10">
        <f>VLOOKUP(C2291,away!$B$2:$E$405,3,FALSE)</f>
        <v>0.98</v>
      </c>
      <c r="J2291" s="10">
        <f>VLOOKUP(B2291,home!$B$2:$E$405,4,FALSE)</f>
        <v>0.65</v>
      </c>
      <c r="K2291" s="12">
        <f t="shared" si="2744"/>
        <v>1.3490533333333303</v>
      </c>
      <c r="L2291" s="12">
        <f t="shared" si="2745"/>
        <v>0.73608888888889179</v>
      </c>
      <c r="M2291" s="13">
        <f t="shared" si="2746"/>
        <v>0.12428944218804182</v>
      </c>
      <c r="N2291" s="13">
        <f t="shared" si="2747"/>
        <v>0.16767308628191807</v>
      </c>
      <c r="O2291" s="13">
        <f t="shared" si="2748"/>
        <v>9.148807740081584E-2</v>
      </c>
      <c r="P2291" s="13">
        <f t="shared" si="2749"/>
        <v>0.12342229577782834</v>
      </c>
      <c r="Q2291" s="13">
        <f t="shared" si="2750"/>
        <v>0.11309996797945437</v>
      </c>
      <c r="R2291" s="13">
        <f t="shared" si="2751"/>
        <v>3.3671678620273725E-2</v>
      </c>
      <c r="S2291" s="13">
        <f t="shared" si="2752"/>
        <v>3.0640299825352657E-2</v>
      </c>
      <c r="T2291" s="13">
        <f t="shared" si="2753"/>
        <v>8.3251629763365795E-2</v>
      </c>
      <c r="U2291" s="13">
        <f t="shared" si="2754"/>
        <v>4.5424890281608905E-2</v>
      </c>
      <c r="V2291" s="13">
        <f t="shared" si="2755"/>
        <v>3.3807252930395577E-3</v>
      </c>
      <c r="W2291" s="13">
        <f t="shared" si="2756"/>
        <v>5.0859296267525264E-2</v>
      </c>
      <c r="X2291" s="13">
        <f t="shared" si="2757"/>
        <v>3.7436962879233635E-2</v>
      </c>
      <c r="Y2291" s="13">
        <f t="shared" si="2758"/>
        <v>1.3778466204574883E-2</v>
      </c>
      <c r="Z2291" s="13">
        <f t="shared" si="2759"/>
        <v>8.2617828342070477E-3</v>
      </c>
      <c r="AA2291" s="13">
        <f t="shared" si="2760"/>
        <v>1.1145585671763106E-2</v>
      </c>
      <c r="AB2291" s="13">
        <f t="shared" si="2761"/>
        <v>7.517994751222115E-3</v>
      </c>
      <c r="AC2291" s="13">
        <f t="shared" si="2762"/>
        <v>2.0982115903991636E-4</v>
      </c>
      <c r="AD2291" s="13">
        <f t="shared" si="2763"/>
        <v>1.7152975790173094E-2</v>
      </c>
      <c r="AE2291" s="13">
        <f t="shared" si="2764"/>
        <v>1.2626114890526573E-2</v>
      </c>
      <c r="AF2291" s="13">
        <f t="shared" si="2765"/>
        <v>4.6469714403755977E-3</v>
      </c>
      <c r="AG2291" s="13">
        <f t="shared" si="2766"/>
        <v>1.140194681414829E-3</v>
      </c>
      <c r="AH2291" s="13">
        <f t="shared" si="2767"/>
        <v>1.5203516366681961E-3</v>
      </c>
      <c r="AI2291" s="13">
        <f t="shared" si="2768"/>
        <v>2.0510354432860143E-3</v>
      </c>
      <c r="AJ2291" s="13">
        <f t="shared" si="2769"/>
        <v>1.3834781007749017E-3</v>
      </c>
      <c r="AK2291" s="13">
        <f t="shared" si="2770"/>
        <v>6.2212858114801513E-4</v>
      </c>
      <c r="AL2291" s="13">
        <f t="shared" si="2771"/>
        <v>8.3342908924770782E-6</v>
      </c>
      <c r="AM2291" s="13">
        <f t="shared" si="2772"/>
        <v>4.6280558332637868E-3</v>
      </c>
      <c r="AN2291" s="13">
        <f t="shared" si="2773"/>
        <v>3.4066604760228949E-3</v>
      </c>
      <c r="AO2291" s="13">
        <f t="shared" si="2774"/>
        <v>1.2538024623086977E-3</v>
      </c>
      <c r="AP2291" s="13">
        <f t="shared" si="2775"/>
        <v>3.0763668712232201E-4</v>
      </c>
      <c r="AQ2291" s="13">
        <f t="shared" si="2776"/>
        <v>5.6611986801332404E-5</v>
      </c>
      <c r="AR2291" s="13">
        <f t="shared" si="2777"/>
        <v>2.2382278939110019E-4</v>
      </c>
      <c r="AS2291" s="13">
        <f t="shared" si="2778"/>
        <v>3.019488801040277E-4</v>
      </c>
      <c r="AT2291" s="13">
        <f t="shared" si="2779"/>
        <v>2.0367257160030239E-4</v>
      </c>
      <c r="AU2291" s="13">
        <f t="shared" si="2780"/>
        <v>9.1588387208653085E-5</v>
      </c>
      <c r="AV2291" s="13">
        <f t="shared" si="2781"/>
        <v>3.0889404764614304E-5</v>
      </c>
      <c r="AW2291" s="13">
        <f t="shared" si="2782"/>
        <v>2.2989288763774494E-7</v>
      </c>
      <c r="AX2291" s="13">
        <f t="shared" si="2783"/>
        <v>1.0405823581195451E-3</v>
      </c>
      <c r="AY2291" s="13">
        <f t="shared" si="2784"/>
        <v>7.659611117855988E-4</v>
      </c>
      <c r="AZ2291" s="13">
        <f t="shared" si="2785"/>
        <v>2.8190773185318073E-4</v>
      </c>
      <c r="BA2291" s="13">
        <f t="shared" si="2786"/>
        <v>6.9169716369665168E-5</v>
      </c>
      <c r="BB2291" s="13">
        <f t="shared" si="2787"/>
        <v>1.2728764916826654E-5</v>
      </c>
      <c r="BC2291" s="13">
        <f t="shared" si="2788"/>
        <v>1.8739004849109685E-6</v>
      </c>
      <c r="BD2291" s="13">
        <f t="shared" si="2789"/>
        <v>2.7458911391817884E-5</v>
      </c>
      <c r="BE2291" s="13">
        <f t="shared" si="2790"/>
        <v>3.7043535942836474E-5</v>
      </c>
      <c r="BF2291" s="13">
        <f t="shared" si="2791"/>
        <v>2.4986852821068296E-5</v>
      </c>
      <c r="BG2291" s="13">
        <f t="shared" si="2792"/>
        <v>1.1236199029257168E-5</v>
      </c>
      <c r="BH2291" s="13">
        <f t="shared" si="2793"/>
        <v>3.7895579386040291E-6</v>
      </c>
      <c r="BI2291" s="13">
        <f t="shared" si="2794"/>
        <v>1.02246315378671E-6</v>
      </c>
      <c r="BJ2291" s="14">
        <f t="shared" si="2795"/>
        <v>0.51349065720761078</v>
      </c>
      <c r="BK2291" s="14">
        <f t="shared" si="2796"/>
        <v>0.28271687964598036</v>
      </c>
      <c r="BL2291" s="14">
        <f t="shared" si="2797"/>
        <v>0.19578268004090693</v>
      </c>
      <c r="BM2291" s="14">
        <f t="shared" si="2798"/>
        <v>0.34584172026147508</v>
      </c>
      <c r="BN2291" s="14">
        <f t="shared" si="2799"/>
        <v>0.65364454824833218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1.43333333333333</v>
      </c>
      <c r="F2292" s="10">
        <f>VLOOKUP(B2292,home!$B$2:$E$405,3,FALSE)</f>
        <v>1.1200000000000001</v>
      </c>
      <c r="G2292" s="10">
        <f>VLOOKUP(C2292,away!$B$2:$E$405,4,FALSE)</f>
        <v>0.98</v>
      </c>
      <c r="H2292" s="10">
        <f>VLOOKUP(A2292,away!$A$2:$E$405,3,FALSE)</f>
        <v>1.1555555555555601</v>
      </c>
      <c r="I2292" s="10">
        <f>VLOOKUP(C2292,away!$B$2:$E$405,3,FALSE)</f>
        <v>1.4</v>
      </c>
      <c r="J2292" s="10">
        <f>VLOOKUP(B2292,home!$B$2:$E$405,4,FALSE)</f>
        <v>0.35</v>
      </c>
      <c r="K2292" s="12">
        <f t="shared" si="2744"/>
        <v>1.573226666666663</v>
      </c>
      <c r="L2292" s="12">
        <f t="shared" si="2745"/>
        <v>0.5662222222222244</v>
      </c>
      <c r="M2292" s="13">
        <f t="shared" si="2746"/>
        <v>0.11771970178359527</v>
      </c>
      <c r="N2292" s="13">
        <f t="shared" si="2747"/>
        <v>0.1851997740379992</v>
      </c>
      <c r="O2292" s="13">
        <f t="shared" si="2748"/>
        <v>6.6655511143244847E-2</v>
      </c>
      <c r="P2292" s="13">
        <f t="shared" si="2749"/>
        <v>0.10486422761084969</v>
      </c>
      <c r="Q2292" s="13">
        <f t="shared" si="2750"/>
        <v>0.14568061158861037</v>
      </c>
      <c r="R2292" s="13">
        <f t="shared" si="2751"/>
        <v>1.8870915821443172E-2</v>
      </c>
      <c r="S2292" s="13">
        <f t="shared" si="2752"/>
        <v>2.335315598368367E-2</v>
      </c>
      <c r="T2292" s="13">
        <f t="shared" si="2753"/>
        <v>8.2487599628395677E-2</v>
      </c>
      <c r="U2292" s="13">
        <f t="shared" si="2754"/>
        <v>2.9688227994716231E-2</v>
      </c>
      <c r="V2292" s="13">
        <f t="shared" si="2755"/>
        <v>2.3114328427808087E-3</v>
      </c>
      <c r="W2292" s="13">
        <f t="shared" si="2756"/>
        <v>7.6396207655836768E-2</v>
      </c>
      <c r="X2292" s="13">
        <f t="shared" si="2757"/>
        <v>4.3257230468238393E-2</v>
      </c>
      <c r="Y2292" s="13">
        <f t="shared" si="2758"/>
        <v>1.2246602581452428E-2</v>
      </c>
      <c r="Z2292" s="13">
        <f t="shared" si="2759"/>
        <v>3.5617106305953624E-3</v>
      </c>
      <c r="AA2292" s="13">
        <f t="shared" si="2760"/>
        <v>5.6033781430027598E-3</v>
      </c>
      <c r="AB2292" s="13">
        <f t="shared" si="2761"/>
        <v>4.4076919589945357E-3</v>
      </c>
      <c r="AC2292" s="13">
        <f t="shared" si="2762"/>
        <v>1.2868843111014496E-4</v>
      </c>
      <c r="AD2292" s="13">
        <f t="shared" si="2763"/>
        <v>3.0047137779091578E-2</v>
      </c>
      <c r="AE2292" s="13">
        <f t="shared" si="2764"/>
        <v>1.7013357124694581E-2</v>
      </c>
      <c r="AF2292" s="13">
        <f t="shared" si="2765"/>
        <v>4.8166704393024402E-3</v>
      </c>
      <c r="AG2292" s="13">
        <f t="shared" si="2766"/>
        <v>9.0910194661797535E-4</v>
      </c>
      <c r="AH2292" s="13">
        <f t="shared" si="2767"/>
        <v>5.041799270420564E-4</v>
      </c>
      <c r="AI2292" s="13">
        <f t="shared" si="2768"/>
        <v>7.9318930602061567E-4</v>
      </c>
      <c r="AJ2292" s="13">
        <f t="shared" si="2769"/>
        <v>6.2393328397322863E-4</v>
      </c>
      <c r="AK2292" s="13">
        <f t="shared" si="2770"/>
        <v>3.271961601891956E-4</v>
      </c>
      <c r="AL2292" s="13">
        <f t="shared" si="2771"/>
        <v>4.5854050686009965E-6</v>
      </c>
      <c r="AM2292" s="13">
        <f t="shared" si="2772"/>
        <v>9.4541916822148322E-3</v>
      </c>
      <c r="AN2292" s="13">
        <f t="shared" si="2773"/>
        <v>5.353173423618551E-3</v>
      </c>
      <c r="AO2292" s="13">
        <f t="shared" si="2774"/>
        <v>1.5155428759311244E-3</v>
      </c>
      <c r="AP2292" s="13">
        <f t="shared" si="2775"/>
        <v>2.8604468502759417E-4</v>
      </c>
      <c r="AQ2292" s="13">
        <f t="shared" si="2776"/>
        <v>4.0491214302795137E-5</v>
      </c>
      <c r="AR2292" s="13">
        <f t="shared" si="2777"/>
        <v>5.7095575737918449E-5</v>
      </c>
      <c r="AS2292" s="13">
        <f t="shared" si="2778"/>
        <v>8.9824282299579423E-5</v>
      </c>
      <c r="AT2292" s="13">
        <f t="shared" si="2779"/>
        <v>7.065697811394636E-5</v>
      </c>
      <c r="AU2292" s="13">
        <f t="shared" si="2780"/>
        <v>3.7053147384981057E-5</v>
      </c>
      <c r="AV2292" s="13">
        <f t="shared" si="2781"/>
        <v>1.4573249887495586E-5</v>
      </c>
      <c r="AW2292" s="13">
        <f t="shared" si="2782"/>
        <v>1.1346277865423332E-7</v>
      </c>
      <c r="AX2292" s="13">
        <f t="shared" si="2783"/>
        <v>2.478931077706424E-3</v>
      </c>
      <c r="AY2292" s="13">
        <f t="shared" si="2784"/>
        <v>1.4036258635546646E-3</v>
      </c>
      <c r="AZ2292" s="13">
        <f t="shared" si="2785"/>
        <v>3.9738207781525548E-4</v>
      </c>
      <c r="BA2292" s="13">
        <f t="shared" si="2786"/>
        <v>7.5002187723946303E-5</v>
      </c>
      <c r="BB2292" s="13">
        <f t="shared" si="2787"/>
        <v>1.0616976351145324E-5</v>
      </c>
      <c r="BC2292" s="13">
        <f t="shared" si="2788"/>
        <v>1.2023135885652622E-6</v>
      </c>
      <c r="BD2292" s="13">
        <f t="shared" si="2789"/>
        <v>5.3881306288969171E-6</v>
      </c>
      <c r="BE2292" s="13">
        <f t="shared" si="2790"/>
        <v>8.476750788864047E-6</v>
      </c>
      <c r="BF2292" s="13">
        <f t="shared" si="2791"/>
        <v>6.6679251938642967E-6</v>
      </c>
      <c r="BG2292" s="13">
        <f t="shared" si="2792"/>
        <v>3.496719242108596E-6</v>
      </c>
      <c r="BH2292" s="13">
        <f t="shared" si="2793"/>
        <v>1.375282989382922E-6</v>
      </c>
      <c r="BI2292" s="13">
        <f t="shared" si="2794"/>
        <v>4.3272637462205127E-7</v>
      </c>
      <c r="BJ2292" s="14">
        <f t="shared" si="2795"/>
        <v>0.61907049762807442</v>
      </c>
      <c r="BK2292" s="14">
        <f t="shared" si="2796"/>
        <v>0.24978541792064285</v>
      </c>
      <c r="BL2292" s="14">
        <f t="shared" si="2797"/>
        <v>0.12776926450726825</v>
      </c>
      <c r="BM2292" s="14">
        <f t="shared" si="2798"/>
        <v>0.35979263630006231</v>
      </c>
      <c r="BN2292" s="14">
        <f t="shared" si="2799"/>
        <v>0.63899074198574257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1.43333333333333</v>
      </c>
      <c r="F2293" s="10">
        <f>VLOOKUP(B2293,home!$B$2:$E$405,3,FALSE)</f>
        <v>0.56000000000000005</v>
      </c>
      <c r="G2293" s="10">
        <f>VLOOKUP(C2293,away!$B$2:$E$405,4,FALSE)</f>
        <v>0.52</v>
      </c>
      <c r="H2293" s="10">
        <f>VLOOKUP(A2293,away!$A$2:$E$405,3,FALSE)</f>
        <v>1.1555555555555601</v>
      </c>
      <c r="I2293" s="10">
        <f>VLOOKUP(C2293,away!$B$2:$E$405,3,FALSE)</f>
        <v>0.52</v>
      </c>
      <c r="J2293" s="10">
        <f>VLOOKUP(B2293,home!$B$2:$E$405,4,FALSE)</f>
        <v>2.25</v>
      </c>
      <c r="K2293" s="12">
        <f t="shared" si="2744"/>
        <v>0.41738666666666574</v>
      </c>
      <c r="L2293" s="12">
        <f t="shared" si="2745"/>
        <v>1.3520000000000052</v>
      </c>
      <c r="M2293" s="13">
        <f t="shared" si="2746"/>
        <v>0.1704374917695152</v>
      </c>
      <c r="N2293" s="13">
        <f t="shared" si="2747"/>
        <v>7.1138336564705237E-2</v>
      </c>
      <c r="O2293" s="13">
        <f t="shared" si="2748"/>
        <v>0.23043148887238538</v>
      </c>
      <c r="P2293" s="13">
        <f t="shared" si="2749"/>
        <v>9.6179031035481824E-2</v>
      </c>
      <c r="Q2293" s="13">
        <f t="shared" si="2750"/>
        <v>1.4846096585476851E-2</v>
      </c>
      <c r="R2293" s="13">
        <f t="shared" si="2751"/>
        <v>0.15577168647773315</v>
      </c>
      <c r="S2293" s="13">
        <f t="shared" si="2752"/>
        <v>1.3568619666489843E-2</v>
      </c>
      <c r="T2293" s="13">
        <f t="shared" si="2753"/>
        <v>2.0071922583564775E-2</v>
      </c>
      <c r="U2293" s="13">
        <f t="shared" si="2754"/>
        <v>6.5017024979985974E-2</v>
      </c>
      <c r="V2293" s="13">
        <f t="shared" si="2755"/>
        <v>8.5076266473156723E-4</v>
      </c>
      <c r="W2293" s="13">
        <f t="shared" si="2756"/>
        <v>2.0655209222745171E-3</v>
      </c>
      <c r="X2293" s="13">
        <f t="shared" si="2757"/>
        <v>2.7925842869151573E-3</v>
      </c>
      <c r="Y2293" s="13">
        <f t="shared" si="2758"/>
        <v>1.8877869779546541E-3</v>
      </c>
      <c r="Z2293" s="13">
        <f t="shared" si="2759"/>
        <v>7.0201106705965327E-2</v>
      </c>
      <c r="AA2293" s="13">
        <f t="shared" si="2760"/>
        <v>2.9301005924313787E-2</v>
      </c>
      <c r="AB2293" s="13">
        <f t="shared" si="2761"/>
        <v>6.1149245963647786E-3</v>
      </c>
      <c r="AC2293" s="13">
        <f t="shared" si="2762"/>
        <v>3.0005695887946261E-5</v>
      </c>
      <c r="AD2293" s="13">
        <f t="shared" si="2763"/>
        <v>2.1553022316960445E-4</v>
      </c>
      <c r="AE2293" s="13">
        <f t="shared" si="2764"/>
        <v>2.9139686172530626E-4</v>
      </c>
      <c r="AF2293" s="13">
        <f t="shared" si="2765"/>
        <v>1.9698427852630785E-4</v>
      </c>
      <c r="AG2293" s="13">
        <f t="shared" si="2766"/>
        <v>8.8774248189189728E-5</v>
      </c>
      <c r="AH2293" s="13">
        <f t="shared" si="2767"/>
        <v>2.3727974066616385E-2</v>
      </c>
      <c r="AI2293" s="13">
        <f t="shared" si="2768"/>
        <v>9.9037400024181033E-3</v>
      </c>
      <c r="AJ2293" s="13">
        <f t="shared" si="2769"/>
        <v>2.0668445135713044E-3</v>
      </c>
      <c r="AK2293" s="13">
        <f t="shared" si="2770"/>
        <v>2.8755778067927098E-4</v>
      </c>
      <c r="AL2293" s="13">
        <f t="shared" si="2771"/>
        <v>6.7729669712593034E-7</v>
      </c>
      <c r="AM2293" s="13">
        <f t="shared" si="2772"/>
        <v>1.7991888282936763E-5</v>
      </c>
      <c r="AN2293" s="13">
        <f t="shared" si="2773"/>
        <v>2.4325032958530594E-5</v>
      </c>
      <c r="AO2293" s="13">
        <f t="shared" si="2774"/>
        <v>1.6443722279966751E-5</v>
      </c>
      <c r="AP2293" s="13">
        <f t="shared" si="2775"/>
        <v>7.4106375075050422E-6</v>
      </c>
      <c r="AQ2293" s="13">
        <f t="shared" si="2776"/>
        <v>2.5047954775367154E-6</v>
      </c>
      <c r="AR2293" s="13">
        <f t="shared" si="2777"/>
        <v>6.4160441876130944E-3</v>
      </c>
      <c r="AS2293" s="13">
        <f t="shared" si="2778"/>
        <v>2.6779712966538654E-3</v>
      </c>
      <c r="AT2293" s="13">
        <f t="shared" si="2779"/>
        <v>5.588747564696828E-4</v>
      </c>
      <c r="AU2293" s="13">
        <f t="shared" si="2780"/>
        <v>7.775562389567517E-5</v>
      </c>
      <c r="AV2293" s="13">
        <f t="shared" si="2781"/>
        <v>8.113540168100699E-6</v>
      </c>
      <c r="AW2293" s="13">
        <f t="shared" si="2782"/>
        <v>1.0616753159568274E-8</v>
      </c>
      <c r="AX2293" s="13">
        <f t="shared" si="2783"/>
        <v>1.251595712909002E-6</v>
      </c>
      <c r="AY2293" s="13">
        <f t="shared" si="2784"/>
        <v>1.692157403852977E-6</v>
      </c>
      <c r="AZ2293" s="13">
        <f t="shared" si="2785"/>
        <v>1.1438984050046172E-6</v>
      </c>
      <c r="BA2293" s="13">
        <f t="shared" si="2786"/>
        <v>5.1551688118874934E-7</v>
      </c>
      <c r="BB2293" s="13">
        <f t="shared" si="2787"/>
        <v>1.7424470584179804E-7</v>
      </c>
      <c r="BC2293" s="13">
        <f t="shared" si="2788"/>
        <v>4.7115768459622367E-8</v>
      </c>
      <c r="BD2293" s="13">
        <f t="shared" si="2789"/>
        <v>1.4457486236088223E-3</v>
      </c>
      <c r="BE2293" s="13">
        <f t="shared" si="2790"/>
        <v>6.0343619884600634E-4</v>
      </c>
      <c r="BF2293" s="13">
        <f t="shared" si="2791"/>
        <v>1.2593311179116893E-4</v>
      </c>
      <c r="BG2293" s="13">
        <f t="shared" si="2792"/>
        <v>1.7520933917825529E-5</v>
      </c>
      <c r="BH2293" s="13">
        <f t="shared" si="2793"/>
        <v>1.8282510512120303E-6</v>
      </c>
      <c r="BI2293" s="13">
        <f t="shared" si="2794"/>
        <v>1.5261752241904349E-7</v>
      </c>
      <c r="BJ2293" s="14">
        <f t="shared" si="2795"/>
        <v>0.1136684341378853</v>
      </c>
      <c r="BK2293" s="14">
        <f t="shared" si="2796"/>
        <v>0.28106828028620739</v>
      </c>
      <c r="BL2293" s="14">
        <f t="shared" si="2797"/>
        <v>0.53455562635560572</v>
      </c>
      <c r="BM2293" s="14">
        <f t="shared" si="2798"/>
        <v>0.26068763463971567</v>
      </c>
      <c r="BN2293" s="14">
        <f t="shared" si="2799"/>
        <v>0.73880413130529776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1.29113924050633</v>
      </c>
      <c r="F2294" s="10">
        <f>VLOOKUP(B2294,home!$B$2:$E$405,3,FALSE)</f>
        <v>1.1599999999999999</v>
      </c>
      <c r="G2294" s="10">
        <f>VLOOKUP(C2294,away!$B$2:$E$405,4,FALSE)</f>
        <v>0.19</v>
      </c>
      <c r="H2294" s="10">
        <f>VLOOKUP(A2294,away!$A$2:$E$405,3,FALSE)</f>
        <v>1.17721518987342</v>
      </c>
      <c r="I2294" s="10">
        <f>VLOOKUP(C2294,away!$B$2:$E$405,3,FALSE)</f>
        <v>1.1599999999999999</v>
      </c>
      <c r="J2294" s="10">
        <f>VLOOKUP(B2294,home!$B$2:$E$405,4,FALSE)</f>
        <v>1.06</v>
      </c>
      <c r="K2294" s="12">
        <f t="shared" si="2744"/>
        <v>0.28456708860759511</v>
      </c>
      <c r="L2294" s="12">
        <f t="shared" si="2745"/>
        <v>1.4475037974683571</v>
      </c>
      <c r="M2294" s="13">
        <f t="shared" si="2746"/>
        <v>0.17691765403973381</v>
      </c>
      <c r="N2294" s="13">
        <f t="shared" si="2747"/>
        <v>5.0344941733372783E-2</v>
      </c>
      <c r="O2294" s="13">
        <f t="shared" si="2748"/>
        <v>0.25608897606170772</v>
      </c>
      <c r="P2294" s="13">
        <f t="shared" si="2749"/>
        <v>7.2874494342380275E-2</v>
      </c>
      <c r="Q2294" s="13">
        <f t="shared" si="2750"/>
        <v>7.1632567475924521E-3</v>
      </c>
      <c r="R2294" s="13">
        <f t="shared" si="2751"/>
        <v>0.1853448826695526</v>
      </c>
      <c r="S2294" s="13">
        <f t="shared" si="2752"/>
        <v>7.5044686106691353E-3</v>
      </c>
      <c r="T2294" s="13">
        <f t="shared" si="2753"/>
        <v>1.0368841344380908E-2</v>
      </c>
      <c r="U2294" s="13">
        <f t="shared" si="2754"/>
        <v>5.2743053649590886E-2</v>
      </c>
      <c r="V2294" s="13">
        <f t="shared" si="2755"/>
        <v>3.4346447050568013E-4</v>
      </c>
      <c r="W2294" s="13">
        <f t="shared" si="2756"/>
        <v>6.7947570587036511E-4</v>
      </c>
      <c r="X2294" s="13">
        <f t="shared" si="2757"/>
        <v>9.8354366453484591E-4</v>
      </c>
      <c r="Y2294" s="13">
        <f t="shared" si="2758"/>
        <v>7.118415946950668E-4</v>
      </c>
      <c r="Z2294" s="13">
        <f t="shared" si="2759"/>
        <v>8.9429140501834828E-2</v>
      </c>
      <c r="AA2294" s="13">
        <f t="shared" si="2760"/>
        <v>2.5448590149286701E-2</v>
      </c>
      <c r="AB2294" s="13">
        <f t="shared" si="2761"/>
        <v>3.6209156039752203E-3</v>
      </c>
      <c r="AC2294" s="13">
        <f t="shared" si="2762"/>
        <v>8.8423198028662357E-6</v>
      </c>
      <c r="AD2294" s="13">
        <f t="shared" si="2763"/>
        <v>4.8339105849780092E-5</v>
      </c>
      <c r="AE2294" s="13">
        <f t="shared" si="2764"/>
        <v>6.9971039283781562E-5</v>
      </c>
      <c r="AF2294" s="13">
        <f t="shared" si="2765"/>
        <v>5.0641672538040712E-5</v>
      </c>
      <c r="AG2294" s="13">
        <f t="shared" si="2766"/>
        <v>2.4434671102987648E-5</v>
      </c>
      <c r="AH2294" s="13">
        <f t="shared" si="2767"/>
        <v>3.2362255120184279E-2</v>
      </c>
      <c r="AI2294" s="13">
        <f t="shared" si="2768"/>
        <v>9.2092327203270787E-3</v>
      </c>
      <c r="AJ2294" s="13">
        <f t="shared" si="2769"/>
        <v>1.3103222717666398E-3</v>
      </c>
      <c r="AK2294" s="13">
        <f t="shared" si="2770"/>
        <v>1.2429153133810761E-4</v>
      </c>
      <c r="AL2294" s="13">
        <f t="shared" si="2771"/>
        <v>1.456902846570127E-7</v>
      </c>
      <c r="AM2294" s="13">
        <f t="shared" si="2772"/>
        <v>2.7511437235132602E-6</v>
      </c>
      <c r="AN2294" s="13">
        <f t="shared" si="2773"/>
        <v>3.9822909871666796E-6</v>
      </c>
      <c r="AO2294" s="13">
        <f t="shared" si="2774"/>
        <v>2.8821906632738913E-6</v>
      </c>
      <c r="AP2294" s="13">
        <f t="shared" si="2775"/>
        <v>1.3906606433722671E-6</v>
      </c>
      <c r="AQ2294" s="13">
        <f t="shared" si="2776"/>
        <v>5.0324664056778609E-7</v>
      </c>
      <c r="AR2294" s="13">
        <f t="shared" si="2777"/>
        <v>9.3688974362213014E-3</v>
      </c>
      <c r="AS2294" s="13">
        <f t="shared" si="2778"/>
        <v>2.6660798668886577E-3</v>
      </c>
      <c r="AT2294" s="13">
        <f t="shared" si="2779"/>
        <v>3.7933929285791497E-4</v>
      </c>
      <c r="AU2294" s="13">
        <f t="shared" si="2780"/>
        <v>3.5982492721013596E-5</v>
      </c>
      <c r="AV2294" s="13">
        <f t="shared" si="2781"/>
        <v>2.5598582986157048E-6</v>
      </c>
      <c r="AW2294" s="13">
        <f t="shared" si="2782"/>
        <v>1.6669879998698835E-9</v>
      </c>
      <c r="AX2294" s="13">
        <f t="shared" si="2783"/>
        <v>1.3048082662353771E-7</v>
      </c>
      <c r="AY2294" s="13">
        <f t="shared" si="2784"/>
        <v>1.8887149203438116E-7</v>
      </c>
      <c r="AZ2294" s="13">
        <f t="shared" si="2785"/>
        <v>1.3669610097664068E-7</v>
      </c>
      <c r="BA2294" s="13">
        <f t="shared" si="2786"/>
        <v>6.5956041754268455E-8</v>
      </c>
      <c r="BB2294" s="13">
        <f t="shared" si="2787"/>
        <v>2.3867905226321273E-8</v>
      </c>
      <c r="BC2294" s="13">
        <f t="shared" si="2788"/>
        <v>6.9097766905429742E-9</v>
      </c>
      <c r="BD2294" s="13">
        <f t="shared" si="2789"/>
        <v>2.2602524361703168E-3</v>
      </c>
      <c r="BE2294" s="13">
        <f t="shared" si="2790"/>
        <v>6.4319345527921127E-4</v>
      </c>
      <c r="BF2294" s="13">
        <f t="shared" si="2791"/>
        <v>9.1515844490132277E-5</v>
      </c>
      <c r="BG2294" s="13">
        <f t="shared" si="2792"/>
        <v>8.6807991426741235E-6</v>
      </c>
      <c r="BH2294" s="13">
        <f t="shared" si="2793"/>
        <v>6.1756743470452066E-7</v>
      </c>
      <c r="BI2294" s="13">
        <f t="shared" si="2794"/>
        <v>3.5147873382545332E-8</v>
      </c>
      <c r="BJ2294" s="14">
        <f t="shared" si="2795"/>
        <v>7.0457349594022209E-2</v>
      </c>
      <c r="BK2294" s="14">
        <f t="shared" si="2796"/>
        <v>0.25764925834486851</v>
      </c>
      <c r="BL2294" s="14">
        <f t="shared" si="2797"/>
        <v>0.58170967397510709</v>
      </c>
      <c r="BM2294" s="14">
        <f t="shared" si="2798"/>
        <v>0.25051102961698896</v>
      </c>
      <c r="BN2294" s="14">
        <f t="shared" si="2799"/>
        <v>0.74873420559433967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1.29113924050633</v>
      </c>
      <c r="F2295" s="10">
        <f>VLOOKUP(B2295,home!$B$2:$E$405,3,FALSE)</f>
        <v>1.36</v>
      </c>
      <c r="G2295" s="10">
        <f>VLOOKUP(C2295,away!$B$2:$E$405,4,FALSE)</f>
        <v>1.1599999999999999</v>
      </c>
      <c r="H2295" s="10">
        <f>VLOOKUP(A2295,away!$A$2:$E$405,3,FALSE)</f>
        <v>1.17721518987342</v>
      </c>
      <c r="I2295" s="10">
        <f>VLOOKUP(C2295,away!$B$2:$E$405,3,FALSE)</f>
        <v>0.57999999999999996</v>
      </c>
      <c r="J2295" s="10">
        <f>VLOOKUP(B2295,home!$B$2:$E$405,4,FALSE)</f>
        <v>1.7</v>
      </c>
      <c r="K2295" s="12">
        <f t="shared" si="2744"/>
        <v>2.0369012658227863</v>
      </c>
      <c r="L2295" s="12">
        <f t="shared" si="2745"/>
        <v>1.160734177215192</v>
      </c>
      <c r="M2295" s="13">
        <f t="shared" si="2746"/>
        <v>4.0858702574823304E-2</v>
      </c>
      <c r="N2295" s="13">
        <f t="shared" si="2747"/>
        <v>8.3225142994534332E-2</v>
      </c>
      <c r="O2295" s="13">
        <f t="shared" si="2748"/>
        <v>4.7426092515267769E-2</v>
      </c>
      <c r="P2295" s="13">
        <f t="shared" si="2749"/>
        <v>9.6602267877377496E-2</v>
      </c>
      <c r="Q2295" s="13">
        <f t="shared" si="2750"/>
        <v>8.4760699556924696E-2</v>
      </c>
      <c r="R2295" s="13">
        <f t="shared" si="2751"/>
        <v>2.7524543237120468E-2</v>
      </c>
      <c r="S2295" s="13">
        <f t="shared" si="2752"/>
        <v>5.7099207579849119E-2</v>
      </c>
      <c r="T2295" s="13">
        <f t="shared" si="2753"/>
        <v>9.8384640860391059E-2</v>
      </c>
      <c r="U2295" s="13">
        <f t="shared" si="2754"/>
        <v>5.6064776960884695E-2</v>
      </c>
      <c r="V2295" s="13">
        <f t="shared" si="2755"/>
        <v>1.4999967635382347E-2</v>
      </c>
      <c r="W2295" s="13">
        <f t="shared" si="2756"/>
        <v>5.7549725406508254E-2</v>
      </c>
      <c r="X2295" s="13">
        <f t="shared" si="2757"/>
        <v>6.6799933168683587E-2</v>
      </c>
      <c r="Y2295" s="13">
        <f t="shared" si="2758"/>
        <v>3.8768482732290895E-2</v>
      </c>
      <c r="Z2295" s="13">
        <f t="shared" si="2759"/>
        <v>1.0649559349187666E-2</v>
      </c>
      <c r="AA2295" s="13">
        <f t="shared" si="2760"/>
        <v>2.1692100918815245E-2</v>
      </c>
      <c r="AB2295" s="13">
        <f t="shared" si="2761"/>
        <v>2.2092333909945201E-2</v>
      </c>
      <c r="AC2295" s="13">
        <f t="shared" si="2762"/>
        <v>2.2165273251941132E-3</v>
      </c>
      <c r="AD2295" s="13">
        <f t="shared" si="2763"/>
        <v>2.9305777132067615E-2</v>
      </c>
      <c r="AE2295" s="13">
        <f t="shared" si="2764"/>
        <v>3.4016217107042293E-2</v>
      </c>
      <c r="AF2295" s="13">
        <f t="shared" si="2765"/>
        <v>1.9741892887858044E-2</v>
      </c>
      <c r="AG2295" s="13">
        <f t="shared" si="2766"/>
        <v>7.6383632659527854E-3</v>
      </c>
      <c r="AH2295" s="13">
        <f t="shared" si="2767"/>
        <v>3.0903268772209253E-3</v>
      </c>
      <c r="AI2295" s="13">
        <f t="shared" si="2768"/>
        <v>6.2946907280174809E-3</v>
      </c>
      <c r="AJ2295" s="13">
        <f t="shared" si="2769"/>
        <v>6.4108317559308826E-3</v>
      </c>
      <c r="AK2295" s="13">
        <f t="shared" si="2770"/>
        <v>4.3527437728775095E-3</v>
      </c>
      <c r="AL2295" s="13">
        <f t="shared" si="2771"/>
        <v>2.0962150331015956E-4</v>
      </c>
      <c r="AM2295" s="13">
        <f t="shared" si="2772"/>
        <v>1.1938594907245796E-2</v>
      </c>
      <c r="AN2295" s="13">
        <f t="shared" si="2773"/>
        <v>1.385753513676743E-2</v>
      </c>
      <c r="AO2295" s="13">
        <f t="shared" si="2774"/>
        <v>8.0424573226031814E-3</v>
      </c>
      <c r="AP2295" s="13">
        <f t="shared" si="2775"/>
        <v>3.1117183610466993E-3</v>
      </c>
      <c r="AQ2295" s="13">
        <f t="shared" si="2776"/>
        <v>9.0296946288373654E-4</v>
      </c>
      <c r="AR2295" s="13">
        <f t="shared" si="2777"/>
        <v>7.1740960503140487E-4</v>
      </c>
      <c r="AS2295" s="13">
        <f t="shared" si="2778"/>
        <v>1.4612925326018939E-3</v>
      </c>
      <c r="AT2295" s="13">
        <f t="shared" si="2779"/>
        <v>1.4882543046970916E-3</v>
      </c>
      <c r="AU2295" s="13">
        <f t="shared" si="2780"/>
        <v>1.0104756923679052E-3</v>
      </c>
      <c r="AV2295" s="13">
        <f t="shared" si="2781"/>
        <v>5.1455980421683586E-4</v>
      </c>
      <c r="AW2295" s="13">
        <f t="shared" si="2782"/>
        <v>1.3766897556920946E-5</v>
      </c>
      <c r="AX2295" s="13">
        <f t="shared" si="2783"/>
        <v>4.0529565131190723E-3</v>
      </c>
      <c r="AY2295" s="13">
        <f t="shared" si="2784"/>
        <v>4.7044051435442191E-3</v>
      </c>
      <c r="AZ2295" s="13">
        <f t="shared" si="2785"/>
        <v>2.7302819167893595E-3</v>
      </c>
      <c r="BA2295" s="13">
        <f t="shared" si="2786"/>
        <v>1.0563771780833381E-3</v>
      </c>
      <c r="BB2295" s="13">
        <f t="shared" si="2787"/>
        <v>3.0654327365786741E-4</v>
      </c>
      <c r="BC2295" s="13">
        <f t="shared" si="2788"/>
        <v>7.1163050906023235E-5</v>
      </c>
      <c r="BD2295" s="13">
        <f t="shared" si="2789"/>
        <v>1.3878697460373388E-4</v>
      </c>
      <c r="BE2295" s="13">
        <f t="shared" si="2790"/>
        <v>2.8269536425006047E-4</v>
      </c>
      <c r="BF2295" s="13">
        <f t="shared" si="2791"/>
        <v>2.8791127264159096E-4</v>
      </c>
      <c r="BG2295" s="13">
        <f t="shared" si="2792"/>
        <v>1.9548227856276861E-4</v>
      </c>
      <c r="BH2295" s="13">
        <f t="shared" si="2793"/>
        <v>9.9544525162606511E-5</v>
      </c>
      <c r="BI2295" s="13">
        <f t="shared" si="2794"/>
        <v>4.0552473861888273E-5</v>
      </c>
      <c r="BJ2295" s="14">
        <f t="shared" si="2795"/>
        <v>0.57096587737890048</v>
      </c>
      <c r="BK2295" s="14">
        <f t="shared" si="2796"/>
        <v>0.21669069963948076</v>
      </c>
      <c r="BL2295" s="14">
        <f t="shared" si="2797"/>
        <v>0.20118540550407796</v>
      </c>
      <c r="BM2295" s="14">
        <f t="shared" si="2798"/>
        <v>0.61440345486961168</v>
      </c>
      <c r="BN2295" s="14">
        <f t="shared" si="2799"/>
        <v>0.38039744875604803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1.3684210526315801</v>
      </c>
      <c r="F2296" s="10">
        <f>VLOOKUP(B2296,home!$B$2:$E$405,3,FALSE)</f>
        <v>2.19</v>
      </c>
      <c r="G2296" s="10">
        <f>VLOOKUP(C2296,away!$B$2:$E$405,4,FALSE)</f>
        <v>1.1000000000000001</v>
      </c>
      <c r="H2296" s="10">
        <f>VLOOKUP(A2296,away!$A$2:$E$405,3,FALSE)</f>
        <v>1.0105263157894699</v>
      </c>
      <c r="I2296" s="10">
        <f>VLOOKUP(C2296,away!$B$2:$E$405,3,FALSE)</f>
        <v>0.73</v>
      </c>
      <c r="J2296" s="10">
        <f>VLOOKUP(B2296,home!$B$2:$E$405,4,FALSE)</f>
        <v>0.49</v>
      </c>
      <c r="K2296" s="12">
        <f t="shared" si="2744"/>
        <v>3.2965263157894769</v>
      </c>
      <c r="L2296" s="12">
        <f t="shared" si="2745"/>
        <v>0.3614652631578934</v>
      </c>
      <c r="M2296" s="13">
        <f t="shared" si="2746"/>
        <v>2.5784246380746854E-2</v>
      </c>
      <c r="N2296" s="13">
        <f t="shared" si="2747"/>
        <v>8.499844672693159E-2</v>
      </c>
      <c r="O2296" s="13">
        <f t="shared" si="2748"/>
        <v>9.3201094033446216E-3</v>
      </c>
      <c r="P2296" s="13">
        <f t="shared" si="2749"/>
        <v>3.0723985914162512E-2</v>
      </c>
      <c r="Q2296" s="13">
        <f t="shared" si="2750"/>
        <v>0.14009980821828</v>
      </c>
      <c r="R2296" s="13">
        <f t="shared" si="2751"/>
        <v>1.6844478990701603E-3</v>
      </c>
      <c r="S2296" s="13">
        <f t="shared" si="2752"/>
        <v>9.1525198808846669E-3</v>
      </c>
      <c r="T2296" s="13">
        <f t="shared" si="2753"/>
        <v>5.0641214045990979E-2</v>
      </c>
      <c r="U2296" s="13">
        <f t="shared" si="2754"/>
        <v>5.5528268268610808E-3</v>
      </c>
      <c r="V2296" s="13">
        <f t="shared" si="2755"/>
        <v>1.2117730413411859E-3</v>
      </c>
      <c r="W2296" s="13">
        <f t="shared" si="2756"/>
        <v>0.15394756820953956</v>
      </c>
      <c r="X2296" s="13">
        <f t="shared" si="2757"/>
        <v>5.5646698255378969E-2</v>
      </c>
      <c r="Y2296" s="13">
        <f t="shared" si="2758"/>
        <v>1.0057174214374222E-2</v>
      </c>
      <c r="Z2296" s="13">
        <f t="shared" si="2759"/>
        <v>2.0295646770438535E-4</v>
      </c>
      <c r="AA2296" s="13">
        <f t="shared" si="2760"/>
        <v>6.6905133674718346E-4</v>
      </c>
      <c r="AB2296" s="13">
        <f t="shared" si="2761"/>
        <v>1.102772669100609E-3</v>
      </c>
      <c r="AC2296" s="13">
        <f t="shared" si="2762"/>
        <v>9.0245263773562658E-5</v>
      </c>
      <c r="AD2296" s="13">
        <f t="shared" si="2763"/>
        <v>0.12687305246363567</v>
      </c>
      <c r="AE2296" s="13">
        <f t="shared" si="2764"/>
        <v>4.5860201296413286E-2</v>
      </c>
      <c r="AF2296" s="13">
        <f t="shared" si="2765"/>
        <v>8.2884348650409945E-3</v>
      </c>
      <c r="AG2296" s="13">
        <f t="shared" si="2766"/>
        <v>9.9866042988636713E-4</v>
      </c>
      <c r="AH2296" s="13">
        <f t="shared" si="2767"/>
        <v>1.8340428252090535E-5</v>
      </c>
      <c r="AI2296" s="13">
        <f t="shared" si="2768"/>
        <v>6.0459704375865257E-5</v>
      </c>
      <c r="AJ2296" s="13">
        <f t="shared" si="2769"/>
        <v>9.9653503259946035E-5</v>
      </c>
      <c r="AK2296" s="13">
        <f t="shared" si="2770"/>
        <v>1.0950346531900814E-4</v>
      </c>
      <c r="AL2296" s="13">
        <f t="shared" si="2771"/>
        <v>4.3013771619390009E-6</v>
      </c>
      <c r="AM2296" s="13">
        <f t="shared" si="2772"/>
        <v>8.3648071242182792E-2</v>
      </c>
      <c r="AN2296" s="13">
        <f t="shared" si="2773"/>
        <v>3.023587208420582E-2</v>
      </c>
      <c r="AO2296" s="13">
        <f t="shared" si="2774"/>
        <v>5.4646087298629298E-3</v>
      </c>
      <c r="AP2296" s="13">
        <f t="shared" si="2775"/>
        <v>6.5842207753160839E-4</v>
      </c>
      <c r="AQ2296" s="13">
        <f t="shared" si="2776"/>
        <v>5.9499177380982428E-5</v>
      </c>
      <c r="AR2296" s="13">
        <f t="shared" si="2777"/>
        <v>1.3258855449140745E-6</v>
      </c>
      <c r="AS2296" s="13">
        <f t="shared" si="2778"/>
        <v>4.3708165905341178E-6</v>
      </c>
      <c r="AT2296" s="13">
        <f t="shared" si="2779"/>
        <v>7.2042559560924804E-6</v>
      </c>
      <c r="AU2296" s="13">
        <f t="shared" si="2780"/>
        <v>7.916339781647312E-6</v>
      </c>
      <c r="AV2296" s="13">
        <f t="shared" si="2781"/>
        <v>6.5241056037328707E-6</v>
      </c>
      <c r="AW2296" s="13">
        <f t="shared" si="2782"/>
        <v>1.4237316480361813E-7</v>
      </c>
      <c r="AX2296" s="13">
        <f t="shared" si="2783"/>
        <v>4.5958011352481419E-2</v>
      </c>
      <c r="AY2296" s="13">
        <f t="shared" si="2784"/>
        <v>1.6612224667738148E-2</v>
      </c>
      <c r="AZ2296" s="13">
        <f t="shared" si="2785"/>
        <v>3.0023710805810091E-3</v>
      </c>
      <c r="BA2296" s="13">
        <f t="shared" si="2786"/>
        <v>3.6175095091328766E-4</v>
      </c>
      <c r="BB2296" s="13">
        <f t="shared" si="2787"/>
        <v>3.2690100667372428E-5</v>
      </c>
      <c r="BC2296" s="13">
        <f t="shared" si="2788"/>
        <v>2.3632671680779616E-6</v>
      </c>
      <c r="BD2296" s="13">
        <f t="shared" si="2789"/>
        <v>7.9876927901602033E-8</v>
      </c>
      <c r="BE2296" s="13">
        <f t="shared" si="2790"/>
        <v>2.6331639485204987E-7</v>
      </c>
      <c r="BF2296" s="13">
        <f t="shared" si="2791"/>
        <v>4.3401471250429769E-7</v>
      </c>
      <c r="BG2296" s="13">
        <f t="shared" si="2792"/>
        <v>4.7691364040340703E-7</v>
      </c>
      <c r="BH2296" s="13">
        <f t="shared" si="2793"/>
        <v>3.9303959148719766E-7</v>
      </c>
      <c r="BI2296" s="13">
        <f t="shared" si="2794"/>
        <v>2.5913307129693861E-7</v>
      </c>
      <c r="BJ2296" s="14">
        <f t="shared" si="2795"/>
        <v>0.86344714345618534</v>
      </c>
      <c r="BK2296" s="14">
        <f t="shared" si="2796"/>
        <v>8.3579296525808866E-2</v>
      </c>
      <c r="BL2296" s="14">
        <f t="shared" si="2797"/>
        <v>1.8646412934145932E-2</v>
      </c>
      <c r="BM2296" s="14">
        <f t="shared" si="2798"/>
        <v>0.65665268254673548</v>
      </c>
      <c r="BN2296" s="14">
        <f t="shared" si="2799"/>
        <v>0.29261104454253573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1.3684210526315801</v>
      </c>
      <c r="F2297" s="10">
        <f>VLOOKUP(B2297,home!$B$2:$E$405,3,FALSE)</f>
        <v>0.73</v>
      </c>
      <c r="G2297" s="10">
        <f>VLOOKUP(C2297,away!$B$2:$E$405,4,FALSE)</f>
        <v>1.02</v>
      </c>
      <c r="H2297" s="10">
        <f>VLOOKUP(A2297,away!$A$2:$E$405,3,FALSE)</f>
        <v>1.0105263157894699</v>
      </c>
      <c r="I2297" s="10">
        <f>VLOOKUP(C2297,away!$B$2:$E$405,3,FALSE)</f>
        <v>0.28999999999999998</v>
      </c>
      <c r="J2297" s="10">
        <f>VLOOKUP(B2297,home!$B$2:$E$405,4,FALSE)</f>
        <v>1.48</v>
      </c>
      <c r="K2297" s="12">
        <f t="shared" si="2744"/>
        <v>1.0189263157894746</v>
      </c>
      <c r="L2297" s="12">
        <f t="shared" si="2745"/>
        <v>0.43371789473684053</v>
      </c>
      <c r="M2297" s="13">
        <f t="shared" si="2746"/>
        <v>0.23395085418660383</v>
      </c>
      <c r="N2297" s="13">
        <f t="shared" si="2747"/>
        <v>0.23837868193215681</v>
      </c>
      <c r="O2297" s="13">
        <f t="shared" si="2748"/>
        <v>0.10146867194969936</v>
      </c>
      <c r="P2297" s="13">
        <f t="shared" si="2749"/>
        <v>0.10338910007775796</v>
      </c>
      <c r="Q2297" s="13">
        <f t="shared" si="2750"/>
        <v>0.12144515607194174</v>
      </c>
      <c r="R2297" s="13">
        <f t="shared" si="2751"/>
        <v>2.2004389389883354E-2</v>
      </c>
      <c r="S2297" s="13">
        <f t="shared" si="2752"/>
        <v>1.1422597763163808E-2</v>
      </c>
      <c r="T2297" s="13">
        <f t="shared" si="2753"/>
        <v>5.2672937417509592E-2</v>
      </c>
      <c r="U2297" s="13">
        <f t="shared" si="2754"/>
        <v>2.2420851412230849E-2</v>
      </c>
      <c r="V2297" s="13">
        <f t="shared" si="2755"/>
        <v>5.6088328056462977E-4</v>
      </c>
      <c r="W2297" s="13">
        <f t="shared" si="2756"/>
        <v>4.1247888482287123E-2</v>
      </c>
      <c r="X2297" s="13">
        <f t="shared" si="2757"/>
        <v>1.788994735487754E-2</v>
      </c>
      <c r="Y2297" s="13">
        <f t="shared" si="2758"/>
        <v>3.8795951518551981E-3</v>
      </c>
      <c r="Z2297" s="13">
        <f t="shared" si="2759"/>
        <v>3.1812324803832926E-3</v>
      </c>
      <c r="AA2297" s="13">
        <f t="shared" si="2760"/>
        <v>3.24144149090676E-3</v>
      </c>
      <c r="AB2297" s="13">
        <f t="shared" si="2761"/>
        <v>1.6513950180883832E-3</v>
      </c>
      <c r="AC2297" s="13">
        <f t="shared" si="2762"/>
        <v>1.5491826752421353E-5</v>
      </c>
      <c r="AD2297" s="13">
        <f t="shared" si="2763"/>
        <v>1.0507139761337977E-2</v>
      </c>
      <c r="AE2297" s="13">
        <f t="shared" si="2764"/>
        <v>4.5571345369932563E-3</v>
      </c>
      <c r="AF2297" s="13">
        <f t="shared" si="2765"/>
        <v>9.8825539870863073E-4</v>
      </c>
      <c r="AG2297" s="13">
        <f t="shared" si="2766"/>
        <v>1.4287468366340809E-4</v>
      </c>
      <c r="AH2297" s="13">
        <f t="shared" si="2767"/>
        <v>3.4493936351507476E-4</v>
      </c>
      <c r="AI2297" s="13">
        <f t="shared" si="2768"/>
        <v>3.5146779483718143E-4</v>
      </c>
      <c r="AJ2297" s="13">
        <f t="shared" si="2769"/>
        <v>1.7905989265605006E-4</v>
      </c>
      <c r="AK2297" s="13">
        <f t="shared" si="2770"/>
        <v>6.0816278909895981E-5</v>
      </c>
      <c r="AL2297" s="13">
        <f t="shared" si="2771"/>
        <v>2.738499984643518E-7</v>
      </c>
      <c r="AM2297" s="13">
        <f t="shared" si="2772"/>
        <v>2.1412002413010419E-3</v>
      </c>
      <c r="AN2297" s="13">
        <f t="shared" si="2773"/>
        <v>9.2867686086710267E-4</v>
      </c>
      <c r="AO2297" s="13">
        <f t="shared" si="2774"/>
        <v>2.0139188649304877E-4</v>
      </c>
      <c r="AP2297" s="13">
        <f t="shared" si="2775"/>
        <v>2.9115755008948615E-5</v>
      </c>
      <c r="AQ2297" s="13">
        <f t="shared" si="2776"/>
        <v>3.1570059915387035E-6</v>
      </c>
      <c r="AR2297" s="13">
        <f t="shared" si="2777"/>
        <v>2.9921274911124813E-5</v>
      </c>
      <c r="AS2297" s="13">
        <f t="shared" si="2778"/>
        <v>3.0487574408916443E-5</v>
      </c>
      <c r="AT2297" s="13">
        <f t="shared" si="2779"/>
        <v>1.5532295934917345E-5</v>
      </c>
      <c r="AU2297" s="13">
        <f t="shared" si="2780"/>
        <v>5.2754216909057231E-6</v>
      </c>
      <c r="AV2297" s="13">
        <f t="shared" si="2781"/>
        <v>1.3438164969376118E-6</v>
      </c>
      <c r="AW2297" s="13">
        <f t="shared" si="2782"/>
        <v>3.3617108976872748E-9</v>
      </c>
      <c r="AX2297" s="13">
        <f t="shared" si="2783"/>
        <v>3.6362087887273391E-4</v>
      </c>
      <c r="AY2297" s="13">
        <f t="shared" si="2784"/>
        <v>1.5770888206704186E-4</v>
      </c>
      <c r="AZ2297" s="13">
        <f t="shared" si="2785"/>
        <v>3.4200582155709026E-5</v>
      </c>
      <c r="BA2297" s="13">
        <f t="shared" si="2786"/>
        <v>4.9444681637828241E-6</v>
      </c>
      <c r="BB2297" s="13">
        <f t="shared" si="2787"/>
        <v>5.3612608064730448E-7</v>
      </c>
      <c r="BC2297" s="13">
        <f t="shared" si="2788"/>
        <v>4.6505495002372527E-8</v>
      </c>
      <c r="BD2297" s="13">
        <f t="shared" si="2789"/>
        <v>2.1628987270492141E-6</v>
      </c>
      <c r="BE2297" s="13">
        <f t="shared" si="2790"/>
        <v>2.2038344313779999E-6</v>
      </c>
      <c r="BF2297" s="13">
        <f t="shared" si="2791"/>
        <v>1.1227724488869884E-6</v>
      </c>
      <c r="BG2297" s="13">
        <f t="shared" si="2792"/>
        <v>3.8134079827144852E-7</v>
      </c>
      <c r="BH2297" s="13">
        <f t="shared" si="2793"/>
        <v>9.7139543660736036E-8</v>
      </c>
      <c r="BI2297" s="13">
        <f t="shared" si="2794"/>
        <v>1.9795607467940924E-8</v>
      </c>
      <c r="BJ2297" s="14">
        <f t="shared" si="2795"/>
        <v>0.49557420998382795</v>
      </c>
      <c r="BK2297" s="14">
        <f t="shared" si="2796"/>
        <v>0.34949690986690818</v>
      </c>
      <c r="BL2297" s="14">
        <f t="shared" si="2797"/>
        <v>0.15181158075572643</v>
      </c>
      <c r="BM2297" s="14">
        <f t="shared" si="2798"/>
        <v>0.17926937395844653</v>
      </c>
      <c r="BN2297" s="14">
        <f t="shared" si="2799"/>
        <v>0.82063685360804295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1.30534351145038</v>
      </c>
      <c r="F2298" s="10">
        <f>VLOOKUP(B2298,home!$B$2:$E$405,3,FALSE)</f>
        <v>0.77</v>
      </c>
      <c r="G2298" s="10">
        <f>VLOOKUP(C2298,away!$B$2:$E$405,4,FALSE)</f>
        <v>1.4</v>
      </c>
      <c r="H2298" s="10">
        <f>VLOOKUP(A2298,away!$A$2:$E$405,3,FALSE)</f>
        <v>1.0381679389313001</v>
      </c>
      <c r="I2298" s="10">
        <f>VLOOKUP(C2298,away!$B$2:$E$405,3,FALSE)</f>
        <v>0.77</v>
      </c>
      <c r="J2298" s="10">
        <f>VLOOKUP(B2298,home!$B$2:$E$405,4,FALSE)</f>
        <v>2.41</v>
      </c>
      <c r="K2298" s="12">
        <f t="shared" si="2744"/>
        <v>1.4071603053435096</v>
      </c>
      <c r="L2298" s="12">
        <f t="shared" si="2745"/>
        <v>1.926528244274814</v>
      </c>
      <c r="M2298" s="13">
        <f t="shared" si="2746"/>
        <v>3.5661323614245788E-2</v>
      </c>
      <c r="N2298" s="13">
        <f t="shared" si="2747"/>
        <v>5.0181199025975808E-2</v>
      </c>
      <c r="O2298" s="13">
        <f t="shared" si="2748"/>
        <v>6.8702547171068884E-2</v>
      </c>
      <c r="P2298" s="13">
        <f t="shared" si="2749"/>
        <v>9.6675497255118162E-2</v>
      </c>
      <c r="Q2298" s="13">
        <f t="shared" si="2750"/>
        <v>3.5306495671947782E-2</v>
      </c>
      <c r="R2298" s="13">
        <f t="shared" si="2751"/>
        <v>6.6178698789343487E-2</v>
      </c>
      <c r="S2298" s="13">
        <f t="shared" si="2752"/>
        <v>6.5520224870388832E-2</v>
      </c>
      <c r="T2298" s="13">
        <f t="shared" si="2753"/>
        <v>6.8018961118373855E-2</v>
      </c>
      <c r="U2298" s="13">
        <f t="shared" si="2754"/>
        <v>9.3124037995648723E-2</v>
      </c>
      <c r="V2298" s="13">
        <f t="shared" si="2755"/>
        <v>1.9735667781868162E-2</v>
      </c>
      <c r="W2298" s="13">
        <f t="shared" si="2756"/>
        <v>1.656063307678245E-2</v>
      </c>
      <c r="X2298" s="13">
        <f t="shared" si="2757"/>
        <v>3.1904527365493096E-2</v>
      </c>
      <c r="Y2298" s="13">
        <f t="shared" si="2758"/>
        <v>3.073248654493059E-2</v>
      </c>
      <c r="Z2298" s="13">
        <f t="shared" si="2759"/>
        <v>4.2498377462341891E-2</v>
      </c>
      <c r="AA2298" s="13">
        <f t="shared" si="2760"/>
        <v>5.9802029806512738E-2</v>
      </c>
      <c r="AB2298" s="13">
        <f t="shared" si="2761"/>
        <v>4.2075521261347074E-2</v>
      </c>
      <c r="AC2298" s="13">
        <f t="shared" si="2762"/>
        <v>3.3438808895467839E-3</v>
      </c>
      <c r="AD2298" s="13">
        <f t="shared" si="2763"/>
        <v>5.8258663742517527E-3</v>
      </c>
      <c r="AE2298" s="13">
        <f t="shared" si="2764"/>
        <v>1.1223696117366903E-2</v>
      </c>
      <c r="AF2298" s="13">
        <f t="shared" si="2765"/>
        <v>1.0811383787632457E-2</v>
      </c>
      <c r="AG2298" s="13">
        <f t="shared" si="2766"/>
        <v>6.9428120755229156E-3</v>
      </c>
      <c r="AH2298" s="13">
        <f t="shared" si="2767"/>
        <v>2.0468581129263454E-2</v>
      </c>
      <c r="AI2298" s="13">
        <f t="shared" si="2768"/>
        <v>2.8802574871802759E-2</v>
      </c>
      <c r="AJ2298" s="13">
        <f t="shared" si="2769"/>
        <v>2.0264920025642636E-2</v>
      </c>
      <c r="AK2298" s="13">
        <f t="shared" si="2770"/>
        <v>9.5053303503483677E-3</v>
      </c>
      <c r="AL2298" s="13">
        <f t="shared" si="2771"/>
        <v>3.6260162550969736E-4</v>
      </c>
      <c r="AM2298" s="13">
        <f t="shared" si="2772"/>
        <v>1.6395855812165148E-3</v>
      </c>
      <c r="AN2298" s="13">
        <f t="shared" si="2773"/>
        <v>3.1587079311193519E-3</v>
      </c>
      <c r="AO2298" s="13">
        <f t="shared" si="2774"/>
        <v>3.0426700223581482E-3</v>
      </c>
      <c r="AP2298" s="13">
        <f t="shared" si="2775"/>
        <v>1.9539299120270846E-3</v>
      </c>
      <c r="AQ2298" s="13">
        <f t="shared" si="2776"/>
        <v>9.4107529071339486E-4</v>
      </c>
      <c r="AR2298" s="13">
        <f t="shared" si="2777"/>
        <v>7.8866599331513035E-3</v>
      </c>
      <c r="AS2298" s="13">
        <f t="shared" si="2778"/>
        <v>1.109779479967361E-2</v>
      </c>
      <c r="AT2298" s="13">
        <f t="shared" si="2779"/>
        <v>7.8081881594741663E-3</v>
      </c>
      <c r="AU2298" s="13">
        <f t="shared" si="2780"/>
        <v>3.6624574782217487E-3</v>
      </c>
      <c r="AV2298" s="13">
        <f t="shared" si="2781"/>
        <v>1.2884161958405338E-3</v>
      </c>
      <c r="AW2298" s="13">
        <f t="shared" si="2782"/>
        <v>2.7305252814611921E-5</v>
      </c>
      <c r="AX2298" s="13">
        <f t="shared" si="2783"/>
        <v>3.8452662451690807E-4</v>
      </c>
      <c r="AY2298" s="13">
        <f t="shared" si="2784"/>
        <v>7.4080140280747935E-4</v>
      </c>
      <c r="AZ2298" s="13">
        <f t="shared" si="2785"/>
        <v>7.1358741295350647E-4</v>
      </c>
      <c r="BA2298" s="13">
        <f t="shared" si="2786"/>
        <v>4.5824876860464187E-4</v>
      </c>
      <c r="BB2298" s="13">
        <f t="shared" si="2787"/>
        <v>2.2070729890524897E-4</v>
      </c>
      <c r="BC2298" s="13">
        <f t="shared" si="2788"/>
        <v>8.5039769011713179E-5</v>
      </c>
      <c r="BD2298" s="13">
        <f t="shared" si="2789"/>
        <v>2.5323121857010835E-3</v>
      </c>
      <c r="BE2298" s="13">
        <f t="shared" si="2790"/>
        <v>3.5633691884562266E-3</v>
      </c>
      <c r="BF2298" s="13">
        <f t="shared" si="2791"/>
        <v>2.5071158376398592E-3</v>
      </c>
      <c r="BG2298" s="13">
        <f t="shared" si="2792"/>
        <v>1.1759712958749513E-3</v>
      </c>
      <c r="BH2298" s="13">
        <f t="shared" si="2793"/>
        <v>4.1369503194464973E-4</v>
      </c>
      <c r="BI2298" s="13">
        <f t="shared" si="2794"/>
        <v>1.1642704549406514E-4</v>
      </c>
      <c r="BJ2298" s="14">
        <f t="shared" si="2795"/>
        <v>0.28084694117251163</v>
      </c>
      <c r="BK2298" s="14">
        <f t="shared" si="2796"/>
        <v>0.22203999743948488</v>
      </c>
      <c r="BL2298" s="14">
        <f t="shared" si="2797"/>
        <v>0.45097664855245034</v>
      </c>
      <c r="BM2298" s="14">
        <f t="shared" si="2798"/>
        <v>0.64294270694909594</v>
      </c>
      <c r="BN2298" s="14">
        <f t="shared" si="2799"/>
        <v>0.35270576152769995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1.30534351145038</v>
      </c>
      <c r="F2299" s="10">
        <f>VLOOKUP(B2299,home!$B$2:$E$405,3,FALSE)</f>
        <v>0.77</v>
      </c>
      <c r="G2299" s="10">
        <f>VLOOKUP(C2299,away!$B$2:$E$405,4,FALSE)</f>
        <v>0.89</v>
      </c>
      <c r="H2299" s="10">
        <f>VLOOKUP(A2299,away!$A$2:$E$405,3,FALSE)</f>
        <v>1.0381679389313001</v>
      </c>
      <c r="I2299" s="10">
        <f>VLOOKUP(C2299,away!$B$2:$E$405,3,FALSE)</f>
        <v>0.64</v>
      </c>
      <c r="J2299" s="10">
        <f>VLOOKUP(B2299,home!$B$2:$E$405,4,FALSE)</f>
        <v>0.77</v>
      </c>
      <c r="K2299" s="12">
        <f t="shared" si="2744"/>
        <v>0.89455190839694543</v>
      </c>
      <c r="L2299" s="12">
        <f t="shared" si="2745"/>
        <v>0.51160916030534476</v>
      </c>
      <c r="M2299" s="13">
        <f t="shared" si="2746"/>
        <v>0.24508233376639163</v>
      </c>
      <c r="N2299" s="13">
        <f t="shared" si="2747"/>
        <v>0.21923886938510279</v>
      </c>
      <c r="O2299" s="13">
        <f t="shared" si="2748"/>
        <v>0.12538636698389785</v>
      </c>
      <c r="P2299" s="13">
        <f t="shared" si="2749"/>
        <v>0.11216461387240559</v>
      </c>
      <c r="Q2299" s="13">
        <f t="shared" si="2750"/>
        <v>9.8060274501616154E-2</v>
      </c>
      <c r="R2299" s="13">
        <f t="shared" si="2751"/>
        <v>3.2074406963184893E-2</v>
      </c>
      <c r="S2299" s="13">
        <f t="shared" si="2752"/>
        <v>1.2833340955062209E-2</v>
      </c>
      <c r="T2299" s="13">
        <f t="shared" si="2753"/>
        <v>5.0168534697083454E-2</v>
      </c>
      <c r="U2299" s="13">
        <f t="shared" si="2754"/>
        <v>2.869222195961732E-2</v>
      </c>
      <c r="V2299" s="13">
        <f t="shared" si="2755"/>
        <v>6.5259100246764794E-4</v>
      </c>
      <c r="W2299" s="13">
        <f t="shared" si="2756"/>
        <v>2.924000189778302E-2</v>
      </c>
      <c r="X2299" s="13">
        <f t="shared" si="2757"/>
        <v>1.4959452818251459E-2</v>
      </c>
      <c r="Y2299" s="13">
        <f t="shared" si="2758"/>
        <v>3.8266965474865254E-3</v>
      </c>
      <c r="Z2299" s="13">
        <f t="shared" si="2759"/>
        <v>5.4698534712423093E-3</v>
      </c>
      <c r="AA2299" s="13">
        <f t="shared" si="2760"/>
        <v>4.8930678613514651E-3</v>
      </c>
      <c r="AB2299" s="13">
        <f t="shared" si="2761"/>
        <v>2.1885515966438562E-3</v>
      </c>
      <c r="AC2299" s="13">
        <f t="shared" si="2762"/>
        <v>1.8666588663159346E-5</v>
      </c>
      <c r="AD2299" s="13">
        <f t="shared" si="2763"/>
        <v>6.5391748747980257E-3</v>
      </c>
      <c r="AE2299" s="13">
        <f t="shared" si="2764"/>
        <v>3.3455017667852259E-3</v>
      </c>
      <c r="AF2299" s="13">
        <f t="shared" si="2765"/>
        <v>8.5579467485251827E-4</v>
      </c>
      <c r="AG2299" s="13">
        <f t="shared" si="2766"/>
        <v>1.459441316650275E-4</v>
      </c>
      <c r="AH2299" s="13">
        <f t="shared" si="2767"/>
        <v>6.9960678535388812E-4</v>
      </c>
      <c r="AI2299" s="13">
        <f t="shared" si="2768"/>
        <v>6.258345849657729E-4</v>
      </c>
      <c r="AJ2299" s="13">
        <f t="shared" si="2769"/>
        <v>2.7992076116097118E-4</v>
      </c>
      <c r="AK2299" s="13">
        <f t="shared" si="2770"/>
        <v>8.3467883698824111E-5</v>
      </c>
      <c r="AL2299" s="13">
        <f t="shared" si="2771"/>
        <v>3.4171874855965778E-7</v>
      </c>
      <c r="AM2299" s="13">
        <f t="shared" si="2772"/>
        <v>1.1699262727183865E-3</v>
      </c>
      <c r="AN2299" s="13">
        <f t="shared" si="2773"/>
        <v>5.9854499800461548E-4</v>
      </c>
      <c r="AO2299" s="13">
        <f t="shared" si="2774"/>
        <v>1.5311055191705278E-4</v>
      </c>
      <c r="AP2299" s="13">
        <f t="shared" si="2775"/>
        <v>2.6110920300057094E-5</v>
      </c>
      <c r="AQ2299" s="13">
        <f t="shared" si="2776"/>
        <v>3.339646502377997E-6</v>
      </c>
      <c r="AR2299" s="13">
        <f t="shared" si="2777"/>
        <v>7.1585047999764875E-5</v>
      </c>
      <c r="AS2299" s="13">
        <f t="shared" si="2778"/>
        <v>6.4036541300876607E-5</v>
      </c>
      <c r="AT2299" s="13">
        <f t="shared" si="2779"/>
        <v>2.8642005113919492E-5</v>
      </c>
      <c r="AU2299" s="13">
        <f t="shared" si="2780"/>
        <v>8.5405867783239174E-6</v>
      </c>
      <c r="AV2299" s="13">
        <f t="shared" si="2781"/>
        <v>1.9099995503448447E-6</v>
      </c>
      <c r="AW2299" s="13">
        <f t="shared" si="2782"/>
        <v>4.3442035372046263E-9</v>
      </c>
      <c r="AX2299" s="13">
        <f t="shared" si="2783"/>
        <v>1.7442662999065962E-4</v>
      </c>
      <c r="AY2299" s="13">
        <f t="shared" si="2784"/>
        <v>8.9238261704412429E-5</v>
      </c>
      <c r="AZ2299" s="13">
        <f t="shared" si="2785"/>
        <v>2.2827556068851518E-5</v>
      </c>
      <c r="BA2299" s="13">
        <f t="shared" si="2786"/>
        <v>3.8929289307361023E-6</v>
      </c>
      <c r="BB2299" s="13">
        <f t="shared" si="2787"/>
        <v>4.9791452534557006E-7</v>
      </c>
      <c r="BC2299" s="13">
        <f t="shared" si="2788"/>
        <v>5.0947526443176289E-8</v>
      </c>
      <c r="BD2299" s="13">
        <f t="shared" si="2789"/>
        <v>6.1039277162629151E-6</v>
      </c>
      <c r="BE2299" s="13">
        <f t="shared" si="2790"/>
        <v>5.4602801872999999E-6</v>
      </c>
      <c r="BF2299" s="13">
        <f t="shared" si="2791"/>
        <v>2.4422520309656224E-6</v>
      </c>
      <c r="BG2299" s="13">
        <f t="shared" si="2792"/>
        <v>7.2824040502887112E-7</v>
      </c>
      <c r="BH2299" s="13">
        <f t="shared" si="2793"/>
        <v>1.6286221102258525E-7</v>
      </c>
      <c r="BI2299" s="13">
        <f t="shared" si="2794"/>
        <v>2.9137740335199947E-8</v>
      </c>
      <c r="BJ2299" s="14">
        <f t="shared" si="2795"/>
        <v>0.42862221192361316</v>
      </c>
      <c r="BK2299" s="14">
        <f t="shared" si="2796"/>
        <v>0.37084112616544329</v>
      </c>
      <c r="BL2299" s="14">
        <f t="shared" si="2797"/>
        <v>0.19511308626090901</v>
      </c>
      <c r="BM2299" s="14">
        <f t="shared" si="2798"/>
        <v>0.16795017843110779</v>
      </c>
      <c r="BN2299" s="14">
        <f t="shared" si="2799"/>
        <v>0.83200686547259883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1.5858585858585901</v>
      </c>
      <c r="F2300" s="10">
        <f>VLOOKUP(B2300,home!$B$2:$E$405,3,FALSE)</f>
        <v>1.01</v>
      </c>
      <c r="G2300" s="10">
        <f>VLOOKUP(C2300,away!$B$2:$E$405,4,FALSE)</f>
        <v>1.26</v>
      </c>
      <c r="H2300" s="10">
        <f>VLOOKUP(A2300,away!$A$2:$E$405,3,FALSE)</f>
        <v>1.1313131313131299</v>
      </c>
      <c r="I2300" s="10">
        <f>VLOOKUP(C2300,away!$B$2:$E$405,3,FALSE)</f>
        <v>0.88</v>
      </c>
      <c r="J2300" s="10">
        <f>VLOOKUP(B2300,home!$B$2:$E$405,4,FALSE)</f>
        <v>0.71</v>
      </c>
      <c r="K2300" s="12">
        <f t="shared" si="2744"/>
        <v>2.0181636363636417</v>
      </c>
      <c r="L2300" s="12">
        <f t="shared" si="2745"/>
        <v>0.7068444444444435</v>
      </c>
      <c r="M2300" s="13">
        <f t="shared" si="2746"/>
        <v>6.5545673053879511E-2</v>
      </c>
      <c r="N2300" s="13">
        <f t="shared" si="2747"/>
        <v>0.13228189387831985</v>
      </c>
      <c r="O2300" s="13">
        <f t="shared" si="2748"/>
        <v>4.6330594855506592E-2</v>
      </c>
      <c r="P2300" s="13">
        <f t="shared" si="2749"/>
        <v>9.3502721788479806E-2</v>
      </c>
      <c r="Q2300" s="13">
        <f t="shared" si="2750"/>
        <v>0.13348325398726968</v>
      </c>
      <c r="R2300" s="13">
        <f t="shared" si="2751"/>
        <v>1.6374261790710571E-2</v>
      </c>
      <c r="S2300" s="13">
        <f t="shared" si="2752"/>
        <v>3.3346056934479805E-2</v>
      </c>
      <c r="T2300" s="13">
        <f t="shared" si="2753"/>
        <v>9.435189650726819E-2</v>
      </c>
      <c r="U2300" s="13">
        <f t="shared" si="2754"/>
        <v>3.3045939718310685E-2</v>
      </c>
      <c r="V2300" s="13">
        <f t="shared" si="2755"/>
        <v>5.2854528572168716E-3</v>
      </c>
      <c r="W2300" s="13">
        <f t="shared" si="2756"/>
        <v>8.979701642019991E-2</v>
      </c>
      <c r="X2300" s="13">
        <f t="shared" si="2757"/>
        <v>6.3472522184304769E-2</v>
      </c>
      <c r="Y2300" s="13">
        <f t="shared" si="2758"/>
        <v>2.2432599840426261E-2</v>
      </c>
      <c r="Z2300" s="13">
        <f t="shared" si="2759"/>
        <v>3.858018659547565E-3</v>
      </c>
      <c r="AA2300" s="13">
        <f t="shared" si="2760"/>
        <v>7.786112967111296E-3</v>
      </c>
      <c r="AB2300" s="13">
        <f t="shared" si="2761"/>
        <v>7.8568250294217198E-3</v>
      </c>
      <c r="AC2300" s="13">
        <f t="shared" si="2762"/>
        <v>4.7124032469335499E-4</v>
      </c>
      <c r="AD2300" s="13">
        <f t="shared" si="2763"/>
        <v>4.5306268298299077E-2</v>
      </c>
      <c r="AE2300" s="13">
        <f t="shared" si="2764"/>
        <v>3.2024484045162109E-2</v>
      </c>
      <c r="AF2300" s="13">
        <f t="shared" si="2765"/>
        <v>1.1318164316761277E-2</v>
      </c>
      <c r="AG2300" s="13">
        <f t="shared" si="2766"/>
        <v>2.66672718953735E-3</v>
      </c>
      <c r="AH2300" s="13">
        <f t="shared" si="2767"/>
        <v>6.8175476401604858E-4</v>
      </c>
      <c r="AI2300" s="13">
        <f t="shared" si="2768"/>
        <v>1.3758926736548651E-3</v>
      </c>
      <c r="AJ2300" s="13">
        <f t="shared" si="2769"/>
        <v>1.3883882807546983E-3</v>
      </c>
      <c r="AK2300" s="13">
        <f t="shared" si="2770"/>
        <v>9.3399824712418875E-4</v>
      </c>
      <c r="AL2300" s="13">
        <f t="shared" si="2771"/>
        <v>2.6889496085635356E-5</v>
      </c>
      <c r="AM2300" s="13">
        <f t="shared" si="2772"/>
        <v>1.8287092635792413E-2</v>
      </c>
      <c r="AN2300" s="13">
        <f t="shared" si="2773"/>
        <v>1.2926129834650761E-2</v>
      </c>
      <c r="AO2300" s="13">
        <f t="shared" si="2774"/>
        <v>4.5683815308952313E-3</v>
      </c>
      <c r="AP2300" s="13">
        <f t="shared" si="2775"/>
        <v>1.0763783684052989E-3</v>
      </c>
      <c r="AQ2300" s="13">
        <f t="shared" si="2776"/>
        <v>1.9020801745686495E-4</v>
      </c>
      <c r="AR2300" s="13">
        <f t="shared" si="2777"/>
        <v>9.6378913483655354E-5</v>
      </c>
      <c r="AS2300" s="13">
        <f t="shared" si="2778"/>
        <v>1.9450841850495069E-4</v>
      </c>
      <c r="AT2300" s="13">
        <f t="shared" si="2779"/>
        <v>1.9627490859664622E-4</v>
      </c>
      <c r="AU2300" s="13">
        <f t="shared" si="2780"/>
        <v>1.3203829442011631E-4</v>
      </c>
      <c r="AV2300" s="13">
        <f t="shared" si="2781"/>
        <v>6.6618721101538756E-5</v>
      </c>
      <c r="AW2300" s="13">
        <f t="shared" si="2782"/>
        <v>1.0655170129574446E-6</v>
      </c>
      <c r="AX2300" s="13">
        <f t="shared" si="2783"/>
        <v>6.1510575620615992E-3</v>
      </c>
      <c r="AY2300" s="13">
        <f t="shared" si="2784"/>
        <v>4.3478408652012236E-3</v>
      </c>
      <c r="AZ2300" s="13">
        <f t="shared" si="2785"/>
        <v>1.5366235804480037E-3</v>
      </c>
      <c r="BA2300" s="13">
        <f t="shared" si="2786"/>
        <v>3.6205128034733363E-4</v>
      </c>
      <c r="BB2300" s="13">
        <f t="shared" si="2787"/>
        <v>6.3978484029377603E-5</v>
      </c>
      <c r="BC2300" s="13">
        <f t="shared" si="2788"/>
        <v>9.0445672000286274E-6</v>
      </c>
      <c r="BD2300" s="13">
        <f t="shared" si="2789"/>
        <v>1.1354149926252237E-5</v>
      </c>
      <c r="BE2300" s="13">
        <f t="shared" si="2790"/>
        <v>2.2914532502983187E-5</v>
      </c>
      <c r="BF2300" s="13">
        <f t="shared" si="2791"/>
        <v>2.3122638120896709E-5</v>
      </c>
      <c r="BG2300" s="13">
        <f t="shared" si="2792"/>
        <v>1.5555089144129821E-5</v>
      </c>
      <c r="BH2300" s="13">
        <f t="shared" si="2793"/>
        <v>7.8481788177694111E-6</v>
      </c>
      <c r="BI2300" s="13">
        <f t="shared" si="2794"/>
        <v>3.1677818203403252E-6</v>
      </c>
      <c r="BJ2300" s="14">
        <f t="shared" si="2795"/>
        <v>0.67665361339403673</v>
      </c>
      <c r="BK2300" s="14">
        <f t="shared" si="2796"/>
        <v>0.20252587532003627</v>
      </c>
      <c r="BL2300" s="14">
        <f t="shared" si="2797"/>
        <v>0.11654354995304997</v>
      </c>
      <c r="BM2300" s="14">
        <f t="shared" si="2798"/>
        <v>0.50771588262431611</v>
      </c>
      <c r="BN2300" s="14">
        <f t="shared" si="2799"/>
        <v>0.48751839935416597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1.5858585858585901</v>
      </c>
      <c r="F2301" s="10">
        <f>VLOOKUP(B2301,home!$B$2:$E$405,3,FALSE)</f>
        <v>0.38</v>
      </c>
      <c r="G2301" s="10">
        <f>VLOOKUP(C2301,away!$B$2:$E$405,4,FALSE)</f>
        <v>0.95</v>
      </c>
      <c r="H2301" s="10">
        <f>VLOOKUP(A2301,away!$A$2:$E$405,3,FALSE)</f>
        <v>1.1313131313131299</v>
      </c>
      <c r="I2301" s="10">
        <f>VLOOKUP(C2301,away!$B$2:$E$405,3,FALSE)</f>
        <v>0.32</v>
      </c>
      <c r="J2301" s="10">
        <f>VLOOKUP(B2301,home!$B$2:$E$405,4,FALSE)</f>
        <v>0.71</v>
      </c>
      <c r="K2301" s="12">
        <f t="shared" si="2744"/>
        <v>0.57249494949495106</v>
      </c>
      <c r="L2301" s="12">
        <f t="shared" si="2745"/>
        <v>0.25703434343434312</v>
      </c>
      <c r="M2301" s="13">
        <f t="shared" si="2746"/>
        <v>0.4362545861180257</v>
      </c>
      <c r="N2301" s="13">
        <f t="shared" si="2747"/>
        <v>0.24975354724657989</v>
      </c>
      <c r="O2301" s="13">
        <f t="shared" si="2748"/>
        <v>0.11213241111306782</v>
      </c>
      <c r="P2301" s="13">
        <f t="shared" si="2749"/>
        <v>6.4195239036922841E-2</v>
      </c>
      <c r="Q2301" s="13">
        <f t="shared" si="2750"/>
        <v>7.1491322208557806E-2</v>
      </c>
      <c r="R2301" s="13">
        <f t="shared" si="2751"/>
        <v>1.4410940334078611E-2</v>
      </c>
      <c r="S2301" s="13">
        <f t="shared" si="2752"/>
        <v>2.3615962136228101E-3</v>
      </c>
      <c r="T2301" s="13">
        <f t="shared" si="2753"/>
        <v>1.8375725065129727E-2</v>
      </c>
      <c r="U2301" s="13">
        <f t="shared" si="2754"/>
        <v>8.2501905587330868E-3</v>
      </c>
      <c r="V2301" s="13">
        <f t="shared" si="2755"/>
        <v>3.8612324665037837E-5</v>
      </c>
      <c r="W2301" s="13">
        <f t="shared" si="2756"/>
        <v>1.3642806965705192E-2</v>
      </c>
      <c r="X2301" s="13">
        <f t="shared" si="2757"/>
        <v>3.5066699310315162E-3</v>
      </c>
      <c r="Y2301" s="13">
        <f t="shared" si="2758"/>
        <v>4.5066730168181942E-4</v>
      </c>
      <c r="Z2301" s="13">
        <f t="shared" si="2759"/>
        <v>1.2347021956804632E-3</v>
      </c>
      <c r="AA2301" s="13">
        <f t="shared" si="2760"/>
        <v>7.0686077115739187E-4</v>
      </c>
      <c r="AB2301" s="13">
        <f t="shared" si="2761"/>
        <v>2.023371107418566E-4</v>
      </c>
      <c r="AC2301" s="13">
        <f t="shared" si="2762"/>
        <v>3.5511480717316347E-7</v>
      </c>
      <c r="AD2301" s="13">
        <f t="shared" si="2763"/>
        <v>1.9526095212001897E-3</v>
      </c>
      <c r="AE2301" s="13">
        <f t="shared" si="2764"/>
        <v>5.0188770626533779E-4</v>
      </c>
      <c r="AF2301" s="13">
        <f t="shared" si="2765"/>
        <v>6.4501188528839768E-5</v>
      </c>
      <c r="AG2301" s="13">
        <f t="shared" si="2766"/>
        <v>5.5263402147483717E-6</v>
      </c>
      <c r="AH2301" s="13">
        <f t="shared" si="2767"/>
        <v>7.9340217050917396E-5</v>
      </c>
      <c r="AI2301" s="13">
        <f t="shared" si="2768"/>
        <v>4.5421873553483406E-5</v>
      </c>
      <c r="AJ2301" s="13">
        <f t="shared" si="2769"/>
        <v>1.3001896602983767E-5</v>
      </c>
      <c r="AK2301" s="13">
        <f t="shared" si="2770"/>
        <v>2.4811733796879222E-6</v>
      </c>
      <c r="AL2301" s="13">
        <f t="shared" si="2771"/>
        <v>2.0902180201598635E-9</v>
      </c>
      <c r="AM2301" s="13">
        <f t="shared" si="2772"/>
        <v>2.2357181784457274E-4</v>
      </c>
      <c r="AN2301" s="13">
        <f t="shared" si="2773"/>
        <v>5.7465635410102308E-5</v>
      </c>
      <c r="AO2301" s="13">
        <f t="shared" si="2774"/>
        <v>7.3853209338364906E-6</v>
      </c>
      <c r="AP2301" s="13">
        <f t="shared" si="2775"/>
        <v>6.3276037242685752E-7</v>
      </c>
      <c r="AQ2301" s="13">
        <f t="shared" si="2776"/>
        <v>4.066028671950192E-8</v>
      </c>
      <c r="AR2301" s="13">
        <f t="shared" si="2777"/>
        <v>4.0786321195241655E-6</v>
      </c>
      <c r="AS2301" s="13">
        <f t="shared" si="2778"/>
        <v>2.3349962892754721E-6</v>
      </c>
      <c r="AT2301" s="13">
        <f t="shared" si="2779"/>
        <v>6.6838679134982977E-7</v>
      </c>
      <c r="AU2301" s="13">
        <f t="shared" si="2780"/>
        <v>1.2754935411897106E-7</v>
      </c>
      <c r="AV2301" s="13">
        <f t="shared" si="2781"/>
        <v>1.825534026111349E-8</v>
      </c>
      <c r="AW2301" s="13">
        <f t="shared" si="2782"/>
        <v>8.5438162914517392E-12</v>
      </c>
      <c r="AX2301" s="13">
        <f t="shared" si="2783"/>
        <v>2.1332289427570504E-5</v>
      </c>
      <c r="AY2301" s="13">
        <f t="shared" si="2784"/>
        <v>5.4831310069669627E-6</v>
      </c>
      <c r="AZ2301" s="13">
        <f t="shared" si="2785"/>
        <v>7.046764891701208E-7</v>
      </c>
      <c r="BA2301" s="13">
        <f t="shared" si="2786"/>
        <v>6.037535290915334E-8</v>
      </c>
      <c r="BB2301" s="13">
        <f t="shared" si="2787"/>
        <v>3.8796347986552451E-9</v>
      </c>
      <c r="BC2301" s="13">
        <f t="shared" si="2788"/>
        <v>1.9943987664747621E-10</v>
      </c>
      <c r="BD2301" s="13">
        <f t="shared" si="2789"/>
        <v>1.7472475482535288E-7</v>
      </c>
      <c r="BE2301" s="13">
        <f t="shared" si="2790"/>
        <v>1.000290396892581E-7</v>
      </c>
      <c r="BF2301" s="13">
        <f t="shared" si="2791"/>
        <v>2.8633060012465134E-8</v>
      </c>
      <c r="BG2301" s="13">
        <f t="shared" si="2792"/>
        <v>5.4640940819073766E-9</v>
      </c>
      <c r="BH2301" s="13">
        <f t="shared" si="2793"/>
        <v>7.8204156636430596E-10</v>
      </c>
      <c r="BI2301" s="13">
        <f t="shared" si="2794"/>
        <v>8.9542969407737199E-11</v>
      </c>
      <c r="BJ2301" s="14">
        <f t="shared" si="2795"/>
        <v>0.36006194422109389</v>
      </c>
      <c r="BK2301" s="14">
        <f t="shared" si="2796"/>
        <v>0.50285587402926868</v>
      </c>
      <c r="BL2301" s="14">
        <f t="shared" si="2797"/>
        <v>0.1358505225907935</v>
      </c>
      <c r="BM2301" s="14">
        <f t="shared" si="2798"/>
        <v>5.1759513857140713E-2</v>
      </c>
      <c r="BN2301" s="14">
        <f t="shared" si="2799"/>
        <v>0.94823804605723261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1.62037037037037</v>
      </c>
      <c r="F2302" s="10">
        <f>VLOOKUP(B2302,home!$B$2:$E$405,3,FALSE)</f>
        <v>0.82</v>
      </c>
      <c r="G2302" s="10">
        <f>VLOOKUP(C2302,away!$B$2:$E$405,4,FALSE)</f>
        <v>1.23</v>
      </c>
      <c r="H2302" s="10">
        <f>VLOOKUP(A2302,away!$A$2:$E$405,3,FALSE)</f>
        <v>1.4537037037036999</v>
      </c>
      <c r="I2302" s="10">
        <f>VLOOKUP(C2302,away!$B$2:$E$405,3,FALSE)</f>
        <v>0.72</v>
      </c>
      <c r="J2302" s="10">
        <f>VLOOKUP(B2302,home!$B$2:$E$405,4,FALSE)</f>
        <v>1.03</v>
      </c>
      <c r="K2302" s="12">
        <f t="shared" si="2744"/>
        <v>1.634305555555555</v>
      </c>
      <c r="L2302" s="12">
        <f t="shared" si="2745"/>
        <v>1.0780666666666638</v>
      </c>
      <c r="M2302" s="13">
        <f t="shared" si="2746"/>
        <v>6.6379153691466825E-2</v>
      </c>
      <c r="N2302" s="13">
        <f t="shared" si="2747"/>
        <v>0.10848381965104024</v>
      </c>
      <c r="O2302" s="13">
        <f t="shared" si="2748"/>
        <v>7.1561152956313809E-2</v>
      </c>
      <c r="P2302" s="13">
        <f t="shared" si="2749"/>
        <v>0.11695278983846447</v>
      </c>
      <c r="Q2302" s="13">
        <f t="shared" si="2750"/>
        <v>8.8647854571791002E-2</v>
      </c>
      <c r="R2302" s="13">
        <f t="shared" si="2751"/>
        <v>3.8573846815218242E-2</v>
      </c>
      <c r="S2302" s="13">
        <f t="shared" si="2752"/>
        <v>5.1514497738912764E-2</v>
      </c>
      <c r="T2302" s="13">
        <f t="shared" si="2753"/>
        <v>9.5568297085361895E-2</v>
      </c>
      <c r="U2302" s="13">
        <f t="shared" si="2754"/>
        <v>6.3041452149260116E-2</v>
      </c>
      <c r="V2302" s="13">
        <f t="shared" si="2755"/>
        <v>1.0084766229966458E-2</v>
      </c>
      <c r="W2302" s="13">
        <f t="shared" si="2756"/>
        <v>4.8292560404919659E-2</v>
      </c>
      <c r="X2302" s="13">
        <f t="shared" si="2757"/>
        <v>5.2062599620530246E-2</v>
      </c>
      <c r="Y2302" s="13">
        <f t="shared" si="2758"/>
        <v>2.8063476615453074E-2</v>
      </c>
      <c r="Z2302" s="13">
        <f t="shared" si="2759"/>
        <v>1.3861726152197617E-2</v>
      </c>
      <c r="AA2302" s="13">
        <f t="shared" si="2760"/>
        <v>2.265429606012629E-2</v>
      </c>
      <c r="AB2302" s="13">
        <f t="shared" si="2761"/>
        <v>1.851202095413236E-2</v>
      </c>
      <c r="AC2302" s="13">
        <f t="shared" si="2762"/>
        <v>1.11051576424261E-3</v>
      </c>
      <c r="AD2302" s="13">
        <f t="shared" si="2763"/>
        <v>1.9731199940440612E-2</v>
      </c>
      <c r="AE2302" s="13">
        <f t="shared" si="2764"/>
        <v>2.1271548949124284E-2</v>
      </c>
      <c r="AF2302" s="13">
        <f t="shared" si="2765"/>
        <v>1.1466073935209594E-2</v>
      </c>
      <c r="AG2302" s="13">
        <f t="shared" si="2766"/>
        <v>4.1203973690283092E-3</v>
      </c>
      <c r="AH2302" s="13">
        <f t="shared" si="2767"/>
        <v>3.7359662267864506E-3</v>
      </c>
      <c r="AI2302" s="13">
        <f t="shared" si="2768"/>
        <v>6.1057103598050203E-3</v>
      </c>
      <c r="AJ2302" s="13">
        <f t="shared" si="2769"/>
        <v>4.9892981808212266E-3</v>
      </c>
      <c r="AK2302" s="13">
        <f t="shared" si="2770"/>
        <v>2.7180125784131187E-3</v>
      </c>
      <c r="AL2302" s="13">
        <f t="shared" si="2771"/>
        <v>7.8264280012635225E-5</v>
      </c>
      <c r="AM2302" s="13">
        <f t="shared" si="2772"/>
        <v>6.4493619360879032E-3</v>
      </c>
      <c r="AN2302" s="13">
        <f t="shared" si="2773"/>
        <v>6.9528421245651463E-3</v>
      </c>
      <c r="AO2302" s="13">
        <f t="shared" si="2774"/>
        <v>3.7478136665447556E-3</v>
      </c>
      <c r="AP2302" s="13">
        <f t="shared" si="2775"/>
        <v>1.3467976622598911E-3</v>
      </c>
      <c r="AQ2302" s="13">
        <f t="shared" si="2776"/>
        <v>3.6298441660674395E-4</v>
      </c>
      <c r="AR2302" s="13">
        <f t="shared" si="2777"/>
        <v>8.0552413137818053E-4</v>
      </c>
      <c r="AS2302" s="13">
        <f t="shared" si="2778"/>
        <v>1.3164725630454232E-3</v>
      </c>
      <c r="AT2302" s="13">
        <f t="shared" si="2779"/>
        <v>1.075759211760798E-3</v>
      </c>
      <c r="AU2302" s="13">
        <f t="shared" si="2780"/>
        <v>5.8603975207357909E-4</v>
      </c>
      <c r="AV2302" s="13">
        <f t="shared" si="2781"/>
        <v>2.3944200564756269E-4</v>
      </c>
      <c r="AW2302" s="13">
        <f t="shared" si="2782"/>
        <v>3.8303633090062286E-6</v>
      </c>
      <c r="AX2302" s="13">
        <f t="shared" si="2783"/>
        <v>1.7567046736561675E-3</v>
      </c>
      <c r="AY2302" s="13">
        <f t="shared" si="2784"/>
        <v>1.8938447518462537E-3</v>
      </c>
      <c r="AZ2302" s="13">
        <f t="shared" si="2785"/>
        <v>1.0208454494035227E-3</v>
      </c>
      <c r="BA2302" s="13">
        <f t="shared" si="2786"/>
        <v>3.6684648360676286E-4</v>
      </c>
      <c r="BB2302" s="13">
        <f t="shared" si="2787"/>
        <v>9.8871241440082427E-5</v>
      </c>
      <c r="BC2302" s="13">
        <f t="shared" si="2788"/>
        <v>2.131795793770092E-5</v>
      </c>
      <c r="BD2302" s="13">
        <f t="shared" si="2789"/>
        <v>1.4473478587240579E-4</v>
      </c>
      <c r="BE2302" s="13">
        <f t="shared" si="2790"/>
        <v>2.3654086463341639E-4</v>
      </c>
      <c r="BF2302" s="13">
        <f t="shared" si="2791"/>
        <v>1.9329002459315351E-4</v>
      </c>
      <c r="BG2302" s="13">
        <f t="shared" si="2792"/>
        <v>1.0529832034202024E-4</v>
      </c>
      <c r="BH2302" s="13">
        <f t="shared" si="2793"/>
        <v>4.3022407481408061E-5</v>
      </c>
      <c r="BI2302" s="13">
        <f t="shared" si="2794"/>
        <v>1.4062351912048007E-5</v>
      </c>
      <c r="BJ2302" s="14">
        <f t="shared" si="2795"/>
        <v>0.5017260585068537</v>
      </c>
      <c r="BK2302" s="14">
        <f t="shared" si="2796"/>
        <v>0.24801383229491203</v>
      </c>
      <c r="BL2302" s="14">
        <f t="shared" si="2797"/>
        <v>0.23665194269961665</v>
      </c>
      <c r="BM2302" s="14">
        <f t="shared" si="2798"/>
        <v>0.50776492774074811</v>
      </c>
      <c r="BN2302" s="14">
        <f t="shared" si="2799"/>
        <v>0.49059861752429457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1.8395061728395099</v>
      </c>
      <c r="F2303" s="10">
        <f>VLOOKUP(B2303,home!$B$2:$E$405,3,FALSE)</f>
        <v>1.36</v>
      </c>
      <c r="G2303" s="10">
        <f>VLOOKUP(C2303,away!$B$2:$E$405,4,FALSE)</f>
        <v>1.74</v>
      </c>
      <c r="H2303" s="10">
        <f>VLOOKUP(A2303,away!$A$2:$E$405,3,FALSE)</f>
        <v>1.2222222222222201</v>
      </c>
      <c r="I2303" s="10">
        <f>VLOOKUP(C2303,away!$B$2:$E$405,3,FALSE)</f>
        <v>0.65</v>
      </c>
      <c r="J2303" s="10">
        <f>VLOOKUP(B2303,home!$B$2:$E$405,4,FALSE)</f>
        <v>1.02</v>
      </c>
      <c r="K2303" s="12">
        <f t="shared" si="2744"/>
        <v>4.3530074074074161</v>
      </c>
      <c r="L2303" s="12">
        <f t="shared" si="2745"/>
        <v>0.81033333333333191</v>
      </c>
      <c r="M2303" s="13">
        <f t="shared" si="2746"/>
        <v>5.7225501602030495E-3</v>
      </c>
      <c r="N2303" s="13">
        <f t="shared" si="2747"/>
        <v>2.4910303236624368E-2</v>
      </c>
      <c r="O2303" s="13">
        <f t="shared" si="2748"/>
        <v>4.6371731464845299E-3</v>
      </c>
      <c r="P2303" s="13">
        <f t="shared" si="2749"/>
        <v>2.018564905607791E-2</v>
      </c>
      <c r="Q2303" s="13">
        <f t="shared" si="2750"/>
        <v>5.421736725489542E-2</v>
      </c>
      <c r="R2303" s="13">
        <f t="shared" si="2751"/>
        <v>1.8788279865173116E-3</v>
      </c>
      <c r="S2303" s="13">
        <f t="shared" si="2752"/>
        <v>1.7800649029203159E-2</v>
      </c>
      <c r="T2303" s="13">
        <f t="shared" si="2753"/>
        <v>4.3934139932216849E-2</v>
      </c>
      <c r="U2303" s="13">
        <f t="shared" si="2754"/>
        <v>8.1785521425542171E-3</v>
      </c>
      <c r="V2303" s="13">
        <f t="shared" si="2755"/>
        <v>6.9766420023473427E-3</v>
      </c>
      <c r="W2303" s="13">
        <f t="shared" si="2756"/>
        <v>7.8669533756896018E-2</v>
      </c>
      <c r="X2303" s="13">
        <f t="shared" si="2757"/>
        <v>6.3748545521004632E-2</v>
      </c>
      <c r="Y2303" s="13">
        <f t="shared" si="2758"/>
        <v>2.5828785693593658E-2</v>
      </c>
      <c r="Z2303" s="13">
        <f t="shared" si="2759"/>
        <v>5.0749231502484195E-4</v>
      </c>
      <c r="AA2303" s="13">
        <f t="shared" si="2760"/>
        <v>2.2091178065054748E-3</v>
      </c>
      <c r="AB2303" s="13">
        <f t="shared" si="2761"/>
        <v>4.8081530877769792E-3</v>
      </c>
      <c r="AC2303" s="13">
        <f t="shared" si="2762"/>
        <v>1.5380822699975166E-3</v>
      </c>
      <c r="AD2303" s="13">
        <f t="shared" si="2763"/>
        <v>8.5612265795264042E-2</v>
      </c>
      <c r="AE2303" s="13">
        <f t="shared" si="2764"/>
        <v>6.9374472716095509E-2</v>
      </c>
      <c r="AF2303" s="13">
        <f t="shared" si="2765"/>
        <v>2.8108223862137974E-2</v>
      </c>
      <c r="AG2303" s="13">
        <f t="shared" si="2766"/>
        <v>7.5923435787619226E-3</v>
      </c>
      <c r="AH2303" s="13">
        <f t="shared" si="2767"/>
        <v>1.0280948481878237E-4</v>
      </c>
      <c r="AI2303" s="13">
        <f t="shared" si="2768"/>
        <v>4.4753044896789988E-4</v>
      </c>
      <c r="AJ2303" s="13">
        <f t="shared" si="2769"/>
        <v>9.7405167969881771E-4</v>
      </c>
      <c r="AK2303" s="13">
        <f t="shared" si="2770"/>
        <v>1.4133513923088631E-3</v>
      </c>
      <c r="AL2303" s="13">
        <f t="shared" si="2771"/>
        <v>2.1701645631669864E-4</v>
      </c>
      <c r="AM2303" s="13">
        <f t="shared" si="2772"/>
        <v>7.4534165434343366E-2</v>
      </c>
      <c r="AN2303" s="13">
        <f t="shared" si="2773"/>
        <v>6.0397518723629473E-2</v>
      </c>
      <c r="AO2303" s="13">
        <f t="shared" si="2774"/>
        <v>2.4471061336190494E-2</v>
      </c>
      <c r="AP2303" s="13">
        <f t="shared" si="2775"/>
        <v>6.6099055675865551E-3</v>
      </c>
      <c r="AQ2303" s="13">
        <f t="shared" si="2776"/>
        <v>1.3390567029002403E-3</v>
      </c>
      <c r="AR2303" s="13">
        <f t="shared" si="2777"/>
        <v>1.6661990506297305E-5</v>
      </c>
      <c r="AS2303" s="13">
        <f t="shared" si="2778"/>
        <v>7.2529768096064206E-5</v>
      </c>
      <c r="AT2303" s="13">
        <f t="shared" si="2779"/>
        <v>1.5786130888985483E-4</v>
      </c>
      <c r="AU2303" s="13">
        <f t="shared" si="2780"/>
        <v>2.2905714898018942E-4</v>
      </c>
      <c r="AV2303" s="13">
        <f t="shared" si="2781"/>
        <v>2.4927186655759718E-4</v>
      </c>
      <c r="AW2303" s="13">
        <f t="shared" si="2782"/>
        <v>2.126391742592872E-5</v>
      </c>
      <c r="AX2303" s="13">
        <f t="shared" si="2783"/>
        <v>5.4074629040104419E-2</v>
      </c>
      <c r="AY2303" s="13">
        <f t="shared" si="2784"/>
        <v>4.3818474398831207E-2</v>
      </c>
      <c r="AZ2303" s="13">
        <f t="shared" si="2785"/>
        <v>1.7753785210593075E-2</v>
      </c>
      <c r="BA2303" s="13">
        <f t="shared" si="2786"/>
        <v>4.7954946496613004E-3</v>
      </c>
      <c r="BB2303" s="13">
        <f t="shared" si="2787"/>
        <v>9.7148729111054988E-4</v>
      </c>
      <c r="BC2303" s="13">
        <f t="shared" si="2788"/>
        <v>1.5744570697931622E-4</v>
      </c>
      <c r="BD2303" s="13">
        <f t="shared" si="2789"/>
        <v>2.2502943844893701E-6</v>
      </c>
      <c r="BE2303" s="13">
        <f t="shared" si="2790"/>
        <v>9.7955481245295397E-6</v>
      </c>
      <c r="BF2303" s="13">
        <f t="shared" si="2791"/>
        <v>2.1320046772846463E-5</v>
      </c>
      <c r="BG2303" s="13">
        <f t="shared" si="2792"/>
        <v>3.0935440509491075E-5</v>
      </c>
      <c r="BH2303" s="13">
        <f t="shared" si="2793"/>
        <v>3.3665550422306526E-5</v>
      </c>
      <c r="BI2303" s="13">
        <f t="shared" si="2794"/>
        <v>2.9309278072549629E-5</v>
      </c>
      <c r="BJ2303" s="14">
        <f t="shared" si="2795"/>
        <v>0.77091900540942038</v>
      </c>
      <c r="BK2303" s="14">
        <f t="shared" si="2796"/>
        <v>9.6259063372976877E-2</v>
      </c>
      <c r="BL2303" s="14">
        <f t="shared" si="2797"/>
        <v>2.550222541694909E-2</v>
      </c>
      <c r="BM2303" s="14">
        <f t="shared" si="2798"/>
        <v>0.7378387051921631</v>
      </c>
      <c r="BN2303" s="14">
        <f t="shared" si="2799"/>
        <v>0.11155187084080259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1.52525252525253</v>
      </c>
      <c r="F2304" s="10">
        <f>VLOOKUP(B2304,home!$B$2:$E$405,3,FALSE)</f>
        <v>1.84</v>
      </c>
      <c r="G2304" s="10">
        <f>VLOOKUP(C2304,away!$B$2:$E$405,4,FALSE)</f>
        <v>0.79</v>
      </c>
      <c r="H2304" s="10">
        <f>VLOOKUP(A2304,away!$A$2:$E$405,3,FALSE)</f>
        <v>1.3333333333333299</v>
      </c>
      <c r="I2304" s="10">
        <f>VLOOKUP(C2304,away!$B$2:$E$405,3,FALSE)</f>
        <v>0.92</v>
      </c>
      <c r="J2304" s="10">
        <f>VLOOKUP(B2304,home!$B$2:$E$405,4,FALSE)</f>
        <v>0.45</v>
      </c>
      <c r="K2304" s="12">
        <f t="shared" si="2744"/>
        <v>2.2171070707070779</v>
      </c>
      <c r="L2304" s="12">
        <f t="shared" si="2745"/>
        <v>0.55199999999999871</v>
      </c>
      <c r="M2304" s="13">
        <f t="shared" si="2746"/>
        <v>6.2717982470097883E-2</v>
      </c>
      <c r="N2304" s="13">
        <f t="shared" si="2747"/>
        <v>0.13905248239493656</v>
      </c>
      <c r="O2304" s="13">
        <f t="shared" si="2748"/>
        <v>3.4620326323493954E-2</v>
      </c>
      <c r="P2304" s="13">
        <f t="shared" si="2749"/>
        <v>7.6756970282004816E-2</v>
      </c>
      <c r="Q2304" s="13">
        <f t="shared" si="2750"/>
        <v>0.1541471209585927</v>
      </c>
      <c r="R2304" s="13">
        <f t="shared" si="2751"/>
        <v>9.5552100652843072E-3</v>
      </c>
      <c r="S2304" s="13">
        <f t="shared" si="2752"/>
        <v>2.3484622172283403E-2</v>
      </c>
      <c r="T2304" s="13">
        <f t="shared" si="2753"/>
        <v>8.508921076914297E-2</v>
      </c>
      <c r="U2304" s="13">
        <f t="shared" si="2754"/>
        <v>2.1184923797833276E-2</v>
      </c>
      <c r="V2304" s="13">
        <f t="shared" si="2755"/>
        <v>3.1934992080912892E-3</v>
      </c>
      <c r="W2304" s="13">
        <f t="shared" si="2756"/>
        <v>0.11392022393547835</v>
      </c>
      <c r="X2304" s="13">
        <f t="shared" si="2757"/>
        <v>6.2883963612383909E-2</v>
      </c>
      <c r="Y2304" s="13">
        <f t="shared" si="2758"/>
        <v>1.7355973957017917E-2</v>
      </c>
      <c r="Z2304" s="13">
        <f t="shared" si="2759"/>
        <v>1.7581586520123086E-3</v>
      </c>
      <c r="AA2304" s="13">
        <f t="shared" si="2760"/>
        <v>3.8980259788013146E-3</v>
      </c>
      <c r="AB2304" s="13">
        <f t="shared" si="2761"/>
        <v>4.3211704797001364E-3</v>
      </c>
      <c r="AC2304" s="13">
        <f t="shared" si="2762"/>
        <v>2.4427137377220395E-4</v>
      </c>
      <c r="AD2304" s="13">
        <f t="shared" si="2763"/>
        <v>6.3143333495970705E-2</v>
      </c>
      <c r="AE2304" s="13">
        <f t="shared" si="2764"/>
        <v>3.4855120089775753E-2</v>
      </c>
      <c r="AF2304" s="13">
        <f t="shared" si="2765"/>
        <v>9.6200131447780838E-3</v>
      </c>
      <c r="AG2304" s="13">
        <f t="shared" si="2766"/>
        <v>1.7700824186391636E-3</v>
      </c>
      <c r="AH2304" s="13">
        <f t="shared" si="2767"/>
        <v>2.42625893977698E-4</v>
      </c>
      <c r="AI2304" s="13">
        <f t="shared" si="2768"/>
        <v>5.3792758507458004E-4</v>
      </c>
      <c r="AJ2304" s="13">
        <f t="shared" si="2769"/>
        <v>5.9632152619861736E-4</v>
      </c>
      <c r="AK2304" s="13">
        <f t="shared" si="2770"/>
        <v>4.4070289071659684E-4</v>
      </c>
      <c r="AL2304" s="13">
        <f t="shared" si="2771"/>
        <v>1.1957993442353977E-5</v>
      </c>
      <c r="AM2304" s="13">
        <f t="shared" si="2772"/>
        <v>2.7999106232386339E-2</v>
      </c>
      <c r="AN2304" s="13">
        <f t="shared" si="2773"/>
        <v>1.5455506640277223E-2</v>
      </c>
      <c r="AO2304" s="13">
        <f t="shared" si="2774"/>
        <v>4.2657198327165037E-3</v>
      </c>
      <c r="AP2304" s="13">
        <f t="shared" si="2775"/>
        <v>7.8489244921983487E-4</v>
      </c>
      <c r="AQ2304" s="13">
        <f t="shared" si="2776"/>
        <v>1.0831515799233694E-4</v>
      </c>
      <c r="AR2304" s="13">
        <f t="shared" si="2777"/>
        <v>2.678589869513781E-5</v>
      </c>
      <c r="AS2304" s="13">
        <f t="shared" si="2778"/>
        <v>5.9387205392233527E-5</v>
      </c>
      <c r="AT2304" s="13">
        <f t="shared" si="2779"/>
        <v>6.5833896492327237E-5</v>
      </c>
      <c r="AU2304" s="13">
        <f t="shared" si="2780"/>
        <v>4.8653599135112199E-5</v>
      </c>
      <c r="AV2304" s="13">
        <f t="shared" si="2781"/>
        <v>2.6967559664451269E-5</v>
      </c>
      <c r="AW2304" s="13">
        <f t="shared" si="2782"/>
        <v>4.0651966112518073E-7</v>
      </c>
      <c r="AX2304" s="13">
        <f t="shared" si="2783"/>
        <v>1.0346169400217056E-2</v>
      </c>
      <c r="AY2304" s="13">
        <f t="shared" si="2784"/>
        <v>5.7110855089198024E-3</v>
      </c>
      <c r="AZ2304" s="13">
        <f t="shared" si="2785"/>
        <v>1.5762596004618616E-3</v>
      </c>
      <c r="BA2304" s="13">
        <f t="shared" si="2786"/>
        <v>2.9003176648498188E-4</v>
      </c>
      <c r="BB2304" s="13">
        <f t="shared" si="2787"/>
        <v>4.00243837749274E-5</v>
      </c>
      <c r="BC2304" s="13">
        <f t="shared" si="2788"/>
        <v>4.4186919687519774E-6</v>
      </c>
      <c r="BD2304" s="13">
        <f t="shared" si="2789"/>
        <v>2.4643026799526714E-6</v>
      </c>
      <c r="BE2304" s="13">
        <f t="shared" si="2790"/>
        <v>5.4636228960854687E-6</v>
      </c>
      <c r="BF2304" s="13">
        <f t="shared" si="2791"/>
        <v>6.056718477294089E-6</v>
      </c>
      <c r="BG2304" s="13">
        <f t="shared" si="2792"/>
        <v>4.4761311204303101E-6</v>
      </c>
      <c r="BH2304" s="13">
        <f t="shared" si="2793"/>
        <v>2.4810154891295094E-6</v>
      </c>
      <c r="BI2304" s="13">
        <f t="shared" si="2794"/>
        <v>1.1001353966965628E-6</v>
      </c>
      <c r="BJ2304" s="14">
        <f t="shared" si="2795"/>
        <v>0.74841905444113577</v>
      </c>
      <c r="BK2304" s="14">
        <f t="shared" si="2796"/>
        <v>0.17212038900861173</v>
      </c>
      <c r="BL2304" s="14">
        <f t="shared" si="2797"/>
        <v>7.5646904626519365E-2</v>
      </c>
      <c r="BM2304" s="14">
        <f t="shared" si="2798"/>
        <v>0.51538373524461023</v>
      </c>
      <c r="BN2304" s="14">
        <f t="shared" si="2799"/>
        <v>0.47685009249441029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1.52525252525253</v>
      </c>
      <c r="F2305" s="10">
        <f>VLOOKUP(B2305,home!$B$2:$E$405,3,FALSE)</f>
        <v>0.76</v>
      </c>
      <c r="G2305" s="10">
        <f>VLOOKUP(C2305,away!$B$2:$E$405,4,FALSE)</f>
        <v>0.52</v>
      </c>
      <c r="H2305" s="10">
        <f>VLOOKUP(A2305,away!$A$2:$E$405,3,FALSE)</f>
        <v>1.3333333333333299</v>
      </c>
      <c r="I2305" s="10">
        <f>VLOOKUP(C2305,away!$B$2:$E$405,3,FALSE)</f>
        <v>1.05</v>
      </c>
      <c r="J2305" s="10">
        <f>VLOOKUP(B2305,home!$B$2:$E$405,4,FALSE)</f>
        <v>0.88</v>
      </c>
      <c r="K2305" s="12">
        <f t="shared" si="2744"/>
        <v>0.60277979797979997</v>
      </c>
      <c r="L2305" s="12">
        <f t="shared" si="2745"/>
        <v>1.2319999999999971</v>
      </c>
      <c r="M2305" s="13">
        <f t="shared" si="2746"/>
        <v>0.15964865285368701</v>
      </c>
      <c r="N2305" s="13">
        <f t="shared" si="2747"/>
        <v>9.6232982714892654E-2</v>
      </c>
      <c r="O2305" s="13">
        <f t="shared" si="2748"/>
        <v>0.19668714031574194</v>
      </c>
      <c r="P2305" s="13">
        <f t="shared" si="2749"/>
        <v>0.11855903470474749</v>
      </c>
      <c r="Q2305" s="13">
        <f t="shared" si="2750"/>
        <v>2.9003648939938287E-2</v>
      </c>
      <c r="R2305" s="13">
        <f t="shared" si="2751"/>
        <v>0.12115927843449678</v>
      </c>
      <c r="S2305" s="13">
        <f t="shared" si="2752"/>
        <v>2.2011217224306347E-2</v>
      </c>
      <c r="T2305" s="13">
        <f t="shared" si="2753"/>
        <v>3.5732495494003889E-2</v>
      </c>
      <c r="U2305" s="13">
        <f t="shared" si="2754"/>
        <v>7.3032365378124298E-2</v>
      </c>
      <c r="V2305" s="13">
        <f t="shared" si="2755"/>
        <v>1.8162304258227144E-3</v>
      </c>
      <c r="W2305" s="13">
        <f t="shared" si="2756"/>
        <v>5.8276045495643473E-3</v>
      </c>
      <c r="X2305" s="13">
        <f t="shared" si="2757"/>
        <v>7.1796088050632596E-3</v>
      </c>
      <c r="Y2305" s="13">
        <f t="shared" si="2758"/>
        <v>4.4226390239189587E-3</v>
      </c>
      <c r="Z2305" s="13">
        <f t="shared" si="2759"/>
        <v>4.975607701043322E-2</v>
      </c>
      <c r="AA2305" s="13">
        <f t="shared" si="2760"/>
        <v>2.9991958048616301E-2</v>
      </c>
      <c r="AB2305" s="13">
        <f t="shared" si="2761"/>
        <v>9.0392732067817849E-3</v>
      </c>
      <c r="AC2305" s="13">
        <f t="shared" si="2762"/>
        <v>8.4298599705487782E-5</v>
      </c>
      <c r="AD2305" s="13">
        <f t="shared" si="2763"/>
        <v>8.7819057327313994E-4</v>
      </c>
      <c r="AE2305" s="13">
        <f t="shared" si="2764"/>
        <v>1.0819307862725059E-3</v>
      </c>
      <c r="AF2305" s="13">
        <f t="shared" si="2765"/>
        <v>6.664693643438622E-4</v>
      </c>
      <c r="AG2305" s="13">
        <f t="shared" si="2766"/>
        <v>2.7369675229054537E-4</v>
      </c>
      <c r="AH2305" s="13">
        <f t="shared" si="2767"/>
        <v>1.5324871719213394E-2</v>
      </c>
      <c r="AI2305" s="13">
        <f t="shared" si="2768"/>
        <v>9.2375230789737989E-3</v>
      </c>
      <c r="AJ2305" s="13">
        <f t="shared" si="2769"/>
        <v>2.7840961476887829E-3</v>
      </c>
      <c r="AK2305" s="13">
        <f t="shared" si="2770"/>
        <v>5.5939897115339469E-4</v>
      </c>
      <c r="AL2305" s="13">
        <f t="shared" si="2771"/>
        <v>2.5040889301343663E-6</v>
      </c>
      <c r="AM2305" s="13">
        <f t="shared" si="2772"/>
        <v>1.0587110726906966E-4</v>
      </c>
      <c r="AN2305" s="13">
        <f t="shared" si="2773"/>
        <v>1.3043320415549351E-4</v>
      </c>
      <c r="AO2305" s="13">
        <f t="shared" si="2774"/>
        <v>8.0346853759783837E-5</v>
      </c>
      <c r="AP2305" s="13">
        <f t="shared" si="2775"/>
        <v>3.2995774610684479E-5</v>
      </c>
      <c r="AQ2305" s="13">
        <f t="shared" si="2776"/>
        <v>1.0162698580090795E-5</v>
      </c>
      <c r="AR2305" s="13">
        <f t="shared" si="2777"/>
        <v>3.7760483916141722E-3</v>
      </c>
      <c r="AS2305" s="13">
        <f t="shared" si="2778"/>
        <v>2.2761256866591392E-3</v>
      </c>
      <c r="AT2305" s="13">
        <f t="shared" si="2779"/>
        <v>6.860012907905146E-4</v>
      </c>
      <c r="AU2305" s="13">
        <f t="shared" si="2780"/>
        <v>1.3783590649219614E-4</v>
      </c>
      <c r="AV2305" s="13">
        <f t="shared" si="2781"/>
        <v>2.0771174967432142E-5</v>
      </c>
      <c r="AW2305" s="13">
        <f t="shared" si="2782"/>
        <v>5.165550884271004E-8</v>
      </c>
      <c r="AX2305" s="13">
        <f t="shared" si="2783"/>
        <v>1.0636160775257914E-5</v>
      </c>
      <c r="AY2305" s="13">
        <f t="shared" si="2784"/>
        <v>1.3103750075117719E-5</v>
      </c>
      <c r="AZ2305" s="13">
        <f t="shared" si="2785"/>
        <v>8.0719100462724973E-6</v>
      </c>
      <c r="BA2305" s="13">
        <f t="shared" si="2786"/>
        <v>3.3148643923358971E-6</v>
      </c>
      <c r="BB2305" s="13">
        <f t="shared" si="2787"/>
        <v>1.020978232839454E-6</v>
      </c>
      <c r="BC2305" s="13">
        <f t="shared" si="2788"/>
        <v>2.515690365716409E-7</v>
      </c>
      <c r="BD2305" s="13">
        <f t="shared" si="2789"/>
        <v>7.7534860307810669E-4</v>
      </c>
      <c r="BE2305" s="13">
        <f t="shared" si="2790"/>
        <v>4.6736447432734119E-4</v>
      </c>
      <c r="BF2305" s="13">
        <f t="shared" si="2791"/>
        <v>1.4085893170898505E-4</v>
      </c>
      <c r="BG2305" s="13">
        <f t="shared" si="2792"/>
        <v>2.8302306133064154E-5</v>
      </c>
      <c r="BH2305" s="13">
        <f t="shared" si="2793"/>
        <v>4.265014593312715E-6</v>
      </c>
      <c r="BI2305" s="13">
        <f t="shared" si="2794"/>
        <v>5.1417292698758772E-7</v>
      </c>
      <c r="BJ2305" s="14">
        <f t="shared" si="2795"/>
        <v>0.18169547587449503</v>
      </c>
      <c r="BK2305" s="14">
        <f t="shared" si="2796"/>
        <v>0.30213504164727434</v>
      </c>
      <c r="BL2305" s="14">
        <f t="shared" si="2797"/>
        <v>0.46612934125408162</v>
      </c>
      <c r="BM2305" s="14">
        <f t="shared" si="2798"/>
        <v>0.27841214572821371</v>
      </c>
      <c r="BN2305" s="14">
        <f t="shared" si="2799"/>
        <v>0.72129073796350429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1.4226190476190499</v>
      </c>
      <c r="F2306" s="10">
        <f>VLOOKUP(B2306,home!$B$2:$E$405,3,FALSE)</f>
        <v>1.21</v>
      </c>
      <c r="G2306" s="10">
        <f>VLOOKUP(C2306,away!$B$2:$E$405,4,FALSE)</f>
        <v>0.6</v>
      </c>
      <c r="H2306" s="10">
        <f>VLOOKUP(A2306,away!$A$2:$E$405,3,FALSE)</f>
        <v>1.11904761904762</v>
      </c>
      <c r="I2306" s="10">
        <f>VLOOKUP(C2306,away!$B$2:$E$405,3,FALSE)</f>
        <v>1.21</v>
      </c>
      <c r="J2306" s="10">
        <f>VLOOKUP(B2306,home!$B$2:$E$405,4,FALSE)</f>
        <v>0.89</v>
      </c>
      <c r="K2306" s="12">
        <f t="shared" si="2744"/>
        <v>1.0328214285714301</v>
      </c>
      <c r="L2306" s="12">
        <f t="shared" si="2745"/>
        <v>1.2051023809523818</v>
      </c>
      <c r="M2306" s="13">
        <f t="shared" si="2746"/>
        <v>0.10667976211928173</v>
      </c>
      <c r="N2306" s="13">
        <f t="shared" si="2747"/>
        <v>0.11018114431169689</v>
      </c>
      <c r="O2306" s="13">
        <f t="shared" si="2748"/>
        <v>0.12856003532938012</v>
      </c>
      <c r="P2306" s="13">
        <f t="shared" si="2749"/>
        <v>0.1327795593460839</v>
      </c>
      <c r="Q2306" s="13">
        <f t="shared" si="2750"/>
        <v>5.6898723434820837E-2</v>
      </c>
      <c r="R2306" s="13">
        <f t="shared" si="2751"/>
        <v>7.7464002335379145E-2</v>
      </c>
      <c r="S2306" s="13">
        <f t="shared" si="2752"/>
        <v>4.1316204287246021E-2</v>
      </c>
      <c r="T2306" s="13">
        <f t="shared" si="2753"/>
        <v>6.8568787084453672E-2</v>
      </c>
      <c r="U2306" s="13">
        <f t="shared" si="2754"/>
        <v>8.0006481554886877E-2</v>
      </c>
      <c r="V2306" s="13">
        <f t="shared" si="2755"/>
        <v>5.7138270549482E-3</v>
      </c>
      <c r="W2306" s="13">
        <f t="shared" si="2756"/>
        <v>1.9588740273947455E-2</v>
      </c>
      <c r="X2306" s="13">
        <f t="shared" si="2757"/>
        <v>2.3606437543991891E-2</v>
      </c>
      <c r="Y2306" s="13">
        <f t="shared" si="2758"/>
        <v>1.422408704503416E-2</v>
      </c>
      <c r="Z2306" s="13">
        <f t="shared" si="2759"/>
        <v>3.1117351217488761E-2</v>
      </c>
      <c r="AA2306" s="13">
        <f t="shared" si="2760"/>
        <v>3.2138667137805672E-2</v>
      </c>
      <c r="AB2306" s="13">
        <f t="shared" si="2761"/>
        <v>1.6596752052825063E-2</v>
      </c>
      <c r="AC2306" s="13">
        <f t="shared" si="2762"/>
        <v>4.444841642547516E-4</v>
      </c>
      <c r="AD2306" s="13">
        <f t="shared" si="2763"/>
        <v>5.0579176784132781E-3</v>
      </c>
      <c r="AE2306" s="13">
        <f t="shared" si="2764"/>
        <v>6.0953086369169851E-3</v>
      </c>
      <c r="AF2306" s="13">
        <f t="shared" si="2765"/>
        <v>3.6727354754941374E-3</v>
      </c>
      <c r="AG2306" s="13">
        <f t="shared" si="2766"/>
        <v>1.4753407553754212E-3</v>
      </c>
      <c r="AH2306" s="13">
        <f t="shared" si="2767"/>
        <v>9.374898510281806E-3</v>
      </c>
      <c r="AI2306" s="13">
        <f t="shared" si="2768"/>
        <v>9.6825960721014254E-3</v>
      </c>
      <c r="AJ2306" s="13">
        <f t="shared" si="2769"/>
        <v>5.0001963537339563E-3</v>
      </c>
      <c r="AK2306" s="13">
        <f t="shared" si="2770"/>
        <v>1.7214366470670536E-3</v>
      </c>
      <c r="AL2306" s="13">
        <f t="shared" si="2771"/>
        <v>2.2129187502337354E-5</v>
      </c>
      <c r="AM2306" s="13">
        <f t="shared" si="2772"/>
        <v>1.0447851524430993E-3</v>
      </c>
      <c r="AN2306" s="13">
        <f t="shared" si="2773"/>
        <v>1.259073074792876E-3</v>
      </c>
      <c r="AO2306" s="13">
        <f t="shared" si="2774"/>
        <v>7.5865598011296551E-4</v>
      </c>
      <c r="AP2306" s="13">
        <f t="shared" si="2775"/>
        <v>3.0475270931929925E-4</v>
      </c>
      <c r="AQ2306" s="13">
        <f t="shared" si="2776"/>
        <v>9.18145539005942E-5</v>
      </c>
      <c r="AR2306" s="13">
        <f t="shared" si="2777"/>
        <v>2.2595425031855065E-3</v>
      </c>
      <c r="AS2306" s="13">
        <f t="shared" si="2778"/>
        <v>2.33370391605792E-3</v>
      </c>
      <c r="AT2306" s="13">
        <f t="shared" si="2779"/>
        <v>1.2051497062228408E-3</v>
      </c>
      <c r="AU2306" s="13">
        <f t="shared" si="2780"/>
        <v>4.1490148040783793E-4</v>
      </c>
      <c r="AV2306" s="13">
        <f t="shared" si="2781"/>
        <v>1.0712978492780606E-4</v>
      </c>
      <c r="AW2306" s="13">
        <f t="shared" si="2782"/>
        <v>7.6508934228203315E-7</v>
      </c>
      <c r="AX2306" s="13">
        <f t="shared" si="2783"/>
        <v>1.7984608228275011E-4</v>
      </c>
      <c r="AY2306" s="13">
        <f t="shared" si="2784"/>
        <v>2.1673294196390011E-4</v>
      </c>
      <c r="AZ2306" s="13">
        <f t="shared" si="2785"/>
        <v>1.3059269219575518E-4</v>
      </c>
      <c r="BA2306" s="13">
        <f t="shared" si="2786"/>
        <v>5.2459188100028711E-5</v>
      </c>
      <c r="BB2306" s="13">
        <f t="shared" si="2787"/>
        <v>1.580467312054337E-5</v>
      </c>
      <c r="BC2306" s="13">
        <f t="shared" si="2788"/>
        <v>3.8092498415481825E-6</v>
      </c>
      <c r="BD2306" s="13">
        <f t="shared" si="2789"/>
        <v>4.538300084086599E-4</v>
      </c>
      <c r="BE2306" s="13">
        <f t="shared" si="2790"/>
        <v>4.6872535761321619E-4</v>
      </c>
      <c r="BF2306" s="13">
        <f t="shared" si="2791"/>
        <v>2.4205479672886819E-4</v>
      </c>
      <c r="BG2306" s="13">
        <f t="shared" si="2792"/>
        <v>8.3333126983358937E-5</v>
      </c>
      <c r="BH2306" s="13">
        <f t="shared" si="2793"/>
        <v>2.1517059814569284E-5</v>
      </c>
      <c r="BI2306" s="13">
        <f t="shared" si="2794"/>
        <v>4.4446560912680741E-6</v>
      </c>
      <c r="BJ2306" s="14">
        <f t="shared" si="2795"/>
        <v>0.31342754853821819</v>
      </c>
      <c r="BK2306" s="14">
        <f t="shared" si="2796"/>
        <v>0.28717269910128085</v>
      </c>
      <c r="BL2306" s="14">
        <f t="shared" si="2797"/>
        <v>0.36813939838990289</v>
      </c>
      <c r="BM2306" s="14">
        <f t="shared" si="2798"/>
        <v>0.38707780251762636</v>
      </c>
      <c r="BN2306" s="14">
        <f t="shared" si="2799"/>
        <v>0.61256322687664255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1.65137614678899</v>
      </c>
      <c r="F2307" s="10">
        <f>VLOOKUP(B2307,home!$B$2:$E$405,3,FALSE)</f>
        <v>1.7</v>
      </c>
      <c r="G2307" s="10">
        <f>VLOOKUP(C2307,away!$B$2:$E$405,4,FALSE)</f>
        <v>0.91</v>
      </c>
      <c r="H2307" s="10">
        <f>VLOOKUP(A2307,away!$A$2:$E$405,3,FALSE)</f>
        <v>1.2201834862385299</v>
      </c>
      <c r="I2307" s="10">
        <f>VLOOKUP(C2307,away!$B$2:$E$405,3,FALSE)</f>
        <v>0.71</v>
      </c>
      <c r="J2307" s="10">
        <f>VLOOKUP(B2307,home!$B$2:$E$405,4,FALSE)</f>
        <v>0.66</v>
      </c>
      <c r="K2307" s="12">
        <f t="shared" si="2744"/>
        <v>2.5546788990825675</v>
      </c>
      <c r="L2307" s="12">
        <f t="shared" si="2745"/>
        <v>0.57177798165137517</v>
      </c>
      <c r="M2307" s="13">
        <f t="shared" si="2746"/>
        <v>4.38729693567705E-2</v>
      </c>
      <c r="N2307" s="13">
        <f t="shared" si="2747"/>
        <v>0.11208134905583768</v>
      </c>
      <c r="O2307" s="13">
        <f t="shared" si="2748"/>
        <v>2.508559786786687E-2</v>
      </c>
      <c r="P2307" s="13">
        <f t="shared" si="2749"/>
        <v>6.4085647543910135E-2</v>
      </c>
      <c r="Q2307" s="13">
        <f t="shared" si="2750"/>
        <v>0.14316592870682823</v>
      </c>
      <c r="R2307" s="13">
        <f t="shared" si="2751"/>
        <v>7.1716962587034796E-3</v>
      </c>
      <c r="S2307" s="13">
        <f t="shared" si="2752"/>
        <v>2.340262285260894E-2</v>
      </c>
      <c r="T2307" s="13">
        <f t="shared" si="2753"/>
        <v>8.1859125757234918E-2</v>
      </c>
      <c r="U2307" s="13">
        <f t="shared" si="2754"/>
        <v>1.8321381102739173E-2</v>
      </c>
      <c r="V2307" s="13">
        <f t="shared" si="2755"/>
        <v>3.7982694678238976E-3</v>
      </c>
      <c r="W2307" s="13">
        <f t="shared" si="2756"/>
        <v>0.12191432571163109</v>
      </c>
      <c r="X2307" s="13">
        <f t="shared" si="2757"/>
        <v>6.970792708978478E-2</v>
      </c>
      <c r="Y2307" s="13">
        <f t="shared" si="2758"/>
        <v>1.9928728928249179E-2</v>
      </c>
      <c r="Z2307" s="13">
        <f t="shared" si="2759"/>
        <v>1.3668726706060651E-3</v>
      </c>
      <c r="AA2307" s="13">
        <f t="shared" si="2760"/>
        <v>3.4919207693299512E-3</v>
      </c>
      <c r="AB2307" s="13">
        <f t="shared" si="2761"/>
        <v>4.4603681533376969E-3</v>
      </c>
      <c r="AC2307" s="13">
        <f t="shared" si="2762"/>
        <v>3.4676043410171155E-4</v>
      </c>
      <c r="AD2307" s="13">
        <f t="shared" si="2763"/>
        <v>7.7862988847845788E-2</v>
      </c>
      <c r="AE2307" s="13">
        <f t="shared" si="2764"/>
        <v>4.45203426087648E-2</v>
      </c>
      <c r="AF2307" s="13">
        <f t="shared" si="2765"/>
        <v>1.2727875819633628E-2</v>
      </c>
      <c r="AG2307" s="13">
        <f t="shared" si="2766"/>
        <v>2.4258397156198199E-3</v>
      </c>
      <c r="AH2307" s="13">
        <f t="shared" si="2767"/>
        <v>1.9538692419339014E-4</v>
      </c>
      <c r="AI2307" s="13">
        <f t="shared" si="2768"/>
        <v>4.9915085239349895E-4</v>
      </c>
      <c r="AJ2307" s="13">
        <f t="shared" si="2769"/>
        <v>6.3758507503437474E-4</v>
      </c>
      <c r="AK2307" s="13">
        <f t="shared" si="2770"/>
        <v>5.4294171252009763E-4</v>
      </c>
      <c r="AL2307" s="13">
        <f t="shared" si="2771"/>
        <v>2.0260645484289465E-5</v>
      </c>
      <c r="AM2307" s="13">
        <f t="shared" si="2772"/>
        <v>3.9782986925818567E-2</v>
      </c>
      <c r="AN2307" s="13">
        <f t="shared" si="2773"/>
        <v>2.2747035968507589E-2</v>
      </c>
      <c r="AO2307" s="13">
        <f t="shared" si="2774"/>
        <v>6.5031271573122509E-3</v>
      </c>
      <c r="AP2307" s="13">
        <f t="shared" si="2775"/>
        <v>1.2394483068100817E-3</v>
      </c>
      <c r="AQ2307" s="13">
        <f t="shared" si="2776"/>
        <v>1.7717231280727066E-4</v>
      </c>
      <c r="AR2307" s="13">
        <f t="shared" si="2777"/>
        <v>2.2343588231273376E-5</v>
      </c>
      <c r="AS2307" s="13">
        <f t="shared" si="2778"/>
        <v>5.7080693384223677E-5</v>
      </c>
      <c r="AT2307" s="13">
        <f t="shared" si="2779"/>
        <v>7.2911421466839084E-5</v>
      </c>
      <c r="AU2307" s="13">
        <f t="shared" si="2780"/>
        <v>6.2088423307816526E-5</v>
      </c>
      <c r="AV2307" s="13">
        <f t="shared" si="2781"/>
        <v>3.9653996225446268E-5</v>
      </c>
      <c r="AW2307" s="13">
        <f t="shared" si="2782"/>
        <v>8.2208083711439464E-7</v>
      </c>
      <c r="AX2307" s="13">
        <f t="shared" si="2783"/>
        <v>1.6938792873644418E-2</v>
      </c>
      <c r="AY2307" s="13">
        <f t="shared" si="2784"/>
        <v>9.6852288009031031E-3</v>
      </c>
      <c r="AZ2307" s="13">
        <f t="shared" si="2785"/>
        <v>2.7689002878060719E-3</v>
      </c>
      <c r="BA2307" s="13">
        <f t="shared" si="2786"/>
        <v>5.2773207265188944E-4</v>
      </c>
      <c r="BB2307" s="13">
        <f t="shared" si="2787"/>
        <v>7.5436394838398522E-5</v>
      </c>
      <c r="BC2307" s="13">
        <f t="shared" si="2788"/>
        <v>8.6265739167511458E-6</v>
      </c>
      <c r="BD2307" s="13">
        <f t="shared" si="2789"/>
        <v>2.1292619636211516E-6</v>
      </c>
      <c r="BE2307" s="13">
        <f t="shared" si="2790"/>
        <v>5.4395806090820689E-6</v>
      </c>
      <c r="BF2307" s="13">
        <f t="shared" si="2791"/>
        <v>6.948190900940333E-6</v>
      </c>
      <c r="BG2307" s="13">
        <f t="shared" si="2792"/>
        <v>5.916798893809921E-6</v>
      </c>
      <c r="BH2307" s="13">
        <f t="shared" si="2793"/>
        <v>3.7788803210328192E-6</v>
      </c>
      <c r="BI2307" s="13">
        <f t="shared" si="2794"/>
        <v>1.9307651636601798E-6</v>
      </c>
      <c r="BJ2307" s="14">
        <f t="shared" si="2795"/>
        <v>0.78664891991644637</v>
      </c>
      <c r="BK2307" s="14">
        <f t="shared" si="2796"/>
        <v>0.14521175910160258</v>
      </c>
      <c r="BL2307" s="14">
        <f t="shared" si="2797"/>
        <v>6.0686250316586268E-2</v>
      </c>
      <c r="BM2307" s="14">
        <f t="shared" si="2798"/>
        <v>0.58876620649525824</v>
      </c>
      <c r="BN2307" s="14">
        <f t="shared" si="2799"/>
        <v>0.39546318878991688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1.29113924050633</v>
      </c>
      <c r="F2308" s="10">
        <f>VLOOKUP(B2308,home!$B$2:$E$405,3,FALSE)</f>
        <v>0.97</v>
      </c>
      <c r="G2308" s="10">
        <f>VLOOKUP(C2308,away!$B$2:$E$405,4,FALSE)</f>
        <v>1.36</v>
      </c>
      <c r="H2308" s="10">
        <f>VLOOKUP(A2308,away!$A$2:$E$405,3,FALSE)</f>
        <v>1.17721518987342</v>
      </c>
      <c r="I2308" s="10">
        <f>VLOOKUP(C2308,away!$B$2:$E$405,3,FALSE)</f>
        <v>0.97</v>
      </c>
      <c r="J2308" s="10">
        <f>VLOOKUP(B2308,home!$B$2:$E$405,4,FALSE)</f>
        <v>1.49</v>
      </c>
      <c r="K2308" s="12">
        <f t="shared" si="2744"/>
        <v>1.7032708860759507</v>
      </c>
      <c r="L2308" s="12">
        <f t="shared" si="2745"/>
        <v>1.7014291139240538</v>
      </c>
      <c r="M2308" s="13">
        <f t="shared" si="2746"/>
        <v>3.3216783622471519E-2</v>
      </c>
      <c r="N2308" s="13">
        <f t="shared" si="2747"/>
        <v>5.6577180473240181E-2</v>
      </c>
      <c r="O2308" s="13">
        <f t="shared" si="2748"/>
        <v>5.651600272618873E-2</v>
      </c>
      <c r="P2308" s="13">
        <f t="shared" si="2749"/>
        <v>9.6262062040906315E-2</v>
      </c>
      <c r="Q2308" s="13">
        <f t="shared" si="2750"/>
        <v>4.8183132158167399E-2</v>
      </c>
      <c r="R2308" s="13">
        <f t="shared" si="2751"/>
        <v>4.8078986220474365E-2</v>
      </c>
      <c r="S2308" s="13">
        <f t="shared" si="2752"/>
        <v>6.9741735786984005E-2</v>
      </c>
      <c r="T2308" s="13">
        <f t="shared" si="2753"/>
        <v>8.1980183853956334E-2</v>
      </c>
      <c r="U2308" s="13">
        <f t="shared" si="2754"/>
        <v>8.1891537461380781E-2</v>
      </c>
      <c r="V2308" s="13">
        <f t="shared" si="2755"/>
        <v>2.2456797655432525E-2</v>
      </c>
      <c r="W2308" s="13">
        <f t="shared" si="2756"/>
        <v>2.7356308734985475E-2</v>
      </c>
      <c r="X2308" s="13">
        <f t="shared" si="2757"/>
        <v>4.6544820131199191E-2</v>
      </c>
      <c r="Y2308" s="13">
        <f t="shared" si="2758"/>
        <v>3.9596356036790362E-2</v>
      </c>
      <c r="Z2308" s="13">
        <f t="shared" si="2759"/>
        <v>2.7267662307822828E-2</v>
      </c>
      <c r="AA2308" s="13">
        <f t="shared" si="2760"/>
        <v>4.6444215340265188E-2</v>
      </c>
      <c r="AB2308" s="13">
        <f t="shared" si="2761"/>
        <v>3.9553539907857885E-2</v>
      </c>
      <c r="AC2308" s="13">
        <f t="shared" si="2762"/>
        <v>4.067480000691741E-3</v>
      </c>
      <c r="AD2308" s="13">
        <f t="shared" si="2763"/>
        <v>1.164880105470149E-2</v>
      </c>
      <c r="AE2308" s="13">
        <f t="shared" si="2764"/>
        <v>1.981960925677834E-2</v>
      </c>
      <c r="AF2308" s="13">
        <f t="shared" si="2765"/>
        <v>1.6860830108040677E-2</v>
      </c>
      <c r="AG2308" s="13">
        <f t="shared" si="2766"/>
        <v>9.5625024102492188E-3</v>
      </c>
      <c r="AH2308" s="13">
        <f t="shared" si="2767"/>
        <v>1.1598498629794835E-2</v>
      </c>
      <c r="AI2308" s="13">
        <f t="shared" si="2768"/>
        <v>1.9755385038321346E-2</v>
      </c>
      <c r="AJ2308" s="13">
        <f t="shared" si="2769"/>
        <v>1.6824386089496594E-2</v>
      </c>
      <c r="AK2308" s="13">
        <f t="shared" si="2770"/>
        <v>9.552162334113587E-3</v>
      </c>
      <c r="AL2308" s="13">
        <f t="shared" si="2771"/>
        <v>4.7150141522052722E-4</v>
      </c>
      <c r="AM2308" s="13">
        <f t="shared" si="2772"/>
        <v>3.9682127388327741E-3</v>
      </c>
      <c r="AN2308" s="13">
        <f t="shared" si="2773"/>
        <v>6.7516326840943892E-3</v>
      </c>
      <c r="AO2308" s="13">
        <f t="shared" si="2774"/>
        <v>5.7437122076197007E-3</v>
      </c>
      <c r="AP2308" s="13">
        <f t="shared" si="2775"/>
        <v>3.257506390681719E-3</v>
      </c>
      <c r="AQ2308" s="13">
        <f t="shared" si="2776"/>
        <v>1.3856040529748857E-3</v>
      </c>
      <c r="AR2308" s="13">
        <f t="shared" si="2777"/>
        <v>3.946804649308233E-3</v>
      </c>
      <c r="AS2308" s="13">
        <f t="shared" si="2778"/>
        <v>6.7224774521959145E-3</v>
      </c>
      <c r="AT2308" s="13">
        <f t="shared" si="2779"/>
        <v>5.7251000633136689E-3</v>
      </c>
      <c r="AU2308" s="13">
        <f t="shared" si="2780"/>
        <v>3.2504654192379184E-3</v>
      </c>
      <c r="AV2308" s="13">
        <f t="shared" si="2781"/>
        <v>1.3841057786961508E-3</v>
      </c>
      <c r="AW2308" s="13">
        <f t="shared" si="2782"/>
        <v>3.7955794175378094E-5</v>
      </c>
      <c r="AX2308" s="13">
        <f t="shared" si="2783"/>
        <v>1.1264902046349298E-3</v>
      </c>
      <c r="AY2308" s="13">
        <f t="shared" si="2784"/>
        <v>1.9166432307161346E-3</v>
      </c>
      <c r="AZ2308" s="13">
        <f t="shared" si="2785"/>
        <v>1.6305162968729449E-3</v>
      </c>
      <c r="BA2308" s="13">
        <f t="shared" si="2786"/>
        <v>9.2473596607575465E-4</v>
      </c>
      <c r="BB2308" s="13">
        <f t="shared" si="2787"/>
        <v>3.9334317384349395E-4</v>
      </c>
      <c r="BC2308" s="13">
        <f t="shared" si="2788"/>
        <v>1.3384910554812209E-4</v>
      </c>
      <c r="BD2308" s="13">
        <f t="shared" si="2789"/>
        <v>1.1192013895506404E-3</v>
      </c>
      <c r="BE2308" s="13">
        <f t="shared" si="2790"/>
        <v>1.9063031424773546E-3</v>
      </c>
      <c r="BF2308" s="13">
        <f t="shared" si="2791"/>
        <v>1.6234753213083869E-3</v>
      </c>
      <c r="BG2308" s="13">
        <f t="shared" si="2792"/>
        <v>9.2173941634912508E-4</v>
      </c>
      <c r="BH2308" s="13">
        <f t="shared" si="2793"/>
        <v>3.9249297810402581E-4</v>
      </c>
      <c r="BI2308" s="13">
        <f t="shared" si="2794"/>
        <v>1.3370437251876652E-4</v>
      </c>
      <c r="BJ2308" s="14">
        <f t="shared" si="2795"/>
        <v>0.38536197027000357</v>
      </c>
      <c r="BK2308" s="14">
        <f t="shared" si="2796"/>
        <v>0.22813300375242276</v>
      </c>
      <c r="BL2308" s="14">
        <f t="shared" si="2797"/>
        <v>0.35734058373095345</v>
      </c>
      <c r="BM2308" s="14">
        <f t="shared" si="2798"/>
        <v>0.65739038538321326</v>
      </c>
      <c r="BN2308" s="14">
        <f t="shared" si="2799"/>
        <v>0.3388341472414485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1.30534351145038</v>
      </c>
      <c r="F2309" s="10">
        <f>VLOOKUP(B2309,home!$B$2:$E$405,3,FALSE)</f>
        <v>1.69</v>
      </c>
      <c r="G2309" s="10">
        <f>VLOOKUP(C2309,away!$B$2:$E$405,4,FALSE)</f>
        <v>1.28</v>
      </c>
      <c r="H2309" s="10">
        <f>VLOOKUP(A2309,away!$A$2:$E$405,3,FALSE)</f>
        <v>1.0381679389313001</v>
      </c>
      <c r="I2309" s="10">
        <f>VLOOKUP(C2309,away!$B$2:$E$405,3,FALSE)</f>
        <v>1.02</v>
      </c>
      <c r="J2309" s="10">
        <f>VLOOKUP(B2309,home!$B$2:$E$405,4,FALSE)</f>
        <v>0.77</v>
      </c>
      <c r="K2309" s="12">
        <f t="shared" si="2744"/>
        <v>2.8237190839694621</v>
      </c>
      <c r="L2309" s="12">
        <f t="shared" si="2745"/>
        <v>0.81537709923664314</v>
      </c>
      <c r="M2309" s="13">
        <f t="shared" si="2746"/>
        <v>2.627608200084473E-2</v>
      </c>
      <c r="N2309" s="13">
        <f t="shared" si="2747"/>
        <v>7.4196274197731754E-2</v>
      </c>
      <c r="O2309" s="13">
        <f t="shared" si="2748"/>
        <v>2.1424915521152946E-2</v>
      </c>
      <c r="P2309" s="13">
        <f t="shared" si="2749"/>
        <v>6.049794282951311E-2</v>
      </c>
      <c r="Q2309" s="13">
        <f t="shared" si="2750"/>
        <v>0.10475471770578308</v>
      </c>
      <c r="R2309" s="13">
        <f t="shared" si="2751"/>
        <v>8.7346927345139103E-3</v>
      </c>
      <c r="S2309" s="13">
        <f t="shared" si="2752"/>
        <v>3.4822553515449661E-2</v>
      </c>
      <c r="T2309" s="13">
        <f t="shared" si="2753"/>
        <v>8.5414597854294838E-2</v>
      </c>
      <c r="U2309" s="13">
        <f t="shared" si="2754"/>
        <v>2.4664318567056337E-2</v>
      </c>
      <c r="V2309" s="13">
        <f t="shared" si="2755"/>
        <v>8.9083670663246267E-3</v>
      </c>
      <c r="W2309" s="13">
        <f t="shared" si="2756"/>
        <v>9.8599298507217797E-2</v>
      </c>
      <c r="X2309" s="13">
        <f t="shared" si="2757"/>
        <v>8.039561000358314E-2</v>
      </c>
      <c r="Y2309" s="13">
        <f t="shared" si="2758"/>
        <v>3.2776369638041029E-2</v>
      </c>
      <c r="Z2309" s="13">
        <f t="shared" si="2759"/>
        <v>2.3740228081971116E-3</v>
      </c>
      <c r="AA2309" s="13">
        <f t="shared" si="2760"/>
        <v>6.7035735092849588E-3</v>
      </c>
      <c r="AB2309" s="13">
        <f t="shared" si="2761"/>
        <v>9.464504224480039E-3</v>
      </c>
      <c r="AC2309" s="13">
        <f t="shared" si="2762"/>
        <v>1.2819117245711773E-3</v>
      </c>
      <c r="AD2309" s="13">
        <f t="shared" si="2763"/>
        <v>6.9604180215208158E-2</v>
      </c>
      <c r="AE2309" s="13">
        <f t="shared" si="2764"/>
        <v>5.6753654558620976E-2</v>
      </c>
      <c r="AF2309" s="13">
        <f t="shared" si="2765"/>
        <v>2.3137815112543429E-2</v>
      </c>
      <c r="AG2309" s="13">
        <f t="shared" si="2766"/>
        <v>6.288681523046475E-3</v>
      </c>
      <c r="AH2309" s="13">
        <f t="shared" si="2767"/>
        <v>4.8393095771734758E-4</v>
      </c>
      <c r="AI2309" s="13">
        <f t="shared" si="2768"/>
        <v>1.3664850806300931E-3</v>
      </c>
      <c r="AJ2309" s="13">
        <f t="shared" si="2769"/>
        <v>1.9292850000673719E-3</v>
      </c>
      <c r="AK2309" s="13">
        <f t="shared" si="2770"/>
        <v>1.8159196243687542E-3</v>
      </c>
      <c r="AL2309" s="13">
        <f t="shared" si="2771"/>
        <v>1.180587307089336E-4</v>
      </c>
      <c r="AM2309" s="13">
        <f t="shared" si="2772"/>
        <v>3.9308530399546578E-2</v>
      </c>
      <c r="AN2309" s="13">
        <f t="shared" si="2773"/>
        <v>3.2051275492437699E-2</v>
      </c>
      <c r="AO2309" s="13">
        <f t="shared" si="2774"/>
        <v>1.3066938018929178E-2</v>
      </c>
      <c r="AP2309" s="13">
        <f t="shared" si="2775"/>
        <v>3.5514940059264942E-3</v>
      </c>
      <c r="AQ2309" s="13">
        <f t="shared" si="2776"/>
        <v>7.2395172012716745E-4</v>
      </c>
      <c r="AR2309" s="13">
        <f t="shared" si="2777"/>
        <v>7.8917244106876304E-5</v>
      </c>
      <c r="AS2309" s="13">
        <f t="shared" si="2778"/>
        <v>2.2284012823886321E-4</v>
      </c>
      <c r="AT2309" s="13">
        <f t="shared" si="2779"/>
        <v>3.1461896139114016E-4</v>
      </c>
      <c r="AU2309" s="13">
        <f t="shared" si="2780"/>
        <v>2.9613185515293798E-4</v>
      </c>
      <c r="AV2309" s="13">
        <f t="shared" si="2781"/>
        <v>2.0904829269165787E-4</v>
      </c>
      <c r="AW2309" s="13">
        <f t="shared" si="2782"/>
        <v>7.5504981855576844E-6</v>
      </c>
      <c r="AX2309" s="13">
        <f t="shared" si="2783"/>
        <v>1.8499374575332246E-2</v>
      </c>
      <c r="AY2309" s="13">
        <f t="shared" si="2784"/>
        <v>1.5083966378926516E-2</v>
      </c>
      <c r="AZ2309" s="13">
        <f t="shared" si="2785"/>
        <v>6.1495603755160767E-3</v>
      </c>
      <c r="BA2309" s="13">
        <f t="shared" si="2786"/>
        <v>1.6714035668563003E-3</v>
      </c>
      <c r="BB2309" s="13">
        <f t="shared" si="2787"/>
        <v>3.4070604799926713E-4</v>
      </c>
      <c r="BC2309" s="13">
        <f t="shared" si="2788"/>
        <v>5.5560781822004601E-5</v>
      </c>
      <c r="BD2309" s="13">
        <f t="shared" si="2789"/>
        <v>1.0724552263269142E-5</v>
      </c>
      <c r="BE2309" s="13">
        <f t="shared" si="2790"/>
        <v>3.0283122892820965E-5</v>
      </c>
      <c r="BF2309" s="13">
        <f t="shared" si="2791"/>
        <v>4.2755516017325535E-5</v>
      </c>
      <c r="BG2309" s="13">
        <f t="shared" si="2792"/>
        <v>4.0243188841028041E-5</v>
      </c>
      <c r="BH2309" s="13">
        <f t="shared" si="2793"/>
        <v>2.8408865082549448E-5</v>
      </c>
      <c r="BI2309" s="13">
        <f t="shared" si="2794"/>
        <v>1.604373089750171E-5</v>
      </c>
      <c r="BJ2309" s="14">
        <f t="shared" si="2795"/>
        <v>0.76242396067949048</v>
      </c>
      <c r="BK2309" s="14">
        <f t="shared" si="2796"/>
        <v>0.14698888224633877</v>
      </c>
      <c r="BL2309" s="14">
        <f t="shared" si="2797"/>
        <v>7.7877640676847701E-2</v>
      </c>
      <c r="BM2309" s="14">
        <f t="shared" si="2798"/>
        <v>0.67870346554059346</v>
      </c>
      <c r="BN2309" s="14">
        <f t="shared" si="2799"/>
        <v>0.29588462498953949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1.30534351145038</v>
      </c>
      <c r="F2310" s="10">
        <f>VLOOKUP(B2310,home!$B$2:$E$405,3,FALSE)</f>
        <v>0.64</v>
      </c>
      <c r="G2310" s="10">
        <f>VLOOKUP(C2310,away!$B$2:$E$405,4,FALSE)</f>
        <v>1.07</v>
      </c>
      <c r="H2310" s="10">
        <f>VLOOKUP(A2310,away!$A$2:$E$405,3,FALSE)</f>
        <v>1.0381679389313001</v>
      </c>
      <c r="I2310" s="10">
        <f>VLOOKUP(C2310,away!$B$2:$E$405,3,FALSE)</f>
        <v>0.46</v>
      </c>
      <c r="J2310" s="10">
        <f>VLOOKUP(B2310,home!$B$2:$E$405,4,FALSE)</f>
        <v>1.1200000000000001</v>
      </c>
      <c r="K2310" s="12">
        <f t="shared" si="2744"/>
        <v>0.89389923664122017</v>
      </c>
      <c r="L2310" s="12">
        <f t="shared" si="2745"/>
        <v>0.53486412213740586</v>
      </c>
      <c r="M2310" s="13">
        <f t="shared" si="2746"/>
        <v>0.23960504458245119</v>
      </c>
      <c r="N2310" s="13">
        <f t="shared" si="2747"/>
        <v>0.21418276644763859</v>
      </c>
      <c r="O2310" s="13">
        <f t="shared" si="2748"/>
        <v>0.12815614183028673</v>
      </c>
      <c r="P2310" s="13">
        <f t="shared" si="2749"/>
        <v>0.11455867735297724</v>
      </c>
      <c r="Q2310" s="13">
        <f t="shared" si="2750"/>
        <v>9.5728905714624432E-2</v>
      </c>
      <c r="R2310" s="13">
        <f t="shared" si="2751"/>
        <v>3.4273061148286592E-2</v>
      </c>
      <c r="S2310" s="13">
        <f t="shared" si="2752"/>
        <v>1.3693044922878815E-2</v>
      </c>
      <c r="T2310" s="13">
        <f t="shared" si="2753"/>
        <v>5.1201957118227094E-2</v>
      </c>
      <c r="U2310" s="13">
        <f t="shared" si="2754"/>
        <v>3.0636663197811241E-2</v>
      </c>
      <c r="V2310" s="13">
        <f t="shared" si="2755"/>
        <v>7.2742723483580423E-4</v>
      </c>
      <c r="W2310" s="13">
        <f t="shared" si="2756"/>
        <v>2.8523998580934049E-2</v>
      </c>
      <c r="X2310" s="13">
        <f t="shared" si="2757"/>
        <v>1.5256463460839901E-2</v>
      </c>
      <c r="Y2310" s="13">
        <f t="shared" si="2758"/>
        <v>4.0800674679517708E-3</v>
      </c>
      <c r="Z2310" s="13">
        <f t="shared" si="2759"/>
        <v>6.1104769213466484E-3</v>
      </c>
      <c r="AA2310" s="13">
        <f t="shared" si="2760"/>
        <v>5.4621506555055611E-3</v>
      </c>
      <c r="AB2310" s="13">
        <f t="shared" si="2761"/>
        <v>2.4413061506878804E-3</v>
      </c>
      <c r="AC2310" s="13">
        <f t="shared" si="2762"/>
        <v>2.1737100224283705E-5</v>
      </c>
      <c r="AD2310" s="13">
        <f t="shared" si="2763"/>
        <v>6.3743951393630477E-3</v>
      </c>
      <c r="AE2310" s="13">
        <f t="shared" si="2764"/>
        <v>3.4094352603723636E-3</v>
      </c>
      <c r="AF2310" s="13">
        <f t="shared" si="2765"/>
        <v>9.1179229876169087E-4</v>
      </c>
      <c r="AG2310" s="13">
        <f t="shared" si="2766"/>
        <v>1.6256166248293974E-4</v>
      </c>
      <c r="AH2310" s="13">
        <f t="shared" si="2767"/>
        <v>8.1706871859423826E-4</v>
      </c>
      <c r="AI2310" s="13">
        <f t="shared" si="2768"/>
        <v>7.3037710383480939E-4</v>
      </c>
      <c r="AJ2310" s="13">
        <f t="shared" si="2769"/>
        <v>3.2644176778908059E-4</v>
      </c>
      <c r="AK2310" s="13">
        <f t="shared" si="2770"/>
        <v>9.726868234482324E-5</v>
      </c>
      <c r="AL2310" s="13">
        <f t="shared" si="2771"/>
        <v>4.157130256623034E-7</v>
      </c>
      <c r="AM2310" s="13">
        <f t="shared" si="2772"/>
        <v>1.1396133898252266E-3</v>
      </c>
      <c r="AN2310" s="13">
        <f t="shared" si="2773"/>
        <v>6.0953831532490309E-4</v>
      </c>
      <c r="AO2310" s="13">
        <f t="shared" si="2774"/>
        <v>1.6301008796768378E-4</v>
      </c>
      <c r="AP2310" s="13">
        <f t="shared" si="2775"/>
        <v>2.9062749200125503E-5</v>
      </c>
      <c r="AQ2310" s="13">
        <f t="shared" si="2776"/>
        <v>3.8861554594561794E-6</v>
      </c>
      <c r="AR2310" s="13">
        <f t="shared" si="2777"/>
        <v>8.7404148579368473E-5</v>
      </c>
      <c r="AS2310" s="13">
        <f t="shared" si="2778"/>
        <v>7.8130501694373259E-5</v>
      </c>
      <c r="AT2310" s="13">
        <f t="shared" si="2779"/>
        <v>3.4920397911497905E-5</v>
      </c>
      <c r="AU2310" s="13">
        <f t="shared" si="2780"/>
        <v>1.0405105678765216E-5</v>
      </c>
      <c r="AV2310" s="13">
        <f t="shared" si="2781"/>
        <v>2.3252790058548625E-6</v>
      </c>
      <c r="AW2310" s="13">
        <f t="shared" si="2782"/>
        <v>5.5210688792361419E-9</v>
      </c>
      <c r="AX2310" s="13">
        <f t="shared" si="2783"/>
        <v>1.6978325653848049E-4</v>
      </c>
      <c r="AY2310" s="13">
        <f t="shared" si="2784"/>
        <v>9.0810972462084335E-5</v>
      </c>
      <c r="AZ2310" s="13">
        <f t="shared" si="2785"/>
        <v>2.4285765533188438E-5</v>
      </c>
      <c r="BA2310" s="13">
        <f t="shared" si="2786"/>
        <v>4.3298615541145679E-6</v>
      </c>
      <c r="BB2310" s="13">
        <f t="shared" si="2787"/>
        <v>5.7897189977949796E-7</v>
      </c>
      <c r="BC2310" s="13">
        <f t="shared" si="2788"/>
        <v>6.1934259383557473E-8</v>
      </c>
      <c r="BD2310" s="13">
        <f t="shared" si="2789"/>
        <v>7.7915572001785501E-6</v>
      </c>
      <c r="BE2310" s="13">
        <f t="shared" si="2790"/>
        <v>6.9648670334860073E-6</v>
      </c>
      <c r="BF2310" s="13">
        <f t="shared" si="2791"/>
        <v>3.1129446622703707E-6</v>
      </c>
      <c r="BG2310" s="13">
        <f t="shared" si="2792"/>
        <v>9.2755295243661534E-7</v>
      </c>
      <c r="BH2310" s="13">
        <f t="shared" si="2793"/>
        <v>2.0728471903185011E-7</v>
      </c>
      <c r="BI2310" s="13">
        <f t="shared" si="2794"/>
        <v>3.7058330421992125E-8</v>
      </c>
      <c r="BJ2310" s="14">
        <f t="shared" si="2795"/>
        <v>0.42206730461122038</v>
      </c>
      <c r="BK2310" s="14">
        <f t="shared" si="2796"/>
        <v>0.36869715787885515</v>
      </c>
      <c r="BL2310" s="14">
        <f t="shared" si="2797"/>
        <v>0.20317270595290868</v>
      </c>
      <c r="BM2310" s="14">
        <f t="shared" si="2798"/>
        <v>0.17345224283667274</v>
      </c>
      <c r="BN2310" s="14">
        <f t="shared" si="2799"/>
        <v>0.82650459707626467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1.5858585858585901</v>
      </c>
      <c r="F2311" s="10">
        <f>VLOOKUP(B2311,home!$B$2:$E$405,3,FALSE)</f>
        <v>1.26</v>
      </c>
      <c r="G2311" s="10">
        <f>VLOOKUP(C2311,away!$B$2:$E$405,4,FALSE)</f>
        <v>1.77</v>
      </c>
      <c r="H2311" s="10">
        <f>VLOOKUP(A2311,away!$A$2:$E$405,3,FALSE)</f>
        <v>1.1313131313131299</v>
      </c>
      <c r="I2311" s="10">
        <f>VLOOKUP(C2311,away!$B$2:$E$405,3,FALSE)</f>
        <v>0.38</v>
      </c>
      <c r="J2311" s="10">
        <f>VLOOKUP(B2311,home!$B$2:$E$405,4,FALSE)</f>
        <v>1.1000000000000001</v>
      </c>
      <c r="K2311" s="12">
        <f t="shared" si="2744"/>
        <v>3.536781818181828</v>
      </c>
      <c r="L2311" s="12">
        <f t="shared" si="2745"/>
        <v>0.47288888888888836</v>
      </c>
      <c r="M2311" s="13">
        <f t="shared" si="2746"/>
        <v>1.8139367418881159E-2</v>
      </c>
      <c r="N2311" s="13">
        <f t="shared" si="2747"/>
        <v>6.4154984880418722E-2</v>
      </c>
      <c r="O2311" s="13">
        <f t="shared" si="2748"/>
        <v>8.5779053038620122E-3</v>
      </c>
      <c r="P2311" s="13">
        <f t="shared" si="2749"/>
        <v>3.0338179516784636E-2</v>
      </c>
      <c r="Q2311" s="13">
        <f t="shared" si="2750"/>
        <v>0.11345109203539752</v>
      </c>
      <c r="R2311" s="13">
        <f t="shared" si="2751"/>
        <v>2.0281980540687045E-3</v>
      </c>
      <c r="S2311" s="13">
        <f t="shared" si="2752"/>
        <v>1.2685187900138773E-2</v>
      </c>
      <c r="T2311" s="13">
        <f t="shared" si="2753"/>
        <v>5.3649760855850138E-2</v>
      </c>
      <c r="U2311" s="13">
        <f t="shared" si="2754"/>
        <v>7.1732940013019587E-3</v>
      </c>
      <c r="V2311" s="13">
        <f t="shared" si="2755"/>
        <v>2.3573375510448614E-3</v>
      </c>
      <c r="W2311" s="13">
        <f t="shared" si="2756"/>
        <v>0.13375058652122235</v>
      </c>
      <c r="X2311" s="13">
        <f t="shared" si="2757"/>
        <v>6.3249166248257951E-2</v>
      </c>
      <c r="Y2311" s="13">
        <f t="shared" si="2758"/>
        <v>1.4954913975143641E-2</v>
      </c>
      <c r="Z2311" s="13">
        <f t="shared" si="2759"/>
        <v>3.1970410807838503E-4</v>
      </c>
      <c r="AA2311" s="13">
        <f t="shared" si="2760"/>
        <v>1.1307236766496703E-3</v>
      </c>
      <c r="AB2311" s="13">
        <f t="shared" si="2761"/>
        <v>1.9995614704811314E-3</v>
      </c>
      <c r="AC2311" s="13">
        <f t="shared" si="2762"/>
        <v>2.4641615165564747E-4</v>
      </c>
      <c r="AD2311" s="13">
        <f t="shared" si="2763"/>
        <v>0.11826166064485368</v>
      </c>
      <c r="AE2311" s="13">
        <f t="shared" si="2764"/>
        <v>5.5924625300499624E-2</v>
      </c>
      <c r="AF2311" s="13">
        <f t="shared" si="2765"/>
        <v>1.3223066959940339E-2</v>
      </c>
      <c r="AG2311" s="13">
        <f t="shared" si="2766"/>
        <v>2.0843471474631856E-3</v>
      </c>
      <c r="AH2311" s="13">
        <f t="shared" si="2767"/>
        <v>3.7796130110600146E-5</v>
      </c>
      <c r="AI2311" s="13">
        <f t="shared" si="2768"/>
        <v>1.3367666577280532E-4</v>
      </c>
      <c r="AJ2311" s="13">
        <f t="shared" si="2769"/>
        <v>2.363926005102135E-4</v>
      </c>
      <c r="AK2311" s="13">
        <f t="shared" si="2770"/>
        <v>2.7868968381241445E-4</v>
      </c>
      <c r="AL2311" s="13">
        <f t="shared" si="2771"/>
        <v>1.6485288096612968E-5</v>
      </c>
      <c r="AM2311" s="13">
        <f t="shared" si="2772"/>
        <v>8.3653138231341587E-2</v>
      </c>
      <c r="AN2311" s="13">
        <f t="shared" si="2773"/>
        <v>3.9558639590287707E-2</v>
      </c>
      <c r="AO2311" s="13">
        <f t="shared" si="2774"/>
        <v>9.3534205609035713E-3</v>
      </c>
      <c r="AP2311" s="13">
        <f t="shared" si="2775"/>
        <v>1.4743762187853907E-3</v>
      </c>
      <c r="AQ2311" s="13">
        <f t="shared" si="2776"/>
        <v>1.7430403297640602E-4</v>
      </c>
      <c r="AR2311" s="13">
        <f t="shared" si="2777"/>
        <v>3.5746739944603139E-6</v>
      </c>
      <c r="AS2311" s="13">
        <f t="shared" si="2778"/>
        <v>1.2642841989534647E-5</v>
      </c>
      <c r="AT2311" s="13">
        <f t="shared" si="2779"/>
        <v>2.2357486839365956E-5</v>
      </c>
      <c r="AU2311" s="13">
        <f t="shared" si="2780"/>
        <v>2.6357850984569668E-5</v>
      </c>
      <c r="AV2311" s="13">
        <f t="shared" si="2781"/>
        <v>2.3305492032143E-5</v>
      </c>
      <c r="AW2311" s="13">
        <f t="shared" si="2782"/>
        <v>7.6588121862809526E-7</v>
      </c>
      <c r="AX2311" s="13">
        <f t="shared" si="2783"/>
        <v>4.9310483055076688E-2</v>
      </c>
      <c r="AY2311" s="13">
        <f t="shared" si="2784"/>
        <v>2.3318379542489571E-2</v>
      </c>
      <c r="AZ2311" s="13">
        <f t="shared" si="2785"/>
        <v>5.5135012962686386E-3</v>
      </c>
      <c r="BA2311" s="13">
        <f t="shared" si="2786"/>
        <v>8.6909116729330725E-4</v>
      </c>
      <c r="BB2311" s="13">
        <f t="shared" si="2787"/>
        <v>1.0274588911111978E-4</v>
      </c>
      <c r="BC2311" s="13">
        <f t="shared" si="2788"/>
        <v>9.7174778679316778E-6</v>
      </c>
      <c r="BD2311" s="13">
        <f t="shared" si="2789"/>
        <v>2.8173726889672347E-7</v>
      </c>
      <c r="BE2311" s="13">
        <f t="shared" si="2790"/>
        <v>9.9644325013813612E-7</v>
      </c>
      <c r="BF2311" s="13">
        <f t="shared" si="2791"/>
        <v>1.762101184969284E-6</v>
      </c>
      <c r="BG2311" s="13">
        <f t="shared" si="2792"/>
        <v>2.0773891442653388E-6</v>
      </c>
      <c r="BH2311" s="13">
        <f t="shared" si="2793"/>
        <v>1.8368180386814894E-6</v>
      </c>
      <c r="BI2311" s="13">
        <f t="shared" si="2794"/>
        <v>1.2992849285034196E-6</v>
      </c>
      <c r="BJ2311" s="14">
        <f t="shared" si="2795"/>
        <v>0.84604200163144905</v>
      </c>
      <c r="BK2311" s="14">
        <f t="shared" si="2796"/>
        <v>8.710135336909125E-2</v>
      </c>
      <c r="BL2311" s="14">
        <f t="shared" si="2797"/>
        <v>2.1692729706225027E-2</v>
      </c>
      <c r="BM2311" s="14">
        <f t="shared" si="2798"/>
        <v>0.69514844794416009</v>
      </c>
      <c r="BN2311" s="14">
        <f t="shared" si="2799"/>
        <v>0.23668972720941275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1.62037037037037</v>
      </c>
      <c r="F2312" s="10">
        <f>VLOOKUP(B2312,home!$B$2:$E$405,3,FALSE)</f>
        <v>0.82</v>
      </c>
      <c r="G2312" s="10">
        <f>VLOOKUP(C2312,away!$B$2:$E$405,4,FALSE)</f>
        <v>0.72</v>
      </c>
      <c r="H2312" s="10">
        <f>VLOOKUP(A2312,away!$A$2:$E$405,3,FALSE)</f>
        <v>1.4537037037036999</v>
      </c>
      <c r="I2312" s="10">
        <f>VLOOKUP(C2312,away!$B$2:$E$405,3,FALSE)</f>
        <v>1.44</v>
      </c>
      <c r="J2312" s="10">
        <f>VLOOKUP(B2312,home!$B$2:$E$405,4,FALSE)</f>
        <v>0.69</v>
      </c>
      <c r="K2312" s="12">
        <f t="shared" si="2744"/>
        <v>0.95666666666666633</v>
      </c>
      <c r="L2312" s="12">
        <f t="shared" si="2745"/>
        <v>1.4443999999999961</v>
      </c>
      <c r="M2312" s="13">
        <f t="shared" si="2746"/>
        <v>9.0621239062661729E-2</v>
      </c>
      <c r="N2312" s="13">
        <f t="shared" si="2747"/>
        <v>8.6694318703279677E-2</v>
      </c>
      <c r="O2312" s="13">
        <f t="shared" si="2748"/>
        <v>0.13089331770210824</v>
      </c>
      <c r="P2312" s="13">
        <f t="shared" si="2749"/>
        <v>0.12522127393501684</v>
      </c>
      <c r="Q2312" s="13">
        <f t="shared" si="2750"/>
        <v>4.1468782446402098E-2</v>
      </c>
      <c r="R2312" s="13">
        <f t="shared" si="2751"/>
        <v>9.4531154044462343E-2</v>
      </c>
      <c r="S2312" s="13">
        <f t="shared" si="2752"/>
        <v>4.3257981263823957E-2</v>
      </c>
      <c r="T2312" s="13">
        <f t="shared" si="2753"/>
        <v>5.9897509365583031E-2</v>
      </c>
      <c r="U2312" s="13">
        <f t="shared" si="2754"/>
        <v>9.0434804035868926E-2</v>
      </c>
      <c r="V2312" s="13">
        <f t="shared" si="2755"/>
        <v>6.64158691683447E-3</v>
      </c>
      <c r="W2312" s="13">
        <f t="shared" si="2756"/>
        <v>1.3223933957908222E-2</v>
      </c>
      <c r="X2312" s="13">
        <f t="shared" si="2757"/>
        <v>1.9100650208802583E-2</v>
      </c>
      <c r="Y2312" s="13">
        <f t="shared" si="2758"/>
        <v>1.3794489580797192E-2</v>
      </c>
      <c r="Z2312" s="13">
        <f t="shared" si="2759"/>
        <v>4.5513599633940346E-2</v>
      </c>
      <c r="AA2312" s="13">
        <f t="shared" si="2760"/>
        <v>4.3541343649802909E-2</v>
      </c>
      <c r="AB2312" s="13">
        <f t="shared" si="2761"/>
        <v>2.0827276045822386E-2</v>
      </c>
      <c r="AC2312" s="13">
        <f t="shared" si="2762"/>
        <v>5.7358792436415008E-4</v>
      </c>
      <c r="AD2312" s="13">
        <f t="shared" si="2763"/>
        <v>3.162724204933048E-3</v>
      </c>
      <c r="AE2312" s="13">
        <f t="shared" si="2764"/>
        <v>4.5682388416052816E-3</v>
      </c>
      <c r="AF2312" s="13">
        <f t="shared" si="2765"/>
        <v>3.2991820914073265E-3</v>
      </c>
      <c r="AG2312" s="13">
        <f t="shared" si="2766"/>
        <v>1.5884462042762431E-3</v>
      </c>
      <c r="AH2312" s="13">
        <f t="shared" si="2767"/>
        <v>1.6434960827815818E-2</v>
      </c>
      <c r="AI2312" s="13">
        <f t="shared" si="2768"/>
        <v>1.5722779191943793E-2</v>
      </c>
      <c r="AJ2312" s="13">
        <f t="shared" si="2769"/>
        <v>7.5207293801464459E-3</v>
      </c>
      <c r="AK2312" s="13">
        <f t="shared" si="2770"/>
        <v>2.3982770356689212E-3</v>
      </c>
      <c r="AL2312" s="13">
        <f t="shared" si="2771"/>
        <v>3.1703565894946928E-5</v>
      </c>
      <c r="AM2312" s="13">
        <f t="shared" si="2772"/>
        <v>6.0513456454385644E-4</v>
      </c>
      <c r="AN2312" s="13">
        <f t="shared" si="2773"/>
        <v>8.7405636502714383E-4</v>
      </c>
      <c r="AO2312" s="13">
        <f t="shared" si="2774"/>
        <v>6.3124350682260176E-4</v>
      </c>
      <c r="AP2312" s="13">
        <f t="shared" si="2775"/>
        <v>3.0392270708485446E-4</v>
      </c>
      <c r="AQ2312" s="13">
        <f t="shared" si="2776"/>
        <v>1.0974648952834069E-4</v>
      </c>
      <c r="AR2312" s="13">
        <f t="shared" si="2777"/>
        <v>4.7477314839394144E-3</v>
      </c>
      <c r="AS2312" s="13">
        <f t="shared" si="2778"/>
        <v>4.5419964529687046E-3</v>
      </c>
      <c r="AT2312" s="13">
        <f t="shared" si="2779"/>
        <v>2.1725883033366961E-3</v>
      </c>
      <c r="AU2312" s="13">
        <f t="shared" si="2780"/>
        <v>6.9281427006403508E-4</v>
      </c>
      <c r="AV2312" s="13">
        <f t="shared" si="2781"/>
        <v>1.6569807959031498E-4</v>
      </c>
      <c r="AW2312" s="13">
        <f t="shared" si="2782"/>
        <v>1.2168967570440528E-6</v>
      </c>
      <c r="AX2312" s="13">
        <f t="shared" si="2783"/>
        <v>9.6485344457825946E-5</v>
      </c>
      <c r="AY2312" s="13">
        <f t="shared" si="2784"/>
        <v>1.3936343153488342E-4</v>
      </c>
      <c r="AZ2312" s="13">
        <f t="shared" si="2785"/>
        <v>1.0064827025449255E-4</v>
      </c>
      <c r="BA2312" s="13">
        <f t="shared" si="2786"/>
        <v>4.8458787185196214E-5</v>
      </c>
      <c r="BB2312" s="13">
        <f t="shared" si="2787"/>
        <v>1.7498468052574313E-5</v>
      </c>
      <c r="BC2312" s="13">
        <f t="shared" si="2788"/>
        <v>5.0549574510276461E-6</v>
      </c>
      <c r="BD2312" s="13">
        <f t="shared" si="2789"/>
        <v>1.1429372259003459E-3</v>
      </c>
      <c r="BE2312" s="13">
        <f t="shared" si="2790"/>
        <v>1.0934099461113304E-3</v>
      </c>
      <c r="BF2312" s="13">
        <f t="shared" si="2791"/>
        <v>5.2301442422325291E-4</v>
      </c>
      <c r="BG2312" s="13">
        <f t="shared" si="2792"/>
        <v>1.6678348861341502E-4</v>
      </c>
      <c r="BH2312" s="13">
        <f t="shared" si="2793"/>
        <v>3.9889051026708402E-5</v>
      </c>
      <c r="BI2312" s="13">
        <f t="shared" si="2794"/>
        <v>7.6321050964435403E-6</v>
      </c>
      <c r="BJ2312" s="14">
        <f t="shared" si="2795"/>
        <v>0.24972988849693753</v>
      </c>
      <c r="BK2312" s="14">
        <f t="shared" si="2796"/>
        <v>0.26648673610013091</v>
      </c>
      <c r="BL2312" s="14">
        <f t="shared" si="2797"/>
        <v>0.43759913674451062</v>
      </c>
      <c r="BM2312" s="14">
        <f t="shared" si="2798"/>
        <v>0.42976112854681042</v>
      </c>
      <c r="BN2312" s="14">
        <f t="shared" si="2799"/>
        <v>0.56943008589393096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1.62037037037037</v>
      </c>
      <c r="F2313" s="10">
        <f>VLOOKUP(B2313,home!$B$2:$E$405,3,FALSE)</f>
        <v>0</v>
      </c>
      <c r="G2313" s="10">
        <f>VLOOKUP(C2313,away!$B$2:$E$405,4,FALSE)</f>
        <v>1.54</v>
      </c>
      <c r="H2313" s="10">
        <f>VLOOKUP(A2313,away!$A$2:$E$405,3,FALSE)</f>
        <v>1.4537037037036999</v>
      </c>
      <c r="I2313" s="10">
        <f>VLOOKUP(C2313,away!$B$2:$E$405,3,FALSE)</f>
        <v>0.51</v>
      </c>
      <c r="J2313" s="10">
        <f>VLOOKUP(B2313,home!$B$2:$E$405,4,FALSE)</f>
        <v>1.1499999999999999</v>
      </c>
      <c r="K2313" s="12">
        <f t="shared" si="2744"/>
        <v>0</v>
      </c>
      <c r="L2313" s="12">
        <f t="shared" si="2745"/>
        <v>0.85259722222222001</v>
      </c>
      <c r="M2313" s="13">
        <f t="shared" si="2746"/>
        <v>0.42630628071937193</v>
      </c>
      <c r="N2313" s="13">
        <f t="shared" si="2747"/>
        <v>0</v>
      </c>
      <c r="O2313" s="13">
        <f t="shared" si="2748"/>
        <v>0.36346755075722242</v>
      </c>
      <c r="P2313" s="13">
        <f t="shared" si="2749"/>
        <v>0</v>
      </c>
      <c r="Q2313" s="13">
        <f t="shared" si="2750"/>
        <v>0</v>
      </c>
      <c r="R2313" s="13">
        <f t="shared" si="2751"/>
        <v>0.15494571207176078</v>
      </c>
      <c r="S2313" s="13">
        <f t="shared" si="2752"/>
        <v>0</v>
      </c>
      <c r="T2313" s="13">
        <f t="shared" si="2753"/>
        <v>0</v>
      </c>
      <c r="U2313" s="13">
        <f t="shared" si="2754"/>
        <v>0</v>
      </c>
      <c r="V2313" s="13">
        <f t="shared" si="2755"/>
        <v>0</v>
      </c>
      <c r="W2313" s="13">
        <f t="shared" si="2756"/>
        <v>0</v>
      </c>
      <c r="X2313" s="13">
        <f t="shared" si="2757"/>
        <v>0</v>
      </c>
      <c r="Y2313" s="13">
        <f t="shared" si="2758"/>
        <v>0</v>
      </c>
      <c r="Z2313" s="13">
        <f t="shared" si="2759"/>
        <v>4.403542790254239E-2</v>
      </c>
      <c r="AA2313" s="13">
        <f t="shared" si="2760"/>
        <v>0</v>
      </c>
      <c r="AB2313" s="13">
        <f t="shared" si="2761"/>
        <v>0</v>
      </c>
      <c r="AC2313" s="13">
        <f t="shared" si="2762"/>
        <v>0</v>
      </c>
      <c r="AD2313" s="13">
        <f t="shared" si="2763"/>
        <v>0</v>
      </c>
      <c r="AE2313" s="13">
        <f t="shared" si="2764"/>
        <v>0</v>
      </c>
      <c r="AF2313" s="13">
        <f t="shared" si="2765"/>
        <v>0</v>
      </c>
      <c r="AG2313" s="13">
        <f t="shared" si="2766"/>
        <v>0</v>
      </c>
      <c r="AH2313" s="13">
        <f t="shared" si="2767"/>
        <v>9.3861208772686184E-3</v>
      </c>
      <c r="AI2313" s="13">
        <f t="shared" si="2768"/>
        <v>0</v>
      </c>
      <c r="AJ2313" s="13">
        <f t="shared" si="2769"/>
        <v>0</v>
      </c>
      <c r="AK2313" s="13">
        <f t="shared" si="2770"/>
        <v>0</v>
      </c>
      <c r="AL2313" s="13">
        <f t="shared" si="2771"/>
        <v>0</v>
      </c>
      <c r="AM2313" s="13">
        <f t="shared" si="2772"/>
        <v>0</v>
      </c>
      <c r="AN2313" s="13">
        <f t="shared" si="2773"/>
        <v>0</v>
      </c>
      <c r="AO2313" s="13">
        <f t="shared" si="2774"/>
        <v>0</v>
      </c>
      <c r="AP2313" s="13">
        <f t="shared" si="2775"/>
        <v>0</v>
      </c>
      <c r="AQ2313" s="13">
        <f t="shared" si="2776"/>
        <v>0</v>
      </c>
      <c r="AR2313" s="13">
        <f t="shared" si="2777"/>
        <v>1.6005161174802425E-3</v>
      </c>
      <c r="AS2313" s="13">
        <f t="shared" si="2778"/>
        <v>0</v>
      </c>
      <c r="AT2313" s="13">
        <f t="shared" si="2779"/>
        <v>0</v>
      </c>
      <c r="AU2313" s="13">
        <f t="shared" si="2780"/>
        <v>0</v>
      </c>
      <c r="AV2313" s="13">
        <f t="shared" si="2781"/>
        <v>0</v>
      </c>
      <c r="AW2313" s="13">
        <f t="shared" si="2782"/>
        <v>0</v>
      </c>
      <c r="AX2313" s="13">
        <f t="shared" si="2783"/>
        <v>0</v>
      </c>
      <c r="AY2313" s="13">
        <f t="shared" si="2784"/>
        <v>0</v>
      </c>
      <c r="AZ2313" s="13">
        <f t="shared" si="2785"/>
        <v>0</v>
      </c>
      <c r="BA2313" s="13">
        <f t="shared" si="2786"/>
        <v>0</v>
      </c>
      <c r="BB2313" s="13">
        <f t="shared" si="2787"/>
        <v>0</v>
      </c>
      <c r="BC2313" s="13">
        <f t="shared" si="2788"/>
        <v>0</v>
      </c>
      <c r="BD2313" s="13">
        <f t="shared" si="2789"/>
        <v>2.2743259931425777E-4</v>
      </c>
      <c r="BE2313" s="13">
        <f t="shared" si="2790"/>
        <v>0</v>
      </c>
      <c r="BF2313" s="13">
        <f t="shared" si="2791"/>
        <v>0</v>
      </c>
      <c r="BG2313" s="13">
        <f t="shared" si="2792"/>
        <v>0</v>
      </c>
      <c r="BH2313" s="13">
        <f t="shared" si="2793"/>
        <v>0</v>
      </c>
      <c r="BI2313" s="13">
        <f t="shared" si="2794"/>
        <v>0</v>
      </c>
      <c r="BJ2313" s="14">
        <f t="shared" si="2795"/>
        <v>0</v>
      </c>
      <c r="BK2313" s="14">
        <f t="shared" si="2796"/>
        <v>0.42630628071937193</v>
      </c>
      <c r="BL2313" s="14">
        <f t="shared" si="2797"/>
        <v>0.52962733242304638</v>
      </c>
      <c r="BM2313" s="14">
        <f t="shared" si="2798"/>
        <v>5.5249497496605508E-2</v>
      </c>
      <c r="BN2313" s="14">
        <f t="shared" si="2799"/>
        <v>0.94471954354835508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1.62037037037037</v>
      </c>
      <c r="F2314" s="10">
        <f>VLOOKUP(B2314,home!$B$2:$E$405,3,FALSE)</f>
        <v>0.72</v>
      </c>
      <c r="G2314" s="10">
        <f>VLOOKUP(C2314,away!$B$2:$E$405,4,FALSE)</f>
        <v>0.82</v>
      </c>
      <c r="H2314" s="10">
        <f>VLOOKUP(A2314,away!$A$2:$E$405,3,FALSE)</f>
        <v>1.4537037037036999</v>
      </c>
      <c r="I2314" s="10">
        <f>VLOOKUP(C2314,away!$B$2:$E$405,3,FALSE)</f>
        <v>0.62</v>
      </c>
      <c r="J2314" s="10">
        <f>VLOOKUP(B2314,home!$B$2:$E$405,4,FALSE)</f>
        <v>1.26</v>
      </c>
      <c r="K2314" s="12">
        <f t="shared" si="2744"/>
        <v>0.95666666666666633</v>
      </c>
      <c r="L2314" s="12">
        <f t="shared" si="2745"/>
        <v>1.1356333333333304</v>
      </c>
      <c r="M2314" s="13">
        <f t="shared" si="2746"/>
        <v>0.12340298230687657</v>
      </c>
      <c r="N2314" s="13">
        <f t="shared" si="2747"/>
        <v>0.11805551974024521</v>
      </c>
      <c r="O2314" s="13">
        <f t="shared" si="2748"/>
        <v>0.14014054014043223</v>
      </c>
      <c r="P2314" s="13">
        <f t="shared" si="2749"/>
        <v>0.13406778340101344</v>
      </c>
      <c r="Q2314" s="13">
        <f t="shared" si="2750"/>
        <v>5.6469890275750605E-2</v>
      </c>
      <c r="R2314" s="13">
        <f t="shared" si="2751"/>
        <v>7.9574134367406249E-2</v>
      </c>
      <c r="S2314" s="13">
        <f t="shared" si="2752"/>
        <v>3.6413565965049334E-2</v>
      </c>
      <c r="T2314" s="13">
        <f t="shared" si="2753"/>
        <v>6.4129089726818078E-2</v>
      </c>
      <c r="U2314" s="13">
        <f t="shared" si="2754"/>
        <v>7.6125921878151939E-2</v>
      </c>
      <c r="V2314" s="13">
        <f t="shared" si="2755"/>
        <v>4.3956132658488399E-3</v>
      </c>
      <c r="W2314" s="13">
        <f t="shared" si="2756"/>
        <v>1.8007620565711577E-2</v>
      </c>
      <c r="X2314" s="13">
        <f t="shared" si="2757"/>
        <v>2.0450054168440871E-2</v>
      </c>
      <c r="Y2314" s="13">
        <f t="shared" si="2758"/>
        <v>1.1611881591076839E-2</v>
      </c>
      <c r="Z2314" s="13">
        <f t="shared" si="2759"/>
        <v>3.0122346486257279E-2</v>
      </c>
      <c r="AA2314" s="13">
        <f t="shared" si="2760"/>
        <v>2.8817044805186116E-2</v>
      </c>
      <c r="AB2314" s="13">
        <f t="shared" si="2761"/>
        <v>1.3784153098480688E-2</v>
      </c>
      <c r="AC2314" s="13">
        <f t="shared" si="2762"/>
        <v>2.9846833734483661E-4</v>
      </c>
      <c r="AD2314" s="13">
        <f t="shared" si="2763"/>
        <v>4.3068225852993499E-3</v>
      </c>
      <c r="AE2314" s="13">
        <f t="shared" si="2764"/>
        <v>4.8909712886187721E-3</v>
      </c>
      <c r="AF2314" s="13">
        <f t="shared" si="2765"/>
        <v>2.7771750138658761E-3</v>
      </c>
      <c r="AG2314" s="13">
        <f t="shared" si="2766"/>
        <v>1.0512841727488471E-3</v>
      </c>
      <c r="AH2314" s="13">
        <f t="shared" si="2767"/>
        <v>8.5519851870024741E-3</v>
      </c>
      <c r="AI2314" s="13">
        <f t="shared" si="2768"/>
        <v>8.1813991622323636E-3</v>
      </c>
      <c r="AJ2314" s="13">
        <f t="shared" si="2769"/>
        <v>3.9134359326011463E-3</v>
      </c>
      <c r="AK2314" s="13">
        <f t="shared" si="2770"/>
        <v>1.2479512362850319E-3</v>
      </c>
      <c r="AL2314" s="13">
        <f t="shared" si="2771"/>
        <v>1.2970509352423767E-5</v>
      </c>
      <c r="AM2314" s="13">
        <f t="shared" si="2772"/>
        <v>8.2403872132060874E-4</v>
      </c>
      <c r="AN2314" s="13">
        <f t="shared" si="2773"/>
        <v>9.3580583988905832E-4</v>
      </c>
      <c r="AO2314" s="13">
        <f t="shared" si="2774"/>
        <v>5.3136615265300419E-4</v>
      </c>
      <c r="AP2314" s="13">
        <f t="shared" si="2775"/>
        <v>2.0114570505261271E-4</v>
      </c>
      <c r="AQ2314" s="13">
        <f t="shared" si="2776"/>
        <v>5.7106941878645395E-5</v>
      </c>
      <c r="AR2314" s="13">
        <f t="shared" si="2777"/>
        <v>1.942383888906577E-3</v>
      </c>
      <c r="AS2314" s="13">
        <f t="shared" si="2778"/>
        <v>1.8582139203872914E-3</v>
      </c>
      <c r="AT2314" s="13">
        <f t="shared" si="2779"/>
        <v>8.8884565858525413E-4</v>
      </c>
      <c r="AU2314" s="13">
        <f t="shared" si="2780"/>
        <v>2.8344300445996428E-4</v>
      </c>
      <c r="AV2314" s="13">
        <f t="shared" si="2781"/>
        <v>6.7790118566674748E-5</v>
      </c>
      <c r="AW2314" s="13">
        <f t="shared" si="2782"/>
        <v>3.9142927548659467E-7</v>
      </c>
      <c r="AX2314" s="13">
        <f t="shared" si="2783"/>
        <v>1.3138839612167476E-4</v>
      </c>
      <c r="AY2314" s="13">
        <f t="shared" si="2784"/>
        <v>1.4920904224897754E-4</v>
      </c>
      <c r="AZ2314" s="13">
        <f t="shared" si="2785"/>
        <v>8.4723381006340066E-5</v>
      </c>
      <c r="BA2314" s="13">
        <f t="shared" si="2786"/>
        <v>3.2071565194499897E-5</v>
      </c>
      <c r="BB2314" s="13">
        <f t="shared" si="2787"/>
        <v>9.1053846217617894E-6</v>
      </c>
      <c r="BC2314" s="13">
        <f t="shared" si="2788"/>
        <v>2.0680756578586774E-6</v>
      </c>
      <c r="BD2314" s="13">
        <f t="shared" si="2789"/>
        <v>3.6763931506198866E-4</v>
      </c>
      <c r="BE2314" s="13">
        <f t="shared" si="2790"/>
        <v>3.5170827807596899E-4</v>
      </c>
      <c r="BF2314" s="13">
        <f t="shared" si="2791"/>
        <v>1.6823379301300512E-4</v>
      </c>
      <c r="BG2314" s="13">
        <f t="shared" si="2792"/>
        <v>5.3647887327480504E-5</v>
      </c>
      <c r="BH2314" s="13">
        <f t="shared" si="2793"/>
        <v>1.2830786385822414E-5</v>
      </c>
      <c r="BI2314" s="13">
        <f t="shared" si="2794"/>
        <v>2.4549571284873549E-6</v>
      </c>
      <c r="BJ2314" s="14">
        <f t="shared" si="2795"/>
        <v>0.30470833833422106</v>
      </c>
      <c r="BK2314" s="14">
        <f t="shared" si="2796"/>
        <v>0.29874059282773446</v>
      </c>
      <c r="BL2314" s="14">
        <f t="shared" si="2797"/>
        <v>0.36633375741567664</v>
      </c>
      <c r="BM2314" s="14">
        <f t="shared" si="2798"/>
        <v>0.3480453672191916</v>
      </c>
      <c r="BN2314" s="14">
        <f t="shared" si="2799"/>
        <v>0.65171085023172426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1.62037037037037</v>
      </c>
      <c r="F2315" s="10">
        <f>VLOOKUP(B2315,home!$B$2:$E$405,3,FALSE)</f>
        <v>0.72</v>
      </c>
      <c r="G2315" s="10">
        <f>VLOOKUP(C2315,away!$B$2:$E$405,4,FALSE)</f>
        <v>0.82</v>
      </c>
      <c r="H2315" s="10">
        <f>VLOOKUP(A2315,away!$A$2:$E$405,3,FALSE)</f>
        <v>1.4537037037036999</v>
      </c>
      <c r="I2315" s="10">
        <f>VLOOKUP(C2315,away!$B$2:$E$405,3,FALSE)</f>
        <v>0.93</v>
      </c>
      <c r="J2315" s="10">
        <f>VLOOKUP(B2315,home!$B$2:$E$405,4,FALSE)</f>
        <v>1.26</v>
      </c>
      <c r="K2315" s="12">
        <f t="shared" si="2744"/>
        <v>0.95666666666666633</v>
      </c>
      <c r="L2315" s="12">
        <f t="shared" si="2745"/>
        <v>1.7034499999999957</v>
      </c>
      <c r="M2315" s="13">
        <f t="shared" si="2746"/>
        <v>6.9940061594803468E-2</v>
      </c>
      <c r="N2315" s="13">
        <f t="shared" si="2747"/>
        <v>6.6909325592361957E-2</v>
      </c>
      <c r="O2315" s="13">
        <f t="shared" si="2748"/>
        <v>0.11913939792366766</v>
      </c>
      <c r="P2315" s="13">
        <f t="shared" si="2749"/>
        <v>0.11397669068030869</v>
      </c>
      <c r="Q2315" s="13">
        <f t="shared" si="2750"/>
        <v>3.2004960741679793E-2</v>
      </c>
      <c r="R2315" s="13">
        <f t="shared" si="2751"/>
        <v>0.10147400369653561</v>
      </c>
      <c r="S2315" s="13">
        <f t="shared" si="2752"/>
        <v>4.6435067835999648E-2</v>
      </c>
      <c r="T2315" s="13">
        <f t="shared" si="2753"/>
        <v>5.4518850375414304E-2</v>
      </c>
      <c r="U2315" s="13">
        <f t="shared" si="2754"/>
        <v>9.7076796869685705E-2</v>
      </c>
      <c r="V2315" s="13">
        <f t="shared" si="2755"/>
        <v>8.4080175109636952E-3</v>
      </c>
      <c r="W2315" s="13">
        <f t="shared" si="2756"/>
        <v>1.0206026369846776E-2</v>
      </c>
      <c r="X2315" s="13">
        <f t="shared" si="2757"/>
        <v>1.7385455619715447E-2</v>
      </c>
      <c r="Y2315" s="13">
        <f t="shared" si="2758"/>
        <v>1.4807627187702104E-2</v>
      </c>
      <c r="Z2315" s="13">
        <f t="shared" si="2759"/>
        <v>5.7618630532287718E-2</v>
      </c>
      <c r="AA2315" s="13">
        <f t="shared" si="2760"/>
        <v>5.512182320922189E-2</v>
      </c>
      <c r="AB2315" s="13">
        <f t="shared" si="2761"/>
        <v>2.6366605435077798E-2</v>
      </c>
      <c r="AC2315" s="13">
        <f t="shared" si="2762"/>
        <v>8.5637436294534481E-4</v>
      </c>
      <c r="AD2315" s="13">
        <f t="shared" si="2763"/>
        <v>2.4409413067883524E-3</v>
      </c>
      <c r="AE2315" s="13">
        <f t="shared" si="2764"/>
        <v>4.1580214690486086E-3</v>
      </c>
      <c r="AF2315" s="13">
        <f t="shared" si="2765"/>
        <v>3.5414908357254181E-3</v>
      </c>
      <c r="AG2315" s="13">
        <f t="shared" si="2766"/>
        <v>2.0109175213721491E-3</v>
      </c>
      <c r="AH2315" s="13">
        <f t="shared" si="2767"/>
        <v>2.4537614045056319E-2</v>
      </c>
      <c r="AI2315" s="13">
        <f t="shared" si="2768"/>
        <v>2.34743174364372E-2</v>
      </c>
      <c r="AJ2315" s="13">
        <f t="shared" si="2769"/>
        <v>1.1228548507095792E-2</v>
      </c>
      <c r="AK2315" s="13">
        <f t="shared" si="2770"/>
        <v>3.5806593572627679E-3</v>
      </c>
      <c r="AL2315" s="13">
        <f t="shared" si="2771"/>
        <v>5.5823065434200326E-5</v>
      </c>
      <c r="AM2315" s="13">
        <f t="shared" si="2772"/>
        <v>4.6703343669883806E-4</v>
      </c>
      <c r="AN2315" s="13">
        <f t="shared" si="2773"/>
        <v>7.9556810774463361E-4</v>
      </c>
      <c r="AO2315" s="13">
        <f t="shared" si="2774"/>
        <v>6.7760524656879659E-4</v>
      </c>
      <c r="AP2315" s="13">
        <f t="shared" si="2775"/>
        <v>3.8475555242253781E-4</v>
      </c>
      <c r="AQ2315" s="13">
        <f t="shared" si="2776"/>
        <v>1.6385296144354262E-4</v>
      </c>
      <c r="AR2315" s="13">
        <f t="shared" si="2777"/>
        <v>8.3597197290102062E-3</v>
      </c>
      <c r="AS2315" s="13">
        <f t="shared" si="2778"/>
        <v>7.9974652074197607E-3</v>
      </c>
      <c r="AT2315" s="13">
        <f t="shared" si="2779"/>
        <v>3.8254541908824507E-3</v>
      </c>
      <c r="AU2315" s="13">
        <f t="shared" si="2780"/>
        <v>1.2198948364258479E-3</v>
      </c>
      <c r="AV2315" s="13">
        <f t="shared" si="2781"/>
        <v>2.9175818171184846E-4</v>
      </c>
      <c r="AW2315" s="13">
        <f t="shared" si="2782"/>
        <v>2.5269765586653634E-6</v>
      </c>
      <c r="AX2315" s="13">
        <f t="shared" si="2783"/>
        <v>7.4465886851425806E-5</v>
      </c>
      <c r="AY2315" s="13">
        <f t="shared" si="2784"/>
        <v>1.2684891495706095E-4</v>
      </c>
      <c r="AZ2315" s="13">
        <f t="shared" si="2785"/>
        <v>1.080403920918025E-4</v>
      </c>
      <c r="BA2315" s="13">
        <f t="shared" si="2786"/>
        <v>6.1347135302926829E-5</v>
      </c>
      <c r="BB2315" s="13">
        <f t="shared" si="2787"/>
        <v>2.6125444407942613E-5</v>
      </c>
      <c r="BC2315" s="13">
        <f t="shared" si="2788"/>
        <v>8.9006776553419355E-6</v>
      </c>
      <c r="BD2315" s="13">
        <f t="shared" si="2789"/>
        <v>2.3733940953970661E-3</v>
      </c>
      <c r="BE2315" s="13">
        <f t="shared" si="2790"/>
        <v>2.2705470179298589E-3</v>
      </c>
      <c r="BF2315" s="13">
        <f t="shared" si="2791"/>
        <v>1.0860783235764489E-3</v>
      </c>
      <c r="BG2315" s="13">
        <f t="shared" si="2792"/>
        <v>3.4633830985160083E-4</v>
      </c>
      <c r="BH2315" s="13">
        <f t="shared" si="2793"/>
        <v>8.2832579106174482E-5</v>
      </c>
      <c r="BI2315" s="13">
        <f t="shared" si="2794"/>
        <v>1.5848633468981383E-5</v>
      </c>
      <c r="BJ2315" s="14">
        <f t="shared" si="2795"/>
        <v>0.21087816077579979</v>
      </c>
      <c r="BK2315" s="14">
        <f t="shared" si="2796"/>
        <v>0.23979888396541213</v>
      </c>
      <c r="BL2315" s="14">
        <f t="shared" si="2797"/>
        <v>0.489869097584821</v>
      </c>
      <c r="BM2315" s="14">
        <f t="shared" si="2798"/>
        <v>0.49459601069056497</v>
      </c>
      <c r="BN2315" s="14">
        <f t="shared" si="2799"/>
        <v>0.50344444022935719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1.8395061728395099</v>
      </c>
      <c r="F2316" s="10">
        <f>VLOOKUP(B2316,home!$B$2:$E$405,3,FALSE)</f>
        <v>0.22</v>
      </c>
      <c r="G2316" s="10">
        <f>VLOOKUP(C2316,away!$B$2:$E$405,4,FALSE)</f>
        <v>0.82</v>
      </c>
      <c r="H2316" s="10">
        <f>VLOOKUP(A2316,away!$A$2:$E$405,3,FALSE)</f>
        <v>1.2222222222222201</v>
      </c>
      <c r="I2316" s="10">
        <f>VLOOKUP(C2316,away!$B$2:$E$405,3,FALSE)</f>
        <v>0.41</v>
      </c>
      <c r="J2316" s="10">
        <f>VLOOKUP(B2316,home!$B$2:$E$405,4,FALSE)</f>
        <v>1.31</v>
      </c>
      <c r="K2316" s="12">
        <f t="shared" si="2744"/>
        <v>0.33184691358024759</v>
      </c>
      <c r="L2316" s="12">
        <f t="shared" si="2745"/>
        <v>0.65645555555555435</v>
      </c>
      <c r="M2316" s="13">
        <f t="shared" si="2746"/>
        <v>0.37220798959628293</v>
      </c>
      <c r="N2316" s="13">
        <f t="shared" si="2747"/>
        <v>0.12351607255743542</v>
      </c>
      <c r="O2316" s="13">
        <f t="shared" si="2748"/>
        <v>0.24433800259264388</v>
      </c>
      <c r="P2316" s="13">
        <f t="shared" si="2749"/>
        <v>8.1082812030731422E-2</v>
      </c>
      <c r="Q2316" s="13">
        <f t="shared" si="2750"/>
        <v>2.0494213727869432E-2</v>
      </c>
      <c r="R2316" s="13">
        <f t="shared" si="2751"/>
        <v>8.0198519617644251E-2</v>
      </c>
      <c r="S2316" s="13">
        <f t="shared" si="2752"/>
        <v>4.4158256879049665E-3</v>
      </c>
      <c r="T2316" s="13">
        <f t="shared" si="2753"/>
        <v>1.3453540458402795E-2</v>
      </c>
      <c r="U2316" s="13">
        <f t="shared" si="2754"/>
        <v>2.6613631208820189E-2</v>
      </c>
      <c r="V2316" s="13">
        <f t="shared" si="2755"/>
        <v>1.0688395682604824E-4</v>
      </c>
      <c r="W2316" s="13">
        <f t="shared" si="2756"/>
        <v>2.266980523949138E-3</v>
      </c>
      <c r="X2316" s="13">
        <f t="shared" si="2757"/>
        <v>1.488171959282653E-3</v>
      </c>
      <c r="Y2316" s="13">
        <f t="shared" si="2758"/>
        <v>4.8845937514654589E-4</v>
      </c>
      <c r="Z2316" s="13">
        <f t="shared" si="2759"/>
        <v>1.7548921250111229E-2</v>
      </c>
      <c r="AA2316" s="13">
        <f t="shared" si="2760"/>
        <v>5.8235553535122327E-3</v>
      </c>
      <c r="AB2316" s="13">
        <f t="shared" si="2761"/>
        <v>9.6626443506338104E-4</v>
      </c>
      <c r="AC2316" s="13">
        <f t="shared" si="2762"/>
        <v>1.4552434429583613E-6</v>
      </c>
      <c r="AD2316" s="13">
        <f t="shared" si="2763"/>
        <v>1.8807262250476346E-4</v>
      </c>
      <c r="AE2316" s="13">
        <f t="shared" si="2764"/>
        <v>1.2346131789115454E-4</v>
      </c>
      <c r="AF2316" s="13">
        <f t="shared" si="2765"/>
        <v>4.0523434012929374E-5</v>
      </c>
      <c r="AG2316" s="13">
        <f t="shared" si="2766"/>
        <v>8.8672777959921337E-6</v>
      </c>
      <c r="AH2316" s="13">
        <f t="shared" si="2767"/>
        <v>2.8800217121606091E-3</v>
      </c>
      <c r="AI2316" s="13">
        <f t="shared" si="2768"/>
        <v>9.5572631622459854E-4</v>
      </c>
      <c r="AJ2316" s="13">
        <f t="shared" si="2769"/>
        <v>1.5857741413327636E-4</v>
      </c>
      <c r="AK2316" s="13">
        <f t="shared" si="2770"/>
        <v>1.754114181455484E-5</v>
      </c>
      <c r="AL2316" s="13">
        <f t="shared" si="2771"/>
        <v>1.2680569342139202E-8</v>
      </c>
      <c r="AM2316" s="13">
        <f t="shared" si="2772"/>
        <v>1.2482263861429756E-5</v>
      </c>
      <c r="AN2316" s="13">
        <f t="shared" si="2773"/>
        <v>8.1940514577458892E-6</v>
      </c>
      <c r="AO2316" s="13">
        <f t="shared" si="2774"/>
        <v>2.6895153009726884E-6</v>
      </c>
      <c r="AP2316" s="13">
        <f t="shared" si="2775"/>
        <v>5.8851575369173012E-7</v>
      </c>
      <c r="AQ2316" s="13">
        <f t="shared" si="2776"/>
        <v>9.6583609010725076E-8</v>
      </c>
      <c r="AR2316" s="13">
        <f t="shared" si="2777"/>
        <v>3.7812125061369048E-4</v>
      </c>
      <c r="AS2316" s="13">
        <f t="shared" si="2778"/>
        <v>1.2547836997525651E-4</v>
      </c>
      <c r="AT2316" s="13">
        <f t="shared" si="2779"/>
        <v>2.0819804898684641E-5</v>
      </c>
      <c r="AU2316" s="13">
        <f t="shared" si="2780"/>
        <v>2.3029959989904736E-6</v>
      </c>
      <c r="AV2316" s="13">
        <f t="shared" si="2781"/>
        <v>1.9106052856316185E-7</v>
      </c>
      <c r="AW2316" s="13">
        <f t="shared" si="2782"/>
        <v>7.6732502700867767E-11</v>
      </c>
      <c r="AX2316" s="13">
        <f t="shared" si="2783"/>
        <v>6.9036678948495485E-7</v>
      </c>
      <c r="AY2316" s="13">
        <f t="shared" si="2784"/>
        <v>4.5319511432845044E-7</v>
      </c>
      <c r="AZ2316" s="13">
        <f t="shared" si="2785"/>
        <v>1.4875122527577294E-7</v>
      </c>
      <c r="BA2316" s="13">
        <f t="shared" si="2786"/>
        <v>3.2549522742658983E-8</v>
      </c>
      <c r="BB2316" s="13">
        <f t="shared" si="2787"/>
        <v>5.3418287587750868E-9</v>
      </c>
      <c r="BC2316" s="13">
        <f t="shared" si="2788"/>
        <v>7.0133463310486776E-10</v>
      </c>
      <c r="BD2316" s="13">
        <f t="shared" si="2789"/>
        <v>4.1369965939828506E-5</v>
      </c>
      <c r="BE2316" s="13">
        <f t="shared" si="2790"/>
        <v>1.3728495512052059E-5</v>
      </c>
      <c r="BF2316" s="13">
        <f t="shared" si="2791"/>
        <v>2.2778794318873783E-6</v>
      </c>
      <c r="BG2316" s="13">
        <f t="shared" si="2792"/>
        <v>2.519690863265849E-7</v>
      </c>
      <c r="BH2316" s="13">
        <f t="shared" si="2793"/>
        <v>2.0903790903778036E-8</v>
      </c>
      <c r="BI2316" s="13">
        <f t="shared" si="2794"/>
        <v>1.3873716987091192E-9</v>
      </c>
      <c r="BJ2316" s="14">
        <f t="shared" si="2795"/>
        <v>0.16209374509008889</v>
      </c>
      <c r="BK2316" s="14">
        <f t="shared" si="2796"/>
        <v>0.45781543239087197</v>
      </c>
      <c r="BL2316" s="14">
        <f t="shared" si="2797"/>
        <v>0.362536403875165</v>
      </c>
      <c r="BM2316" s="14">
        <f t="shared" si="2798"/>
        <v>7.8156439365247798E-2</v>
      </c>
      <c r="BN2316" s="14">
        <f t="shared" si="2799"/>
        <v>0.92183761012260734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1.8395061728395099</v>
      </c>
      <c r="F2317" s="10">
        <f>VLOOKUP(B2317,home!$B$2:$E$405,3,FALSE)</f>
        <v>1.85</v>
      </c>
      <c r="G2317" s="10">
        <f>VLOOKUP(C2317,away!$B$2:$E$405,4,FALSE)</f>
        <v>1.36</v>
      </c>
      <c r="H2317" s="10">
        <f>VLOOKUP(A2317,away!$A$2:$E$405,3,FALSE)</f>
        <v>1.2222222222222201</v>
      </c>
      <c r="I2317" s="10">
        <f>VLOOKUP(C2317,away!$B$2:$E$405,3,FALSE)</f>
        <v>0.54</v>
      </c>
      <c r="J2317" s="10">
        <f>VLOOKUP(B2317,home!$B$2:$E$405,4,FALSE)</f>
        <v>1.31</v>
      </c>
      <c r="K2317" s="12">
        <f t="shared" si="2744"/>
        <v>4.6281975308642078</v>
      </c>
      <c r="L2317" s="12">
        <f t="shared" si="2745"/>
        <v>0.86459999999999859</v>
      </c>
      <c r="M2317" s="13">
        <f t="shared" si="2746"/>
        <v>4.1163125403469282E-3</v>
      </c>
      <c r="N2317" s="13">
        <f t="shared" si="2747"/>
        <v>1.9051107535499028E-2</v>
      </c>
      <c r="O2317" s="13">
        <f t="shared" si="2748"/>
        <v>3.5589638223839475E-3</v>
      </c>
      <c r="P2317" s="13">
        <f t="shared" si="2749"/>
        <v>1.6471587575192431E-2</v>
      </c>
      <c r="Q2317" s="13">
        <f t="shared" si="2750"/>
        <v>4.4086144428012543E-2</v>
      </c>
      <c r="R2317" s="13">
        <f t="shared" si="2751"/>
        <v>1.5385400604165781E-3</v>
      </c>
      <c r="S2317" s="13">
        <f t="shared" si="2752"/>
        <v>1.6477927428244249E-2</v>
      </c>
      <c r="T2317" s="13">
        <f t="shared" si="2753"/>
        <v>3.8116880472459577E-2</v>
      </c>
      <c r="U2317" s="13">
        <f t="shared" si="2754"/>
        <v>7.1206673087556762E-3</v>
      </c>
      <c r="V2317" s="13">
        <f t="shared" si="2755"/>
        <v>7.3263420984364582E-3</v>
      </c>
      <c r="W2317" s="13">
        <f t="shared" si="2756"/>
        <v>6.8013128262350175E-2</v>
      </c>
      <c r="X2317" s="13">
        <f t="shared" si="2757"/>
        <v>5.880415069562786E-2</v>
      </c>
      <c r="Y2317" s="13">
        <f t="shared" si="2758"/>
        <v>2.5421034345719885E-2</v>
      </c>
      <c r="Z2317" s="13">
        <f t="shared" si="2759"/>
        <v>4.434072454120571E-4</v>
      </c>
      <c r="AA2317" s="13">
        <f t="shared" si="2760"/>
        <v>2.0521763183833823E-3</v>
      </c>
      <c r="AB2317" s="13">
        <f t="shared" si="2761"/>
        <v>4.7489386848199849E-3</v>
      </c>
      <c r="AC2317" s="13">
        <f t="shared" si="2762"/>
        <v>1.8322904950938879E-3</v>
      </c>
      <c r="AD2317" s="13">
        <f t="shared" si="2763"/>
        <v>7.8694548072539963E-2</v>
      </c>
      <c r="AE2317" s="13">
        <f t="shared" si="2764"/>
        <v>6.8039306263517924E-2</v>
      </c>
      <c r="AF2317" s="13">
        <f t="shared" si="2765"/>
        <v>2.9413392097718753E-2</v>
      </c>
      <c r="AG2317" s="13">
        <f t="shared" si="2766"/>
        <v>8.4769396025625304E-3</v>
      </c>
      <c r="AH2317" s="13">
        <f t="shared" si="2767"/>
        <v>9.5842476095815978E-5</v>
      </c>
      <c r="AI2317" s="13">
        <f t="shared" si="2768"/>
        <v>4.4357791121856736E-4</v>
      </c>
      <c r="AJ2317" s="13">
        <f t="shared" si="2769"/>
        <v>1.0264830967238378E-3</v>
      </c>
      <c r="AK2317" s="13">
        <f t="shared" si="2770"/>
        <v>1.5835888445770378E-3</v>
      </c>
      <c r="AL2317" s="13">
        <f t="shared" si="2771"/>
        <v>2.9327931790707037E-4</v>
      </c>
      <c r="AM2317" s="13">
        <f t="shared" si="2772"/>
        <v>7.2842782616360818E-2</v>
      </c>
      <c r="AN2317" s="13">
        <f t="shared" si="2773"/>
        <v>6.2979869850105452E-2</v>
      </c>
      <c r="AO2317" s="13">
        <f t="shared" si="2774"/>
        <v>2.7226197736200542E-2</v>
      </c>
      <c r="AP2317" s="13">
        <f t="shared" si="2775"/>
        <v>7.8465901875729837E-3</v>
      </c>
      <c r="AQ2317" s="13">
        <f t="shared" si="2776"/>
        <v>1.6960404690438975E-3</v>
      </c>
      <c r="AR2317" s="13">
        <f t="shared" si="2777"/>
        <v>1.6573080966488477E-5</v>
      </c>
      <c r="AS2317" s="13">
        <f t="shared" si="2778"/>
        <v>7.6703492407914574E-5</v>
      </c>
      <c r="AT2317" s="13">
        <f t="shared" si="2779"/>
        <v>1.7749945708548582E-4</v>
      </c>
      <c r="AU2317" s="13">
        <f t="shared" si="2780"/>
        <v>2.7383418300426103E-4</v>
      </c>
      <c r="AV2317" s="13">
        <f t="shared" si="2781"/>
        <v>3.1683967241163469E-4</v>
      </c>
      <c r="AW2317" s="13">
        <f t="shared" si="2782"/>
        <v>3.2599133336701459E-5</v>
      </c>
      <c r="AX2317" s="13">
        <f t="shared" si="2783"/>
        <v>5.6188464441053222E-2</v>
      </c>
      <c r="AY2317" s="13">
        <f t="shared" si="2784"/>
        <v>4.8580546355734527E-2</v>
      </c>
      <c r="AZ2317" s="13">
        <f t="shared" si="2785"/>
        <v>2.1001370189584003E-2</v>
      </c>
      <c r="BA2317" s="13">
        <f t="shared" si="2786"/>
        <v>6.0525948886381003E-3</v>
      </c>
      <c r="BB2317" s="13">
        <f t="shared" si="2787"/>
        <v>1.308268385179123E-3</v>
      </c>
      <c r="BC2317" s="13">
        <f t="shared" si="2788"/>
        <v>2.2622576916517367E-4</v>
      </c>
      <c r="BD2317" s="13">
        <f t="shared" si="2789"/>
        <v>2.3881809672709844E-6</v>
      </c>
      <c r="BE2317" s="13">
        <f t="shared" si="2790"/>
        <v>1.1052973255980467E-5</v>
      </c>
      <c r="BF2317" s="13">
        <f t="shared" si="2791"/>
        <v>2.5577671766018452E-5</v>
      </c>
      <c r="BG2317" s="13">
        <f t="shared" si="2792"/>
        <v>3.9459505770913929E-5</v>
      </c>
      <c r="BH2317" s="13">
        <f t="shared" si="2793"/>
        <v>4.5656596794516466E-5</v>
      </c>
      <c r="BI2317" s="13">
        <f t="shared" si="2794"/>
        <v>4.2261549710408751E-5</v>
      </c>
      <c r="BJ2317" s="14">
        <f t="shared" si="2795"/>
        <v>0.74406558266464595</v>
      </c>
      <c r="BK2317" s="14">
        <f t="shared" si="2796"/>
        <v>9.5098285810955557E-2</v>
      </c>
      <c r="BL2317" s="14">
        <f t="shared" si="2797"/>
        <v>2.319662488751572E-2</v>
      </c>
      <c r="BM2317" s="14">
        <f t="shared" si="2798"/>
        <v>0.72543329742428031</v>
      </c>
      <c r="BN2317" s="14">
        <f t="shared" si="2799"/>
        <v>8.8822655961851446E-2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1.8395061728395099</v>
      </c>
      <c r="F2318" s="10">
        <f>VLOOKUP(B2318,home!$B$2:$E$405,3,FALSE)</f>
        <v>0.95</v>
      </c>
      <c r="G2318" s="10">
        <f>VLOOKUP(C2318,away!$B$2:$E$405,4,FALSE)</f>
        <v>1.85</v>
      </c>
      <c r="H2318" s="10">
        <f>VLOOKUP(A2318,away!$A$2:$E$405,3,FALSE)</f>
        <v>1.2222222222222201</v>
      </c>
      <c r="I2318" s="10">
        <f>VLOOKUP(C2318,away!$B$2:$E$405,3,FALSE)</f>
        <v>0.43</v>
      </c>
      <c r="J2318" s="10">
        <f>VLOOKUP(B2318,home!$B$2:$E$405,4,FALSE)</f>
        <v>0.61</v>
      </c>
      <c r="K2318" s="12">
        <f t="shared" si="2744"/>
        <v>3.2329320987654384</v>
      </c>
      <c r="L2318" s="12">
        <f t="shared" si="2745"/>
        <v>0.32058888888888831</v>
      </c>
      <c r="M2318" s="13">
        <f t="shared" si="2746"/>
        <v>2.8623678398613531E-2</v>
      </c>
      <c r="N2318" s="13">
        <f t="shared" si="2747"/>
        <v>9.253840867961656E-2</v>
      </c>
      <c r="O2318" s="13">
        <f t="shared" si="2748"/>
        <v>9.1764332537243847E-3</v>
      </c>
      <c r="P2318" s="13">
        <f t="shared" si="2749"/>
        <v>2.9666785618144131E-2</v>
      </c>
      <c r="Q2318" s="13">
        <f t="shared" si="2750"/>
        <v>0.14958519589450336</v>
      </c>
      <c r="R2318" s="13">
        <f t="shared" si="2751"/>
        <v>1.4709312703872735E-3</v>
      </c>
      <c r="S2318" s="13">
        <f t="shared" si="2752"/>
        <v>7.6869764662702749E-3</v>
      </c>
      <c r="T2318" s="13">
        <f t="shared" si="2753"/>
        <v>4.7955351746045531E-2</v>
      </c>
      <c r="U2318" s="13">
        <f t="shared" si="2754"/>
        <v>4.7554209191128394E-3</v>
      </c>
      <c r="V2318" s="13">
        <f t="shared" si="2755"/>
        <v>8.8523401150910079E-4</v>
      </c>
      <c r="W2318" s="13">
        <f t="shared" si="2756"/>
        <v>0.16119959376915199</v>
      </c>
      <c r="X2318" s="13">
        <f t="shared" si="2757"/>
        <v>5.1678798655792599E-2</v>
      </c>
      <c r="Y2318" s="13">
        <f t="shared" si="2758"/>
        <v>8.2838243200865636E-3</v>
      </c>
      <c r="Z2318" s="13">
        <f t="shared" si="2759"/>
        <v>1.5718807386845901E-4</v>
      </c>
      <c r="AA2318" s="13">
        <f t="shared" si="2760"/>
        <v>5.0817836955245382E-4</v>
      </c>
      <c r="AB2318" s="13">
        <f t="shared" si="2761"/>
        <v>8.2145308141220693E-4</v>
      </c>
      <c r="AC2318" s="13">
        <f t="shared" si="2762"/>
        <v>5.7343362887372444E-5</v>
      </c>
      <c r="AD2318" s="13">
        <f t="shared" si="2763"/>
        <v>0.13028683525106019</v>
      </c>
      <c r="AE2318" s="13">
        <f t="shared" si="2764"/>
        <v>4.1768511749987025E-2</v>
      </c>
      <c r="AF2318" s="13">
        <f t="shared" si="2765"/>
        <v>6.6952603862354089E-3</v>
      </c>
      <c r="AG2318" s="13">
        <f t="shared" si="2766"/>
        <v>7.1547536268166641E-4</v>
      </c>
      <c r="AH2318" s="13">
        <f t="shared" si="2767"/>
        <v>1.2598187487018441E-5</v>
      </c>
      <c r="AI2318" s="13">
        <f t="shared" si="2768"/>
        <v>4.0729084713047005E-5</v>
      </c>
      <c r="AJ2318" s="13">
        <f t="shared" si="2769"/>
        <v>6.5837182661073211E-5</v>
      </c>
      <c r="AK2318" s="13">
        <f t="shared" si="2770"/>
        <v>7.0949047039088974E-5</v>
      </c>
      <c r="AL2318" s="13">
        <f t="shared" si="2771"/>
        <v>2.3773230396349388E-6</v>
      </c>
      <c r="AM2318" s="13">
        <f t="shared" si="2772"/>
        <v>8.4241698345943361E-2</v>
      </c>
      <c r="AN2318" s="13">
        <f t="shared" si="2773"/>
        <v>2.7006952470838879E-2</v>
      </c>
      <c r="AO2318" s="13">
        <f t="shared" si="2774"/>
        <v>4.329064442450627E-3</v>
      </c>
      <c r="AP2318" s="13">
        <f t="shared" si="2775"/>
        <v>4.6261665317788049E-4</v>
      </c>
      <c r="AQ2318" s="13">
        <f t="shared" si="2776"/>
        <v>3.7077439705948217E-5</v>
      </c>
      <c r="AR2318" s="13">
        <f t="shared" si="2777"/>
        <v>8.0776778569542787E-7</v>
      </c>
      <c r="AS2318" s="13">
        <f t="shared" si="2778"/>
        <v>2.6114584027234301E-6</v>
      </c>
      <c r="AT2318" s="13">
        <f t="shared" si="2779"/>
        <v>4.2213338473776507E-6</v>
      </c>
      <c r="AU2318" s="13">
        <f t="shared" si="2780"/>
        <v>4.5490952315974034E-6</v>
      </c>
      <c r="AV2318" s="13">
        <f t="shared" si="2781"/>
        <v>3.6767289986430105E-6</v>
      </c>
      <c r="AW2318" s="13">
        <f t="shared" si="2782"/>
        <v>6.8443269608777133E-8</v>
      </c>
      <c r="AX2318" s="13">
        <f t="shared" si="2783"/>
        <v>4.5391281772852607E-2</v>
      </c>
      <c r="AY2318" s="13">
        <f t="shared" si="2784"/>
        <v>1.4551940588801266E-2</v>
      </c>
      <c r="AZ2318" s="13">
        <f t="shared" si="2785"/>
        <v>2.3325952322704566E-3</v>
      </c>
      <c r="BA2318" s="13">
        <f t="shared" si="2786"/>
        <v>2.4926803791370139E-4</v>
      </c>
      <c r="BB2318" s="13">
        <f t="shared" si="2787"/>
        <v>1.9978140827566697E-5</v>
      </c>
      <c r="BC2318" s="13">
        <f t="shared" si="2788"/>
        <v>1.2809539939950691E-6</v>
      </c>
      <c r="BD2318" s="13">
        <f t="shared" si="2789"/>
        <v>4.3160229482722463E-8</v>
      </c>
      <c r="BE2318" s="13">
        <f t="shared" si="2790"/>
        <v>1.3953409128477586E-7</v>
      </c>
      <c r="BF2318" s="13">
        <f t="shared" si="2791"/>
        <v>2.2555212129330943E-7</v>
      </c>
      <c r="BG2318" s="13">
        <f t="shared" si="2792"/>
        <v>2.4306489762459186E-7</v>
      </c>
      <c r="BH2318" s="13">
        <f t="shared" si="2793"/>
        <v>1.9645307740341954E-7</v>
      </c>
      <c r="BI2318" s="13">
        <f t="shared" si="2794"/>
        <v>1.2702389196775324E-7</v>
      </c>
      <c r="BJ2318" s="14">
        <f t="shared" si="2795"/>
        <v>0.86933100989393697</v>
      </c>
      <c r="BK2318" s="14">
        <f t="shared" si="2796"/>
        <v>8.1474335769265313E-2</v>
      </c>
      <c r="BL2318" s="14">
        <f t="shared" si="2797"/>
        <v>1.6939371568664478E-2</v>
      </c>
      <c r="BM2318" s="14">
        <f t="shared" si="2798"/>
        <v>0.64228860004521438</v>
      </c>
      <c r="BN2318" s="14">
        <f t="shared" si="2799"/>
        <v>0.31106143311498924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1.8395061728395099</v>
      </c>
      <c r="F2319" s="10">
        <f>VLOOKUP(B2319,home!$B$2:$E$405,3,FALSE)</f>
        <v>1.22</v>
      </c>
      <c r="G2319" s="10">
        <f>VLOOKUP(C2319,away!$B$2:$E$405,4,FALSE)</f>
        <v>0.82</v>
      </c>
      <c r="H2319" s="10">
        <f>VLOOKUP(A2319,away!$A$2:$E$405,3,FALSE)</f>
        <v>1.2222222222222201</v>
      </c>
      <c r="I2319" s="10">
        <f>VLOOKUP(C2319,away!$B$2:$E$405,3,FALSE)</f>
        <v>0.68</v>
      </c>
      <c r="J2319" s="10">
        <f>VLOOKUP(B2319,home!$B$2:$E$405,4,FALSE)</f>
        <v>1.84</v>
      </c>
      <c r="K2319" s="12">
        <f t="shared" si="2744"/>
        <v>1.8402419753086456</v>
      </c>
      <c r="L2319" s="12">
        <f t="shared" si="2745"/>
        <v>1.529244444444442</v>
      </c>
      <c r="M2319" s="13">
        <f t="shared" si="2746"/>
        <v>3.4407303718073004E-2</v>
      </c>
      <c r="N2319" s="13">
        <f t="shared" si="2747"/>
        <v>6.3317764559191164E-2</v>
      </c>
      <c r="O2319" s="13">
        <f t="shared" si="2748"/>
        <v>5.261717805917572E-2</v>
      </c>
      <c r="P2319" s="13">
        <f t="shared" si="2749"/>
        <v>9.6828339686784254E-2</v>
      </c>
      <c r="Q2319" s="13">
        <f t="shared" si="2750"/>
        <v>5.8260004062266869E-2</v>
      </c>
      <c r="R2319" s="13">
        <f t="shared" si="2751"/>
        <v>4.0232263614669236E-2</v>
      </c>
      <c r="S2319" s="13">
        <f t="shared" si="2752"/>
        <v>6.8123089819259297E-2</v>
      </c>
      <c r="T2319" s="13">
        <f t="shared" si="2753"/>
        <v>8.9093787545532224E-2</v>
      </c>
      <c r="U2319" s="13">
        <f t="shared" si="2754"/>
        <v>7.4037100265397074E-2</v>
      </c>
      <c r="V2319" s="13">
        <f t="shared" si="2755"/>
        <v>2.1301180494767282E-2</v>
      </c>
      <c r="W2319" s="13">
        <f t="shared" si="2756"/>
        <v>3.5737501652345231E-2</v>
      </c>
      <c r="X2319" s="13">
        <f t="shared" si="2757"/>
        <v>5.4651375860172997E-2</v>
      </c>
      <c r="Y2319" s="13">
        <f t="shared" si="2758"/>
        <v>4.178765645770733E-2</v>
      </c>
      <c r="Z2319" s="13">
        <f t="shared" si="2759"/>
        <v>2.0508321873385735E-2</v>
      </c>
      <c r="AA2319" s="13">
        <f t="shared" si="2760"/>
        <v>3.7740274754544868E-2</v>
      </c>
      <c r="AB2319" s="13">
        <f t="shared" si="2761"/>
        <v>3.472561888149734E-2</v>
      </c>
      <c r="AC2319" s="13">
        <f t="shared" si="2762"/>
        <v>3.7465845143974455E-3</v>
      </c>
      <c r="AD2319" s="13">
        <f t="shared" si="2763"/>
        <v>1.6441412658326951E-2</v>
      </c>
      <c r="AE2319" s="13">
        <f t="shared" si="2764"/>
        <v>2.5142938966565009E-2</v>
      </c>
      <c r="AF2319" s="13">
        <f t="shared" si="2765"/>
        <v>1.9224849865812615E-2</v>
      </c>
      <c r="AG2319" s="13">
        <f t="shared" si="2766"/>
        <v>9.7998316175241396E-3</v>
      </c>
      <c r="AH2319" s="13">
        <f t="shared" si="2767"/>
        <v>7.8405593224383924E-3</v>
      </c>
      <c r="AI2319" s="13">
        <f t="shared" si="2768"/>
        <v>1.4428526375048642E-2</v>
      </c>
      <c r="AJ2319" s="13">
        <f t="shared" si="2769"/>
        <v>1.3275989938606207E-2</v>
      </c>
      <c r="AK2319" s="13">
        <f t="shared" si="2770"/>
        <v>8.1436779829327961E-3</v>
      </c>
      <c r="AL2319" s="13">
        <f t="shared" si="2771"/>
        <v>4.217425009501889E-4</v>
      </c>
      <c r="AM2319" s="13">
        <f t="shared" si="2772"/>
        <v>6.0512355414448285E-3</v>
      </c>
      <c r="AN2319" s="13">
        <f t="shared" si="2773"/>
        <v>9.2538183337792564E-3</v>
      </c>
      <c r="AO2319" s="13">
        <f t="shared" si="2774"/>
        <v>7.0756751384150269E-3</v>
      </c>
      <c r="AP2319" s="13">
        <f t="shared" si="2775"/>
        <v>3.6068122987049467E-3</v>
      </c>
      <c r="AQ2319" s="13">
        <f t="shared" si="2776"/>
        <v>1.3789244174871069E-3</v>
      </c>
      <c r="AR2319" s="13">
        <f t="shared" si="2777"/>
        <v>2.3980263570351958E-3</v>
      </c>
      <c r="AS2319" s="13">
        <f t="shared" si="2778"/>
        <v>4.4129487601126446E-3</v>
      </c>
      <c r="AT2319" s="13">
        <f t="shared" si="2779"/>
        <v>4.0604467716227662E-3</v>
      </c>
      <c r="AU2319" s="13">
        <f t="shared" si="2780"/>
        <v>2.4907348625488974E-3</v>
      </c>
      <c r="AV2319" s="13">
        <f t="shared" si="2781"/>
        <v>1.1458887108567733E-3</v>
      </c>
      <c r="AW2319" s="13">
        <f t="shared" si="2782"/>
        <v>3.2968312061627746E-5</v>
      </c>
      <c r="AX2319" s="13">
        <f t="shared" si="2783"/>
        <v>1.8559562743077193E-3</v>
      </c>
      <c r="AY2319" s="13">
        <f t="shared" si="2784"/>
        <v>2.8382108216168838E-3</v>
      </c>
      <c r="AZ2319" s="13">
        <f t="shared" si="2785"/>
        <v>2.170159065559858E-3</v>
      </c>
      <c r="BA2319" s="13">
        <f t="shared" si="2786"/>
        <v>1.1062345648560515E-3</v>
      </c>
      <c r="BB2319" s="13">
        <f t="shared" si="2787"/>
        <v>4.2292576563963296E-4</v>
      </c>
      <c r="BC2319" s="13">
        <f t="shared" si="2788"/>
        <v>1.2935137550336404E-4</v>
      </c>
      <c r="BD2319" s="13">
        <f t="shared" si="2789"/>
        <v>6.1119474735456996E-4</v>
      </c>
      <c r="BE2319" s="13">
        <f t="shared" si="2790"/>
        <v>1.1247462291700424E-3</v>
      </c>
      <c r="BF2319" s="13">
        <f t="shared" si="2791"/>
        <v>1.034902611244415E-3</v>
      </c>
      <c r="BG2319" s="13">
        <f t="shared" si="2792"/>
        <v>6.3482374185616565E-4</v>
      </c>
      <c r="BH2319" s="13">
        <f t="shared" si="2793"/>
        <v>2.9205732417155416E-4</v>
      </c>
      <c r="BI2319" s="13">
        <f t="shared" si="2794"/>
        <v>1.074912294273636E-4</v>
      </c>
      <c r="BJ2319" s="14">
        <f t="shared" si="2795"/>
        <v>0.44934642684275911</v>
      </c>
      <c r="BK2319" s="14">
        <f t="shared" si="2796"/>
        <v>0.22766645155584839</v>
      </c>
      <c r="BL2319" s="14">
        <f t="shared" si="2797"/>
        <v>0.30135445053971055</v>
      </c>
      <c r="BM2319" s="14">
        <f t="shared" si="2798"/>
        <v>0.65040755460198862</v>
      </c>
      <c r="BN2319" s="14">
        <f t="shared" si="2799"/>
        <v>0.34566285370016026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1.8395061728395099</v>
      </c>
      <c r="F2320" s="10">
        <f>VLOOKUP(B2320,home!$B$2:$E$405,3,FALSE)</f>
        <v>0.65</v>
      </c>
      <c r="G2320" s="10">
        <f>VLOOKUP(C2320,away!$B$2:$E$405,4,FALSE)</f>
        <v>0.54</v>
      </c>
      <c r="H2320" s="10">
        <f>VLOOKUP(A2320,away!$A$2:$E$405,3,FALSE)</f>
        <v>1.2222222222222201</v>
      </c>
      <c r="I2320" s="10">
        <f>VLOOKUP(C2320,away!$B$2:$E$405,3,FALSE)</f>
        <v>1.77</v>
      </c>
      <c r="J2320" s="10">
        <f>VLOOKUP(B2320,home!$B$2:$E$405,4,FALSE)</f>
        <v>0.33</v>
      </c>
      <c r="K2320" s="12">
        <f t="shared" si="2744"/>
        <v>0.64566666666666805</v>
      </c>
      <c r="L2320" s="12">
        <f t="shared" si="2745"/>
        <v>0.71389999999999876</v>
      </c>
      <c r="M2320" s="13">
        <f t="shared" si="2746"/>
        <v>0.25677202072464539</v>
      </c>
      <c r="N2320" s="13">
        <f t="shared" si="2747"/>
        <v>0.16578913471454637</v>
      </c>
      <c r="O2320" s="13">
        <f t="shared" si="2748"/>
        <v>0.18330954559532397</v>
      </c>
      <c r="P2320" s="13">
        <f t="shared" si="2749"/>
        <v>0.11835686327271441</v>
      </c>
      <c r="Q2320" s="13">
        <f t="shared" si="2750"/>
        <v>5.3522258990346169E-2</v>
      </c>
      <c r="R2320" s="13">
        <f t="shared" si="2751"/>
        <v>6.5432342300250787E-2</v>
      </c>
      <c r="S2320" s="13">
        <f t="shared" si="2752"/>
        <v>1.3638895550440592E-2</v>
      </c>
      <c r="T2320" s="13">
        <f t="shared" si="2753"/>
        <v>3.8209540693208054E-2</v>
      </c>
      <c r="U2320" s="13">
        <f t="shared" si="2754"/>
        <v>4.224748234519534E-2</v>
      </c>
      <c r="V2320" s="13">
        <f t="shared" si="2755"/>
        <v>6.9852578490041243E-4</v>
      </c>
      <c r="W2320" s="13">
        <f t="shared" si="2756"/>
        <v>1.1519179518255639E-2</v>
      </c>
      <c r="X2320" s="13">
        <f t="shared" si="2757"/>
        <v>8.2235422580826858E-3</v>
      </c>
      <c r="Y2320" s="13">
        <f t="shared" si="2758"/>
        <v>2.9353934090226093E-3</v>
      </c>
      <c r="Z2320" s="13">
        <f t="shared" si="2759"/>
        <v>1.5570716389382986E-2</v>
      </c>
      <c r="AA2320" s="13">
        <f t="shared" si="2760"/>
        <v>1.0053492548744969E-2</v>
      </c>
      <c r="AB2320" s="13">
        <f t="shared" si="2761"/>
        <v>3.2456025111531743E-3</v>
      </c>
      <c r="AC2320" s="13">
        <f t="shared" si="2762"/>
        <v>2.0123717282017988E-5</v>
      </c>
      <c r="AD2320" s="13">
        <f t="shared" si="2763"/>
        <v>1.8593875605717681E-3</v>
      </c>
      <c r="AE2320" s="13">
        <f t="shared" si="2764"/>
        <v>1.3274167794921827E-3</v>
      </c>
      <c r="AF2320" s="13">
        <f t="shared" si="2765"/>
        <v>4.7382141943973384E-4</v>
      </c>
      <c r="AG2320" s="13">
        <f t="shared" si="2766"/>
        <v>1.1275370377934181E-4</v>
      </c>
      <c r="AH2320" s="13">
        <f t="shared" si="2767"/>
        <v>2.7789836075951227E-3</v>
      </c>
      <c r="AI2320" s="13">
        <f t="shared" si="2768"/>
        <v>1.7942970826372545E-3</v>
      </c>
      <c r="AJ2320" s="13">
        <f t="shared" si="2769"/>
        <v>5.7925890817806165E-4</v>
      </c>
      <c r="AK2320" s="13">
        <f t="shared" si="2770"/>
        <v>1.2466938946010086E-4</v>
      </c>
      <c r="AL2320" s="13">
        <f t="shared" si="2771"/>
        <v>3.7103420351872605E-7</v>
      </c>
      <c r="AM2320" s="13">
        <f t="shared" si="2772"/>
        <v>2.401089136551682E-4</v>
      </c>
      <c r="AN2320" s="13">
        <f t="shared" si="2773"/>
        <v>1.7141375345842427E-4</v>
      </c>
      <c r="AO2320" s="13">
        <f t="shared" si="2774"/>
        <v>6.1186139296984436E-5</v>
      </c>
      <c r="AP2320" s="13">
        <f t="shared" si="2775"/>
        <v>1.4560261614705705E-5</v>
      </c>
      <c r="AQ2320" s="13">
        <f t="shared" si="2776"/>
        <v>2.5986426916845953E-6</v>
      </c>
      <c r="AR2320" s="13">
        <f t="shared" si="2777"/>
        <v>3.9678327949243115E-4</v>
      </c>
      <c r="AS2320" s="13">
        <f t="shared" si="2778"/>
        <v>2.5618973745894686E-4</v>
      </c>
      <c r="AT2320" s="13">
        <f t="shared" si="2779"/>
        <v>8.2706586909663533E-5</v>
      </c>
      <c r="AU2320" s="13">
        <f t="shared" si="2780"/>
        <v>1.7800295427113178E-5</v>
      </c>
      <c r="AV2320" s="13">
        <f t="shared" si="2781"/>
        <v>2.8732643535265248E-6</v>
      </c>
      <c r="AW2320" s="13">
        <f t="shared" si="2782"/>
        <v>4.7506954884892561E-9</v>
      </c>
      <c r="AX2320" s="13">
        <f t="shared" si="2783"/>
        <v>2.5838386986114536E-5</v>
      </c>
      <c r="AY2320" s="13">
        <f t="shared" si="2784"/>
        <v>1.8446024469387131E-5</v>
      </c>
      <c r="AZ2320" s="13">
        <f t="shared" si="2785"/>
        <v>6.5843084343477253E-6</v>
      </c>
      <c r="BA2320" s="13">
        <f t="shared" si="2786"/>
        <v>1.5668459304269446E-6</v>
      </c>
      <c r="BB2320" s="13">
        <f t="shared" si="2787"/>
        <v>2.7964282743294836E-7</v>
      </c>
      <c r="BC2320" s="13">
        <f t="shared" si="2788"/>
        <v>3.9927402900876317E-8</v>
      </c>
      <c r="BD2320" s="13">
        <f t="shared" si="2789"/>
        <v>4.7210597204940987E-5</v>
      </c>
      <c r="BE2320" s="13">
        <f t="shared" si="2790"/>
        <v>3.0482308928656955E-5</v>
      </c>
      <c r="BF2320" s="13">
        <f t="shared" si="2791"/>
        <v>9.8407053991347751E-6</v>
      </c>
      <c r="BG2320" s="13">
        <f t="shared" si="2792"/>
        <v>2.1179384842360113E-6</v>
      </c>
      <c r="BH2320" s="13">
        <f t="shared" si="2793"/>
        <v>3.4187057033043018E-7</v>
      </c>
      <c r="BI2320" s="13">
        <f t="shared" si="2794"/>
        <v>4.4146886315336319E-8</v>
      </c>
      <c r="BJ2320" s="14">
        <f t="shared" si="2795"/>
        <v>0.28451505189351217</v>
      </c>
      <c r="BK2320" s="14">
        <f t="shared" si="2796"/>
        <v>0.38950524610865567</v>
      </c>
      <c r="BL2320" s="14">
        <f t="shared" si="2797"/>
        <v>0.31041206501965413</v>
      </c>
      <c r="BM2320" s="14">
        <f t="shared" si="2798"/>
        <v>0.15680247253960392</v>
      </c>
      <c r="BN2320" s="14">
        <f t="shared" si="2799"/>
        <v>0.84318216559782699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1.8395061728395099</v>
      </c>
      <c r="F2321" s="10">
        <f>VLOOKUP(B2321,home!$B$2:$E$405,3,FALSE)</f>
        <v>0.41</v>
      </c>
      <c r="G2321" s="10">
        <f>VLOOKUP(C2321,away!$B$2:$E$405,4,FALSE)</f>
        <v>0.54</v>
      </c>
      <c r="H2321" s="10">
        <f>VLOOKUP(A2321,away!$A$2:$E$405,3,FALSE)</f>
        <v>1.2222222222222201</v>
      </c>
      <c r="I2321" s="10">
        <f>VLOOKUP(C2321,away!$B$2:$E$405,3,FALSE)</f>
        <v>0.27</v>
      </c>
      <c r="J2321" s="10">
        <f>VLOOKUP(B2321,home!$B$2:$E$405,4,FALSE)</f>
        <v>0.82</v>
      </c>
      <c r="K2321" s="12">
        <f t="shared" si="2744"/>
        <v>0.4072666666666675</v>
      </c>
      <c r="L2321" s="12">
        <f t="shared" si="2745"/>
        <v>0.27059999999999956</v>
      </c>
      <c r="M2321" s="13">
        <f t="shared" si="2746"/>
        <v>0.50769892893797886</v>
      </c>
      <c r="N2321" s="13">
        <f t="shared" si="2747"/>
        <v>0.20676885045880788</v>
      </c>
      <c r="O2321" s="13">
        <f t="shared" si="2748"/>
        <v>0.13738333017061685</v>
      </c>
      <c r="P2321" s="13">
        <f t="shared" si="2749"/>
        <v>5.595165093415333E-2</v>
      </c>
      <c r="Q2321" s="13">
        <f t="shared" si="2750"/>
        <v>4.2105030248428661E-2</v>
      </c>
      <c r="R2321" s="13">
        <f t="shared" si="2751"/>
        <v>1.858796457208443E-2</v>
      </c>
      <c r="S2321" s="13">
        <f t="shared" si="2752"/>
        <v>1.5415569463609099E-3</v>
      </c>
      <c r="T2321" s="13">
        <f t="shared" si="2753"/>
        <v>1.1393621185224778E-2</v>
      </c>
      <c r="U2321" s="13">
        <f t="shared" si="2754"/>
        <v>7.5702583713909326E-3</v>
      </c>
      <c r="V2321" s="13">
        <f t="shared" si="2755"/>
        <v>1.8876597754572366E-5</v>
      </c>
      <c r="W2321" s="13">
        <f t="shared" si="2756"/>
        <v>5.7159917730589174E-3</v>
      </c>
      <c r="X2321" s="13">
        <f t="shared" si="2757"/>
        <v>1.5467473737897407E-3</v>
      </c>
      <c r="Y2321" s="13">
        <f t="shared" si="2758"/>
        <v>2.0927491967375158E-4</v>
      </c>
      <c r="Z2321" s="13">
        <f t="shared" si="2759"/>
        <v>1.6766344044020132E-3</v>
      </c>
      <c r="AA2321" s="13">
        <f t="shared" si="2760"/>
        <v>6.8283730509946115E-4</v>
      </c>
      <c r="AB2321" s="13">
        <f t="shared" si="2761"/>
        <v>1.3904843656175388E-4</v>
      </c>
      <c r="AC2321" s="13">
        <f t="shared" si="2762"/>
        <v>1.300200704822246E-7</v>
      </c>
      <c r="AD2321" s="13">
        <f t="shared" si="2763"/>
        <v>5.8198322902694975E-4</v>
      </c>
      <c r="AE2321" s="13">
        <f t="shared" si="2764"/>
        <v>1.5748466177469236E-4</v>
      </c>
      <c r="AF2321" s="13">
        <f t="shared" si="2765"/>
        <v>2.1307674738115842E-5</v>
      </c>
      <c r="AG2321" s="13">
        <f t="shared" si="2766"/>
        <v>1.921952261378046E-6</v>
      </c>
      <c r="AH2321" s="13">
        <f t="shared" si="2767"/>
        <v>1.13424317457796E-4</v>
      </c>
      <c r="AI2321" s="13">
        <f t="shared" si="2768"/>
        <v>4.6193943689978473E-5</v>
      </c>
      <c r="AJ2321" s="13">
        <f t="shared" si="2769"/>
        <v>9.4066267334026339E-6</v>
      </c>
      <c r="AK2321" s="13">
        <f t="shared" si="2770"/>
        <v>1.2770018380968183E-6</v>
      </c>
      <c r="AL2321" s="13">
        <f t="shared" si="2771"/>
        <v>5.7316154779157696E-10</v>
      </c>
      <c r="AM2321" s="13">
        <f t="shared" si="2772"/>
        <v>4.7404473948341912E-5</v>
      </c>
      <c r="AN2321" s="13">
        <f t="shared" si="2773"/>
        <v>1.28276506504213E-5</v>
      </c>
      <c r="AO2321" s="13">
        <f t="shared" si="2774"/>
        <v>1.7355811330019992E-6</v>
      </c>
      <c r="AP2321" s="13">
        <f t="shared" si="2775"/>
        <v>1.5654941819678009E-7</v>
      </c>
      <c r="AQ2321" s="13">
        <f t="shared" si="2776"/>
        <v>1.0590568141012156E-8</v>
      </c>
      <c r="AR2321" s="13">
        <f t="shared" si="2777"/>
        <v>6.1385240608159098E-6</v>
      </c>
      <c r="AS2321" s="13">
        <f t="shared" si="2778"/>
        <v>2.5000162325016309E-6</v>
      </c>
      <c r="AT2321" s="13">
        <f t="shared" si="2779"/>
        <v>5.0908663881174973E-7</v>
      </c>
      <c r="AU2321" s="13">
        <f t="shared" si="2780"/>
        <v>6.9111339477799693E-8</v>
      </c>
      <c r="AV2321" s="13">
        <f t="shared" si="2781"/>
        <v>7.0366862144979835E-9</v>
      </c>
      <c r="AW2321" s="13">
        <f t="shared" si="2782"/>
        <v>1.7546124409465497E-12</v>
      </c>
      <c r="AX2321" s="13">
        <f t="shared" si="2783"/>
        <v>3.2177103483380157E-6</v>
      </c>
      <c r="AY2321" s="13">
        <f t="shared" si="2784"/>
        <v>8.7071242026026563E-7</v>
      </c>
      <c r="AZ2321" s="13">
        <f t="shared" si="2785"/>
        <v>1.1780739046121374E-7</v>
      </c>
      <c r="BA2321" s="13">
        <f t="shared" si="2786"/>
        <v>1.0626226619601464E-8</v>
      </c>
      <c r="BB2321" s="13">
        <f t="shared" si="2787"/>
        <v>7.1886423081603793E-10</v>
      </c>
      <c r="BC2321" s="13">
        <f t="shared" si="2788"/>
        <v>3.8904932171763905E-11</v>
      </c>
      <c r="BD2321" s="13">
        <f t="shared" si="2789"/>
        <v>2.7684743514279711E-7</v>
      </c>
      <c r="BE2321" s="13">
        <f t="shared" si="2790"/>
        <v>1.1275073208582339E-7</v>
      </c>
      <c r="BF2321" s="13">
        <f t="shared" si="2791"/>
        <v>2.2959807410409879E-8</v>
      </c>
      <c r="BG2321" s="13">
        <f t="shared" si="2792"/>
        <v>3.1169214104487619E-9</v>
      </c>
      <c r="BH2321" s="13">
        <f t="shared" si="2793"/>
        <v>3.1735454827385862E-10</v>
      </c>
      <c r="BI2321" s="13">
        <f t="shared" si="2794"/>
        <v>2.5849585805400084E-11</v>
      </c>
      <c r="BJ2321" s="14">
        <f t="shared" si="2795"/>
        <v>0.2685685659366579</v>
      </c>
      <c r="BK2321" s="14">
        <f t="shared" si="2796"/>
        <v>0.56521201472189997</v>
      </c>
      <c r="BL2321" s="14">
        <f t="shared" si="2797"/>
        <v>0.16454338053853074</v>
      </c>
      <c r="BM2321" s="14">
        <f t="shared" si="2798"/>
        <v>3.1503969568754828E-2</v>
      </c>
      <c r="BN2321" s="14">
        <f t="shared" si="2799"/>
        <v>0.96849575532207011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1.52525252525253</v>
      </c>
      <c r="F2322" s="10">
        <f>VLOOKUP(B2322,home!$B$2:$E$405,3,FALSE)</f>
        <v>1.05</v>
      </c>
      <c r="G2322" s="10">
        <f>VLOOKUP(C2322,away!$B$2:$E$405,4,FALSE)</f>
        <v>1.05</v>
      </c>
      <c r="H2322" s="10">
        <f>VLOOKUP(A2322,away!$A$2:$E$405,3,FALSE)</f>
        <v>1.3333333333333299</v>
      </c>
      <c r="I2322" s="10">
        <f>VLOOKUP(C2322,away!$B$2:$E$405,3,FALSE)</f>
        <v>0.92</v>
      </c>
      <c r="J2322" s="10">
        <f>VLOOKUP(B2322,home!$B$2:$E$405,4,FALSE)</f>
        <v>0.6</v>
      </c>
      <c r="K2322" s="12">
        <f t="shared" si="2744"/>
        <v>1.6815909090909142</v>
      </c>
      <c r="L2322" s="12">
        <f t="shared" si="2745"/>
        <v>0.73599999999999821</v>
      </c>
      <c r="M2322" s="13">
        <f t="shared" si="2746"/>
        <v>8.9136095965007073E-2</v>
      </c>
      <c r="N2322" s="13">
        <f t="shared" si="2747"/>
        <v>0.14989044864661122</v>
      </c>
      <c r="O2322" s="13">
        <f t="shared" si="2748"/>
        <v>6.5604166630245042E-2</v>
      </c>
      <c r="P2322" s="13">
        <f t="shared" si="2749"/>
        <v>0.11031937020390559</v>
      </c>
      <c r="Q2322" s="13">
        <f t="shared" si="2750"/>
        <v>0.12602720790185001</v>
      </c>
      <c r="R2322" s="13">
        <f t="shared" si="2751"/>
        <v>2.4142333319930112E-2</v>
      </c>
      <c r="S2322" s="13">
        <f t="shared" si="2752"/>
        <v>3.4134217205800094E-2</v>
      </c>
      <c r="T2322" s="13">
        <f t="shared" si="2753"/>
        <v>9.275602501576137E-2</v>
      </c>
      <c r="U2322" s="13">
        <f t="shared" si="2754"/>
        <v>4.059752823503715E-2</v>
      </c>
      <c r="V2322" s="13">
        <f t="shared" si="2755"/>
        <v>4.6940272173183403E-3</v>
      </c>
      <c r="W2322" s="13">
        <f t="shared" si="2756"/>
        <v>7.0642069035287178E-2</v>
      </c>
      <c r="X2322" s="13">
        <f t="shared" si="2757"/>
        <v>5.1992562809971235E-2</v>
      </c>
      <c r="Y2322" s="13">
        <f t="shared" si="2758"/>
        <v>1.9133263114069363E-2</v>
      </c>
      <c r="Z2322" s="13">
        <f t="shared" si="2759"/>
        <v>5.9229191078228414E-3</v>
      </c>
      <c r="AA2322" s="13">
        <f t="shared" si="2760"/>
        <v>9.9599269269957588E-3</v>
      </c>
      <c r="AB2322" s="13">
        <f t="shared" si="2761"/>
        <v>8.3742612878229383E-3</v>
      </c>
      <c r="AC2322" s="13">
        <f t="shared" si="2762"/>
        <v>3.6309794080071982E-4</v>
      </c>
      <c r="AD2322" s="13">
        <f t="shared" si="2763"/>
        <v>2.969776527227793E-2</v>
      </c>
      <c r="AE2322" s="13">
        <f t="shared" si="2764"/>
        <v>2.1857555240396502E-2</v>
      </c>
      <c r="AF2322" s="13">
        <f t="shared" si="2765"/>
        <v>8.0435803284658915E-3</v>
      </c>
      <c r="AG2322" s="13">
        <f t="shared" si="2766"/>
        <v>1.9733583739169609E-3</v>
      </c>
      <c r="AH2322" s="13">
        <f t="shared" si="2767"/>
        <v>1.0898171158393998E-3</v>
      </c>
      <c r="AI2322" s="13">
        <f t="shared" si="2768"/>
        <v>1.8326265545672146E-3</v>
      </c>
      <c r="AJ2322" s="13">
        <f t="shared" si="2769"/>
        <v>1.5408640769594163E-3</v>
      </c>
      <c r="AK2322" s="13">
        <f t="shared" si="2770"/>
        <v>8.6370100798657215E-4</v>
      </c>
      <c r="AL2322" s="13">
        <f t="shared" si="2771"/>
        <v>1.7975539860841933E-5</v>
      </c>
      <c r="AM2322" s="13">
        <f t="shared" si="2772"/>
        <v>9.9878984204356831E-3</v>
      </c>
      <c r="AN2322" s="13">
        <f t="shared" si="2773"/>
        <v>7.3510932374406439E-3</v>
      </c>
      <c r="AO2322" s="13">
        <f t="shared" si="2774"/>
        <v>2.7052023113781501E-3</v>
      </c>
      <c r="AP2322" s="13">
        <f t="shared" si="2775"/>
        <v>6.6367630039143794E-4</v>
      </c>
      <c r="AQ2322" s="13">
        <f t="shared" si="2776"/>
        <v>1.2211643927202424E-4</v>
      </c>
      <c r="AR2322" s="13">
        <f t="shared" si="2777"/>
        <v>1.6042107945155935E-4</v>
      </c>
      <c r="AS2322" s="13">
        <f t="shared" si="2778"/>
        <v>2.6976262883229347E-4</v>
      </c>
      <c r="AT2322" s="13">
        <f t="shared" si="2779"/>
        <v>2.2681519212842564E-4</v>
      </c>
      <c r="AU2322" s="13">
        <f t="shared" si="2780"/>
        <v>1.2713678837562319E-4</v>
      </c>
      <c r="AV2322" s="13">
        <f t="shared" si="2781"/>
        <v>5.3448016885865855E-5</v>
      </c>
      <c r="AW2322" s="13">
        <f t="shared" si="2782"/>
        <v>6.1798453472696969E-7</v>
      </c>
      <c r="AX2322" s="13">
        <f t="shared" si="2783"/>
        <v>2.7992598641213588E-3</v>
      </c>
      <c r="AY2322" s="13">
        <f t="shared" si="2784"/>
        <v>2.0602552599933151E-3</v>
      </c>
      <c r="AZ2322" s="13">
        <f t="shared" si="2785"/>
        <v>7.5817393567753795E-4</v>
      </c>
      <c r="BA2322" s="13">
        <f t="shared" si="2786"/>
        <v>1.8600533888622222E-4</v>
      </c>
      <c r="BB2322" s="13">
        <f t="shared" si="2787"/>
        <v>3.4224982355064796E-5</v>
      </c>
      <c r="BC2322" s="13">
        <f t="shared" si="2788"/>
        <v>5.0379174026655281E-6</v>
      </c>
      <c r="BD2322" s="13">
        <f t="shared" si="2789"/>
        <v>1.9678319079391222E-5</v>
      </c>
      <c r="BE2322" s="13">
        <f t="shared" si="2790"/>
        <v>3.3090882470094567E-5</v>
      </c>
      <c r="BF2322" s="13">
        <f t="shared" si="2791"/>
        <v>2.7822663567753465E-5</v>
      </c>
      <c r="BG2322" s="13">
        <f t="shared" si="2792"/>
        <v>1.5595446040743066E-5</v>
      </c>
      <c r="BH2322" s="13">
        <f t="shared" si="2793"/>
        <v>6.5562900713328597E-6</v>
      </c>
      <c r="BI2322" s="13">
        <f t="shared" si="2794"/>
        <v>2.2049995562632711E-6</v>
      </c>
      <c r="BJ2322" s="14">
        <f t="shared" si="2795"/>
        <v>0.59868677974596185</v>
      </c>
      <c r="BK2322" s="14">
        <f t="shared" si="2796"/>
        <v>0.24072503933268599</v>
      </c>
      <c r="BL2322" s="14">
        <f t="shared" si="2797"/>
        <v>0.15494775746184292</v>
      </c>
      <c r="BM2322" s="14">
        <f t="shared" si="2798"/>
        <v>0.4331032357053059</v>
      </c>
      <c r="BN2322" s="14">
        <f t="shared" si="2799"/>
        <v>0.56511962266754912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1.52525252525253</v>
      </c>
      <c r="F2323" s="10">
        <f>VLOOKUP(B2323,home!$B$2:$E$405,3,FALSE)</f>
        <v>0.39</v>
      </c>
      <c r="G2323" s="10">
        <f>VLOOKUP(C2323,away!$B$2:$E$405,4,FALSE)</f>
        <v>1.18</v>
      </c>
      <c r="H2323" s="10">
        <f>VLOOKUP(A2323,away!$A$2:$E$405,3,FALSE)</f>
        <v>1.3333333333333299</v>
      </c>
      <c r="I2323" s="10">
        <f>VLOOKUP(C2323,away!$B$2:$E$405,3,FALSE)</f>
        <v>0.52</v>
      </c>
      <c r="J2323" s="10">
        <f>VLOOKUP(B2323,home!$B$2:$E$405,4,FALSE)</f>
        <v>0.9</v>
      </c>
      <c r="K2323" s="12">
        <f t="shared" si="2744"/>
        <v>0.70192121212121428</v>
      </c>
      <c r="L2323" s="12">
        <f t="shared" si="2745"/>
        <v>0.62399999999999844</v>
      </c>
      <c r="M2323" s="13">
        <f t="shared" si="2746"/>
        <v>0.26555821093095294</v>
      </c>
      <c r="N2323" s="13">
        <f t="shared" si="2747"/>
        <v>0.18640094130539561</v>
      </c>
      <c r="O2323" s="13">
        <f t="shared" si="2748"/>
        <v>0.16570832362091426</v>
      </c>
      <c r="P2323" s="13">
        <f t="shared" si="2749"/>
        <v>0.11631418737456659</v>
      </c>
      <c r="Q2323" s="13">
        <f t="shared" si="2750"/>
        <v>6.5419387330809292E-2</v>
      </c>
      <c r="R2323" s="13">
        <f t="shared" si="2751"/>
        <v>5.1700996969725112E-2</v>
      </c>
      <c r="S2323" s="13">
        <f t="shared" si="2752"/>
        <v>1.2736369680660534E-2</v>
      </c>
      <c r="T2323" s="13">
        <f t="shared" si="2753"/>
        <v>4.0821697694424897E-2</v>
      </c>
      <c r="U2323" s="13">
        <f t="shared" si="2754"/>
        <v>3.6290026460864676E-2</v>
      </c>
      <c r="V2323" s="13">
        <f t="shared" si="2755"/>
        <v>6.1983501106960194E-4</v>
      </c>
      <c r="W2323" s="13">
        <f t="shared" si="2756"/>
        <v>1.5306418550489625E-2</v>
      </c>
      <c r="X2323" s="13">
        <f t="shared" si="2757"/>
        <v>9.5512051755055026E-3</v>
      </c>
      <c r="Y2323" s="13">
        <f t="shared" si="2758"/>
        <v>2.979976014757709E-3</v>
      </c>
      <c r="Z2323" s="13">
        <f t="shared" si="2759"/>
        <v>1.0753807369702797E-2</v>
      </c>
      <c r="AA2323" s="13">
        <f t="shared" si="2760"/>
        <v>7.5483255038598348E-3</v>
      </c>
      <c r="AB2323" s="13">
        <f t="shared" si="2761"/>
        <v>2.6491648935773847E-3</v>
      </c>
      <c r="AC2323" s="13">
        <f t="shared" si="2762"/>
        <v>1.696793834912046E-5</v>
      </c>
      <c r="AD2323" s="13">
        <f t="shared" si="2763"/>
        <v>2.6859749655485784E-3</v>
      </c>
      <c r="AE2323" s="13">
        <f t="shared" si="2764"/>
        <v>1.6760483785023088E-3</v>
      </c>
      <c r="AF2323" s="13">
        <f t="shared" si="2765"/>
        <v>5.2292709409271904E-4</v>
      </c>
      <c r="AG2323" s="13">
        <f t="shared" si="2766"/>
        <v>1.0876883557128528E-4</v>
      </c>
      <c r="AH2323" s="13">
        <f t="shared" si="2767"/>
        <v>1.6775939496736316E-3</v>
      </c>
      <c r="AI2323" s="13">
        <f t="shared" si="2768"/>
        <v>1.177538778602131E-3</v>
      </c>
      <c r="AJ2323" s="13">
        <f t="shared" si="2769"/>
        <v>4.132697233980709E-4</v>
      </c>
      <c r="AK2323" s="13">
        <f t="shared" si="2770"/>
        <v>9.6694261726857641E-5</v>
      </c>
      <c r="AL2323" s="13">
        <f t="shared" si="2771"/>
        <v>2.9727749009618766E-7</v>
      </c>
      <c r="AM2323" s="13">
        <f t="shared" si="2772"/>
        <v>3.7706856070901903E-4</v>
      </c>
      <c r="AN2323" s="13">
        <f t="shared" si="2773"/>
        <v>2.3529078188242733E-4</v>
      </c>
      <c r="AO2323" s="13">
        <f t="shared" si="2774"/>
        <v>7.3410723947317137E-5</v>
      </c>
      <c r="AP2323" s="13">
        <f t="shared" si="2775"/>
        <v>1.5269430581041927E-5</v>
      </c>
      <c r="AQ2323" s="13">
        <f t="shared" si="2776"/>
        <v>2.3820311706425338E-6</v>
      </c>
      <c r="AR2323" s="13">
        <f t="shared" si="2777"/>
        <v>2.0936372491926883E-4</v>
      </c>
      <c r="AS2323" s="13">
        <f t="shared" si="2778"/>
        <v>1.4695683956954567E-4</v>
      </c>
      <c r="AT2323" s="13">
        <f t="shared" si="2779"/>
        <v>5.1576061480079148E-5</v>
      </c>
      <c r="AU2323" s="13">
        <f t="shared" si="2780"/>
        <v>1.2067443863511811E-5</v>
      </c>
      <c r="AV2323" s="13">
        <f t="shared" si="2781"/>
        <v>2.1175987059702289E-6</v>
      </c>
      <c r="AW2323" s="13">
        <f t="shared" si="2782"/>
        <v>3.6168665205342387E-9</v>
      </c>
      <c r="AX2323" s="13">
        <f t="shared" si="2783"/>
        <v>4.4112070197612704E-5</v>
      </c>
      <c r="AY2323" s="13">
        <f t="shared" si="2784"/>
        <v>2.752593180331026E-5</v>
      </c>
      <c r="AZ2323" s="13">
        <f t="shared" si="2785"/>
        <v>8.5880907226327785E-6</v>
      </c>
      <c r="BA2323" s="13">
        <f t="shared" si="2786"/>
        <v>1.7863228703076137E-6</v>
      </c>
      <c r="BB2323" s="13">
        <f t="shared" si="2787"/>
        <v>2.7866636776798698E-7</v>
      </c>
      <c r="BC2323" s="13">
        <f t="shared" si="2788"/>
        <v>3.4777562697444707E-8</v>
      </c>
      <c r="BD2323" s="13">
        <f t="shared" si="2789"/>
        <v>2.1773827391603893E-5</v>
      </c>
      <c r="BE2323" s="13">
        <f t="shared" si="2790"/>
        <v>1.5283511315232704E-5</v>
      </c>
      <c r="BF2323" s="13">
        <f t="shared" si="2791"/>
        <v>5.3639103939282155E-6</v>
      </c>
      <c r="BG2323" s="13">
        <f t="shared" si="2792"/>
        <v>1.2550141618052245E-6</v>
      </c>
      <c r="BH2323" s="13">
        <f t="shared" si="2793"/>
        <v>2.2023026542090315E-7</v>
      </c>
      <c r="BI2323" s="13">
        <f t="shared" si="2794"/>
        <v>3.0916858970003423E-8</v>
      </c>
      <c r="BJ2323" s="14">
        <f t="shared" si="2795"/>
        <v>0.32625909273291237</v>
      </c>
      <c r="BK2323" s="14">
        <f t="shared" si="2796"/>
        <v>0.39527339414489221</v>
      </c>
      <c r="BL2323" s="14">
        <f t="shared" si="2797"/>
        <v>0.26772794324126725</v>
      </c>
      <c r="BM2323" s="14">
        <f t="shared" si="2798"/>
        <v>0.14888466764147398</v>
      </c>
      <c r="BN2323" s="14">
        <f t="shared" si="2799"/>
        <v>0.85110204753236374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1.52525252525253</v>
      </c>
      <c r="F2324" s="10">
        <f>VLOOKUP(B2324,home!$B$2:$E$405,3,FALSE)</f>
        <v>1.05</v>
      </c>
      <c r="G2324" s="10">
        <f>VLOOKUP(C2324,away!$B$2:$E$405,4,FALSE)</f>
        <v>0.92</v>
      </c>
      <c r="H2324" s="10">
        <f>VLOOKUP(A2324,away!$A$2:$E$405,3,FALSE)</f>
        <v>1.3333333333333299</v>
      </c>
      <c r="I2324" s="10">
        <f>VLOOKUP(C2324,away!$B$2:$E$405,3,FALSE)</f>
        <v>1.05</v>
      </c>
      <c r="J2324" s="10">
        <f>VLOOKUP(B2324,home!$B$2:$E$405,4,FALSE)</f>
        <v>1.05</v>
      </c>
      <c r="K2324" s="12">
        <f t="shared" si="2744"/>
        <v>1.4733939393939439</v>
      </c>
      <c r="L2324" s="12">
        <f t="shared" si="2745"/>
        <v>1.4699999999999964</v>
      </c>
      <c r="M2324" s="13">
        <f t="shared" si="2746"/>
        <v>5.2686609790359412E-2</v>
      </c>
      <c r="N2324" s="13">
        <f t="shared" si="2747"/>
        <v>7.7628131552329185E-2</v>
      </c>
      <c r="O2324" s="13">
        <f t="shared" si="2748"/>
        <v>7.7449316391828144E-2</v>
      </c>
      <c r="P2324" s="13">
        <f t="shared" si="2749"/>
        <v>0.11411335338192362</v>
      </c>
      <c r="Q2324" s="13">
        <f t="shared" si="2750"/>
        <v>5.7188409277838831E-2</v>
      </c>
      <c r="R2324" s="13">
        <f t="shared" si="2751"/>
        <v>5.6925247547993565E-2</v>
      </c>
      <c r="S2324" s="13">
        <f t="shared" si="2752"/>
        <v>6.1789216804240675E-2</v>
      </c>
      <c r="T2324" s="13">
        <f t="shared" si="2753"/>
        <v>8.4066961638422866E-2</v>
      </c>
      <c r="U2324" s="13">
        <f t="shared" si="2754"/>
        <v>8.3873314735713689E-2</v>
      </c>
      <c r="V2324" s="13">
        <f t="shared" si="2755"/>
        <v>1.4869843401346844E-2</v>
      </c>
      <c r="W2324" s="13">
        <f t="shared" si="2756"/>
        <v>2.8087018544516042E-2</v>
      </c>
      <c r="X2324" s="13">
        <f t="shared" si="2757"/>
        <v>4.1287917260438477E-2</v>
      </c>
      <c r="Y2324" s="13">
        <f t="shared" si="2758"/>
        <v>3.0346619186422216E-2</v>
      </c>
      <c r="Z2324" s="13">
        <f t="shared" si="2759"/>
        <v>2.789337129851677E-2</v>
      </c>
      <c r="AA2324" s="13">
        <f t="shared" si="2760"/>
        <v>4.1097924220499592E-2</v>
      </c>
      <c r="AB2324" s="13">
        <f t="shared" si="2761"/>
        <v>3.0276716234077846E-2</v>
      </c>
      <c r="AC2324" s="13">
        <f t="shared" si="2762"/>
        <v>2.0129019754064814E-3</v>
      </c>
      <c r="AD2324" s="13">
        <f t="shared" si="2763"/>
        <v>1.0345810724783812E-2</v>
      </c>
      <c r="AE2324" s="13">
        <f t="shared" si="2764"/>
        <v>1.5208341765432164E-2</v>
      </c>
      <c r="AF2324" s="13">
        <f t="shared" si="2765"/>
        <v>1.1178131197592617E-2</v>
      </c>
      <c r="AG2324" s="13">
        <f t="shared" si="2766"/>
        <v>5.4772842868203676E-3</v>
      </c>
      <c r="AH2324" s="13">
        <f t="shared" si="2767"/>
        <v>1.0250813952204894E-2</v>
      </c>
      <c r="AI2324" s="13">
        <f t="shared" si="2768"/>
        <v>1.5103487151033572E-2</v>
      </c>
      <c r="AJ2324" s="13">
        <f t="shared" si="2769"/>
        <v>1.1126693216023588E-2</v>
      </c>
      <c r="AK2324" s="13">
        <f t="shared" si="2770"/>
        <v>5.4646674499949557E-3</v>
      </c>
      <c r="AL2324" s="13">
        <f t="shared" si="2771"/>
        <v>1.7438889718409011E-4</v>
      </c>
      <c r="AM2324" s="13">
        <f t="shared" si="2772"/>
        <v>3.048690964002663E-3</v>
      </c>
      <c r="AN2324" s="13">
        <f t="shared" si="2773"/>
        <v>4.4815757170839033E-3</v>
      </c>
      <c r="AO2324" s="13">
        <f t="shared" si="2774"/>
        <v>3.293958152056662E-3</v>
      </c>
      <c r="AP2324" s="13">
        <f t="shared" si="2775"/>
        <v>1.6140394945077601E-3</v>
      </c>
      <c r="AQ2324" s="13">
        <f t="shared" si="2776"/>
        <v>5.9315951423160077E-4</v>
      </c>
      <c r="AR2324" s="13">
        <f t="shared" si="2777"/>
        <v>3.01373930194823E-3</v>
      </c>
      <c r="AS2324" s="13">
        <f t="shared" si="2778"/>
        <v>4.4404252224038571E-3</v>
      </c>
      <c r="AT2324" s="13">
        <f t="shared" si="2779"/>
        <v>3.2712478055109255E-3</v>
      </c>
      <c r="AU2324" s="13">
        <f t="shared" si="2780"/>
        <v>1.6066122302985121E-3</v>
      </c>
      <c r="AV2324" s="13">
        <f t="shared" si="2781"/>
        <v>5.9179318076950371E-4</v>
      </c>
      <c r="AW2324" s="13">
        <f t="shared" si="2782"/>
        <v>1.0491861388519124E-5</v>
      </c>
      <c r="AX2324" s="13">
        <f t="shared" si="2783"/>
        <v>7.4865379824110186E-4</v>
      </c>
      <c r="AY2324" s="13">
        <f t="shared" si="2784"/>
        <v>1.100521083414417E-3</v>
      </c>
      <c r="AZ2324" s="13">
        <f t="shared" si="2785"/>
        <v>8.0888299630959485E-4</v>
      </c>
      <c r="BA2324" s="13">
        <f t="shared" si="2786"/>
        <v>3.9635266819170036E-4</v>
      </c>
      <c r="BB2324" s="13">
        <f t="shared" si="2787"/>
        <v>1.4565960556044963E-4</v>
      </c>
      <c r="BC2324" s="13">
        <f t="shared" si="2788"/>
        <v>4.2823924034772058E-5</v>
      </c>
      <c r="BD2324" s="13">
        <f t="shared" si="2789"/>
        <v>7.3836612897731414E-4</v>
      </c>
      <c r="BE2324" s="13">
        <f t="shared" si="2790"/>
        <v>1.0879041794889417E-3</v>
      </c>
      <c r="BF2324" s="13">
        <f t="shared" si="2791"/>
        <v>8.0145571235017436E-4</v>
      </c>
      <c r="BG2324" s="13">
        <f t="shared" si="2792"/>
        <v>3.9361999642313427E-4</v>
      </c>
      <c r="BH2324" s="13">
        <f t="shared" si="2793"/>
        <v>1.4498932928852799E-4</v>
      </c>
      <c r="BI2324" s="13">
        <f t="shared" si="2794"/>
        <v>4.2725279810101943E-5</v>
      </c>
      <c r="BJ2324" s="14">
        <f t="shared" si="2795"/>
        <v>0.37708894335223136</v>
      </c>
      <c r="BK2324" s="14">
        <f t="shared" si="2796"/>
        <v>0.24674683533387554</v>
      </c>
      <c r="BL2324" s="14">
        <f t="shared" si="2797"/>
        <v>0.34770105926663902</v>
      </c>
      <c r="BM2324" s="14">
        <f t="shared" si="2798"/>
        <v>0.5623491120869637</v>
      </c>
      <c r="BN2324" s="14">
        <f t="shared" si="2799"/>
        <v>0.43599106794227271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1.52525252525253</v>
      </c>
      <c r="F2325" s="10">
        <f>VLOOKUP(B2325,home!$B$2:$E$405,3,FALSE)</f>
        <v>1.05</v>
      </c>
      <c r="G2325" s="10">
        <f>VLOOKUP(C2325,away!$B$2:$E$405,4,FALSE)</f>
        <v>1.18</v>
      </c>
      <c r="H2325" s="10">
        <f>VLOOKUP(A2325,away!$A$2:$E$405,3,FALSE)</f>
        <v>1.3333333333333299</v>
      </c>
      <c r="I2325" s="10">
        <f>VLOOKUP(C2325,away!$B$2:$E$405,3,FALSE)</f>
        <v>0.92</v>
      </c>
      <c r="J2325" s="10">
        <f>VLOOKUP(B2325,home!$B$2:$E$405,4,FALSE)</f>
        <v>1.05</v>
      </c>
      <c r="K2325" s="12">
        <f t="shared" si="2744"/>
        <v>1.8897878787878846</v>
      </c>
      <c r="L2325" s="12">
        <f t="shared" si="2745"/>
        <v>1.2879999999999969</v>
      </c>
      <c r="M2325" s="13">
        <f t="shared" si="2746"/>
        <v>4.1677749455346483E-2</v>
      </c>
      <c r="N2325" s="13">
        <f t="shared" si="2747"/>
        <v>7.876210573587214E-2</v>
      </c>
      <c r="O2325" s="13">
        <f t="shared" si="2748"/>
        <v>5.3680941298486141E-2</v>
      </c>
      <c r="P2325" s="13">
        <f t="shared" si="2749"/>
        <v>0.10144559218780307</v>
      </c>
      <c r="Q2325" s="13">
        <f t="shared" si="2750"/>
        <v>7.4421836363730454E-2</v>
      </c>
      <c r="R2325" s="13">
        <f t="shared" si="2751"/>
        <v>3.4570526196225006E-2</v>
      </c>
      <c r="S2325" s="13">
        <f t="shared" si="2752"/>
        <v>6.1730829452295959E-2</v>
      </c>
      <c r="T2325" s="13">
        <f t="shared" si="2753"/>
        <v>9.5855325236484601E-2</v>
      </c>
      <c r="U2325" s="13">
        <f t="shared" si="2754"/>
        <v>6.5330961368945048E-2</v>
      </c>
      <c r="V2325" s="13">
        <f t="shared" si="2755"/>
        <v>1.6695080793494931E-2</v>
      </c>
      <c r="W2325" s="13">
        <f t="shared" si="2756"/>
        <v>4.688049475910442E-2</v>
      </c>
      <c r="X2325" s="13">
        <f t="shared" si="2757"/>
        <v>6.0382077249726343E-2</v>
      </c>
      <c r="Y2325" s="13">
        <f t="shared" si="2758"/>
        <v>3.8886057748823685E-2</v>
      </c>
      <c r="Z2325" s="13">
        <f t="shared" si="2759"/>
        <v>1.4842279246912567E-2</v>
      </c>
      <c r="AA2325" s="13">
        <f t="shared" si="2760"/>
        <v>2.804875941440034E-2</v>
      </c>
      <c r="AB2325" s="13">
        <f t="shared" si="2761"/>
        <v>2.6503102778185666E-2</v>
      </c>
      <c r="AC2325" s="13">
        <f t="shared" si="2762"/>
        <v>2.5397879861739532E-3</v>
      </c>
      <c r="AD2325" s="13">
        <f t="shared" si="2763"/>
        <v>2.2148547686833626E-2</v>
      </c>
      <c r="AE2325" s="13">
        <f t="shared" si="2764"/>
        <v>2.852732942064164E-2</v>
      </c>
      <c r="AF2325" s="13">
        <f t="shared" si="2765"/>
        <v>1.837160014689318E-2</v>
      </c>
      <c r="AG2325" s="13">
        <f t="shared" si="2766"/>
        <v>7.8875403297327864E-3</v>
      </c>
      <c r="AH2325" s="13">
        <f t="shared" si="2767"/>
        <v>4.7792139175058387E-3</v>
      </c>
      <c r="AI2325" s="13">
        <f t="shared" si="2768"/>
        <v>9.0317005314368946E-3</v>
      </c>
      <c r="AJ2325" s="13">
        <f t="shared" si="2769"/>
        <v>8.5339990945757713E-3</v>
      </c>
      <c r="AK2325" s="13">
        <f t="shared" si="2770"/>
        <v>5.3758160155053594E-3</v>
      </c>
      <c r="AL2325" s="13">
        <f t="shared" si="2771"/>
        <v>2.4727851158559374E-4</v>
      </c>
      <c r="AM2325" s="13">
        <f t="shared" si="2772"/>
        <v>8.3712113902667234E-3</v>
      </c>
      <c r="AN2325" s="13">
        <f t="shared" si="2773"/>
        <v>1.0782120270663512E-2</v>
      </c>
      <c r="AO2325" s="13">
        <f t="shared" si="2774"/>
        <v>6.9436854543072878E-3</v>
      </c>
      <c r="AP2325" s="13">
        <f t="shared" si="2775"/>
        <v>2.9811556217159219E-3</v>
      </c>
      <c r="AQ2325" s="13">
        <f t="shared" si="2776"/>
        <v>9.5993211019252528E-4</v>
      </c>
      <c r="AR2325" s="13">
        <f t="shared" si="2777"/>
        <v>1.2311255051495004E-3</v>
      </c>
      <c r="AS2325" s="13">
        <f t="shared" si="2778"/>
        <v>2.3265660568981368E-3</v>
      </c>
      <c r="AT2325" s="13">
        <f t="shared" si="2779"/>
        <v>2.1983581667627118E-3</v>
      </c>
      <c r="AU2325" s="13">
        <f t="shared" si="2780"/>
        <v>1.3848102055941762E-3</v>
      </c>
      <c r="AV2325" s="13">
        <f t="shared" si="2781"/>
        <v>6.5424938523840832E-4</v>
      </c>
      <c r="AW2325" s="13">
        <f t="shared" si="2782"/>
        <v>1.6719096301010081E-5</v>
      </c>
      <c r="AX2325" s="13">
        <f t="shared" si="2783"/>
        <v>2.6366356360161872E-3</v>
      </c>
      <c r="AY2325" s="13">
        <f t="shared" si="2784"/>
        <v>3.3959866991888406E-3</v>
      </c>
      <c r="AZ2325" s="13">
        <f t="shared" si="2785"/>
        <v>2.1870154342776092E-3</v>
      </c>
      <c r="BA2325" s="13">
        <f t="shared" si="2786"/>
        <v>9.3895862644985124E-4</v>
      </c>
      <c r="BB2325" s="13">
        <f t="shared" si="2787"/>
        <v>3.0234467771685162E-4</v>
      </c>
      <c r="BC2325" s="13">
        <f t="shared" si="2788"/>
        <v>7.7883988979860733E-5</v>
      </c>
      <c r="BD2325" s="13">
        <f t="shared" si="2789"/>
        <v>2.6428160843875901E-4</v>
      </c>
      <c r="BE2325" s="13">
        <f t="shared" si="2790"/>
        <v>4.994361802141327E-4</v>
      </c>
      <c r="BF2325" s="13">
        <f t="shared" si="2791"/>
        <v>4.719142197983948E-4</v>
      </c>
      <c r="BG2325" s="13">
        <f t="shared" si="2792"/>
        <v>2.9727259080088273E-4</v>
      </c>
      <c r="BH2325" s="13">
        <f t="shared" si="2793"/>
        <v>1.4044553469784479E-4</v>
      </c>
      <c r="BI2325" s="13">
        <f t="shared" si="2794"/>
        <v>5.3082453820374052E-5</v>
      </c>
      <c r="BJ2325" s="14">
        <f t="shared" si="2795"/>
        <v>0.51169984458761797</v>
      </c>
      <c r="BK2325" s="14">
        <f t="shared" si="2796"/>
        <v>0.22773230508588885</v>
      </c>
      <c r="BL2325" s="14">
        <f t="shared" si="2797"/>
        <v>0.24537656252267936</v>
      </c>
      <c r="BM2325" s="14">
        <f t="shared" si="2798"/>
        <v>0.61171297260274782</v>
      </c>
      <c r="BN2325" s="14">
        <f t="shared" si="2799"/>
        <v>0.3845587512374633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1.5222222222222199</v>
      </c>
      <c r="F2326" s="10">
        <f>VLOOKUP(B2326,home!$B$2:$E$405,3,FALSE)</f>
        <v>1.1499999999999999</v>
      </c>
      <c r="G2326" s="10">
        <f>VLOOKUP(C2326,away!$B$2:$E$405,4,FALSE)</f>
        <v>1.1499999999999999</v>
      </c>
      <c r="H2326" s="10">
        <f>VLOOKUP(A2326,away!$A$2:$E$405,3,FALSE)</f>
        <v>1.2777777777777799</v>
      </c>
      <c r="I2326" s="10">
        <f>VLOOKUP(C2326,away!$B$2:$E$405,3,FALSE)</f>
        <v>0.16</v>
      </c>
      <c r="J2326" s="10">
        <f>VLOOKUP(B2326,home!$B$2:$E$405,4,FALSE)</f>
        <v>0.98</v>
      </c>
      <c r="K2326" s="12">
        <f t="shared" si="2744"/>
        <v>2.0131388888888857</v>
      </c>
      <c r="L2326" s="12">
        <f t="shared" si="2745"/>
        <v>0.2003555555555559</v>
      </c>
      <c r="M2326" s="13">
        <f t="shared" si="2746"/>
        <v>0.10931797469935714</v>
      </c>
      <c r="N2326" s="13">
        <f t="shared" si="2747"/>
        <v>0.22007226612184713</v>
      </c>
      <c r="O2326" s="13">
        <f t="shared" si="2748"/>
        <v>2.1902463553097905E-2</v>
      </c>
      <c r="P2326" s="13">
        <f t="shared" si="2749"/>
        <v>4.4092701141212831E-2</v>
      </c>
      <c r="Q2326" s="13">
        <f t="shared" si="2750"/>
        <v>0.22151801864789727</v>
      </c>
      <c r="R2326" s="13">
        <f t="shared" si="2751"/>
        <v>2.1941401266081227E-3</v>
      </c>
      <c r="S2326" s="13">
        <f t="shared" si="2752"/>
        <v>4.4461267675217561E-3</v>
      </c>
      <c r="T2326" s="13">
        <f t="shared" si="2753"/>
        <v>4.4382365691765457E-2</v>
      </c>
      <c r="U2326" s="13">
        <f t="shared" si="2754"/>
        <v>4.4171088165463951E-3</v>
      </c>
      <c r="V2326" s="13">
        <f t="shared" si="2755"/>
        <v>1.9925740009101511E-4</v>
      </c>
      <c r="W2326" s="13">
        <f t="shared" si="2756"/>
        <v>0.14864884597656514</v>
      </c>
      <c r="X2326" s="13">
        <f t="shared" si="2757"/>
        <v>2.9782622118326968E-2</v>
      </c>
      <c r="Y2326" s="13">
        <f t="shared" si="2758"/>
        <v>2.9835569002092934E-3</v>
      </c>
      <c r="Z2326" s="13">
        <f t="shared" si="2759"/>
        <v>1.4653605467776943E-4</v>
      </c>
      <c r="AA2326" s="13">
        <f t="shared" si="2760"/>
        <v>2.9499743029616575E-4</v>
      </c>
      <c r="AB2326" s="13">
        <f t="shared" si="2761"/>
        <v>2.9693539952574979E-4</v>
      </c>
      <c r="AC2326" s="13">
        <f t="shared" si="2762"/>
        <v>5.02307432546582E-6</v>
      </c>
      <c r="AD2326" s="13">
        <f t="shared" si="2763"/>
        <v>7.481269315596939E-2</v>
      </c>
      <c r="AE2326" s="13">
        <f t="shared" si="2764"/>
        <v>1.4989138699871583E-2</v>
      </c>
      <c r="AF2326" s="13">
        <f t="shared" si="2765"/>
        <v>1.5015786057560269E-3</v>
      </c>
      <c r="AG2326" s="13">
        <f t="shared" si="2766"/>
        <v>1.0028320525552861E-4</v>
      </c>
      <c r="AH2326" s="13">
        <f t="shared" si="2767"/>
        <v>7.3398281609709523E-6</v>
      </c>
      <c r="AI2326" s="13">
        <f t="shared" si="2768"/>
        <v>1.4776093508612415E-5</v>
      </c>
      <c r="AJ2326" s="13">
        <f t="shared" si="2769"/>
        <v>1.487316423402314E-5</v>
      </c>
      <c r="AK2326" s="13">
        <f t="shared" si="2770"/>
        <v>9.9805817734477514E-6</v>
      </c>
      <c r="AL2326" s="13">
        <f t="shared" si="2771"/>
        <v>8.1040987322340436E-8</v>
      </c>
      <c r="AM2326" s="13">
        <f t="shared" si="2772"/>
        <v>3.012166839495865E-2</v>
      </c>
      <c r="AN2326" s="13">
        <f t="shared" si="2773"/>
        <v>6.0350436055321708E-3</v>
      </c>
      <c r="AO2326" s="13">
        <f t="shared" si="2774"/>
        <v>6.0457725719420161E-4</v>
      </c>
      <c r="AP2326" s="13">
        <f t="shared" si="2775"/>
        <v>4.0376804080466158E-5</v>
      </c>
      <c r="AQ2326" s="13">
        <f t="shared" si="2776"/>
        <v>2.0224292532749084E-6</v>
      </c>
      <c r="AR2326" s="13">
        <f t="shared" si="2777"/>
        <v>2.9411506977472973E-7</v>
      </c>
      <c r="AS2326" s="13">
        <f t="shared" si="2778"/>
        <v>5.9209448477177652E-7</v>
      </c>
      <c r="AT2326" s="13">
        <f t="shared" si="2779"/>
        <v>5.959842165953458E-7</v>
      </c>
      <c r="AU2326" s="13">
        <f t="shared" si="2780"/>
        <v>3.9993300119735575E-7</v>
      </c>
      <c r="AV2326" s="13">
        <f t="shared" si="2781"/>
        <v>2.0128016941511064E-7</v>
      </c>
      <c r="AW2326" s="13">
        <f t="shared" si="2782"/>
        <v>9.0798223257022119E-10</v>
      </c>
      <c r="AX2326" s="13">
        <f t="shared" si="2783"/>
        <v>1.01065170073511E-2</v>
      </c>
      <c r="AY2326" s="13">
        <f t="shared" si="2784"/>
        <v>2.0248968297395041E-3</v>
      </c>
      <c r="AZ2326" s="13">
        <f t="shared" si="2785"/>
        <v>2.028496646325711E-4</v>
      </c>
      <c r="BA2326" s="13">
        <f t="shared" si="2786"/>
        <v>1.3547352417238996E-5</v>
      </c>
      <c r="BB2326" s="13">
        <f t="shared" si="2787"/>
        <v>6.7857182996570558E-7</v>
      </c>
      <c r="BC2326" s="13">
        <f t="shared" si="2788"/>
        <v>2.719112719542582E-8</v>
      </c>
      <c r="BD2326" s="13">
        <f t="shared" si="2789"/>
        <v>9.8212647003295164E-9</v>
      </c>
      <c r="BE2326" s="13">
        <f t="shared" si="2790"/>
        <v>1.9771569906304996E-8</v>
      </c>
      <c r="BF2326" s="13">
        <f t="shared" si="2791"/>
        <v>1.9901458136383886E-8</v>
      </c>
      <c r="BG2326" s="13">
        <f t="shared" si="2792"/>
        <v>1.3354799773316176E-8</v>
      </c>
      <c r="BH2326" s="13">
        <f t="shared" si="2793"/>
        <v>6.72126669424682E-9</v>
      </c>
      <c r="BI2326" s="13">
        <f t="shared" si="2794"/>
        <v>2.7061686729563816E-9</v>
      </c>
      <c r="BJ2326" s="14">
        <f t="shared" si="2795"/>
        <v>0.80794357423158014</v>
      </c>
      <c r="BK2326" s="14">
        <f t="shared" si="2796"/>
        <v>0.16008606095323502</v>
      </c>
      <c r="BL2326" s="14">
        <f t="shared" si="2797"/>
        <v>2.9154770677221036E-2</v>
      </c>
      <c r="BM2326" s="14">
        <f t="shared" si="2798"/>
        <v>0.37620848170493637</v>
      </c>
      <c r="BN2326" s="14">
        <f t="shared" si="2799"/>
        <v>0.61909756429002039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1.5222222222222199</v>
      </c>
      <c r="F2327" s="10">
        <f>VLOOKUP(B2327,home!$B$2:$E$405,3,FALSE)</f>
        <v>0.33</v>
      </c>
      <c r="G2327" s="10">
        <f>VLOOKUP(C2327,away!$B$2:$E$405,4,FALSE)</f>
        <v>0.33</v>
      </c>
      <c r="H2327" s="10">
        <f>VLOOKUP(A2327,away!$A$2:$E$405,3,FALSE)</f>
        <v>1.2777777777777799</v>
      </c>
      <c r="I2327" s="10">
        <f>VLOOKUP(C2327,away!$B$2:$E$405,3,FALSE)</f>
        <v>0.82</v>
      </c>
      <c r="J2327" s="10">
        <f>VLOOKUP(B2327,home!$B$2:$E$405,4,FALSE)</f>
        <v>0.78</v>
      </c>
      <c r="K2327" s="12">
        <f t="shared" si="2744"/>
        <v>0.16576999999999978</v>
      </c>
      <c r="L2327" s="12">
        <f t="shared" si="2745"/>
        <v>0.81726666666666803</v>
      </c>
      <c r="M2327" s="13">
        <f t="shared" si="2746"/>
        <v>0.37417313283408787</v>
      </c>
      <c r="N2327" s="13">
        <f t="shared" si="2747"/>
        <v>6.2026680229906671E-2</v>
      </c>
      <c r="O2327" s="13">
        <f t="shared" si="2748"/>
        <v>0.30579922902753937</v>
      </c>
      <c r="P2327" s="13">
        <f t="shared" si="2749"/>
        <v>5.0692338195895137E-2</v>
      </c>
      <c r="Q2327" s="13">
        <f t="shared" si="2750"/>
        <v>5.1410813908558065E-3</v>
      </c>
      <c r="R2327" s="13">
        <f t="shared" si="2751"/>
        <v>0.12495975828828704</v>
      </c>
      <c r="S2327" s="13">
        <f t="shared" si="2752"/>
        <v>1.7169278913101741E-3</v>
      </c>
      <c r="T2327" s="13">
        <f t="shared" si="2753"/>
        <v>4.2016344513667626E-3</v>
      </c>
      <c r="U2327" s="13">
        <f t="shared" si="2754"/>
        <v>2.0714579131449317E-2</v>
      </c>
      <c r="V2327" s="13">
        <f t="shared" si="2755"/>
        <v>2.5845162658328576E-5</v>
      </c>
      <c r="W2327" s="13">
        <f t="shared" si="2756"/>
        <v>2.8407902072072208E-4</v>
      </c>
      <c r="X2327" s="13">
        <f t="shared" si="2757"/>
        <v>2.3216831433435582E-4</v>
      </c>
      <c r="Y2327" s="13">
        <f t="shared" si="2758"/>
        <v>9.4871712180829087E-5</v>
      </c>
      <c r="Z2327" s="13">
        <f t="shared" si="2759"/>
        <v>3.4041815041246974E-2</v>
      </c>
      <c r="AA2327" s="13">
        <f t="shared" si="2760"/>
        <v>5.643111679387503E-3</v>
      </c>
      <c r="AB2327" s="13">
        <f t="shared" si="2761"/>
        <v>4.6772931154603252E-4</v>
      </c>
      <c r="AC2327" s="13">
        <f t="shared" si="2762"/>
        <v>2.1884116122269232E-7</v>
      </c>
      <c r="AD2327" s="13">
        <f t="shared" si="2763"/>
        <v>1.1772944816218504E-5</v>
      </c>
      <c r="AE2327" s="13">
        <f t="shared" si="2764"/>
        <v>9.6216353668015245E-6</v>
      </c>
      <c r="AF2327" s="13">
        <f t="shared" si="2765"/>
        <v>3.9317209320540027E-6</v>
      </c>
      <c r="AG2327" s="13">
        <f t="shared" si="2766"/>
        <v>1.0710881534677802E-6</v>
      </c>
      <c r="AH2327" s="13">
        <f t="shared" si="2767"/>
        <v>6.9553101765107879E-3</v>
      </c>
      <c r="AI2327" s="13">
        <f t="shared" si="2768"/>
        <v>1.1529817679601919E-3</v>
      </c>
      <c r="AJ2327" s="13">
        <f t="shared" si="2769"/>
        <v>9.5564893837380368E-5</v>
      </c>
      <c r="AK2327" s="13">
        <f t="shared" si="2770"/>
        <v>5.2805974838075089E-6</v>
      </c>
      <c r="AL2327" s="13">
        <f t="shared" si="2771"/>
        <v>1.1859290988487017E-9</v>
      </c>
      <c r="AM2327" s="13">
        <f t="shared" si="2772"/>
        <v>3.9032021243690784E-7</v>
      </c>
      <c r="AN2327" s="13">
        <f t="shared" si="2773"/>
        <v>3.1899569895093742E-7</v>
      </c>
      <c r="AO2327" s="13">
        <f t="shared" si="2774"/>
        <v>1.3035227578131827E-7</v>
      </c>
      <c r="AP2327" s="13">
        <f t="shared" si="2775"/>
        <v>3.5510856640070743E-8</v>
      </c>
      <c r="AQ2327" s="13">
        <f t="shared" si="2776"/>
        <v>7.2554598591771326E-9</v>
      </c>
      <c r="AR2327" s="13">
        <f t="shared" si="2777"/>
        <v>1.1368686327179452E-3</v>
      </c>
      <c r="AS2327" s="13">
        <f t="shared" si="2778"/>
        <v>1.8845871324565356E-4</v>
      </c>
      <c r="AT2327" s="13">
        <f t="shared" si="2779"/>
        <v>1.5620400447365971E-5</v>
      </c>
      <c r="AU2327" s="13">
        <f t="shared" si="2780"/>
        <v>8.6313126071995147E-7</v>
      </c>
      <c r="AV2327" s="13">
        <f t="shared" si="2781"/>
        <v>3.5770317272386526E-8</v>
      </c>
      <c r="AW2327" s="13">
        <f t="shared" si="2782"/>
        <v>4.4629903527282864E-12</v>
      </c>
      <c r="AX2327" s="13">
        <f t="shared" si="2783"/>
        <v>1.0783896935944357E-8</v>
      </c>
      <c r="AY2327" s="13">
        <f t="shared" si="2784"/>
        <v>8.813319502516138E-9</v>
      </c>
      <c r="AZ2327" s="13">
        <f t="shared" si="2785"/>
        <v>3.6014161260448505E-9</v>
      </c>
      <c r="BA2327" s="13">
        <f t="shared" si="2786"/>
        <v>9.8110578420408669E-10</v>
      </c>
      <c r="BB2327" s="13">
        <f t="shared" si="2787"/>
        <v>2.0045626347596533E-10</v>
      </c>
      <c r="BC2327" s="13">
        <f t="shared" si="2788"/>
        <v>3.2765244452691504E-11</v>
      </c>
      <c r="BD2327" s="13">
        <f t="shared" si="2789"/>
        <v>1.5485413964988124E-4</v>
      </c>
      <c r="BE2327" s="13">
        <f t="shared" si="2790"/>
        <v>2.567017072976078E-5</v>
      </c>
      <c r="BF2327" s="13">
        <f t="shared" si="2791"/>
        <v>2.1276721009362192E-6</v>
      </c>
      <c r="BG2327" s="13">
        <f t="shared" si="2792"/>
        <v>1.1756806805739889E-7</v>
      </c>
      <c r="BH2327" s="13">
        <f t="shared" si="2793"/>
        <v>4.8723146604687448E-9</v>
      </c>
      <c r="BI2327" s="13">
        <f t="shared" si="2794"/>
        <v>1.6153672025318061E-10</v>
      </c>
      <c r="BJ2327" s="14">
        <f t="shared" si="2795"/>
        <v>7.2007819356097208E-2</v>
      </c>
      <c r="BK2327" s="14">
        <f t="shared" si="2796"/>
        <v>0.42660847292436138</v>
      </c>
      <c r="BL2327" s="14">
        <f t="shared" si="2797"/>
        <v>0.46731816610639043</v>
      </c>
      <c r="BM2327" s="14">
        <f t="shared" si="2798"/>
        <v>7.7184044652667524E-2</v>
      </c>
      <c r="BN2327" s="14">
        <f t="shared" si="2799"/>
        <v>0.9227922199665719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1.5222222222222199</v>
      </c>
      <c r="F2328" s="10">
        <f>VLOOKUP(B2328,home!$B$2:$E$405,3,FALSE)</f>
        <v>1.31</v>
      </c>
      <c r="G2328" s="10">
        <f>VLOOKUP(C2328,away!$B$2:$E$405,4,FALSE)</f>
        <v>0.33</v>
      </c>
      <c r="H2328" s="10">
        <f>VLOOKUP(A2328,away!$A$2:$E$405,3,FALSE)</f>
        <v>1.2777777777777799</v>
      </c>
      <c r="I2328" s="10">
        <f>VLOOKUP(C2328,away!$B$2:$E$405,3,FALSE)</f>
        <v>0.66</v>
      </c>
      <c r="J2328" s="10">
        <f>VLOOKUP(B2328,home!$B$2:$E$405,4,FALSE)</f>
        <v>0.59</v>
      </c>
      <c r="K2328" s="12">
        <f t="shared" si="2744"/>
        <v>0.65805666666666573</v>
      </c>
      <c r="L2328" s="12">
        <f t="shared" si="2745"/>
        <v>0.49756666666666755</v>
      </c>
      <c r="M2328" s="13">
        <f t="shared" si="2746"/>
        <v>0.31486121223295593</v>
      </c>
      <c r="N2328" s="13">
        <f t="shared" si="2747"/>
        <v>0.20719651978464462</v>
      </c>
      <c r="O2328" s="13">
        <f t="shared" si="2748"/>
        <v>0.15666444383337805</v>
      </c>
      <c r="P2328" s="13">
        <f t="shared" si="2749"/>
        <v>0.10309408169417984</v>
      </c>
      <c r="Q2328" s="13">
        <f t="shared" si="2750"/>
        <v>6.817352557720853E-2</v>
      </c>
      <c r="R2328" s="13">
        <f t="shared" si="2751"/>
        <v>3.8975502551680627E-2</v>
      </c>
      <c r="S2328" s="13">
        <f t="shared" si="2752"/>
        <v>8.4389480725420452E-3</v>
      </c>
      <c r="T2328" s="13">
        <f t="shared" si="2753"/>
        <v>3.3920873876366449E-2</v>
      </c>
      <c r="U2328" s="13">
        <f t="shared" si="2754"/>
        <v>2.5648089290817081E-2</v>
      </c>
      <c r="V2328" s="13">
        <f t="shared" si="2755"/>
        <v>3.0701555274451856E-4</v>
      </c>
      <c r="W2328" s="13">
        <f t="shared" si="2756"/>
        <v>1.4954014332084176E-2</v>
      </c>
      <c r="X2328" s="13">
        <f t="shared" si="2757"/>
        <v>7.4406190645006955E-3</v>
      </c>
      <c r="Y2328" s="13">
        <f t="shared" si="2758"/>
        <v>1.8511020129300343E-3</v>
      </c>
      <c r="Z2328" s="13">
        <f t="shared" si="2759"/>
        <v>6.4643036287659753E-3</v>
      </c>
      <c r="AA2328" s="13">
        <f t="shared" si="2760"/>
        <v>4.2538780982669692E-3</v>
      </c>
      <c r="AB2328" s="13">
        <f t="shared" si="2761"/>
        <v>1.3996464208759483E-3</v>
      </c>
      <c r="AC2328" s="13">
        <f t="shared" si="2762"/>
        <v>6.2828250285972869E-6</v>
      </c>
      <c r="AD2328" s="13">
        <f t="shared" si="2763"/>
        <v>2.4601472061642144E-3</v>
      </c>
      <c r="AE2328" s="13">
        <f t="shared" si="2764"/>
        <v>1.224087244880443E-3</v>
      </c>
      <c r="AF2328" s="13">
        <f t="shared" si="2765"/>
        <v>3.0453250507217331E-4</v>
      </c>
      <c r="AG2328" s="13">
        <f t="shared" si="2766"/>
        <v>5.0508407813470437E-5</v>
      </c>
      <c r="AH2328" s="13">
        <f t="shared" si="2767"/>
        <v>8.0410550222158219E-4</v>
      </c>
      <c r="AI2328" s="13">
        <f t="shared" si="2768"/>
        <v>5.2914698644025964E-4</v>
      </c>
      <c r="AJ2328" s="13">
        <f t="shared" si="2769"/>
        <v>1.7410435103679429E-4</v>
      </c>
      <c r="AK2328" s="13">
        <f t="shared" si="2770"/>
        <v>3.8190176298478636E-5</v>
      </c>
      <c r="AL2328" s="13">
        <f t="shared" si="2771"/>
        <v>8.2286677634870802E-8</v>
      </c>
      <c r="AM2328" s="13">
        <f t="shared" si="2772"/>
        <v>3.2378325399954683E-4</v>
      </c>
      <c r="AN2328" s="13">
        <f t="shared" si="2773"/>
        <v>1.6110375441504146E-4</v>
      </c>
      <c r="AO2328" s="13">
        <f t="shared" si="2774"/>
        <v>4.0079929035888794E-5</v>
      </c>
      <c r="AP2328" s="13">
        <f t="shared" si="2775"/>
        <v>6.6474788968745895E-6</v>
      </c>
      <c r="AQ2328" s="13">
        <f t="shared" si="2776"/>
        <v>8.2689097911372632E-7</v>
      </c>
      <c r="AR2328" s="13">
        <f t="shared" si="2777"/>
        <v>8.0019218877743899E-5</v>
      </c>
      <c r="AS2328" s="13">
        <f t="shared" si="2778"/>
        <v>5.2657180443958489E-5</v>
      </c>
      <c r="AT2328" s="13">
        <f t="shared" si="2779"/>
        <v>1.7325704319508227E-5</v>
      </c>
      <c r="AU2328" s="13">
        <f t="shared" si="2780"/>
        <v>3.8004317440492791E-6</v>
      </c>
      <c r="AV2328" s="13">
        <f t="shared" si="2781"/>
        <v>6.2522486134581278E-7</v>
      </c>
      <c r="AW2328" s="13">
        <f t="shared" si="2782"/>
        <v>7.4841347524638316E-10</v>
      </c>
      <c r="AX2328" s="13">
        <f t="shared" si="2783"/>
        <v>3.5511288141571346E-5</v>
      </c>
      <c r="AY2328" s="13">
        <f t="shared" si="2784"/>
        <v>1.7669233269641213E-5</v>
      </c>
      <c r="AZ2328" s="13">
        <f t="shared" si="2785"/>
        <v>4.3958107502655793E-6</v>
      </c>
      <c r="BA2328" s="13">
        <f t="shared" si="2786"/>
        <v>7.2906963410238246E-7</v>
      </c>
      <c r="BB2328" s="13">
        <f t="shared" si="2787"/>
        <v>9.0690186902052343E-8</v>
      </c>
      <c r="BC2328" s="13">
        <f t="shared" si="2788"/>
        <v>9.0248827992462553E-9</v>
      </c>
      <c r="BD2328" s="13">
        <f t="shared" si="2789"/>
        <v>6.6358160010449131E-6</v>
      </c>
      <c r="BE2328" s="13">
        <f t="shared" si="2790"/>
        <v>4.3667429582609398E-6</v>
      </c>
      <c r="BF2328" s="13">
        <f t="shared" si="2791"/>
        <v>1.4367821576516641E-6</v>
      </c>
      <c r="BG2328" s="13">
        <f t="shared" si="2792"/>
        <v>3.1516135913013134E-7</v>
      </c>
      <c r="BH2328" s="13">
        <f t="shared" si="2793"/>
        <v>5.1848508362827528E-8</v>
      </c>
      <c r="BI2328" s="13">
        <f t="shared" si="2794"/>
        <v>6.8238513169762089E-9</v>
      </c>
      <c r="BJ2328" s="14">
        <f t="shared" si="2795"/>
        <v>0.33816677643585658</v>
      </c>
      <c r="BK2328" s="14">
        <f t="shared" si="2796"/>
        <v>0.42672529189739816</v>
      </c>
      <c r="BL2328" s="14">
        <f t="shared" si="2797"/>
        <v>0.22865434814609814</v>
      </c>
      <c r="BM2328" s="14">
        <f t="shared" si="2798"/>
        <v>0.11102776594921518</v>
      </c>
      <c r="BN2328" s="14">
        <f t="shared" si="2799"/>
        <v>0.88896528567404764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1.5222222222222199</v>
      </c>
      <c r="F2329" s="10">
        <f>VLOOKUP(B2329,home!$B$2:$E$405,3,FALSE)</f>
        <v>1.97</v>
      </c>
      <c r="G2329" s="10">
        <f>VLOOKUP(C2329,away!$B$2:$E$405,4,FALSE)</f>
        <v>1.64</v>
      </c>
      <c r="H2329" s="10">
        <f>VLOOKUP(A2329,away!$A$2:$E$405,3,FALSE)</f>
        <v>1.2777777777777799</v>
      </c>
      <c r="I2329" s="10">
        <f>VLOOKUP(C2329,away!$B$2:$E$405,3,FALSE)</f>
        <v>0.66</v>
      </c>
      <c r="J2329" s="10">
        <f>VLOOKUP(B2329,home!$B$2:$E$405,4,FALSE)</f>
        <v>0</v>
      </c>
      <c r="K2329" s="12">
        <f t="shared" si="2744"/>
        <v>4.9179955555555477</v>
      </c>
      <c r="L2329" s="12">
        <f t="shared" si="2745"/>
        <v>0</v>
      </c>
      <c r="M2329" s="13">
        <f t="shared" si="2746"/>
        <v>7.3137762220808165E-3</v>
      </c>
      <c r="N2329" s="13">
        <f t="shared" si="2747"/>
        <v>3.5969118954521297E-2</v>
      </c>
      <c r="O2329" s="13">
        <f t="shared" si="2748"/>
        <v>0</v>
      </c>
      <c r="P2329" s="13">
        <f t="shared" si="2749"/>
        <v>0</v>
      </c>
      <c r="Q2329" s="13">
        <f t="shared" si="2750"/>
        <v>8.8447983577792308E-2</v>
      </c>
      <c r="R2329" s="13">
        <f t="shared" si="2751"/>
        <v>0</v>
      </c>
      <c r="S2329" s="13">
        <f t="shared" si="2752"/>
        <v>0</v>
      </c>
      <c r="T2329" s="13">
        <f t="shared" si="2753"/>
        <v>0</v>
      </c>
      <c r="U2329" s="13">
        <f t="shared" si="2754"/>
        <v>0</v>
      </c>
      <c r="V2329" s="13">
        <f t="shared" si="2755"/>
        <v>0</v>
      </c>
      <c r="W2329" s="13">
        <f t="shared" si="2756"/>
        <v>0.1449955967111442</v>
      </c>
      <c r="X2329" s="13">
        <f t="shared" si="2757"/>
        <v>0</v>
      </c>
      <c r="Y2329" s="13">
        <f t="shared" si="2758"/>
        <v>0</v>
      </c>
      <c r="Z2329" s="13">
        <f t="shared" si="2759"/>
        <v>0</v>
      </c>
      <c r="AA2329" s="13">
        <f t="shared" si="2760"/>
        <v>0</v>
      </c>
      <c r="AB2329" s="13">
        <f t="shared" si="2761"/>
        <v>0</v>
      </c>
      <c r="AC2329" s="13">
        <f t="shared" si="2762"/>
        <v>0</v>
      </c>
      <c r="AD2329" s="13">
        <f t="shared" si="2763"/>
        <v>0.17827192505013292</v>
      </c>
      <c r="AE2329" s="13">
        <f t="shared" si="2764"/>
        <v>0</v>
      </c>
      <c r="AF2329" s="13">
        <f t="shared" si="2765"/>
        <v>0</v>
      </c>
      <c r="AG2329" s="13">
        <f t="shared" si="2766"/>
        <v>0</v>
      </c>
      <c r="AH2329" s="13">
        <f t="shared" si="2767"/>
        <v>0</v>
      </c>
      <c r="AI2329" s="13">
        <f t="shared" si="2768"/>
        <v>0</v>
      </c>
      <c r="AJ2329" s="13">
        <f t="shared" si="2769"/>
        <v>0</v>
      </c>
      <c r="AK2329" s="13">
        <f t="shared" si="2770"/>
        <v>0</v>
      </c>
      <c r="AL2329" s="13">
        <f t="shared" si="2771"/>
        <v>0</v>
      </c>
      <c r="AM2329" s="13">
        <f t="shared" si="2772"/>
        <v>0.17534810701537706</v>
      </c>
      <c r="AN2329" s="13">
        <f t="shared" si="2773"/>
        <v>0</v>
      </c>
      <c r="AO2329" s="13">
        <f t="shared" si="2774"/>
        <v>0</v>
      </c>
      <c r="AP2329" s="13">
        <f t="shared" si="2775"/>
        <v>0</v>
      </c>
      <c r="AQ2329" s="13">
        <f t="shared" si="2776"/>
        <v>0</v>
      </c>
      <c r="AR2329" s="13">
        <f t="shared" si="2777"/>
        <v>0</v>
      </c>
      <c r="AS2329" s="13">
        <f t="shared" si="2778"/>
        <v>0</v>
      </c>
      <c r="AT2329" s="13">
        <f t="shared" si="2779"/>
        <v>0</v>
      </c>
      <c r="AU2329" s="13">
        <f t="shared" si="2780"/>
        <v>0</v>
      </c>
      <c r="AV2329" s="13">
        <f t="shared" si="2781"/>
        <v>0</v>
      </c>
      <c r="AW2329" s="13">
        <f t="shared" si="2782"/>
        <v>0</v>
      </c>
      <c r="AX2329" s="13">
        <f t="shared" si="2783"/>
        <v>0.14372686849611718</v>
      </c>
      <c r="AY2329" s="13">
        <f t="shared" si="2784"/>
        <v>0</v>
      </c>
      <c r="AZ2329" s="13">
        <f t="shared" si="2785"/>
        <v>0</v>
      </c>
      <c r="BA2329" s="13">
        <f t="shared" si="2786"/>
        <v>0</v>
      </c>
      <c r="BB2329" s="13">
        <f t="shared" si="2787"/>
        <v>0</v>
      </c>
      <c r="BC2329" s="13">
        <f t="shared" si="2788"/>
        <v>0</v>
      </c>
      <c r="BD2329" s="13">
        <f t="shared" si="2789"/>
        <v>0</v>
      </c>
      <c r="BE2329" s="13">
        <f t="shared" si="2790"/>
        <v>0</v>
      </c>
      <c r="BF2329" s="13">
        <f t="shared" si="2791"/>
        <v>0</v>
      </c>
      <c r="BG2329" s="13">
        <f t="shared" si="2792"/>
        <v>0</v>
      </c>
      <c r="BH2329" s="13">
        <f t="shared" si="2793"/>
        <v>0</v>
      </c>
      <c r="BI2329" s="13">
        <f t="shared" si="2794"/>
        <v>0</v>
      </c>
      <c r="BJ2329" s="14">
        <f t="shared" si="2795"/>
        <v>0.7667595998050849</v>
      </c>
      <c r="BK2329" s="14">
        <f t="shared" si="2796"/>
        <v>7.3137762220808165E-3</v>
      </c>
      <c r="BL2329" s="14">
        <f t="shared" si="2797"/>
        <v>0</v>
      </c>
      <c r="BM2329" s="14">
        <f t="shared" si="2798"/>
        <v>0.64234249727277137</v>
      </c>
      <c r="BN2329" s="14">
        <f t="shared" si="2799"/>
        <v>0.13173087875439443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1.5222222222222199</v>
      </c>
      <c r="F2330" s="10">
        <f>VLOOKUP(B2330,home!$B$2:$E$405,3,FALSE)</f>
        <v>1.1499999999999999</v>
      </c>
      <c r="G2330" s="10">
        <f>VLOOKUP(C2330,away!$B$2:$E$405,4,FALSE)</f>
        <v>0.16</v>
      </c>
      <c r="H2330" s="10">
        <f>VLOOKUP(A2330,away!$A$2:$E$405,3,FALSE)</f>
        <v>1.2777777777777799</v>
      </c>
      <c r="I2330" s="10">
        <f>VLOOKUP(C2330,away!$B$2:$E$405,3,FALSE)</f>
        <v>1.1499999999999999</v>
      </c>
      <c r="J2330" s="10">
        <f>VLOOKUP(B2330,home!$B$2:$E$405,4,FALSE)</f>
        <v>1.96</v>
      </c>
      <c r="K2330" s="12">
        <f t="shared" si="2744"/>
        <v>0.28008888888888844</v>
      </c>
      <c r="L2330" s="12">
        <f t="shared" si="2745"/>
        <v>2.8801111111111157</v>
      </c>
      <c r="M2330" s="13">
        <f t="shared" si="2746"/>
        <v>4.2417256780753365E-2</v>
      </c>
      <c r="N2330" s="13">
        <f t="shared" si="2747"/>
        <v>1.188060232143588E-2</v>
      </c>
      <c r="O2330" s="13">
        <f t="shared" si="2748"/>
        <v>0.12216641255710109</v>
      </c>
      <c r="P2330" s="13">
        <f t="shared" si="2749"/>
        <v>3.4217454752659998E-2</v>
      </c>
      <c r="Q2330" s="13">
        <f t="shared" si="2750"/>
        <v>1.663812351770862E-3</v>
      </c>
      <c r="R2330" s="13">
        <f t="shared" si="2751"/>
        <v>0.17592642110514572</v>
      </c>
      <c r="S2330" s="13">
        <f t="shared" si="2752"/>
        <v>6.9006950154871559E-3</v>
      </c>
      <c r="T2330" s="13">
        <f t="shared" si="2753"/>
        <v>4.7919644411391765E-3</v>
      </c>
      <c r="U2330" s="13">
        <f t="shared" si="2754"/>
        <v>4.927503581353896E-2</v>
      </c>
      <c r="V2330" s="13">
        <f t="shared" si="2755"/>
        <v>6.1852242165079906E-4</v>
      </c>
      <c r="W2330" s="13">
        <f t="shared" si="2756"/>
        <v>1.5533845097570308E-4</v>
      </c>
      <c r="X2330" s="13">
        <f t="shared" si="2757"/>
        <v>4.4739199863791178E-4</v>
      </c>
      <c r="Y2330" s="13">
        <f t="shared" si="2758"/>
        <v>6.4426933314962957E-4</v>
      </c>
      <c r="Z2330" s="13">
        <f t="shared" si="2759"/>
        <v>0.16889588005431441</v>
      </c>
      <c r="AA2330" s="13">
        <f t="shared" si="2760"/>
        <v>4.7305859382323907E-2</v>
      </c>
      <c r="AB2330" s="13">
        <f t="shared" si="2761"/>
        <v>6.6249227961645502E-3</v>
      </c>
      <c r="AC2330" s="13">
        <f t="shared" si="2762"/>
        <v>3.1184629474237192E-5</v>
      </c>
      <c r="AD2330" s="13">
        <f t="shared" si="2763"/>
        <v>1.0877143533876434E-5</v>
      </c>
      <c r="AE2330" s="13">
        <f t="shared" si="2764"/>
        <v>3.1327381949067948E-5</v>
      </c>
      <c r="AF2330" s="13">
        <f t="shared" si="2765"/>
        <v>4.5113170416766209E-5</v>
      </c>
      <c r="AG2330" s="13">
        <f t="shared" si="2766"/>
        <v>4.3310314458259206E-5</v>
      </c>
      <c r="AH2330" s="13">
        <f t="shared" si="2767"/>
        <v>0.12160972519133031</v>
      </c>
      <c r="AI2330" s="13">
        <f t="shared" si="2768"/>
        <v>3.4061532806922777E-2</v>
      </c>
      <c r="AJ2330" s="13">
        <f t="shared" si="2769"/>
        <v>4.7701284388717109E-3</v>
      </c>
      <c r="AK2330" s="13">
        <f t="shared" si="2770"/>
        <v>4.4535332476695525E-4</v>
      </c>
      <c r="AL2330" s="13">
        <f t="shared" si="2771"/>
        <v>1.0062495587855657E-6</v>
      </c>
      <c r="AM2330" s="13">
        <f t="shared" si="2772"/>
        <v>6.0931340933768162E-7</v>
      </c>
      <c r="AN2330" s="13">
        <f t="shared" si="2773"/>
        <v>1.7548903203824523E-6</v>
      </c>
      <c r="AO2330" s="13">
        <f t="shared" si="2774"/>
        <v>2.5271395552574238E-6</v>
      </c>
      <c r="AP2330" s="13">
        <f t="shared" si="2775"/>
        <v>2.4261475708084365E-6</v>
      </c>
      <c r="AQ2330" s="13">
        <f t="shared" si="2776"/>
        <v>1.7468936439701552E-6</v>
      </c>
      <c r="AR2330" s="13">
        <f t="shared" si="2777"/>
        <v>7.0049904148543951E-2</v>
      </c>
      <c r="AS2330" s="13">
        <f t="shared" si="2778"/>
        <v>1.9620199819738813E-2</v>
      </c>
      <c r="AT2330" s="13">
        <f t="shared" si="2779"/>
        <v>2.7476999836443063E-3</v>
      </c>
      <c r="AU2330" s="13">
        <f t="shared" si="2780"/>
        <v>2.56533411806317E-4</v>
      </c>
      <c r="AV2330" s="13">
        <f t="shared" si="2781"/>
        <v>1.7963039568926742E-5</v>
      </c>
      <c r="AW2330" s="13">
        <f t="shared" si="2782"/>
        <v>2.2548015543661813E-8</v>
      </c>
      <c r="AX2330" s="13">
        <f t="shared" si="2783"/>
        <v>2.8443652634415291E-8</v>
      </c>
      <c r="AY2330" s="13">
        <f t="shared" si="2784"/>
        <v>8.1920879992964436E-8</v>
      </c>
      <c r="AZ2330" s="13">
        <f t="shared" si="2785"/>
        <v>1.1797061834986861E-7</v>
      </c>
      <c r="BA2330" s="13">
        <f t="shared" si="2786"/>
        <v>1.1325616289803514E-7</v>
      </c>
      <c r="BB2330" s="13">
        <f t="shared" si="2787"/>
        <v>8.1547583291110394E-8</v>
      </c>
      <c r="BC2330" s="13">
        <f t="shared" si="2788"/>
        <v>4.6973220144197232E-8</v>
      </c>
      <c r="BD2330" s="13">
        <f t="shared" si="2789"/>
        <v>3.3625251211748336E-2</v>
      </c>
      <c r="BE2330" s="13">
        <f t="shared" si="2790"/>
        <v>9.418059250508341E-3</v>
      </c>
      <c r="BF2330" s="13">
        <f t="shared" si="2791"/>
        <v>1.3189468754822992E-3</v>
      </c>
      <c r="BG2330" s="13">
        <f t="shared" si="2792"/>
        <v>1.2314078828576947E-4</v>
      </c>
      <c r="BH2330" s="13">
        <f t="shared" si="2793"/>
        <v>8.6225916419657521E-6</v>
      </c>
      <c r="BI2330" s="13">
        <f t="shared" si="2794"/>
        <v>4.8301842246816081E-7</v>
      </c>
      <c r="BJ2330" s="14">
        <f t="shared" si="2795"/>
        <v>1.9723541404084201E-2</v>
      </c>
      <c r="BK2330" s="14">
        <f t="shared" si="2796"/>
        <v>8.4186201770464333E-2</v>
      </c>
      <c r="BL2330" s="14">
        <f t="shared" si="2797"/>
        <v>0.69937219555555741</v>
      </c>
      <c r="BM2330" s="14">
        <f t="shared" si="2798"/>
        <v>0.58390579954268895</v>
      </c>
      <c r="BN2330" s="14">
        <f t="shared" si="2799"/>
        <v>0.38827195986886692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1.5222222222222199</v>
      </c>
      <c r="F2331" s="10">
        <f>VLOOKUP(B2331,home!$B$2:$E$405,3,FALSE)</f>
        <v>0.66</v>
      </c>
      <c r="G2331" s="10">
        <f>VLOOKUP(C2331,away!$B$2:$E$405,4,FALSE)</f>
        <v>1.31</v>
      </c>
      <c r="H2331" s="10">
        <f>VLOOKUP(A2331,away!$A$2:$E$405,3,FALSE)</f>
        <v>1.2777777777777799</v>
      </c>
      <c r="I2331" s="10">
        <f>VLOOKUP(C2331,away!$B$2:$E$405,3,FALSE)</f>
        <v>0.66</v>
      </c>
      <c r="J2331" s="10">
        <f>VLOOKUP(B2331,home!$B$2:$E$405,4,FALSE)</f>
        <v>1.96</v>
      </c>
      <c r="K2331" s="12">
        <f t="shared" si="2744"/>
        <v>1.3161133333333315</v>
      </c>
      <c r="L2331" s="12">
        <f t="shared" si="2745"/>
        <v>1.6529333333333363</v>
      </c>
      <c r="M2331" s="13">
        <f t="shared" si="2746"/>
        <v>5.135224280854335E-2</v>
      </c>
      <c r="N2331" s="13">
        <f t="shared" si="2747"/>
        <v>6.7585371456894583E-2</v>
      </c>
      <c r="O2331" s="13">
        <f t="shared" si="2748"/>
        <v>8.4881833879668397E-2</v>
      </c>
      <c r="P2331" s="13">
        <f t="shared" si="2749"/>
        <v>0.11171411332681649</v>
      </c>
      <c r="Q2331" s="13">
        <f t="shared" si="2750"/>
        <v>4.4475004256352473E-2</v>
      </c>
      <c r="R2331" s="13">
        <f t="shared" si="2751"/>
        <v>7.0152006307083417E-2</v>
      </c>
      <c r="S2331" s="13">
        <f t="shared" si="2752"/>
        <v>6.0757049905912429E-2</v>
      </c>
      <c r="T2331" s="13">
        <f t="shared" si="2753"/>
        <v>7.3514217035467025E-2</v>
      </c>
      <c r="U2331" s="13">
        <f t="shared" si="2754"/>
        <v>9.2327990860836456E-2</v>
      </c>
      <c r="V2331" s="13">
        <f t="shared" si="2755"/>
        <v>1.4685975371876799E-2</v>
      </c>
      <c r="W2331" s="13">
        <f t="shared" si="2756"/>
        <v>1.9511382033947387E-2</v>
      </c>
      <c r="X2331" s="13">
        <f t="shared" si="2757"/>
        <v>3.2251013743312823E-2</v>
      </c>
      <c r="Y2331" s="13">
        <f t="shared" si="2758"/>
        <v>2.6654387825056657E-2</v>
      </c>
      <c r="Z2331" s="13">
        <f t="shared" si="2759"/>
        <v>3.8652196541729536E-2</v>
      </c>
      <c r="AA2331" s="13">
        <f t="shared" si="2760"/>
        <v>5.0870671231190732E-2</v>
      </c>
      <c r="AB2331" s="13">
        <f t="shared" si="2761"/>
        <v>3.3475784341493231E-2</v>
      </c>
      <c r="AC2331" s="13">
        <f t="shared" si="2762"/>
        <v>1.9967856164596447E-3</v>
      </c>
      <c r="AD2331" s="13">
        <f t="shared" si="2763"/>
        <v>6.4197975116596466E-3</v>
      </c>
      <c r="AE2331" s="13">
        <f t="shared" si="2764"/>
        <v>1.0611497300272638E-2</v>
      </c>
      <c r="AF2331" s="13">
        <f t="shared" si="2765"/>
        <v>8.7700488020986764E-3</v>
      </c>
      <c r="AG2331" s="13">
        <f t="shared" si="2766"/>
        <v>4.8321019999829993E-3</v>
      </c>
      <c r="AH2331" s="13">
        <f t="shared" si="2767"/>
        <v>1.5972376017594065E-2</v>
      </c>
      <c r="AI2331" s="13">
        <f t="shared" si="2768"/>
        <v>2.1021457041769085E-2</v>
      </c>
      <c r="AJ2331" s="13">
        <f t="shared" si="2769"/>
        <v>1.3833309949383076E-2</v>
      </c>
      <c r="AK2331" s="13">
        <f t="shared" si="2770"/>
        <v>6.0687345561718994E-3</v>
      </c>
      <c r="AL2331" s="13">
        <f t="shared" si="2771"/>
        <v>1.7375609901066938E-4</v>
      </c>
      <c r="AM2331" s="13">
        <f t="shared" si="2772"/>
        <v>1.6898362204790802E-3</v>
      </c>
      <c r="AN2331" s="13">
        <f t="shared" si="2773"/>
        <v>2.7931866167038928E-3</v>
      </c>
      <c r="AO2331" s="13">
        <f t="shared" si="2774"/>
        <v>2.3084756324852152E-3</v>
      </c>
      <c r="AP2331" s="13">
        <f t="shared" si="2775"/>
        <v>1.2719187740408561E-3</v>
      </c>
      <c r="AQ2331" s="13">
        <f t="shared" si="2776"/>
        <v>5.255992347261507E-4</v>
      </c>
      <c r="AR2331" s="13">
        <f t="shared" si="2777"/>
        <v>5.280254546403039E-3</v>
      </c>
      <c r="AS2331" s="13">
        <f t="shared" si="2778"/>
        <v>6.9494134119149819E-3</v>
      </c>
      <c r="AT2331" s="13">
        <f t="shared" si="2779"/>
        <v>4.5731078251333946E-3</v>
      </c>
      <c r="AU2331" s="13">
        <f t="shared" si="2780"/>
        <v>2.0062427278096846E-3</v>
      </c>
      <c r="AV2331" s="13">
        <f t="shared" si="2781"/>
        <v>6.601107009933403E-4</v>
      </c>
      <c r="AW2331" s="13">
        <f t="shared" si="2782"/>
        <v>1.0499924678435374E-5</v>
      </c>
      <c r="AX2331" s="13">
        <f t="shared" si="2783"/>
        <v>3.7066933015368706E-4</v>
      </c>
      <c r="AY2331" s="13">
        <f t="shared" si="2784"/>
        <v>6.1269169145536893E-4</v>
      </c>
      <c r="AZ2331" s="13">
        <f t="shared" si="2785"/>
        <v>5.0636925993148162E-4</v>
      </c>
      <c r="BA2331" s="13">
        <f t="shared" si="2786"/>
        <v>2.789982095720261E-4</v>
      </c>
      <c r="BB2331" s="13">
        <f t="shared" si="2787"/>
        <v>1.1529136013548047E-4</v>
      </c>
      <c r="BC2331" s="13">
        <f t="shared" si="2788"/>
        <v>3.8113786442654772E-5</v>
      </c>
      <c r="BD2331" s="13">
        <f t="shared" si="2789"/>
        <v>1.4546514580390793E-3</v>
      </c>
      <c r="BE2331" s="13">
        <f t="shared" si="2790"/>
        <v>1.9144861792780034E-3</v>
      </c>
      <c r="BF2331" s="13">
        <f t="shared" si="2791"/>
        <v>1.2598403935150837E-3</v>
      </c>
      <c r="BG2331" s="13">
        <f t="shared" si="2792"/>
        <v>5.5269757992570435E-4</v>
      </c>
      <c r="BH2331" s="13">
        <f t="shared" si="2793"/>
        <v>1.8185316356032113E-4</v>
      </c>
      <c r="BI2331" s="13">
        <f t="shared" si="2794"/>
        <v>4.7867874654117133E-5</v>
      </c>
      <c r="BJ2331" s="14">
        <f t="shared" si="2795"/>
        <v>0.30513597208117083</v>
      </c>
      <c r="BK2331" s="14">
        <f t="shared" si="2796"/>
        <v>0.24129261482007475</v>
      </c>
      <c r="BL2331" s="14">
        <f t="shared" si="2797"/>
        <v>0.41348469004641714</v>
      </c>
      <c r="BM2331" s="14">
        <f t="shared" si="2798"/>
        <v>0.56780270968725688</v>
      </c>
      <c r="BN2331" s="14">
        <f t="shared" si="2799"/>
        <v>0.43016057203535868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1.5222222222222199</v>
      </c>
      <c r="F2332" s="10">
        <f>VLOOKUP(B2332,home!$B$2:$E$405,3,FALSE)</f>
        <v>0.66</v>
      </c>
      <c r="G2332" s="10">
        <f>VLOOKUP(C2332,away!$B$2:$E$405,4,FALSE)</f>
        <v>0.99</v>
      </c>
      <c r="H2332" s="10">
        <f>VLOOKUP(A2332,away!$A$2:$E$405,3,FALSE)</f>
        <v>1.2777777777777799</v>
      </c>
      <c r="I2332" s="10">
        <f>VLOOKUP(C2332,away!$B$2:$E$405,3,FALSE)</f>
        <v>0.99</v>
      </c>
      <c r="J2332" s="10">
        <f>VLOOKUP(B2332,home!$B$2:$E$405,4,FALSE)</f>
        <v>0.78</v>
      </c>
      <c r="K2332" s="12">
        <f t="shared" si="2744"/>
        <v>0.99461999999999862</v>
      </c>
      <c r="L2332" s="12">
        <f t="shared" si="2745"/>
        <v>0.98670000000000169</v>
      </c>
      <c r="M2332" s="13">
        <f t="shared" si="2746"/>
        <v>0.13788710615065358</v>
      </c>
      <c r="N2332" s="13">
        <f t="shared" si="2747"/>
        <v>0.13714527351956288</v>
      </c>
      <c r="O2332" s="13">
        <f t="shared" si="2748"/>
        <v>0.13605320763885012</v>
      </c>
      <c r="P2332" s="13">
        <f t="shared" si="2749"/>
        <v>0.13532124138175292</v>
      </c>
      <c r="Q2332" s="13">
        <f t="shared" si="2750"/>
        <v>6.8203715974013715E-2</v>
      </c>
      <c r="R2332" s="13">
        <f t="shared" si="2751"/>
        <v>6.7121849988626817E-2</v>
      </c>
      <c r="S2332" s="13">
        <f t="shared" si="2752"/>
        <v>3.3200780842211904E-2</v>
      </c>
      <c r="T2332" s="13">
        <f t="shared" si="2753"/>
        <v>6.7296606551559432E-2</v>
      </c>
      <c r="U2332" s="13">
        <f t="shared" si="2754"/>
        <v>6.6760734435687905E-2</v>
      </c>
      <c r="V2332" s="13">
        <f t="shared" si="2755"/>
        <v>3.6203295449724212E-3</v>
      </c>
      <c r="W2332" s="13">
        <f t="shared" si="2756"/>
        <v>2.2612259994024476E-2</v>
      </c>
      <c r="X2332" s="13">
        <f t="shared" si="2757"/>
        <v>2.2311516936103989E-2</v>
      </c>
      <c r="Y2332" s="13">
        <f t="shared" si="2758"/>
        <v>1.100738688042692E-2</v>
      </c>
      <c r="Z2332" s="13">
        <f t="shared" si="2759"/>
        <v>2.2076376461259404E-2</v>
      </c>
      <c r="AA2332" s="13">
        <f t="shared" si="2760"/>
        <v>2.1957605555897795E-2</v>
      </c>
      <c r="AB2332" s="13">
        <f t="shared" si="2761"/>
        <v>1.0919736819003517E-2</v>
      </c>
      <c r="AC2332" s="13">
        <f t="shared" si="2762"/>
        <v>2.2206005238328735E-4</v>
      </c>
      <c r="AD2332" s="13">
        <f t="shared" si="2763"/>
        <v>5.6226515088141473E-3</v>
      </c>
      <c r="AE2332" s="13">
        <f t="shared" si="2764"/>
        <v>5.5478702437469288E-3</v>
      </c>
      <c r="AF2332" s="13">
        <f t="shared" si="2765"/>
        <v>2.7370417847525515E-3</v>
      </c>
      <c r="AG2332" s="13">
        <f t="shared" si="2766"/>
        <v>9.0021304300511604E-4</v>
      </c>
      <c r="AH2332" s="13">
        <f t="shared" si="2767"/>
        <v>5.4456901635811716E-3</v>
      </c>
      <c r="AI2332" s="13">
        <f t="shared" si="2768"/>
        <v>5.4163923505010968E-3</v>
      </c>
      <c r="AJ2332" s="13">
        <f t="shared" si="2769"/>
        <v>2.6936260798276967E-3</v>
      </c>
      <c r="AK2332" s="13">
        <f t="shared" si="2770"/>
        <v>8.9304479050607343E-4</v>
      </c>
      <c r="AL2332" s="13">
        <f t="shared" si="2771"/>
        <v>8.7171143955902377E-6</v>
      </c>
      <c r="AM2332" s="13">
        <f t="shared" si="2772"/>
        <v>1.1184803287393444E-3</v>
      </c>
      <c r="AN2332" s="13">
        <f t="shared" si="2773"/>
        <v>1.1036045403671128E-3</v>
      </c>
      <c r="AO2332" s="13">
        <f t="shared" si="2774"/>
        <v>5.4446329999011599E-4</v>
      </c>
      <c r="AP2332" s="13">
        <f t="shared" si="2775"/>
        <v>1.7907397936674951E-4</v>
      </c>
      <c r="AQ2332" s="13">
        <f t="shared" si="2776"/>
        <v>4.4173073860293003E-5</v>
      </c>
      <c r="AR2332" s="13">
        <f t="shared" si="2777"/>
        <v>1.0746524968811104E-3</v>
      </c>
      <c r="AS2332" s="13">
        <f t="shared" si="2778"/>
        <v>1.0688708664478885E-3</v>
      </c>
      <c r="AT2332" s="13">
        <f t="shared" si="2779"/>
        <v>5.3156017059319857E-4</v>
      </c>
      <c r="AU2332" s="13">
        <f t="shared" si="2780"/>
        <v>1.7623345895846886E-4</v>
      </c>
      <c r="AV2332" s="13">
        <f t="shared" si="2781"/>
        <v>4.3821330737318005E-5</v>
      </c>
      <c r="AW2332" s="13">
        <f t="shared" si="2782"/>
        <v>2.376361789745575E-7</v>
      </c>
      <c r="AX2332" s="13">
        <f t="shared" si="2783"/>
        <v>1.8541048409512076E-4</v>
      </c>
      <c r="AY2332" s="13">
        <f t="shared" si="2784"/>
        <v>1.8294452465665595E-4</v>
      </c>
      <c r="AZ2332" s="13">
        <f t="shared" si="2785"/>
        <v>9.0255681239361359E-5</v>
      </c>
      <c r="BA2332" s="13">
        <f t="shared" si="2786"/>
        <v>2.9685093559626007E-5</v>
      </c>
      <c r="BB2332" s="13">
        <f t="shared" si="2787"/>
        <v>7.3225704538207574E-6</v>
      </c>
      <c r="BC2332" s="13">
        <f t="shared" si="2788"/>
        <v>1.4450360533569909E-6</v>
      </c>
      <c r="BD2332" s="13">
        <f t="shared" si="2789"/>
        <v>1.7672660311209888E-4</v>
      </c>
      <c r="BE2332" s="13">
        <f t="shared" si="2790"/>
        <v>1.7577581398735552E-4</v>
      </c>
      <c r="BF2332" s="13">
        <f t="shared" si="2791"/>
        <v>8.7415070054051646E-5</v>
      </c>
      <c r="BG2332" s="13">
        <f t="shared" si="2792"/>
        <v>2.8981592325720247E-5</v>
      </c>
      <c r="BH2332" s="13">
        <f t="shared" si="2793"/>
        <v>7.2064178397519562E-6</v>
      </c>
      <c r="BI2332" s="13">
        <f t="shared" si="2794"/>
        <v>1.4335294623548167E-6</v>
      </c>
      <c r="BJ2332" s="14">
        <f t="shared" si="2795"/>
        <v>0.34687139504839176</v>
      </c>
      <c r="BK2332" s="14">
        <f t="shared" si="2796"/>
        <v>0.31044317961102641</v>
      </c>
      <c r="BL2332" s="14">
        <f t="shared" si="2797"/>
        <v>0.32063456517288158</v>
      </c>
      <c r="BM2332" s="14">
        <f t="shared" si="2798"/>
        <v>0.31811041475162122</v>
      </c>
      <c r="BN2332" s="14">
        <f t="shared" si="2799"/>
        <v>0.68173239465346003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1.4226190476190499</v>
      </c>
      <c r="F2333" s="10">
        <f>VLOOKUP(B2333,home!$B$2:$E$405,3,FALSE)</f>
        <v>1.61</v>
      </c>
      <c r="G2333" s="10">
        <f>VLOOKUP(C2333,away!$B$2:$E$405,4,FALSE)</f>
        <v>0.7</v>
      </c>
      <c r="H2333" s="10">
        <f>VLOOKUP(A2333,away!$A$2:$E$405,3,FALSE)</f>
        <v>1.11904761904762</v>
      </c>
      <c r="I2333" s="10">
        <f>VLOOKUP(C2333,away!$B$2:$E$405,3,FALSE)</f>
        <v>1.1000000000000001</v>
      </c>
      <c r="J2333" s="10">
        <f>VLOOKUP(B2333,home!$B$2:$E$405,4,FALSE)</f>
        <v>0.64</v>
      </c>
      <c r="K2333" s="12">
        <f t="shared" si="2744"/>
        <v>1.6032916666666692</v>
      </c>
      <c r="L2333" s="12">
        <f t="shared" si="2745"/>
        <v>0.78780952380952463</v>
      </c>
      <c r="M2333" s="13">
        <f t="shared" si="2746"/>
        <v>9.1528837677910244E-2</v>
      </c>
      <c r="N2333" s="13">
        <f t="shared" si="2747"/>
        <v>0.14674742270867974</v>
      </c>
      <c r="O2333" s="13">
        <f t="shared" si="2748"/>
        <v>7.2107290025873752E-2</v>
      </c>
      <c r="P2333" s="13">
        <f t="shared" si="2749"/>
        <v>0.11560901720440002</v>
      </c>
      <c r="Q2333" s="13">
        <f t="shared" si="2750"/>
        <v>0.11763945996681871</v>
      </c>
      <c r="R2333" s="13">
        <f t="shared" si="2751"/>
        <v>2.8403404909239437E-2</v>
      </c>
      <c r="S2333" s="13">
        <f t="shared" si="2752"/>
        <v>3.6506103426114253E-2</v>
      </c>
      <c r="T2333" s="13">
        <f t="shared" si="2753"/>
        <v>9.2677486937669085E-2</v>
      </c>
      <c r="U2333" s="13">
        <f t="shared" si="2754"/>
        <v>4.553894239594275E-2</v>
      </c>
      <c r="V2333" s="13">
        <f t="shared" si="2755"/>
        <v>5.1233819321354207E-3</v>
      </c>
      <c r="W2333" s="13">
        <f t="shared" si="2756"/>
        <v>6.2870121945322571E-2</v>
      </c>
      <c r="X2333" s="13">
        <f t="shared" si="2757"/>
        <v>4.9529680831591316E-2</v>
      </c>
      <c r="Y2333" s="13">
        <f t="shared" si="2758"/>
        <v>1.9509977135186846E-2</v>
      </c>
      <c r="Z2333" s="13">
        <f t="shared" si="2759"/>
        <v>7.4588242987056784E-3</v>
      </c>
      <c r="AA2333" s="13">
        <f t="shared" si="2760"/>
        <v>1.1958670841245678E-2</v>
      </c>
      <c r="AB2333" s="13">
        <f t="shared" si="2761"/>
        <v>9.5866186520894413E-3</v>
      </c>
      <c r="AC2333" s="13">
        <f t="shared" si="2762"/>
        <v>4.0445528218473225E-4</v>
      </c>
      <c r="AD2333" s="13">
        <f t="shared" si="2763"/>
        <v>2.5199785649313237E-2</v>
      </c>
      <c r="AE2333" s="13">
        <f t="shared" si="2764"/>
        <v>1.9852631132487555E-2</v>
      </c>
      <c r="AF2333" s="13">
        <f t="shared" si="2765"/>
        <v>7.8200459394255819E-3</v>
      </c>
      <c r="AG2333" s="13">
        <f t="shared" si="2766"/>
        <v>2.0535688892358247E-3</v>
      </c>
      <c r="AH2333" s="13">
        <f t="shared" si="2767"/>
        <v>1.4690332047355577E-3</v>
      </c>
      <c r="AI2333" s="13">
        <f t="shared" si="2768"/>
        <v>2.3552886952091508E-3</v>
      </c>
      <c r="AJ2333" s="13">
        <f t="shared" si="2769"/>
        <v>1.8881073688115221E-3</v>
      </c>
      <c r="AK2333" s="13">
        <f t="shared" si="2770"/>
        <v>1.0090622700624817E-3</v>
      </c>
      <c r="AL2333" s="13">
        <f t="shared" si="2771"/>
        <v>2.043451172888215E-5</v>
      </c>
      <c r="AM2333" s="13">
        <f t="shared" si="2772"/>
        <v>8.0805212666660454E-3</v>
      </c>
      <c r="AN2333" s="13">
        <f t="shared" si="2773"/>
        <v>6.3659116112249146E-3</v>
      </c>
      <c r="AO2333" s="13">
        <f t="shared" si="2774"/>
        <v>2.5075628975263116E-3</v>
      </c>
      <c r="AP2333" s="13">
        <f t="shared" si="2775"/>
        <v>6.584939774075451E-4</v>
      </c>
      <c r="AQ2333" s="13">
        <f t="shared" si="2776"/>
        <v>1.2969195669321947E-4</v>
      </c>
      <c r="AR2333" s="13">
        <f t="shared" si="2777"/>
        <v>2.3146366989662E-4</v>
      </c>
      <c r="AS2333" s="13">
        <f t="shared" si="2778"/>
        <v>3.7110377308133567E-4</v>
      </c>
      <c r="AT2333" s="13">
        <f t="shared" si="2779"/>
        <v>2.9749379342493206E-4</v>
      </c>
      <c r="AU2333" s="13">
        <f t="shared" si="2780"/>
        <v>1.5898977329441641E-4</v>
      </c>
      <c r="AV2333" s="13">
        <f t="shared" si="2781"/>
        <v>6.3726744652040191E-5</v>
      </c>
      <c r="AW2333" s="13">
        <f t="shared" si="2782"/>
        <v>7.1696098979487681E-7</v>
      </c>
      <c r="AX2333" s="13">
        <f t="shared" si="2783"/>
        <v>2.1592387348614113E-3</v>
      </c>
      <c r="AY2333" s="13">
        <f t="shared" si="2784"/>
        <v>1.7010688395022488E-3</v>
      </c>
      <c r="AZ2333" s="13">
        <f t="shared" si="2785"/>
        <v>6.7005911620774349E-4</v>
      </c>
      <c r="BA2333" s="13">
        <f t="shared" si="2786"/>
        <v>1.7595965108795113E-4</v>
      </c>
      <c r="BB2333" s="13">
        <f t="shared" si="2787"/>
        <v>3.4655672233322209E-5</v>
      </c>
      <c r="BC2333" s="13">
        <f t="shared" si="2788"/>
        <v>5.4604137278865095E-6</v>
      </c>
      <c r="BD2333" s="13">
        <f t="shared" si="2789"/>
        <v>3.0391547260076859E-5</v>
      </c>
      <c r="BE2333" s="13">
        <f t="shared" si="2790"/>
        <v>4.8726514459187477E-5</v>
      </c>
      <c r="BF2333" s="13">
        <f t="shared" si="2791"/>
        <v>3.9061407289064126E-5</v>
      </c>
      <c r="BG2333" s="13">
        <f t="shared" si="2792"/>
        <v>2.0875609598276405E-5</v>
      </c>
      <c r="BH2333" s="13">
        <f t="shared" si="2793"/>
        <v>8.3674227263758236E-6</v>
      </c>
      <c r="BI2333" s="13">
        <f t="shared" si="2794"/>
        <v>2.6830838257351313E-6</v>
      </c>
      <c r="BJ2333" s="14">
        <f t="shared" si="2795"/>
        <v>0.56638880527286917</v>
      </c>
      <c r="BK2333" s="14">
        <f t="shared" si="2796"/>
        <v>0.25089329887397582</v>
      </c>
      <c r="BL2333" s="14">
        <f t="shared" si="2797"/>
        <v>0.17558930170271783</v>
      </c>
      <c r="BM2333" s="14">
        <f t="shared" si="2798"/>
        <v>0.42659444577683403</v>
      </c>
      <c r="BN2333" s="14">
        <f t="shared" si="2799"/>
        <v>0.57203543249292188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1.4226190476190499</v>
      </c>
      <c r="F2334" s="10">
        <f>VLOOKUP(B2334,home!$B$2:$E$405,3,FALSE)</f>
        <v>0.4</v>
      </c>
      <c r="G2334" s="10">
        <f>VLOOKUP(C2334,away!$B$2:$E$405,4,FALSE)</f>
        <v>1.1000000000000001</v>
      </c>
      <c r="H2334" s="10">
        <f>VLOOKUP(A2334,away!$A$2:$E$405,3,FALSE)</f>
        <v>1.11904761904762</v>
      </c>
      <c r="I2334" s="10">
        <f>VLOOKUP(C2334,away!$B$2:$E$405,3,FALSE)</f>
        <v>0.4</v>
      </c>
      <c r="J2334" s="10">
        <f>VLOOKUP(B2334,home!$B$2:$E$405,4,FALSE)</f>
        <v>1.02</v>
      </c>
      <c r="K2334" s="12">
        <f t="shared" si="2744"/>
        <v>0.62595238095238204</v>
      </c>
      <c r="L2334" s="12">
        <f t="shared" si="2745"/>
        <v>0.45657142857142902</v>
      </c>
      <c r="M2334" s="13">
        <f t="shared" si="2746"/>
        <v>0.33873953186006861</v>
      </c>
      <c r="N2334" s="13">
        <f t="shared" si="2747"/>
        <v>0.21203481649050521</v>
      </c>
      <c r="O2334" s="13">
        <f t="shared" si="2748"/>
        <v>0.15465879197496862</v>
      </c>
      <c r="P2334" s="13">
        <f t="shared" si="2749"/>
        <v>9.680903907195075E-2</v>
      </c>
      <c r="Q2334" s="13">
        <f t="shared" si="2750"/>
        <v>6.6361849113516558E-2</v>
      </c>
      <c r="R2334" s="13">
        <f t="shared" si="2751"/>
        <v>3.530639279657144E-2</v>
      </c>
      <c r="S2334" s="13">
        <f t="shared" si="2752"/>
        <v>6.9168115650478628E-3</v>
      </c>
      <c r="T2334" s="13">
        <f t="shared" si="2753"/>
        <v>3.0298924252399873E-2</v>
      </c>
      <c r="U2334" s="13">
        <f t="shared" si="2754"/>
        <v>2.2100120633853918E-2</v>
      </c>
      <c r="V2334" s="13">
        <f t="shared" si="2755"/>
        <v>2.1964102473173391E-4</v>
      </c>
      <c r="W2334" s="13">
        <f t="shared" si="2756"/>
        <v>1.3846452485669472E-2</v>
      </c>
      <c r="X2334" s="13">
        <f t="shared" si="2757"/>
        <v>6.3218945920285249E-3</v>
      </c>
      <c r="Y2334" s="13">
        <f t="shared" si="2758"/>
        <v>1.4431982225802272E-3</v>
      </c>
      <c r="Z2334" s="13">
        <f t="shared" si="2759"/>
        <v>5.3732967322782117E-3</v>
      </c>
      <c r="AA2334" s="13">
        <f t="shared" si="2760"/>
        <v>3.3634278831332002E-3</v>
      </c>
      <c r="AB2334" s="13">
        <f t="shared" si="2761"/>
        <v>1.0526728458044284E-3</v>
      </c>
      <c r="AC2334" s="13">
        <f t="shared" si="2762"/>
        <v>3.9232276102190825E-6</v>
      </c>
      <c r="AD2334" s="13">
        <f t="shared" si="2763"/>
        <v>2.1668049752872082E-3</v>
      </c>
      <c r="AE2334" s="13">
        <f t="shared" si="2764"/>
        <v>9.8930124300256072E-4</v>
      </c>
      <c r="AF2334" s="13">
        <f t="shared" si="2765"/>
        <v>2.2584334090258474E-4</v>
      </c>
      <c r="AG2334" s="13">
        <f t="shared" si="2766"/>
        <v>3.437120559641246E-5</v>
      </c>
      <c r="AH2334" s="13">
        <f t="shared" si="2767"/>
        <v>6.1332344129861357E-4</v>
      </c>
      <c r="AI2334" s="13">
        <f t="shared" si="2768"/>
        <v>3.8391126837477565E-4</v>
      </c>
      <c r="AJ2334" s="13">
        <f t="shared" si="2769"/>
        <v>1.2015508625681985E-4</v>
      </c>
      <c r="AK2334" s="13">
        <f t="shared" si="2770"/>
        <v>2.5070454108665078E-5</v>
      </c>
      <c r="AL2334" s="13">
        <f t="shared" si="2771"/>
        <v>4.4849078337009725E-8</v>
      </c>
      <c r="AM2334" s="13">
        <f t="shared" si="2772"/>
        <v>2.7126334666809917E-4</v>
      </c>
      <c r="AN2334" s="13">
        <f t="shared" si="2773"/>
        <v>1.2385109370732084E-4</v>
      </c>
      <c r="AO2334" s="13">
        <f t="shared" si="2774"/>
        <v>2.8273435392042693E-5</v>
      </c>
      <c r="AP2334" s="13">
        <f t="shared" si="2775"/>
        <v>4.3029475958556455E-6</v>
      </c>
      <c r="AQ2334" s="13">
        <f t="shared" si="2776"/>
        <v>4.911507327269519E-7</v>
      </c>
      <c r="AR2334" s="13">
        <f t="shared" si="2777"/>
        <v>5.6005191954010612E-5</v>
      </c>
      <c r="AS2334" s="13">
        <f t="shared" si="2778"/>
        <v>3.5056583249308128E-5</v>
      </c>
      <c r="AT2334" s="13">
        <f t="shared" si="2779"/>
        <v>1.0971875876479906E-5</v>
      </c>
      <c r="AU2334" s="13">
        <f t="shared" si="2780"/>
        <v>2.2892906094655339E-6</v>
      </c>
      <c r="AV2334" s="13">
        <f t="shared" si="2781"/>
        <v>3.5824672692172013E-7</v>
      </c>
      <c r="AW2334" s="13">
        <f t="shared" si="2782"/>
        <v>3.5604184932521166E-10</v>
      </c>
      <c r="AX2334" s="13">
        <f t="shared" si="2783"/>
        <v>2.8299656285334669E-5</v>
      </c>
      <c r="AY2334" s="13">
        <f t="shared" si="2784"/>
        <v>1.2920814498275669E-5</v>
      </c>
      <c r="AZ2334" s="13">
        <f t="shared" si="2785"/>
        <v>2.9496373668920764E-6</v>
      </c>
      <c r="BA2334" s="13">
        <f t="shared" si="2786"/>
        <v>4.48906715456528E-7</v>
      </c>
      <c r="BB2334" s="13">
        <f t="shared" si="2787"/>
        <v>5.1239495092823742E-8</v>
      </c>
      <c r="BC2334" s="13">
        <f t="shared" si="2788"/>
        <v>4.6788978947618537E-9</v>
      </c>
      <c r="BD2334" s="13">
        <f t="shared" si="2789"/>
        <v>4.2617284163099522E-6</v>
      </c>
      <c r="BE2334" s="13">
        <f t="shared" si="2790"/>
        <v>2.6676390491616386E-6</v>
      </c>
      <c r="BF2334" s="13">
        <f t="shared" si="2791"/>
        <v>8.3490750717213802E-7</v>
      </c>
      <c r="BG2334" s="13">
        <f t="shared" si="2792"/>
        <v>1.7420411399647259E-7</v>
      </c>
      <c r="BH2334" s="13">
        <f t="shared" si="2793"/>
        <v>2.7260869981948047E-8</v>
      </c>
      <c r="BI2334" s="13">
        <f t="shared" si="2794"/>
        <v>3.4128012944067412E-9</v>
      </c>
      <c r="BJ2334" s="14">
        <f t="shared" si="2795"/>
        <v>0.3341963128288436</v>
      </c>
      <c r="BK2334" s="14">
        <f t="shared" si="2796"/>
        <v>0.44270191241298579</v>
      </c>
      <c r="BL2334" s="14">
        <f t="shared" si="2797"/>
        <v>0.21773651672554459</v>
      </c>
      <c r="BM2334" s="14">
        <f t="shared" si="2798"/>
        <v>9.6084696933614572E-2</v>
      </c>
      <c r="BN2334" s="14">
        <f t="shared" si="2799"/>
        <v>0.90391042130758115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1.4226190476190499</v>
      </c>
      <c r="F2335" s="10">
        <f>VLOOKUP(B2335,home!$B$2:$E$405,3,FALSE)</f>
        <v>0.7</v>
      </c>
      <c r="G2335" s="10">
        <f>VLOOKUP(C2335,away!$B$2:$E$405,4,FALSE)</f>
        <v>0.9</v>
      </c>
      <c r="H2335" s="10">
        <f>VLOOKUP(A2335,away!$A$2:$E$405,3,FALSE)</f>
        <v>1.11904761904762</v>
      </c>
      <c r="I2335" s="10">
        <f>VLOOKUP(C2335,away!$B$2:$E$405,3,FALSE)</f>
        <v>0.7</v>
      </c>
      <c r="J2335" s="10">
        <f>VLOOKUP(B2335,home!$B$2:$E$405,4,FALSE)</f>
        <v>0.64</v>
      </c>
      <c r="K2335" s="12">
        <f t="shared" si="2744"/>
        <v>0.89625000000000143</v>
      </c>
      <c r="L2335" s="12">
        <f t="shared" si="2745"/>
        <v>0.50133333333333374</v>
      </c>
      <c r="M2335" s="13">
        <f t="shared" si="2746"/>
        <v>0.24719362728227826</v>
      </c>
      <c r="N2335" s="13">
        <f t="shared" si="2747"/>
        <v>0.22154728845174224</v>
      </c>
      <c r="O2335" s="13">
        <f t="shared" si="2748"/>
        <v>0.12392640514418227</v>
      </c>
      <c r="P2335" s="13">
        <f t="shared" si="2749"/>
        <v>0.11106904061047353</v>
      </c>
      <c r="Q2335" s="13">
        <f t="shared" si="2750"/>
        <v>9.9280878637437148E-2</v>
      </c>
      <c r="R2335" s="13">
        <f t="shared" si="2751"/>
        <v>3.1064218889475043E-2</v>
      </c>
      <c r="S2335" s="13">
        <f t="shared" si="2752"/>
        <v>1.2476385331774519E-2</v>
      </c>
      <c r="T2335" s="13">
        <f t="shared" si="2753"/>
        <v>4.9772813823568525E-2</v>
      </c>
      <c r="U2335" s="13">
        <f t="shared" si="2754"/>
        <v>2.7841306179692053E-2</v>
      </c>
      <c r="V2335" s="13">
        <f t="shared" si="2755"/>
        <v>6.228766063636602E-4</v>
      </c>
      <c r="W2335" s="13">
        <f t="shared" si="2756"/>
        <v>2.9660162492934395E-2</v>
      </c>
      <c r="X2335" s="13">
        <f t="shared" si="2757"/>
        <v>1.4869628129791122E-2</v>
      </c>
      <c r="Y2335" s="13">
        <f t="shared" si="2758"/>
        <v>3.7273201178676437E-3</v>
      </c>
      <c r="Z2335" s="13">
        <f t="shared" si="2759"/>
        <v>5.1911761344189461E-3</v>
      </c>
      <c r="AA2335" s="13">
        <f t="shared" si="2760"/>
        <v>4.6525916104729875E-3</v>
      </c>
      <c r="AB2335" s="13">
        <f t="shared" si="2761"/>
        <v>2.0849426154432109E-3</v>
      </c>
      <c r="AC2335" s="13">
        <f t="shared" si="2762"/>
        <v>1.7491932298207522E-5</v>
      </c>
      <c r="AD2335" s="13">
        <f t="shared" si="2763"/>
        <v>6.6457301585731224E-3</v>
      </c>
      <c r="AE2335" s="13">
        <f t="shared" si="2764"/>
        <v>3.331726052831328E-3</v>
      </c>
      <c r="AF2335" s="13">
        <f t="shared" si="2765"/>
        <v>8.3515266390972009E-4</v>
      </c>
      <c r="AG2335" s="13">
        <f t="shared" si="2766"/>
        <v>1.3956328961335784E-4</v>
      </c>
      <c r="AH2335" s="13">
        <f t="shared" si="2767"/>
        <v>6.5062740884717484E-4</v>
      </c>
      <c r="AI2335" s="13">
        <f t="shared" si="2768"/>
        <v>5.8312481517928147E-4</v>
      </c>
      <c r="AJ2335" s="13">
        <f t="shared" si="2769"/>
        <v>2.6131280780221589E-4</v>
      </c>
      <c r="AK2335" s="13">
        <f t="shared" si="2770"/>
        <v>7.806720133091213E-5</v>
      </c>
      <c r="AL2335" s="13">
        <f t="shared" si="2771"/>
        <v>3.1437900080922501E-7</v>
      </c>
      <c r="AM2335" s="13">
        <f t="shared" si="2772"/>
        <v>1.1912471309242344E-3</v>
      </c>
      <c r="AN2335" s="13">
        <f t="shared" si="2773"/>
        <v>5.9721189497001677E-4</v>
      </c>
      <c r="AO2335" s="13">
        <f t="shared" si="2774"/>
        <v>1.4970111500581764E-4</v>
      </c>
      <c r="AP2335" s="13">
        <f t="shared" si="2775"/>
        <v>2.501671966319444E-5</v>
      </c>
      <c r="AQ2335" s="13">
        <f t="shared" si="2776"/>
        <v>3.1354288644537045E-6</v>
      </c>
      <c r="AR2335" s="13">
        <f t="shared" si="2777"/>
        <v>6.5236241527076778E-5</v>
      </c>
      <c r="AS2335" s="13">
        <f t="shared" si="2778"/>
        <v>5.846798146864266E-5</v>
      </c>
      <c r="AT2335" s="13">
        <f t="shared" si="2779"/>
        <v>2.6200964195635531E-5</v>
      </c>
      <c r="AU2335" s="13">
        <f t="shared" si="2780"/>
        <v>7.8275380534461271E-6</v>
      </c>
      <c r="AV2335" s="13">
        <f t="shared" si="2781"/>
        <v>1.7538577451002756E-6</v>
      </c>
      <c r="AW2335" s="13">
        <f t="shared" si="2782"/>
        <v>3.9237992401000359E-9</v>
      </c>
      <c r="AX2335" s="13">
        <f t="shared" si="2783"/>
        <v>1.7794254018180776E-4</v>
      </c>
      <c r="AY2335" s="13">
        <f t="shared" si="2784"/>
        <v>8.9208526811146359E-5</v>
      </c>
      <c r="AZ2335" s="13">
        <f t="shared" si="2785"/>
        <v>2.2361604053994034E-5</v>
      </c>
      <c r="BA2335" s="13">
        <f t="shared" si="2786"/>
        <v>3.7368724996896737E-6</v>
      </c>
      <c r="BB2335" s="13">
        <f t="shared" si="2787"/>
        <v>4.6835468662777269E-7</v>
      </c>
      <c r="BC2335" s="13">
        <f t="shared" si="2788"/>
        <v>4.6960363245878039E-8</v>
      </c>
      <c r="BD2335" s="13">
        <f t="shared" si="2789"/>
        <v>5.4508504031513101E-6</v>
      </c>
      <c r="BE2335" s="13">
        <f t="shared" si="2790"/>
        <v>4.8853246738243694E-6</v>
      </c>
      <c r="BF2335" s="13">
        <f t="shared" si="2791"/>
        <v>2.189236119457549E-6</v>
      </c>
      <c r="BG2335" s="13">
        <f t="shared" si="2792"/>
        <v>6.5403429068794384E-7</v>
      </c>
      <c r="BH2335" s="13">
        <f t="shared" si="2793"/>
        <v>1.4654455825726763E-7</v>
      </c>
      <c r="BI2335" s="13">
        <f t="shared" si="2794"/>
        <v>2.6268112067615272E-8</v>
      </c>
      <c r="BJ2335" s="14">
        <f t="shared" si="2795"/>
        <v>0.43207034096629293</v>
      </c>
      <c r="BK2335" s="14">
        <f t="shared" si="2796"/>
        <v>0.37146894466900021</v>
      </c>
      <c r="BL2335" s="14">
        <f t="shared" si="2797"/>
        <v>0.19131543551357252</v>
      </c>
      <c r="BM2335" s="14">
        <f t="shared" si="2798"/>
        <v>0.16587523366468401</v>
      </c>
      <c r="BN2335" s="14">
        <f t="shared" si="2799"/>
        <v>0.8340814590155885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1.4226190476190499</v>
      </c>
      <c r="F2336" s="10">
        <f>VLOOKUP(B2336,home!$B$2:$E$405,3,FALSE)</f>
        <v>1.1000000000000001</v>
      </c>
      <c r="G2336" s="10">
        <f>VLOOKUP(C2336,away!$B$2:$E$405,4,FALSE)</f>
        <v>0.7</v>
      </c>
      <c r="H2336" s="10">
        <f>VLOOKUP(A2336,away!$A$2:$E$405,3,FALSE)</f>
        <v>1.11904761904762</v>
      </c>
      <c r="I2336" s="10">
        <f>VLOOKUP(C2336,away!$B$2:$E$405,3,FALSE)</f>
        <v>0.7</v>
      </c>
      <c r="J2336" s="10">
        <f>VLOOKUP(B2336,home!$B$2:$E$405,4,FALSE)</f>
        <v>1.1499999999999999</v>
      </c>
      <c r="K2336" s="12">
        <f t="shared" si="2744"/>
        <v>1.0954166666666685</v>
      </c>
      <c r="L2336" s="12">
        <f t="shared" si="2745"/>
        <v>0.90083333333333393</v>
      </c>
      <c r="M2336" s="13">
        <f t="shared" si="2746"/>
        <v>0.13584374331554616</v>
      </c>
      <c r="N2336" s="13">
        <f t="shared" si="2747"/>
        <v>0.14880550049023808</v>
      </c>
      <c r="O2336" s="13">
        <f t="shared" si="2748"/>
        <v>0.12237257210342121</v>
      </c>
      <c r="P2336" s="13">
        <f t="shared" si="2749"/>
        <v>0.1340489550249562</v>
      </c>
      <c r="Q2336" s="13">
        <f t="shared" si="2750"/>
        <v>8.1502012664340956E-2</v>
      </c>
      <c r="R2336" s="13">
        <f t="shared" si="2751"/>
        <v>5.511864601824934E-2</v>
      </c>
      <c r="S2336" s="13">
        <f t="shared" si="2752"/>
        <v>3.306946993786633E-2</v>
      </c>
      <c r="T2336" s="13">
        <f t="shared" si="2753"/>
        <v>7.3419729741793852E-2</v>
      </c>
      <c r="U2336" s="13">
        <f t="shared" si="2754"/>
        <v>6.0377883492490729E-2</v>
      </c>
      <c r="V2336" s="13">
        <f t="shared" si="2755"/>
        <v>3.6258390054185767E-3</v>
      </c>
      <c r="W2336" s="13">
        <f t="shared" si="2756"/>
        <v>2.9759554346465652E-2</v>
      </c>
      <c r="X2336" s="13">
        <f t="shared" si="2757"/>
        <v>2.6808398540441154E-2</v>
      </c>
      <c r="Y2336" s="13">
        <f t="shared" si="2758"/>
        <v>1.2074949509257044E-2</v>
      </c>
      <c r="Z2336" s="13">
        <f t="shared" si="2759"/>
        <v>1.6550904540479885E-2</v>
      </c>
      <c r="AA2336" s="13">
        <f t="shared" si="2760"/>
        <v>1.8130136682050706E-2</v>
      </c>
      <c r="AB2336" s="13">
        <f t="shared" si="2761"/>
        <v>9.9300269452315369E-3</v>
      </c>
      <c r="AC2336" s="13">
        <f t="shared" si="2762"/>
        <v>2.2362086665821048E-4</v>
      </c>
      <c r="AD2336" s="13">
        <f t="shared" si="2763"/>
        <v>8.1497779559227424E-3</v>
      </c>
      <c r="AE2336" s="13">
        <f t="shared" si="2764"/>
        <v>7.3415916419604073E-3</v>
      </c>
      <c r="AF2336" s="13">
        <f t="shared" si="2765"/>
        <v>3.3067752353996686E-3</v>
      </c>
      <c r="AG2336" s="13">
        <f t="shared" si="2766"/>
        <v>9.9295111929640126E-4</v>
      </c>
      <c r="AH2336" s="13">
        <f t="shared" si="2767"/>
        <v>3.7274016267205756E-3</v>
      </c>
      <c r="AI2336" s="13">
        <f t="shared" si="2768"/>
        <v>4.0830578652701708E-3</v>
      </c>
      <c r="AJ2336" s="13">
        <f t="shared" si="2769"/>
        <v>2.2363248182906866E-3</v>
      </c>
      <c r="AK2336" s="13">
        <f t="shared" si="2770"/>
        <v>8.1656915934530893E-4</v>
      </c>
      <c r="AL2336" s="13">
        <f t="shared" si="2771"/>
        <v>8.8266541441449538E-6</v>
      </c>
      <c r="AM2336" s="13">
        <f t="shared" si="2772"/>
        <v>1.7854805205100778E-3</v>
      </c>
      <c r="AN2336" s="13">
        <f t="shared" si="2773"/>
        <v>1.6084203688928294E-3</v>
      </c>
      <c r="AO2336" s="13">
        <f t="shared" si="2774"/>
        <v>7.2445934115547897E-4</v>
      </c>
      <c r="AP2336" s="13">
        <f t="shared" si="2775"/>
        <v>2.175390410525204E-4</v>
      </c>
      <c r="AQ2336" s="13">
        <f t="shared" si="2776"/>
        <v>4.8991604870369719E-5</v>
      </c>
      <c r="AR2336" s="13">
        <f t="shared" si="2777"/>
        <v>6.7155352641415779E-4</v>
      </c>
      <c r="AS2336" s="13">
        <f t="shared" si="2778"/>
        <v>7.3563092539284322E-4</v>
      </c>
      <c r="AT2336" s="13">
        <f t="shared" si="2779"/>
        <v>4.0291118809537249E-4</v>
      </c>
      <c r="AU2336" s="13">
        <f t="shared" si="2780"/>
        <v>1.4711854354204667E-4</v>
      </c>
      <c r="AV2336" s="13">
        <f t="shared" si="2781"/>
        <v>4.0289026142920965E-5</v>
      </c>
      <c r="AW2336" s="13">
        <f t="shared" si="2782"/>
        <v>2.4194541780766441E-7</v>
      </c>
      <c r="AX2336" s="13">
        <f t="shared" si="2783"/>
        <v>3.259741866959028E-4</v>
      </c>
      <c r="AY2336" s="13">
        <f t="shared" si="2784"/>
        <v>2.9364841318189259E-4</v>
      </c>
      <c r="AZ2336" s="13">
        <f t="shared" si="2785"/>
        <v>1.322641394373442E-4</v>
      </c>
      <c r="BA2336" s="13">
        <f t="shared" si="2786"/>
        <v>3.971598186993589E-5</v>
      </c>
      <c r="BB2336" s="13">
        <f t="shared" si="2787"/>
        <v>8.9443700836251487E-6</v>
      </c>
      <c r="BC2336" s="13">
        <f t="shared" si="2788"/>
        <v>1.6114773433997994E-6</v>
      </c>
      <c r="BD2336" s="13">
        <f t="shared" si="2789"/>
        <v>1.0082630028523679E-4</v>
      </c>
      <c r="BE2336" s="13">
        <f t="shared" si="2790"/>
        <v>1.1044680977078665E-4</v>
      </c>
      <c r="BF2336" s="13">
        <f t="shared" si="2791"/>
        <v>6.0492638101541369E-5</v>
      </c>
      <c r="BG2336" s="13">
        <f t="shared" si="2792"/>
        <v>2.2088214662354514E-5</v>
      </c>
      <c r="BH2336" s="13">
        <f t="shared" si="2793"/>
        <v>6.048949619513553E-6</v>
      </c>
      <c r="BI2336" s="13">
        <f t="shared" si="2794"/>
        <v>1.3252240458084304E-6</v>
      </c>
      <c r="BJ2336" s="14">
        <f t="shared" si="2795"/>
        <v>0.39734829069020938</v>
      </c>
      <c r="BK2336" s="14">
        <f t="shared" si="2796"/>
        <v>0.30711410321777149</v>
      </c>
      <c r="BL2336" s="14">
        <f t="shared" si="2797"/>
        <v>0.27909135005714303</v>
      </c>
      <c r="BM2336" s="14">
        <f t="shared" si="2798"/>
        <v>0.32211981242108778</v>
      </c>
      <c r="BN2336" s="14">
        <f t="shared" si="2799"/>
        <v>0.67769142961675199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1.4226190476190499</v>
      </c>
      <c r="F2337" s="10">
        <f>VLOOKUP(B2337,home!$B$2:$E$405,3,FALSE)</f>
        <v>0.5</v>
      </c>
      <c r="G2337" s="10">
        <f>VLOOKUP(C2337,away!$B$2:$E$405,4,FALSE)</f>
        <v>1.31</v>
      </c>
      <c r="H2337" s="10">
        <f>VLOOKUP(A2337,away!$A$2:$E$405,3,FALSE)</f>
        <v>1.11904761904762</v>
      </c>
      <c r="I2337" s="10">
        <f>VLOOKUP(C2337,away!$B$2:$E$405,3,FALSE)</f>
        <v>0.5</v>
      </c>
      <c r="J2337" s="10">
        <f>VLOOKUP(B2337,home!$B$2:$E$405,4,FALSE)</f>
        <v>1.28</v>
      </c>
      <c r="K2337" s="12">
        <f t="shared" si="2744"/>
        <v>0.93181547619047767</v>
      </c>
      <c r="L2337" s="12">
        <f t="shared" si="2745"/>
        <v>0.71619047619047682</v>
      </c>
      <c r="M2337" s="13">
        <f t="shared" si="2746"/>
        <v>0.19243324735460188</v>
      </c>
      <c r="N2337" s="13">
        <f t="shared" si="2747"/>
        <v>0.1793122780186083</v>
      </c>
      <c r="O2337" s="13">
        <f t="shared" si="2748"/>
        <v>0.13781885905777214</v>
      </c>
      <c r="P2337" s="13">
        <f t="shared" si="2749"/>
        <v>0.12842174578094626</v>
      </c>
      <c r="Q2337" s="13">
        <f t="shared" si="2750"/>
        <v>8.3542977864354412E-2</v>
      </c>
      <c r="R2337" s="13">
        <f t="shared" si="2751"/>
        <v>4.9352277148307012E-2</v>
      </c>
      <c r="S2337" s="13">
        <f t="shared" si="2752"/>
        <v>2.1425799616419026E-2</v>
      </c>
      <c r="T2337" s="13">
        <f t="shared" si="2753"/>
        <v>5.9832685099042451E-2</v>
      </c>
      <c r="U2337" s="13">
        <f t="shared" si="2754"/>
        <v>4.5987215632034124E-2</v>
      </c>
      <c r="V2337" s="13">
        <f t="shared" si="2755"/>
        <v>1.5887405859890079E-3</v>
      </c>
      <c r="W2337" s="13">
        <f t="shared" si="2756"/>
        <v>2.5948879900347985E-2</v>
      </c>
      <c r="X2337" s="13">
        <f t="shared" si="2757"/>
        <v>1.8584340652439718E-2</v>
      </c>
      <c r="Y2337" s="13">
        <f t="shared" si="2758"/>
        <v>6.6549638907784179E-3</v>
      </c>
      <c r="Z2337" s="13">
        <f t="shared" si="2759"/>
        <v>1.1781876957310129E-2</v>
      </c>
      <c r="AA2337" s="13">
        <f t="shared" si="2760"/>
        <v>1.0978535287393553E-2</v>
      </c>
      <c r="AB2337" s="13">
        <f t="shared" si="2761"/>
        <v>5.1149845433482929E-3</v>
      </c>
      <c r="AC2337" s="13">
        <f t="shared" si="2762"/>
        <v>6.6266108654090369E-5</v>
      </c>
      <c r="AD2337" s="13">
        <f t="shared" si="2763"/>
        <v>6.044891970238068E-3</v>
      </c>
      <c r="AE2337" s="13">
        <f t="shared" si="2764"/>
        <v>4.3292940586847914E-3</v>
      </c>
      <c r="AF2337" s="13">
        <f t="shared" si="2765"/>
        <v>1.5502995867290312E-3</v>
      </c>
      <c r="AG2337" s="13">
        <f t="shared" si="2766"/>
        <v>3.7010326641912145E-4</v>
      </c>
      <c r="AH2337" s="13">
        <f t="shared" si="2767"/>
        <v>2.1095170171183866E-3</v>
      </c>
      <c r="AI2337" s="13">
        <f t="shared" si="2768"/>
        <v>1.9656806038380855E-3</v>
      </c>
      <c r="AJ2337" s="13">
        <f t="shared" si="2769"/>
        <v>9.1582580395188553E-4</v>
      </c>
      <c r="AK2337" s="13">
        <f t="shared" si="2770"/>
        <v>2.8446021920565119E-4</v>
      </c>
      <c r="AL2337" s="13">
        <f t="shared" si="2771"/>
        <v>1.7689270386393343E-6</v>
      </c>
      <c r="AM2337" s="13">
        <f t="shared" si="2772"/>
        <v>1.1265447779534761E-3</v>
      </c>
      <c r="AN2337" s="13">
        <f t="shared" si="2773"/>
        <v>8.0682064097239504E-4</v>
      </c>
      <c r="AO2337" s="13">
        <f t="shared" si="2774"/>
        <v>2.8891862952916262E-4</v>
      </c>
      <c r="AP2337" s="13">
        <f t="shared" si="2775"/>
        <v>6.8973590287596978E-5</v>
      </c>
      <c r="AQ2337" s="13">
        <f t="shared" si="2776"/>
        <v>1.2349557118160231E-5</v>
      </c>
      <c r="AR2337" s="13">
        <f t="shared" si="2777"/>
        <v>3.0216319940438644E-4</v>
      </c>
      <c r="AS2337" s="13">
        <f t="shared" si="2778"/>
        <v>2.815603455402366E-4</v>
      </c>
      <c r="AT2337" s="13">
        <f t="shared" si="2779"/>
        <v>1.3118114372796547E-4</v>
      </c>
      <c r="AU2337" s="13">
        <f t="shared" si="2780"/>
        <v>4.074553997002856E-5</v>
      </c>
      <c r="AV2337" s="13">
        <f t="shared" si="2781"/>
        <v>9.4918311824525749E-6</v>
      </c>
      <c r="AW2337" s="13">
        <f t="shared" si="2782"/>
        <v>3.2791847098509364E-8</v>
      </c>
      <c r="AX2337" s="13">
        <f t="shared" si="2783"/>
        <v>1.7495530978643565E-4</v>
      </c>
      <c r="AY2337" s="13">
        <f t="shared" si="2784"/>
        <v>1.2530132662799974E-4</v>
      </c>
      <c r="AZ2337" s="13">
        <f t="shared" si="2785"/>
        <v>4.4869808392502793E-5</v>
      </c>
      <c r="BA2337" s="13">
        <f t="shared" si="2786"/>
        <v>1.071177647973401E-5</v>
      </c>
      <c r="BB2337" s="13">
        <f t="shared" si="2787"/>
        <v>1.9179180744666627E-6</v>
      </c>
      <c r="BC2337" s="13">
        <f t="shared" si="2788"/>
        <v>2.7471893180932039E-7</v>
      </c>
      <c r="BD2337" s="13">
        <f t="shared" si="2789"/>
        <v>3.6067734278110901E-5</v>
      </c>
      <c r="BE2337" s="13">
        <f t="shared" si="2790"/>
        <v>3.3608472991469519E-5</v>
      </c>
      <c r="BF2337" s="13">
        <f t="shared" si="2791"/>
        <v>1.5658447632290489E-5</v>
      </c>
      <c r="BG2337" s="13">
        <f t="shared" si="2792"/>
        <v>4.8635946122954746E-6</v>
      </c>
      <c r="BH2337" s="13">
        <f t="shared" si="2793"/>
        <v>1.1329931824133871E-6</v>
      </c>
      <c r="BI2337" s="13">
        <f t="shared" si="2794"/>
        <v>2.1114811635821902E-7</v>
      </c>
      <c r="BJ2337" s="14">
        <f t="shared" si="2795"/>
        <v>0.38883235236179614</v>
      </c>
      <c r="BK2337" s="14">
        <f t="shared" si="2796"/>
        <v>0.34406286970027689</v>
      </c>
      <c r="BL2337" s="14">
        <f t="shared" si="2797"/>
        <v>0.25538403976360707</v>
      </c>
      <c r="BM2337" s="14">
        <f t="shared" si="2798"/>
        <v>0.22905448502361928</v>
      </c>
      <c r="BN2337" s="14">
        <f t="shared" si="2799"/>
        <v>0.77088138522458993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1.4226190476190499</v>
      </c>
      <c r="F2338" s="10">
        <f>VLOOKUP(B2338,home!$B$2:$E$405,3,FALSE)</f>
        <v>1.21</v>
      </c>
      <c r="G2338" s="10">
        <f>VLOOKUP(C2338,away!$B$2:$E$405,4,FALSE)</f>
        <v>0.7</v>
      </c>
      <c r="H2338" s="10">
        <f>VLOOKUP(A2338,away!$A$2:$E$405,3,FALSE)</f>
        <v>1.11904761904762</v>
      </c>
      <c r="I2338" s="10">
        <f>VLOOKUP(C2338,away!$B$2:$E$405,3,FALSE)</f>
        <v>0.7</v>
      </c>
      <c r="J2338" s="10">
        <f>VLOOKUP(B2338,home!$B$2:$E$405,4,FALSE)</f>
        <v>0.89</v>
      </c>
      <c r="K2338" s="12">
        <f t="shared" si="2744"/>
        <v>1.2049583333333351</v>
      </c>
      <c r="L2338" s="12">
        <f t="shared" si="2745"/>
        <v>0.69716666666666716</v>
      </c>
      <c r="M2338" s="13">
        <f t="shared" si="2746"/>
        <v>0.14925112336560903</v>
      </c>
      <c r="N2338" s="13">
        <f t="shared" si="2747"/>
        <v>0.17984138485875226</v>
      </c>
      <c r="O2338" s="13">
        <f t="shared" si="2748"/>
        <v>0.10405290817305715</v>
      </c>
      <c r="P2338" s="13">
        <f t="shared" si="2749"/>
        <v>0.12537941881069353</v>
      </c>
      <c r="Q2338" s="13">
        <f t="shared" si="2750"/>
        <v>0.10835068768188054</v>
      </c>
      <c r="R2338" s="13">
        <f t="shared" si="2751"/>
        <v>3.6271109573991538E-2</v>
      </c>
      <c r="S2338" s="13">
        <f t="shared" si="2752"/>
        <v>2.6331457859113092E-2</v>
      </c>
      <c r="T2338" s="13">
        <f t="shared" si="2753"/>
        <v>7.5538487762217749E-2</v>
      </c>
      <c r="U2338" s="13">
        <f t="shared" si="2754"/>
        <v>4.3705175740427614E-2</v>
      </c>
      <c r="V2338" s="13">
        <f t="shared" si="2755"/>
        <v>2.4577688695750308E-3</v>
      </c>
      <c r="W2338" s="13">
        <f t="shared" si="2756"/>
        <v>4.3519354681559819E-2</v>
      </c>
      <c r="X2338" s="13">
        <f t="shared" si="2757"/>
        <v>3.034024343882747E-2</v>
      </c>
      <c r="Y2338" s="13">
        <f t="shared" si="2758"/>
        <v>1.0576103192051284E-2</v>
      </c>
      <c r="Z2338" s="13">
        <f t="shared" si="2759"/>
        <v>8.4290028526670391E-3</v>
      </c>
      <c r="AA2338" s="13">
        <f t="shared" si="2760"/>
        <v>1.0156597229011605E-2</v>
      </c>
      <c r="AB2338" s="13">
        <f t="shared" si="2761"/>
        <v>6.1191382347038975E-3</v>
      </c>
      <c r="AC2338" s="13">
        <f t="shared" si="2762"/>
        <v>1.2904158838534843E-4</v>
      </c>
      <c r="AD2338" s="13">
        <f t="shared" si="2763"/>
        <v>1.3109752271208648E-2</v>
      </c>
      <c r="AE2338" s="13">
        <f t="shared" si="2764"/>
        <v>9.1396822917443003E-3</v>
      </c>
      <c r="AF2338" s="13">
        <f t="shared" si="2765"/>
        <v>3.1859409188638699E-3</v>
      </c>
      <c r="AG2338" s="13">
        <f t="shared" si="2766"/>
        <v>7.4037727020042103E-4</v>
      </c>
      <c r="AH2338" s="13">
        <f t="shared" si="2767"/>
        <v>1.4691049555294268E-3</v>
      </c>
      <c r="AI2338" s="13">
        <f t="shared" si="2768"/>
        <v>1.7702102587064817E-3</v>
      </c>
      <c r="AJ2338" s="13">
        <f t="shared" si="2769"/>
        <v>1.0665148014902673E-3</v>
      </c>
      <c r="AK2338" s="13">
        <f t="shared" si="2770"/>
        <v>4.2836863255968165E-4</v>
      </c>
      <c r="AL2338" s="13">
        <f t="shared" si="2771"/>
        <v>4.3360904733777838E-6</v>
      </c>
      <c r="AM2338" s="13">
        <f t="shared" si="2772"/>
        <v>3.1593410494256966E-3</v>
      </c>
      <c r="AN2338" s="13">
        <f t="shared" si="2773"/>
        <v>2.2025872682912826E-3</v>
      </c>
      <c r="AO2338" s="13">
        <f t="shared" si="2774"/>
        <v>7.6778521193853692E-4</v>
      </c>
      <c r="AP2338" s="13">
        <f t="shared" si="2775"/>
        <v>1.784247523077168E-4</v>
      </c>
      <c r="AQ2338" s="13">
        <f t="shared" si="2776"/>
        <v>3.1097947454299156E-5</v>
      </c>
      <c r="AR2338" s="13">
        <f t="shared" si="2777"/>
        <v>2.0484220096598666E-4</v>
      </c>
      <c r="AS2338" s="13">
        <f t="shared" si="2778"/>
        <v>2.4682631707230739E-4</v>
      </c>
      <c r="AT2338" s="13">
        <f t="shared" si="2779"/>
        <v>1.4870771382112646E-4</v>
      </c>
      <c r="AU2338" s="13">
        <f t="shared" si="2780"/>
        <v>5.9728866333238344E-5</v>
      </c>
      <c r="AV2338" s="13">
        <f t="shared" si="2781"/>
        <v>1.7992698807197106E-5</v>
      </c>
      <c r="AW2338" s="13">
        <f t="shared" si="2782"/>
        <v>1.0118228392584441E-7</v>
      </c>
      <c r="AX2338" s="13">
        <f t="shared" si="2783"/>
        <v>6.3447905422459505E-4</v>
      </c>
      <c r="AY2338" s="13">
        <f t="shared" si="2784"/>
        <v>4.4233764730358037E-4</v>
      </c>
      <c r="AZ2338" s="13">
        <f t="shared" si="2785"/>
        <v>1.5419153155590652E-4</v>
      </c>
      <c r="BA2338" s="13">
        <f t="shared" si="2786"/>
        <v>3.5832398694353192E-5</v>
      </c>
      <c r="BB2338" s="13">
        <f t="shared" si="2787"/>
        <v>6.245288489103312E-6</v>
      </c>
      <c r="BC2338" s="13">
        <f t="shared" si="2788"/>
        <v>8.7080139166397277E-7</v>
      </c>
      <c r="BD2338" s="13">
        <f t="shared" si="2789"/>
        <v>2.3801525740020062E-5</v>
      </c>
      <c r="BE2338" s="13">
        <f t="shared" si="2790"/>
        <v>2.8679846786485052E-5</v>
      </c>
      <c r="BF2338" s="13">
        <f t="shared" si="2791"/>
        <v>1.7279010192049223E-5</v>
      </c>
      <c r="BG2338" s="13">
        <f t="shared" si="2792"/>
        <v>6.9401624408871113E-6</v>
      </c>
      <c r="BH2338" s="13">
        <f t="shared" si="2793"/>
        <v>2.0906516419584859E-6</v>
      </c>
      <c r="BI2338" s="13">
        <f t="shared" si="2794"/>
        <v>5.0382962361497974E-7</v>
      </c>
      <c r="BJ2338" s="14">
        <f t="shared" si="2795"/>
        <v>0.48195520731838304</v>
      </c>
      <c r="BK2338" s="14">
        <f t="shared" si="2796"/>
        <v>0.30399548423115302</v>
      </c>
      <c r="BL2338" s="14">
        <f t="shared" si="2797"/>
        <v>0.20579652042290253</v>
      </c>
      <c r="BM2338" s="14">
        <f t="shared" si="2798"/>
        <v>0.29658734589610208</v>
      </c>
      <c r="BN2338" s="14">
        <f t="shared" si="2799"/>
        <v>0.70314663246398401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1.4226190476190499</v>
      </c>
      <c r="F2339" s="10">
        <f>VLOOKUP(B2339,home!$B$2:$E$405,3,FALSE)</f>
        <v>0.9</v>
      </c>
      <c r="G2339" s="10">
        <f>VLOOKUP(C2339,away!$B$2:$E$405,4,FALSE)</f>
        <v>1</v>
      </c>
      <c r="H2339" s="10">
        <f>VLOOKUP(A2339,away!$A$2:$E$405,3,FALSE)</f>
        <v>1.11904761904762</v>
      </c>
      <c r="I2339" s="10">
        <f>VLOOKUP(C2339,away!$B$2:$E$405,3,FALSE)</f>
        <v>1.1000000000000001</v>
      </c>
      <c r="J2339" s="10">
        <f>VLOOKUP(B2339,home!$B$2:$E$405,4,FALSE)</f>
        <v>1.02</v>
      </c>
      <c r="K2339" s="12">
        <f t="shared" si="2744"/>
        <v>1.280357142857145</v>
      </c>
      <c r="L2339" s="12">
        <f t="shared" si="2745"/>
        <v>1.2555714285714299</v>
      </c>
      <c r="M2339" s="13">
        <f t="shared" si="2746"/>
        <v>7.9188153257774702E-2</v>
      </c>
      <c r="N2339" s="13">
        <f t="shared" si="2747"/>
        <v>0.10138911765325812</v>
      </c>
      <c r="O2339" s="13">
        <f t="shared" si="2748"/>
        <v>9.9426382711797517E-2</v>
      </c>
      <c r="P2339" s="13">
        <f t="shared" si="2749"/>
        <v>0.12730127929349808</v>
      </c>
      <c r="Q2339" s="13">
        <f t="shared" si="2750"/>
        <v>6.4907140497666257E-2</v>
      </c>
      <c r="R2339" s="13">
        <f t="shared" si="2751"/>
        <v>6.2418462689570679E-2</v>
      </c>
      <c r="S2339" s="13">
        <f t="shared" si="2752"/>
        <v>5.1161742770438154E-2</v>
      </c>
      <c r="T2339" s="13">
        <f t="shared" si="2753"/>
        <v>8.1495551119141335E-2</v>
      </c>
      <c r="U2339" s="13">
        <f t="shared" si="2754"/>
        <v>7.9917924550754013E-2</v>
      </c>
      <c r="V2339" s="13">
        <f t="shared" si="2755"/>
        <v>9.138509623558019E-3</v>
      </c>
      <c r="W2339" s="13">
        <f t="shared" si="2756"/>
        <v>2.770144031953975E-2</v>
      </c>
      <c r="X2339" s="13">
        <f t="shared" si="2757"/>
        <v>3.4781136995490729E-2</v>
      </c>
      <c r="Y2339" s="13">
        <f t="shared" si="2758"/>
        <v>2.1835100932383462E-2</v>
      </c>
      <c r="Z2339" s="13">
        <f t="shared" si="2759"/>
        <v>2.6123612789458912E-2</v>
      </c>
      <c r="AA2339" s="13">
        <f t="shared" si="2760"/>
        <v>3.3447554232217978E-2</v>
      </c>
      <c r="AB2339" s="13">
        <f t="shared" si="2761"/>
        <v>2.1412407486161016E-2</v>
      </c>
      <c r="AC2339" s="13">
        <f t="shared" si="2762"/>
        <v>9.1818024386799838E-4</v>
      </c>
      <c r="AD2339" s="13">
        <f t="shared" si="2763"/>
        <v>8.866934245138406E-3</v>
      </c>
      <c r="AE2339" s="13">
        <f t="shared" si="2764"/>
        <v>1.1133069297217362E-2</v>
      </c>
      <c r="AF2339" s="13">
        <f t="shared" si="2765"/>
        <v>6.989181860945967E-3</v>
      </c>
      <c r="AG2339" s="13">
        <f t="shared" si="2766"/>
        <v>2.9251390178978167E-3</v>
      </c>
      <c r="AH2339" s="13">
        <f t="shared" si="2767"/>
        <v>8.2000154573769555E-3</v>
      </c>
      <c r="AI2339" s="13">
        <f t="shared" si="2768"/>
        <v>1.0498948362391581E-2</v>
      </c>
      <c r="AJ2339" s="13">
        <f t="shared" si="2769"/>
        <v>6.721201764138195E-3</v>
      </c>
      <c r="AK2339" s="13">
        <f t="shared" si="2770"/>
        <v>2.8685128957661272E-3</v>
      </c>
      <c r="AL2339" s="13">
        <f t="shared" si="2771"/>
        <v>5.9041922235981104E-5</v>
      </c>
      <c r="AM2339" s="13">
        <f t="shared" si="2772"/>
        <v>2.270568519201517E-3</v>
      </c>
      <c r="AN2339" s="13">
        <f t="shared" si="2773"/>
        <v>2.8508609593231649E-3</v>
      </c>
      <c r="AO2339" s="13">
        <f t="shared" si="2774"/>
        <v>1.7897297836779523E-3</v>
      </c>
      <c r="AP2339" s="13">
        <f t="shared" si="2775"/>
        <v>7.4904452708312067E-4</v>
      </c>
      <c r="AQ2339" s="13">
        <f t="shared" si="2776"/>
        <v>2.3511972673334139E-4</v>
      </c>
      <c r="AR2339" s="13">
        <f t="shared" si="2777"/>
        <v>2.0591410244253172E-3</v>
      </c>
      <c r="AS2339" s="13">
        <f t="shared" si="2778"/>
        <v>2.6364359187731334E-3</v>
      </c>
      <c r="AT2339" s="13">
        <f t="shared" si="2779"/>
        <v>1.6877897801431609E-3</v>
      </c>
      <c r="AU2339" s="13">
        <f t="shared" si="2780"/>
        <v>7.2032456688252871E-4</v>
      </c>
      <c r="AV2339" s="13">
        <f t="shared" si="2781"/>
        <v>2.3056817609588121E-4</v>
      </c>
      <c r="AW2339" s="13">
        <f t="shared" si="2782"/>
        <v>2.6365167864191638E-6</v>
      </c>
      <c r="AX2339" s="13">
        <f t="shared" si="2783"/>
        <v>4.845231036510387E-4</v>
      </c>
      <c r="AY2339" s="13">
        <f t="shared" si="2784"/>
        <v>6.0835336542699764E-4</v>
      </c>
      <c r="AZ2339" s="13">
        <f t="shared" si="2785"/>
        <v>3.8191555205270642E-4</v>
      </c>
      <c r="BA2339" s="13">
        <f t="shared" si="2786"/>
        <v>1.598407517614876E-4</v>
      </c>
      <c r="BB2339" s="13">
        <f t="shared" si="2787"/>
        <v>5.0172870258275599E-5</v>
      </c>
      <c r="BC2339" s="13">
        <f t="shared" si="2788"/>
        <v>1.2599124477142414E-5</v>
      </c>
      <c r="BD2339" s="13">
        <f t="shared" si="2789"/>
        <v>4.3089977294462253E-4</v>
      </c>
      <c r="BE2339" s="13">
        <f t="shared" si="2790"/>
        <v>5.5170560214516933E-4</v>
      </c>
      <c r="BF2339" s="13">
        <f t="shared" si="2791"/>
        <v>3.5319010423043496E-4</v>
      </c>
      <c r="BG2339" s="13">
        <f t="shared" si="2792"/>
        <v>1.507364909126323E-4</v>
      </c>
      <c r="BH2339" s="13">
        <f t="shared" si="2793"/>
        <v>4.8249135707302463E-5</v>
      </c>
      <c r="BI2339" s="13">
        <f t="shared" si="2794"/>
        <v>1.2355225107905687E-5</v>
      </c>
      <c r="BJ2339" s="14">
        <f t="shared" si="2795"/>
        <v>0.37161654022232599</v>
      </c>
      <c r="BK2339" s="14">
        <f t="shared" si="2796"/>
        <v>0.26837526047679988</v>
      </c>
      <c r="BL2339" s="14">
        <f t="shared" si="2797"/>
        <v>0.33379280594754224</v>
      </c>
      <c r="BM2339" s="14">
        <f t="shared" si="2798"/>
        <v>0.46467196648392106</v>
      </c>
      <c r="BN2339" s="14">
        <f t="shared" si="2799"/>
        <v>0.53463053610356537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1.4226190476190499</v>
      </c>
      <c r="F2340" s="10">
        <f>VLOOKUP(B2340,home!$B$2:$E$405,3,FALSE)</f>
        <v>1.31</v>
      </c>
      <c r="G2340" s="10">
        <f>VLOOKUP(C2340,away!$B$2:$E$405,4,FALSE)</f>
        <v>1.1000000000000001</v>
      </c>
      <c r="H2340" s="10">
        <f>VLOOKUP(A2340,away!$A$2:$E$405,3,FALSE)</f>
        <v>1.11904761904762</v>
      </c>
      <c r="I2340" s="10">
        <f>VLOOKUP(C2340,away!$B$2:$E$405,3,FALSE)</f>
        <v>1.1000000000000001</v>
      </c>
      <c r="J2340" s="10">
        <f>VLOOKUP(B2340,home!$B$2:$E$405,4,FALSE)</f>
        <v>1.28</v>
      </c>
      <c r="K2340" s="12">
        <f t="shared" si="2744"/>
        <v>2.0499940476190512</v>
      </c>
      <c r="L2340" s="12">
        <f t="shared" si="2745"/>
        <v>1.5756190476190493</v>
      </c>
      <c r="M2340" s="13">
        <f t="shared" si="2746"/>
        <v>2.6632763909163734E-2</v>
      </c>
      <c r="N2340" s="13">
        <f t="shared" si="2747"/>
        <v>5.4597007485429137E-2</v>
      </c>
      <c r="O2340" s="13">
        <f t="shared" si="2748"/>
        <v>4.1963090106019542E-2</v>
      </c>
      <c r="P2340" s="13">
        <f t="shared" si="2749"/>
        <v>8.6024084937041959E-2</v>
      </c>
      <c r="Q2340" s="13">
        <f t="shared" si="2750"/>
        <v>5.5961770181471276E-2</v>
      </c>
      <c r="R2340" s="13">
        <f t="shared" si="2751"/>
        <v>3.305892203399944E-2</v>
      </c>
      <c r="S2340" s="13">
        <f t="shared" si="2752"/>
        <v>6.9464656526966692E-2</v>
      </c>
      <c r="T2340" s="13">
        <f t="shared" si="2753"/>
        <v>8.8174431036405876E-2</v>
      </c>
      <c r="U2340" s="13">
        <f t="shared" si="2754"/>
        <v>6.7770593390401132E-2</v>
      </c>
      <c r="V2340" s="13">
        <f t="shared" si="2755"/>
        <v>2.4930168025699889E-2</v>
      </c>
      <c r="W2340" s="13">
        <f t="shared" si="2756"/>
        <v>3.8240431922080473E-2</v>
      </c>
      <c r="X2340" s="13">
        <f t="shared" si="2757"/>
        <v>6.0252352925609522E-2</v>
      </c>
      <c r="Y2340" s="13">
        <f t="shared" si="2758"/>
        <v>4.7467377466727863E-2</v>
      </c>
      <c r="Z2340" s="13">
        <f t="shared" si="2759"/>
        <v>1.7362755750174198E-2</v>
      </c>
      <c r="AA2340" s="13">
        <f t="shared" si="2760"/>
        <v>3.5593545938120551E-2</v>
      </c>
      <c r="AB2340" s="13">
        <f t="shared" si="2761"/>
        <v>3.6483278653401209E-2</v>
      </c>
      <c r="AC2340" s="13">
        <f t="shared" si="2762"/>
        <v>5.0327927356978823E-3</v>
      </c>
      <c r="AD2340" s="13">
        <f t="shared" si="2763"/>
        <v>1.9598164454661626E-2</v>
      </c>
      <c r="AE2340" s="13">
        <f t="shared" si="2764"/>
        <v>3.0879241213135452E-2</v>
      </c>
      <c r="AF2340" s="13">
        <f t="shared" si="2765"/>
        <v>2.4326960315719692E-2</v>
      </c>
      <c r="AG2340" s="13">
        <f t="shared" si="2766"/>
        <v>1.2776674014706889E-2</v>
      </c>
      <c r="AH2340" s="13">
        <f t="shared" si="2767"/>
        <v>6.839272169782913E-3</v>
      </c>
      <c r="AI2340" s="13">
        <f t="shared" si="2768"/>
        <v>1.4020467238101601E-2</v>
      </c>
      <c r="AJ2340" s="13">
        <f t="shared" si="2769"/>
        <v>1.4370937191473107E-2</v>
      </c>
      <c r="AK2340" s="13">
        <f t="shared" si="2770"/>
        <v>9.8201119004090367E-3</v>
      </c>
      <c r="AL2340" s="13">
        <f t="shared" si="2771"/>
        <v>6.5023876792184789E-4</v>
      </c>
      <c r="AM2340" s="13">
        <f t="shared" si="2772"/>
        <v>8.0352240952631191E-3</v>
      </c>
      <c r="AN2340" s="13">
        <f t="shared" si="2773"/>
        <v>1.266045213638411E-2</v>
      </c>
      <c r="AO2340" s="13">
        <f t="shared" si="2774"/>
        <v>9.9740247687780462E-3</v>
      </c>
      <c r="AP2340" s="13">
        <f t="shared" si="2775"/>
        <v>5.2384211357036237E-3</v>
      </c>
      <c r="AQ2340" s="13">
        <f t="shared" si="2776"/>
        <v>2.0634390302162113E-3</v>
      </c>
      <c r="AR2340" s="13">
        <f t="shared" si="2777"/>
        <v>2.1552175005121626E-3</v>
      </c>
      <c r="AS2340" s="13">
        <f t="shared" si="2778"/>
        <v>4.4181830473743423E-3</v>
      </c>
      <c r="AT2340" s="13">
        <f t="shared" si="2779"/>
        <v>4.5286244742044034E-3</v>
      </c>
      <c r="AU2340" s="13">
        <f t="shared" si="2780"/>
        <v>3.0945510720069938E-3</v>
      </c>
      <c r="AV2340" s="13">
        <f t="shared" si="2781"/>
        <v>1.5859528194168723E-3</v>
      </c>
      <c r="AW2340" s="13">
        <f t="shared" si="2782"/>
        <v>5.8341041875096234E-5</v>
      </c>
      <c r="AX2340" s="13">
        <f t="shared" si="2783"/>
        <v>2.7453602610957649E-3</v>
      </c>
      <c r="AY2340" s="13">
        <f t="shared" si="2784"/>
        <v>4.3256419199588936E-3</v>
      </c>
      <c r="AZ2340" s="13">
        <f t="shared" si="2785"/>
        <v>3.4077819011333341E-3</v>
      </c>
      <c r="BA2340" s="13">
        <f t="shared" si="2786"/>
        <v>1.7897886911857122E-3</v>
      </c>
      <c r="BB2340" s="13">
        <f t="shared" si="2787"/>
        <v>7.0500628826134437E-4</v>
      </c>
      <c r="BC2340" s="13">
        <f t="shared" si="2788"/>
        <v>2.2216426729515591E-4</v>
      </c>
      <c r="BD2340" s="13">
        <f t="shared" si="2789"/>
        <v>5.6596695759481355E-4</v>
      </c>
      <c r="BE2340" s="13">
        <f t="shared" si="2790"/>
        <v>1.1602288942184316E-3</v>
      </c>
      <c r="BF2340" s="13">
        <f t="shared" si="2791"/>
        <v>1.1892311635117096E-3</v>
      </c>
      <c r="BG2340" s="13">
        <f t="shared" si="2792"/>
        <v>8.126389354806945E-4</v>
      </c>
      <c r="BH2340" s="13">
        <f t="shared" si="2793"/>
        <v>4.1647624514972635E-4</v>
      </c>
      <c r="BI2340" s="13">
        <f t="shared" si="2794"/>
        <v>1.7075476470633429E-4</v>
      </c>
      <c r="BJ2340" s="14">
        <f t="shared" si="2795"/>
        <v>0.48344171551122322</v>
      </c>
      <c r="BK2340" s="14">
        <f t="shared" si="2796"/>
        <v>0.2170603468224509</v>
      </c>
      <c r="BL2340" s="14">
        <f t="shared" si="2797"/>
        <v>0.28001804449588502</v>
      </c>
      <c r="BM2340" s="14">
        <f t="shared" si="2798"/>
        <v>0.69537792304852397</v>
      </c>
      <c r="BN2340" s="14">
        <f t="shared" si="2799"/>
        <v>0.29823763865312508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1.4226190476190499</v>
      </c>
      <c r="F2341" s="10">
        <f>VLOOKUP(B2341,home!$B$2:$E$405,3,FALSE)</f>
        <v>1</v>
      </c>
      <c r="G2341" s="10">
        <f>VLOOKUP(C2341,away!$B$2:$E$405,4,FALSE)</f>
        <v>1.41</v>
      </c>
      <c r="H2341" s="10">
        <f>VLOOKUP(A2341,away!$A$2:$E$405,3,FALSE)</f>
        <v>1.11904761904762</v>
      </c>
      <c r="I2341" s="10">
        <f>VLOOKUP(C2341,away!$B$2:$E$405,3,FALSE)</f>
        <v>0.7</v>
      </c>
      <c r="J2341" s="10">
        <f>VLOOKUP(B2341,home!$B$2:$E$405,4,FALSE)</f>
        <v>0.64</v>
      </c>
      <c r="K2341" s="12">
        <f t="shared" si="2744"/>
        <v>2.00589285714286</v>
      </c>
      <c r="L2341" s="12">
        <f t="shared" si="2745"/>
        <v>0.50133333333333374</v>
      </c>
      <c r="M2341" s="13">
        <f t="shared" si="2746"/>
        <v>8.1493974785848813E-2</v>
      </c>
      <c r="N2341" s="13">
        <f t="shared" si="2747"/>
        <v>0.16346818192311444</v>
      </c>
      <c r="O2341" s="13">
        <f t="shared" si="2748"/>
        <v>4.0855646025972241E-2</v>
      </c>
      <c r="P2341" s="13">
        <f t="shared" si="2749"/>
        <v>8.1952048537454775E-2</v>
      </c>
      <c r="Q2341" s="13">
        <f t="shared" si="2750"/>
        <v>0.16394982924485246</v>
      </c>
      <c r="R2341" s="13">
        <f t="shared" si="2751"/>
        <v>1.0241148603843715E-2</v>
      </c>
      <c r="S2341" s="13">
        <f t="shared" si="2752"/>
        <v>2.0603174274951376E-2</v>
      </c>
      <c r="T2341" s="13">
        <f t="shared" si="2753"/>
        <v>8.2193514394752767E-2</v>
      </c>
      <c r="U2341" s="13">
        <f t="shared" si="2754"/>
        <v>2.0542646833388679E-2</v>
      </c>
      <c r="V2341" s="13">
        <f t="shared" si="2755"/>
        <v>2.3021093040497104E-3</v>
      </c>
      <c r="W2341" s="13">
        <f t="shared" si="2756"/>
        <v>0.10962193047068039</v>
      </c>
      <c r="X2341" s="13">
        <f t="shared" si="2757"/>
        <v>5.4957127809301148E-2</v>
      </c>
      <c r="Y2341" s="13">
        <f t="shared" si="2758"/>
        <v>1.3775920037531498E-2</v>
      </c>
      <c r="Z2341" s="13">
        <f t="shared" si="2759"/>
        <v>1.7114097222423294E-3</v>
      </c>
      <c r="AA2341" s="13">
        <f t="shared" si="2760"/>
        <v>3.4329045374907339E-3</v>
      </c>
      <c r="AB2341" s="13">
        <f t="shared" si="2761"/>
        <v>3.4430193455029889E-3</v>
      </c>
      <c r="AC2341" s="13">
        <f t="shared" si="2762"/>
        <v>1.4469058442647041E-4</v>
      </c>
      <c r="AD2341" s="13">
        <f t="shared" si="2763"/>
        <v>5.4972461829337273E-2</v>
      </c>
      <c r="AE2341" s="13">
        <f t="shared" si="2764"/>
        <v>2.7559527530441108E-2</v>
      </c>
      <c r="AF2341" s="13">
        <f t="shared" si="2765"/>
        <v>6.9082549009639093E-3</v>
      </c>
      <c r="AG2341" s="13">
        <f t="shared" si="2766"/>
        <v>1.1544461523388589E-3</v>
      </c>
      <c r="AH2341" s="13">
        <f t="shared" si="2767"/>
        <v>2.1449668518770538E-4</v>
      </c>
      <c r="AI2341" s="13">
        <f t="shared" si="2768"/>
        <v>4.3025736869883885E-4</v>
      </c>
      <c r="AJ2341" s="13">
        <f t="shared" si="2769"/>
        <v>4.315250913030415E-4</v>
      </c>
      <c r="AK2341" s="13">
        <f t="shared" si="2770"/>
        <v>2.8853103277423051E-4</v>
      </c>
      <c r="AL2341" s="13">
        <f t="shared" si="2771"/>
        <v>5.8201553324601582E-6</v>
      </c>
      <c r="AM2341" s="13">
        <f t="shared" si="2772"/>
        <v>2.2053773704605213E-2</v>
      </c>
      <c r="AN2341" s="13">
        <f t="shared" si="2773"/>
        <v>1.1056291883908756E-2</v>
      </c>
      <c r="AO2341" s="13">
        <f t="shared" si="2774"/>
        <v>2.7714438322331302E-3</v>
      </c>
      <c r="AP2341" s="13">
        <f t="shared" si="2775"/>
        <v>4.6313905818651469E-4</v>
      </c>
      <c r="AQ2341" s="13">
        <f t="shared" si="2776"/>
        <v>5.8046761959376534E-5</v>
      </c>
      <c r="AR2341" s="13">
        <f t="shared" si="2777"/>
        <v>2.1506867634820608E-5</v>
      </c>
      <c r="AS2341" s="13">
        <f t="shared" si="2778"/>
        <v>4.3140472168203608E-5</v>
      </c>
      <c r="AT2341" s="13">
        <f t="shared" si="2779"/>
        <v>4.3267582487984995E-5</v>
      </c>
      <c r="AU2341" s="13">
        <f t="shared" si="2780"/>
        <v>2.8930044886162867E-5</v>
      </c>
      <c r="AV2341" s="13">
        <f t="shared" si="2781"/>
        <v>1.4507642598494109E-5</v>
      </c>
      <c r="AW2341" s="13">
        <f t="shared" si="2782"/>
        <v>1.6257972634537988E-7</v>
      </c>
      <c r="AX2341" s="13">
        <f t="shared" si="2783"/>
        <v>7.3729178578521033E-3</v>
      </c>
      <c r="AY2341" s="13">
        <f t="shared" si="2784"/>
        <v>3.6962894860698573E-3</v>
      </c>
      <c r="AZ2341" s="13">
        <f t="shared" si="2785"/>
        <v>9.2653656450817821E-4</v>
      </c>
      <c r="BA2341" s="13">
        <f t="shared" si="2786"/>
        <v>1.5483455478003351E-4</v>
      </c>
      <c r="BB2341" s="13">
        <f t="shared" si="2787"/>
        <v>1.9405930865764209E-5</v>
      </c>
      <c r="BC2341" s="13">
        <f t="shared" si="2788"/>
        <v>1.9457680014739593E-6</v>
      </c>
      <c r="BD2341" s="13">
        <f t="shared" si="2789"/>
        <v>1.797018273487235E-6</v>
      </c>
      <c r="BE2341" s="13">
        <f t="shared" si="2790"/>
        <v>3.6046261189432384E-6</v>
      </c>
      <c r="BF2341" s="13">
        <f t="shared" si="2791"/>
        <v>3.6152468923294166E-6</v>
      </c>
      <c r="BG2341" s="13">
        <f t="shared" si="2792"/>
        <v>2.4172659727104996E-6</v>
      </c>
      <c r="BH2341" s="13">
        <f t="shared" si="2793"/>
        <v>1.21219413711862E-6</v>
      </c>
      <c r="BI2341" s="13">
        <f t="shared" si="2794"/>
        <v>4.8630631222333816E-7</v>
      </c>
      <c r="BJ2341" s="14">
        <f t="shared" si="2795"/>
        <v>0.72713581969628427</v>
      </c>
      <c r="BK2341" s="14">
        <f t="shared" si="2796"/>
        <v>0.19019810712813348</v>
      </c>
      <c r="BL2341" s="14">
        <f t="shared" si="2797"/>
        <v>8.0044660791644656E-2</v>
      </c>
      <c r="BM2341" s="14">
        <f t="shared" si="2798"/>
        <v>0.45343304131087475</v>
      </c>
      <c r="BN2341" s="14">
        <f t="shared" si="2799"/>
        <v>0.54196082912108645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1.4226190476190499</v>
      </c>
      <c r="F2342" s="10">
        <f>VLOOKUP(B2342,home!$B$2:$E$405,3,FALSE)</f>
        <v>0.7</v>
      </c>
      <c r="G2342" s="10">
        <f>VLOOKUP(C2342,away!$B$2:$E$405,4,FALSE)</f>
        <v>1.91</v>
      </c>
      <c r="H2342" s="10">
        <f>VLOOKUP(A2342,away!$A$2:$E$405,3,FALSE)</f>
        <v>1.11904761904762</v>
      </c>
      <c r="I2342" s="10">
        <f>VLOOKUP(C2342,away!$B$2:$E$405,3,FALSE)</f>
        <v>0.5</v>
      </c>
      <c r="J2342" s="10">
        <f>VLOOKUP(B2342,home!$B$2:$E$405,4,FALSE)</f>
        <v>0.51</v>
      </c>
      <c r="K2342" s="12">
        <f t="shared" si="2744"/>
        <v>1.9020416666666695</v>
      </c>
      <c r="L2342" s="12">
        <f t="shared" si="2745"/>
        <v>0.28535714285714309</v>
      </c>
      <c r="M2342" s="13">
        <f t="shared" si="2746"/>
        <v>0.11220824435156233</v>
      </c>
      <c r="N2342" s="13">
        <f t="shared" si="2747"/>
        <v>0.21342475610018649</v>
      </c>
      <c r="O2342" s="13">
        <f t="shared" si="2748"/>
        <v>3.2019424013177991E-2</v>
      </c>
      <c r="P2342" s="13">
        <f t="shared" si="2749"/>
        <v>6.0902278615731831E-2</v>
      </c>
      <c r="Q2342" s="13">
        <f t="shared" si="2750"/>
        <v>0.20297138940036316</v>
      </c>
      <c r="R2342" s="13">
        <f t="shared" si="2751"/>
        <v>4.5684856761659337E-3</v>
      </c>
      <c r="S2342" s="13">
        <f t="shared" si="2752"/>
        <v>8.2638480844758559E-3</v>
      </c>
      <c r="T2342" s="13">
        <f t="shared" si="2753"/>
        <v>5.7919335761032247E-2</v>
      </c>
      <c r="U2342" s="13">
        <f t="shared" si="2754"/>
        <v>8.6894501096374584E-3</v>
      </c>
      <c r="V2342" s="13">
        <f t="shared" si="2755"/>
        <v>4.9836621125228669E-4</v>
      </c>
      <c r="W2342" s="13">
        <f t="shared" si="2756"/>
        <v>0.12868667992690541</v>
      </c>
      <c r="X2342" s="13">
        <f t="shared" si="2757"/>
        <v>3.6721663307713391E-2</v>
      </c>
      <c r="Y2342" s="13">
        <f t="shared" si="2758"/>
        <v>5.2393944612255392E-3</v>
      </c>
      <c r="Z2342" s="13">
        <f t="shared" si="2759"/>
        <v>4.3455000657816463E-4</v>
      </c>
      <c r="AA2342" s="13">
        <f t="shared" si="2760"/>
        <v>8.2653221876194437E-4</v>
      </c>
      <c r="AB2342" s="13">
        <f t="shared" si="2761"/>
        <v>7.8604935946383482E-4</v>
      </c>
      <c r="AC2342" s="13">
        <f t="shared" si="2762"/>
        <v>1.690586441851479E-5</v>
      </c>
      <c r="AD2342" s="13">
        <f t="shared" si="2763"/>
        <v>6.1191856791492874E-2</v>
      </c>
      <c r="AE2342" s="13">
        <f t="shared" si="2764"/>
        <v>1.7461533420143872E-2</v>
      </c>
      <c r="AF2342" s="13">
        <f t="shared" si="2765"/>
        <v>2.4913866433383864E-3</v>
      </c>
      <c r="AG2342" s="13">
        <f t="shared" si="2766"/>
        <v>2.369783247651633E-4</v>
      </c>
      <c r="AH2342" s="13">
        <f t="shared" si="2767"/>
        <v>3.1000487076424456E-5</v>
      </c>
      <c r="AI2342" s="13">
        <f t="shared" si="2768"/>
        <v>5.8964218106320907E-5</v>
      </c>
      <c r="AJ2342" s="13">
        <f t="shared" si="2769"/>
        <v>5.6076199840321838E-5</v>
      </c>
      <c r="AK2342" s="13">
        <f t="shared" si="2770"/>
        <v>3.5553089534872988E-5</v>
      </c>
      <c r="AL2342" s="13">
        <f t="shared" si="2771"/>
        <v>3.6703387384987267E-7</v>
      </c>
      <c r="AM2342" s="13">
        <f t="shared" si="2772"/>
        <v>2.3277892255623846E-2</v>
      </c>
      <c r="AN2342" s="13">
        <f t="shared" si="2773"/>
        <v>6.6425128258012387E-3</v>
      </c>
      <c r="AO2342" s="13">
        <f t="shared" si="2774"/>
        <v>9.4774424068128451E-4</v>
      </c>
      <c r="AP2342" s="13">
        <f t="shared" si="2775"/>
        <v>9.0148529560041263E-5</v>
      </c>
      <c r="AQ2342" s="13">
        <f t="shared" si="2776"/>
        <v>6.4311317070065214E-6</v>
      </c>
      <c r="AR2342" s="13">
        <f t="shared" si="2777"/>
        <v>1.7692420838616551E-6</v>
      </c>
      <c r="AS2342" s="13">
        <f t="shared" si="2778"/>
        <v>3.3651721619250334E-6</v>
      </c>
      <c r="AT2342" s="13">
        <f t="shared" si="2779"/>
        <v>3.2003488337440864E-6</v>
      </c>
      <c r="AU2342" s="13">
        <f t="shared" si="2780"/>
        <v>2.0290656098831109E-6</v>
      </c>
      <c r="AV2342" s="13">
        <f t="shared" si="2781"/>
        <v>9.6484183359952387E-7</v>
      </c>
      <c r="AW2342" s="13">
        <f t="shared" si="2782"/>
        <v>5.5336593570564279E-9</v>
      </c>
      <c r="AX2342" s="13">
        <f t="shared" si="2783"/>
        <v>7.3792534970623224E-3</v>
      </c>
      <c r="AY2342" s="13">
        <f t="shared" si="2784"/>
        <v>2.1057226943402858E-3</v>
      </c>
      <c r="AZ2342" s="13">
        <f t="shared" si="2785"/>
        <v>3.0044150585319454E-4</v>
      </c>
      <c r="BA2342" s="13">
        <f t="shared" si="2786"/>
        <v>2.8577709901988398E-5</v>
      </c>
      <c r="BB2342" s="13">
        <f t="shared" si="2787"/>
        <v>2.0387134117579243E-6</v>
      </c>
      <c r="BC2342" s="13">
        <f t="shared" si="2788"/>
        <v>1.1635228685675597E-7</v>
      </c>
      <c r="BD2342" s="13">
        <f t="shared" si="2789"/>
        <v>8.4144311012229877E-8</v>
      </c>
      <c r="BE2342" s="13">
        <f t="shared" si="2790"/>
        <v>1.6004598555822028E-7</v>
      </c>
      <c r="BF2342" s="13">
        <f t="shared" si="2791"/>
        <v>1.5220706655723358E-7</v>
      </c>
      <c r="BG2342" s="13">
        <f t="shared" si="2792"/>
        <v>9.6501394184321726E-8</v>
      </c>
      <c r="BH2342" s="13">
        <f t="shared" si="2793"/>
        <v>4.5887418157501151E-8</v>
      </c>
      <c r="BI2342" s="13">
        <f t="shared" si="2794"/>
        <v>1.7455956262264773E-8</v>
      </c>
      <c r="BJ2342" s="14">
        <f t="shared" si="2795"/>
        <v>0.76712585359339625</v>
      </c>
      <c r="BK2342" s="14">
        <f t="shared" si="2796"/>
        <v>0.18399573285565499</v>
      </c>
      <c r="BL2342" s="14">
        <f t="shared" si="2797"/>
        <v>4.7083420284419843E-2</v>
      </c>
      <c r="BM2342" s="14">
        <f t="shared" si="2798"/>
        <v>0.37043926142218053</v>
      </c>
      <c r="BN2342" s="14">
        <f t="shared" si="2799"/>
        <v>0.62609457815718772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1.4226190476190499</v>
      </c>
      <c r="F2343" s="10">
        <f>VLOOKUP(B2343,home!$B$2:$E$405,3,FALSE)</f>
        <v>1.41</v>
      </c>
      <c r="G2343" s="10">
        <f>VLOOKUP(C2343,away!$B$2:$E$405,4,FALSE)</f>
        <v>0.1</v>
      </c>
      <c r="H2343" s="10">
        <f>VLOOKUP(A2343,away!$A$2:$E$405,3,FALSE)</f>
        <v>1.11904761904762</v>
      </c>
      <c r="I2343" s="10">
        <f>VLOOKUP(C2343,away!$B$2:$E$405,3,FALSE)</f>
        <v>0.8</v>
      </c>
      <c r="J2343" s="10">
        <f>VLOOKUP(B2343,home!$B$2:$E$405,4,FALSE)</f>
        <v>1.4</v>
      </c>
      <c r="K2343" s="12">
        <f t="shared" si="2744"/>
        <v>0.20058928571428603</v>
      </c>
      <c r="L2343" s="12">
        <f t="shared" si="2745"/>
        <v>1.2533333333333343</v>
      </c>
      <c r="M2343" s="13">
        <f t="shared" si="2746"/>
        <v>0.23365196051586035</v>
      </c>
      <c r="N2343" s="13">
        <f t="shared" si="2747"/>
        <v>4.6868079865618993E-2</v>
      </c>
      <c r="O2343" s="13">
        <f t="shared" si="2748"/>
        <v>0.29284379051321185</v>
      </c>
      <c r="P2343" s="13">
        <f t="shared" si="2749"/>
        <v>5.8741326764909174E-2</v>
      </c>
      <c r="Q2343" s="13">
        <f t="shared" si="2750"/>
        <v>4.700617331522312E-3</v>
      </c>
      <c r="R2343" s="13">
        <f t="shared" si="2751"/>
        <v>0.18351544205494624</v>
      </c>
      <c r="S2343" s="13">
        <f t="shared" si="2752"/>
        <v>3.6919693103405521E-3</v>
      </c>
      <c r="T2343" s="13">
        <f t="shared" si="2753"/>
        <v>5.8914403888413016E-3</v>
      </c>
      <c r="U2343" s="13">
        <f t="shared" si="2754"/>
        <v>3.6811231439343117E-2</v>
      </c>
      <c r="V2343" s="13">
        <f t="shared" si="2755"/>
        <v>1.0313115816738677E-4</v>
      </c>
      <c r="W2343" s="13">
        <f t="shared" si="2756"/>
        <v>3.142978243154179E-4</v>
      </c>
      <c r="X2343" s="13">
        <f t="shared" si="2757"/>
        <v>3.9391993980865739E-4</v>
      </c>
      <c r="Y2343" s="13">
        <f t="shared" si="2758"/>
        <v>2.4685649561342551E-4</v>
      </c>
      <c r="Z2343" s="13">
        <f t="shared" si="2759"/>
        <v>7.6668673569622078E-2</v>
      </c>
      <c r="AA2343" s="13">
        <f t="shared" si="2760"/>
        <v>1.5378914467992253E-2</v>
      </c>
      <c r="AB2343" s="13">
        <f t="shared" si="2761"/>
        <v>1.5424227340978325E-3</v>
      </c>
      <c r="AC2343" s="13">
        <f t="shared" si="2762"/>
        <v>1.6204820858818493E-6</v>
      </c>
      <c r="AD2343" s="13">
        <f t="shared" si="2763"/>
        <v>1.5761194020245959E-5</v>
      </c>
      <c r="AE2343" s="13">
        <f t="shared" si="2764"/>
        <v>1.9754029838708284E-5</v>
      </c>
      <c r="AF2343" s="13">
        <f t="shared" si="2765"/>
        <v>1.2379192032257201E-5</v>
      </c>
      <c r="AG2343" s="13">
        <f t="shared" si="2766"/>
        <v>5.1717513379207927E-6</v>
      </c>
      <c r="AH2343" s="13">
        <f t="shared" si="2767"/>
        <v>2.4022851051814932E-2</v>
      </c>
      <c r="AI2343" s="13">
        <f t="shared" si="2768"/>
        <v>4.8187265333042417E-3</v>
      </c>
      <c r="AJ2343" s="13">
        <f t="shared" si="2769"/>
        <v>4.8329245668398779E-4</v>
      </c>
      <c r="AK2343" s="13">
        <f t="shared" si="2770"/>
        <v>3.2314429559114539E-5</v>
      </c>
      <c r="AL2343" s="13">
        <f t="shared" si="2771"/>
        <v>1.629590738520783E-8</v>
      </c>
      <c r="AM2343" s="13">
        <f t="shared" si="2772"/>
        <v>6.3230533010508325E-7</v>
      </c>
      <c r="AN2343" s="13">
        <f t="shared" si="2773"/>
        <v>7.9248934706503819E-7</v>
      </c>
      <c r="AO2343" s="13">
        <f t="shared" si="2774"/>
        <v>4.9662665749409101E-7</v>
      </c>
      <c r="AP2343" s="13">
        <f t="shared" si="2775"/>
        <v>2.0747958135308716E-7</v>
      </c>
      <c r="AQ2343" s="13">
        <f t="shared" si="2776"/>
        <v>6.5010268823967344E-8</v>
      </c>
      <c r="AR2343" s="13">
        <f t="shared" si="2777"/>
        <v>6.0217279969882812E-3</v>
      </c>
      <c r="AS2343" s="13">
        <f t="shared" si="2778"/>
        <v>1.2078941176815977E-3</v>
      </c>
      <c r="AT2343" s="13">
        <f t="shared" si="2779"/>
        <v>1.2114530914211971E-4</v>
      </c>
      <c r="AU2343" s="13">
        <f t="shared" si="2780"/>
        <v>8.1001503428180513E-6</v>
      </c>
      <c r="AV2343" s="13">
        <f t="shared" si="2781"/>
        <v>4.0620084286105056E-7</v>
      </c>
      <c r="AW2343" s="13">
        <f t="shared" si="2782"/>
        <v>1.1380212433767039E-10</v>
      </c>
      <c r="AX2343" s="13">
        <f t="shared" si="2783"/>
        <v>2.1138945753185721E-8</v>
      </c>
      <c r="AY2343" s="13">
        <f t="shared" si="2784"/>
        <v>2.6494145343992791E-8</v>
      </c>
      <c r="AZ2343" s="13">
        <f t="shared" si="2785"/>
        <v>1.6602997748902164E-8</v>
      </c>
      <c r="BA2343" s="13">
        <f t="shared" si="2786"/>
        <v>6.9363635039858005E-9</v>
      </c>
      <c r="BB2343" s="13">
        <f t="shared" si="2787"/>
        <v>2.1733938979155521E-9</v>
      </c>
      <c r="BC2343" s="13">
        <f t="shared" si="2788"/>
        <v>5.4479740374416554E-10</v>
      </c>
      <c r="BD2343" s="13">
        <f t="shared" si="2789"/>
        <v>1.2578720704819995E-3</v>
      </c>
      <c r="BE2343" s="13">
        <f t="shared" si="2790"/>
        <v>2.5231566013793431E-4</v>
      </c>
      <c r="BF2343" s="13">
        <f t="shared" si="2791"/>
        <v>2.5305909020798398E-5</v>
      </c>
      <c r="BG2343" s="13">
        <f t="shared" si="2792"/>
        <v>1.692031404944219E-6</v>
      </c>
      <c r="BH2343" s="13">
        <f t="shared" si="2793"/>
        <v>8.4850842730975199E-8</v>
      </c>
      <c r="BI2343" s="13">
        <f t="shared" si="2794"/>
        <v>3.4040339871323096E-9</v>
      </c>
      <c r="BJ2343" s="14">
        <f t="shared" si="2795"/>
        <v>5.847054581477773E-2</v>
      </c>
      <c r="BK2343" s="14">
        <f t="shared" si="2796"/>
        <v>0.2961900510214161</v>
      </c>
      <c r="BL2343" s="14">
        <f t="shared" si="2797"/>
        <v>0.56834553338187366</v>
      </c>
      <c r="BM2343" s="14">
        <f t="shared" si="2798"/>
        <v>0.17935356036127739</v>
      </c>
      <c r="BN2343" s="14">
        <f t="shared" si="2799"/>
        <v>0.82032121704606875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</v>
      </c>
      <c r="F2344" s="10">
        <f>VLOOKUP(B2344,home!$B$2:$E$405,3,FALSE)</f>
        <v>0.92</v>
      </c>
      <c r="G2344" s="10">
        <f>VLOOKUP(C2344,away!$B$2:$E$405,4,FALSE)</f>
        <v>1.1399999999999999</v>
      </c>
      <c r="H2344" s="10">
        <f>VLOOKUP(A2344,away!$A$2:$E$405,3,FALSE)</f>
        <v>1.2619047619047601</v>
      </c>
      <c r="I2344" s="10">
        <f>VLOOKUP(C2344,away!$B$2:$E$405,3,FALSE)</f>
        <v>0.95</v>
      </c>
      <c r="J2344" s="10">
        <f>VLOOKUP(B2344,home!$B$2:$E$405,4,FALSE)</f>
        <v>1.29</v>
      </c>
      <c r="K2344" s="12">
        <f t="shared" ref="K2344:K2407" si="2800">E2344*F2344*G2344</f>
        <v>1.5731999999999999</v>
      </c>
      <c r="L2344" s="12">
        <f t="shared" ref="L2344:L2407" si="2801">H2344*I2344*J2344</f>
        <v>1.5464642857142834</v>
      </c>
      <c r="M2344" s="13">
        <f t="shared" ref="M2344:M2407" si="2802">_xlfn.POISSON.DIST(0,K2344,FALSE) * _xlfn.POISSON.DIST(0,L2344,FALSE)</f>
        <v>4.4171995100573194E-2</v>
      </c>
      <c r="N2344" s="13">
        <f t="shared" ref="N2344:N2407" si="2803">_xlfn.POISSON.DIST(1,K2344,FALSE) * _xlfn.POISSON.DIST(0,L2344,FALSE)</f>
        <v>6.9491382692221743E-2</v>
      </c>
      <c r="O2344" s="13">
        <f t="shared" ref="O2344:O2407" si="2804">_xlfn.POISSON.DIST(0,K2344,FALSE) * _xlfn.POISSON.DIST(1,L2344,FALSE)</f>
        <v>6.8310412851782756E-2</v>
      </c>
      <c r="P2344" s="13">
        <f t="shared" ref="P2344:P2407" si="2805">_xlfn.POISSON.DIST(1,K2344,FALSE) * _xlfn.POISSON.DIST(1,L2344,FALSE)</f>
        <v>0.10746594149842462</v>
      </c>
      <c r="Q2344" s="13">
        <f t="shared" ref="Q2344:Q2407" si="2806">_xlfn.POISSON.DIST(2,K2344,FALSE) * _xlfn.POISSON.DIST(0,L2344,FALSE)</f>
        <v>5.4661921625701632E-2</v>
      </c>
      <c r="R2344" s="13">
        <f t="shared" ref="R2344:R2407" si="2807">_xlfn.POISSON.DIST(0,K2344,FALSE) * _xlfn.POISSON.DIST(2,L2344,FALSE)</f>
        <v>5.2819806908840014E-2</v>
      </c>
      <c r="S2344" s="13">
        <f t="shared" ref="S2344:S2407" si="2808">_xlfn.POISSON.DIST(2,K2344,FALSE) * _xlfn.POISSON.DIST(2,L2344,FALSE)</f>
        <v>6.536340817212126E-2</v>
      </c>
      <c r="T2344" s="13">
        <f t="shared" ref="T2344:T2407" si="2809">_xlfn.POISSON.DIST(2,K2344,FALSE) * _xlfn.POISSON.DIST(1,L2344,FALSE)</f>
        <v>8.453270958266082E-2</v>
      </c>
      <c r="U2344" s="13">
        <f t="shared" ref="U2344:U2407" si="2810">_xlfn.POISSON.DIST(1,K2344,FALSE) * _xlfn.POISSON.DIST(2,L2344,FALSE)</f>
        <v>8.3096120228987103E-2</v>
      </c>
      <c r="V2344" s="13">
        <f t="shared" ref="V2344:V2407" si="2811">_xlfn.POISSON.DIST(3,K2344,FALSE) * _xlfn.POISSON.DIST(3,L2344,FALSE)</f>
        <v>1.7669164422615218E-2</v>
      </c>
      <c r="W2344" s="13">
        <f t="shared" ref="W2344:W2407" si="2812">_xlfn.POISSON.DIST(3,K2344,FALSE) * _xlfn.POISSON.DIST(0,L2344,FALSE)</f>
        <v>2.8664711700517945E-2</v>
      </c>
      <c r="X2344" s="13">
        <f t="shared" ref="X2344:X2407" si="2813">_xlfn.POISSON.DIST(3,K2344,FALSE) * _xlfn.POISSON.DIST(1,L2344,FALSE)</f>
        <v>4.4328952905147344E-2</v>
      </c>
      <c r="Y2344" s="13">
        <f t="shared" ref="Y2344:Y2407" si="2814">_xlfn.POISSON.DIST(3,K2344,FALSE) * _xlfn.POISSON.DIST(2,L2344,FALSE)</f>
        <v>3.4276571245460401E-2</v>
      </c>
      <c r="Z2344" s="13">
        <f t="shared" ref="Z2344:Z2407" si="2815">_xlfn.POISSON.DIST(0,K2344,FALSE) * _xlfn.POISSON.DIST(3,L2344,FALSE)</f>
        <v>2.722798165428188E-2</v>
      </c>
      <c r="AA2344" s="13">
        <f t="shared" ref="AA2344:AA2407" si="2816">_xlfn.POISSON.DIST(1,K2344,FALSE) * _xlfn.POISSON.DIST(3,L2344,FALSE)</f>
        <v>4.2835060738516249E-2</v>
      </c>
      <c r="AB2344" s="13">
        <f t="shared" ref="AB2344:AB2407" si="2817">_xlfn.POISSON.DIST(2,K2344,FALSE) * _xlfn.POISSON.DIST(3,L2344,FALSE)</f>
        <v>3.3694058776916884E-2</v>
      </c>
      <c r="AC2344" s="13">
        <f t="shared" ref="AC2344:AC2407" si="2818">_xlfn.POISSON.DIST(4,K2344,FALSE) * _xlfn.POISSON.DIST(4,L2344,FALSE)</f>
        <v>2.6867042481376574E-3</v>
      </c>
      <c r="AD2344" s="13">
        <f t="shared" ref="AD2344:AD2407" si="2819">_xlfn.POISSON.DIST(4,K2344,FALSE) * _xlfn.POISSON.DIST(0,L2344,FALSE)</f>
        <v>1.1273831111813706E-2</v>
      </c>
      <c r="AE2344" s="13">
        <f t="shared" ref="AE2344:AE2407" si="2820">_xlfn.POISSON.DIST(4,K2344,FALSE) * _xlfn.POISSON.DIST(1,L2344,FALSE)</f>
        <v>1.7434577177594449E-2</v>
      </c>
      <c r="AF2344" s="13">
        <f t="shared" ref="AF2344:AF2407" si="2821">_xlfn.POISSON.DIST(4,K2344,FALSE) * _xlfn.POISSON.DIST(2,L2344,FALSE)</f>
        <v>1.3480975470839573E-2</v>
      </c>
      <c r="AG2344" s="13">
        <f t="shared" ref="AG2344:AG2407" si="2822">_xlfn.POISSON.DIST(4,K2344,FALSE) * _xlfn.POISSON.DIST(3,L2344,FALSE)</f>
        <v>6.9492823674145651E-3</v>
      </c>
      <c r="AH2344" s="13">
        <f t="shared" ref="AH2344:AH2407" si="2823">_xlfn.POISSON.DIST(0,K2344,FALSE) * _xlfn.POISSON.DIST(4,L2344,FALSE)</f>
        <v>1.052677530010766E-2</v>
      </c>
      <c r="AI2344" s="13">
        <f t="shared" ref="AI2344:AI2407" si="2824">_xlfn.POISSON.DIST(1,K2344,FALSE) * _xlfn.POISSON.DIST(4,L2344,FALSE)</f>
        <v>1.6560722902129368E-2</v>
      </c>
      <c r="AJ2344" s="13">
        <f t="shared" ref="AJ2344:AJ2407" si="2825">_xlfn.POISSON.DIST(2,K2344,FALSE) * _xlfn.POISSON.DIST(4,L2344,FALSE)</f>
        <v>1.3026664634814963E-2</v>
      </c>
      <c r="AK2344" s="13">
        <f t="shared" ref="AK2344:AK2407" si="2826">_xlfn.POISSON.DIST(3,K2344,FALSE) * _xlfn.POISSON.DIST(4,L2344,FALSE)</f>
        <v>6.8311829344969684E-3</v>
      </c>
      <c r="AL2344" s="13">
        <f t="shared" ref="AL2344:AL2407" si="2827">_xlfn.POISSON.DIST(5,K2344,FALSE) * _xlfn.POISSON.DIST(5,L2344,FALSE)</f>
        <v>2.6145905422341527E-4</v>
      </c>
      <c r="AM2344" s="13">
        <f t="shared" ref="AM2344:AM2407" si="2828">_xlfn.POISSON.DIST(5,K2344,FALSE) * _xlfn.POISSON.DIST(0,L2344,FALSE)</f>
        <v>3.5471982210210592E-3</v>
      </c>
      <c r="AN2344" s="13">
        <f t="shared" ref="AN2344:AN2407" si="2829">_xlfn.POISSON.DIST(5,K2344,FALSE) * _xlfn.POISSON.DIST(1,L2344,FALSE)</f>
        <v>5.4856153631583091E-3</v>
      </c>
      <c r="AO2344" s="13">
        <f t="shared" ref="AO2344:AO2407" si="2830">_xlfn.POISSON.DIST(5,K2344,FALSE) * _xlfn.POISSON.DIST(2,L2344,FALSE)</f>
        <v>4.2416541221449574E-3</v>
      </c>
      <c r="AP2344" s="13">
        <f t="shared" ref="AP2344:AP2407" si="2831">_xlfn.POISSON.DIST(5,K2344,FALSE) * _xlfn.POISSON.DIST(3,L2344,FALSE)</f>
        <v>2.1865222040833156E-3</v>
      </c>
      <c r="AQ2344" s="13">
        <f t="shared" ref="AQ2344:AQ2407" si="2832">_xlfn.POISSON.DIST(5,K2344,FALSE) * _xlfn.POISSON.DIST(4,L2344,FALSE)</f>
        <v>8.4534462463403117E-4</v>
      </c>
      <c r="AR2344" s="13">
        <f t="shared" ref="AR2344:AR2407" si="2833">_xlfn.POISSON.DIST(0,K2344,FALSE) * _xlfn.POISSON.DIST(5,L2344,FALSE)</f>
        <v>3.2558564090711512E-3</v>
      </c>
      <c r="AS2344" s="13">
        <f t="shared" ref="AS2344:AS2407" si="2834">_xlfn.POISSON.DIST(1,K2344,FALSE) * _xlfn.POISSON.DIST(5,L2344,FALSE)</f>
        <v>5.1221133027507344E-3</v>
      </c>
      <c r="AT2344" s="13">
        <f t="shared" ref="AT2344:AT2407" si="2835">_xlfn.POISSON.DIST(2,K2344,FALSE) * _xlfn.POISSON.DIST(5,L2344,FALSE)</f>
        <v>4.0290543239437284E-3</v>
      </c>
      <c r="AU2344" s="13">
        <f t="shared" ref="AU2344:AU2407" si="2836">_xlfn.POISSON.DIST(3,K2344,FALSE) * _xlfn.POISSON.DIST(5,L2344,FALSE)</f>
        <v>2.1128360874760918E-3</v>
      </c>
      <c r="AV2344" s="13">
        <f t="shared" ref="AV2344:AV2407" si="2837">_xlfn.POISSON.DIST(4,K2344,FALSE) * _xlfn.POISSON.DIST(5,L2344,FALSE)</f>
        <v>8.3097843320434676E-4</v>
      </c>
      <c r="AW2344" s="13">
        <f t="shared" ref="AW2344:AW2407" si="2838">_xlfn.POISSON.DIST(6,K2344,FALSE) * _xlfn.POISSON.DIST(6,L2344,FALSE)</f>
        <v>1.7669530812598489E-5</v>
      </c>
      <c r="AX2344" s="13">
        <f t="shared" ref="AX2344:AX2407" si="2839">_xlfn.POISSON.DIST(6,K2344,FALSE) * _xlfn.POISSON.DIST(0,L2344,FALSE)</f>
        <v>9.3007537355172258E-4</v>
      </c>
      <c r="AY2344" s="13">
        <f t="shared" ref="AY2344:AY2407" si="2840">_xlfn.POISSON.DIST(6,K2344,FALSE) * _xlfn.POISSON.DIST(1,L2344,FALSE)</f>
        <v>1.4383283482201101E-3</v>
      </c>
      <c r="AZ2344" s="13">
        <f t="shared" ref="AZ2344:AZ2407" si="2841">_xlfn.POISSON.DIST(6,K2344,FALSE) * _xlfn.POISSON.DIST(2,L2344,FALSE)</f>
        <v>1.1121617108264088E-3</v>
      </c>
      <c r="BA2344" s="13">
        <f t="shared" ref="BA2344:BA2407" si="2842">_xlfn.POISSON.DIST(6,K2344,FALSE) * _xlfn.POISSON.DIST(3,L2344,FALSE)</f>
        <v>5.7330612191064585E-4</v>
      </c>
      <c r="BB2344" s="13">
        <f t="shared" ref="BB2344:BB2407" si="2843">_xlfn.POISSON.DIST(6,K2344,FALSE) * _xlfn.POISSON.DIST(4,L2344,FALSE)</f>
        <v>2.2164936057904319E-4</v>
      </c>
      <c r="BC2344" s="13">
        <f t="shared" ref="BC2344:BC2407" si="2844">_xlfn.POISSON.DIST(6,K2344,FALSE) * _xlfn.POISSON.DIST(5,L2344,FALSE)</f>
        <v>6.8554564017379548E-5</v>
      </c>
      <c r="BD2344" s="13">
        <f t="shared" ref="BD2344:BD2407" si="2845">_xlfn.POISSON.DIST(0,K2344,FALSE) * _xlfn.POISSON.DIST(6,L2344,FALSE)</f>
        <v>8.3917760934041458E-4</v>
      </c>
      <c r="BE2344" s="13">
        <f t="shared" ref="BE2344:BE2407" si="2846">_xlfn.POISSON.DIST(1,K2344,FALSE) * _xlfn.POISSON.DIST(6,L2344,FALSE)</f>
        <v>1.3201942150143401E-3</v>
      </c>
      <c r="BF2344" s="13">
        <f t="shared" ref="BF2344:BF2407" si="2847">_xlfn.POISSON.DIST(2,K2344,FALSE) * _xlfn.POISSON.DIST(6,L2344,FALSE)</f>
        <v>1.0384647695302802E-3</v>
      </c>
      <c r="BG2344" s="13">
        <f t="shared" ref="BG2344:BG2407" si="2848">_xlfn.POISSON.DIST(3,K2344,FALSE) * _xlfn.POISSON.DIST(6,L2344,FALSE)</f>
        <v>5.4457092514167906E-4</v>
      </c>
      <c r="BH2344" s="13">
        <f t="shared" ref="BH2344:BH2407" si="2849">_xlfn.POISSON.DIST(4,K2344,FALSE) * _xlfn.POISSON.DIST(6,L2344,FALSE)</f>
        <v>2.1417974485822233E-4</v>
      </c>
      <c r="BI2344" s="13">
        <f t="shared" ref="BI2344:BI2407" si="2850">_xlfn.POISSON.DIST(5,K2344,FALSE) * _xlfn.POISSON.DIST(6,L2344,FALSE)</f>
        <v>6.7389514922190974E-5</v>
      </c>
      <c r="BJ2344" s="14">
        <f t="shared" ref="BJ2344:BJ2407" si="2851">SUM(N2344,Q2344,T2344,W2344,X2344,Y2344,AD2344,AE2344,AF2344,AG2344,AM2344,AN2344,AO2344,AP2344,AQ2344,AX2344,AY2344,AZ2344,BA2344,BB2344,BC2344)</f>
        <v>0.38574532589351918</v>
      </c>
      <c r="BK2344" s="14">
        <f t="shared" ref="BK2344:BK2407" si="2852">SUM(M2344,P2344,S2344,V2344,AC2344,AL2344,AY2344)</f>
        <v>0.2390570008443155</v>
      </c>
      <c r="BL2344" s="14">
        <f t="shared" ref="BL2344:BL2407" si="2853">SUM(O2344,R2344,U2344,AA2344,AB2344,AH2344,AI2344,AJ2344,AK2344,AR2344,AS2344,AT2344,AU2344,AV2344,BD2344,BE2344,BF2344,BG2344,BH2344,BI2344)</f>
        <v>0.3470756206118451</v>
      </c>
      <c r="BM2344" s="14">
        <f t="shared" ref="BM2344:BM2407" si="2854">SUM(S2344:BI2344)</f>
        <v>0.60076380950900998</v>
      </c>
      <c r="BN2344" s="14">
        <f t="shared" ref="BN2344:BN2407" si="2855">SUM(M2344:R2344)</f>
        <v>0.39692146067754397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</v>
      </c>
      <c r="F2345" s="10">
        <f>VLOOKUP(B2345,home!$B$2:$E$405,3,FALSE)</f>
        <v>0.76</v>
      </c>
      <c r="G2345" s="10">
        <f>VLOOKUP(C2345,away!$B$2:$E$405,4,FALSE)</f>
        <v>1.52</v>
      </c>
      <c r="H2345" s="10">
        <f>VLOOKUP(A2345,away!$A$2:$E$405,3,FALSE)</f>
        <v>1.2619047619047601</v>
      </c>
      <c r="I2345" s="10">
        <f>VLOOKUP(C2345,away!$B$2:$E$405,3,FALSE)</f>
        <v>0.19</v>
      </c>
      <c r="J2345" s="10">
        <f>VLOOKUP(B2345,home!$B$2:$E$405,4,FALSE)</f>
        <v>1.47</v>
      </c>
      <c r="K2345" s="12">
        <f t="shared" si="2800"/>
        <v>1.7328000000000001</v>
      </c>
      <c r="L2345" s="12">
        <f t="shared" si="2801"/>
        <v>0.35244999999999949</v>
      </c>
      <c r="M2345" s="13">
        <f t="shared" si="2802"/>
        <v>0.12427604727001179</v>
      </c>
      <c r="N2345" s="13">
        <f t="shared" si="2803"/>
        <v>0.21534553470947643</v>
      </c>
      <c r="O2345" s="13">
        <f t="shared" si="2804"/>
        <v>4.3801092860315589E-2</v>
      </c>
      <c r="P2345" s="13">
        <f t="shared" si="2805"/>
        <v>7.5898533708354851E-2</v>
      </c>
      <c r="Q2345" s="13">
        <f t="shared" si="2806"/>
        <v>0.1865753712722904</v>
      </c>
      <c r="R2345" s="13">
        <f t="shared" si="2807"/>
        <v>7.7188475893091016E-3</v>
      </c>
      <c r="S2345" s="13">
        <f t="shared" si="2808"/>
        <v>1.1588289830626769E-2</v>
      </c>
      <c r="T2345" s="13">
        <f t="shared" si="2809"/>
        <v>6.575848960491866E-2</v>
      </c>
      <c r="U2345" s="13">
        <f t="shared" si="2810"/>
        <v>1.3375219102754811E-2</v>
      </c>
      <c r="V2345" s="13">
        <f t="shared" si="2811"/>
        <v>7.8636249762154052E-4</v>
      </c>
      <c r="W2345" s="13">
        <f t="shared" si="2812"/>
        <v>0.10776593444687499</v>
      </c>
      <c r="X2345" s="13">
        <f t="shared" si="2813"/>
        <v>3.798210359580103E-2</v>
      </c>
      <c r="Y2345" s="13">
        <f t="shared" si="2814"/>
        <v>6.6933962061700254E-3</v>
      </c>
      <c r="Z2345" s="13">
        <f t="shared" si="2815"/>
        <v>9.0683594428399609E-4</v>
      </c>
      <c r="AA2345" s="13">
        <f t="shared" si="2816"/>
        <v>1.5713653242553085E-3</v>
      </c>
      <c r="AB2345" s="13">
        <f t="shared" si="2817"/>
        <v>1.3614309169347994E-3</v>
      </c>
      <c r="AC2345" s="13">
        <f t="shared" si="2818"/>
        <v>3.0015719965650869E-5</v>
      </c>
      <c r="AD2345" s="13">
        <f t="shared" si="2819"/>
        <v>4.6684202802386256E-2</v>
      </c>
      <c r="AE2345" s="13">
        <f t="shared" si="2820"/>
        <v>1.6453847277701012E-2</v>
      </c>
      <c r="AF2345" s="13">
        <f t="shared" si="2821"/>
        <v>2.8995792365128555E-3</v>
      </c>
      <c r="AG2345" s="13">
        <f t="shared" si="2822"/>
        <v>3.4065223396965142E-4</v>
      </c>
      <c r="AH2345" s="13">
        <f t="shared" si="2823"/>
        <v>7.9903582140723495E-5</v>
      </c>
      <c r="AI2345" s="13">
        <f t="shared" si="2824"/>
        <v>1.3845692713344566E-4</v>
      </c>
      <c r="AJ2345" s="13">
        <f t="shared" si="2825"/>
        <v>1.1995908166841734E-4</v>
      </c>
      <c r="AK2345" s="13">
        <f t="shared" si="2826"/>
        <v>6.9288365571677888E-5</v>
      </c>
      <c r="AL2345" s="13">
        <f t="shared" si="2827"/>
        <v>7.3325445526725191E-7</v>
      </c>
      <c r="AM2345" s="13">
        <f t="shared" si="2828"/>
        <v>1.6178877323194979E-2</v>
      </c>
      <c r="AN2345" s="13">
        <f t="shared" si="2829"/>
        <v>5.7022453125600619E-3</v>
      </c>
      <c r="AO2345" s="13">
        <f t="shared" si="2830"/>
        <v>1.004878180205895E-3</v>
      </c>
      <c r="AP2345" s="13">
        <f t="shared" si="2831"/>
        <v>1.1805643820452239E-4</v>
      </c>
      <c r="AQ2345" s="13">
        <f t="shared" si="2832"/>
        <v>1.0402247911295963E-5</v>
      </c>
      <c r="AR2345" s="13">
        <f t="shared" si="2833"/>
        <v>5.6324035050995941E-6</v>
      </c>
      <c r="AS2345" s="13">
        <f t="shared" si="2834"/>
        <v>9.7598287936365773E-6</v>
      </c>
      <c r="AT2345" s="13">
        <f t="shared" si="2835"/>
        <v>8.4559156668067325E-6</v>
      </c>
      <c r="AU2345" s="13">
        <f t="shared" si="2836"/>
        <v>4.8841368891475708E-6</v>
      </c>
      <c r="AV2345" s="13">
        <f t="shared" si="2837"/>
        <v>2.1158081003787278E-6</v>
      </c>
      <c r="AW2345" s="13">
        <f t="shared" si="2838"/>
        <v>1.2439363643463758E-8</v>
      </c>
      <c r="AX2345" s="13">
        <f t="shared" si="2839"/>
        <v>4.6724597709387125E-3</v>
      </c>
      <c r="AY2345" s="13">
        <f t="shared" si="2840"/>
        <v>1.6468084462673467E-3</v>
      </c>
      <c r="AZ2345" s="13">
        <f t="shared" si="2841"/>
        <v>2.9020881844346266E-4</v>
      </c>
      <c r="BA2345" s="13">
        <f t="shared" si="2842"/>
        <v>3.4094699353466084E-5</v>
      </c>
      <c r="BB2345" s="13">
        <f t="shared" si="2843"/>
        <v>3.004169196782276E-6</v>
      </c>
      <c r="BC2345" s="13">
        <f t="shared" si="2844"/>
        <v>2.1176388668118247E-7</v>
      </c>
      <c r="BD2345" s="13">
        <f t="shared" si="2845"/>
        <v>3.3085676922872443E-7</v>
      </c>
      <c r="BE2345" s="13">
        <f t="shared" si="2846"/>
        <v>5.7330860971953371E-7</v>
      </c>
      <c r="BF2345" s="13">
        <f t="shared" si="2847"/>
        <v>4.9671457946100403E-7</v>
      </c>
      <c r="BG2345" s="13">
        <f t="shared" si="2848"/>
        <v>2.8690234109667608E-7</v>
      </c>
      <c r="BH2345" s="13">
        <f t="shared" si="2849"/>
        <v>1.242860941630801E-7</v>
      </c>
      <c r="BI2345" s="13">
        <f t="shared" si="2850"/>
        <v>4.3072588793157038E-8</v>
      </c>
      <c r="BJ2345" s="14">
        <f t="shared" si="2851"/>
        <v>0.71616035855626425</v>
      </c>
      <c r="BK2345" s="14">
        <f t="shared" si="2852"/>
        <v>0.21422679072730322</v>
      </c>
      <c r="BL2345" s="14">
        <f t="shared" si="2853"/>
        <v>6.8268266984021414E-2</v>
      </c>
      <c r="BM2345" s="14">
        <f t="shared" si="2854"/>
        <v>0.34430002879521115</v>
      </c>
      <c r="BN2345" s="14">
        <f t="shared" si="2855"/>
        <v>0.65361542740975809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</v>
      </c>
      <c r="F2346" s="10">
        <f>VLOOKUP(B2346,home!$B$2:$E$405,3,FALSE)</f>
        <v>0.86</v>
      </c>
      <c r="G2346" s="10">
        <f>VLOOKUP(C2346,away!$B$2:$E$405,4,FALSE)</f>
        <v>0.75</v>
      </c>
      <c r="H2346" s="10">
        <f>VLOOKUP(A2346,away!$A$2:$E$405,3,FALSE)</f>
        <v>1.2619047619047601</v>
      </c>
      <c r="I2346" s="10">
        <f>VLOOKUP(C2346,away!$B$2:$E$405,3,FALSE)</f>
        <v>0.67</v>
      </c>
      <c r="J2346" s="10">
        <f>VLOOKUP(B2346,home!$B$2:$E$405,4,FALSE)</f>
        <v>0.91</v>
      </c>
      <c r="K2346" s="12">
        <f t="shared" si="2800"/>
        <v>0.96750000000000003</v>
      </c>
      <c r="L2346" s="12">
        <f t="shared" si="2801"/>
        <v>0.76938333333333231</v>
      </c>
      <c r="M2346" s="13">
        <f t="shared" si="2802"/>
        <v>0.17606829255368733</v>
      </c>
      <c r="N2346" s="13">
        <f t="shared" si="2803"/>
        <v>0.17034607304569249</v>
      </c>
      <c r="O2346" s="13">
        <f t="shared" si="2804"/>
        <v>0.13546400981926429</v>
      </c>
      <c r="P2346" s="13">
        <f t="shared" si="2805"/>
        <v>0.13106142950013819</v>
      </c>
      <c r="Q2346" s="13">
        <f t="shared" si="2806"/>
        <v>8.240491283585373E-2</v>
      </c>
      <c r="R2346" s="13">
        <f t="shared" si="2807"/>
        <v>5.21118757107224E-2</v>
      </c>
      <c r="S2346" s="13">
        <f t="shared" si="2808"/>
        <v>2.4389823479122445E-2</v>
      </c>
      <c r="T2346" s="13">
        <f t="shared" si="2809"/>
        <v>6.340096652069184E-2</v>
      </c>
      <c r="U2346" s="13">
        <f t="shared" si="2810"/>
        <v>5.0418239750123925E-2</v>
      </c>
      <c r="V2346" s="13">
        <f t="shared" si="2811"/>
        <v>2.0172507964362216E-3</v>
      </c>
      <c r="W2346" s="13">
        <f t="shared" si="2812"/>
        <v>2.6575584389562836E-2</v>
      </c>
      <c r="X2346" s="13">
        <f t="shared" si="2813"/>
        <v>2.0446811702923125E-2</v>
      </c>
      <c r="Y2346" s="13">
        <f t="shared" si="2814"/>
        <v>7.8657180720169903E-3</v>
      </c>
      <c r="Z2346" s="13">
        <f t="shared" si="2815"/>
        <v>1.3364669546855975E-2</v>
      </c>
      <c r="AA2346" s="13">
        <f t="shared" si="2816"/>
        <v>1.2930317786583155E-2</v>
      </c>
      <c r="AB2346" s="13">
        <f t="shared" si="2817"/>
        <v>6.2550412292596011E-3</v>
      </c>
      <c r="AC2346" s="13">
        <f t="shared" si="2818"/>
        <v>9.3849866863665514E-5</v>
      </c>
      <c r="AD2346" s="13">
        <f t="shared" si="2819"/>
        <v>6.4279694742255099E-3</v>
      </c>
      <c r="AE2346" s="13">
        <f t="shared" si="2820"/>
        <v>4.9455725806445304E-3</v>
      </c>
      <c r="AF2346" s="13">
        <f t="shared" si="2821"/>
        <v>1.9025205586691094E-3</v>
      </c>
      <c r="AG2346" s="13">
        <f t="shared" si="2822"/>
        <v>4.8792253638801106E-4</v>
      </c>
      <c r="AH2346" s="13">
        <f t="shared" si="2823"/>
        <v>2.5706385012146311E-3</v>
      </c>
      <c r="AI2346" s="13">
        <f t="shared" si="2824"/>
        <v>2.4870927499251556E-3</v>
      </c>
      <c r="AJ2346" s="13">
        <f t="shared" si="2825"/>
        <v>1.203131117776294E-3</v>
      </c>
      <c r="AK2346" s="13">
        <f t="shared" si="2826"/>
        <v>3.8800978548285484E-4</v>
      </c>
      <c r="AL2346" s="13">
        <f t="shared" si="2827"/>
        <v>2.7943924555976653E-6</v>
      </c>
      <c r="AM2346" s="13">
        <f t="shared" si="2828"/>
        <v>1.2438120932626365E-3</v>
      </c>
      <c r="AN2346" s="13">
        <f t="shared" si="2829"/>
        <v>9.5696829435471681E-4</v>
      </c>
      <c r="AO2346" s="13">
        <f t="shared" si="2830"/>
        <v>3.6813772810247278E-4</v>
      </c>
      <c r="AP2346" s="13">
        <f t="shared" si="2831"/>
        <v>9.4413010791080166E-5</v>
      </c>
      <c r="AQ2346" s="13">
        <f t="shared" si="2832"/>
        <v>1.8159949238119281E-5</v>
      </c>
      <c r="AR2346" s="13">
        <f t="shared" si="2833"/>
        <v>3.9556128377190301E-4</v>
      </c>
      <c r="AS2346" s="13">
        <f t="shared" si="2834"/>
        <v>3.8270554204931619E-4</v>
      </c>
      <c r="AT2346" s="13">
        <f t="shared" si="2835"/>
        <v>1.8513380596635667E-4</v>
      </c>
      <c r="AU2346" s="13">
        <f t="shared" si="2836"/>
        <v>5.9705652424150043E-5</v>
      </c>
      <c r="AV2346" s="13">
        <f t="shared" si="2837"/>
        <v>1.4441304680091289E-5</v>
      </c>
      <c r="AW2346" s="13">
        <f t="shared" si="2838"/>
        <v>5.7780147644723478E-8</v>
      </c>
      <c r="AX2346" s="13">
        <f t="shared" si="2839"/>
        <v>2.0056470003860009E-4</v>
      </c>
      <c r="AY2346" s="13">
        <f t="shared" si="2840"/>
        <v>1.5431113746469804E-4</v>
      </c>
      <c r="AZ2346" s="13">
        <f t="shared" si="2841"/>
        <v>5.9362208656523719E-5</v>
      </c>
      <c r="BA2346" s="13">
        <f t="shared" si="2842"/>
        <v>1.5224097990061673E-5</v>
      </c>
      <c r="BB2346" s="13">
        <f t="shared" si="2843"/>
        <v>2.9282918146467331E-6</v>
      </c>
      <c r="BC2346" s="13">
        <f t="shared" si="2844"/>
        <v>4.5059578346512339E-7</v>
      </c>
      <c r="BD2346" s="13">
        <f t="shared" si="2845"/>
        <v>5.072304317433979E-5</v>
      </c>
      <c r="BE2346" s="13">
        <f t="shared" si="2846"/>
        <v>4.9074544271173742E-5</v>
      </c>
      <c r="BF2346" s="13">
        <f t="shared" si="2847"/>
        <v>2.3739810791180296E-5</v>
      </c>
      <c r="BG2346" s="13">
        <f t="shared" si="2848"/>
        <v>7.6560889801556471E-6</v>
      </c>
      <c r="BH2346" s="13">
        <f t="shared" si="2849"/>
        <v>1.8518165220751471E-6</v>
      </c>
      <c r="BI2346" s="13">
        <f t="shared" si="2850"/>
        <v>3.5832649702154106E-7</v>
      </c>
      <c r="BJ2346" s="14">
        <f t="shared" si="2851"/>
        <v>0.38791838382416516</v>
      </c>
      <c r="BK2346" s="14">
        <f t="shared" si="2852"/>
        <v>0.33378775172616815</v>
      </c>
      <c r="BL2346" s="14">
        <f t="shared" si="2853"/>
        <v>0.2649993076694801</v>
      </c>
      <c r="BM2346" s="14">
        <f t="shared" si="2854"/>
        <v>0.25245926594399393</v>
      </c>
      <c r="BN2346" s="14">
        <f t="shared" si="2855"/>
        <v>0.74745659346535842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</v>
      </c>
      <c r="F2347" s="10">
        <f>VLOOKUP(B2347,home!$B$2:$E$405,3,FALSE)</f>
        <v>0.67</v>
      </c>
      <c r="G2347" s="10">
        <f>VLOOKUP(C2347,away!$B$2:$E$405,4,FALSE)</f>
        <v>1.05</v>
      </c>
      <c r="H2347" s="10">
        <f>VLOOKUP(A2347,away!$A$2:$E$405,3,FALSE)</f>
        <v>1.2619047619047601</v>
      </c>
      <c r="I2347" s="10">
        <f>VLOOKUP(C2347,away!$B$2:$E$405,3,FALSE)</f>
        <v>1.24</v>
      </c>
      <c r="J2347" s="10">
        <f>VLOOKUP(B2347,home!$B$2:$E$405,4,FALSE)</f>
        <v>1.45</v>
      </c>
      <c r="K2347" s="12">
        <f t="shared" si="2800"/>
        <v>1.0552500000000002</v>
      </c>
      <c r="L2347" s="12">
        <f t="shared" si="2801"/>
        <v>2.2689047619047589</v>
      </c>
      <c r="M2347" s="13">
        <f t="shared" si="2802"/>
        <v>3.6002936950160186E-2</v>
      </c>
      <c r="N2347" s="13">
        <f t="shared" si="2803"/>
        <v>3.7992099216656548E-2</v>
      </c>
      <c r="O2347" s="13">
        <f t="shared" si="2804"/>
        <v>8.1687235088775248E-2</v>
      </c>
      <c r="P2347" s="13">
        <f t="shared" si="2805"/>
        <v>8.6200454827430106E-2</v>
      </c>
      <c r="Q2347" s="13">
        <f t="shared" si="2806"/>
        <v>2.0045581349188411E-2</v>
      </c>
      <c r="R2347" s="13">
        <f t="shared" si="2807"/>
        <v>9.2670278339877843E-2</v>
      </c>
      <c r="S2347" s="13">
        <f t="shared" si="2808"/>
        <v>5.1596612956479625E-2</v>
      </c>
      <c r="T2347" s="13">
        <f t="shared" si="2809"/>
        <v>4.5481514978322805E-2</v>
      </c>
      <c r="U2347" s="13">
        <f t="shared" si="2810"/>
        <v>9.7790311218156123E-2</v>
      </c>
      <c r="V2347" s="13">
        <f t="shared" si="2811"/>
        <v>1.3726199647917051E-2</v>
      </c>
      <c r="W2347" s="13">
        <f t="shared" si="2812"/>
        <v>7.0510332395770266E-3</v>
      </c>
      <c r="X2347" s="13">
        <f t="shared" si="2813"/>
        <v>1.5998122893625052E-2</v>
      </c>
      <c r="Y2347" s="13">
        <f t="shared" si="2814"/>
        <v>1.8149108607441716E-2</v>
      </c>
      <c r="Z2347" s="13">
        <f t="shared" si="2815"/>
        <v>7.0086678604129427E-2</v>
      </c>
      <c r="AA2347" s="13">
        <f t="shared" si="2816"/>
        <v>7.3958967597007597E-2</v>
      </c>
      <c r="AB2347" s="13">
        <f t="shared" si="2817"/>
        <v>3.9022600278371136E-2</v>
      </c>
      <c r="AC2347" s="13">
        <f t="shared" si="2818"/>
        <v>2.0540071743669515E-3</v>
      </c>
      <c r="AD2347" s="13">
        <f t="shared" si="2819"/>
        <v>1.8601507065159144E-3</v>
      </c>
      <c r="AE2347" s="13">
        <f t="shared" si="2820"/>
        <v>4.22050479587446E-3</v>
      </c>
      <c r="AF2347" s="13">
        <f t="shared" si="2821"/>
        <v>4.7879617145007176E-3</v>
      </c>
      <c r="AG2347" s="13">
        <f t="shared" si="2822"/>
        <v>3.6211430446161175E-3</v>
      </c>
      <c r="AH2347" s="13">
        <f t="shared" si="2823"/>
        <v>3.9754999707749407E-2</v>
      </c>
      <c r="AI2347" s="13">
        <f t="shared" si="2824"/>
        <v>4.1951463441602575E-2</v>
      </c>
      <c r="AJ2347" s="13">
        <f t="shared" si="2825"/>
        <v>2.2134640898375559E-2</v>
      </c>
      <c r="AK2347" s="13">
        <f t="shared" si="2826"/>
        <v>7.7858599360036054E-3</v>
      </c>
      <c r="AL2347" s="13">
        <f t="shared" si="2827"/>
        <v>1.9671323247249476E-4</v>
      </c>
      <c r="AM2347" s="13">
        <f t="shared" si="2828"/>
        <v>3.9258480661018399E-4</v>
      </c>
      <c r="AN2347" s="13">
        <f t="shared" si="2829"/>
        <v>8.9073753716930541E-4</v>
      </c>
      <c r="AO2347" s="13">
        <f t="shared" si="2830"/>
        <v>1.0104993198453772E-3</v>
      </c>
      <c r="AP2347" s="13">
        <f t="shared" si="2831"/>
        <v>7.6424223956623213E-4</v>
      </c>
      <c r="AQ2347" s="13">
        <f t="shared" si="2832"/>
        <v>4.3349821415014541E-4</v>
      </c>
      <c r="AR2347" s="13">
        <f t="shared" si="2833"/>
        <v>1.8040061629286987E-2</v>
      </c>
      <c r="AS2347" s="13">
        <f t="shared" si="2834"/>
        <v>1.9036775034305099E-2</v>
      </c>
      <c r="AT2347" s="13">
        <f t="shared" si="2835"/>
        <v>1.0044278427475227E-2</v>
      </c>
      <c r="AU2347" s="13">
        <f t="shared" si="2836"/>
        <v>3.5330749368644126E-3</v>
      </c>
      <c r="AV2347" s="13">
        <f t="shared" si="2837"/>
        <v>9.3206933178154288E-4</v>
      </c>
      <c r="AW2347" s="13">
        <f t="shared" si="2838"/>
        <v>1.3082860228548656E-5</v>
      </c>
      <c r="AX2347" s="13">
        <f t="shared" si="2839"/>
        <v>6.9045852862566093E-5</v>
      </c>
      <c r="AY2347" s="13">
        <f t="shared" si="2840"/>
        <v>1.5665846434965153E-4</v>
      </c>
      <c r="AZ2347" s="13">
        <f t="shared" si="2841"/>
        <v>1.7772156787780567E-4</v>
      </c>
      <c r="BA2347" s="13">
        <f t="shared" si="2842"/>
        <v>1.3441110388371104E-4</v>
      </c>
      <c r="BB2347" s="13">
        <f t="shared" si="2843"/>
        <v>7.62414984136568E-5</v>
      </c>
      <c r="BC2347" s="13">
        <f t="shared" si="2844"/>
        <v>3.4596939761100005E-5</v>
      </c>
      <c r="BD2347" s="13">
        <f t="shared" si="2845"/>
        <v>6.8218636226240964E-3</v>
      </c>
      <c r="BE2347" s="13">
        <f t="shared" si="2846"/>
        <v>7.1987715877740808E-3</v>
      </c>
      <c r="BF2347" s="13">
        <f t="shared" si="2847"/>
        <v>3.7982518589992991E-3</v>
      </c>
      <c r="BG2347" s="13">
        <f t="shared" si="2848"/>
        <v>1.336035091403004E-3</v>
      </c>
      <c r="BH2347" s="13">
        <f t="shared" si="2849"/>
        <v>3.5246275755075504E-4</v>
      </c>
      <c r="BI2347" s="13">
        <f t="shared" si="2850"/>
        <v>7.4387264981086895E-5</v>
      </c>
      <c r="BJ2347" s="14">
        <f t="shared" si="2851"/>
        <v>0.16334745809080847</v>
      </c>
      <c r="BK2347" s="14">
        <f t="shared" si="2852"/>
        <v>0.18993358325317608</v>
      </c>
      <c r="BL2347" s="14">
        <f t="shared" si="2853"/>
        <v>0.56792438804896461</v>
      </c>
      <c r="BM2347" s="14">
        <f t="shared" si="2854"/>
        <v>0.63654994662086917</v>
      </c>
      <c r="BN2347" s="14">
        <f t="shared" si="2855"/>
        <v>0.35459858577208836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</v>
      </c>
      <c r="F2348" s="10">
        <f>VLOOKUP(B2348,home!$B$2:$E$405,3,FALSE)</f>
        <v>1</v>
      </c>
      <c r="G2348" s="10">
        <f>VLOOKUP(C2348,away!$B$2:$E$405,4,FALSE)</f>
        <v>0.57999999999999996</v>
      </c>
      <c r="H2348" s="10">
        <f>VLOOKUP(A2348,away!$A$2:$E$405,3,FALSE)</f>
        <v>1.2619047619047601</v>
      </c>
      <c r="I2348" s="10">
        <f>VLOOKUP(C2348,away!$B$2:$E$405,3,FALSE)</f>
        <v>0.75</v>
      </c>
      <c r="J2348" s="10">
        <f>VLOOKUP(B2348,home!$B$2:$E$405,4,FALSE)</f>
        <v>1.06</v>
      </c>
      <c r="K2348" s="12">
        <f t="shared" si="2800"/>
        <v>0.86999999999999988</v>
      </c>
      <c r="L2348" s="12">
        <f t="shared" si="2801"/>
        <v>1.0032142857142843</v>
      </c>
      <c r="M2348" s="13">
        <f t="shared" si="2802"/>
        <v>0.15362905965289531</v>
      </c>
      <c r="N2348" s="13">
        <f t="shared" si="2803"/>
        <v>0.13365728189801887</v>
      </c>
      <c r="O2348" s="13">
        <f t="shared" si="2804"/>
        <v>0.15412286734463654</v>
      </c>
      <c r="P2348" s="13">
        <f t="shared" si="2805"/>
        <v>0.13408689458983375</v>
      </c>
      <c r="Q2348" s="13">
        <f t="shared" si="2806"/>
        <v>5.8140917625638201E-2</v>
      </c>
      <c r="R2348" s="13">
        <f t="shared" si="2807"/>
        <v>7.7309131137693443E-2</v>
      </c>
      <c r="S2348" s="13">
        <f t="shared" si="2808"/>
        <v>2.9257640679060073E-2</v>
      </c>
      <c r="T2348" s="13">
        <f t="shared" si="2809"/>
        <v>5.8327799146577673E-2</v>
      </c>
      <c r="U2348" s="13">
        <f t="shared" si="2810"/>
        <v>6.7258944089793271E-2</v>
      </c>
      <c r="V2348" s="13">
        <f t="shared" si="2811"/>
        <v>2.8373293659010828E-3</v>
      </c>
      <c r="W2348" s="13">
        <f t="shared" si="2812"/>
        <v>1.6860866111435079E-2</v>
      </c>
      <c r="X2348" s="13">
        <f t="shared" si="2813"/>
        <v>1.6915061752507524E-2</v>
      </c>
      <c r="Y2348" s="13">
        <f t="shared" si="2814"/>
        <v>8.4847157969274202E-3</v>
      </c>
      <c r="Z2348" s="13">
        <f t="shared" si="2815"/>
        <v>2.585254159116436E-2</v>
      </c>
      <c r="AA2348" s="13">
        <f t="shared" si="2816"/>
        <v>2.2491711184312986E-2</v>
      </c>
      <c r="AB2348" s="13">
        <f t="shared" si="2817"/>
        <v>9.7838943651761476E-3</v>
      </c>
      <c r="AC2348" s="13">
        <f t="shared" si="2818"/>
        <v>1.5477568357745604E-4</v>
      </c>
      <c r="AD2348" s="13">
        <f t="shared" si="2819"/>
        <v>3.6672383792371284E-3</v>
      </c>
      <c r="AE2348" s="13">
        <f t="shared" si="2820"/>
        <v>3.6790259311703854E-3</v>
      </c>
      <c r="AF2348" s="13">
        <f t="shared" si="2821"/>
        <v>1.8454256858317134E-3</v>
      </c>
      <c r="AG2348" s="13">
        <f t="shared" si="2822"/>
        <v>6.1711913708348525E-4</v>
      </c>
      <c r="AH2348" s="13">
        <f t="shared" si="2823"/>
        <v>6.483909761569694E-3</v>
      </c>
      <c r="AI2348" s="13">
        <f t="shared" si="2824"/>
        <v>5.641001492565632E-3</v>
      </c>
      <c r="AJ2348" s="13">
        <f t="shared" si="2825"/>
        <v>2.4538356492660499E-3</v>
      </c>
      <c r="AK2348" s="13">
        <f t="shared" si="2826"/>
        <v>7.116123382871544E-4</v>
      </c>
      <c r="AL2348" s="13">
        <f t="shared" si="2827"/>
        <v>5.4035065542442012E-6</v>
      </c>
      <c r="AM2348" s="13">
        <f t="shared" si="2828"/>
        <v>6.3809947798726049E-4</v>
      </c>
      <c r="AN2348" s="13">
        <f t="shared" si="2829"/>
        <v>6.4015051202364725E-4</v>
      </c>
      <c r="AO2348" s="13">
        <f t="shared" si="2830"/>
        <v>3.211040693347182E-4</v>
      </c>
      <c r="AP2348" s="13">
        <f t="shared" si="2831"/>
        <v>1.0737872985252647E-4</v>
      </c>
      <c r="AQ2348" s="13">
        <f t="shared" si="2832"/>
        <v>2.6930968942477358E-5</v>
      </c>
      <c r="AR2348" s="13">
        <f t="shared" si="2833"/>
        <v>1.3009501800178038E-3</v>
      </c>
      <c r="AS2348" s="13">
        <f t="shared" si="2834"/>
        <v>1.1318266566154888E-3</v>
      </c>
      <c r="AT2348" s="13">
        <f t="shared" si="2835"/>
        <v>4.9234459562773759E-4</v>
      </c>
      <c r="AU2348" s="13">
        <f t="shared" si="2836"/>
        <v>1.4277993273204389E-4</v>
      </c>
      <c r="AV2348" s="13">
        <f t="shared" si="2837"/>
        <v>3.1054635369219536E-5</v>
      </c>
      <c r="AW2348" s="13">
        <f t="shared" si="2838"/>
        <v>1.3100447839740648E-7</v>
      </c>
      <c r="AX2348" s="13">
        <f t="shared" si="2839"/>
        <v>9.2524424308152697E-5</v>
      </c>
      <c r="AY2348" s="13">
        <f t="shared" si="2840"/>
        <v>9.2821824243428784E-5</v>
      </c>
      <c r="AZ2348" s="13">
        <f t="shared" si="2841"/>
        <v>4.656009005353411E-5</v>
      </c>
      <c r="BA2348" s="13">
        <f t="shared" si="2842"/>
        <v>1.5569915828616326E-5</v>
      </c>
      <c r="BB2348" s="13">
        <f t="shared" si="2843"/>
        <v>3.9049904966592137E-6</v>
      </c>
      <c r="BC2348" s="13">
        <f t="shared" si="2844"/>
        <v>7.8350845036540858E-7</v>
      </c>
      <c r="BD2348" s="13">
        <f t="shared" si="2845"/>
        <v>2.1752196759940501E-4</v>
      </c>
      <c r="BE2348" s="13">
        <f t="shared" si="2846"/>
        <v>1.8924411181148228E-4</v>
      </c>
      <c r="BF2348" s="13">
        <f t="shared" si="2847"/>
        <v>8.2321188637994792E-5</v>
      </c>
      <c r="BG2348" s="13">
        <f t="shared" si="2848"/>
        <v>2.3873144705018486E-5</v>
      </c>
      <c r="BH2348" s="13">
        <f t="shared" si="2849"/>
        <v>5.1924089733415193E-6</v>
      </c>
      <c r="BI2348" s="13">
        <f t="shared" si="2850"/>
        <v>9.0347916136142463E-7</v>
      </c>
      <c r="BJ2348" s="14">
        <f t="shared" si="2851"/>
        <v>0.30418127997594879</v>
      </c>
      <c r="BK2348" s="14">
        <f t="shared" si="2852"/>
        <v>0.32006392530206534</v>
      </c>
      <c r="BL2348" s="14">
        <f t="shared" si="2853"/>
        <v>0.34987491966455181</v>
      </c>
      <c r="BM2348" s="14">
        <f t="shared" si="2854"/>
        <v>0.28893382346524921</v>
      </c>
      <c r="BN2348" s="14">
        <f t="shared" si="2855"/>
        <v>0.71094615224871616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</v>
      </c>
      <c r="F2349" s="10">
        <f>VLOOKUP(B2349,home!$B$2:$E$405,3,FALSE)</f>
        <v>0.67</v>
      </c>
      <c r="G2349" s="10">
        <f>VLOOKUP(C2349,away!$B$2:$E$405,4,FALSE)</f>
        <v>1.42</v>
      </c>
      <c r="H2349" s="10">
        <f>VLOOKUP(A2349,away!$A$2:$E$405,3,FALSE)</f>
        <v>1.2619047619047601</v>
      </c>
      <c r="I2349" s="10">
        <f>VLOOKUP(C2349,away!$B$2:$E$405,3,FALSE)</f>
        <v>0.83</v>
      </c>
      <c r="J2349" s="10">
        <f>VLOOKUP(B2349,home!$B$2:$E$405,4,FALSE)</f>
        <v>1.25</v>
      </c>
      <c r="K2349" s="12">
        <f t="shared" si="2800"/>
        <v>1.4271</v>
      </c>
      <c r="L2349" s="12">
        <f t="shared" si="2801"/>
        <v>1.3092261904761884</v>
      </c>
      <c r="M2349" s="13">
        <f t="shared" si="2802"/>
        <v>6.4808002331646616E-2</v>
      </c>
      <c r="N2349" s="13">
        <f t="shared" si="2803"/>
        <v>9.2487500127492905E-2</v>
      </c>
      <c r="O2349" s="13">
        <f t="shared" si="2804"/>
        <v>8.4848334005033624E-2</v>
      </c>
      <c r="P2349" s="13">
        <f t="shared" si="2805"/>
        <v>0.1210870574585835</v>
      </c>
      <c r="Q2349" s="13">
        <f t="shared" si="2806"/>
        <v>6.5994455715972566E-2</v>
      </c>
      <c r="R2349" s="13">
        <f t="shared" si="2807"/>
        <v>5.5542830548830725E-2</v>
      </c>
      <c r="S2349" s="13">
        <f t="shared" si="2808"/>
        <v>5.6559664533968441E-2</v>
      </c>
      <c r="T2349" s="13">
        <f t="shared" si="2809"/>
        <v>8.6401669849572274E-2</v>
      </c>
      <c r="U2349" s="13">
        <f t="shared" si="2810"/>
        <v>7.9265173476236336E-2</v>
      </c>
      <c r="V2349" s="13">
        <f t="shared" si="2811"/>
        <v>1.1741765596263854E-2</v>
      </c>
      <c r="W2349" s="13">
        <f t="shared" si="2812"/>
        <v>3.1393562584088153E-2</v>
      </c>
      <c r="X2349" s="13">
        <f t="shared" si="2813"/>
        <v>4.1101274347441527E-2</v>
      </c>
      <c r="Y2349" s="13">
        <f t="shared" si="2814"/>
        <v>2.690543241880879E-2</v>
      </c>
      <c r="Z2349" s="13">
        <f t="shared" si="2815"/>
        <v>2.4239376149236699E-2</v>
      </c>
      <c r="AA2349" s="13">
        <f t="shared" si="2816"/>
        <v>3.4592013702575697E-2</v>
      </c>
      <c r="AB2349" s="13">
        <f t="shared" si="2817"/>
        <v>2.468313137747289E-2</v>
      </c>
      <c r="AC2349" s="13">
        <f t="shared" si="2818"/>
        <v>1.3711422531436242E-3</v>
      </c>
      <c r="AD2349" s="13">
        <f t="shared" si="2819"/>
        <v>1.1200438290938041E-2</v>
      </c>
      <c r="AE2349" s="13">
        <f t="shared" si="2820"/>
        <v>1.466390715530844E-2</v>
      </c>
      <c r="AF2349" s="13">
        <f t="shared" si="2821"/>
        <v>9.5991856512204991E-3</v>
      </c>
      <c r="AG2349" s="13">
        <f t="shared" si="2822"/>
        <v>4.1891684206070336E-3</v>
      </c>
      <c r="AH2349" s="13">
        <f t="shared" si="2823"/>
        <v>7.9337065238461353E-3</v>
      </c>
      <c r="AI2349" s="13">
        <f t="shared" si="2824"/>
        <v>1.1322192580180822E-2</v>
      </c>
      <c r="AJ2349" s="13">
        <f t="shared" si="2825"/>
        <v>8.0789505155880268E-3</v>
      </c>
      <c r="AK2349" s="13">
        <f t="shared" si="2826"/>
        <v>3.843156760265224E-3</v>
      </c>
      <c r="AL2349" s="13">
        <f t="shared" si="2827"/>
        <v>1.0247350624428687E-4</v>
      </c>
      <c r="AM2349" s="13">
        <f t="shared" si="2828"/>
        <v>3.1968290969995347E-3</v>
      </c>
      <c r="AN2349" s="13">
        <f t="shared" si="2829"/>
        <v>4.1853723802681335E-3</v>
      </c>
      <c r="AO2349" s="13">
        <f t="shared" si="2830"/>
        <v>2.7397995685713534E-3</v>
      </c>
      <c r="AP2349" s="13">
        <f t="shared" si="2831"/>
        <v>1.195672450609659E-3</v>
      </c>
      <c r="AQ2349" s="13">
        <f t="shared" si="2832"/>
        <v>3.9135142189225308E-4</v>
      </c>
      <c r="AR2349" s="13">
        <f t="shared" si="2833"/>
        <v>2.0774032737142329E-3</v>
      </c>
      <c r="AS2349" s="13">
        <f t="shared" si="2834"/>
        <v>2.9646622119175819E-3</v>
      </c>
      <c r="AT2349" s="13">
        <f t="shared" si="2835"/>
        <v>2.1154347213137906E-3</v>
      </c>
      <c r="AU2349" s="13">
        <f t="shared" si="2836"/>
        <v>1.0063122969289702E-3</v>
      </c>
      <c r="AV2349" s="13">
        <f t="shared" si="2837"/>
        <v>3.5902706973683311E-4</v>
      </c>
      <c r="AW2349" s="13">
        <f t="shared" si="2838"/>
        <v>5.3183655705077099E-6</v>
      </c>
      <c r="AX2349" s="13">
        <f t="shared" si="2839"/>
        <v>7.6036580072133932E-4</v>
      </c>
      <c r="AY2349" s="13">
        <f t="shared" si="2840"/>
        <v>9.9549082064677549E-4</v>
      </c>
      <c r="AZ2349" s="13">
        <f t="shared" si="2841"/>
        <v>6.5166132738469639E-4</v>
      </c>
      <c r="BA2349" s="13">
        <f t="shared" si="2842"/>
        <v>2.8439069237750741E-4</v>
      </c>
      <c r="BB2349" s="13">
        <f t="shared" si="2843"/>
        <v>9.3082935697072396E-5</v>
      </c>
      <c r="BC2349" s="13">
        <f t="shared" si="2844"/>
        <v>2.4373323460203631E-5</v>
      </c>
      <c r="BD2349" s="13">
        <f t="shared" si="2845"/>
        <v>4.5329846235460716E-4</v>
      </c>
      <c r="BE2349" s="13">
        <f t="shared" si="2846"/>
        <v>6.4690223562626002E-4</v>
      </c>
      <c r="BF2349" s="13">
        <f t="shared" si="2847"/>
        <v>4.6159709023111788E-4</v>
      </c>
      <c r="BG2349" s="13">
        <f t="shared" si="2848"/>
        <v>2.1958173582294278E-4</v>
      </c>
      <c r="BH2349" s="13">
        <f t="shared" si="2849"/>
        <v>7.8341273798230345E-5</v>
      </c>
      <c r="BI2349" s="13">
        <f t="shared" si="2850"/>
        <v>2.2360166367490899E-5</v>
      </c>
      <c r="BJ2349" s="14">
        <f t="shared" si="2851"/>
        <v>0.3984549843800787</v>
      </c>
      <c r="BK2349" s="14">
        <f t="shared" si="2852"/>
        <v>0.25666559650049703</v>
      </c>
      <c r="BL2349" s="14">
        <f t="shared" si="2853"/>
        <v>0.32051441002784159</v>
      </c>
      <c r="BM2349" s="14">
        <f t="shared" si="2854"/>
        <v>0.51411601441501775</v>
      </c>
      <c r="BN2349" s="14">
        <f t="shared" si="2855"/>
        <v>0.48476818018755996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</v>
      </c>
      <c r="F2350" s="10">
        <f>VLOOKUP(B2350,home!$B$2:$E$405,3,FALSE)</f>
        <v>0.67</v>
      </c>
      <c r="G2350" s="10">
        <f>VLOOKUP(C2350,away!$B$2:$E$405,4,FALSE)</f>
        <v>1.05</v>
      </c>
      <c r="H2350" s="10">
        <f>VLOOKUP(A2350,away!$A$2:$E$405,3,FALSE)</f>
        <v>1.2619047619047601</v>
      </c>
      <c r="I2350" s="10">
        <f>VLOOKUP(C2350,away!$B$2:$E$405,3,FALSE)</f>
        <v>0.28999999999999998</v>
      </c>
      <c r="J2350" s="10">
        <f>VLOOKUP(B2350,home!$B$2:$E$405,4,FALSE)</f>
        <v>0.91</v>
      </c>
      <c r="K2350" s="12">
        <f t="shared" si="2800"/>
        <v>1.0552500000000002</v>
      </c>
      <c r="L2350" s="12">
        <f t="shared" si="2801"/>
        <v>0.33301666666666618</v>
      </c>
      <c r="M2350" s="13">
        <f t="shared" si="2802"/>
        <v>0.24950740954243286</v>
      </c>
      <c r="N2350" s="13">
        <f t="shared" si="2803"/>
        <v>0.26329269391965238</v>
      </c>
      <c r="O2350" s="13">
        <f t="shared" si="2804"/>
        <v>8.3090125834455728E-2</v>
      </c>
      <c r="P2350" s="13">
        <f t="shared" si="2805"/>
        <v>8.7680855286809439E-2</v>
      </c>
      <c r="Q2350" s="13">
        <f t="shared" si="2806"/>
        <v>0.13891980762935657</v>
      </c>
      <c r="R2350" s="13">
        <f t="shared" si="2807"/>
        <v>1.3835198369152143E-2</v>
      </c>
      <c r="S2350" s="13">
        <f t="shared" si="2808"/>
        <v>7.7031102983325965E-3</v>
      </c>
      <c r="T2350" s="13">
        <f t="shared" si="2809"/>
        <v>4.6262611270702823E-2</v>
      </c>
      <c r="U2350" s="13">
        <f t="shared" si="2810"/>
        <v>1.4599593079047802E-2</v>
      </c>
      <c r="V2350" s="13">
        <f t="shared" si="2811"/>
        <v>3.0077721742704692E-4</v>
      </c>
      <c r="W2350" s="13">
        <f t="shared" si="2812"/>
        <v>4.8865042333626194E-2</v>
      </c>
      <c r="X2350" s="13">
        <f t="shared" si="2813"/>
        <v>1.6272873514469724E-2</v>
      </c>
      <c r="Y2350" s="13">
        <f t="shared" si="2814"/>
        <v>2.7095690474384922E-3</v>
      </c>
      <c r="Z2350" s="13">
        <f t="shared" si="2815"/>
        <v>1.5357838811890479E-3</v>
      </c>
      <c r="AA2350" s="13">
        <f t="shared" si="2816"/>
        <v>1.6206359406247433E-3</v>
      </c>
      <c r="AB2350" s="13">
        <f t="shared" si="2817"/>
        <v>8.5508803817213011E-4</v>
      </c>
      <c r="AC2350" s="13">
        <f t="shared" si="2818"/>
        <v>6.6061173601903211E-6</v>
      </c>
      <c r="AD2350" s="13">
        <f t="shared" si="2819"/>
        <v>1.2891208980639763E-2</v>
      </c>
      <c r="AE2350" s="13">
        <f t="shared" si="2820"/>
        <v>4.2929874440360448E-3</v>
      </c>
      <c r="AF2350" s="13">
        <f t="shared" si="2821"/>
        <v>7.1481818432736727E-4</v>
      </c>
      <c r="AG2350" s="13">
        <f t="shared" si="2822"/>
        <v>7.9348789672472825E-5</v>
      </c>
      <c r="AH2350" s="13">
        <f t="shared" si="2823"/>
        <v>1.2786040720849298E-4</v>
      </c>
      <c r="AI2350" s="13">
        <f t="shared" si="2824"/>
        <v>1.3492469470676227E-4</v>
      </c>
      <c r="AJ2350" s="13">
        <f t="shared" si="2825"/>
        <v>7.1189642044655436E-5</v>
      </c>
      <c r="AK2350" s="13">
        <f t="shared" si="2826"/>
        <v>2.5040956589207562E-5</v>
      </c>
      <c r="AL2350" s="13">
        <f t="shared" si="2827"/>
        <v>9.2859770590182778E-8</v>
      </c>
      <c r="AM2350" s="13">
        <f t="shared" si="2828"/>
        <v>2.7206896553640236E-3</v>
      </c>
      <c r="AN2350" s="13">
        <f t="shared" si="2829"/>
        <v>9.0603500006380792E-4</v>
      </c>
      <c r="AO2350" s="13">
        <f t="shared" si="2830"/>
        <v>1.5086237780229095E-4</v>
      </c>
      <c r="AP2350" s="13">
        <f t="shared" si="2831"/>
        <v>1.67465620603754E-5</v>
      </c>
      <c r="AQ2350" s="13">
        <f t="shared" si="2832"/>
        <v>1.394221068868168E-6</v>
      </c>
      <c r="AR2350" s="13">
        <f t="shared" si="2833"/>
        <v>8.5159293214429847E-6</v>
      </c>
      <c r="AS2350" s="13">
        <f t="shared" si="2834"/>
        <v>8.9864344164527124E-6</v>
      </c>
      <c r="AT2350" s="13">
        <f t="shared" si="2835"/>
        <v>4.7414674589808622E-6</v>
      </c>
      <c r="AU2350" s="13">
        <f t="shared" si="2836"/>
        <v>1.667811178696519E-6</v>
      </c>
      <c r="AV2350" s="13">
        <f t="shared" si="2837"/>
        <v>4.399894365798755E-7</v>
      </c>
      <c r="AW2350" s="13">
        <f t="shared" si="2838"/>
        <v>9.0645539033352463E-10</v>
      </c>
      <c r="AX2350" s="13">
        <f t="shared" si="2839"/>
        <v>4.7850129313714758E-4</v>
      </c>
      <c r="AY2350" s="13">
        <f t="shared" si="2840"/>
        <v>1.5934890563622218E-4</v>
      </c>
      <c r="AZ2350" s="13">
        <f t="shared" si="2841"/>
        <v>2.6532920695977916E-5</v>
      </c>
      <c r="BA2350" s="13">
        <f t="shared" si="2842"/>
        <v>2.9453016023685229E-6</v>
      </c>
      <c r="BB2350" s="13">
        <f t="shared" si="2843"/>
        <v>2.4520863048718902E-7</v>
      </c>
      <c r="BC2350" s="13">
        <f t="shared" si="2844"/>
        <v>1.6331712152548392E-8</v>
      </c>
      <c r="BD2350" s="13">
        <f t="shared" si="2845"/>
        <v>4.7265773269931107E-7</v>
      </c>
      <c r="BE2350" s="13">
        <f t="shared" si="2846"/>
        <v>4.9877207243094814E-7</v>
      </c>
      <c r="BF2350" s="13">
        <f t="shared" si="2847"/>
        <v>2.6316461471637901E-7</v>
      </c>
      <c r="BG2350" s="13">
        <f t="shared" si="2848"/>
        <v>9.2568153226486364E-8</v>
      </c>
      <c r="BH2350" s="13">
        <f t="shared" si="2849"/>
        <v>2.4420635923062436E-8</v>
      </c>
      <c r="BI2350" s="13">
        <f t="shared" si="2850"/>
        <v>5.1539752115623303E-9</v>
      </c>
      <c r="BJ2350" s="14">
        <f t="shared" si="2851"/>
        <v>0.53876427889169554</v>
      </c>
      <c r="BK2350" s="14">
        <f t="shared" si="2852"/>
        <v>0.34535820022776897</v>
      </c>
      <c r="BL2350" s="14">
        <f t="shared" si="2853"/>
        <v>0.114385365330998</v>
      </c>
      <c r="BM2350" s="14">
        <f t="shared" si="2854"/>
        <v>0.16355818975061165</v>
      </c>
      <c r="BN2350" s="14">
        <f t="shared" si="2855"/>
        <v>0.83632609058185914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</v>
      </c>
      <c r="F2351" s="10">
        <f>VLOOKUP(B2351,home!$B$2:$E$405,3,FALSE)</f>
        <v>1.25</v>
      </c>
      <c r="G2351" s="10">
        <f>VLOOKUP(C2351,away!$B$2:$E$405,4,FALSE)</f>
        <v>1.52</v>
      </c>
      <c r="H2351" s="10">
        <f>VLOOKUP(A2351,away!$A$2:$E$405,3,FALSE)</f>
        <v>1.2619047619047601</v>
      </c>
      <c r="I2351" s="10">
        <f>VLOOKUP(C2351,away!$B$2:$E$405,3,FALSE)</f>
        <v>1.1399999999999999</v>
      </c>
      <c r="J2351" s="10">
        <f>VLOOKUP(B2351,home!$B$2:$E$405,4,FALSE)</f>
        <v>0.69</v>
      </c>
      <c r="K2351" s="12">
        <f t="shared" si="2800"/>
        <v>2.85</v>
      </c>
      <c r="L2351" s="12">
        <f t="shared" si="2801"/>
        <v>0.99261428571428412</v>
      </c>
      <c r="M2351" s="13">
        <f t="shared" si="2802"/>
        <v>2.1437484315080805E-2</v>
      </c>
      <c r="N2351" s="13">
        <f t="shared" si="2803"/>
        <v>6.1096830297980298E-2</v>
      </c>
      <c r="O2351" s="13">
        <f t="shared" si="2804"/>
        <v>2.1279153180925103E-2</v>
      </c>
      <c r="P2351" s="13">
        <f t="shared" si="2805"/>
        <v>6.0645586565636546E-2</v>
      </c>
      <c r="Q2351" s="13">
        <f t="shared" si="2806"/>
        <v>8.7062983174621952E-2</v>
      </c>
      <c r="R2351" s="13">
        <f t="shared" si="2807"/>
        <v>1.0560995717644402E-2</v>
      </c>
      <c r="S2351" s="13">
        <f t="shared" si="2808"/>
        <v>4.2890843858283338E-2</v>
      </c>
      <c r="T2351" s="13">
        <f t="shared" si="2809"/>
        <v>8.6419960856032096E-2</v>
      </c>
      <c r="U2351" s="13">
        <f t="shared" si="2810"/>
        <v>3.0098837795286548E-2</v>
      </c>
      <c r="V2351" s="13">
        <f t="shared" si="2811"/>
        <v>1.3481787041023058E-2</v>
      </c>
      <c r="W2351" s="13">
        <f t="shared" si="2812"/>
        <v>8.2709834015890854E-2</v>
      </c>
      <c r="X2351" s="13">
        <f t="shared" si="2813"/>
        <v>8.2098962813230494E-2</v>
      </c>
      <c r="Y2351" s="13">
        <f t="shared" si="2814"/>
        <v>4.0746301665369175E-2</v>
      </c>
      <c r="Z2351" s="13">
        <f t="shared" si="2815"/>
        <v>3.4943317402337383E-3</v>
      </c>
      <c r="AA2351" s="13">
        <f t="shared" si="2816"/>
        <v>9.958845459666155E-3</v>
      </c>
      <c r="AB2351" s="13">
        <f t="shared" si="2817"/>
        <v>1.4191354780024272E-2</v>
      </c>
      <c r="AC2351" s="13">
        <f t="shared" si="2818"/>
        <v>2.383706942471875E-3</v>
      </c>
      <c r="AD2351" s="13">
        <f t="shared" si="2819"/>
        <v>5.8930756736322233E-2</v>
      </c>
      <c r="AE2351" s="13">
        <f t="shared" si="2820"/>
        <v>5.849551100442673E-2</v>
      </c>
      <c r="AF2351" s="13">
        <f t="shared" si="2821"/>
        <v>2.9031739936575537E-2</v>
      </c>
      <c r="AG2351" s="13">
        <f t="shared" si="2822"/>
        <v>9.6057732667289304E-3</v>
      </c>
      <c r="AH2351" s="13">
        <f t="shared" si="2823"/>
        <v>8.6713090109521562E-4</v>
      </c>
      <c r="AI2351" s="13">
        <f t="shared" si="2824"/>
        <v>2.4713230681213645E-3</v>
      </c>
      <c r="AJ2351" s="13">
        <f t="shared" si="2825"/>
        <v>3.5216353720729453E-3</v>
      </c>
      <c r="AK2351" s="13">
        <f t="shared" si="2826"/>
        <v>3.3455536034692982E-3</v>
      </c>
      <c r="AL2351" s="13">
        <f t="shared" si="2827"/>
        <v>2.6973557830214467E-4</v>
      </c>
      <c r="AM2351" s="13">
        <f t="shared" si="2828"/>
        <v>3.3590531339703675E-2</v>
      </c>
      <c r="AN2351" s="13">
        <f t="shared" si="2829"/>
        <v>3.3342441272523234E-2</v>
      </c>
      <c r="AO2351" s="13">
        <f t="shared" si="2830"/>
        <v>1.6548091763848055E-2</v>
      </c>
      <c r="AP2351" s="13">
        <f t="shared" si="2831"/>
        <v>5.4752907620354901E-3</v>
      </c>
      <c r="AQ2351" s="13">
        <f t="shared" si="2832"/>
        <v>1.3587129572089688E-3</v>
      </c>
      <c r="AR2351" s="13">
        <f t="shared" si="2833"/>
        <v>1.7214530400228224E-4</v>
      </c>
      <c r="AS2351" s="13">
        <f t="shared" si="2834"/>
        <v>4.9061411640650445E-4</v>
      </c>
      <c r="AT2351" s="13">
        <f t="shared" si="2835"/>
        <v>6.9912511587926895E-4</v>
      </c>
      <c r="AU2351" s="13">
        <f t="shared" si="2836"/>
        <v>6.6416886008530552E-4</v>
      </c>
      <c r="AV2351" s="13">
        <f t="shared" si="2837"/>
        <v>4.7322031281078021E-4</v>
      </c>
      <c r="AW2351" s="13">
        <f t="shared" si="2838"/>
        <v>2.119635158072558E-5</v>
      </c>
      <c r="AX2351" s="13">
        <f t="shared" si="2839"/>
        <v>1.595550238635924E-2</v>
      </c>
      <c r="AY2351" s="13">
        <f t="shared" si="2840"/>
        <v>1.5837659604448533E-2</v>
      </c>
      <c r="AZ2351" s="13">
        <f t="shared" si="2841"/>
        <v>7.8603435878278251E-3</v>
      </c>
      <c r="BA2351" s="13">
        <f t="shared" si="2842"/>
        <v>2.6007631119668571E-3</v>
      </c>
      <c r="BB2351" s="13">
        <f t="shared" si="2843"/>
        <v>6.4538865467426E-4</v>
      </c>
      <c r="BC2351" s="13">
        <f t="shared" si="2844"/>
        <v>1.281243996935187E-4</v>
      </c>
      <c r="BD2351" s="13">
        <f t="shared" si="2845"/>
        <v>2.8478981328548943E-5</v>
      </c>
      <c r="BE2351" s="13">
        <f t="shared" si="2846"/>
        <v>8.1165096786364486E-5</v>
      </c>
      <c r="BF2351" s="13">
        <f t="shared" si="2847"/>
        <v>1.1566026292056942E-4</v>
      </c>
      <c r="BG2351" s="13">
        <f t="shared" si="2848"/>
        <v>1.0987724977454095E-4</v>
      </c>
      <c r="BH2351" s="13">
        <f t="shared" si="2849"/>
        <v>7.8287540464360431E-5</v>
      </c>
      <c r="BI2351" s="13">
        <f t="shared" si="2850"/>
        <v>4.4623898064685446E-5</v>
      </c>
      <c r="BJ2351" s="14">
        <f t="shared" si="2851"/>
        <v>0.72954150360746806</v>
      </c>
      <c r="BK2351" s="14">
        <f t="shared" si="2852"/>
        <v>0.15694680390524629</v>
      </c>
      <c r="BL2351" s="14">
        <f t="shared" si="2853"/>
        <v>9.9252196616828534E-2</v>
      </c>
      <c r="BM2351" s="14">
        <f t="shared" si="2854"/>
        <v>0.71133533936501969</v>
      </c>
      <c r="BN2351" s="14">
        <f t="shared" si="2855"/>
        <v>0.26208303325188909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</v>
      </c>
      <c r="F2352" s="10">
        <f>VLOOKUP(B2352,home!$B$2:$E$405,3,FALSE)</f>
        <v>1.17</v>
      </c>
      <c r="G2352" s="10">
        <f>VLOOKUP(C2352,away!$B$2:$E$405,4,FALSE)</f>
        <v>0.89</v>
      </c>
      <c r="H2352" s="10">
        <f>VLOOKUP(A2352,away!$A$2:$E$405,3,FALSE)</f>
        <v>1.2619047619047601</v>
      </c>
      <c r="I2352" s="10">
        <f>VLOOKUP(C2352,away!$B$2:$E$405,3,FALSE)</f>
        <v>1.1100000000000001</v>
      </c>
      <c r="J2352" s="10">
        <f>VLOOKUP(B2352,home!$B$2:$E$405,4,FALSE)</f>
        <v>0.5</v>
      </c>
      <c r="K2352" s="12">
        <f t="shared" si="2800"/>
        <v>1.5619499999999999</v>
      </c>
      <c r="L2352" s="12">
        <f t="shared" si="2801"/>
        <v>0.7003571428571419</v>
      </c>
      <c r="M2352" s="13">
        <f t="shared" si="2802"/>
        <v>0.10411001078978747</v>
      </c>
      <c r="N2352" s="13">
        <f t="shared" si="2803"/>
        <v>0.16261463135310855</v>
      </c>
      <c r="O2352" s="13">
        <f t="shared" si="2804"/>
        <v>7.2914189699561774E-2</v>
      </c>
      <c r="P2352" s="13">
        <f t="shared" si="2805"/>
        <v>0.11388831860123051</v>
      </c>
      <c r="Q2352" s="13">
        <f t="shared" si="2806"/>
        <v>0.12699796172099395</v>
      </c>
      <c r="R2352" s="13">
        <f t="shared" si="2807"/>
        <v>2.553298678586436E-2</v>
      </c>
      <c r="S2352" s="13">
        <f t="shared" si="2808"/>
        <v>3.1146258211433481E-2</v>
      </c>
      <c r="T2352" s="13">
        <f t="shared" si="2809"/>
        <v>8.8943929619596004E-2</v>
      </c>
      <c r="U2352" s="13">
        <f t="shared" si="2810"/>
        <v>3.9881248710180839E-2</v>
      </c>
      <c r="V2352" s="13">
        <f t="shared" si="2811"/>
        <v>3.785733690641919E-3</v>
      </c>
      <c r="W2352" s="13">
        <f t="shared" si="2812"/>
        <v>6.6121488770035514E-2</v>
      </c>
      <c r="X2352" s="13">
        <f t="shared" si="2813"/>
        <v>4.6308656956442665E-2</v>
      </c>
      <c r="Y2352" s="13">
        <f t="shared" si="2814"/>
        <v>1.6216299337782843E-2</v>
      </c>
      <c r="Z2352" s="13">
        <f t="shared" si="2815"/>
        <v>5.9607365579857083E-3</v>
      </c>
      <c r="AA2352" s="13">
        <f t="shared" si="2816"/>
        <v>9.3103724667457782E-3</v>
      </c>
      <c r="AB2352" s="13">
        <f t="shared" si="2817"/>
        <v>7.2711681372167837E-3</v>
      </c>
      <c r="AC2352" s="13">
        <f t="shared" si="2818"/>
        <v>2.5883128422791161E-4</v>
      </c>
      <c r="AD2352" s="13">
        <f t="shared" si="2819"/>
        <v>2.5819614846089238E-2</v>
      </c>
      <c r="AE2352" s="13">
        <f t="shared" si="2820"/>
        <v>1.8082951683278902E-2</v>
      </c>
      <c r="AF2352" s="13">
        <f t="shared" si="2821"/>
        <v>6.3322621876624767E-3</v>
      </c>
      <c r="AG2352" s="13">
        <f t="shared" si="2822"/>
        <v>1.4782816845245359E-3</v>
      </c>
      <c r="AH2352" s="13">
        <f t="shared" si="2823"/>
        <v>1.043661106268746E-3</v>
      </c>
      <c r="AI2352" s="13">
        <f t="shared" si="2824"/>
        <v>1.6301464649364679E-3</v>
      </c>
      <c r="AJ2352" s="13">
        <f t="shared" si="2825"/>
        <v>1.273103635453758E-3</v>
      </c>
      <c r="AK2352" s="13">
        <f t="shared" si="2826"/>
        <v>6.6284140779899916E-4</v>
      </c>
      <c r="AL2352" s="13">
        <f t="shared" si="2827"/>
        <v>1.1325658133542585E-5</v>
      </c>
      <c r="AM2352" s="13">
        <f t="shared" si="2828"/>
        <v>8.0657894817698205E-3</v>
      </c>
      <c r="AN2352" s="13">
        <f t="shared" si="2829"/>
        <v>5.6489332763394982E-3</v>
      </c>
      <c r="AO2352" s="13">
        <f t="shared" si="2830"/>
        <v>1.9781353848038821E-3</v>
      </c>
      <c r="AP2352" s="13">
        <f t="shared" si="2831"/>
        <v>4.6180041542862E-4</v>
      </c>
      <c r="AQ2352" s="13">
        <f t="shared" si="2832"/>
        <v>8.0856304879957353E-5</v>
      </c>
      <c r="AR2352" s="13">
        <f t="shared" si="2833"/>
        <v>1.4618710209950061E-4</v>
      </c>
      <c r="AS2352" s="13">
        <f t="shared" si="2834"/>
        <v>2.2833694412431499E-4</v>
      </c>
      <c r="AT2352" s="13">
        <f t="shared" si="2835"/>
        <v>1.783254449374869E-4</v>
      </c>
      <c r="AU2352" s="13">
        <f t="shared" si="2836"/>
        <v>9.2845142906702567E-5</v>
      </c>
      <c r="AV2352" s="13">
        <f t="shared" si="2837"/>
        <v>3.6254867740781013E-5</v>
      </c>
      <c r="AW2352" s="13">
        <f t="shared" si="2838"/>
        <v>3.4414989172845098E-7</v>
      </c>
      <c r="AX2352" s="13">
        <f t="shared" si="2839"/>
        <v>2.09972664684173E-3</v>
      </c>
      <c r="AY2352" s="13">
        <f t="shared" si="2840"/>
        <v>1.4705585551630809E-3</v>
      </c>
      <c r="AZ2352" s="13">
        <f t="shared" si="2841"/>
        <v>5.1495809404907098E-4</v>
      </c>
      <c r="BA2352" s="13">
        <f t="shared" si="2842"/>
        <v>1.202181931464556E-4</v>
      </c>
      <c r="BB2352" s="13">
        <f t="shared" si="2843"/>
        <v>2.1048917567874914E-5</v>
      </c>
      <c r="BC2352" s="13">
        <f t="shared" si="2844"/>
        <v>2.9483519536144755E-6</v>
      </c>
      <c r="BD2352" s="13">
        <f t="shared" si="2845"/>
        <v>1.7063863524828583E-5</v>
      </c>
      <c r="BE2352" s="13">
        <f t="shared" si="2846"/>
        <v>2.6652901632606007E-5</v>
      </c>
      <c r="BF2352" s="13">
        <f t="shared" si="2847"/>
        <v>2.0815249852524476E-5</v>
      </c>
      <c r="BG2352" s="13">
        <f t="shared" si="2848"/>
        <v>1.083745983571687E-5</v>
      </c>
      <c r="BH2352" s="13">
        <f t="shared" si="2849"/>
        <v>4.2318925975994903E-6</v>
      </c>
      <c r="BI2352" s="13">
        <f t="shared" si="2850"/>
        <v>1.3220009285641053E-6</v>
      </c>
      <c r="BJ2352" s="14">
        <f t="shared" si="2851"/>
        <v>0.57938105178145827</v>
      </c>
      <c r="BK2352" s="14">
        <f t="shared" si="2852"/>
        <v>0.25467103679061798</v>
      </c>
      <c r="BL2352" s="14">
        <f t="shared" si="2853"/>
        <v>0.16028259128420813</v>
      </c>
      <c r="BM2352" s="14">
        <f t="shared" si="2854"/>
        <v>0.39276710305845214</v>
      </c>
      <c r="BN2352" s="14">
        <f t="shared" si="2855"/>
        <v>0.60605809895054663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</v>
      </c>
      <c r="F2353" s="10">
        <f>VLOOKUP(B2353,home!$B$2:$E$405,3,FALSE)</f>
        <v>1.1100000000000001</v>
      </c>
      <c r="G2353" s="10">
        <f>VLOOKUP(C2353,away!$B$2:$E$405,4,FALSE)</f>
        <v>1</v>
      </c>
      <c r="H2353" s="10">
        <f>VLOOKUP(A2353,away!$A$2:$E$405,3,FALSE)</f>
        <v>1.2619047619047601</v>
      </c>
      <c r="I2353" s="10">
        <f>VLOOKUP(C2353,away!$B$2:$E$405,3,FALSE)</f>
        <v>1.08</v>
      </c>
      <c r="J2353" s="10">
        <f>VLOOKUP(B2353,home!$B$2:$E$405,4,FALSE)</f>
        <v>1.06</v>
      </c>
      <c r="K2353" s="12">
        <f t="shared" si="2800"/>
        <v>1.665</v>
      </c>
      <c r="L2353" s="12">
        <f t="shared" si="2801"/>
        <v>1.4446285714285696</v>
      </c>
      <c r="M2353" s="13">
        <f t="shared" si="2802"/>
        <v>4.4617524486337636E-2</v>
      </c>
      <c r="N2353" s="13">
        <f t="shared" si="2803"/>
        <v>7.4288178269752161E-2</v>
      </c>
      <c r="O2353" s="13">
        <f t="shared" si="2804"/>
        <v>6.445575065937717E-2</v>
      </c>
      <c r="P2353" s="13">
        <f t="shared" si="2805"/>
        <v>0.10731882484786297</v>
      </c>
      <c r="Q2353" s="13">
        <f t="shared" si="2806"/>
        <v>6.1844908409568689E-2</v>
      </c>
      <c r="R2353" s="13">
        <f t="shared" si="2807"/>
        <v>4.6557309497706062E-2</v>
      </c>
      <c r="S2353" s="13">
        <f t="shared" si="2808"/>
        <v>6.4533668661139104E-2</v>
      </c>
      <c r="T2353" s="13">
        <f t="shared" si="2809"/>
        <v>8.9342921685845941E-2</v>
      </c>
      <c r="U2353" s="13">
        <f t="shared" si="2810"/>
        <v>7.7517920313680586E-2</v>
      </c>
      <c r="V2353" s="13">
        <f t="shared" si="2811"/>
        <v>1.7247028589892417E-2</v>
      </c>
      <c r="W2353" s="13">
        <f t="shared" si="2812"/>
        <v>3.4323924167310622E-2</v>
      </c>
      <c r="X2353" s="13">
        <f t="shared" si="2813"/>
        <v>4.9585321535644496E-2</v>
      </c>
      <c r="Y2353" s="13">
        <f t="shared" si="2814"/>
        <v>3.5816186106932206E-2</v>
      </c>
      <c r="Z2353" s="13">
        <f t="shared" si="2815"/>
        <v>2.2419339836409629E-2</v>
      </c>
      <c r="AA2353" s="13">
        <f t="shared" si="2816"/>
        <v>3.7328200827622032E-2</v>
      </c>
      <c r="AB2353" s="13">
        <f t="shared" si="2817"/>
        <v>3.1075727188995348E-2</v>
      </c>
      <c r="AC2353" s="13">
        <f t="shared" si="2818"/>
        <v>2.5927744503052891E-3</v>
      </c>
      <c r="AD2353" s="13">
        <f t="shared" si="2819"/>
        <v>1.4287333434643043E-2</v>
      </c>
      <c r="AE2353" s="13">
        <f t="shared" si="2820"/>
        <v>2.0639890089212017E-2</v>
      </c>
      <c r="AF2353" s="13">
        <f t="shared" si="2821"/>
        <v>1.4908487467010527E-2</v>
      </c>
      <c r="AG2353" s="13">
        <f t="shared" si="2822"/>
        <v>7.179075650542717E-3</v>
      </c>
      <c r="AH2353" s="13">
        <f t="shared" si="2823"/>
        <v>8.096904720061018E-3</v>
      </c>
      <c r="AI2353" s="13">
        <f t="shared" si="2824"/>
        <v>1.3481346358901592E-2</v>
      </c>
      <c r="AJ2353" s="13">
        <f t="shared" si="2825"/>
        <v>1.1223220843785579E-2</v>
      </c>
      <c r="AK2353" s="13">
        <f t="shared" si="2826"/>
        <v>6.2288875683009963E-3</v>
      </c>
      <c r="AL2353" s="13">
        <f t="shared" si="2827"/>
        <v>2.4945669694205643E-4</v>
      </c>
      <c r="AM2353" s="13">
        <f t="shared" si="2828"/>
        <v>4.7576820337361363E-3</v>
      </c>
      <c r="AN2353" s="13">
        <f t="shared" si="2829"/>
        <v>6.8730833997076059E-3</v>
      </c>
      <c r="AO2353" s="13">
        <f t="shared" si="2830"/>
        <v>4.9645263265145085E-3</v>
      </c>
      <c r="AP2353" s="13">
        <f t="shared" si="2831"/>
        <v>2.3906321916307262E-3</v>
      </c>
      <c r="AQ2353" s="13">
        <f t="shared" si="2832"/>
        <v>8.6339389195166179E-4</v>
      </c>
      <c r="AR2353" s="13">
        <f t="shared" si="2833"/>
        <v>2.3394039797469987E-3</v>
      </c>
      <c r="AS2353" s="13">
        <f t="shared" si="2834"/>
        <v>3.895107626278752E-3</v>
      </c>
      <c r="AT2353" s="13">
        <f t="shared" si="2835"/>
        <v>3.2426770988770622E-3</v>
      </c>
      <c r="AU2353" s="13">
        <f t="shared" si="2836"/>
        <v>1.7996857898767693E-3</v>
      </c>
      <c r="AV2353" s="13">
        <f t="shared" si="2837"/>
        <v>7.4911921003620514E-4</v>
      </c>
      <c r="AW2353" s="13">
        <f t="shared" si="2838"/>
        <v>1.6667217567822009E-5</v>
      </c>
      <c r="AX2353" s="13">
        <f t="shared" si="2839"/>
        <v>1.3202567643617776E-3</v>
      </c>
      <c r="AY2353" s="13">
        <f t="shared" si="2840"/>
        <v>1.9072806434188602E-3</v>
      </c>
      <c r="AZ2353" s="13">
        <f t="shared" si="2841"/>
        <v>1.3776560556077757E-3</v>
      </c>
      <c r="BA2353" s="13">
        <f t="shared" si="2842"/>
        <v>6.6340043317752637E-4</v>
      </c>
      <c r="BB2353" s="13">
        <f t="shared" si="2843"/>
        <v>2.3959180501658607E-4</v>
      </c>
      <c r="BC2353" s="13">
        <f t="shared" si="2844"/>
        <v>6.9224233401420641E-5</v>
      </c>
      <c r="BD2353" s="13">
        <f t="shared" si="2845"/>
        <v>5.6326163820936883E-4</v>
      </c>
      <c r="BE2353" s="13">
        <f t="shared" si="2846"/>
        <v>9.3783062761859898E-4</v>
      </c>
      <c r="BF2353" s="13">
        <f t="shared" si="2847"/>
        <v>7.8074399749248388E-4</v>
      </c>
      <c r="BG2353" s="13">
        <f t="shared" si="2848"/>
        <v>4.3331291860832855E-4</v>
      </c>
      <c r="BH2353" s="13">
        <f t="shared" si="2849"/>
        <v>1.8036650237071672E-4</v>
      </c>
      <c r="BI2353" s="13">
        <f t="shared" si="2850"/>
        <v>6.00620452894487E-5</v>
      </c>
      <c r="BJ2353" s="14">
        <f t="shared" si="2851"/>
        <v>0.42764295459498702</v>
      </c>
      <c r="BK2353" s="14">
        <f t="shared" si="2852"/>
        <v>0.23846655837589834</v>
      </c>
      <c r="BL2353" s="14">
        <f t="shared" si="2853"/>
        <v>0.31094683941283519</v>
      </c>
      <c r="BM2353" s="14">
        <f t="shared" si="2854"/>
        <v>0.5985025826236744</v>
      </c>
      <c r="BN2353" s="14">
        <f t="shared" si="2855"/>
        <v>0.39908249617060465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</v>
      </c>
      <c r="F2354" s="10">
        <f>VLOOKUP(B2354,home!$B$2:$E$405,3,FALSE)</f>
        <v>1.17</v>
      </c>
      <c r="G2354" s="10">
        <f>VLOOKUP(C2354,away!$B$2:$E$405,4,FALSE)</f>
        <v>1</v>
      </c>
      <c r="H2354" s="10">
        <f>VLOOKUP(A2354,away!$A$2:$E$405,3,FALSE)</f>
        <v>1.2619047619047601</v>
      </c>
      <c r="I2354" s="10">
        <f>VLOOKUP(C2354,away!$B$2:$E$405,3,FALSE)</f>
        <v>1.1100000000000001</v>
      </c>
      <c r="J2354" s="10">
        <f>VLOOKUP(B2354,home!$B$2:$E$405,4,FALSE)</f>
        <v>0.79</v>
      </c>
      <c r="K2354" s="12">
        <f t="shared" si="2800"/>
        <v>1.7549999999999999</v>
      </c>
      <c r="L2354" s="12">
        <f t="shared" si="2801"/>
        <v>1.1065642857142843</v>
      </c>
      <c r="M2354" s="13">
        <f t="shared" si="2802"/>
        <v>5.7179245593424112E-2</v>
      </c>
      <c r="N2354" s="13">
        <f t="shared" si="2803"/>
        <v>0.10034957601645932</v>
      </c>
      <c r="O2354" s="13">
        <f t="shared" si="2804"/>
        <v>6.3272511057768988E-2</v>
      </c>
      <c r="P2354" s="13">
        <f t="shared" si="2805"/>
        <v>0.11104325690638459</v>
      </c>
      <c r="Q2354" s="13">
        <f t="shared" si="2806"/>
        <v>8.8056752954443068E-2</v>
      </c>
      <c r="R2354" s="13">
        <f t="shared" si="2807"/>
        <v>3.5007550501994653E-2</v>
      </c>
      <c r="S2354" s="13">
        <f t="shared" si="2808"/>
        <v>5.3912065367453056E-2</v>
      </c>
      <c r="T2354" s="13">
        <f t="shared" si="2809"/>
        <v>9.7440457935352484E-2</v>
      </c>
      <c r="U2354" s="13">
        <f t="shared" si="2810"/>
        <v>6.1438251131000626E-2</v>
      </c>
      <c r="V2354" s="13">
        <f t="shared" si="2811"/>
        <v>1.1633147390419913E-2</v>
      </c>
      <c r="W2354" s="13">
        <f t="shared" si="2812"/>
        <v>5.1513200478349182E-2</v>
      </c>
      <c r="X2354" s="13">
        <f t="shared" si="2813"/>
        <v>5.700266789218119E-2</v>
      </c>
      <c r="Y2354" s="13">
        <f t="shared" si="2814"/>
        <v>3.1538558239960025E-2</v>
      </c>
      <c r="Z2354" s="13">
        <f t="shared" si="2815"/>
        <v>1.2912701705282156E-2</v>
      </c>
      <c r="AA2354" s="13">
        <f t="shared" si="2816"/>
        <v>2.2661791492770183E-2</v>
      </c>
      <c r="AB2354" s="13">
        <f t="shared" si="2817"/>
        <v>1.988572203490584E-2</v>
      </c>
      <c r="AC2354" s="13">
        <f t="shared" si="2818"/>
        <v>1.4119880396480755E-3</v>
      </c>
      <c r="AD2354" s="13">
        <f t="shared" si="2819"/>
        <v>2.2601416709875713E-2</v>
      </c>
      <c r="AE2354" s="13">
        <f t="shared" si="2820"/>
        <v>2.5009920537694508E-2</v>
      </c>
      <c r="AF2354" s="13">
        <f t="shared" si="2821"/>
        <v>1.383754242778247E-2</v>
      </c>
      <c r="AG2354" s="13">
        <f t="shared" si="2822"/>
        <v>5.1040434175467393E-3</v>
      </c>
      <c r="AH2354" s="13">
        <f t="shared" si="2823"/>
        <v>3.5721836347867917E-3</v>
      </c>
      <c r="AI2354" s="13">
        <f t="shared" si="2824"/>
        <v>6.2691822790508197E-3</v>
      </c>
      <c r="AJ2354" s="13">
        <f t="shared" si="2825"/>
        <v>5.5012074498670951E-3</v>
      </c>
      <c r="AK2354" s="13">
        <f t="shared" si="2826"/>
        <v>3.21820635817225E-3</v>
      </c>
      <c r="AL2354" s="13">
        <f t="shared" si="2827"/>
        <v>1.0968437866442587E-4</v>
      </c>
      <c r="AM2354" s="13">
        <f t="shared" si="2828"/>
        <v>7.9330972651663664E-3</v>
      </c>
      <c r="AN2354" s="13">
        <f t="shared" si="2829"/>
        <v>8.7784821087307629E-3</v>
      </c>
      <c r="AO2354" s="13">
        <f t="shared" si="2830"/>
        <v>4.8569773921516412E-3</v>
      </c>
      <c r="AP2354" s="13">
        <f t="shared" si="2831"/>
        <v>1.7915192395589036E-3</v>
      </c>
      <c r="AQ2354" s="13">
        <f t="shared" si="2832"/>
        <v>4.9560780191647389E-4</v>
      </c>
      <c r="AR2354" s="13">
        <f t="shared" si="2833"/>
        <v>7.905701664536203E-4</v>
      </c>
      <c r="AS2354" s="13">
        <f t="shared" si="2834"/>
        <v>1.3874506421261037E-3</v>
      </c>
      <c r="AT2354" s="13">
        <f t="shared" si="2835"/>
        <v>1.2174879384656561E-3</v>
      </c>
      <c r="AU2354" s="13">
        <f t="shared" si="2836"/>
        <v>7.1223044400240863E-4</v>
      </c>
      <c r="AV2354" s="13">
        <f t="shared" si="2837"/>
        <v>3.1249110730605697E-4</v>
      </c>
      <c r="AW2354" s="13">
        <f t="shared" si="2838"/>
        <v>5.9169247863772591E-6</v>
      </c>
      <c r="AX2354" s="13">
        <f t="shared" si="2839"/>
        <v>2.3204309500611648E-3</v>
      </c>
      <c r="AY2354" s="13">
        <f t="shared" si="2840"/>
        <v>2.5677060168037506E-3</v>
      </c>
      <c r="AZ2354" s="13">
        <f t="shared" si="2841"/>
        <v>1.4206658872043566E-3</v>
      </c>
      <c r="BA2354" s="13">
        <f t="shared" si="2842"/>
        <v>5.2401937757097982E-4</v>
      </c>
      <c r="BB2354" s="13">
        <f t="shared" si="2843"/>
        <v>1.4496528206056877E-4</v>
      </c>
      <c r="BC2354" s="13">
        <f t="shared" si="2844"/>
        <v>3.2082680759344596E-5</v>
      </c>
      <c r="BD2354" s="13">
        <f t="shared" si="2845"/>
        <v>1.4580278525812881E-4</v>
      </c>
      <c r="BE2354" s="13">
        <f t="shared" si="2846"/>
        <v>2.5588388812801605E-4</v>
      </c>
      <c r="BF2354" s="13">
        <f t="shared" si="2847"/>
        <v>2.2453811183233412E-4</v>
      </c>
      <c r="BG2354" s="13">
        <f t="shared" si="2848"/>
        <v>1.3135479542191543E-4</v>
      </c>
      <c r="BH2354" s="13">
        <f t="shared" si="2849"/>
        <v>5.7631916491365429E-5</v>
      </c>
      <c r="BI2354" s="13">
        <f t="shared" si="2850"/>
        <v>2.0228802688469241E-5</v>
      </c>
      <c r="BJ2354" s="14">
        <f t="shared" si="2851"/>
        <v>0.52331969061162897</v>
      </c>
      <c r="BK2354" s="14">
        <f t="shared" si="2852"/>
        <v>0.23785709369279789</v>
      </c>
      <c r="BL2354" s="14">
        <f t="shared" si="2853"/>
        <v>0.22608227653849133</v>
      </c>
      <c r="BM2354" s="14">
        <f t="shared" si="2854"/>
        <v>0.54270108042570819</v>
      </c>
      <c r="BN2354" s="14">
        <f t="shared" si="2855"/>
        <v>0.45490889303047477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</v>
      </c>
      <c r="F2355" s="10">
        <f>VLOOKUP(B2355,home!$B$2:$E$405,3,FALSE)</f>
        <v>0.86</v>
      </c>
      <c r="G2355" s="10">
        <f>VLOOKUP(C2355,away!$B$2:$E$405,4,FALSE)</f>
        <v>0.76</v>
      </c>
      <c r="H2355" s="10">
        <f>VLOOKUP(A2355,away!$A$2:$E$405,3,FALSE)</f>
        <v>1.2619047619047601</v>
      </c>
      <c r="I2355" s="10">
        <f>VLOOKUP(C2355,away!$B$2:$E$405,3,FALSE)</f>
        <v>0.38</v>
      </c>
      <c r="J2355" s="10">
        <f>VLOOKUP(B2355,home!$B$2:$E$405,4,FALSE)</f>
        <v>0.68</v>
      </c>
      <c r="K2355" s="12">
        <f t="shared" si="2800"/>
        <v>0.98040000000000005</v>
      </c>
      <c r="L2355" s="12">
        <f t="shared" si="2801"/>
        <v>0.32607619047619002</v>
      </c>
      <c r="M2355" s="13">
        <f t="shared" si="2802"/>
        <v>0.27077252804786067</v>
      </c>
      <c r="N2355" s="13">
        <f t="shared" si="2803"/>
        <v>0.26546538649812257</v>
      </c>
      <c r="O2355" s="13">
        <f t="shared" si="2804"/>
        <v>8.8292474431453744E-2</v>
      </c>
      <c r="P2355" s="13">
        <f t="shared" si="2805"/>
        <v>8.6561941932597239E-2</v>
      </c>
      <c r="Q2355" s="13">
        <f t="shared" si="2806"/>
        <v>0.13013113246137969</v>
      </c>
      <c r="R2355" s="13">
        <f t="shared" si="2807"/>
        <v>1.4395036855162422E-2</v>
      </c>
      <c r="S2355" s="13">
        <f t="shared" si="2808"/>
        <v>6.918140703899167E-3</v>
      </c>
      <c r="T2355" s="13">
        <f t="shared" si="2809"/>
        <v>4.2432663935359168E-2</v>
      </c>
      <c r="U2355" s="13">
        <f t="shared" si="2810"/>
        <v>1.4112894132801238E-2</v>
      </c>
      <c r="V2355" s="13">
        <f t="shared" si="2811"/>
        <v>2.4573627588599524E-4</v>
      </c>
      <c r="W2355" s="13">
        <f t="shared" si="2812"/>
        <v>4.252685408837889E-2</v>
      </c>
      <c r="X2355" s="13">
        <f t="shared" si="2813"/>
        <v>1.3866994574075378E-2</v>
      </c>
      <c r="Y2355" s="13">
        <f t="shared" si="2814"/>
        <v>2.2608483820342482E-3</v>
      </c>
      <c r="Z2355" s="13">
        <f t="shared" si="2815"/>
        <v>1.5646262598319064E-3</v>
      </c>
      <c r="AA2355" s="13">
        <f t="shared" si="2816"/>
        <v>1.5339595851392009E-3</v>
      </c>
      <c r="AB2355" s="13">
        <f t="shared" si="2817"/>
        <v>7.5194698863523626E-4</v>
      </c>
      <c r="AC2355" s="13">
        <f t="shared" si="2818"/>
        <v>4.9098890767586374E-6</v>
      </c>
      <c r="AD2355" s="13">
        <f t="shared" si="2819"/>
        <v>1.0423331937061665E-2</v>
      </c>
      <c r="AE2355" s="13">
        <f t="shared" si="2820"/>
        <v>3.3988003701058752E-3</v>
      </c>
      <c r="AF2355" s="13">
        <f t="shared" si="2821"/>
        <v>5.5413393843659422E-4</v>
      </c>
      <c r="AG2355" s="13">
        <f t="shared" si="2822"/>
        <v>6.0229961219657433E-5</v>
      </c>
      <c r="AH2355" s="13">
        <f t="shared" si="2823"/>
        <v>1.2754684258124932E-4</v>
      </c>
      <c r="AI2355" s="13">
        <f t="shared" si="2824"/>
        <v>1.2504692446665684E-4</v>
      </c>
      <c r="AJ2355" s="13">
        <f t="shared" si="2825"/>
        <v>6.1298002373555178E-5</v>
      </c>
      <c r="AK2355" s="13">
        <f t="shared" si="2826"/>
        <v>2.0032187175677837E-5</v>
      </c>
      <c r="AL2355" s="13">
        <f t="shared" si="2827"/>
        <v>6.2784734658569457E-8</v>
      </c>
      <c r="AM2355" s="13">
        <f t="shared" si="2828"/>
        <v>2.043806926219052E-3</v>
      </c>
      <c r="AN2355" s="13">
        <f t="shared" si="2829"/>
        <v>6.6643677657036017E-4</v>
      </c>
      <c r="AO2355" s="13">
        <f t="shared" si="2830"/>
        <v>1.0865458264864741E-4</v>
      </c>
      <c r="AP2355" s="13">
        <f t="shared" si="2831"/>
        <v>1.1809890795950433E-5</v>
      </c>
      <c r="AQ2355" s="13">
        <f t="shared" si="2832"/>
        <v>9.6273105017083394E-7</v>
      </c>
      <c r="AR2355" s="13">
        <f t="shared" si="2833"/>
        <v>8.3179977072320168E-6</v>
      </c>
      <c r="AS2355" s="13">
        <f t="shared" si="2834"/>
        <v>8.1549649521702686E-6</v>
      </c>
      <c r="AT2355" s="13">
        <f t="shared" si="2835"/>
        <v>3.9975638195538662E-6</v>
      </c>
      <c r="AU2355" s="13">
        <f t="shared" si="2836"/>
        <v>1.3064038562302036E-6</v>
      </c>
      <c r="AV2355" s="13">
        <f t="shared" si="2837"/>
        <v>3.201995851620229E-7</v>
      </c>
      <c r="AW2355" s="13">
        <f t="shared" si="2838"/>
        <v>5.5753733328925725E-10</v>
      </c>
      <c r="AX2355" s="13">
        <f t="shared" si="2839"/>
        <v>3.33958051744193E-4</v>
      </c>
      <c r="AY2355" s="13">
        <f t="shared" si="2840"/>
        <v>1.0889576929159682E-4</v>
      </c>
      <c r="AZ2355" s="13">
        <f t="shared" si="2841"/>
        <v>1.7754158804788984E-5</v>
      </c>
      <c r="BA2355" s="13">
        <f t="shared" si="2842"/>
        <v>1.9297361560583002E-6</v>
      </c>
      <c r="BB2355" s="13">
        <f t="shared" si="2843"/>
        <v>1.5731025359791422E-7</v>
      </c>
      <c r="BC2355" s="13">
        <f t="shared" si="2844"/>
        <v>1.0259025643210249E-8</v>
      </c>
      <c r="BD2355" s="13">
        <f t="shared" si="2845"/>
        <v>4.5205016746064997E-7</v>
      </c>
      <c r="BE2355" s="13">
        <f t="shared" si="2846"/>
        <v>4.4318998417842117E-7</v>
      </c>
      <c r="BF2355" s="13">
        <f t="shared" si="2847"/>
        <v>2.1725173024426209E-7</v>
      </c>
      <c r="BG2355" s="13">
        <f t="shared" si="2848"/>
        <v>7.0997865443824854E-8</v>
      </c>
      <c r="BH2355" s="13">
        <f t="shared" si="2849"/>
        <v>1.7401576820281473E-8</v>
      </c>
      <c r="BI2355" s="13">
        <f t="shared" si="2850"/>
        <v>3.4121011829207918E-9</v>
      </c>
      <c r="BJ2355" s="14">
        <f t="shared" si="2851"/>
        <v>0.51441475233873402</v>
      </c>
      <c r="BK2355" s="14">
        <f t="shared" si="2852"/>
        <v>0.36461221540334604</v>
      </c>
      <c r="BL2355" s="14">
        <f t="shared" si="2853"/>
        <v>0.11944353738313469</v>
      </c>
      <c r="BM2355" s="14">
        <f t="shared" si="2854"/>
        <v>0.14430773594671581</v>
      </c>
      <c r="BN2355" s="14">
        <f t="shared" si="2855"/>
        <v>0.85561850022657637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1.3293413173652699</v>
      </c>
      <c r="F2356" s="10">
        <f>VLOOKUP(B2356,home!$B$2:$E$405,3,FALSE)</f>
        <v>1.07</v>
      </c>
      <c r="G2356" s="10">
        <f>VLOOKUP(C2356,away!$B$2:$E$405,4,FALSE)</f>
        <v>1.5</v>
      </c>
      <c r="H2356" s="10">
        <f>VLOOKUP(A2356,away!$A$2:$E$405,3,FALSE)</f>
        <v>1.1077844311377201</v>
      </c>
      <c r="I2356" s="10">
        <f>VLOOKUP(C2356,away!$B$2:$E$405,3,FALSE)</f>
        <v>0.64</v>
      </c>
      <c r="J2356" s="10">
        <f>VLOOKUP(B2356,home!$B$2:$E$405,4,FALSE)</f>
        <v>0.77</v>
      </c>
      <c r="K2356" s="12">
        <f t="shared" si="2800"/>
        <v>2.1335928143712586</v>
      </c>
      <c r="L2356" s="12">
        <f t="shared" si="2801"/>
        <v>0.54591616766466855</v>
      </c>
      <c r="M2356" s="13">
        <f t="shared" si="2802"/>
        <v>6.8596828161235773E-2</v>
      </c>
      <c r="N2356" s="13">
        <f t="shared" si="2803"/>
        <v>0.14635769965347264</v>
      </c>
      <c r="O2356" s="13">
        <f t="shared" si="2804"/>
        <v>3.7448117543733644E-2</v>
      </c>
      <c r="P2356" s="13">
        <f t="shared" si="2805"/>
        <v>7.9899034503040367E-2</v>
      </c>
      <c r="Q2356" s="13">
        <f t="shared" si="2806"/>
        <v>0.15613386815427807</v>
      </c>
      <c r="R2356" s="13">
        <f t="shared" si="2807"/>
        <v>1.0221766407865556E-2</v>
      </c>
      <c r="S2356" s="13">
        <f t="shared" si="2808"/>
        <v>2.3265856037515627E-2</v>
      </c>
      <c r="T2356" s="13">
        <f t="shared" si="2809"/>
        <v>8.5236002945444117E-2</v>
      </c>
      <c r="U2356" s="13">
        <f t="shared" si="2810"/>
        <v>2.1809087358003462E-2</v>
      </c>
      <c r="V2356" s="13">
        <f t="shared" si="2811"/>
        <v>3.0110226572557337E-3</v>
      </c>
      <c r="W2356" s="13">
        <f t="shared" si="2812"/>
        <v>0.11104203305798573</v>
      </c>
      <c r="X2356" s="13">
        <f t="shared" si="2813"/>
        <v>6.0619641136709E-2</v>
      </c>
      <c r="Y2356" s="13">
        <f t="shared" si="2814"/>
        <v>1.6546621087279834E-2</v>
      </c>
      <c r="Z2356" s="13">
        <f t="shared" si="2815"/>
        <v>1.8600758480484705E-3</v>
      </c>
      <c r="AA2356" s="13">
        <f t="shared" si="2816"/>
        <v>3.968644463581741E-3</v>
      </c>
      <c r="AB2356" s="13">
        <f t="shared" si="2817"/>
        <v>4.233735655146142E-3</v>
      </c>
      <c r="AC2356" s="13">
        <f t="shared" si="2818"/>
        <v>2.1919545118766071E-4</v>
      </c>
      <c r="AD2356" s="13">
        <f t="shared" si="2819"/>
        <v>5.9229620956423527E-2</v>
      </c>
      <c r="AE2356" s="13">
        <f t="shared" si="2820"/>
        <v>3.2334407684761667E-2</v>
      </c>
      <c r="AF2356" s="13">
        <f t="shared" si="2821"/>
        <v>8.8259379634860486E-3</v>
      </c>
      <c r="AG2356" s="13">
        <f t="shared" si="2822"/>
        <v>1.6060740763574716E-3</v>
      </c>
      <c r="AH2356" s="13">
        <f t="shared" si="2823"/>
        <v>2.5386136963305726E-4</v>
      </c>
      <c r="AI2356" s="13">
        <f t="shared" si="2824"/>
        <v>5.4163679409553701E-4</v>
      </c>
      <c r="AJ2356" s="13">
        <f t="shared" si="2825"/>
        <v>5.7781618594066151E-4</v>
      </c>
      <c r="AK2356" s="13">
        <f t="shared" si="2826"/>
        <v>4.1094148745013408E-4</v>
      </c>
      <c r="AL2356" s="13">
        <f t="shared" si="2827"/>
        <v>1.0212428409189522E-5</v>
      </c>
      <c r="AM2356" s="13">
        <f t="shared" si="2828"/>
        <v>2.5274378734111692E-2</v>
      </c>
      <c r="AN2356" s="13">
        <f t="shared" si="2829"/>
        <v>1.379769197863165E-2</v>
      </c>
      <c r="AO2356" s="13">
        <f t="shared" si="2830"/>
        <v>3.766191563796064E-3</v>
      </c>
      <c r="AP2356" s="13">
        <f t="shared" si="2831"/>
        <v>6.8534162173285098E-4</v>
      </c>
      <c r="AQ2356" s="13">
        <f t="shared" si="2832"/>
        <v>9.3534767919371703E-5</v>
      </c>
      <c r="AR2356" s="13">
        <f t="shared" si="2833"/>
        <v>2.771740520563651E-5</v>
      </c>
      <c r="AS2356" s="13">
        <f t="shared" si="2834"/>
        <v>5.9137656579762571E-5</v>
      </c>
      <c r="AT2356" s="13">
        <f t="shared" si="2835"/>
        <v>6.3087839568668318E-5</v>
      </c>
      <c r="AU2356" s="13">
        <f t="shared" si="2836"/>
        <v>4.4867920392639161E-5</v>
      </c>
      <c r="AV2356" s="13">
        <f t="shared" si="2837"/>
        <v>2.3932468136379143E-5</v>
      </c>
      <c r="AW2356" s="13">
        <f t="shared" si="2838"/>
        <v>3.3041824547620791E-7</v>
      </c>
      <c r="AX2356" s="13">
        <f t="shared" si="2839"/>
        <v>8.987538809133085E-3</v>
      </c>
      <c r="AY2356" s="13">
        <f t="shared" si="2840"/>
        <v>4.9064427434194124E-3</v>
      </c>
      <c r="AZ2356" s="13">
        <f t="shared" si="2841"/>
        <v>1.339253209676824E-3</v>
      </c>
      <c r="BA2356" s="13">
        <f t="shared" si="2842"/>
        <v>2.4370665991979291E-4</v>
      </c>
      <c r="BB2356" s="13">
        <f t="shared" si="2843"/>
        <v>3.3260851454442498E-5</v>
      </c>
      <c r="BC2356" s="13">
        <f t="shared" si="2844"/>
        <v>3.6315273118546147E-6</v>
      </c>
      <c r="BD2356" s="13">
        <f t="shared" si="2845"/>
        <v>2.5218966045783032E-6</v>
      </c>
      <c r="BE2356" s="13">
        <f t="shared" si="2846"/>
        <v>5.3807004741155427E-6</v>
      </c>
      <c r="BF2356" s="13">
        <f t="shared" si="2847"/>
        <v>5.7401119339284755E-6</v>
      </c>
      <c r="BG2356" s="13">
        <f t="shared" si="2848"/>
        <v>4.0823538586388341E-6</v>
      </c>
      <c r="BH2356" s="13">
        <f t="shared" si="2849"/>
        <v>2.1775202146281492E-6</v>
      </c>
      <c r="BI2356" s="13">
        <f t="shared" si="2850"/>
        <v>9.291882966157554E-7</v>
      </c>
      <c r="BJ2356" s="14">
        <f t="shared" si="2851"/>
        <v>0.73706287918330538</v>
      </c>
      <c r="BK2356" s="14">
        <f t="shared" si="2852"/>
        <v>0.17990859198206374</v>
      </c>
      <c r="BL2356" s="14">
        <f t="shared" si="2853"/>
        <v>7.9705182326715529E-2</v>
      </c>
      <c r="BM2356" s="14">
        <f t="shared" si="2854"/>
        <v>0.49497330259133299</v>
      </c>
      <c r="BN2356" s="14">
        <f t="shared" si="2855"/>
        <v>0.49865731442362604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1.3293413173652699</v>
      </c>
      <c r="F2357" s="10">
        <f>VLOOKUP(B2357,home!$B$2:$E$405,3,FALSE)</f>
        <v>1.07</v>
      </c>
      <c r="G2357" s="10">
        <f>VLOOKUP(C2357,away!$B$2:$E$405,4,FALSE)</f>
        <v>1.18</v>
      </c>
      <c r="H2357" s="10">
        <f>VLOOKUP(A2357,away!$A$2:$E$405,3,FALSE)</f>
        <v>1.1077844311377201</v>
      </c>
      <c r="I2357" s="10">
        <f>VLOOKUP(C2357,away!$B$2:$E$405,3,FALSE)</f>
        <v>1.18</v>
      </c>
      <c r="J2357" s="10">
        <f>VLOOKUP(B2357,home!$B$2:$E$405,4,FALSE)</f>
        <v>1.1599999999999999</v>
      </c>
      <c r="K2357" s="12">
        <f t="shared" si="2800"/>
        <v>1.67842634730539</v>
      </c>
      <c r="L2357" s="12">
        <f t="shared" si="2801"/>
        <v>1.5163353293413111</v>
      </c>
      <c r="M2357" s="13">
        <f t="shared" si="2802"/>
        <v>4.0976289819284778E-2</v>
      </c>
      <c r="N2357" s="13">
        <f t="shared" si="2803"/>
        <v>6.8775684447509186E-2</v>
      </c>
      <c r="O2357" s="13">
        <f t="shared" si="2804"/>
        <v>6.2133795918310197E-2</v>
      </c>
      <c r="P2357" s="13">
        <f t="shared" si="2805"/>
        <v>0.10428700012738792</v>
      </c>
      <c r="Q2357" s="13">
        <f t="shared" si="2806"/>
        <v>5.7717460415330477E-2</v>
      </c>
      <c r="R2357" s="13">
        <f t="shared" si="2807"/>
        <v>4.7107834948508363E-2</v>
      </c>
      <c r="S2357" s="13">
        <f t="shared" si="2808"/>
        <v>6.6354094303892525E-2</v>
      </c>
      <c r="T2357" s="13">
        <f t="shared" si="2809"/>
        <v>8.7519024347624236E-2</v>
      </c>
      <c r="U2357" s="13">
        <f t="shared" si="2810"/>
        <v>7.9067031342090074E-2</v>
      </c>
      <c r="V2357" s="13">
        <f t="shared" si="2811"/>
        <v>1.8763884815777409E-2</v>
      </c>
      <c r="W2357" s="13">
        <f t="shared" si="2812"/>
        <v>3.2291502086882189E-2</v>
      </c>
      <c r="X2357" s="13">
        <f t="shared" si="2813"/>
        <v>4.896474545183814E-2</v>
      </c>
      <c r="Y2357" s="13">
        <f t="shared" si="2814"/>
        <v>3.7123486710413232E-2</v>
      </c>
      <c r="Z2357" s="13">
        <f t="shared" si="2815"/>
        <v>2.3810424807067514E-2</v>
      </c>
      <c r="AA2357" s="13">
        <f t="shared" si="2816"/>
        <v>3.9964044336715972E-2</v>
      </c>
      <c r="AB2357" s="13">
        <f t="shared" si="2817"/>
        <v>3.3538352479812426E-2</v>
      </c>
      <c r="AC2357" s="13">
        <f t="shared" si="2818"/>
        <v>2.9846974720066093E-3</v>
      </c>
      <c r="AD2357" s="13">
        <f t="shared" si="2819"/>
        <v>1.3549726974172513E-2</v>
      </c>
      <c r="AE2357" s="13">
        <f t="shared" si="2820"/>
        <v>2.0545929713866727E-2</v>
      </c>
      <c r="AF2357" s="13">
        <f t="shared" si="2821"/>
        <v>1.557725954964977E-2</v>
      </c>
      <c r="AG2357" s="13">
        <f t="shared" si="2822"/>
        <v>7.8734496631510872E-3</v>
      </c>
      <c r="AH2357" s="13">
        <f t="shared" si="2823"/>
        <v>9.0261470853953089E-3</v>
      </c>
      <c r="AI2357" s="13">
        <f t="shared" si="2824"/>
        <v>1.5149723082781239E-2</v>
      </c>
      <c r="AJ2357" s="13">
        <f t="shared" si="2825"/>
        <v>1.2713847188260335E-2</v>
      </c>
      <c r="AK2357" s="13">
        <f t="shared" si="2826"/>
        <v>7.1130853654635647E-3</v>
      </c>
      <c r="AL2357" s="13">
        <f t="shared" si="2827"/>
        <v>3.0384902783157875E-4</v>
      </c>
      <c r="AM2357" s="13">
        <f t="shared" si="2828"/>
        <v>4.548443750449137E-3</v>
      </c>
      <c r="AN2357" s="13">
        <f t="shared" si="2829"/>
        <v>6.8969659523277207E-3</v>
      </c>
      <c r="AO2357" s="13">
        <f t="shared" si="2830"/>
        <v>5.2290565693893327E-3</v>
      </c>
      <c r="AP2357" s="13">
        <f t="shared" si="2831"/>
        <v>2.6430010717631066E-3</v>
      </c>
      <c r="AQ2357" s="13">
        <f t="shared" si="2832"/>
        <v>1.0019189751503369E-3</v>
      </c>
      <c r="AR2357" s="13">
        <f t="shared" si="2833"/>
        <v>2.7373331426832001E-3</v>
      </c>
      <c r="AS2357" s="13">
        <f t="shared" si="2834"/>
        <v>4.5944120680317477E-3</v>
      </c>
      <c r="AT2357" s="13">
        <f t="shared" si="2835"/>
        <v>3.8556911326811647E-3</v>
      </c>
      <c r="AU2357" s="13">
        <f t="shared" si="2836"/>
        <v>2.1571645280546096E-3</v>
      </c>
      <c r="AV2357" s="13">
        <f t="shared" si="2837"/>
        <v>9.0516044483986353E-4</v>
      </c>
      <c r="AW2357" s="13">
        <f t="shared" si="2838"/>
        <v>2.1480920730777131E-5</v>
      </c>
      <c r="AX2357" s="13">
        <f t="shared" si="2839"/>
        <v>1.2723713049983959E-3</v>
      </c>
      <c r="AY2357" s="13">
        <f t="shared" si="2840"/>
        <v>1.9293415618091767E-3</v>
      </c>
      <c r="AZ2357" s="13">
        <f t="shared" si="2841"/>
        <v>1.4627643862688991E-3</v>
      </c>
      <c r="BA2357" s="13">
        <f t="shared" si="2842"/>
        <v>7.3934710580059724E-4</v>
      </c>
      <c r="BB2357" s="13">
        <f t="shared" si="2843"/>
        <v>2.8027453429292333E-4</v>
      </c>
      <c r="BC2357" s="13">
        <f t="shared" si="2844"/>
        <v>8.4998035652608458E-5</v>
      </c>
      <c r="BD2357" s="13">
        <f t="shared" si="2845"/>
        <v>6.9178582540457086E-4</v>
      </c>
      <c r="BE2357" s="13">
        <f t="shared" si="2846"/>
        <v>1.161111556051438E-3</v>
      </c>
      <c r="BF2357" s="13">
        <f t="shared" si="2847"/>
        <v>9.7442011391874633E-4</v>
      </c>
      <c r="BG2357" s="13">
        <f t="shared" si="2848"/>
        <v>5.4516413084851442E-4</v>
      </c>
      <c r="BH2357" s="13">
        <f t="shared" si="2849"/>
        <v>2.2875446020549747E-4</v>
      </c>
      <c r="BI2357" s="13">
        <f t="shared" si="2850"/>
        <v>7.6789502614505855E-5</v>
      </c>
      <c r="BJ2357" s="14">
        <f t="shared" si="2851"/>
        <v>0.41602675260833977</v>
      </c>
      <c r="BK2357" s="14">
        <f t="shared" si="2852"/>
        <v>0.23559915712798998</v>
      </c>
      <c r="BL2357" s="14">
        <f t="shared" si="2853"/>
        <v>0.32374164865267124</v>
      </c>
      <c r="BM2357" s="14">
        <f t="shared" si="2854"/>
        <v>0.61627205687865905</v>
      </c>
      <c r="BN2357" s="14">
        <f t="shared" si="2855"/>
        <v>0.38099806567633093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1.3293413173652699</v>
      </c>
      <c r="F2358" s="10">
        <f>VLOOKUP(B2358,home!$B$2:$E$405,3,FALSE)</f>
        <v>1.4</v>
      </c>
      <c r="G2358" s="10">
        <f>VLOOKUP(C2358,away!$B$2:$E$405,4,FALSE)</f>
        <v>0.32</v>
      </c>
      <c r="H2358" s="10">
        <f>VLOOKUP(A2358,away!$A$2:$E$405,3,FALSE)</f>
        <v>1.1077844311377201</v>
      </c>
      <c r="I2358" s="10">
        <f>VLOOKUP(C2358,away!$B$2:$E$405,3,FALSE)</f>
        <v>1.5</v>
      </c>
      <c r="J2358" s="10">
        <f>VLOOKUP(B2358,home!$B$2:$E$405,4,FALSE)</f>
        <v>1.1599999999999999</v>
      </c>
      <c r="K2358" s="12">
        <f t="shared" si="2800"/>
        <v>0.59554491017964095</v>
      </c>
      <c r="L2358" s="12">
        <f t="shared" si="2801"/>
        <v>1.9275449101796329</v>
      </c>
      <c r="M2358" s="13">
        <f t="shared" si="2802"/>
        <v>8.0211384696755789E-2</v>
      </c>
      <c r="N2358" s="13">
        <f t="shared" si="2803"/>
        <v>4.7769481894614052E-2</v>
      </c>
      <c r="O2358" s="13">
        <f t="shared" si="2804"/>
        <v>0.15461104631069211</v>
      </c>
      <c r="P2358" s="13">
        <f t="shared" si="2805"/>
        <v>9.207782168788145E-2</v>
      </c>
      <c r="Q2358" s="13">
        <f t="shared" si="2806"/>
        <v>1.4224435902127956E-2</v>
      </c>
      <c r="R2358" s="13">
        <f t="shared" si="2807"/>
        <v>0.14900986768686109</v>
      </c>
      <c r="S2358" s="13">
        <f t="shared" si="2808"/>
        <v>2.6424943537747592E-2</v>
      </c>
      <c r="T2358" s="13">
        <f t="shared" si="2809"/>
        <v>2.7418239023323177E-2</v>
      </c>
      <c r="U2358" s="13">
        <f t="shared" si="2810"/>
        <v>8.874206826745186E-2</v>
      </c>
      <c r="V2358" s="13">
        <f t="shared" si="2811"/>
        <v>3.3704708964800954E-3</v>
      </c>
      <c r="W2358" s="13">
        <f t="shared" si="2812"/>
        <v>2.8237634672296182E-3</v>
      </c>
      <c r="X2358" s="13">
        <f t="shared" si="2813"/>
        <v>5.4429308988096434E-3</v>
      </c>
      <c r="Y2358" s="13">
        <f t="shared" si="2814"/>
        <v>5.2457468752299917E-3</v>
      </c>
      <c r="Z2358" s="13">
        <f t="shared" si="2815"/>
        <v>9.5741070675449888E-2</v>
      </c>
      <c r="AA2358" s="13">
        <f t="shared" si="2816"/>
        <v>5.7018107335913455E-2</v>
      </c>
      <c r="AB2358" s="13">
        <f t="shared" si="2817"/>
        <v>1.6978421805989855E-2</v>
      </c>
      <c r="AC2358" s="13">
        <f t="shared" si="2818"/>
        <v>2.4181855495292929E-4</v>
      </c>
      <c r="AD2358" s="13">
        <f t="shared" si="2819"/>
        <v>4.2041949011495356E-4</v>
      </c>
      <c r="AE2358" s="13">
        <f t="shared" si="2820"/>
        <v>8.1037744831139521E-4</v>
      </c>
      <c r="AF2358" s="13">
        <f t="shared" si="2821"/>
        <v>7.8101946290849429E-4</v>
      </c>
      <c r="AG2358" s="13">
        <f t="shared" si="2822"/>
        <v>5.0181669682683298E-4</v>
      </c>
      <c r="AH2358" s="13">
        <f t="shared" si="2823"/>
        <v>4.6136303368902953E-2</v>
      </c>
      <c r="AI2358" s="13">
        <f t="shared" si="2824"/>
        <v>2.7476240645853973E-2</v>
      </c>
      <c r="AJ2358" s="13">
        <f t="shared" si="2825"/>
        <v>8.181667633754653E-3</v>
      </c>
      <c r="AK2358" s="13">
        <f t="shared" si="2826"/>
        <v>1.6241835053546969E-3</v>
      </c>
      <c r="AL2358" s="13">
        <f t="shared" si="2827"/>
        <v>1.1103723426770649E-5</v>
      </c>
      <c r="AM2358" s="13">
        <f t="shared" si="2828"/>
        <v>5.0075737495656115E-5</v>
      </c>
      <c r="AN2358" s="13">
        <f t="shared" si="2829"/>
        <v>9.6523232933243329E-5</v>
      </c>
      <c r="AO2358" s="13">
        <f t="shared" si="2830"/>
        <v>9.3026433177278159E-5</v>
      </c>
      <c r="AP2358" s="13">
        <f t="shared" si="2831"/>
        <v>5.97708759276761E-5</v>
      </c>
      <c r="AQ2358" s="13">
        <f t="shared" si="2832"/>
        <v>2.8802761917842579E-5</v>
      </c>
      <c r="AR2358" s="13">
        <f t="shared" si="2833"/>
        <v>1.7785959346646472E-2</v>
      </c>
      <c r="AS2358" s="13">
        <f t="shared" si="2834"/>
        <v>1.0592337561557318E-2</v>
      </c>
      <c r="AT2358" s="13">
        <f t="shared" si="2835"/>
        <v>3.1541063608450451E-3</v>
      </c>
      <c r="AU2358" s="13">
        <f t="shared" si="2836"/>
        <v>6.2613732978883223E-4</v>
      </c>
      <c r="AV2358" s="13">
        <f t="shared" si="2837"/>
        <v>9.3223224957302567E-5</v>
      </c>
      <c r="AW2358" s="13">
        <f t="shared" si="2838"/>
        <v>3.5406676081477771E-7</v>
      </c>
      <c r="AX2358" s="13">
        <f t="shared" si="2839"/>
        <v>4.9703917648382984E-6</v>
      </c>
      <c r="AY2358" s="13">
        <f t="shared" si="2840"/>
        <v>9.5806533479128244E-6</v>
      </c>
      <c r="AZ2358" s="13">
        <f t="shared" si="2841"/>
        <v>9.2335697984824123E-6</v>
      </c>
      <c r="BA2358" s="13">
        <f t="shared" si="2842"/>
        <v>5.9327068226177186E-6</v>
      </c>
      <c r="BB2358" s="13">
        <f t="shared" si="2843"/>
        <v>2.8588897098811897E-6</v>
      </c>
      <c r="BC2358" s="13">
        <f t="shared" si="2844"/>
        <v>1.1021276618092831E-6</v>
      </c>
      <c r="BD2358" s="13">
        <f t="shared" si="2845"/>
        <v>5.7138725685483864E-3</v>
      </c>
      <c r="BE2358" s="13">
        <f t="shared" si="2846"/>
        <v>3.4028677256140632E-3</v>
      </c>
      <c r="BF2358" s="13">
        <f t="shared" si="2847"/>
        <v>1.0132802770020132E-3</v>
      </c>
      <c r="BG2358" s="13">
        <f t="shared" si="2848"/>
        <v>2.011513038513219E-4</v>
      </c>
      <c r="BH2358" s="13">
        <f t="shared" si="2849"/>
        <v>2.9948658796163288E-5</v>
      </c>
      <c r="BI2358" s="13">
        <f t="shared" si="2850"/>
        <v>3.5671542625523572E-6</v>
      </c>
      <c r="BJ2358" s="14">
        <f t="shared" si="2851"/>
        <v>0.10580010854005337</v>
      </c>
      <c r="BK2358" s="14">
        <f t="shared" si="2852"/>
        <v>0.20234712375059255</v>
      </c>
      <c r="BL2358" s="14">
        <f t="shared" si="2853"/>
        <v>0.59239435807264385</v>
      </c>
      <c r="BM2358" s="14">
        <f t="shared" si="2854"/>
        <v>0.45836939627322038</v>
      </c>
      <c r="BN2358" s="14">
        <f t="shared" si="2855"/>
        <v>0.53790403817893251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1.3293413173652699</v>
      </c>
      <c r="F2359" s="10">
        <f>VLOOKUP(B2359,home!$B$2:$E$405,3,FALSE)</f>
        <v>0.38</v>
      </c>
      <c r="G2359" s="10">
        <f>VLOOKUP(C2359,away!$B$2:$E$405,4,FALSE)</f>
        <v>1.61</v>
      </c>
      <c r="H2359" s="10">
        <f>VLOOKUP(A2359,away!$A$2:$E$405,3,FALSE)</f>
        <v>1.1077844311377201</v>
      </c>
      <c r="I2359" s="10">
        <f>VLOOKUP(C2359,away!$B$2:$E$405,3,FALSE)</f>
        <v>0.54</v>
      </c>
      <c r="J2359" s="10">
        <f>VLOOKUP(B2359,home!$B$2:$E$405,4,FALSE)</f>
        <v>0.9</v>
      </c>
      <c r="K2359" s="12">
        <f t="shared" si="2800"/>
        <v>0.81329101796407222</v>
      </c>
      <c r="L2359" s="12">
        <f t="shared" si="2801"/>
        <v>0.53838323353293194</v>
      </c>
      <c r="M2359" s="13">
        <f t="shared" si="2802"/>
        <v>0.25880659038926196</v>
      </c>
      <c r="N2359" s="13">
        <f t="shared" si="2803"/>
        <v>0.21048507535349356</v>
      </c>
      <c r="O2359" s="13">
        <f t="shared" si="2804"/>
        <v>0.13933712899340386</v>
      </c>
      <c r="P2359" s="13">
        <f t="shared" si="2805"/>
        <v>0.11332163547923668</v>
      </c>
      <c r="Q2359" s="13">
        <f t="shared" si="2806"/>
        <v>8.5592810600243596E-2</v>
      </c>
      <c r="R2359" s="13">
        <f t="shared" si="2807"/>
        <v>3.7508387029332006E-2</v>
      </c>
      <c r="S2359" s="13">
        <f t="shared" si="2808"/>
        <v>1.240481651604592E-2</v>
      </c>
      <c r="T2359" s="13">
        <f t="shared" si="2809"/>
        <v>4.6081734138130957E-2</v>
      </c>
      <c r="U2359" s="13">
        <f t="shared" si="2810"/>
        <v>3.0505234269275833E-2</v>
      </c>
      <c r="V2359" s="13">
        <f t="shared" si="2811"/>
        <v>6.035112051581132E-4</v>
      </c>
      <c r="W2359" s="13">
        <f t="shared" si="2812"/>
        <v>2.3203954687826048E-2</v>
      </c>
      <c r="X2359" s="13">
        <f t="shared" si="2813"/>
        <v>1.2492620155583421E-2</v>
      </c>
      <c r="Y2359" s="13">
        <f t="shared" si="2814"/>
        <v>3.3629086173308405E-3</v>
      </c>
      <c r="Z2359" s="13">
        <f t="shared" si="2815"/>
        <v>6.7312955644854853E-3</v>
      </c>
      <c r="AA2359" s="13">
        <f t="shared" si="2816"/>
        <v>5.4745022218574448E-3</v>
      </c>
      <c r="AB2359" s="13">
        <f t="shared" si="2817"/>
        <v>2.226181742430508E-3</v>
      </c>
      <c r="AC2359" s="13">
        <f t="shared" si="2818"/>
        <v>1.6515923313549071E-5</v>
      </c>
      <c r="AD2359" s="13">
        <f t="shared" si="2819"/>
        <v>4.7178919822135623E-3</v>
      </c>
      <c r="AE2359" s="13">
        <f t="shared" si="2820"/>
        <v>2.5400339408432311E-3</v>
      </c>
      <c r="AF2359" s="13">
        <f t="shared" si="2821"/>
        <v>6.8375584317728741E-4</v>
      </c>
      <c r="AG2359" s="13">
        <f t="shared" si="2822"/>
        <v>1.2270756059894146E-4</v>
      </c>
      <c r="AH2359" s="13">
        <f t="shared" si="2823"/>
        <v>9.0600416796839426E-4</v>
      </c>
      <c r="AI2359" s="13">
        <f t="shared" si="2824"/>
        <v>7.3684505204670763E-4</v>
      </c>
      <c r="AJ2359" s="13">
        <f t="shared" si="2825"/>
        <v>2.9963473123042827E-4</v>
      </c>
      <c r="AK2359" s="13">
        <f t="shared" si="2826"/>
        <v>8.1230078526595389E-5</v>
      </c>
      <c r="AL2359" s="13">
        <f t="shared" si="2827"/>
        <v>2.8926797243084272E-7</v>
      </c>
      <c r="AM2359" s="13">
        <f t="shared" si="2828"/>
        <v>7.6740383457180083E-4</v>
      </c>
      <c r="AN2359" s="13">
        <f t="shared" si="2829"/>
        <v>4.1315735788233725E-4</v>
      </c>
      <c r="AO2359" s="13">
        <f t="shared" si="2830"/>
        <v>1.1121849714730775E-4</v>
      </c>
      <c r="AP2359" s="13">
        <f t="shared" si="2831"/>
        <v>1.9959391374280244E-5</v>
      </c>
      <c r="AQ2359" s="13">
        <f t="shared" si="2832"/>
        <v>2.6864504168585765E-6</v>
      </c>
      <c r="AR2359" s="13">
        <f t="shared" si="2833"/>
        <v>9.7555490709027554E-5</v>
      </c>
      <c r="AS2359" s="13">
        <f t="shared" si="2834"/>
        <v>7.9341004346729612E-5</v>
      </c>
      <c r="AT2359" s="13">
        <f t="shared" si="2835"/>
        <v>3.2263663095721797E-5</v>
      </c>
      <c r="AU2359" s="13">
        <f t="shared" si="2836"/>
        <v>8.7465824674564833E-6</v>
      </c>
      <c r="AV2359" s="13">
        <f t="shared" si="2837"/>
        <v>1.7783792396660971E-6</v>
      </c>
      <c r="AW2359" s="13">
        <f t="shared" si="2838"/>
        <v>3.5183201305227466E-9</v>
      </c>
      <c r="AX2359" s="13">
        <f t="shared" si="2839"/>
        <v>1.0402044096807202E-4</v>
      </c>
      <c r="AY2359" s="13">
        <f t="shared" si="2840"/>
        <v>5.6002861361912071E-5</v>
      </c>
      <c r="AZ2359" s="13">
        <f t="shared" si="2841"/>
        <v>1.5075500793561358E-5</v>
      </c>
      <c r="BA2359" s="13">
        <f t="shared" si="2842"/>
        <v>2.7054656214552826E-6</v>
      </c>
      <c r="BB2359" s="13">
        <f t="shared" si="2843"/>
        <v>3.6414433237281946E-7</v>
      </c>
      <c r="BC2359" s="13">
        <f t="shared" si="2844"/>
        <v>3.9209840627113859E-8</v>
      </c>
      <c r="BD2359" s="13">
        <f t="shared" si="2845"/>
        <v>8.753706756136358E-6</v>
      </c>
      <c r="BE2359" s="13">
        <f t="shared" si="2846"/>
        <v>7.1193110786571158E-6</v>
      </c>
      <c r="BF2359" s="13">
        <f t="shared" si="2847"/>
        <v>2.8950358771819709E-6</v>
      </c>
      <c r="BG2359" s="13">
        <f t="shared" si="2848"/>
        <v>7.8483555853194517E-7</v>
      </c>
      <c r="BH2359" s="13">
        <f t="shared" si="2849"/>
        <v>1.595749275832117E-7</v>
      </c>
      <c r="BI2359" s="13">
        <f t="shared" si="2850"/>
        <v>2.5956171059138682E-8</v>
      </c>
      <c r="BJ2359" s="14">
        <f t="shared" si="2851"/>
        <v>0.39077612603375211</v>
      </c>
      <c r="BK2359" s="14">
        <f t="shared" si="2852"/>
        <v>0.38520936164235053</v>
      </c>
      <c r="BL2359" s="14">
        <f t="shared" si="2853"/>
        <v>0.21731457182629957</v>
      </c>
      <c r="BM2359" s="14">
        <f t="shared" si="2854"/>
        <v>0.15492372787887423</v>
      </c>
      <c r="BN2359" s="14">
        <f t="shared" si="2855"/>
        <v>0.84505162784497168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1.3293413173652699</v>
      </c>
      <c r="F2360" s="10">
        <f>VLOOKUP(B2360,home!$B$2:$E$405,3,FALSE)</f>
        <v>0.97</v>
      </c>
      <c r="G2360" s="10">
        <f>VLOOKUP(C2360,away!$B$2:$E$405,4,FALSE)</f>
        <v>0.86</v>
      </c>
      <c r="H2360" s="10">
        <f>VLOOKUP(A2360,away!$A$2:$E$405,3,FALSE)</f>
        <v>1.1077844311377201</v>
      </c>
      <c r="I2360" s="10">
        <f>VLOOKUP(C2360,away!$B$2:$E$405,3,FALSE)</f>
        <v>1.07</v>
      </c>
      <c r="J2360" s="10">
        <f>VLOOKUP(B2360,home!$B$2:$E$405,4,FALSE)</f>
        <v>1.1599999999999999</v>
      </c>
      <c r="K2360" s="12">
        <f t="shared" si="2800"/>
        <v>1.1089365269461082</v>
      </c>
      <c r="L2360" s="12">
        <f t="shared" si="2801"/>
        <v>1.3749820359281379</v>
      </c>
      <c r="M2360" s="13">
        <f t="shared" si="2802"/>
        <v>8.3415714602704111E-2</v>
      </c>
      <c r="N2360" s="13">
        <f t="shared" si="2803"/>
        <v>9.2502732844250452E-2</v>
      </c>
      <c r="O2360" s="13">
        <f t="shared" si="2804"/>
        <v>0.1146951090928266</v>
      </c>
      <c r="P2360" s="13">
        <f t="shared" si="2805"/>
        <v>0.12718959593510409</v>
      </c>
      <c r="Q2360" s="13">
        <f t="shared" si="2806"/>
        <v>5.1289829646663405E-2</v>
      </c>
      <c r="R2360" s="13">
        <f t="shared" si="2807"/>
        <v>7.8851857305727316E-2</v>
      </c>
      <c r="S2360" s="13">
        <f t="shared" si="2808"/>
        <v>4.8483650206632173E-2</v>
      </c>
      <c r="T2360" s="13">
        <f t="shared" si="2809"/>
        <v>7.0522594389976614E-2</v>
      </c>
      <c r="U2360" s="13">
        <f t="shared" si="2810"/>
        <v>8.7441704783863344E-2</v>
      </c>
      <c r="V2360" s="13">
        <f t="shared" si="2811"/>
        <v>8.2140343147718894E-3</v>
      </c>
      <c r="W2360" s="13">
        <f t="shared" si="2812"/>
        <v>1.8959055185342813E-2</v>
      </c>
      <c r="X2360" s="13">
        <f t="shared" si="2813"/>
        <v>2.6068360298016579E-2</v>
      </c>
      <c r="Y2360" s="13">
        <f t="shared" si="2814"/>
        <v>1.792176355793754E-2</v>
      </c>
      <c r="Z2360" s="13">
        <f t="shared" si="2815"/>
        <v>3.6139962431647979E-2</v>
      </c>
      <c r="AA2360" s="13">
        <f t="shared" si="2816"/>
        <v>4.0076924422914537E-2</v>
      </c>
      <c r="AB2360" s="13">
        <f t="shared" si="2817"/>
        <v>2.2221382690114259E-2</v>
      </c>
      <c r="AC2360" s="13">
        <f t="shared" si="2818"/>
        <v>7.827809412687156E-4</v>
      </c>
      <c r="AD2360" s="13">
        <f t="shared" si="2819"/>
        <v>5.2560972028534167E-3</v>
      </c>
      <c r="AE2360" s="13">
        <f t="shared" si="2820"/>
        <v>7.227039233015581E-3</v>
      </c>
      <c r="AF2360" s="13">
        <f t="shared" si="2821"/>
        <v>4.9685245591721472E-3</v>
      </c>
      <c r="AG2360" s="13">
        <f t="shared" si="2822"/>
        <v>2.2772106713098241E-3</v>
      </c>
      <c r="AH2360" s="13">
        <f t="shared" si="2823"/>
        <v>1.2422949780658436E-2</v>
      </c>
      <c r="AI2360" s="13">
        <f t="shared" si="2824"/>
        <v>1.377626278418928E-2</v>
      </c>
      <c r="AJ2360" s="13">
        <f t="shared" si="2825"/>
        <v>7.6385005030978944E-3</v>
      </c>
      <c r="AK2360" s="13">
        <f t="shared" si="2826"/>
        <v>2.8235374063271591E-3</v>
      </c>
      <c r="AL2360" s="13">
        <f t="shared" si="2827"/>
        <v>4.7742367058708154E-5</v>
      </c>
      <c r="AM2360" s="13">
        <f t="shared" si="2828"/>
        <v>1.1657356354846846E-3</v>
      </c>
      <c r="AN2360" s="13">
        <f t="shared" si="2829"/>
        <v>1.6028655574327132E-3</v>
      </c>
      <c r="AO2360" s="13">
        <f t="shared" si="2830"/>
        <v>1.1019556737389611E-3</v>
      </c>
      <c r="AP2360" s="13">
        <f t="shared" si="2831"/>
        <v>5.0505641859338645E-4</v>
      </c>
      <c r="AQ2360" s="13">
        <f t="shared" si="2832"/>
        <v>1.7361087567402706E-4</v>
      </c>
      <c r="AR2360" s="13">
        <f t="shared" si="2833"/>
        <v>3.4162665563285534E-3</v>
      </c>
      <c r="AS2360" s="13">
        <f t="shared" si="2834"/>
        <v>3.7884227700971267E-3</v>
      </c>
      <c r="AT2360" s="13">
        <f t="shared" si="2835"/>
        <v>2.1005601946375318E-3</v>
      </c>
      <c r="AU2360" s="13">
        <f t="shared" si="2836"/>
        <v>7.7646264229419494E-4</v>
      </c>
      <c r="AV2360" s="13">
        <f t="shared" si="2837"/>
        <v>2.1526194646228077E-4</v>
      </c>
      <c r="AW2360" s="13">
        <f t="shared" si="2838"/>
        <v>2.0221117821024718E-6</v>
      </c>
      <c r="AX2360" s="13">
        <f t="shared" si="2839"/>
        <v>2.1545447115861648E-4</v>
      </c>
      <c r="AY2360" s="13">
        <f t="shared" si="2840"/>
        <v>2.9624602740349474E-4</v>
      </c>
      <c r="AZ2360" s="13">
        <f t="shared" si="2841"/>
        <v>2.0366648294744009E-4</v>
      </c>
      <c r="BA2360" s="13">
        <f t="shared" si="2842"/>
        <v>9.3345918457798173E-5</v>
      </c>
      <c r="BB2360" s="13">
        <f t="shared" si="2843"/>
        <v>3.2087240251671313E-5</v>
      </c>
      <c r="BC2360" s="13">
        <f t="shared" si="2844"/>
        <v>8.8238757857116721E-6</v>
      </c>
      <c r="BD2360" s="13">
        <f t="shared" si="2845"/>
        <v>7.8288419081564049E-4</v>
      </c>
      <c r="BE2360" s="13">
        <f t="shared" si="2846"/>
        <v>8.6816887556411047E-4</v>
      </c>
      <c r="BF2360" s="13">
        <f t="shared" si="2847"/>
        <v>4.8137208883538646E-4</v>
      </c>
      <c r="BG2360" s="13">
        <f t="shared" si="2848"/>
        <v>1.7793703078730226E-4</v>
      </c>
      <c r="BH2360" s="13">
        <f t="shared" si="2849"/>
        <v>4.9330218234093432E-5</v>
      </c>
      <c r="BI2360" s="13">
        <f t="shared" si="2850"/>
        <v>1.0940816176401834E-5</v>
      </c>
      <c r="BJ2360" s="14">
        <f t="shared" si="2851"/>
        <v>0.30239205576546679</v>
      </c>
      <c r="BK2360" s="14">
        <f t="shared" si="2852"/>
        <v>0.2684297643949432</v>
      </c>
      <c r="BL2360" s="14">
        <f t="shared" si="2853"/>
        <v>0.39261583609995143</v>
      </c>
      <c r="BM2360" s="14">
        <f t="shared" si="2854"/>
        <v>0.4513385553491121</v>
      </c>
      <c r="BN2360" s="14">
        <f t="shared" si="2855"/>
        <v>0.54794483942727601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1.3293413173652699</v>
      </c>
      <c r="F2361" s="10">
        <f>VLOOKUP(B2361,home!$B$2:$E$405,3,FALSE)</f>
        <v>1.72</v>
      </c>
      <c r="G2361" s="10">
        <f>VLOOKUP(C2361,away!$B$2:$E$405,4,FALSE)</f>
        <v>1.29</v>
      </c>
      <c r="H2361" s="10">
        <f>VLOOKUP(A2361,away!$A$2:$E$405,3,FALSE)</f>
        <v>1.1077844311377201</v>
      </c>
      <c r="I2361" s="10">
        <f>VLOOKUP(C2361,away!$B$2:$E$405,3,FALSE)</f>
        <v>0.86</v>
      </c>
      <c r="J2361" s="10">
        <f>VLOOKUP(B2361,home!$B$2:$E$405,4,FALSE)</f>
        <v>1.1599999999999999</v>
      </c>
      <c r="K2361" s="12">
        <f t="shared" si="2800"/>
        <v>2.9495425149700609</v>
      </c>
      <c r="L2361" s="12">
        <f t="shared" si="2801"/>
        <v>1.1051257485029895</v>
      </c>
      <c r="M2361" s="13">
        <f t="shared" si="2802"/>
        <v>1.7341231949437905E-2</v>
      </c>
      <c r="N2361" s="13">
        <f t="shared" si="2803"/>
        <v>5.1148700896824259E-2</v>
      </c>
      <c r="O2361" s="13">
        <f t="shared" si="2804"/>
        <v>1.916424193808652E-2</v>
      </c>
      <c r="P2361" s="13">
        <f t="shared" si="2805"/>
        <v>5.6525746363558435E-2</v>
      </c>
      <c r="Q2361" s="13">
        <f t="shared" si="2806"/>
        <v>7.5432633940335225E-2</v>
      </c>
      <c r="R2361" s="13">
        <f t="shared" si="2807"/>
        <v>1.0589448608160126E-2</v>
      </c>
      <c r="S2361" s="13">
        <f t="shared" si="2808"/>
        <v>4.6063048047473173E-2</v>
      </c>
      <c r="T2361" s="13">
        <f t="shared" si="2809"/>
        <v>8.3362546044864969E-2</v>
      </c>
      <c r="U2361" s="13">
        <f t="shared" si="2810"/>
        <v>3.1234028879858836E-2</v>
      </c>
      <c r="V2361" s="13">
        <f t="shared" si="2811"/>
        <v>1.6683091094076712E-2</v>
      </c>
      <c r="W2361" s="13">
        <f t="shared" si="2812"/>
        <v>7.4163920274397443E-2</v>
      </c>
      <c r="X2361" s="13">
        <f t="shared" si="2813"/>
        <v>8.1960457905159503E-2</v>
      </c>
      <c r="Y2361" s="13">
        <f t="shared" si="2814"/>
        <v>4.52883061950436E-2</v>
      </c>
      <c r="Z2361" s="13">
        <f t="shared" si="2815"/>
        <v>3.9008907731089672E-3</v>
      </c>
      <c r="AA2361" s="13">
        <f t="shared" si="2816"/>
        <v>1.150584318153933E-2</v>
      </c>
      <c r="AB2361" s="13">
        <f t="shared" si="2817"/>
        <v>1.6968486817264324E-2</v>
      </c>
      <c r="AC2361" s="13">
        <f t="shared" si="2818"/>
        <v>3.3987787693425943E-3</v>
      </c>
      <c r="AD2361" s="13">
        <f t="shared" si="2819"/>
        <v>5.4687408981546337E-2</v>
      </c>
      <c r="AE2361" s="13">
        <f t="shared" si="2820"/>
        <v>6.0436463784420504E-2</v>
      </c>
      <c r="AF2361" s="13">
        <f t="shared" si="2821"/>
        <v>3.339494613831577E-2</v>
      </c>
      <c r="AG2361" s="13">
        <f t="shared" si="2822"/>
        <v>1.2301871615774415E-2</v>
      </c>
      <c r="AH2361" s="13">
        <f t="shared" si="2823"/>
        <v>1.0777437088651128E-3</v>
      </c>
      <c r="AI2361" s="13">
        <f t="shared" si="2824"/>
        <v>3.1788508895391667E-3</v>
      </c>
      <c r="AJ2361" s="13">
        <f t="shared" si="2825"/>
        <v>4.6880779237230847E-3</v>
      </c>
      <c r="AK2361" s="13">
        <f t="shared" si="2826"/>
        <v>4.6092283831712698E-3</v>
      </c>
      <c r="AL2361" s="13">
        <f t="shared" si="2827"/>
        <v>4.4314846193596748E-4</v>
      </c>
      <c r="AM2361" s="13">
        <f t="shared" si="2828"/>
        <v>3.2260567564925284E-2</v>
      </c>
      <c r="AN2361" s="13">
        <f t="shared" si="2829"/>
        <v>3.565198387731932E-2</v>
      </c>
      <c r="AO2361" s="13">
        <f t="shared" si="2830"/>
        <v>1.969996268401952E-2</v>
      </c>
      <c r="AP2361" s="13">
        <f t="shared" si="2831"/>
        <v>7.2569786688860115E-3</v>
      </c>
      <c r="AQ2361" s="13">
        <f t="shared" si="2832"/>
        <v>2.00496849583072E-3</v>
      </c>
      <c r="AR2361" s="13">
        <f t="shared" si="2833"/>
        <v>2.3820846459078916E-4</v>
      </c>
      <c r="AS2361" s="13">
        <f t="shared" si="2834"/>
        <v>7.0260599373627309E-4</v>
      </c>
      <c r="AT2361" s="13">
        <f t="shared" si="2835"/>
        <v>1.0361831248989629E-3</v>
      </c>
      <c r="AU2361" s="13">
        <f t="shared" si="2836"/>
        <v>1.0187553933946748E-3</v>
      </c>
      <c r="AV2361" s="13">
        <f t="shared" si="2837"/>
        <v>7.5121558629316068E-4</v>
      </c>
      <c r="AW2361" s="13">
        <f t="shared" si="2838"/>
        <v>4.0124820610320463E-5</v>
      </c>
      <c r="AX2361" s="13">
        <f t="shared" si="2839"/>
        <v>1.5858985931635226E-2</v>
      </c>
      <c r="AY2361" s="13">
        <f t="shared" si="2840"/>
        <v>1.752617369819676E-2</v>
      </c>
      <c r="AZ2361" s="13">
        <f t="shared" si="2841"/>
        <v>9.6843129133065541E-3</v>
      </c>
      <c r="BA2361" s="13">
        <f t="shared" si="2842"/>
        <v>3.5674611856850247E-3</v>
      </c>
      <c r="BB2361" s="13">
        <f t="shared" si="2843"/>
        <v>9.8562330327138102E-4</v>
      </c>
      <c r="BC2361" s="13">
        <f t="shared" si="2844"/>
        <v>2.1784753815395479E-4</v>
      </c>
      <c r="BD2361" s="13">
        <f t="shared" si="2845"/>
        <v>4.387505128844062E-5</v>
      </c>
      <c r="BE2361" s="13">
        <f t="shared" si="2846"/>
        <v>1.2941132912174758E-4</v>
      </c>
      <c r="BF2361" s="13">
        <f t="shared" si="2847"/>
        <v>1.9085210858168881E-4</v>
      </c>
      <c r="BG2361" s="13">
        <f t="shared" si="2848"/>
        <v>1.8764213611112453E-4</v>
      </c>
      <c r="BH2361" s="13">
        <f t="shared" si="2849"/>
        <v>1.3836461451489021E-4</v>
      </c>
      <c r="BI2361" s="13">
        <f t="shared" si="2850"/>
        <v>8.1622462615822412E-5</v>
      </c>
      <c r="BJ2361" s="14">
        <f t="shared" si="2851"/>
        <v>0.71689212163791161</v>
      </c>
      <c r="BK2361" s="14">
        <f t="shared" si="2852"/>
        <v>0.15798121838402152</v>
      </c>
      <c r="BL2361" s="14">
        <f t="shared" si="2853"/>
        <v>0.10753468659535532</v>
      </c>
      <c r="BM2361" s="14">
        <f t="shared" si="2854"/>
        <v>0.73862086481640843</v>
      </c>
      <c r="BN2361" s="14">
        <f t="shared" si="2855"/>
        <v>0.23020200369640248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1.3293413173652699</v>
      </c>
      <c r="F2362" s="10">
        <f>VLOOKUP(B2362,home!$B$2:$E$405,3,FALSE)</f>
        <v>1.07</v>
      </c>
      <c r="G2362" s="10">
        <f>VLOOKUP(C2362,away!$B$2:$E$405,4,FALSE)</f>
        <v>1.07</v>
      </c>
      <c r="H2362" s="10">
        <f>VLOOKUP(A2362,away!$A$2:$E$405,3,FALSE)</f>
        <v>1.1077844311377201</v>
      </c>
      <c r="I2362" s="10">
        <f>VLOOKUP(C2362,away!$B$2:$E$405,3,FALSE)</f>
        <v>0.54</v>
      </c>
      <c r="J2362" s="10">
        <f>VLOOKUP(B2362,home!$B$2:$E$405,4,FALSE)</f>
        <v>0.39</v>
      </c>
      <c r="K2362" s="12">
        <f t="shared" si="2800"/>
        <v>1.5219628742514979</v>
      </c>
      <c r="L2362" s="12">
        <f t="shared" si="2801"/>
        <v>0.23329940119760387</v>
      </c>
      <c r="M2362" s="13">
        <f t="shared" si="2802"/>
        <v>0.17286189891357873</v>
      </c>
      <c r="N2362" s="13">
        <f t="shared" si="2803"/>
        <v>0.26308939251908214</v>
      </c>
      <c r="O2362" s="13">
        <f t="shared" si="2804"/>
        <v>4.0328577506418641E-2</v>
      </c>
      <c r="P2362" s="13">
        <f t="shared" si="2805"/>
        <v>6.1378597736143216E-2</v>
      </c>
      <c r="Q2362" s="13">
        <f t="shared" si="2806"/>
        <v>0.20020614401171147</v>
      </c>
      <c r="R2362" s="13">
        <f t="shared" si="2807"/>
        <v>4.7043164916993124E-3</v>
      </c>
      <c r="S2362" s="13">
        <f t="shared" si="2808"/>
        <v>5.4484711259864477E-3</v>
      </c>
      <c r="T2362" s="13">
        <f t="shared" si="2809"/>
        <v>4.6707973514013519E-2</v>
      </c>
      <c r="U2362" s="13">
        <f t="shared" si="2810"/>
        <v>7.1597950490954075E-3</v>
      </c>
      <c r="V2362" s="13">
        <f t="shared" si="2811"/>
        <v>2.149561262620686E-4</v>
      </c>
      <c r="W2362" s="13">
        <f t="shared" si="2812"/>
        <v>0.1015687727942912</v>
      </c>
      <c r="X2362" s="13">
        <f t="shared" si="2813"/>
        <v>2.3695933873283611E-2</v>
      </c>
      <c r="Y2362" s="13">
        <f t="shared" si="2814"/>
        <v>2.7641235917275422E-3</v>
      </c>
      <c r="Z2362" s="13">
        <f t="shared" si="2815"/>
        <v>3.6583807351915415E-4</v>
      </c>
      <c r="AA2362" s="13">
        <f t="shared" si="2816"/>
        <v>5.5679196588384258E-4</v>
      </c>
      <c r="AB2362" s="13">
        <f t="shared" si="2817"/>
        <v>4.2370835037835764E-4</v>
      </c>
      <c r="AC2362" s="13">
        <f t="shared" si="2818"/>
        <v>4.770320154296708E-6</v>
      </c>
      <c r="AD2362" s="13">
        <f t="shared" si="2819"/>
        <v>3.8645975344049198E-2</v>
      </c>
      <c r="AE2362" s="13">
        <f t="shared" si="2820"/>
        <v>9.0160829064640392E-3</v>
      </c>
      <c r="AF2362" s="13">
        <f t="shared" si="2821"/>
        <v>1.0517233716130061E-3</v>
      </c>
      <c r="AG2362" s="13">
        <f t="shared" si="2822"/>
        <v>8.1788810940946457E-5</v>
      </c>
      <c r="AH2362" s="13">
        <f t="shared" si="2823"/>
        <v>2.13374508718259E-5</v>
      </c>
      <c r="AI2362" s="13">
        <f t="shared" si="2824"/>
        <v>3.2474808058084273E-5</v>
      </c>
      <c r="AJ2362" s="13">
        <f t="shared" si="2825"/>
        <v>2.4712726106423831E-5</v>
      </c>
      <c r="AK2362" s="13">
        <f t="shared" si="2826"/>
        <v>1.2537283885174278E-5</v>
      </c>
      <c r="AL2362" s="13">
        <f t="shared" si="2827"/>
        <v>6.7752480717471612E-8</v>
      </c>
      <c r="AM2362" s="13">
        <f t="shared" si="2828"/>
        <v>1.1763547942576323E-2</v>
      </c>
      <c r="AN2362" s="13">
        <f t="shared" si="2829"/>
        <v>2.7444286909623608E-3</v>
      </c>
      <c r="AO2362" s="13">
        <f t="shared" si="2830"/>
        <v>3.2013678511552126E-4</v>
      </c>
      <c r="AP2362" s="13">
        <f t="shared" si="2831"/>
        <v>2.4895906756259038E-5</v>
      </c>
      <c r="AQ2362" s="13">
        <f t="shared" si="2832"/>
        <v>1.4520500346266528E-6</v>
      </c>
      <c r="AR2362" s="13">
        <f t="shared" si="2833"/>
        <v>9.9560290229605452E-7</v>
      </c>
      <c r="AS2362" s="13">
        <f t="shared" si="2834"/>
        <v>1.5152706547916363E-6</v>
      </c>
      <c r="AT2362" s="13">
        <f t="shared" si="2835"/>
        <v>1.1530928405178144E-6</v>
      </c>
      <c r="AU2362" s="13">
        <f t="shared" si="2836"/>
        <v>5.8498816461110553E-7</v>
      </c>
      <c r="AV2362" s="13">
        <f t="shared" si="2837"/>
        <v>2.2258256710365663E-7</v>
      </c>
      <c r="AW2362" s="13">
        <f t="shared" si="2838"/>
        <v>6.6825217858874264E-10</v>
      </c>
      <c r="AX2362" s="13">
        <f t="shared" si="2839"/>
        <v>2.9839472063464623E-3</v>
      </c>
      <c r="AY2362" s="13">
        <f t="shared" si="2840"/>
        <v>6.9615309644589242E-4</v>
      </c>
      <c r="AZ2362" s="13">
        <f t="shared" si="2841"/>
        <v>8.1206050271342232E-5</v>
      </c>
      <c r="BA2362" s="13">
        <f t="shared" si="2842"/>
        <v>6.3151076339755549E-6</v>
      </c>
      <c r="BB2362" s="13">
        <f t="shared" si="2843"/>
        <v>3.6832770737622828E-7</v>
      </c>
      <c r="BC2362" s="13">
        <f t="shared" si="2844"/>
        <v>1.7186126715072063E-8</v>
      </c>
      <c r="BD2362" s="13">
        <f t="shared" si="2845"/>
        <v>3.8712260156044353E-8</v>
      </c>
      <c r="BE2362" s="13">
        <f t="shared" si="2846"/>
        <v>5.8918622735864993E-8</v>
      </c>
      <c r="BF2362" s="13">
        <f t="shared" si="2847"/>
        <v>4.4835978203008385E-8</v>
      </c>
      <c r="BG2362" s="13">
        <f t="shared" si="2848"/>
        <v>2.2746231418576043E-8</v>
      </c>
      <c r="BH2362" s="13">
        <f t="shared" si="2849"/>
        <v>8.6547299370514317E-9</v>
      </c>
      <c r="BI2362" s="13">
        <f t="shared" si="2850"/>
        <v>2.6344355301730553E-9</v>
      </c>
      <c r="BJ2362" s="14">
        <f t="shared" si="2851"/>
        <v>0.70545037908715336</v>
      </c>
      <c r="BK2362" s="14">
        <f t="shared" si="2852"/>
        <v>0.24060491507105136</v>
      </c>
      <c r="BL2362" s="14">
        <f t="shared" si="2853"/>
        <v>5.3268899671784373E-2</v>
      </c>
      <c r="BM2362" s="14">
        <f t="shared" si="2854"/>
        <v>0.25642495229668122</v>
      </c>
      <c r="BN2362" s="14">
        <f t="shared" si="2855"/>
        <v>0.74256892717863354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1.3293413173652699</v>
      </c>
      <c r="F2363" s="10">
        <f>VLOOKUP(B2363,home!$B$2:$E$405,3,FALSE)</f>
        <v>0.85</v>
      </c>
      <c r="G2363" s="10">
        <f>VLOOKUP(C2363,away!$B$2:$E$405,4,FALSE)</f>
        <v>0.43</v>
      </c>
      <c r="H2363" s="10">
        <f>VLOOKUP(A2363,away!$A$2:$E$405,3,FALSE)</f>
        <v>1.1077844311377201</v>
      </c>
      <c r="I2363" s="10">
        <f>VLOOKUP(C2363,away!$B$2:$E$405,3,FALSE)</f>
        <v>0.32</v>
      </c>
      <c r="J2363" s="10">
        <f>VLOOKUP(B2363,home!$B$2:$E$405,4,FALSE)</f>
        <v>1.24</v>
      </c>
      <c r="K2363" s="12">
        <f t="shared" si="2800"/>
        <v>0.48587425149700619</v>
      </c>
      <c r="L2363" s="12">
        <f t="shared" si="2801"/>
        <v>0.43956886227544734</v>
      </c>
      <c r="M2363" s="13">
        <f t="shared" si="2802"/>
        <v>0.3963557494656762</v>
      </c>
      <c r="N2363" s="13">
        <f t="shared" si="2803"/>
        <v>0.19257905309817031</v>
      </c>
      <c r="O2363" s="13">
        <f t="shared" si="2804"/>
        <v>0.17422564584895958</v>
      </c>
      <c r="P2363" s="13">
        <f t="shared" si="2805"/>
        <v>8.4651755268445705E-2</v>
      </c>
      <c r="Q2363" s="13">
        <f t="shared" si="2806"/>
        <v>4.6784601639037852E-2</v>
      </c>
      <c r="R2363" s="13">
        <f t="shared" si="2807"/>
        <v>3.8292084462516085E-2</v>
      </c>
      <c r="S2363" s="13">
        <f t="shared" si="2808"/>
        <v>4.5198787198679081E-3</v>
      </c>
      <c r="T2363" s="13">
        <f t="shared" si="2809"/>
        <v>2.0565054114481902E-2</v>
      </c>
      <c r="U2363" s="13">
        <f t="shared" si="2810"/>
        <v>1.8605137876485139E-2</v>
      </c>
      <c r="V2363" s="13">
        <f t="shared" si="2811"/>
        <v>1.0725932945988122E-4</v>
      </c>
      <c r="W2363" s="13">
        <f t="shared" si="2812"/>
        <v>7.5771444343177103E-3</v>
      </c>
      <c r="X2363" s="13">
        <f t="shared" si="2813"/>
        <v>3.3306767582897746E-3</v>
      </c>
      <c r="Y2363" s="13">
        <f t="shared" si="2814"/>
        <v>7.3203089662435565E-4</v>
      </c>
      <c r="Z2363" s="13">
        <f t="shared" si="2815"/>
        <v>5.6106693337811776E-3</v>
      </c>
      <c r="AA2363" s="13">
        <f t="shared" si="2816"/>
        <v>2.7260797629481354E-3</v>
      </c>
      <c r="AB2363" s="13">
        <f t="shared" si="2817"/>
        <v>6.6226598217178074E-4</v>
      </c>
      <c r="AC2363" s="13">
        <f t="shared" si="2818"/>
        <v>1.4317457422933342E-6</v>
      </c>
      <c r="AD2363" s="13">
        <f t="shared" si="2819"/>
        <v>9.2038484512720563E-4</v>
      </c>
      <c r="AE2363" s="13">
        <f t="shared" si="2820"/>
        <v>4.0457251922812964E-4</v>
      </c>
      <c r="AF2363" s="13">
        <f t="shared" si="2821"/>
        <v>8.8918740992510235E-5</v>
      </c>
      <c r="AG2363" s="13">
        <f t="shared" si="2822"/>
        <v>1.3028636604347638E-5</v>
      </c>
      <c r="AH2363" s="13">
        <f t="shared" si="2823"/>
        <v>6.1656888391348338E-4</v>
      </c>
      <c r="AI2363" s="13">
        <f t="shared" si="2824"/>
        <v>2.9957494496780815E-4</v>
      </c>
      <c r="AJ2363" s="13">
        <f t="shared" si="2825"/>
        <v>7.2777876076745313E-5</v>
      </c>
      <c r="AK2363" s="13">
        <f t="shared" si="2826"/>
        <v>1.1786965354776836E-5</v>
      </c>
      <c r="AL2363" s="13">
        <f t="shared" si="2827"/>
        <v>1.2231414868752924E-8</v>
      </c>
      <c r="AM2363" s="13">
        <f t="shared" si="2828"/>
        <v>8.9438259543073793E-5</v>
      </c>
      <c r="AN2363" s="13">
        <f t="shared" si="2829"/>
        <v>3.9314273991245128E-5</v>
      </c>
      <c r="AO2363" s="13">
        <f t="shared" si="2830"/>
        <v>8.6406653447584144E-6</v>
      </c>
      <c r="AP2363" s="13">
        <f t="shared" si="2831"/>
        <v>1.266055811632781E-6</v>
      </c>
      <c r="AQ2363" s="13">
        <f t="shared" si="2832"/>
        <v>1.3912967817415985E-7</v>
      </c>
      <c r="AR2363" s="13">
        <f t="shared" si="2833"/>
        <v>5.4204896563258481E-5</v>
      </c>
      <c r="AS2363" s="13">
        <f t="shared" si="2834"/>
        <v>2.6336763545145852E-5</v>
      </c>
      <c r="AT2363" s="13">
        <f t="shared" si="2835"/>
        <v>6.39817763717569E-6</v>
      </c>
      <c r="AU2363" s="13">
        <f t="shared" si="2836"/>
        <v>1.0362365901358741E-6</v>
      </c>
      <c r="AV2363" s="13">
        <f t="shared" si="2837"/>
        <v>1.2587016940151943E-7</v>
      </c>
      <c r="AW2363" s="13">
        <f t="shared" si="2838"/>
        <v>7.2564632730145468E-11</v>
      </c>
      <c r="AX2363" s="13">
        <f t="shared" si="2839"/>
        <v>7.2426245684476604E-6</v>
      </c>
      <c r="AY2363" s="13">
        <f t="shared" si="2840"/>
        <v>3.1836322414407416E-6</v>
      </c>
      <c r="AZ2363" s="13">
        <f t="shared" si="2841"/>
        <v>6.9971280113676946E-7</v>
      </c>
      <c r="BA2363" s="13">
        <f t="shared" si="2842"/>
        <v>1.0252398663841871E-7</v>
      </c>
      <c r="BB2363" s="13">
        <f t="shared" si="2843"/>
        <v>1.1266588040648216E-8</v>
      </c>
      <c r="BC2363" s="13">
        <f t="shared" si="2844"/>
        <v>9.9048825735078003E-10</v>
      </c>
      <c r="BD2363" s="13">
        <f t="shared" si="2845"/>
        <v>3.9711307853449721E-6</v>
      </c>
      <c r="BE2363" s="13">
        <f t="shared" si="2846"/>
        <v>1.9294701979262061E-6</v>
      </c>
      <c r="BF2363" s="13">
        <f t="shared" si="2847"/>
        <v>4.687399441015879E-7</v>
      </c>
      <c r="BG2363" s="13">
        <f t="shared" si="2848"/>
        <v>7.5916223162369193E-8</v>
      </c>
      <c r="BH2363" s="13">
        <f t="shared" si="2849"/>
        <v>9.2214345263739506E-9</v>
      </c>
      <c r="BI2363" s="13">
        <f t="shared" si="2850"/>
        <v>8.9609151964611859E-10</v>
      </c>
      <c r="BJ2363" s="14">
        <f t="shared" si="2851"/>
        <v>0.273145504817917</v>
      </c>
      <c r="BK2363" s="14">
        <f t="shared" si="2852"/>
        <v>0.48563927039284832</v>
      </c>
      <c r="BL2363" s="14">
        <f t="shared" si="2853"/>
        <v>0.23560647992257525</v>
      </c>
      <c r="BM2363" s="14">
        <f t="shared" si="2854"/>
        <v>6.7109851124639103E-2</v>
      </c>
      <c r="BN2363" s="14">
        <f t="shared" si="2855"/>
        <v>0.93288888978280582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1.3293413173652699</v>
      </c>
      <c r="F2364" s="10">
        <f>VLOOKUP(B2364,home!$B$2:$E$405,3,FALSE)</f>
        <v>1.1299999999999999</v>
      </c>
      <c r="G2364" s="10">
        <f>VLOOKUP(C2364,away!$B$2:$E$405,4,FALSE)</f>
        <v>1.4</v>
      </c>
      <c r="H2364" s="10">
        <f>VLOOKUP(A2364,away!$A$2:$E$405,3,FALSE)</f>
        <v>1.1077844311377201</v>
      </c>
      <c r="I2364" s="10">
        <f>VLOOKUP(C2364,away!$B$2:$E$405,3,FALSE)</f>
        <v>0.43</v>
      </c>
      <c r="J2364" s="10">
        <f>VLOOKUP(B2364,home!$B$2:$E$405,4,FALSE)</f>
        <v>0.9</v>
      </c>
      <c r="K2364" s="12">
        <f t="shared" si="2800"/>
        <v>2.1030179640718569</v>
      </c>
      <c r="L2364" s="12">
        <f t="shared" si="2801"/>
        <v>0.42871257485029762</v>
      </c>
      <c r="M2364" s="13">
        <f t="shared" si="2802"/>
        <v>7.9521286462037488E-2</v>
      </c>
      <c r="N2364" s="13">
        <f t="shared" si="2803"/>
        <v>0.16723469395576898</v>
      </c>
      <c r="O2364" s="13">
        <f t="shared" si="2804"/>
        <v>3.4091775474548204E-2</v>
      </c>
      <c r="P2364" s="13">
        <f t="shared" si="2805"/>
        <v>7.1695616250079225E-2</v>
      </c>
      <c r="Q2364" s="13">
        <f t="shared" si="2806"/>
        <v>0.17584878280252073</v>
      </c>
      <c r="R2364" s="13">
        <f t="shared" si="2807"/>
        <v>7.3077864224558933E-3</v>
      </c>
      <c r="S2364" s="13">
        <f t="shared" si="2808"/>
        <v>1.6160017078988422E-2</v>
      </c>
      <c r="T2364" s="13">
        <f t="shared" si="2809"/>
        <v>7.5388584459559399E-2</v>
      </c>
      <c r="U2364" s="13">
        <f t="shared" si="2810"/>
        <v>1.5368406124025151E-2</v>
      </c>
      <c r="V2364" s="13">
        <f t="shared" si="2811"/>
        <v>1.618857086555732E-3</v>
      </c>
      <c r="W2364" s="13">
        <f t="shared" si="2812"/>
        <v>0.12327104973129042</v>
      </c>
      <c r="X2364" s="13">
        <f t="shared" si="2813"/>
        <v>5.284784913480061E-2</v>
      </c>
      <c r="Y2364" s="13">
        <f t="shared" si="2814"/>
        <v>1.132826873894022E-2</v>
      </c>
      <c r="Z2364" s="13">
        <f t="shared" si="2815"/>
        <v>1.0443133112090371E-3</v>
      </c>
      <c r="AA2364" s="13">
        <f t="shared" si="2816"/>
        <v>2.1962096535919685E-3</v>
      </c>
      <c r="AB2364" s="13">
        <f t="shared" si="2817"/>
        <v>2.3093341771859704E-3</v>
      </c>
      <c r="AC2364" s="13">
        <f t="shared" si="2818"/>
        <v>9.1221609965425025E-5</v>
      </c>
      <c r="AD2364" s="13">
        <f t="shared" si="2819"/>
        <v>6.4810308008724754E-2</v>
      </c>
      <c r="AE2364" s="13">
        <f t="shared" si="2820"/>
        <v>2.7784994023261258E-2</v>
      </c>
      <c r="AF2364" s="13">
        <f t="shared" si="2821"/>
        <v>5.9558881649562322E-3</v>
      </c>
      <c r="AG2364" s="13">
        <f t="shared" si="2822"/>
        <v>8.5112138357293344E-4</v>
      </c>
      <c r="AH2364" s="13">
        <f t="shared" si="2823"/>
        <v>1.1192756214971662E-4</v>
      </c>
      <c r="AI2364" s="13">
        <f t="shared" si="2824"/>
        <v>2.3538567387562325E-4</v>
      </c>
      <c r="AJ2364" s="13">
        <f t="shared" si="2825"/>
        <v>2.4751015032279771E-4</v>
      </c>
      <c r="AK2364" s="13">
        <f t="shared" si="2826"/>
        <v>1.7350609747298975E-4</v>
      </c>
      <c r="AL2364" s="13">
        <f t="shared" si="2827"/>
        <v>3.289780551987286E-6</v>
      </c>
      <c r="AM2364" s="13">
        <f t="shared" si="2828"/>
        <v>2.7259448399875659E-2</v>
      </c>
      <c r="AN2364" s="13">
        <f t="shared" si="2829"/>
        <v>1.168646831250952E-2</v>
      </c>
      <c r="AO2364" s="13">
        <f t="shared" si="2830"/>
        <v>2.5050679605811842E-3</v>
      </c>
      <c r="AP2364" s="13">
        <f t="shared" si="2831"/>
        <v>3.5798471185191448E-4</v>
      </c>
      <c r="AQ2364" s="13">
        <f t="shared" si="2832"/>
        <v>3.8368136893769028E-5</v>
      </c>
      <c r="AR2364" s="13">
        <f t="shared" si="2833"/>
        <v>9.596950673184349E-6</v>
      </c>
      <c r="AS2364" s="13">
        <f t="shared" si="2834"/>
        <v>2.0182559666018185E-5</v>
      </c>
      <c r="AT2364" s="13">
        <f t="shared" si="2835"/>
        <v>2.1222142769294177E-5</v>
      </c>
      <c r="AU2364" s="13">
        <f t="shared" si="2836"/>
        <v>1.4876849159974439E-5</v>
      </c>
      <c r="AV2364" s="13">
        <f t="shared" si="2837"/>
        <v>7.8215702580533911E-6</v>
      </c>
      <c r="AW2364" s="13">
        <f t="shared" si="2838"/>
        <v>8.2389834951387544E-8</v>
      </c>
      <c r="AX2364" s="13">
        <f t="shared" si="2839"/>
        <v>9.5545182792713904E-3</v>
      </c>
      <c r="AY2364" s="13">
        <f t="shared" si="2840"/>
        <v>4.0961421329606734E-3</v>
      </c>
      <c r="AZ2364" s="13">
        <f t="shared" si="2841"/>
        <v>8.7803382038718013E-4</v>
      </c>
      <c r="BA2364" s="13">
        <f t="shared" si="2842"/>
        <v>1.2547471331461057E-4</v>
      </c>
      <c r="BB2364" s="13">
        <f t="shared" si="2843"/>
        <v>1.3448146855927406E-5</v>
      </c>
      <c r="BC2364" s="13">
        <f t="shared" si="2844"/>
        <v>1.1530779331139153E-6</v>
      </c>
      <c r="BD2364" s="13">
        <f t="shared" si="2845"/>
        <v>6.8572223896869255E-7</v>
      </c>
      <c r="BE2364" s="13">
        <f t="shared" si="2846"/>
        <v>1.442086186914735E-6</v>
      </c>
      <c r="BF2364" s="13">
        <f t="shared" si="2847"/>
        <v>1.5163665784107871E-6</v>
      </c>
      <c r="BG2364" s="13">
        <f t="shared" si="2848"/>
        <v>1.0629820515053537E-6</v>
      </c>
      <c r="BH2364" s="13">
        <f t="shared" si="2849"/>
        <v>5.5886758745042873E-7</v>
      </c>
      <c r="BI2364" s="13">
        <f t="shared" si="2850"/>
        <v>2.350617151891502E-7</v>
      </c>
      <c r="BJ2364" s="14">
        <f t="shared" si="2851"/>
        <v>0.76183764809583032</v>
      </c>
      <c r="BK2364" s="14">
        <f t="shared" si="2852"/>
        <v>0.17318643040113893</v>
      </c>
      <c r="BL2364" s="14">
        <f t="shared" si="2853"/>
        <v>6.2121042494513286E-2</v>
      </c>
      <c r="BM2364" s="14">
        <f t="shared" si="2854"/>
        <v>0.45839343319215542</v>
      </c>
      <c r="BN2364" s="14">
        <f t="shared" si="2855"/>
        <v>0.5356999413674105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1.3293413173652699</v>
      </c>
      <c r="F2365" s="10">
        <f>VLOOKUP(B2365,home!$B$2:$E$405,3,FALSE)</f>
        <v>0.64</v>
      </c>
      <c r="G2365" s="10">
        <f>VLOOKUP(C2365,away!$B$2:$E$405,4,FALSE)</f>
        <v>0.54</v>
      </c>
      <c r="H2365" s="10">
        <f>VLOOKUP(A2365,away!$A$2:$E$405,3,FALSE)</f>
        <v>1.1077844311377201</v>
      </c>
      <c r="I2365" s="10">
        <f>VLOOKUP(C2365,away!$B$2:$E$405,3,FALSE)</f>
        <v>1.4</v>
      </c>
      <c r="J2365" s="10">
        <f>VLOOKUP(B2365,home!$B$2:$E$405,4,FALSE)</f>
        <v>1.42</v>
      </c>
      <c r="K2365" s="12">
        <f t="shared" si="2800"/>
        <v>0.45942035928143737</v>
      </c>
      <c r="L2365" s="12">
        <f t="shared" si="2801"/>
        <v>2.2022754491017875</v>
      </c>
      <c r="M2365" s="13">
        <f t="shared" si="2802"/>
        <v>6.9829703484361363E-2</v>
      </c>
      <c r="N2365" s="13">
        <f t="shared" si="2803"/>
        <v>3.208118746330154E-2</v>
      </c>
      <c r="O2365" s="13">
        <f t="shared" si="2804"/>
        <v>0.15378424160166654</v>
      </c>
      <c r="P2365" s="13">
        <f t="shared" si="2805"/>
        <v>7.0651611528461014E-2</v>
      </c>
      <c r="Q2365" s="13">
        <f t="shared" si="2806"/>
        <v>7.3693753352825657E-3</v>
      </c>
      <c r="R2365" s="13">
        <f t="shared" si="2807"/>
        <v>0.16933762986904405</v>
      </c>
      <c r="S2365" s="13">
        <f t="shared" si="2808"/>
        <v>1.7870798394147791E-2</v>
      </c>
      <c r="T2365" s="13">
        <f t="shared" si="2809"/>
        <v>1.6229394376109044E-2</v>
      </c>
      <c r="U2365" s="13">
        <f t="shared" si="2810"/>
        <v>7.779715475430328E-2</v>
      </c>
      <c r="V2365" s="13">
        <f t="shared" si="2811"/>
        <v>2.0090156525972734E-3</v>
      </c>
      <c r="W2365" s="13">
        <f t="shared" si="2812"/>
        <v>1.1285470214050933E-3</v>
      </c>
      <c r="X2365" s="13">
        <f t="shared" si="2813"/>
        <v>2.4853713983973859E-3</v>
      </c>
      <c r="Y2365" s="13">
        <f t="shared" si="2814"/>
        <v>2.7367362062951715E-3</v>
      </c>
      <c r="Z2365" s="13">
        <f t="shared" si="2815"/>
        <v>0.12430936828989374</v>
      </c>
      <c r="AA2365" s="13">
        <f t="shared" si="2816"/>
        <v>5.7110254641791501E-2</v>
      </c>
      <c r="AB2365" s="13">
        <f t="shared" si="2817"/>
        <v>1.311880685309311E-2</v>
      </c>
      <c r="AC2365" s="13">
        <f t="shared" si="2818"/>
        <v>1.2704138278498512E-4</v>
      </c>
      <c r="AD2365" s="13">
        <f t="shared" si="2819"/>
        <v>1.29619369509981E-4</v>
      </c>
      <c r="AE2365" s="13">
        <f t="shared" si="2820"/>
        <v>2.8545755519988387E-4</v>
      </c>
      <c r="AF2365" s="13">
        <f t="shared" si="2821"/>
        <v>3.143280827886614E-4</v>
      </c>
      <c r="AG2365" s="13">
        <f t="shared" si="2822"/>
        <v>2.3074567322956769E-4</v>
      </c>
      <c r="AH2365" s="13">
        <f t="shared" si="2823"/>
        <v>6.8440867469546307E-2</v>
      </c>
      <c r="AI2365" s="13">
        <f t="shared" si="2824"/>
        <v>3.1443127922392206E-2</v>
      </c>
      <c r="AJ2365" s="13">
        <f t="shared" si="2825"/>
        <v>7.2228065635188098E-3</v>
      </c>
      <c r="AK2365" s="13">
        <f t="shared" si="2826"/>
        <v>1.1061014621440454E-3</v>
      </c>
      <c r="AL2365" s="13">
        <f t="shared" si="2827"/>
        <v>5.1414672992695309E-6</v>
      </c>
      <c r="AM2365" s="13">
        <f t="shared" si="2828"/>
        <v>1.1909955462021775E-5</v>
      </c>
      <c r="AN2365" s="13">
        <f t="shared" si="2829"/>
        <v>2.6229002513906285E-5</v>
      </c>
      <c r="AO2365" s="13">
        <f t="shared" si="2830"/>
        <v>2.888174414540245E-5</v>
      </c>
      <c r="AP2365" s="13">
        <f t="shared" si="2831"/>
        <v>2.120185201955303E-5</v>
      </c>
      <c r="AQ2365" s="13">
        <f t="shared" si="2832"/>
        <v>1.1673079544537699E-5</v>
      </c>
      <c r="AR2365" s="13">
        <f t="shared" si="2833"/>
        <v>3.0145128428682208E-2</v>
      </c>
      <c r="AS2365" s="13">
        <f t="shared" si="2834"/>
        <v>1.3849285733290253E-2</v>
      </c>
      <c r="AT2365" s="13">
        <f t="shared" si="2835"/>
        <v>3.1813219136897454E-3</v>
      </c>
      <c r="AU2365" s="13">
        <f t="shared" si="2836"/>
        <v>4.8718801885908432E-4</v>
      </c>
      <c r="AV2365" s="13">
        <f t="shared" si="2837"/>
        <v>5.5956023665463053E-5</v>
      </c>
      <c r="AW2365" s="13">
        <f t="shared" si="2838"/>
        <v>1.444995356913109E-7</v>
      </c>
      <c r="AX2365" s="13">
        <f t="shared" si="2839"/>
        <v>9.119460028979929E-7</v>
      </c>
      <c r="AY2365" s="13">
        <f t="shared" si="2840"/>
        <v>2.0083562930887571E-6</v>
      </c>
      <c r="AZ2365" s="13">
        <f t="shared" si="2841"/>
        <v>2.2114768786592226E-6</v>
      </c>
      <c r="BA2365" s="13">
        <f t="shared" si="2842"/>
        <v>1.6234270787091527E-6</v>
      </c>
      <c r="BB2365" s="13">
        <f t="shared" si="2843"/>
        <v>8.9380839971205062E-7</v>
      </c>
      <c r="BC2365" s="13">
        <f t="shared" si="2844"/>
        <v>3.9368245897736129E-7</v>
      </c>
      <c r="BD2365" s="13">
        <f t="shared" si="2845"/>
        <v>1.1064646041417875E-2</v>
      </c>
      <c r="BE2365" s="13">
        <f t="shared" si="2846"/>
        <v>5.0833236596701343E-3</v>
      </c>
      <c r="BF2365" s="13">
        <f t="shared" si="2847"/>
        <v>1.1676911910347418E-3</v>
      </c>
      <c r="BG2365" s="13">
        <f t="shared" si="2848"/>
        <v>1.788203688383169E-4</v>
      </c>
      <c r="BH2365" s="13">
        <f t="shared" si="2849"/>
        <v>2.0538429524634673E-5</v>
      </c>
      <c r="BI2365" s="13">
        <f t="shared" si="2850"/>
        <v>1.8871545342568292E-6</v>
      </c>
      <c r="BJ2365" s="14">
        <f t="shared" si="2851"/>
        <v>6.3098700812316375E-2</v>
      </c>
      <c r="BK2365" s="14">
        <f t="shared" si="2852"/>
        <v>0.16049532026594479</v>
      </c>
      <c r="BL2365" s="14">
        <f t="shared" si="2853"/>
        <v>0.6445967781007067</v>
      </c>
      <c r="BM2365" s="14">
        <f t="shared" si="2854"/>
        <v>0.48944455432998707</v>
      </c>
      <c r="BN2365" s="14">
        <f t="shared" si="2855"/>
        <v>0.50305374928211699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1.3293413173652699</v>
      </c>
      <c r="F2366" s="10">
        <f>VLOOKUP(B2366,home!$B$2:$E$405,3,FALSE)</f>
        <v>0.85</v>
      </c>
      <c r="G2366" s="10">
        <f>VLOOKUP(C2366,away!$B$2:$E$405,4,FALSE)</f>
        <v>0.86</v>
      </c>
      <c r="H2366" s="10">
        <f>VLOOKUP(A2366,away!$A$2:$E$405,3,FALSE)</f>
        <v>1.1077844311377201</v>
      </c>
      <c r="I2366" s="10">
        <f>VLOOKUP(C2366,away!$B$2:$E$405,3,FALSE)</f>
        <v>1.18</v>
      </c>
      <c r="J2366" s="10">
        <f>VLOOKUP(B2366,home!$B$2:$E$405,4,FALSE)</f>
        <v>0.45</v>
      </c>
      <c r="K2366" s="12">
        <f t="shared" si="2800"/>
        <v>0.97174850299401239</v>
      </c>
      <c r="L2366" s="12">
        <f t="shared" si="2801"/>
        <v>0.58823353293412939</v>
      </c>
      <c r="M2366" s="13">
        <f t="shared" si="2802"/>
        <v>0.21013984613415429</v>
      </c>
      <c r="N2366" s="13">
        <f t="shared" si="2803"/>
        <v>0.20420308090025652</v>
      </c>
      <c r="O2366" s="13">
        <f t="shared" si="2804"/>
        <v>0.12361130410172792</v>
      </c>
      <c r="P2366" s="13">
        <f t="shared" si="2805"/>
        <v>0.12011909971399173</v>
      </c>
      <c r="Q2366" s="13">
        <f t="shared" si="2806"/>
        <v>9.9217019085794736E-2</v>
      </c>
      <c r="R2366" s="13">
        <f t="shared" si="2807"/>
        <v>3.6356157061177223E-2</v>
      </c>
      <c r="S2366" s="13">
        <f t="shared" si="2808"/>
        <v>1.7165471448580723E-2</v>
      </c>
      <c r="T2366" s="13">
        <f t="shared" si="2809"/>
        <v>5.8362777664029974E-2</v>
      </c>
      <c r="U2366" s="13">
        <f t="shared" si="2810"/>
        <v>3.5329041198814158E-2</v>
      </c>
      <c r="V2366" s="13">
        <f t="shared" si="2811"/>
        <v>1.0902268785401652E-3</v>
      </c>
      <c r="W2366" s="13">
        <f t="shared" si="2812"/>
        <v>3.2137996589383135E-2</v>
      </c>
      <c r="X2366" s="13">
        <f t="shared" si="2813"/>
        <v>1.890464727519784E-2</v>
      </c>
      <c r="Y2366" s="13">
        <f t="shared" si="2814"/>
        <v>5.5601737277815935E-3</v>
      </c>
      <c r="Z2366" s="13">
        <f t="shared" si="2815"/>
        <v>7.1286369040014586E-3</v>
      </c>
      <c r="AA2366" s="13">
        <f t="shared" si="2816"/>
        <v>6.9272422398512883E-3</v>
      </c>
      <c r="AB2366" s="13">
        <f t="shared" si="2817"/>
        <v>3.3657686382261892E-3</v>
      </c>
      <c r="AC2366" s="13">
        <f t="shared" si="2818"/>
        <v>3.894938107390054E-5</v>
      </c>
      <c r="AD2366" s="13">
        <f t="shared" si="2819"/>
        <v>7.8075125187399329E-3</v>
      </c>
      <c r="AE2366" s="13">
        <f t="shared" si="2820"/>
        <v>4.5926406723258333E-3</v>
      </c>
      <c r="AF2366" s="13">
        <f t="shared" si="2821"/>
        <v>1.3507726240896E-3</v>
      </c>
      <c r="AG2366" s="13">
        <f t="shared" si="2822"/>
        <v>2.6485658428631009E-4</v>
      </c>
      <c r="AH2366" s="13">
        <f t="shared" si="2823"/>
        <v>1.0483258177613479E-3</v>
      </c>
      <c r="AI2366" s="13">
        <f t="shared" si="2824"/>
        <v>1.0187090440595635E-3</v>
      </c>
      <c r="AJ2366" s="13">
        <f t="shared" si="2825"/>
        <v>4.9496449427567115E-4</v>
      </c>
      <c r="AK2366" s="13">
        <f t="shared" si="2826"/>
        <v>1.6032700211585731E-4</v>
      </c>
      <c r="AL2366" s="13">
        <f t="shared" si="2827"/>
        <v>8.9056210425267105E-7</v>
      </c>
      <c r="AM2366" s="13">
        <f t="shared" si="2828"/>
        <v>1.5173877204385086E-3</v>
      </c>
      <c r="AN2366" s="13">
        <f t="shared" si="2829"/>
        <v>8.9257833962440888E-4</v>
      </c>
      <c r="AO2366" s="13">
        <f t="shared" si="2830"/>
        <v>2.625222550688726E-4</v>
      </c>
      <c r="AP2366" s="13">
        <f t="shared" si="2831"/>
        <v>5.1474797857665869E-5</v>
      </c>
      <c r="AQ2366" s="13">
        <f t="shared" si="2832"/>
        <v>7.5698005502212361E-6</v>
      </c>
      <c r="AR2366" s="13">
        <f t="shared" si="2833"/>
        <v>1.2333207988956361E-4</v>
      </c>
      <c r="AS2366" s="13">
        <f t="shared" si="2834"/>
        <v>1.1984776400382138E-4</v>
      </c>
      <c r="AT2366" s="13">
        <f t="shared" si="2835"/>
        <v>5.8230942628946554E-5</v>
      </c>
      <c r="AU2366" s="13">
        <f t="shared" si="2836"/>
        <v>1.8861943775869682E-5</v>
      </c>
      <c r="AV2366" s="13">
        <f t="shared" si="2837"/>
        <v>4.5822664069396472E-6</v>
      </c>
      <c r="AW2366" s="13">
        <f t="shared" si="2838"/>
        <v>1.4140519617738602E-8</v>
      </c>
      <c r="AX2366" s="13">
        <f t="shared" si="2839"/>
        <v>2.4575320763293621E-4</v>
      </c>
      <c r="AY2366" s="13">
        <f t="shared" si="2840"/>
        <v>1.4456027755581672E-4</v>
      </c>
      <c r="AZ2366" s="13">
        <f t="shared" si="2841"/>
        <v>4.2517601394298191E-5</v>
      </c>
      <c r="BA2366" s="13">
        <f t="shared" si="2842"/>
        <v>8.3367596266843656E-6</v>
      </c>
      <c r="BB2366" s="13">
        <f t="shared" si="2843"/>
        <v>1.2259903921067891E-6</v>
      </c>
      <c r="BC2366" s="13">
        <f t="shared" si="2844"/>
        <v>1.4423373193845506E-7</v>
      </c>
      <c r="BD2366" s="13">
        <f t="shared" si="2845"/>
        <v>1.209134417959205E-5</v>
      </c>
      <c r="BE2366" s="13">
        <f t="shared" si="2846"/>
        <v>1.174974560570394E-5</v>
      </c>
      <c r="BF2366" s="13">
        <f t="shared" si="2847"/>
        <v>5.7088988514516387E-6</v>
      </c>
      <c r="BG2366" s="13">
        <f t="shared" si="2848"/>
        <v>1.849204637547456E-6</v>
      </c>
      <c r="BH2366" s="13">
        <f t="shared" si="2849"/>
        <v>4.4924045956658128E-7</v>
      </c>
      <c r="BI2366" s="13">
        <f t="shared" si="2850"/>
        <v>8.730974881363353E-8</v>
      </c>
      <c r="BJ2366" s="14">
        <f t="shared" si="2851"/>
        <v>0.43557554862575909</v>
      </c>
      <c r="BK2366" s="14">
        <f t="shared" si="2852"/>
        <v>0.34869904439600086</v>
      </c>
      <c r="BL2366" s="14">
        <f t="shared" si="2853"/>
        <v>0.20866863033819699</v>
      </c>
      <c r="BM2366" s="14">
        <f t="shared" si="2854"/>
        <v>0.20628080712981964</v>
      </c>
      <c r="BN2366" s="14">
        <f t="shared" si="2855"/>
        <v>0.79364650699710237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1.3293413173652699</v>
      </c>
      <c r="F2367" s="10">
        <f>VLOOKUP(B2367,home!$B$2:$E$405,3,FALSE)</f>
        <v>1.63</v>
      </c>
      <c r="G2367" s="10">
        <f>VLOOKUP(C2367,away!$B$2:$E$405,4,FALSE)</f>
        <v>0.97</v>
      </c>
      <c r="H2367" s="10">
        <f>VLOOKUP(A2367,away!$A$2:$E$405,3,FALSE)</f>
        <v>1.1077844311377201</v>
      </c>
      <c r="I2367" s="10">
        <f>VLOOKUP(C2367,away!$B$2:$E$405,3,FALSE)</f>
        <v>0.75</v>
      </c>
      <c r="J2367" s="10">
        <f>VLOOKUP(B2367,home!$B$2:$E$405,4,FALSE)</f>
        <v>1.2</v>
      </c>
      <c r="K2367" s="12">
        <f t="shared" si="2800"/>
        <v>2.101821556886228</v>
      </c>
      <c r="L2367" s="12">
        <f t="shared" si="2801"/>
        <v>0.99700598802394813</v>
      </c>
      <c r="M2367" s="13">
        <f t="shared" si="2802"/>
        <v>4.5102051535765436E-2</v>
      </c>
      <c r="N2367" s="13">
        <f t="shared" si="2803"/>
        <v>9.4796464177665393E-2</v>
      </c>
      <c r="O2367" s="13">
        <f t="shared" si="2804"/>
        <v>4.4967015453322844E-2</v>
      </c>
      <c r="P2367" s="13">
        <f t="shared" si="2805"/>
        <v>9.4512642428630084E-2</v>
      </c>
      <c r="Q2367" s="13">
        <f t="shared" si="2806"/>
        <v>9.9622625962605127E-2</v>
      </c>
      <c r="R2367" s="13">
        <f t="shared" si="2807"/>
        <v>2.2416191835264141E-2</v>
      </c>
      <c r="S2367" s="13">
        <f t="shared" si="2808"/>
        <v>4.9513488160059654E-2</v>
      </c>
      <c r="T2367" s="13">
        <f t="shared" si="2809"/>
        <v>9.932435462738734E-2</v>
      </c>
      <c r="U2367" s="13">
        <f t="shared" si="2810"/>
        <v>4.7114835222655221E-2</v>
      </c>
      <c r="V2367" s="13">
        <f t="shared" si="2811"/>
        <v>1.1528548265100086E-2</v>
      </c>
      <c r="W2367" s="13">
        <f t="shared" si="2812"/>
        <v>6.9796327600605695E-2</v>
      </c>
      <c r="X2367" s="13">
        <f t="shared" si="2813"/>
        <v>6.958735655988503E-2</v>
      </c>
      <c r="Y2367" s="13">
        <f t="shared" si="2814"/>
        <v>3.4689505590481472E-2</v>
      </c>
      <c r="Z2367" s="13">
        <f t="shared" si="2815"/>
        <v>7.4496924961506292E-3</v>
      </c>
      <c r="AA2367" s="13">
        <f t="shared" si="2816"/>
        <v>1.5657924280582967E-2</v>
      </c>
      <c r="AB2367" s="13">
        <f t="shared" si="2817"/>
        <v>1.6455081394510782E-2</v>
      </c>
      <c r="AC2367" s="13">
        <f t="shared" si="2818"/>
        <v>1.5099002190573476E-3</v>
      </c>
      <c r="AD2367" s="13">
        <f t="shared" si="2819"/>
        <v>3.6674856485611577E-2</v>
      </c>
      <c r="AE2367" s="13">
        <f t="shared" si="2820"/>
        <v>3.6565051526073665E-2</v>
      </c>
      <c r="AF2367" s="13">
        <f t="shared" si="2821"/>
        <v>1.822778766194982E-2</v>
      </c>
      <c r="AG2367" s="13">
        <f t="shared" si="2822"/>
        <v>6.057737815797673E-3</v>
      </c>
      <c r="AH2367" s="13">
        <f t="shared" si="2823"/>
        <v>1.8568470068998121E-3</v>
      </c>
      <c r="AI2367" s="13">
        <f t="shared" si="2824"/>
        <v>3.9027610669416955E-3</v>
      </c>
      <c r="AJ2367" s="13">
        <f t="shared" si="2825"/>
        <v>4.1014536709371753E-3</v>
      </c>
      <c r="AK2367" s="13">
        <f t="shared" si="2826"/>
        <v>2.8735079133819703E-3</v>
      </c>
      <c r="AL2367" s="13">
        <f t="shared" si="2827"/>
        <v>1.2656156839651876E-4</v>
      </c>
      <c r="AM2367" s="13">
        <f t="shared" si="2828"/>
        <v>1.5416800791433406E-2</v>
      </c>
      <c r="AN2367" s="13">
        <f t="shared" si="2829"/>
        <v>1.5370642705231446E-2</v>
      </c>
      <c r="AO2367" s="13">
        <f t="shared" si="2830"/>
        <v>7.6623114084461838E-3</v>
      </c>
      <c r="AP2367" s="13">
        <f t="shared" si="2831"/>
        <v>2.5464567854416864E-3</v>
      </c>
      <c r="AQ2367" s="13">
        <f t="shared" si="2832"/>
        <v>6.347081658323936E-4</v>
      </c>
      <c r="AR2367" s="13">
        <f t="shared" si="2833"/>
        <v>3.7025751694469173E-4</v>
      </c>
      <c r="AS2367" s="13">
        <f t="shared" si="2834"/>
        <v>7.7821523071352084E-4</v>
      </c>
      <c r="AT2367" s="13">
        <f t="shared" si="2835"/>
        <v>8.1783477390543391E-4</v>
      </c>
      <c r="AU2367" s="13">
        <f t="shared" si="2836"/>
        <v>5.7298091925520511E-4</v>
      </c>
      <c r="AV2367" s="13">
        <f t="shared" si="2837"/>
        <v>3.010759119437694E-4</v>
      </c>
      <c r="AW2367" s="13">
        <f t="shared" si="2838"/>
        <v>7.3670387806720965E-6</v>
      </c>
      <c r="AX2367" s="13">
        <f t="shared" si="2839"/>
        <v>5.4005607069425718E-3</v>
      </c>
      <c r="AY2367" s="13">
        <f t="shared" si="2840"/>
        <v>5.3843913635085901E-3</v>
      </c>
      <c r="AZ2367" s="13">
        <f t="shared" si="2841"/>
        <v>2.6841352156412473E-3</v>
      </c>
      <c r="BA2367" s="13">
        <f t="shared" si="2842"/>
        <v>8.9203296088675847E-4</v>
      </c>
      <c r="BB2367" s="13">
        <f t="shared" si="2843"/>
        <v>2.2234055087970756E-4</v>
      </c>
      <c r="BC2367" s="13">
        <f t="shared" si="2844"/>
        <v>4.4334972121522365E-5</v>
      </c>
      <c r="BD2367" s="13">
        <f t="shared" si="2845"/>
        <v>6.152482691745598E-5</v>
      </c>
      <c r="BE2367" s="13">
        <f t="shared" si="2846"/>
        <v>1.2931420749880303E-4</v>
      </c>
      <c r="BF2367" s="13">
        <f t="shared" si="2847"/>
        <v>1.3589769446632148E-4</v>
      </c>
      <c r="BG2367" s="13">
        <f t="shared" si="2848"/>
        <v>9.5210901253484255E-5</v>
      </c>
      <c r="BH2367" s="13">
        <f t="shared" si="2849"/>
        <v>5.0029081176284809E-5</v>
      </c>
      <c r="BI2367" s="13">
        <f t="shared" si="2850"/>
        <v>2.1030440257505267E-5</v>
      </c>
      <c r="BJ2367" s="14">
        <f t="shared" si="2851"/>
        <v>0.62160078363442828</v>
      </c>
      <c r="BK2367" s="14">
        <f t="shared" si="2852"/>
        <v>0.20767758354051771</v>
      </c>
      <c r="BL2367" s="14">
        <f t="shared" si="2853"/>
        <v>0.16267898934882913</v>
      </c>
      <c r="BM2367" s="14">
        <f t="shared" si="2854"/>
        <v>0.59261303330194448</v>
      </c>
      <c r="BN2367" s="14">
        <f t="shared" si="2855"/>
        <v>0.40141699139325304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1.57692307692308</v>
      </c>
      <c r="F2368" s="10">
        <f>VLOOKUP(B2368,home!$B$2:$E$405,3,FALSE)</f>
        <v>0.95</v>
      </c>
      <c r="G2368" s="10">
        <f>VLOOKUP(C2368,away!$B$2:$E$405,4,FALSE)</f>
        <v>0.95</v>
      </c>
      <c r="H2368" s="10">
        <f>VLOOKUP(A2368,away!$A$2:$E$405,3,FALSE)</f>
        <v>1.31538461538462</v>
      </c>
      <c r="I2368" s="10">
        <f>VLOOKUP(C2368,away!$B$2:$E$405,3,FALSE)</f>
        <v>0.21</v>
      </c>
      <c r="J2368" s="10">
        <f>VLOOKUP(B2368,home!$B$2:$E$405,4,FALSE)</f>
        <v>0.38</v>
      </c>
      <c r="K2368" s="12">
        <f t="shared" si="2800"/>
        <v>1.4231730769230797</v>
      </c>
      <c r="L2368" s="12">
        <f t="shared" si="2801"/>
        <v>0.10496769230769269</v>
      </c>
      <c r="M2368" s="13">
        <f t="shared" si="2802"/>
        <v>0.21693863157701418</v>
      </c>
      <c r="N2368" s="13">
        <f t="shared" si="2803"/>
        <v>0.30874121980494162</v>
      </c>
      <c r="O2368" s="13">
        <f t="shared" si="2804"/>
        <v>2.2771547529027932E-2</v>
      </c>
      <c r="P2368" s="13">
        <f t="shared" si="2805"/>
        <v>3.2407853363186835E-2</v>
      </c>
      <c r="Q2368" s="13">
        <f t="shared" si="2806"/>
        <v>0.21969609588139186</v>
      </c>
      <c r="R2368" s="13">
        <f t="shared" si="2807"/>
        <v>1.1951383971985016E-3</v>
      </c>
      <c r="S2368" s="13">
        <f t="shared" si="2808"/>
        <v>1.2103295664481154E-3</v>
      </c>
      <c r="T2368" s="13">
        <f t="shared" si="2809"/>
        <v>2.3060992193679294E-2</v>
      </c>
      <c r="U2368" s="13">
        <f t="shared" si="2810"/>
        <v>1.7008887900899095E-3</v>
      </c>
      <c r="V2368" s="13">
        <f t="shared" si="2811"/>
        <v>2.0089748590006352E-5</v>
      </c>
      <c r="W2368" s="13">
        <f t="shared" si="2812"/>
        <v>0.10422185625450285</v>
      </c>
      <c r="X2368" s="13">
        <f t="shared" si="2813"/>
        <v>1.0939927739059234E-2</v>
      </c>
      <c r="Y2368" s="13">
        <f t="shared" si="2814"/>
        <v>5.741694843909808E-4</v>
      </c>
      <c r="Z2368" s="13">
        <f t="shared" si="2815"/>
        <v>4.1816973180747123E-5</v>
      </c>
      <c r="AA2368" s="13">
        <f t="shared" si="2816"/>
        <v>5.9512790389253791E-5</v>
      </c>
      <c r="AB2368" s="13">
        <f t="shared" si="2817"/>
        <v>4.2348500507276305E-5</v>
      </c>
      <c r="AC2368" s="13">
        <f t="shared" si="2818"/>
        <v>1.8757194767344948E-7</v>
      </c>
      <c r="AD2368" s="13">
        <f t="shared" si="2819"/>
        <v>3.7081434962088926E-2</v>
      </c>
      <c r="AE2368" s="13">
        <f t="shared" si="2820"/>
        <v>3.8923526554282685E-3</v>
      </c>
      <c r="AF2368" s="13">
        <f t="shared" si="2821"/>
        <v>2.0428563794401252E-4</v>
      </c>
      <c r="AG2368" s="13">
        <f t="shared" si="2822"/>
        <v>7.1477973288626082E-6</v>
      </c>
      <c r="AH2368" s="13">
        <f t="shared" si="2823"/>
        <v>1.0973577935189254E-6</v>
      </c>
      <c r="AI2368" s="13">
        <f t="shared" si="2824"/>
        <v>1.5617300674878505E-6</v>
      </c>
      <c r="AJ2368" s="13">
        <f t="shared" si="2825"/>
        <v>1.1113060927349867E-6</v>
      </c>
      <c r="AK2368" s="13">
        <f t="shared" si="2826"/>
        <v>5.271936371336724E-7</v>
      </c>
      <c r="AL2368" s="13">
        <f t="shared" si="2827"/>
        <v>1.1208338747339239E-9</v>
      </c>
      <c r="AM2368" s="13">
        <f t="shared" si="2828"/>
        <v>1.0554659978343822E-2</v>
      </c>
      <c r="AN2368" s="13">
        <f t="shared" si="2829"/>
        <v>1.1078983010191128E-3</v>
      </c>
      <c r="AO2368" s="13">
        <f t="shared" si="2830"/>
        <v>5.8146763984794856E-5</v>
      </c>
      <c r="AP2368" s="13">
        <f t="shared" si="2831"/>
        <v>2.0345105435479918E-6</v>
      </c>
      <c r="AQ2368" s="13">
        <f t="shared" si="2832"/>
        <v>5.3389469182975544E-8</v>
      </c>
      <c r="AR2368" s="13">
        <f t="shared" si="2833"/>
        <v>2.303742304430863E-8</v>
      </c>
      <c r="AS2368" s="13">
        <f t="shared" si="2834"/>
        <v>3.2786240238347372E-8</v>
      </c>
      <c r="AT2368" s="13">
        <f t="shared" si="2835"/>
        <v>2.3330247200374065E-8</v>
      </c>
      <c r="AU2368" s="13">
        <f t="shared" si="2836"/>
        <v>1.1067659897844147E-8</v>
      </c>
      <c r="AV2368" s="13">
        <f t="shared" si="2837"/>
        <v>3.937798897788257E-9</v>
      </c>
      <c r="AW2368" s="13">
        <f t="shared" si="2838"/>
        <v>4.6510618633913356E-12</v>
      </c>
      <c r="AX2368" s="13">
        <f t="shared" si="2839"/>
        <v>2.5035179862094121E-3</v>
      </c>
      <c r="AY2368" s="13">
        <f t="shared" si="2840"/>
        <v>2.6278850566320404E-4</v>
      </c>
      <c r="AZ2368" s="13">
        <f t="shared" si="2841"/>
        <v>1.3792151502226779E-5</v>
      </c>
      <c r="BA2368" s="13">
        <f t="shared" si="2842"/>
        <v>4.8257677171560748E-7</v>
      </c>
      <c r="BB2368" s="13">
        <f t="shared" si="2843"/>
        <v>1.2663742522070885E-8</v>
      </c>
      <c r="BC2368" s="13">
        <f t="shared" si="2844"/>
        <v>2.6585676570411626E-10</v>
      </c>
      <c r="BD2368" s="13">
        <f t="shared" si="2845"/>
        <v>4.0303085561285609E-10</v>
      </c>
      <c r="BE2368" s="13">
        <f t="shared" si="2846"/>
        <v>5.7358266287748989E-10</v>
      </c>
      <c r="BF2368" s="13">
        <f t="shared" si="2847"/>
        <v>4.0815370159854543E-10</v>
      </c>
      <c r="BG2368" s="13">
        <f t="shared" si="2848"/>
        <v>1.9362445312051559E-10</v>
      </c>
      <c r="BH2368" s="13">
        <f t="shared" si="2849"/>
        <v>6.8890277178768173E-11</v>
      </c>
      <c r="BI2368" s="13">
        <f t="shared" si="2850"/>
        <v>1.9608557548518245E-11</v>
      </c>
      <c r="BJ2368" s="14">
        <f t="shared" si="2851"/>
        <v>0.72292286950386231</v>
      </c>
      <c r="BK2368" s="14">
        <f t="shared" si="2852"/>
        <v>0.25083988145368391</v>
      </c>
      <c r="BL2368" s="14">
        <f t="shared" si="2853"/>
        <v>2.577382942106354E-2</v>
      </c>
      <c r="BM2368" s="14">
        <f t="shared" si="2854"/>
        <v>0.19756512229801731</v>
      </c>
      <c r="BN2368" s="14">
        <f t="shared" si="2855"/>
        <v>0.80175048655276093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1.57692307692308</v>
      </c>
      <c r="F2369" s="10">
        <f>VLOOKUP(B2369,home!$B$2:$E$405,3,FALSE)</f>
        <v>1.59</v>
      </c>
      <c r="G2369" s="10">
        <f>VLOOKUP(C2369,away!$B$2:$E$405,4,FALSE)</f>
        <v>0.63</v>
      </c>
      <c r="H2369" s="10">
        <f>VLOOKUP(A2369,away!$A$2:$E$405,3,FALSE)</f>
        <v>1.31538461538462</v>
      </c>
      <c r="I2369" s="10">
        <f>VLOOKUP(C2369,away!$B$2:$E$405,3,FALSE)</f>
        <v>0.63</v>
      </c>
      <c r="J2369" s="10">
        <f>VLOOKUP(B2369,home!$B$2:$E$405,4,FALSE)</f>
        <v>0.51</v>
      </c>
      <c r="K2369" s="12">
        <f t="shared" si="2800"/>
        <v>1.5796038461538493</v>
      </c>
      <c r="L2369" s="12">
        <f t="shared" si="2801"/>
        <v>0.42263307692307844</v>
      </c>
      <c r="M2369" s="13">
        <f t="shared" si="2802"/>
        <v>0.13503288696311427</v>
      </c>
      <c r="N2369" s="13">
        <f t="shared" si="2803"/>
        <v>0.21329846760419327</v>
      </c>
      <c r="O2369" s="13">
        <f t="shared" si="2804"/>
        <v>5.7069364503027221E-2</v>
      </c>
      <c r="P2369" s="13">
        <f t="shared" si="2805"/>
        <v>9.0146987666537767E-2</v>
      </c>
      <c r="Q2369" s="13">
        <f t="shared" si="2806"/>
        <v>0.16846353990315302</v>
      </c>
      <c r="R2369" s="13">
        <f t="shared" si="2807"/>
        <v>1.2059700558979553E-2</v>
      </c>
      <c r="S2369" s="13">
        <f t="shared" si="2808"/>
        <v>1.5045370739149555E-2</v>
      </c>
      <c r="T2369" s="13">
        <f t="shared" si="2809"/>
        <v>7.1198264218623353E-2</v>
      </c>
      <c r="U2369" s="13">
        <f t="shared" si="2810"/>
        <v>1.904954938642783E-2</v>
      </c>
      <c r="V2369" s="13">
        <f t="shared" si="2811"/>
        <v>1.1160201875126995E-3</v>
      </c>
      <c r="W2369" s="13">
        <f t="shared" si="2812"/>
        <v>8.8701885189237661E-2</v>
      </c>
      <c r="X2369" s="13">
        <f t="shared" si="2813"/>
        <v>3.748835066640515E-2</v>
      </c>
      <c r="Y2369" s="13">
        <f t="shared" si="2814"/>
        <v>7.921908495457073E-3</v>
      </c>
      <c r="Z2369" s="13">
        <f t="shared" si="2815"/>
        <v>1.6989427846708328E-3</v>
      </c>
      <c r="AA2369" s="13">
        <f t="shared" si="2816"/>
        <v>2.6836565570613783E-3</v>
      </c>
      <c r="AB2369" s="13">
        <f t="shared" si="2817"/>
        <v>2.1195571096450762E-3</v>
      </c>
      <c r="AC2369" s="13">
        <f t="shared" si="2818"/>
        <v>4.656544247383791E-5</v>
      </c>
      <c r="AD2369" s="13">
        <f t="shared" si="2819"/>
        <v>3.5028459751504239E-2</v>
      </c>
      <c r="AE2369" s="13">
        <f t="shared" si="2820"/>
        <v>1.4804185724654447E-2</v>
      </c>
      <c r="AF2369" s="13">
        <f t="shared" si="2821"/>
        <v>3.1283692820757111E-3</v>
      </c>
      <c r="AG2369" s="13">
        <f t="shared" si="2822"/>
        <v>4.4071744514509996E-4</v>
      </c>
      <c r="AH2369" s="13">
        <f t="shared" si="2823"/>
        <v>1.7950735415042429E-4</v>
      </c>
      <c r="AI2369" s="13">
        <f t="shared" si="2824"/>
        <v>2.8355050702891135E-4</v>
      </c>
      <c r="AJ2369" s="13">
        <f t="shared" si="2825"/>
        <v>2.2394873574087129E-4</v>
      </c>
      <c r="AK2369" s="13">
        <f t="shared" si="2826"/>
        <v>1.1791676143919078E-4</v>
      </c>
      <c r="AL2369" s="13">
        <f t="shared" si="2827"/>
        <v>1.24347022796679E-6</v>
      </c>
      <c r="AM2369" s="13">
        <f t="shared" si="2828"/>
        <v>1.1066217949664271E-2</v>
      </c>
      <c r="AN2369" s="13">
        <f t="shared" si="2829"/>
        <v>4.676949741968011E-3</v>
      </c>
      <c r="AO2369" s="13">
        <f t="shared" si="2830"/>
        <v>9.8831683003126913E-4</v>
      </c>
      <c r="AP2369" s="13">
        <f t="shared" si="2831"/>
        <v>1.3923179428365948E-4</v>
      </c>
      <c r="AQ2369" s="13">
        <f t="shared" si="2832"/>
        <v>1.4710990405906021E-5</v>
      </c>
      <c r="AR2369" s="13">
        <f t="shared" si="2833"/>
        <v>1.5173149082982913E-5</v>
      </c>
      <c r="AS2369" s="13">
        <f t="shared" si="2834"/>
        <v>2.3967564649745562E-5</v>
      </c>
      <c r="AT2369" s="13">
        <f t="shared" si="2835"/>
        <v>1.892962865183957E-5</v>
      </c>
      <c r="AU2369" s="13">
        <f t="shared" si="2836"/>
        <v>9.9671047415699634E-6</v>
      </c>
      <c r="AV2369" s="13">
        <f t="shared" si="2837"/>
        <v>3.936019246200545E-6</v>
      </c>
      <c r="AW2369" s="13">
        <f t="shared" si="2838"/>
        <v>2.3059217034960204E-8</v>
      </c>
      <c r="AX2369" s="13">
        <f t="shared" si="2839"/>
        <v>2.9133734059444104E-3</v>
      </c>
      <c r="AY2369" s="13">
        <f t="shared" si="2840"/>
        <v>1.2312879667801548E-3</v>
      </c>
      <c r="AZ2369" s="13">
        <f t="shared" si="2841"/>
        <v>2.6019151098932903E-4</v>
      </c>
      <c r="BA2369" s="13">
        <f t="shared" si="2842"/>
        <v>3.6655179626228375E-5</v>
      </c>
      <c r="BB2369" s="13">
        <f t="shared" si="2843"/>
        <v>3.8729228376502582E-6</v>
      </c>
      <c r="BC2369" s="13">
        <f t="shared" si="2844"/>
        <v>3.2736505911235783E-7</v>
      </c>
      <c r="BD2369" s="13">
        <f t="shared" si="2845"/>
        <v>1.068779113925609E-6</v>
      </c>
      <c r="BE2369" s="13">
        <f t="shared" si="2846"/>
        <v>1.688247599045795E-6</v>
      </c>
      <c r="BF2369" s="13">
        <f t="shared" si="2847"/>
        <v>1.3333812003563701E-6</v>
      </c>
      <c r="BG2369" s="13">
        <f t="shared" si="2848"/>
        <v>7.0207135749071952E-7</v>
      </c>
      <c r="BH2369" s="13">
        <f t="shared" si="2849"/>
        <v>2.7724865414169862E-7</v>
      </c>
      <c r="BI2369" s="13">
        <f t="shared" si="2850"/>
        <v>8.7588608084641023E-8</v>
      </c>
      <c r="BJ2369" s="14">
        <f t="shared" si="2851"/>
        <v>0.66180528393803906</v>
      </c>
      <c r="BK2369" s="14">
        <f t="shared" si="2852"/>
        <v>0.24262036243579627</v>
      </c>
      <c r="BL2369" s="14">
        <f t="shared" si="2853"/>
        <v>9.3863882256405864E-2</v>
      </c>
      <c r="BM2369" s="14">
        <f t="shared" si="2854"/>
        <v>0.32268625930834377</v>
      </c>
      <c r="BN2369" s="14">
        <f t="shared" si="2855"/>
        <v>0.67607094719900518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1.57692307692308</v>
      </c>
      <c r="F2370" s="10">
        <f>VLOOKUP(B2370,home!$B$2:$E$405,3,FALSE)</f>
        <v>2.11</v>
      </c>
      <c r="G2370" s="10">
        <f>VLOOKUP(C2370,away!$B$2:$E$405,4,FALSE)</f>
        <v>0.36</v>
      </c>
      <c r="H2370" s="10">
        <f>VLOOKUP(A2370,away!$A$2:$E$405,3,FALSE)</f>
        <v>1.31538461538462</v>
      </c>
      <c r="I2370" s="10">
        <f>VLOOKUP(C2370,away!$B$2:$E$405,3,FALSE)</f>
        <v>1.0900000000000001</v>
      </c>
      <c r="J2370" s="10">
        <f>VLOOKUP(B2370,home!$B$2:$E$405,4,FALSE)</f>
        <v>1.27</v>
      </c>
      <c r="K2370" s="12">
        <f t="shared" si="2800"/>
        <v>1.1978307692307715</v>
      </c>
      <c r="L2370" s="12">
        <f t="shared" si="2801"/>
        <v>1.8208869230769298</v>
      </c>
      <c r="M2370" s="13">
        <f t="shared" si="2802"/>
        <v>4.8863836679106619E-2</v>
      </c>
      <c r="N2370" s="13">
        <f t="shared" si="2803"/>
        <v>5.8530607076901074E-2</v>
      </c>
      <c r="O2370" s="13">
        <f t="shared" si="2804"/>
        <v>8.8975521220352072E-2</v>
      </c>
      <c r="P2370" s="13">
        <f t="shared" si="2805"/>
        <v>0.10657761702608318</v>
      </c>
      <c r="Q2370" s="13">
        <f t="shared" si="2806"/>
        <v>3.5054881049234224E-2</v>
      </c>
      <c r="R2370" s="13">
        <f t="shared" si="2807"/>
        <v>8.1007181532046488E-2</v>
      </c>
      <c r="S2370" s="13">
        <f t="shared" si="2808"/>
        <v>5.8114493370386967E-2</v>
      </c>
      <c r="T2370" s="13">
        <f t="shared" si="2809"/>
        <v>6.3830974492567888E-2</v>
      </c>
      <c r="U2370" s="13">
        <f t="shared" si="2810"/>
        <v>9.703289456774801E-2</v>
      </c>
      <c r="V2370" s="13">
        <f t="shared" si="2811"/>
        <v>1.4083817488286863E-2</v>
      </c>
      <c r="W2370" s="13">
        <f t="shared" si="2812"/>
        <v>1.3996605044165812E-2</v>
      </c>
      <c r="X2370" s="13">
        <f t="shared" si="2813"/>
        <v>2.548623509239412E-2</v>
      </c>
      <c r="Y2370" s="13">
        <f t="shared" si="2814"/>
        <v>2.3203776099102402E-2</v>
      </c>
      <c r="Z2370" s="13">
        <f t="shared" si="2815"/>
        <v>4.9168305842340818E-2</v>
      </c>
      <c r="AA2370" s="13">
        <f t="shared" si="2816"/>
        <v>5.889530960890494E-2</v>
      </c>
      <c r="AB2370" s="13">
        <f t="shared" si="2817"/>
        <v>3.5273307006459524E-2</v>
      </c>
      <c r="AC2370" s="13">
        <f t="shared" si="2818"/>
        <v>1.9199010563645813E-3</v>
      </c>
      <c r="AD2370" s="13">
        <f t="shared" si="2819"/>
        <v>4.1913910466681104E-3</v>
      </c>
      <c r="AE2370" s="13">
        <f t="shared" si="2820"/>
        <v>7.6320491463796871E-3</v>
      </c>
      <c r="AF2370" s="13">
        <f t="shared" si="2821"/>
        <v>6.9485492434616094E-3</v>
      </c>
      <c r="AG2370" s="13">
        <f t="shared" si="2822"/>
        <v>4.2175074839251132E-3</v>
      </c>
      <c r="AH2370" s="13">
        <f t="shared" si="2823"/>
        <v>2.2382481284541355E-2</v>
      </c>
      <c r="AI2370" s="13">
        <f t="shared" si="2824"/>
        <v>2.681042477435552E-2</v>
      </c>
      <c r="AJ2370" s="13">
        <f t="shared" si="2825"/>
        <v>1.6057175865435001E-2</v>
      </c>
      <c r="AK2370" s="13">
        <f t="shared" si="2826"/>
        <v>6.411259772855931E-3</v>
      </c>
      <c r="AL2370" s="13">
        <f t="shared" si="2827"/>
        <v>1.6750095237665842E-4</v>
      </c>
      <c r="AM2370" s="13">
        <f t="shared" si="2828"/>
        <v>1.0041154323154845E-3</v>
      </c>
      <c r="AN2370" s="13">
        <f t="shared" si="2829"/>
        <v>1.8283806599630038E-3</v>
      </c>
      <c r="AO2370" s="13">
        <f t="shared" si="2830"/>
        <v>1.6646372170667002E-3</v>
      </c>
      <c r="AP2370" s="13">
        <f t="shared" si="2831"/>
        <v>1.0103720467413092E-3</v>
      </c>
      <c r="AQ2370" s="13">
        <f t="shared" si="2832"/>
        <v>4.5994331183843066E-4</v>
      </c>
      <c r="AR2370" s="13">
        <f t="shared" si="2833"/>
        <v>8.1511934954070879E-3</v>
      </c>
      <c r="AS2370" s="13">
        <f t="shared" si="2834"/>
        <v>9.7637503747523349E-3</v>
      </c>
      <c r="AT2370" s="13">
        <f t="shared" si="2835"/>
        <v>5.8476603109834111E-3</v>
      </c>
      <c r="AU2370" s="13">
        <f t="shared" si="2836"/>
        <v>2.3348358161685043E-3</v>
      </c>
      <c r="AV2370" s="13">
        <f t="shared" si="2837"/>
        <v>6.991845454271693E-4</v>
      </c>
      <c r="AW2370" s="13">
        <f t="shared" si="2838"/>
        <v>1.0148298236688997E-5</v>
      </c>
      <c r="AX2370" s="13">
        <f t="shared" si="2839"/>
        <v>2.0046006011449115E-4</v>
      </c>
      <c r="AY2370" s="13">
        <f t="shared" si="2840"/>
        <v>3.6501510206169216E-4</v>
      </c>
      <c r="AZ2370" s="13">
        <f t="shared" si="2841"/>
        <v>3.3232561303486307E-4</v>
      </c>
      <c r="BA2370" s="13">
        <f t="shared" si="2842"/>
        <v>2.0170912099290212E-4</v>
      </c>
      <c r="BB2370" s="13">
        <f t="shared" si="2843"/>
        <v>9.1822375170329444E-5</v>
      </c>
      <c r="BC2370" s="13">
        <f t="shared" si="2844"/>
        <v>3.3439632438703305E-5</v>
      </c>
      <c r="BD2370" s="13">
        <f t="shared" si="2845"/>
        <v>2.4737336072094178E-3</v>
      </c>
      <c r="BE2370" s="13">
        <f t="shared" si="2846"/>
        <v>2.9631142295956682E-3</v>
      </c>
      <c r="BF2370" s="13">
        <f t="shared" si="2847"/>
        <v>1.774654698477612E-3</v>
      </c>
      <c r="BG2370" s="13">
        <f t="shared" si="2848"/>
        <v>7.0857866753214714E-4</v>
      </c>
      <c r="BH2370" s="13">
        <f t="shared" si="2849"/>
        <v>2.1218933259763682E-4</v>
      </c>
      <c r="BI2370" s="13">
        <f t="shared" si="2850"/>
        <v>5.0833382297598186E-5</v>
      </c>
      <c r="BJ2370" s="14">
        <f t="shared" si="2851"/>
        <v>0.25028479634653783</v>
      </c>
      <c r="BK2370" s="14">
        <f t="shared" si="2852"/>
        <v>0.23009218167466655</v>
      </c>
      <c r="BL2370" s="14">
        <f t="shared" si="2853"/>
        <v>0.4678252840931475</v>
      </c>
      <c r="BM2370" s="14">
        <f t="shared" si="2854"/>
        <v>0.57800605656914394</v>
      </c>
      <c r="BN2370" s="14">
        <f t="shared" si="2855"/>
        <v>0.41900964458372369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1.57692307692308</v>
      </c>
      <c r="F2371" s="10">
        <f>VLOOKUP(B2371,home!$B$2:$E$405,3,FALSE)</f>
        <v>0.21</v>
      </c>
      <c r="G2371" s="10">
        <f>VLOOKUP(C2371,away!$B$2:$E$405,4,FALSE)</f>
        <v>0.63</v>
      </c>
      <c r="H2371" s="10">
        <f>VLOOKUP(A2371,away!$A$2:$E$405,3,FALSE)</f>
        <v>1.31538461538462</v>
      </c>
      <c r="I2371" s="10">
        <f>VLOOKUP(C2371,away!$B$2:$E$405,3,FALSE)</f>
        <v>0.63</v>
      </c>
      <c r="J2371" s="10">
        <f>VLOOKUP(B2371,home!$B$2:$E$405,4,FALSE)</f>
        <v>0.76</v>
      </c>
      <c r="K2371" s="12">
        <f t="shared" si="2800"/>
        <v>0.20862692307692349</v>
      </c>
      <c r="L2371" s="12">
        <f t="shared" si="2801"/>
        <v>0.62980615384615612</v>
      </c>
      <c r="M2371" s="13">
        <f t="shared" si="2802"/>
        <v>0.4323875108658945</v>
      </c>
      <c r="N2371" s="13">
        <f t="shared" si="2803"/>
        <v>9.0207675968841383E-2</v>
      </c>
      <c r="O2371" s="13">
        <f t="shared" si="2804"/>
        <v>0.27232031518956207</v>
      </c>
      <c r="P2371" s="13">
        <f t="shared" si="2805"/>
        <v>5.6813349449336317E-2</v>
      </c>
      <c r="Q2371" s="13">
        <f t="shared" si="2806"/>
        <v>9.4098749376497551E-3</v>
      </c>
      <c r="R2371" s="13">
        <f t="shared" si="2807"/>
        <v>8.5754505161855524E-2</v>
      </c>
      <c r="S2371" s="13">
        <f t="shared" si="2808"/>
        <v>1.8662406952900496E-3</v>
      </c>
      <c r="T2371" s="13">
        <f t="shared" si="2809"/>
        <v>5.9263971426545305E-3</v>
      </c>
      <c r="U2371" s="13">
        <f t="shared" si="2810"/>
        <v>1.7890698551902069E-2</v>
      </c>
      <c r="V2371" s="13">
        <f t="shared" si="2811"/>
        <v>2.7245977820465505E-5</v>
      </c>
      <c r="W2371" s="13">
        <f t="shared" si="2812"/>
        <v>6.5438441826017556E-4</v>
      </c>
      <c r="X2371" s="13">
        <f t="shared" si="2813"/>
        <v>4.1213533360129546E-4</v>
      </c>
      <c r="Y2371" s="13">
        <f t="shared" si="2814"/>
        <v>1.2978268465976719E-4</v>
      </c>
      <c r="Z2371" s="13">
        <f t="shared" si="2815"/>
        <v>1.8002905023656191E-2</v>
      </c>
      <c r="AA2371" s="13">
        <f t="shared" si="2816"/>
        <v>3.7558906815314797E-3</v>
      </c>
      <c r="AB2371" s="13">
        <f t="shared" si="2817"/>
        <v>3.9178995815060088E-4</v>
      </c>
      <c r="AC2371" s="13">
        <f t="shared" si="2818"/>
        <v>2.2374826112332291E-7</v>
      </c>
      <c r="AD2371" s="13">
        <f t="shared" si="2819"/>
        <v>3.4130551922775725E-5</v>
      </c>
      <c r="AE2371" s="13">
        <f t="shared" si="2820"/>
        <v>2.1495631635129908E-5</v>
      </c>
      <c r="AF2371" s="13">
        <f t="shared" si="2821"/>
        <v>6.7690405423074634E-6</v>
      </c>
      <c r="AG2371" s="13">
        <f t="shared" si="2822"/>
        <v>1.4210611297264544E-6</v>
      </c>
      <c r="AH2371" s="13">
        <f t="shared" si="2823"/>
        <v>2.8345850927516368E-3</v>
      </c>
      <c r="AI2371" s="13">
        <f t="shared" si="2824"/>
        <v>5.9137076610048971E-4</v>
      </c>
      <c r="AJ2371" s="13">
        <f t="shared" si="2825"/>
        <v>6.1687931664594086E-5</v>
      </c>
      <c r="AK2371" s="13">
        <f t="shared" si="2826"/>
        <v>4.2899211247212631E-6</v>
      </c>
      <c r="AL2371" s="13">
        <f t="shared" si="2827"/>
        <v>1.1759718149512705E-9</v>
      </c>
      <c r="AM2371" s="13">
        <f t="shared" si="2828"/>
        <v>1.4241104061131749E-6</v>
      </c>
      <c r="AN2371" s="13">
        <f t="shared" si="2829"/>
        <v>8.9691349752642619E-7</v>
      </c>
      <c r="AO2371" s="13">
        <f t="shared" si="2830"/>
        <v>2.8244082010491116E-7</v>
      </c>
      <c r="AP2371" s="13">
        <f t="shared" si="2831"/>
        <v>5.9294322199809406E-8</v>
      </c>
      <c r="AQ2371" s="13">
        <f t="shared" si="2832"/>
        <v>9.3359822523941768E-9</v>
      </c>
      <c r="AR2371" s="13">
        <f t="shared" si="2833"/>
        <v>3.5704782700311176E-4</v>
      </c>
      <c r="AS2371" s="13">
        <f t="shared" si="2834"/>
        <v>7.4489789538960874E-5</v>
      </c>
      <c r="AT2371" s="13">
        <f t="shared" si="2835"/>
        <v>7.7702877960805056E-6</v>
      </c>
      <c r="AU2371" s="13">
        <f t="shared" si="2836"/>
        <v>5.4036374477281521E-7</v>
      </c>
      <c r="AV2371" s="13">
        <f t="shared" si="2837"/>
        <v>2.8183606353569095E-8</v>
      </c>
      <c r="AW2371" s="13">
        <f t="shared" si="2838"/>
        <v>4.2921181159157969E-12</v>
      </c>
      <c r="AX2371" s="13">
        <f t="shared" si="2839"/>
        <v>4.9517962024869954E-8</v>
      </c>
      <c r="AY2371" s="13">
        <f t="shared" si="2840"/>
        <v>3.1186717209183362E-8</v>
      </c>
      <c r="AZ2371" s="13">
        <f t="shared" si="2841"/>
        <v>9.8207932083017494E-9</v>
      </c>
      <c r="BA2371" s="13">
        <f t="shared" si="2842"/>
        <v>2.0617319994129928E-9</v>
      </c>
      <c r="BB2371" s="13">
        <f t="shared" si="2843"/>
        <v>3.2462287520296055E-10</v>
      </c>
      <c r="BC2371" s="13">
        <f t="shared" si="2844"/>
        <v>4.088989689641148E-11</v>
      </c>
      <c r="BD2371" s="13">
        <f t="shared" si="2845"/>
        <v>3.7478486443992911E-5</v>
      </c>
      <c r="BE2371" s="13">
        <f t="shared" si="2846"/>
        <v>7.8190213083904286E-6</v>
      </c>
      <c r="BF2371" s="13">
        <f t="shared" si="2847"/>
        <v>8.1562917852119773E-7</v>
      </c>
      <c r="BG2371" s="13">
        <f t="shared" si="2848"/>
        <v>5.6720735295545426E-8</v>
      </c>
      <c r="BH2371" s="13">
        <f t="shared" si="2849"/>
        <v>2.9583681198425725E-9</v>
      </c>
      <c r="BI2371" s="13">
        <f t="shared" si="2850"/>
        <v>1.2343904763432383E-10</v>
      </c>
      <c r="BJ2371" s="14">
        <f t="shared" si="2851"/>
        <v>0.10680683181864224</v>
      </c>
      <c r="BK2371" s="14">
        <f t="shared" si="2852"/>
        <v>0.49109460309929148</v>
      </c>
      <c r="BL2371" s="14">
        <f t="shared" si="2853"/>
        <v>0.38409118264580572</v>
      </c>
      <c r="BM2371" s="14">
        <f t="shared" si="2854"/>
        <v>5.3102259831831131E-2</v>
      </c>
      <c r="BN2371" s="14">
        <f t="shared" si="2855"/>
        <v>0.94689323157313965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1.57692307692308</v>
      </c>
      <c r="F2372" s="10">
        <f>VLOOKUP(B2372,home!$B$2:$E$405,3,FALSE)</f>
        <v>1.37</v>
      </c>
      <c r="G2372" s="10">
        <f>VLOOKUP(C2372,away!$B$2:$E$405,4,FALSE)</f>
        <v>0.89</v>
      </c>
      <c r="H2372" s="10">
        <f>VLOOKUP(A2372,away!$A$2:$E$405,3,FALSE)</f>
        <v>1.31538461538462</v>
      </c>
      <c r="I2372" s="10">
        <f>VLOOKUP(C2372,away!$B$2:$E$405,3,FALSE)</f>
        <v>0.38</v>
      </c>
      <c r="J2372" s="10">
        <f>VLOOKUP(B2372,home!$B$2:$E$405,4,FALSE)</f>
        <v>1.27</v>
      </c>
      <c r="K2372" s="12">
        <f t="shared" si="2800"/>
        <v>1.9227423076923116</v>
      </c>
      <c r="L2372" s="12">
        <f t="shared" si="2801"/>
        <v>0.63480461538461763</v>
      </c>
      <c r="M2372" s="13">
        <f t="shared" si="2802"/>
        <v>7.7494607702409193E-2</v>
      </c>
      <c r="N2372" s="13">
        <f t="shared" si="2803"/>
        <v>0.14900216084744064</v>
      </c>
      <c r="O2372" s="13">
        <f t="shared" si="2804"/>
        <v>4.9193934636909693E-2</v>
      </c>
      <c r="P2372" s="13">
        <f t="shared" si="2805"/>
        <v>9.4587259408236479E-2</v>
      </c>
      <c r="Q2372" s="13">
        <f t="shared" si="2806"/>
        <v>0.14324637929947454</v>
      </c>
      <c r="R2372" s="13">
        <f t="shared" si="2807"/>
        <v>1.5614268378219736E-2</v>
      </c>
      <c r="S2372" s="13">
        <f t="shared" si="2808"/>
        <v>2.8862490912651206E-2</v>
      </c>
      <c r="T2372" s="13">
        <f t="shared" si="2809"/>
        <v>9.0933462716441982E-2</v>
      </c>
      <c r="U2372" s="13">
        <f t="shared" si="2810"/>
        <v>3.0022214414465301E-2</v>
      </c>
      <c r="V2372" s="13">
        <f t="shared" si="2811"/>
        <v>3.9142851297996909E-3</v>
      </c>
      <c r="W2372" s="13">
        <f t="shared" si="2812"/>
        <v>9.1808624634279939E-2</v>
      </c>
      <c r="X2372" s="13">
        <f t="shared" si="2813"/>
        <v>5.8280538649954805E-2</v>
      </c>
      <c r="Y2372" s="13">
        <f t="shared" si="2814"/>
        <v>1.8498377461046447E-2</v>
      </c>
      <c r="Z2372" s="13">
        <f t="shared" si="2815"/>
        <v>3.3040032107826589E-3</v>
      </c>
      <c r="AA2372" s="13">
        <f t="shared" si="2816"/>
        <v>6.3527467581230568E-3</v>
      </c>
      <c r="AB2372" s="13">
        <f t="shared" si="2817"/>
        <v>6.1073474809491901E-3</v>
      </c>
      <c r="AC2372" s="13">
        <f t="shared" si="2818"/>
        <v>2.9860263341801506E-4</v>
      </c>
      <c r="AD2372" s="13">
        <f t="shared" si="2819"/>
        <v>4.4131081698843173E-2</v>
      </c>
      <c r="AE2372" s="13">
        <f t="shared" si="2820"/>
        <v>2.8014614344341274E-2</v>
      </c>
      <c r="AF2372" s="13">
        <f t="shared" si="2821"/>
        <v>8.8919032420039755E-3</v>
      </c>
      <c r="AG2372" s="13">
        <f t="shared" si="2822"/>
        <v>1.8815404058591897E-3</v>
      </c>
      <c r="AH2372" s="13">
        <f t="shared" si="2823"/>
        <v>5.2434912186260683E-4</v>
      </c>
      <c r="AI2372" s="13">
        <f t="shared" si="2824"/>
        <v>1.0081882406065459E-3</v>
      </c>
      <c r="AJ2372" s="13">
        <f t="shared" si="2825"/>
        <v>9.6924309216604102E-4</v>
      </c>
      <c r="AK2372" s="13">
        <f t="shared" si="2826"/>
        <v>6.2120156658205508E-4</v>
      </c>
      <c r="AL2372" s="13">
        <f t="shared" si="2827"/>
        <v>1.4578565185104748E-5</v>
      </c>
      <c r="AM2372" s="13">
        <f t="shared" si="2828"/>
        <v>1.697053957331832E-2</v>
      </c>
      <c r="AN2372" s="13">
        <f t="shared" si="2829"/>
        <v>1.0772976846709768E-2</v>
      </c>
      <c r="AO2372" s="13">
        <f t="shared" si="2830"/>
        <v>3.419367711861492E-3</v>
      </c>
      <c r="AP2372" s="13">
        <f t="shared" si="2831"/>
        <v>7.2354346839560496E-4</v>
      </c>
      <c r="AQ2372" s="13">
        <f t="shared" si="2832"/>
        <v>1.1482718329223105E-4</v>
      </c>
      <c r="AR2372" s="13">
        <f t="shared" si="2833"/>
        <v>6.6571848526250846E-5</v>
      </c>
      <c r="AS2372" s="13">
        <f t="shared" si="2834"/>
        <v>1.2800050966270656E-4</v>
      </c>
      <c r="AT2372" s="13">
        <f t="shared" si="2835"/>
        <v>1.2305599766733225E-4</v>
      </c>
      <c r="AU2372" s="13">
        <f t="shared" si="2836"/>
        <v>7.8868324310088703E-5</v>
      </c>
      <c r="AV2372" s="13">
        <f t="shared" si="2837"/>
        <v>3.7910865971951409E-5</v>
      </c>
      <c r="AW2372" s="13">
        <f t="shared" si="2838"/>
        <v>4.9428045807420254E-7</v>
      </c>
      <c r="AX2372" s="13">
        <f t="shared" si="2839"/>
        <v>5.4383290703309637E-3</v>
      </c>
      <c r="AY2372" s="13">
        <f t="shared" si="2840"/>
        <v>3.4522763938264322E-3</v>
      </c>
      <c r="AZ2372" s="13">
        <f t="shared" si="2841"/>
        <v>1.0957604941921914E-3</v>
      </c>
      <c r="BA2372" s="13">
        <f t="shared" si="2842"/>
        <v>2.3186460635644422E-4</v>
      </c>
      <c r="BB2372" s="13">
        <f t="shared" si="2843"/>
        <v>3.6797180564852086E-5</v>
      </c>
      <c r="BC2372" s="13">
        <f t="shared" si="2844"/>
        <v>4.6718040111418519E-6</v>
      </c>
      <c r="BD2372" s="13">
        <f t="shared" si="2845"/>
        <v>7.0433527831916113E-6</v>
      </c>
      <c r="BE2372" s="13">
        <f t="shared" si="2846"/>
        <v>1.3542552384244904E-5</v>
      </c>
      <c r="BF2372" s="13">
        <f t="shared" si="2847"/>
        <v>1.3019419211663535E-5</v>
      </c>
      <c r="BG2372" s="13">
        <f t="shared" si="2848"/>
        <v>8.3443293799491866E-6</v>
      </c>
      <c r="BH2372" s="13">
        <f t="shared" si="2849"/>
        <v>4.0109987820370656E-6</v>
      </c>
      <c r="BI2372" s="13">
        <f t="shared" si="2850"/>
        <v>1.5424234108649986E-6</v>
      </c>
      <c r="BJ2372" s="14">
        <f t="shared" si="2851"/>
        <v>0.67694963763254534</v>
      </c>
      <c r="BK2372" s="14">
        <f t="shared" si="2852"/>
        <v>0.20862410074552609</v>
      </c>
      <c r="BL2372" s="14">
        <f t="shared" si="2853"/>
        <v>0.11089540431197453</v>
      </c>
      <c r="BM2372" s="14">
        <f t="shared" si="2854"/>
        <v>0.46718275351477012</v>
      </c>
      <c r="BN2372" s="14">
        <f t="shared" si="2855"/>
        <v>0.52913861027269038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1.57692307692308</v>
      </c>
      <c r="F2373" s="10">
        <f>VLOOKUP(B2373,home!$B$2:$E$405,3,FALSE)</f>
        <v>1.9</v>
      </c>
      <c r="G2373" s="10">
        <f>VLOOKUP(C2373,away!$B$2:$E$405,4,FALSE)</f>
        <v>0.63</v>
      </c>
      <c r="H2373" s="10">
        <f>VLOOKUP(A2373,away!$A$2:$E$405,3,FALSE)</f>
        <v>1.31538461538462</v>
      </c>
      <c r="I2373" s="10">
        <f>VLOOKUP(C2373,away!$B$2:$E$405,3,FALSE)</f>
        <v>1.1599999999999999</v>
      </c>
      <c r="J2373" s="10">
        <f>VLOOKUP(B2373,home!$B$2:$E$405,4,FALSE)</f>
        <v>0.51</v>
      </c>
      <c r="K2373" s="12">
        <f t="shared" si="2800"/>
        <v>1.8875769230769268</v>
      </c>
      <c r="L2373" s="12">
        <f t="shared" si="2801"/>
        <v>0.77818153846154114</v>
      </c>
      <c r="M2373" s="13">
        <f t="shared" si="2802"/>
        <v>6.9546585114449513E-2</v>
      </c>
      <c r="N2373" s="13">
        <f t="shared" si="2803"/>
        <v>0.13127452914084023</v>
      </c>
      <c r="O2373" s="13">
        <f t="shared" si="2804"/>
        <v>5.411986859910884E-2</v>
      </c>
      <c r="P2373" s="13">
        <f t="shared" si="2805"/>
        <v>0.10215541504763345</v>
      </c>
      <c r="Q2373" s="13">
        <f t="shared" si="2806"/>
        <v>0.12389538589701979</v>
      </c>
      <c r="R2373" s="13">
        <f t="shared" si="2807"/>
        <v>2.1057541303895481E-2</v>
      </c>
      <c r="S2373" s="13">
        <f t="shared" si="2808"/>
        <v>3.7513448023295003E-2</v>
      </c>
      <c r="T2373" s="13">
        <f t="shared" si="2809"/>
        <v>9.6413102005629178E-2</v>
      </c>
      <c r="U2373" s="13">
        <f t="shared" si="2810"/>
        <v>3.9747729021972336E-2</v>
      </c>
      <c r="V2373" s="13">
        <f t="shared" si="2811"/>
        <v>6.1225178080771391E-3</v>
      </c>
      <c r="W2373" s="13">
        <f t="shared" si="2812"/>
        <v>7.7954023764975039E-2</v>
      </c>
      <c r="X2373" s="13">
        <f t="shared" si="2813"/>
        <v>6.0662382142695814E-2</v>
      </c>
      <c r="Y2373" s="13">
        <f t="shared" si="2814"/>
        <v>2.3603172931272471E-2</v>
      </c>
      <c r="Z2373" s="13">
        <f t="shared" si="2815"/>
        <v>5.4621966293609452E-3</v>
      </c>
      <c r="AA2373" s="13">
        <f t="shared" si="2816"/>
        <v>1.0310316306890293E-2</v>
      </c>
      <c r="AB2373" s="13">
        <f t="shared" si="2817"/>
        <v>9.7307575652549223E-3</v>
      </c>
      <c r="AC2373" s="13">
        <f t="shared" si="2818"/>
        <v>5.6207679607073483E-4</v>
      </c>
      <c r="AD2373" s="13">
        <f t="shared" si="2819"/>
        <v>3.6786054079939304E-2</v>
      </c>
      <c r="AE2373" s="13">
        <f t="shared" si="2820"/>
        <v>2.8626228157856617E-2</v>
      </c>
      <c r="AF2373" s="13">
        <f t="shared" si="2821"/>
        <v>1.1138201134115976E-2</v>
      </c>
      <c r="AG2373" s="13">
        <f t="shared" si="2822"/>
        <v>2.8891808314134839E-3</v>
      </c>
      <c r="AH2373" s="13">
        <f t="shared" si="2823"/>
        <v>1.062645144103886E-3</v>
      </c>
      <c r="AI2373" s="13">
        <f t="shared" si="2824"/>
        <v>2.0058244514302511E-3</v>
      </c>
      <c r="AJ2373" s="13">
        <f t="shared" si="2825"/>
        <v>1.8930739731315889E-3</v>
      </c>
      <c r="AK2373" s="13">
        <f t="shared" si="2826"/>
        <v>1.1911075817869125E-3</v>
      </c>
      <c r="AL2373" s="13">
        <f t="shared" si="2827"/>
        <v>3.3024878674780594E-5</v>
      </c>
      <c r="AM2373" s="13">
        <f t="shared" si="2828"/>
        <v>1.388730135447064E-2</v>
      </c>
      <c r="AN2373" s="13">
        <f t="shared" si="2829"/>
        <v>1.0806841533101007E-2</v>
      </c>
      <c r="AO2373" s="13">
        <f t="shared" si="2830"/>
        <v>4.2048422850693105E-3</v>
      </c>
      <c r="AP2373" s="13">
        <f t="shared" si="2831"/>
        <v>1.0907102127944595E-3</v>
      </c>
      <c r="AQ2373" s="13">
        <f t="shared" si="2832"/>
        <v>2.1219263785202683E-4</v>
      </c>
      <c r="AR2373" s="13">
        <f t="shared" si="2833"/>
        <v>1.6538616661548972E-4</v>
      </c>
      <c r="AS2373" s="13">
        <f t="shared" si="2834"/>
        <v>3.1217911149955405E-4</v>
      </c>
      <c r="AT2373" s="13">
        <f t="shared" si="2835"/>
        <v>2.9463104336660854E-4</v>
      </c>
      <c r="AU2373" s="13">
        <f t="shared" si="2836"/>
        <v>1.8537958609362922E-4</v>
      </c>
      <c r="AV2373" s="13">
        <f t="shared" si="2837"/>
        <v>8.7479557179971724E-5</v>
      </c>
      <c r="AW2373" s="13">
        <f t="shared" si="2838"/>
        <v>1.3474861579664206E-6</v>
      </c>
      <c r="AX2373" s="13">
        <f t="shared" si="2839"/>
        <v>4.3688915934189596E-3</v>
      </c>
      <c r="AY2373" s="13">
        <f t="shared" si="2840"/>
        <v>3.39979078153846E-3</v>
      </c>
      <c r="AZ2373" s="13">
        <f t="shared" si="2841"/>
        <v>1.3228272104124819E-3</v>
      </c>
      <c r="BA2373" s="13">
        <f t="shared" si="2842"/>
        <v>3.4313323790585801E-4</v>
      </c>
      <c r="BB2373" s="13">
        <f t="shared" si="2843"/>
        <v>6.6754987742717646E-5</v>
      </c>
      <c r="BC2373" s="13">
        <f t="shared" si="2844"/>
        <v>1.0389499812321874E-5</v>
      </c>
      <c r="BD2373" s="13">
        <f t="shared" si="2845"/>
        <v>2.1450076929516413E-5</v>
      </c>
      <c r="BE2373" s="13">
        <f t="shared" si="2846"/>
        <v>4.0488670210379967E-5</v>
      </c>
      <c r="BF2373" s="13">
        <f t="shared" si="2847"/>
        <v>3.8212739767592723E-5</v>
      </c>
      <c r="BG2373" s="13">
        <f t="shared" si="2848"/>
        <v>2.4043161917617335E-5</v>
      </c>
      <c r="BH2373" s="13">
        <f t="shared" si="2849"/>
        <v>1.1345829398374118E-5</v>
      </c>
      <c r="BI2373" s="13">
        <f t="shared" si="2850"/>
        <v>4.2832251491077481E-6</v>
      </c>
      <c r="BJ2373" s="14">
        <f t="shared" si="2851"/>
        <v>0.63295593541987616</v>
      </c>
      <c r="BK2373" s="14">
        <f t="shared" si="2852"/>
        <v>0.2193328584497391</v>
      </c>
      <c r="BL2373" s="14">
        <f t="shared" si="2853"/>
        <v>0.14230374311570243</v>
      </c>
      <c r="BM2373" s="14">
        <f t="shared" si="2854"/>
        <v>0.49460696521635067</v>
      </c>
      <c r="BN2373" s="14">
        <f t="shared" si="2855"/>
        <v>0.50204932510294731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1.57692307692308</v>
      </c>
      <c r="F2374" s="10">
        <f>VLOOKUP(B2374,home!$B$2:$E$405,3,FALSE)</f>
        <v>1.27</v>
      </c>
      <c r="G2374" s="10">
        <f>VLOOKUP(C2374,away!$B$2:$E$405,4,FALSE)</f>
        <v>0.79</v>
      </c>
      <c r="H2374" s="10">
        <f>VLOOKUP(A2374,away!$A$2:$E$405,3,FALSE)</f>
        <v>1.31538461538462</v>
      </c>
      <c r="I2374" s="10">
        <f>VLOOKUP(C2374,away!$B$2:$E$405,3,FALSE)</f>
        <v>0.95</v>
      </c>
      <c r="J2374" s="10">
        <f>VLOOKUP(B2374,home!$B$2:$E$405,4,FALSE)</f>
        <v>0.98</v>
      </c>
      <c r="K2374" s="12">
        <f t="shared" si="2800"/>
        <v>1.5821269230769264</v>
      </c>
      <c r="L2374" s="12">
        <f t="shared" si="2801"/>
        <v>1.2246230769230813</v>
      </c>
      <c r="M2374" s="13">
        <f t="shared" si="2802"/>
        <v>6.0400976919998496E-2</v>
      </c>
      <c r="N2374" s="13">
        <f t="shared" si="2803"/>
        <v>9.5562011765277663E-2</v>
      </c>
      <c r="O2374" s="13">
        <f t="shared" si="2804"/>
        <v>7.3968430204928576E-2</v>
      </c>
      <c r="P2374" s="13">
        <f t="shared" si="2805"/>
        <v>0.11702744488495402</v>
      </c>
      <c r="Q2374" s="13">
        <f t="shared" si="2806"/>
        <v>7.5595615818619913E-2</v>
      </c>
      <c r="R2374" s="13">
        <f t="shared" si="2807"/>
        <v>4.5291723296364911E-2</v>
      </c>
      <c r="S2374" s="13">
        <f t="shared" si="2808"/>
        <v>5.668543604203885E-2</v>
      </c>
      <c r="T2374" s="13">
        <f t="shared" si="2809"/>
        <v>9.2576135645693475E-2</v>
      </c>
      <c r="U2374" s="13">
        <f t="shared" si="2810"/>
        <v>7.1657254819729357E-2</v>
      </c>
      <c r="V2374" s="13">
        <f t="shared" si="2811"/>
        <v>1.2203172274617237E-2</v>
      </c>
      <c r="W2374" s="13">
        <f t="shared" si="2812"/>
        <v>3.9867286351072846E-2</v>
      </c>
      <c r="X2374" s="13">
        <f t="shared" si="2813"/>
        <v>4.882239887982439E-2</v>
      </c>
      <c r="Y2374" s="13">
        <f t="shared" si="2814"/>
        <v>2.9894518169488276E-2</v>
      </c>
      <c r="Z2374" s="13">
        <f t="shared" si="2815"/>
        <v>1.8488429847447741E-2</v>
      </c>
      <c r="AA2374" s="13">
        <f t="shared" si="2816"/>
        <v>2.9251042627066102E-2</v>
      </c>
      <c r="AB2374" s="13">
        <f t="shared" si="2817"/>
        <v>2.313943103417606E-2</v>
      </c>
      <c r="AC2374" s="13">
        <f t="shared" si="2818"/>
        <v>1.477734864165466E-3</v>
      </c>
      <c r="AD2374" s="13">
        <f t="shared" si="2819"/>
        <v>1.5768776771512408E-2</v>
      </c>
      <c r="AE2374" s="13">
        <f t="shared" si="2820"/>
        <v>1.9310807929242738E-2</v>
      </c>
      <c r="AF2374" s="13">
        <f t="shared" si="2821"/>
        <v>1.182423051208994E-2</v>
      </c>
      <c r="AG2374" s="13">
        <f t="shared" si="2822"/>
        <v>4.8267418506544564E-3</v>
      </c>
      <c r="AH2374" s="13">
        <f t="shared" si="2823"/>
        <v>5.6603394618144932E-3</v>
      </c>
      <c r="AI2374" s="13">
        <f t="shared" si="2824"/>
        <v>8.9553754562914679E-3</v>
      </c>
      <c r="AJ2374" s="13">
        <f t="shared" si="2825"/>
        <v>7.084270307830526E-3</v>
      </c>
      <c r="AK2374" s="13">
        <f t="shared" si="2826"/>
        <v>3.7360715947910464E-3</v>
      </c>
      <c r="AL2374" s="13">
        <f t="shared" si="2827"/>
        <v>1.1452499226941528E-4</v>
      </c>
      <c r="AM2374" s="13">
        <f t="shared" si="2828"/>
        <v>4.9896412548399646E-3</v>
      </c>
      <c r="AN2374" s="13">
        <f t="shared" si="2829"/>
        <v>6.1104298262444614E-3</v>
      </c>
      <c r="AO2374" s="13">
        <f t="shared" si="2830"/>
        <v>3.7414866875690313E-3</v>
      </c>
      <c r="AP2374" s="13">
        <f t="shared" si="2831"/>
        <v>1.5273036465325122E-3</v>
      </c>
      <c r="AQ2374" s="13">
        <f t="shared" si="2832"/>
        <v>4.6759282275312146E-4</v>
      </c>
      <c r="AR2374" s="13">
        <f t="shared" si="2833"/>
        <v>1.3863564656312801E-3</v>
      </c>
      <c r="AS2374" s="13">
        <f t="shared" si="2834"/>
        <v>2.1933918892570194E-3</v>
      </c>
      <c r="AT2374" s="13">
        <f t="shared" si="2835"/>
        <v>1.7351121804260478E-3</v>
      </c>
      <c r="AU2374" s="13">
        <f t="shared" si="2836"/>
        <v>9.1505589840358667E-4</v>
      </c>
      <c r="AV2374" s="13">
        <f t="shared" si="2837"/>
        <v>3.6193364324616477E-4</v>
      </c>
      <c r="AW2374" s="13">
        <f t="shared" si="2838"/>
        <v>6.1637005375438152E-6</v>
      </c>
      <c r="AX2374" s="13">
        <f t="shared" si="2839"/>
        <v>1.3157076276296084E-3</v>
      </c>
      <c r="AY2374" s="13">
        <f t="shared" si="2840"/>
        <v>1.6112459232789388E-3</v>
      </c>
      <c r="AZ2374" s="13">
        <f t="shared" si="2841"/>
        <v>9.8658447012281263E-4</v>
      </c>
      <c r="BA2374" s="13">
        <f t="shared" si="2842"/>
        <v>4.0273136981544235E-4</v>
      </c>
      <c r="BB2374" s="13">
        <f t="shared" si="2843"/>
        <v>1.232985323192085E-4</v>
      </c>
      <c r="BC2374" s="13">
        <f t="shared" si="2844"/>
        <v>3.0198845605769808E-5</v>
      </c>
      <c r="BD2374" s="13">
        <f t="shared" si="2845"/>
        <v>2.8296068677559767E-4</v>
      </c>
      <c r="BE2374" s="13">
        <f t="shared" si="2846"/>
        <v>4.4767972072001024E-4</v>
      </c>
      <c r="BF2374" s="13">
        <f t="shared" si="2847"/>
        <v>3.5414306953334389E-4</v>
      </c>
      <c r="BG2374" s="13">
        <f t="shared" si="2848"/>
        <v>1.8676642830993577E-4</v>
      </c>
      <c r="BH2374" s="13">
        <f t="shared" si="2849"/>
        <v>7.3872048639016521E-5</v>
      </c>
      <c r="BI2374" s="13">
        <f t="shared" si="2850"/>
        <v>2.3374991402927238E-5</v>
      </c>
      <c r="BJ2374" s="14">
        <f t="shared" si="2851"/>
        <v>0.45535474470018689</v>
      </c>
      <c r="BK2374" s="14">
        <f t="shared" si="2852"/>
        <v>0.24952053590132242</v>
      </c>
      <c r="BL2374" s="14">
        <f t="shared" si="2853"/>
        <v>0.27670458582533752</v>
      </c>
      <c r="BM2374" s="14">
        <f t="shared" si="2854"/>
        <v>0.53061701116140947</v>
      </c>
      <c r="BN2374" s="14">
        <f t="shared" si="2855"/>
        <v>0.46784620289014356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1.57692307692308</v>
      </c>
      <c r="F2375" s="10">
        <f>VLOOKUP(B2375,home!$B$2:$E$405,3,FALSE)</f>
        <v>0.74</v>
      </c>
      <c r="G2375" s="10">
        <f>VLOOKUP(C2375,away!$B$2:$E$405,4,FALSE)</f>
        <v>1.52</v>
      </c>
      <c r="H2375" s="10">
        <f>VLOOKUP(A2375,away!$A$2:$E$405,3,FALSE)</f>
        <v>1.31538461538462</v>
      </c>
      <c r="I2375" s="10">
        <f>VLOOKUP(C2375,away!$B$2:$E$405,3,FALSE)</f>
        <v>1.1399999999999999</v>
      </c>
      <c r="J2375" s="10">
        <f>VLOOKUP(B2375,home!$B$2:$E$405,4,FALSE)</f>
        <v>1.01</v>
      </c>
      <c r="K2375" s="12">
        <f t="shared" si="2800"/>
        <v>1.7737230769230803</v>
      </c>
      <c r="L2375" s="12">
        <f t="shared" si="2801"/>
        <v>1.5145338461538516</v>
      </c>
      <c r="M2375" s="13">
        <f t="shared" si="2802"/>
        <v>3.7318842348795941E-2</v>
      </c>
      <c r="N2375" s="13">
        <f t="shared" si="2803"/>
        <v>6.6193291878113694E-2</v>
      </c>
      <c r="O2375" s="13">
        <f t="shared" si="2804"/>
        <v>5.6520649836531156E-2</v>
      </c>
      <c r="P2375" s="13">
        <f t="shared" si="2805"/>
        <v>0.10025198093774404</v>
      </c>
      <c r="Q2375" s="13">
        <f t="shared" si="2806"/>
        <v>5.8704284670857691E-2</v>
      </c>
      <c r="R2375" s="13">
        <f t="shared" si="2807"/>
        <v>4.2801218592018304E-2</v>
      </c>
      <c r="S2375" s="13">
        <f t="shared" si="2808"/>
        <v>6.7328318949489513E-2</v>
      </c>
      <c r="T2375" s="13">
        <f t="shared" si="2809"/>
        <v>8.8909626048264689E-2</v>
      </c>
      <c r="U2375" s="13">
        <f t="shared" si="2810"/>
        <v>7.5917509137092054E-2</v>
      </c>
      <c r="V2375" s="13">
        <f t="shared" si="2811"/>
        <v>2.0096483060482562E-2</v>
      </c>
      <c r="W2375" s="13">
        <f t="shared" si="2812"/>
        <v>3.4708381478320699E-2</v>
      </c>
      <c r="X2375" s="13">
        <f t="shared" si="2813"/>
        <v>5.2567018494136149E-2</v>
      </c>
      <c r="Y2375" s="13">
        <f t="shared" si="2814"/>
        <v>3.9807264350382343E-2</v>
      </c>
      <c r="Z2375" s="13">
        <f t="shared" si="2815"/>
        <v>2.1607964738080413E-2</v>
      </c>
      <c r="AA2375" s="13">
        <f t="shared" si="2816"/>
        <v>3.8326545701273411E-2</v>
      </c>
      <c r="AB2375" s="13">
        <f t="shared" si="2817"/>
        <v>3.3990339284547873E-2</v>
      </c>
      <c r="AC2375" s="13">
        <f t="shared" si="2818"/>
        <v>3.3741538286894985E-3</v>
      </c>
      <c r="AD2375" s="13">
        <f t="shared" si="2819"/>
        <v>1.5390764297686762E-2</v>
      </c>
      <c r="AE2375" s="13">
        <f t="shared" si="2820"/>
        <v>2.3309833447022914E-2</v>
      </c>
      <c r="AF2375" s="13">
        <f t="shared" si="2821"/>
        <v>1.7651765851862657E-2</v>
      </c>
      <c r="AG2375" s="13">
        <f t="shared" si="2822"/>
        <v>8.9113989423429234E-3</v>
      </c>
      <c r="AH2375" s="13">
        <f t="shared" si="2823"/>
        <v>8.1814984855804324E-3</v>
      </c>
      <c r="AI2375" s="13">
        <f t="shared" si="2824"/>
        <v>1.4511712667685245E-2</v>
      </c>
      <c r="AJ2375" s="13">
        <f t="shared" si="2825"/>
        <v>1.286987982217516E-2</v>
      </c>
      <c r="AK2375" s="13">
        <f t="shared" si="2826"/>
        <v>7.6092009459395949E-3</v>
      </c>
      <c r="AL2375" s="13">
        <f t="shared" si="2827"/>
        <v>3.6256816559660464E-4</v>
      </c>
      <c r="AM2375" s="13">
        <f t="shared" si="2828"/>
        <v>5.4597907612581728E-3</v>
      </c>
      <c r="AN2375" s="13">
        <f t="shared" si="2829"/>
        <v>8.2690379008436045E-3</v>
      </c>
      <c r="AO2375" s="13">
        <f t="shared" si="2830"/>
        <v>6.2618688879783196E-3</v>
      </c>
      <c r="AP2375" s="13">
        <f t="shared" si="2831"/>
        <v>3.1612707903403161E-3</v>
      </c>
      <c r="AQ2375" s="13">
        <f t="shared" si="2832"/>
        <v>1.1969629022069862E-3</v>
      </c>
      <c r="AR2375" s="13">
        <f t="shared" si="2833"/>
        <v>2.4782312737336087E-3</v>
      </c>
      <c r="AS2375" s="13">
        <f t="shared" si="2834"/>
        <v>4.3956960001737804E-3</v>
      </c>
      <c r="AT2375" s="13">
        <f t="shared" si="2835"/>
        <v>3.8983737173233584E-3</v>
      </c>
      <c r="AU2375" s="13">
        <f t="shared" si="2836"/>
        <v>2.3048784749622837E-3</v>
      </c>
      <c r="AV2375" s="13">
        <f t="shared" si="2837"/>
        <v>1.02205403513597E-3</v>
      </c>
      <c r="AW2375" s="13">
        <f t="shared" si="2838"/>
        <v>2.7055275966598512E-5</v>
      </c>
      <c r="AX2375" s="13">
        <f t="shared" si="2839"/>
        <v>1.6140261447358426E-3</v>
      </c>
      <c r="AY2375" s="13">
        <f t="shared" si="2840"/>
        <v>2.4444972247796488E-3</v>
      </c>
      <c r="AZ2375" s="13">
        <f t="shared" si="2841"/>
        <v>1.8511368918789693E-3</v>
      </c>
      <c r="BA2375" s="13">
        <f t="shared" si="2842"/>
        <v>9.3453649220491422E-4</v>
      </c>
      <c r="BB2375" s="13">
        <f t="shared" si="2843"/>
        <v>3.538467869775594E-4</v>
      </c>
      <c r="BC2375" s="13">
        <f t="shared" si="2844"/>
        <v>1.0718258704606111E-4</v>
      </c>
      <c r="BD2375" s="13">
        <f t="shared" si="2845"/>
        <v>6.2556085711108734E-4</v>
      </c>
      <c r="BE2375" s="13">
        <f t="shared" si="2846"/>
        <v>1.1095717282777172E-3</v>
      </c>
      <c r="BF2375" s="13">
        <f t="shared" si="2847"/>
        <v>9.840364899738063E-4</v>
      </c>
      <c r="BG2375" s="13">
        <f t="shared" si="2848"/>
        <v>5.8180274360030901E-4</v>
      </c>
      <c r="BH2375" s="13">
        <f t="shared" si="2849"/>
        <v>2.5798923813525758E-4</v>
      </c>
      <c r="BI2375" s="13">
        <f t="shared" si="2850"/>
        <v>9.1520293055662099E-5</v>
      </c>
      <c r="BJ2375" s="14">
        <f t="shared" si="2851"/>
        <v>0.43780778682924104</v>
      </c>
      <c r="BK2375" s="14">
        <f t="shared" si="2852"/>
        <v>0.2311768445155778</v>
      </c>
      <c r="BL2375" s="14">
        <f t="shared" si="2853"/>
        <v>0.30847826932432593</v>
      </c>
      <c r="BM2375" s="14">
        <f t="shared" si="2854"/>
        <v>0.63486315519435144</v>
      </c>
      <c r="BN2375" s="14">
        <f t="shared" si="2855"/>
        <v>0.3617902682640608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1.57692307692308</v>
      </c>
      <c r="F2376" s="10">
        <f>VLOOKUP(B2376,home!$B$2:$E$405,3,FALSE)</f>
        <v>0.95</v>
      </c>
      <c r="G2376" s="10">
        <f>VLOOKUP(C2376,away!$B$2:$E$405,4,FALSE)</f>
        <v>0.95</v>
      </c>
      <c r="H2376" s="10">
        <f>VLOOKUP(A2376,away!$A$2:$E$405,3,FALSE)</f>
        <v>1.31538461538462</v>
      </c>
      <c r="I2376" s="10">
        <f>VLOOKUP(C2376,away!$B$2:$E$405,3,FALSE)</f>
        <v>0.85</v>
      </c>
      <c r="J2376" s="10">
        <f>VLOOKUP(B2376,home!$B$2:$E$405,4,FALSE)</f>
        <v>0.95</v>
      </c>
      <c r="K2376" s="12">
        <f t="shared" si="2800"/>
        <v>1.4231730769230797</v>
      </c>
      <c r="L2376" s="12">
        <f t="shared" si="2801"/>
        <v>1.0621730769230806</v>
      </c>
      <c r="M2376" s="13">
        <f t="shared" si="2802"/>
        <v>8.3296716042466731E-2</v>
      </c>
      <c r="N2376" s="13">
        <f t="shared" si="2803"/>
        <v>0.11854564366774543</v>
      </c>
      <c r="O2376" s="13">
        <f t="shared" si="2804"/>
        <v>8.8475529176415019E-2</v>
      </c>
      <c r="P2376" s="13">
        <f t="shared" si="2805"/>
        <v>0.12591599109039628</v>
      </c>
      <c r="Q2376" s="13">
        <f t="shared" si="2806"/>
        <v>8.4355484227226149E-2</v>
      </c>
      <c r="R2376" s="13">
        <f t="shared" si="2807"/>
        <v>4.6988162528855258E-2</v>
      </c>
      <c r="S2376" s="13">
        <f t="shared" si="2808"/>
        <v>4.758541982673592E-2</v>
      </c>
      <c r="T2376" s="13">
        <f t="shared" si="2809"/>
        <v>8.9600124236969184E-2</v>
      </c>
      <c r="U2376" s="13">
        <f t="shared" si="2810"/>
        <v>6.68722878451527E-2</v>
      </c>
      <c r="V2376" s="13">
        <f t="shared" si="2811"/>
        <v>7.9925323771751905E-3</v>
      </c>
      <c r="W2376" s="13">
        <f t="shared" si="2812"/>
        <v>4.001748468099927E-2</v>
      </c>
      <c r="X2376" s="13">
        <f t="shared" si="2813"/>
        <v>4.2505494834339241E-2</v>
      </c>
      <c r="Y2376" s="13">
        <f t="shared" si="2814"/>
        <v>2.2574096117164107E-2</v>
      </c>
      <c r="Z2376" s="13">
        <f t="shared" si="2815"/>
        <v>1.6636520390745334E-2</v>
      </c>
      <c r="AA2376" s="13">
        <f t="shared" si="2816"/>
        <v>2.367664791379059E-2</v>
      </c>
      <c r="AB2376" s="13">
        <f t="shared" si="2817"/>
        <v>1.6847983931346889E-2</v>
      </c>
      <c r="AC2376" s="13">
        <f t="shared" si="2818"/>
        <v>7.5512253319282496E-4</v>
      </c>
      <c r="AD2376" s="13">
        <f t="shared" si="2819"/>
        <v>1.4237951701044979E-2</v>
      </c>
      <c r="AE2376" s="13">
        <f t="shared" si="2820"/>
        <v>1.5123168967381157E-2</v>
      </c>
      <c r="AF2376" s="13">
        <f t="shared" si="2821"/>
        <v>8.0317114574554437E-3</v>
      </c>
      <c r="AG2376" s="13">
        <f t="shared" si="2822"/>
        <v>2.8436892239079368E-3</v>
      </c>
      <c r="AH2376" s="13">
        <f t="shared" si="2823"/>
        <v>4.4177160131828848E-3</v>
      </c>
      <c r="AI2376" s="13">
        <f t="shared" si="2824"/>
        <v>6.2871744914538468E-3</v>
      </c>
      <c r="AJ2376" s="13">
        <f t="shared" si="2825"/>
        <v>4.4738687330773356E-3</v>
      </c>
      <c r="AK2376" s="13">
        <f t="shared" si="2826"/>
        <v>2.1223631768678784E-3</v>
      </c>
      <c r="AL2376" s="13">
        <f t="shared" si="2827"/>
        <v>4.5659424130569564E-5</v>
      </c>
      <c r="AM2376" s="13">
        <f t="shared" si="2828"/>
        <v>4.052613906291672E-3</v>
      </c>
      <c r="AN2376" s="13">
        <f t="shared" si="2829"/>
        <v>4.3045773824270904E-3</v>
      </c>
      <c r="AO2376" s="13">
        <f t="shared" si="2830"/>
        <v>2.286103101573041E-3</v>
      </c>
      <c r="AP2376" s="13">
        <f t="shared" si="2831"/>
        <v>8.0941238852041183E-4</v>
      </c>
      <c r="AQ2376" s="13">
        <f t="shared" si="2832"/>
        <v>2.1493401180359642E-4</v>
      </c>
      <c r="AR2376" s="13">
        <f t="shared" si="2833"/>
        <v>9.3847580213896617E-4</v>
      </c>
      <c r="AS2376" s="13">
        <f t="shared" si="2834"/>
        <v>1.3356134949479678E-3</v>
      </c>
      <c r="AT2376" s="13">
        <f t="shared" si="2835"/>
        <v>9.5040458359254394E-4</v>
      </c>
      <c r="AU2376" s="13">
        <f t="shared" si="2836"/>
        <v>4.5086340518439994E-4</v>
      </c>
      <c r="AV2376" s="13">
        <f t="shared" si="2837"/>
        <v>1.6041416490707487E-4</v>
      </c>
      <c r="AW2376" s="13">
        <f t="shared" si="2838"/>
        <v>1.9172596722668417E-6</v>
      </c>
      <c r="AX2376" s="13">
        <f t="shared" si="2839"/>
        <v>9.6126183376639754E-4</v>
      </c>
      <c r="AY2376" s="13">
        <f t="shared" si="2840"/>
        <v>1.0210264397003774E-3</v>
      </c>
      <c r="AZ2376" s="13">
        <f t="shared" si="2841"/>
        <v>5.4225339753818393E-4</v>
      </c>
      <c r="BA2376" s="13">
        <f t="shared" si="2842"/>
        <v>1.9198898657837578E-4</v>
      </c>
      <c r="BB2376" s="13">
        <f t="shared" si="2843"/>
        <v>5.0981383152324347E-5</v>
      </c>
      <c r="BC2376" s="13">
        <f t="shared" si="2844"/>
        <v>1.0830210521739775E-5</v>
      </c>
      <c r="BD2376" s="13">
        <f t="shared" si="2845"/>
        <v>1.6613728839596687E-4</v>
      </c>
      <c r="BE2376" s="13">
        <f t="shared" si="2846"/>
        <v>2.3644211591814524E-4</v>
      </c>
      <c r="BF2376" s="13">
        <f t="shared" si="2847"/>
        <v>1.6824902681271514E-4</v>
      </c>
      <c r="BG2376" s="13">
        <f t="shared" si="2848"/>
        <v>7.9815828392788564E-5</v>
      </c>
      <c r="BH2376" s="13">
        <f t="shared" si="2849"/>
        <v>2.839793452023234E-5</v>
      </c>
      <c r="BI2376" s="13">
        <f t="shared" si="2850"/>
        <v>8.0830351698838327E-6</v>
      </c>
      <c r="BJ2376" s="14">
        <f t="shared" si="2851"/>
        <v>0.45228083215610604</v>
      </c>
      <c r="BK2376" s="14">
        <f t="shared" si="2852"/>
        <v>0.26661246773379788</v>
      </c>
      <c r="BL2376" s="14">
        <f t="shared" si="2853"/>
        <v>0.26468463049012314</v>
      </c>
      <c r="BM2376" s="14">
        <f t="shared" si="2854"/>
        <v>0.4516178148576393</v>
      </c>
      <c r="BN2376" s="14">
        <f t="shared" si="2855"/>
        <v>0.54757752673310489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1.57692307692308</v>
      </c>
      <c r="F2377" s="10">
        <f>VLOOKUP(B2377,home!$B$2:$E$405,3,FALSE)</f>
        <v>0.63</v>
      </c>
      <c r="G2377" s="10">
        <f>VLOOKUP(C2377,away!$B$2:$E$405,4,FALSE)</f>
        <v>1.27</v>
      </c>
      <c r="H2377" s="10">
        <f>VLOOKUP(A2377,away!$A$2:$E$405,3,FALSE)</f>
        <v>1.31538461538462</v>
      </c>
      <c r="I2377" s="10">
        <f>VLOOKUP(C2377,away!$B$2:$E$405,3,FALSE)</f>
        <v>0.85</v>
      </c>
      <c r="J2377" s="10">
        <f>VLOOKUP(B2377,home!$B$2:$E$405,4,FALSE)</f>
        <v>0.38</v>
      </c>
      <c r="K2377" s="12">
        <f t="shared" si="2800"/>
        <v>1.2616961538461564</v>
      </c>
      <c r="L2377" s="12">
        <f t="shared" si="2801"/>
        <v>0.42486923076923228</v>
      </c>
      <c r="M2377" s="13">
        <f t="shared" si="2802"/>
        <v>0.18515436718587372</v>
      </c>
      <c r="N2377" s="13">
        <f t="shared" si="2803"/>
        <v>0.23360855294623584</v>
      </c>
      <c r="O2377" s="13">
        <f t="shared" si="2804"/>
        <v>7.8666393559826159E-2</v>
      </c>
      <c r="P2377" s="13">
        <f t="shared" si="2805"/>
        <v>9.9253086191380707E-2</v>
      </c>
      <c r="Q2377" s="13">
        <f t="shared" si="2806"/>
        <v>0.14737150637891602</v>
      </c>
      <c r="R2377" s="13">
        <f t="shared" si="2807"/>
        <v>1.6711465059576512E-2</v>
      </c>
      <c r="S2377" s="13">
        <f t="shared" si="2808"/>
        <v>1.3301299975042175E-2</v>
      </c>
      <c r="T2377" s="13">
        <f t="shared" si="2809"/>
        <v>6.2613618552513059E-2</v>
      </c>
      <c r="U2377" s="13">
        <f t="shared" si="2810"/>
        <v>2.1084791190802112E-2</v>
      </c>
      <c r="V2377" s="13">
        <f t="shared" si="2811"/>
        <v>7.9224888756678922E-4</v>
      </c>
      <c r="W2377" s="13">
        <f t="shared" si="2812"/>
        <v>6.197935426159755E-2</v>
      </c>
      <c r="X2377" s="13">
        <f t="shared" si="2813"/>
        <v>2.6333120568698694E-2</v>
      </c>
      <c r="Y2377" s="13">
        <f t="shared" si="2814"/>
        <v>5.5940663398882295E-3</v>
      </c>
      <c r="Z2377" s="13">
        <f t="shared" si="2815"/>
        <v>2.3667291016297256E-3</v>
      </c>
      <c r="AA2377" s="13">
        <f t="shared" si="2816"/>
        <v>2.9860930047219936E-3</v>
      </c>
      <c r="AB2377" s="13">
        <f t="shared" si="2817"/>
        <v>1.8837710295423265E-3</v>
      </c>
      <c r="AC2377" s="13">
        <f t="shared" si="2818"/>
        <v>2.6543104382920581E-5</v>
      </c>
      <c r="AD2377" s="13">
        <f t="shared" si="2819"/>
        <v>1.9549778222431514E-2</v>
      </c>
      <c r="AE2377" s="13">
        <f t="shared" si="2820"/>
        <v>8.3060992350735673E-3</v>
      </c>
      <c r="AF2377" s="13">
        <f t="shared" si="2821"/>
        <v>1.7645029963493071E-3</v>
      </c>
      <c r="AG2377" s="13">
        <f t="shared" si="2822"/>
        <v>2.498943435829786E-4</v>
      </c>
      <c r="AH2377" s="13">
        <f t="shared" si="2823"/>
        <v>2.5138759321214433E-4</v>
      </c>
      <c r="AI2377" s="13">
        <f t="shared" si="2824"/>
        <v>3.171747594804046E-4</v>
      </c>
      <c r="AJ2377" s="13">
        <f t="shared" si="2825"/>
        <v>2.0008908706675317E-4</v>
      </c>
      <c r="AK2377" s="13">
        <f t="shared" si="2826"/>
        <v>8.4150543859570401E-5</v>
      </c>
      <c r="AL2377" s="13">
        <f t="shared" si="2827"/>
        <v>5.6914348111705291E-7</v>
      </c>
      <c r="AM2377" s="13">
        <f t="shared" si="2828"/>
        <v>4.933175998357432E-3</v>
      </c>
      <c r="AN2377" s="13">
        <f t="shared" si="2829"/>
        <v>2.0959546916713618E-3</v>
      </c>
      <c r="AO2377" s="13">
        <f t="shared" si="2830"/>
        <v>4.4525332878878738E-4</v>
      </c>
      <c r="AP2377" s="13">
        <f t="shared" si="2831"/>
        <v>6.305814643331074E-5</v>
      </c>
      <c r="AQ2377" s="13">
        <f t="shared" si="2832"/>
        <v>6.6978665422135834E-6</v>
      </c>
      <c r="AR2377" s="13">
        <f t="shared" si="2833"/>
        <v>2.1361370670594503E-5</v>
      </c>
      <c r="AS2377" s="13">
        <f t="shared" si="2834"/>
        <v>2.6951559215971174E-5</v>
      </c>
      <c r="AT2377" s="13">
        <f t="shared" si="2835"/>
        <v>1.7002339301473884E-5</v>
      </c>
      <c r="AU2377" s="13">
        <f t="shared" si="2836"/>
        <v>7.150595367685649E-6</v>
      </c>
      <c r="AV2377" s="13">
        <f t="shared" si="2837"/>
        <v>2.2554696682797825E-6</v>
      </c>
      <c r="AW2377" s="13">
        <f t="shared" si="2838"/>
        <v>8.4747974000083774E-9</v>
      </c>
      <c r="AX2377" s="13">
        <f t="shared" si="2839"/>
        <v>1.037361530562293E-3</v>
      </c>
      <c r="AY2377" s="13">
        <f t="shared" si="2840"/>
        <v>4.4074299551959492E-4</v>
      </c>
      <c r="AZ2377" s="13">
        <f t="shared" si="2841"/>
        <v>9.3629068736668722E-5</v>
      </c>
      <c r="BA2377" s="13">
        <f t="shared" si="2842"/>
        <v>1.3260036803929343E-5</v>
      </c>
      <c r="BB2377" s="13">
        <f t="shared" si="2843"/>
        <v>1.4084454092142917E-6</v>
      </c>
      <c r="BC2377" s="13">
        <f t="shared" si="2844"/>
        <v>1.1968102351866662E-7</v>
      </c>
      <c r="BD2377" s="13">
        <f t="shared" si="2845"/>
        <v>1.512631520831987E-6</v>
      </c>
      <c r="BE2377" s="13">
        <f t="shared" si="2846"/>
        <v>1.9084813720201799E-6</v>
      </c>
      <c r="BF2377" s="13">
        <f t="shared" si="2847"/>
        <v>1.2039618033824486E-6</v>
      </c>
      <c r="BG2377" s="13">
        <f t="shared" si="2848"/>
        <v>5.0634465890177269E-7</v>
      </c>
      <c r="BH2377" s="13">
        <f t="shared" si="2849"/>
        <v>1.5971327716422772E-7</v>
      </c>
      <c r="BI2377" s="13">
        <f t="shared" si="2850"/>
        <v>4.0301925503254208E-8</v>
      </c>
      <c r="BJ2377" s="14">
        <f t="shared" si="2851"/>
        <v>0.57650115563513504</v>
      </c>
      <c r="BK2377" s="14">
        <f t="shared" si="2852"/>
        <v>0.29896885748324709</v>
      </c>
      <c r="BL2377" s="14">
        <f t="shared" si="2853"/>
        <v>0.12226536859686979</v>
      </c>
      <c r="BM2377" s="14">
        <f t="shared" si="2854"/>
        <v>0.23889600497435046</v>
      </c>
      <c r="BN2377" s="14">
        <f t="shared" si="2855"/>
        <v>0.7607653713218091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1.57692307692308</v>
      </c>
      <c r="F2378" s="10">
        <f>VLOOKUP(B2378,home!$B$2:$E$405,3,FALSE)</f>
        <v>0.42</v>
      </c>
      <c r="G2378" s="10">
        <f>VLOOKUP(C2378,away!$B$2:$E$405,4,FALSE)</f>
        <v>1.06</v>
      </c>
      <c r="H2378" s="10">
        <f>VLOOKUP(A2378,away!$A$2:$E$405,3,FALSE)</f>
        <v>1.31538461538462</v>
      </c>
      <c r="I2378" s="10">
        <f>VLOOKUP(C2378,away!$B$2:$E$405,3,FALSE)</f>
        <v>0.95</v>
      </c>
      <c r="J2378" s="10">
        <f>VLOOKUP(B2378,home!$B$2:$E$405,4,FALSE)</f>
        <v>1.52</v>
      </c>
      <c r="K2378" s="12">
        <f t="shared" si="2800"/>
        <v>0.70204615384615521</v>
      </c>
      <c r="L2378" s="12">
        <f t="shared" si="2801"/>
        <v>1.8994153846153914</v>
      </c>
      <c r="M2378" s="13">
        <f t="shared" si="2802"/>
        <v>7.4165103812161667E-2</v>
      </c>
      <c r="N2378" s="13">
        <f t="shared" si="2803"/>
        <v>5.2067325880928925E-2</v>
      </c>
      <c r="O2378" s="13">
        <f t="shared" si="2804"/>
        <v>0.14087033918241748</v>
      </c>
      <c r="P2378" s="13">
        <f t="shared" si="2805"/>
        <v>9.8897479814019529E-2</v>
      </c>
      <c r="Q2378" s="13">
        <f t="shared" si="2806"/>
        <v>1.8276832937880263E-2</v>
      </c>
      <c r="R2378" s="13">
        <f t="shared" si="2807"/>
        <v>0.13378564473953611</v>
      </c>
      <c r="S2378" s="13">
        <f t="shared" si="2808"/>
        <v>3.2969385232494451E-2</v>
      </c>
      <c r="T2378" s="13">
        <f t="shared" si="2809"/>
        <v>3.4715297664255095E-2</v>
      </c>
      <c r="U2378" s="13">
        <f t="shared" si="2810"/>
        <v>9.392369732921943E-2</v>
      </c>
      <c r="V2378" s="13">
        <f t="shared" si="2811"/>
        <v>4.8848806288097789E-3</v>
      </c>
      <c r="W2378" s="13">
        <f t="shared" si="2812"/>
        <v>4.2770600895091883E-3</v>
      </c>
      <c r="X2378" s="13">
        <f t="shared" si="2813"/>
        <v>8.1239137349382352E-3</v>
      </c>
      <c r="Y2378" s="13">
        <f t="shared" si="2814"/>
        <v>7.7153433657149856E-3</v>
      </c>
      <c r="Z2378" s="13">
        <f t="shared" si="2815"/>
        <v>8.4704837286321347E-2</v>
      </c>
      <c r="AA2378" s="13">
        <f t="shared" si="2816"/>
        <v>5.94667052290263E-2</v>
      </c>
      <c r="AB2378" s="13">
        <f t="shared" si="2817"/>
        <v>2.087418584397048E-2</v>
      </c>
      <c r="AC2378" s="13">
        <f t="shared" si="2818"/>
        <v>4.0711732889665825E-4</v>
      </c>
      <c r="AD2378" s="13">
        <f t="shared" si="2819"/>
        <v>7.5067339640220434E-4</v>
      </c>
      <c r="AE2378" s="13">
        <f t="shared" si="2820"/>
        <v>1.4258405979478352E-3</v>
      </c>
      <c r="AF2378" s="13">
        <f t="shared" si="2821"/>
        <v>1.3541317838756638E-3</v>
      </c>
      <c r="AG2378" s="13">
        <f t="shared" si="2822"/>
        <v>8.5735291436337324E-4</v>
      </c>
      <c r="AH2378" s="13">
        <f t="shared" si="2823"/>
        <v>4.0222417773245547E-2</v>
      </c>
      <c r="AI2378" s="13">
        <f t="shared" si="2824"/>
        <v>2.8237993696100274E-2</v>
      </c>
      <c r="AJ2378" s="13">
        <f t="shared" si="2825"/>
        <v>9.9121874333395858E-3</v>
      </c>
      <c r="AK2378" s="13">
        <f t="shared" si="2826"/>
        <v>2.31960435459275E-3</v>
      </c>
      <c r="AL2378" s="13">
        <f t="shared" si="2827"/>
        <v>2.1715268096148757E-5</v>
      </c>
      <c r="AM2378" s="13">
        <f t="shared" si="2828"/>
        <v>1.054014741477596E-4</v>
      </c>
      <c r="AN2378" s="13">
        <f t="shared" si="2829"/>
        <v>2.0020118155739605E-4</v>
      </c>
      <c r="AO2378" s="13">
        <f t="shared" si="2830"/>
        <v>1.9013260213414864E-4</v>
      </c>
      <c r="AP2378" s="13">
        <f t="shared" si="2831"/>
        <v>1.2038026320351968E-4</v>
      </c>
      <c r="AQ2378" s="13">
        <f t="shared" si="2832"/>
        <v>5.7163030983203844E-5</v>
      </c>
      <c r="AR2378" s="13">
        <f t="shared" si="2833"/>
        <v>1.5279815824986047E-2</v>
      </c>
      <c r="AS2378" s="13">
        <f t="shared" si="2834"/>
        <v>1.0727135931409072E-2</v>
      </c>
      <c r="AT2378" s="13">
        <f t="shared" si="2835"/>
        <v>3.7654722612153165E-3</v>
      </c>
      <c r="AU2378" s="13">
        <f t="shared" si="2836"/>
        <v>8.8117843946686593E-4</v>
      </c>
      <c r="AV2378" s="13">
        <f t="shared" si="2837"/>
        <v>1.5465698356996756E-4</v>
      </c>
      <c r="AW2378" s="13">
        <f t="shared" si="2838"/>
        <v>8.0435600879615036E-7</v>
      </c>
      <c r="AX2378" s="13">
        <f t="shared" si="2839"/>
        <v>1.233278325585826E-5</v>
      </c>
      <c r="AY2378" s="13">
        <f t="shared" si="2840"/>
        <v>2.3425078251304274E-5</v>
      </c>
      <c r="AZ2378" s="13">
        <f t="shared" si="2841"/>
        <v>2.2246977008173379E-5</v>
      </c>
      <c r="BA2378" s="13">
        <f t="shared" si="2842"/>
        <v>1.4085416796836468E-5</v>
      </c>
      <c r="BB2378" s="13">
        <f t="shared" si="2843"/>
        <v>6.6885143406578078E-6</v>
      </c>
      <c r="BC2378" s="13">
        <f t="shared" si="2844"/>
        <v>2.5408534077732252E-6</v>
      </c>
      <c r="BD2378" s="13">
        <f t="shared" si="2845"/>
        <v>4.8371195420113637E-3</v>
      </c>
      <c r="BE2378" s="13">
        <f t="shared" si="2846"/>
        <v>3.3958811701631534E-3</v>
      </c>
      <c r="BF2378" s="13">
        <f t="shared" si="2847"/>
        <v>1.1920326572158115E-3</v>
      </c>
      <c r="BG2378" s="13">
        <f t="shared" si="2848"/>
        <v>2.7895398075245757E-4</v>
      </c>
      <c r="BH2378" s="13">
        <f t="shared" si="2849"/>
        <v>4.8959642321834308E-5</v>
      </c>
      <c r="BI2378" s="13">
        <f t="shared" si="2850"/>
        <v>6.8743857171454469E-6</v>
      </c>
      <c r="BJ2378" s="14">
        <f t="shared" si="2851"/>
        <v>0.13031837054090242</v>
      </c>
      <c r="BK2378" s="14">
        <f t="shared" si="2852"/>
        <v>0.21136910716272958</v>
      </c>
      <c r="BL2378" s="14">
        <f t="shared" si="2853"/>
        <v>0.57018085640027705</v>
      </c>
      <c r="BM2378" s="14">
        <f t="shared" si="2854"/>
        <v>0.47848782430104386</v>
      </c>
      <c r="BN2378" s="14">
        <f t="shared" si="2855"/>
        <v>0.51806272636694395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1.65137614678899</v>
      </c>
      <c r="F2379" s="10">
        <f>VLOOKUP(B2379,home!$B$2:$E$405,3,FALSE)</f>
        <v>0.61</v>
      </c>
      <c r="G2379" s="10">
        <f>VLOOKUP(C2379,away!$B$2:$E$405,4,FALSE)</f>
        <v>1.82</v>
      </c>
      <c r="H2379" s="10">
        <f>VLOOKUP(A2379,away!$A$2:$E$405,3,FALSE)</f>
        <v>1.2201834862385299</v>
      </c>
      <c r="I2379" s="10">
        <f>VLOOKUP(C2379,away!$B$2:$E$405,3,FALSE)</f>
        <v>0.61</v>
      </c>
      <c r="J2379" s="10">
        <f>VLOOKUP(B2379,home!$B$2:$E$405,4,FALSE)</f>
        <v>1.8</v>
      </c>
      <c r="K2379" s="12">
        <f t="shared" si="2800"/>
        <v>1.8333577981651368</v>
      </c>
      <c r="L2379" s="12">
        <f t="shared" si="2801"/>
        <v>1.3397614678899059</v>
      </c>
      <c r="M2379" s="13">
        <f t="shared" si="2802"/>
        <v>4.1872781637752397E-2</v>
      </c>
      <c r="N2379" s="13">
        <f t="shared" si="2803"/>
        <v>7.6767790746439302E-2</v>
      </c>
      <c r="O2379" s="13">
        <f t="shared" si="2804"/>
        <v>5.6099539391628643E-2</v>
      </c>
      <c r="P2379" s="13">
        <f t="shared" si="2805"/>
        <v>0.10285052801711464</v>
      </c>
      <c r="Q2379" s="13">
        <f t="shared" si="2806"/>
        <v>7.0371413906446981E-2</v>
      </c>
      <c r="R2379" s="13">
        <f t="shared" si="2807"/>
        <v>3.7580000621638007E-2</v>
      </c>
      <c r="S2379" s="13">
        <f t="shared" si="2808"/>
        <v>6.3156964379111044E-2</v>
      </c>
      <c r="T2379" s="13">
        <f t="shared" si="2809"/>
        <v>9.4280908792789539E-2</v>
      </c>
      <c r="U2379" s="13">
        <f t="shared" si="2810"/>
        <v>6.8897587194730728E-2</v>
      </c>
      <c r="V2379" s="13">
        <f t="shared" si="2811"/>
        <v>1.7236673350629766E-2</v>
      </c>
      <c r="W2379" s="13">
        <f t="shared" si="2812"/>
        <v>4.3005326817763707E-2</v>
      </c>
      <c r="X2379" s="13">
        <f t="shared" si="2813"/>
        <v>5.7616879784452228E-2</v>
      </c>
      <c r="Y2379" s="13">
        <f t="shared" si="2814"/>
        <v>3.859643771762699E-2</v>
      </c>
      <c r="Z2379" s="13">
        <f t="shared" si="2815"/>
        <v>1.6782745598716446E-2</v>
      </c>
      <c r="AA2379" s="13">
        <f t="shared" si="2816"/>
        <v>3.0768777518028426E-2</v>
      </c>
      <c r="AB2379" s="13">
        <f t="shared" si="2817"/>
        <v>2.8205089101342787E-2</v>
      </c>
      <c r="AC2379" s="13">
        <f t="shared" si="2818"/>
        <v>2.6461117551067554E-3</v>
      </c>
      <c r="AD2379" s="13">
        <f t="shared" si="2819"/>
        <v>1.9711037820996834E-2</v>
      </c>
      <c r="AE2379" s="13">
        <f t="shared" si="2820"/>
        <v>2.640808896469217E-2</v>
      </c>
      <c r="AF2379" s="13">
        <f t="shared" si="2821"/>
        <v>1.7690270017751607E-2</v>
      </c>
      <c r="AG2379" s="13">
        <f t="shared" si="2822"/>
        <v>7.9002473754505673E-3</v>
      </c>
      <c r="AH2379" s="13">
        <f t="shared" si="2823"/>
        <v>5.621218969639798E-3</v>
      </c>
      <c r="AI2379" s="13">
        <f t="shared" si="2824"/>
        <v>1.0305705633182919E-2</v>
      </c>
      <c r="AJ2379" s="13">
        <f t="shared" si="2825"/>
        <v>9.4470228940951445E-3</v>
      </c>
      <c r="AK2379" s="13">
        <f t="shared" si="2826"/>
        <v>5.7732576974446372E-3</v>
      </c>
      <c r="AL2379" s="13">
        <f t="shared" si="2827"/>
        <v>2.5998176434464558E-4</v>
      </c>
      <c r="AM2379" s="13">
        <f t="shared" si="2828"/>
        <v>7.2274769798104941E-3</v>
      </c>
      <c r="AN2379" s="13">
        <f t="shared" si="2829"/>
        <v>9.6830951676114101E-3</v>
      </c>
      <c r="AO2379" s="13">
        <f t="shared" si="2830"/>
        <v>6.4865188977383604E-3</v>
      </c>
      <c r="AP2379" s="13">
        <f t="shared" si="2831"/>
        <v>2.8967960266431886E-3</v>
      </c>
      <c r="AQ2379" s="13">
        <f t="shared" si="2832"/>
        <v>9.7025392420828078E-4</v>
      </c>
      <c r="AR2379" s="13">
        <f t="shared" si="2833"/>
        <v>1.5062185156190402E-3</v>
      </c>
      <c r="AS2379" s="13">
        <f t="shared" si="2834"/>
        <v>2.761437461350884E-3</v>
      </c>
      <c r="AT2379" s="13">
        <f t="shared" si="2835"/>
        <v>2.5313514519564916E-3</v>
      </c>
      <c r="AU2379" s="13">
        <f t="shared" si="2836"/>
        <v>1.5469576414470251E-3</v>
      </c>
      <c r="AV2379" s="13">
        <f t="shared" si="2837"/>
        <v>7.0903171384451241E-4</v>
      </c>
      <c r="AW2379" s="13">
        <f t="shared" si="2838"/>
        <v>1.7738426764108436E-5</v>
      </c>
      <c r="AX2379" s="13">
        <f t="shared" si="2839"/>
        <v>2.2084252136657647E-3</v>
      </c>
      <c r="AY2379" s="13">
        <f t="shared" si="2840"/>
        <v>2.9587630059859237E-3</v>
      </c>
      <c r="AZ2379" s="13">
        <f t="shared" si="2841"/>
        <v>1.9820183340190263E-3</v>
      </c>
      <c r="BA2379" s="13">
        <f t="shared" si="2842"/>
        <v>8.851439308566793E-4</v>
      </c>
      <c r="BB2379" s="13">
        <f t="shared" si="2843"/>
        <v>2.9647043302459639E-4</v>
      </c>
      <c r="BC2379" s="13">
        <f t="shared" si="2844"/>
        <v>7.9439932506997858E-5</v>
      </c>
      <c r="BD2379" s="13">
        <f t="shared" si="2845"/>
        <v>3.3632892157478713E-4</v>
      </c>
      <c r="BE2379" s="13">
        <f t="shared" si="2846"/>
        <v>6.1661125111760662E-4</v>
      </c>
      <c r="BF2379" s="13">
        <f t="shared" si="2847"/>
        <v>5.6523452283641291E-4</v>
      </c>
      <c r="BG2379" s="13">
        <f t="shared" si="2848"/>
        <v>3.4542570674476255E-4</v>
      </c>
      <c r="BH2379" s="13">
        <f t="shared" si="2849"/>
        <v>1.5832222828680346E-4</v>
      </c>
      <c r="BI2379" s="13">
        <f t="shared" si="2850"/>
        <v>5.8052258370498389E-5</v>
      </c>
      <c r="BJ2379" s="14">
        <f t="shared" si="2851"/>
        <v>0.48802280379048063</v>
      </c>
      <c r="BK2379" s="14">
        <f t="shared" si="2852"/>
        <v>0.23098180391004516</v>
      </c>
      <c r="BL2379" s="14">
        <f t="shared" si="2853"/>
        <v>0.26383317069487999</v>
      </c>
      <c r="BM2379" s="14">
        <f t="shared" si="2854"/>
        <v>0.61113744509388057</v>
      </c>
      <c r="BN2379" s="14">
        <f t="shared" si="2855"/>
        <v>0.38554205432101996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1.65137614678899</v>
      </c>
      <c r="F2380" s="10">
        <f>VLOOKUP(B2380,home!$B$2:$E$405,3,FALSE)</f>
        <v>1.31</v>
      </c>
      <c r="G2380" s="10">
        <f>VLOOKUP(C2380,away!$B$2:$E$405,4,FALSE)</f>
        <v>0.73</v>
      </c>
      <c r="H2380" s="10">
        <f>VLOOKUP(A2380,away!$A$2:$E$405,3,FALSE)</f>
        <v>1.2201834862385299</v>
      </c>
      <c r="I2380" s="10">
        <f>VLOOKUP(C2380,away!$B$2:$E$405,3,FALSE)</f>
        <v>1.0900000000000001</v>
      </c>
      <c r="J2380" s="10">
        <f>VLOOKUP(B2380,home!$B$2:$E$405,4,FALSE)</f>
        <v>0.96</v>
      </c>
      <c r="K2380" s="12">
        <f t="shared" si="2800"/>
        <v>1.5792110091743112</v>
      </c>
      <c r="L2380" s="12">
        <f t="shared" si="2801"/>
        <v>1.2767999999999977</v>
      </c>
      <c r="M2380" s="13">
        <f t="shared" si="2802"/>
        <v>5.7497661062832058E-2</v>
      </c>
      <c r="N2380" s="13">
        <f t="shared" si="2803"/>
        <v>9.0800939352197504E-2</v>
      </c>
      <c r="O2380" s="13">
        <f t="shared" si="2804"/>
        <v>7.3413013645023825E-2</v>
      </c>
      <c r="P2380" s="13">
        <f t="shared" si="2805"/>
        <v>0.11593463936488554</v>
      </c>
      <c r="Q2380" s="13">
        <f t="shared" si="2806"/>
        <v>7.1696921534179642E-2</v>
      </c>
      <c r="R2380" s="13">
        <f t="shared" si="2807"/>
        <v>4.686686791098315E-2</v>
      </c>
      <c r="S2380" s="13">
        <f t="shared" si="2808"/>
        <v>5.8440814618434027E-2</v>
      </c>
      <c r="T2380" s="13">
        <f t="shared" si="2809"/>
        <v>9.1542629414840399E-2</v>
      </c>
      <c r="U2380" s="13">
        <f t="shared" si="2810"/>
        <v>7.4012673770542825E-2</v>
      </c>
      <c r="V2380" s="13">
        <f t="shared" si="2811"/>
        <v>1.3092928268226774E-2</v>
      </c>
      <c r="W2380" s="13">
        <f t="shared" si="2812"/>
        <v>3.7741522603561083E-2</v>
      </c>
      <c r="X2380" s="13">
        <f t="shared" si="2813"/>
        <v>4.8188376060226697E-2</v>
      </c>
      <c r="Y2380" s="13">
        <f t="shared" si="2814"/>
        <v>3.0763459276848683E-2</v>
      </c>
      <c r="Z2380" s="13">
        <f t="shared" si="2815"/>
        <v>1.9946538982914389E-2</v>
      </c>
      <c r="AA2380" s="13">
        <f t="shared" si="2816"/>
        <v>3.1499793956742968E-2</v>
      </c>
      <c r="AB2380" s="13">
        <f t="shared" si="2817"/>
        <v>2.4872410701605476E-2</v>
      </c>
      <c r="AC2380" s="13">
        <f t="shared" si="2818"/>
        <v>1.6499844177883562E-3</v>
      </c>
      <c r="AD2380" s="13">
        <f t="shared" si="2819"/>
        <v>1.4900456999636191E-2</v>
      </c>
      <c r="AE2380" s="13">
        <f t="shared" si="2820"/>
        <v>1.9024903497135454E-2</v>
      </c>
      <c r="AF2380" s="13">
        <f t="shared" si="2821"/>
        <v>1.2145498392571256E-2</v>
      </c>
      <c r="AG2380" s="13">
        <f t="shared" si="2822"/>
        <v>5.1691241158783171E-3</v>
      </c>
      <c r="AH2380" s="13">
        <f t="shared" si="2823"/>
        <v>6.3669352433462631E-3</v>
      </c>
      <c r="AI2380" s="13">
        <f t="shared" si="2824"/>
        <v>1.0054734230992341E-2</v>
      </c>
      <c r="AJ2380" s="13">
        <f t="shared" si="2825"/>
        <v>7.9392734959524546E-3</v>
      </c>
      <c r="AK2380" s="13">
        <f t="shared" si="2826"/>
        <v>4.1792627032179799E-3</v>
      </c>
      <c r="AL2380" s="13">
        <f t="shared" si="2827"/>
        <v>1.3307695993055173E-4</v>
      </c>
      <c r="AM2380" s="13">
        <f t="shared" si="2828"/>
        <v>4.7061931471107819E-3</v>
      </c>
      <c r="AN2380" s="13">
        <f t="shared" si="2829"/>
        <v>6.0088674102310351E-3</v>
      </c>
      <c r="AO2380" s="13">
        <f t="shared" si="2830"/>
        <v>3.8360609546914878E-3</v>
      </c>
      <c r="AP2380" s="13">
        <f t="shared" si="2831"/>
        <v>1.6326275423166941E-3</v>
      </c>
      <c r="AQ2380" s="13">
        <f t="shared" si="2832"/>
        <v>5.2113471150748794E-4</v>
      </c>
      <c r="AR2380" s="13">
        <f t="shared" si="2833"/>
        <v>1.625860583740897E-3</v>
      </c>
      <c r="AS2380" s="13">
        <f t="shared" si="2834"/>
        <v>2.5675769332261962E-3</v>
      </c>
      <c r="AT2380" s="13">
        <f t="shared" si="2835"/>
        <v>2.0273728799264129E-3</v>
      </c>
      <c r="AU2380" s="13">
        <f t="shared" si="2836"/>
        <v>1.0672165238937402E-3</v>
      </c>
      <c r="AV2380" s="13">
        <f t="shared" si="2837"/>
        <v>4.2134002092643336E-4</v>
      </c>
      <c r="AW2380" s="13">
        <f t="shared" si="2838"/>
        <v>7.4535540867307122E-6</v>
      </c>
      <c r="AX2380" s="13">
        <f t="shared" si="2839"/>
        <v>1.2386786715363413E-3</v>
      </c>
      <c r="AY2380" s="13">
        <f t="shared" si="2840"/>
        <v>1.5815449278175978E-3</v>
      </c>
      <c r="AZ2380" s="13">
        <f t="shared" si="2841"/>
        <v>1.009658281918753E-3</v>
      </c>
      <c r="BA2380" s="13">
        <f t="shared" si="2842"/>
        <v>4.2971056478462042E-4</v>
      </c>
      <c r="BB2380" s="13">
        <f t="shared" si="2843"/>
        <v>1.3716361227925062E-4</v>
      </c>
      <c r="BC2380" s="13">
        <f t="shared" si="2844"/>
        <v>3.5026100031629335E-5</v>
      </c>
      <c r="BD2380" s="13">
        <f t="shared" si="2845"/>
        <v>3.4598313222006238E-4</v>
      </c>
      <c r="BE2380" s="13">
        <f t="shared" si="2846"/>
        <v>5.4638037139053384E-4</v>
      </c>
      <c r="BF2380" s="13">
        <f t="shared" si="2847"/>
        <v>4.3142494884834009E-4</v>
      </c>
      <c r="BG2380" s="13">
        <f t="shared" si="2848"/>
        <v>2.2710367628458759E-4</v>
      </c>
      <c r="BH2380" s="13">
        <f t="shared" si="2849"/>
        <v>8.9661156453144894E-5</v>
      </c>
      <c r="BI2380" s="13">
        <f t="shared" si="2850"/>
        <v>2.8318777073221368E-5</v>
      </c>
      <c r="BJ2380" s="14">
        <f t="shared" si="2851"/>
        <v>0.44311049717130091</v>
      </c>
      <c r="BK2380" s="14">
        <f t="shared" si="2852"/>
        <v>0.24833064961991491</v>
      </c>
      <c r="BL2380" s="14">
        <f t="shared" si="2853"/>
        <v>0.2885832046623909</v>
      </c>
      <c r="BM2380" s="14">
        <f t="shared" si="2854"/>
        <v>0.54218675619268819</v>
      </c>
      <c r="BN2380" s="14">
        <f t="shared" si="2855"/>
        <v>0.4562100428701017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1.18604651162791</v>
      </c>
      <c r="F2381" s="10">
        <f>VLOOKUP(B2381,home!$B$2:$E$405,3,FALSE)</f>
        <v>2.25</v>
      </c>
      <c r="G2381" s="10">
        <f>VLOOKUP(C2381,away!$B$2:$E$405,4,FALSE)</f>
        <v>0.84</v>
      </c>
      <c r="H2381" s="10">
        <f>VLOOKUP(A2381,away!$A$2:$E$405,3,FALSE)</f>
        <v>1.0465116279069799</v>
      </c>
      <c r="I2381" s="10">
        <f>VLOOKUP(C2381,away!$B$2:$E$405,3,FALSE)</f>
        <v>0.72</v>
      </c>
      <c r="J2381" s="10">
        <f>VLOOKUP(B2381,home!$B$2:$E$405,4,FALSE)</f>
        <v>0.96</v>
      </c>
      <c r="K2381" s="12">
        <f t="shared" si="2800"/>
        <v>2.24162790697675</v>
      </c>
      <c r="L2381" s="12">
        <f t="shared" si="2801"/>
        <v>0.72334883720930454</v>
      </c>
      <c r="M2381" s="13">
        <f t="shared" si="2802"/>
        <v>5.1561668339736806E-2</v>
      </c>
      <c r="N2381" s="13">
        <f t="shared" si="2803"/>
        <v>0.11558207468063356</v>
      </c>
      <c r="O2381" s="13">
        <f t="shared" si="2804"/>
        <v>3.7297072838120428E-2</v>
      </c>
      <c r="P2381" s="13">
        <f t="shared" si="2805"/>
        <v>8.3606159322475268E-2</v>
      </c>
      <c r="Q2381" s="13">
        <f t="shared" si="2806"/>
        <v>0.12954600207518954</v>
      </c>
      <c r="R2381" s="13">
        <f t="shared" si="2807"/>
        <v>1.3489397134382575E-2</v>
      </c>
      <c r="S2381" s="13">
        <f t="shared" si="2808"/>
        <v>3.3891406648241529E-2</v>
      </c>
      <c r="T2381" s="13">
        <f t="shared" si="2809"/>
        <v>9.3706949966202491E-2</v>
      </c>
      <c r="U2381" s="13">
        <f t="shared" si="2810"/>
        <v>3.0238209064724172E-2</v>
      </c>
      <c r="V2381" s="13">
        <f t="shared" si="2811"/>
        <v>6.106022458444463E-3</v>
      </c>
      <c r="W2381" s="13">
        <f t="shared" si="2812"/>
        <v>9.6797977829670964E-2</v>
      </c>
      <c r="X2381" s="13">
        <f t="shared" si="2813"/>
        <v>7.0018704707304522E-2</v>
      </c>
      <c r="Y2381" s="13">
        <f t="shared" si="2814"/>
        <v>2.5323974316465193E-2</v>
      </c>
      <c r="Z2381" s="13">
        <f t="shared" si="2815"/>
        <v>3.2525132439367196E-3</v>
      </c>
      <c r="AA2381" s="13">
        <f t="shared" si="2816"/>
        <v>7.2909244554200271E-3</v>
      </c>
      <c r="AB2381" s="13">
        <f t="shared" si="2817"/>
        <v>8.1717698634643995E-3</v>
      </c>
      <c r="AC2381" s="13">
        <f t="shared" si="2818"/>
        <v>6.1879917645853979E-4</v>
      </c>
      <c r="AD2381" s="13">
        <f t="shared" si="2819"/>
        <v>5.4246262110476784E-2</v>
      </c>
      <c r="AE2381" s="13">
        <f t="shared" si="2820"/>
        <v>3.9238970620564535E-2</v>
      </c>
      <c r="AF2381" s="13">
        <f t="shared" si="2821"/>
        <v>1.419173188583771E-2</v>
      </c>
      <c r="AG2381" s="13">
        <f t="shared" si="2822"/>
        <v>3.4218575858689722E-3</v>
      </c>
      <c r="AH2381" s="13">
        <f t="shared" si="2823"/>
        <v>5.8817541825237232E-4</v>
      </c>
      <c r="AI2381" s="13">
        <f t="shared" si="2824"/>
        <v>1.3184704317522396E-3</v>
      </c>
      <c r="AJ2381" s="13">
        <f t="shared" si="2825"/>
        <v>1.4777600571697527E-3</v>
      </c>
      <c r="AK2381" s="13">
        <f t="shared" si="2826"/>
        <v>1.1041960613224252E-3</v>
      </c>
      <c r="AL2381" s="13">
        <f t="shared" si="2827"/>
        <v>4.0134793307871684E-5</v>
      </c>
      <c r="AM2381" s="13">
        <f t="shared" si="2828"/>
        <v>2.4319986999204055E-2</v>
      </c>
      <c r="AN2381" s="13">
        <f t="shared" si="2829"/>
        <v>1.7591834316819654E-2</v>
      </c>
      <c r="AO2381" s="13">
        <f t="shared" si="2830"/>
        <v>6.362516448725119E-3</v>
      </c>
      <c r="AP2381" s="13">
        <f t="shared" si="2831"/>
        <v>1.534106291636796E-3</v>
      </c>
      <c r="AQ2381" s="13">
        <f t="shared" si="2832"/>
        <v>2.7742350055273864E-4</v>
      </c>
      <c r="AR2381" s="13">
        <f t="shared" si="2833"/>
        <v>8.5091200973589986E-5</v>
      </c>
      <c r="AS2381" s="13">
        <f t="shared" si="2834"/>
        <v>1.9074281074056649E-4</v>
      </c>
      <c r="AT2381" s="13">
        <f t="shared" si="2835"/>
        <v>2.1378720380561925E-4</v>
      </c>
      <c r="AU2381" s="13">
        <f t="shared" si="2836"/>
        <v>1.597437874017341E-4</v>
      </c>
      <c r="AV2381" s="13">
        <f t="shared" si="2837"/>
        <v>8.9521532951472016E-5</v>
      </c>
      <c r="AW2381" s="13">
        <f t="shared" si="2838"/>
        <v>1.8077145030184673E-6</v>
      </c>
      <c r="AX2381" s="13">
        <f t="shared" si="2839"/>
        <v>9.0860602591212591E-3</v>
      </c>
      <c r="AY2381" s="13">
        <f t="shared" si="2840"/>
        <v>6.5723911232490346E-3</v>
      </c>
      <c r="AZ2381" s="13">
        <f t="shared" si="2841"/>
        <v>2.3770657383434721E-3</v>
      </c>
      <c r="BA2381" s="13">
        <f t="shared" si="2842"/>
        <v>5.731492459336091E-4</v>
      </c>
      <c r="BB2381" s="13">
        <f t="shared" si="2843"/>
        <v>1.0364671014836645E-4</v>
      </c>
      <c r="BC2381" s="13">
        <f t="shared" si="2844"/>
        <v>1.4994545453278143E-5</v>
      </c>
      <c r="BD2381" s="13">
        <f t="shared" si="2845"/>
        <v>1.0258436880164922E-5</v>
      </c>
      <c r="BE2381" s="13">
        <f t="shared" si="2846"/>
        <v>2.2995598392537191E-5</v>
      </c>
      <c r="BF2381" s="13">
        <f t="shared" si="2847"/>
        <v>2.5773787547170536E-5</v>
      </c>
      <c r="BG2381" s="13">
        <f t="shared" si="2848"/>
        <v>1.9258413811409107E-5</v>
      </c>
      <c r="BH2381" s="13">
        <f t="shared" si="2849"/>
        <v>1.0792549460940281E-5</v>
      </c>
      <c r="BI2381" s="13">
        <f t="shared" si="2850"/>
        <v>4.8385760118141241E-6</v>
      </c>
      <c r="BJ2381" s="14">
        <f t="shared" si="2851"/>
        <v>0.71088768095740162</v>
      </c>
      <c r="BK2381" s="14">
        <f t="shared" si="2852"/>
        <v>0.18239658186191351</v>
      </c>
      <c r="BL2381" s="14">
        <f t="shared" si="2853"/>
        <v>0.10180877922258541</v>
      </c>
      <c r="BM2381" s="14">
        <f t="shared" si="2854"/>
        <v>0.56069259748655331</v>
      </c>
      <c r="BN2381" s="14">
        <f t="shared" si="2855"/>
        <v>0.4310823743905382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1.18604651162791</v>
      </c>
      <c r="F2382" s="10">
        <f>VLOOKUP(B2382,home!$B$2:$E$405,3,FALSE)</f>
        <v>0.7</v>
      </c>
      <c r="G2382" s="10">
        <f>VLOOKUP(C2382,away!$B$2:$E$405,4,FALSE)</f>
        <v>1.1200000000000001</v>
      </c>
      <c r="H2382" s="10">
        <f>VLOOKUP(A2382,away!$A$2:$E$405,3,FALSE)</f>
        <v>1.0465116279069799</v>
      </c>
      <c r="I2382" s="10">
        <f>VLOOKUP(C2382,away!$B$2:$E$405,3,FALSE)</f>
        <v>0.98</v>
      </c>
      <c r="J2382" s="10">
        <f>VLOOKUP(B2382,home!$B$2:$E$405,4,FALSE)</f>
        <v>0.48</v>
      </c>
      <c r="K2382" s="12">
        <f t="shared" si="2800"/>
        <v>0.9298604651162814</v>
      </c>
      <c r="L2382" s="12">
        <f t="shared" si="2801"/>
        <v>0.4922790697674434</v>
      </c>
      <c r="M2382" s="13">
        <f t="shared" si="2802"/>
        <v>0.24119741416784715</v>
      </c>
      <c r="N2382" s="13">
        <f t="shared" si="2803"/>
        <v>0.2242799397229587</v>
      </c>
      <c r="O2382" s="13">
        <f t="shared" si="2804"/>
        <v>0.11873643867686057</v>
      </c>
      <c r="P2382" s="13">
        <f t="shared" si="2805"/>
        <v>0.11040832009431638</v>
      </c>
      <c r="Q2382" s="13">
        <f t="shared" si="2806"/>
        <v>0.10427452453352097</v>
      </c>
      <c r="R2382" s="13">
        <f t="shared" si="2807"/>
        <v>2.9225731789671999E-2</v>
      </c>
      <c r="S2382" s="13">
        <f t="shared" si="2808"/>
        <v>1.2634875448505134E-2</v>
      </c>
      <c r="T2382" s="13">
        <f t="shared" si="2809"/>
        <v>5.1332165937804153E-2</v>
      </c>
      <c r="U2382" s="13">
        <f t="shared" si="2810"/>
        <v>2.7175852555308095E-2</v>
      </c>
      <c r="V2382" s="13">
        <f t="shared" si="2811"/>
        <v>6.426249900283893E-4</v>
      </c>
      <c r="W2382" s="13">
        <f t="shared" si="2812"/>
        <v>3.2320252627506305E-2</v>
      </c>
      <c r="X2382" s="13">
        <f t="shared" si="2813"/>
        <v>1.5910583898117572E-2</v>
      </c>
      <c r="Y2382" s="13">
        <f t="shared" si="2814"/>
        <v>3.9162237204110901E-3</v>
      </c>
      <c r="Z2382" s="13">
        <f t="shared" si="2815"/>
        <v>4.7957386862308438E-3</v>
      </c>
      <c r="AA2382" s="13">
        <f t="shared" si="2816"/>
        <v>4.4593678053547565E-3</v>
      </c>
      <c r="AB2382" s="13">
        <f t="shared" si="2817"/>
        <v>2.0732949108058724E-3</v>
      </c>
      <c r="AC2382" s="13">
        <f t="shared" si="2818"/>
        <v>1.8385133253928404E-5</v>
      </c>
      <c r="AD2382" s="13">
        <f t="shared" si="2819"/>
        <v>7.5133312852221808E-3</v>
      </c>
      <c r="AE2382" s="13">
        <f t="shared" si="2820"/>
        <v>3.6986557359438049E-3</v>
      </c>
      <c r="AF2382" s="13">
        <f t="shared" si="2821"/>
        <v>9.103854025402173E-4</v>
      </c>
      <c r="AG2382" s="13">
        <f t="shared" si="2822"/>
        <v>1.4938789303078591E-4</v>
      </c>
      <c r="AH2382" s="13">
        <f t="shared" si="2823"/>
        <v>5.9021044482636517E-4</v>
      </c>
      <c r="AI2382" s="13">
        <f t="shared" si="2824"/>
        <v>5.4881335874273115E-4</v>
      </c>
      <c r="AJ2382" s="13">
        <f t="shared" si="2825"/>
        <v>2.5515992251127232E-4</v>
      </c>
      <c r="AK2382" s="13">
        <f t="shared" si="2826"/>
        <v>7.9087708075122011E-5</v>
      </c>
      <c r="AL2382" s="13">
        <f t="shared" si="2827"/>
        <v>3.36632411135854E-7</v>
      </c>
      <c r="AM2382" s="13">
        <f t="shared" si="2828"/>
        <v>1.3972699446898815E-3</v>
      </c>
      <c r="AN2382" s="13">
        <f t="shared" si="2829"/>
        <v>6.8784674858594192E-4</v>
      </c>
      <c r="AO2382" s="13">
        <f t="shared" si="2830"/>
        <v>1.6930627876822395E-4</v>
      </c>
      <c r="AP2382" s="13">
        <f t="shared" si="2831"/>
        <v>2.7781979139269583E-5</v>
      </c>
      <c r="AQ2382" s="13">
        <f t="shared" si="2832"/>
        <v>3.4191217117445366E-6</v>
      </c>
      <c r="AR2382" s="13">
        <f t="shared" si="2833"/>
        <v>5.8109649749230428E-5</v>
      </c>
      <c r="AS2382" s="13">
        <f t="shared" si="2834"/>
        <v>5.4033865943563609E-5</v>
      </c>
      <c r="AT2382" s="13">
        <f t="shared" si="2835"/>
        <v>2.5121977859156426E-5</v>
      </c>
      <c r="AU2382" s="13">
        <f t="shared" si="2836"/>
        <v>7.7866446722520401E-6</v>
      </c>
      <c r="AV2382" s="13">
        <f t="shared" si="2837"/>
        <v>1.8101232591588738E-6</v>
      </c>
      <c r="AW2382" s="13">
        <f t="shared" si="2838"/>
        <v>4.2803825160580618E-9</v>
      </c>
      <c r="AX2382" s="13">
        <f t="shared" si="2839"/>
        <v>2.165443467770556E-4</v>
      </c>
      <c r="AY2382" s="13">
        <f t="shared" si="2840"/>
        <v>1.0660024959480761E-4</v>
      </c>
      <c r="AZ2382" s="13">
        <f t="shared" si="2841"/>
        <v>2.6238535853754583E-5</v>
      </c>
      <c r="BA2382" s="13">
        <f t="shared" si="2842"/>
        <v>4.3055606740486724E-6</v>
      </c>
      <c r="BB2382" s="13">
        <f t="shared" si="2843"/>
        <v>5.2988435086199174E-7</v>
      </c>
      <c r="BC2382" s="13">
        <f t="shared" si="2844"/>
        <v>5.2170195065333401E-8</v>
      </c>
      <c r="BD2382" s="13">
        <f t="shared" si="2845"/>
        <v>4.7676940538438469E-6</v>
      </c>
      <c r="BE2382" s="13">
        <f t="shared" si="2846"/>
        <v>4.4332902104393689E-6</v>
      </c>
      <c r="BF2382" s="13">
        <f t="shared" si="2847"/>
        <v>2.061170648537304E-6</v>
      </c>
      <c r="BG2382" s="13">
        <f t="shared" si="2848"/>
        <v>6.3886703264430841E-7</v>
      </c>
      <c r="BH2382" s="13">
        <f t="shared" si="2849"/>
        <v>1.4851429903052376E-7</v>
      </c>
      <c r="BI2382" s="13">
        <f t="shared" si="2850"/>
        <v>2.7619515034588272E-8</v>
      </c>
      <c r="BJ2382" s="14">
        <f t="shared" si="2851"/>
        <v>0.4469453455773964</v>
      </c>
      <c r="BK2382" s="14">
        <f t="shared" si="2852"/>
        <v>0.36500855671595683</v>
      </c>
      <c r="BL2382" s="14">
        <f t="shared" si="2853"/>
        <v>0.18330289658939969</v>
      </c>
      <c r="BM2382" s="14">
        <f t="shared" si="2854"/>
        <v>0.17182357261459583</v>
      </c>
      <c r="BN2382" s="14">
        <f t="shared" si="2855"/>
        <v>0.82812236898517577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1.18604651162791</v>
      </c>
      <c r="F2383" s="10">
        <f>VLOOKUP(B2383,home!$B$2:$E$405,3,FALSE)</f>
        <v>1.2</v>
      </c>
      <c r="G2383" s="10">
        <f>VLOOKUP(C2383,away!$B$2:$E$405,4,FALSE)</f>
        <v>1.41</v>
      </c>
      <c r="H2383" s="10">
        <f>VLOOKUP(A2383,away!$A$2:$E$405,3,FALSE)</f>
        <v>1.0465116279069799</v>
      </c>
      <c r="I2383" s="10">
        <f>VLOOKUP(C2383,away!$B$2:$E$405,3,FALSE)</f>
        <v>0.28000000000000003</v>
      </c>
      <c r="J2383" s="10">
        <f>VLOOKUP(B2383,home!$B$2:$E$405,4,FALSE)</f>
        <v>1.23</v>
      </c>
      <c r="K2383" s="12">
        <f t="shared" si="2800"/>
        <v>2.0067906976744236</v>
      </c>
      <c r="L2383" s="12">
        <f t="shared" si="2801"/>
        <v>0.36041860465116388</v>
      </c>
      <c r="M2383" s="13">
        <f t="shared" si="2802"/>
        <v>9.3741967075983534E-2</v>
      </c>
      <c r="N2383" s="13">
        <f t="shared" si="2803"/>
        <v>0.18812050750978584</v>
      </c>
      <c r="O2383" s="13">
        <f t="shared" si="2804"/>
        <v>3.3786348970781324E-2</v>
      </c>
      <c r="P2383" s="13">
        <f t="shared" si="2805"/>
        <v>6.7802130822945797E-2</v>
      </c>
      <c r="Q2383" s="13">
        <f t="shared" si="2806"/>
        <v>0.18875924225621493</v>
      </c>
      <c r="R2383" s="13">
        <f t="shared" si="2807"/>
        <v>6.0886143761531451E-3</v>
      </c>
      <c r="S2383" s="13">
        <f t="shared" si="2808"/>
        <v>1.2260061015163056E-2</v>
      </c>
      <c r="T2383" s="13">
        <f t="shared" si="2809"/>
        <v>6.8032342708995996E-2</v>
      </c>
      <c r="U2383" s="13">
        <f t="shared" si="2810"/>
        <v>1.2218574691790895E-2</v>
      </c>
      <c r="V2383" s="13">
        <f t="shared" si="2811"/>
        <v>9.8527939901429181E-4</v>
      </c>
      <c r="W2383" s="13">
        <f t="shared" si="2812"/>
        <v>0.12626676381994836</v>
      </c>
      <c r="X2383" s="13">
        <f t="shared" si="2813"/>
        <v>4.550889082980384E-2</v>
      </c>
      <c r="Y2383" s="13">
        <f t="shared" si="2814"/>
        <v>8.2011254660500233E-3</v>
      </c>
      <c r="Z2383" s="13">
        <f t="shared" si="2815"/>
        <v>7.3148329923737783E-4</v>
      </c>
      <c r="AA2383" s="13">
        <f t="shared" si="2816"/>
        <v>1.4679338804137665E-3</v>
      </c>
      <c r="AB2383" s="13">
        <f t="shared" si="2817"/>
        <v>1.4729180280077336E-3</v>
      </c>
      <c r="AC2383" s="13">
        <f t="shared" si="2818"/>
        <v>4.4539844848100246E-5</v>
      </c>
      <c r="AD2383" s="13">
        <f t="shared" si="2819"/>
        <v>6.3347741764831489E-2</v>
      </c>
      <c r="AE2383" s="13">
        <f t="shared" si="2820"/>
        <v>2.2831704694682819E-2</v>
      </c>
      <c r="AF2383" s="13">
        <f t="shared" si="2821"/>
        <v>4.1144855739325041E-3</v>
      </c>
      <c r="AG2383" s="13">
        <f t="shared" si="2822"/>
        <v>4.9431238313803216E-4</v>
      </c>
      <c r="AH2383" s="13">
        <f t="shared" si="2823"/>
        <v>6.5910047509191335E-5</v>
      </c>
      <c r="AI2383" s="13">
        <f t="shared" si="2824"/>
        <v>1.322676702247245E-4</v>
      </c>
      <c r="AJ2383" s="13">
        <f t="shared" si="2825"/>
        <v>1.3271676510502278E-4</v>
      </c>
      <c r="AK2383" s="13">
        <f t="shared" si="2826"/>
        <v>8.877825654606706E-5</v>
      </c>
      <c r="AL2383" s="13">
        <f t="shared" si="2827"/>
        <v>1.2885995382524E-6</v>
      </c>
      <c r="AM2383" s="13">
        <f t="shared" si="2828"/>
        <v>2.5425131778469071E-2</v>
      </c>
      <c r="AN2383" s="13">
        <f t="shared" si="2829"/>
        <v>9.1636905186677862E-3</v>
      </c>
      <c r="AO2383" s="13">
        <f t="shared" si="2830"/>
        <v>1.6513822750966714E-3</v>
      </c>
      <c r="AP2383" s="13">
        <f t="shared" si="2831"/>
        <v>1.9839629844533563E-4</v>
      </c>
      <c r="AQ2383" s="13">
        <f t="shared" si="2832"/>
        <v>1.7876429263405928E-5</v>
      </c>
      <c r="AR2383" s="13">
        <f t="shared" si="2833"/>
        <v>4.7510414711509338E-6</v>
      </c>
      <c r="AS2383" s="13">
        <f t="shared" si="2834"/>
        <v>9.5343458285711028E-6</v>
      </c>
      <c r="AT2383" s="13">
        <f t="shared" si="2835"/>
        <v>9.5667182585937195E-6</v>
      </c>
      <c r="AU2383" s="13">
        <f t="shared" si="2836"/>
        <v>6.399467069539312E-6</v>
      </c>
      <c r="AV2383" s="13">
        <f t="shared" si="2837"/>
        <v>3.2105977463063255E-6</v>
      </c>
      <c r="AW2383" s="13">
        <f t="shared" si="2838"/>
        <v>2.5889564844929373E-8</v>
      </c>
      <c r="AX2383" s="13">
        <f t="shared" si="2839"/>
        <v>8.5038196566963528E-3</v>
      </c>
      <c r="AY2383" s="13">
        <f t="shared" si="2840"/>
        <v>3.0649348148716385E-3</v>
      </c>
      <c r="AZ2383" s="13">
        <f t="shared" si="2841"/>
        <v>5.5232976466140457E-4</v>
      </c>
      <c r="BA2383" s="13">
        <f t="shared" si="2842"/>
        <v>6.6356641028856393E-5</v>
      </c>
      <c r="BB2383" s="13">
        <f t="shared" si="2843"/>
        <v>5.9790419922396457E-6</v>
      </c>
      <c r="BC2383" s="13">
        <f t="shared" si="2844"/>
        <v>4.3099159439874577E-7</v>
      </c>
      <c r="BD2383" s="13">
        <f t="shared" si="2845"/>
        <v>2.8539395627867193E-7</v>
      </c>
      <c r="BE2383" s="13">
        <f t="shared" si="2846"/>
        <v>5.7272593663253995E-7</v>
      </c>
      <c r="BF2383" s="13">
        <f t="shared" si="2847"/>
        <v>5.7467054097552652E-7</v>
      </c>
      <c r="BG2383" s="13">
        <f t="shared" si="2848"/>
        <v>3.8441449861907171E-7</v>
      </c>
      <c r="BH2383" s="13">
        <f t="shared" si="2849"/>
        <v>1.9285985996998276E-7</v>
      </c>
      <c r="BI2383" s="13">
        <f t="shared" si="2850"/>
        <v>7.7405874588510635E-8</v>
      </c>
      <c r="BJ2383" s="14">
        <f t="shared" si="2851"/>
        <v>0.76432744521817098</v>
      </c>
      <c r="BK2383" s="14">
        <f t="shared" si="2852"/>
        <v>0.17790020157236464</v>
      </c>
      <c r="BL2383" s="14">
        <f t="shared" si="2853"/>
        <v>5.5489612327573101E-2</v>
      </c>
      <c r="BM2383" s="14">
        <f t="shared" si="2854"/>
        <v>0.41708502248017465</v>
      </c>
      <c r="BN2383" s="14">
        <f t="shared" si="2855"/>
        <v>0.57829881101186453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1.18604651162791</v>
      </c>
      <c r="F2384" s="10">
        <f>VLOOKUP(B2384,home!$B$2:$E$405,3,FALSE)</f>
        <v>1.08</v>
      </c>
      <c r="G2384" s="10">
        <f>VLOOKUP(C2384,away!$B$2:$E$405,4,FALSE)</f>
        <v>1.08</v>
      </c>
      <c r="H2384" s="10">
        <f>VLOOKUP(A2384,away!$A$2:$E$405,3,FALSE)</f>
        <v>1.0465116279069799</v>
      </c>
      <c r="I2384" s="10">
        <f>VLOOKUP(C2384,away!$B$2:$E$405,3,FALSE)</f>
        <v>0.96</v>
      </c>
      <c r="J2384" s="10">
        <f>VLOOKUP(B2384,home!$B$2:$E$405,4,FALSE)</f>
        <v>1.37</v>
      </c>
      <c r="K2384" s="12">
        <f t="shared" si="2800"/>
        <v>1.3834046511627944</v>
      </c>
      <c r="L2384" s="12">
        <f t="shared" si="2801"/>
        <v>1.3763720930232599</v>
      </c>
      <c r="M2384" s="13">
        <f t="shared" si="2802"/>
        <v>6.3305900192350134E-2</v>
      </c>
      <c r="N2384" s="13">
        <f t="shared" si="2803"/>
        <v>8.7577676772144813E-2</v>
      </c>
      <c r="O2384" s="13">
        <f t="shared" si="2804"/>
        <v>8.7132474348466535E-2</v>
      </c>
      <c r="P2384" s="13">
        <f t="shared" si="2805"/>
        <v>0.12053947028099148</v>
      </c>
      <c r="Q2384" s="13">
        <f t="shared" si="2806"/>
        <v>6.0577682692308496E-2</v>
      </c>
      <c r="R2384" s="13">
        <f t="shared" si="2807"/>
        <v>5.9963353044647207E-2</v>
      </c>
      <c r="S2384" s="13">
        <f t="shared" si="2808"/>
        <v>5.737918523974251E-2</v>
      </c>
      <c r="T2384" s="13">
        <f t="shared" si="2809"/>
        <v>8.3377431917711547E-2</v>
      </c>
      <c r="U2384" s="13">
        <f t="shared" si="2810"/>
        <v>8.2953581501281654E-2</v>
      </c>
      <c r="V2384" s="13">
        <f t="shared" si="2811"/>
        <v>1.2139392612235587E-2</v>
      </c>
      <c r="W2384" s="13">
        <f t="shared" si="2812"/>
        <v>2.7934482664401156E-2</v>
      </c>
      <c r="X2384" s="13">
        <f t="shared" si="2813"/>
        <v>3.8448242372323783E-2</v>
      </c>
      <c r="Y2384" s="13">
        <f t="shared" si="2814"/>
        <v>2.6459543913530444E-2</v>
      </c>
      <c r="Z2384" s="13">
        <f t="shared" si="2815"/>
        <v>2.7510628578251251E-2</v>
      </c>
      <c r="AA2384" s="13">
        <f t="shared" si="2816"/>
        <v>3.8058331531564876E-2</v>
      </c>
      <c r="AB2384" s="13">
        <f t="shared" si="2817"/>
        <v>2.6325036428131249E-2</v>
      </c>
      <c r="AC2384" s="13">
        <f t="shared" si="2818"/>
        <v>1.4446480803584328E-3</v>
      </c>
      <c r="AD2384" s="13">
        <f t="shared" si="2819"/>
        <v>9.6611733114397545E-3</v>
      </c>
      <c r="AE2384" s="13">
        <f t="shared" si="2820"/>
        <v>1.3297369331726793E-2</v>
      </c>
      <c r="AF2384" s="13">
        <f t="shared" si="2821"/>
        <v>9.1510640294060596E-3</v>
      </c>
      <c r="AG2384" s="13">
        <f t="shared" si="2822"/>
        <v>4.1984230505144951E-3</v>
      </c>
      <c r="AH2384" s="13">
        <f t="shared" si="2823"/>
        <v>9.4662153591582882E-3</v>
      </c>
      <c r="AI2384" s="13">
        <f t="shared" si="2824"/>
        <v>1.309560635676826E-2</v>
      </c>
      <c r="AJ2384" s="13">
        <f t="shared" si="2825"/>
        <v>9.0582613718751363E-3</v>
      </c>
      <c r="AK2384" s="13">
        <f t="shared" si="2826"/>
        <v>4.1770803044334451E-3</v>
      </c>
      <c r="AL2384" s="13">
        <f t="shared" si="2827"/>
        <v>1.1002899497187744E-4</v>
      </c>
      <c r="AM2384" s="13">
        <f t="shared" si="2828"/>
        <v>2.6730624189471234E-3</v>
      </c>
      <c r="AN2384" s="13">
        <f t="shared" si="2829"/>
        <v>3.67912851634807E-3</v>
      </c>
      <c r="AO2384" s="13">
        <f t="shared" si="2830"/>
        <v>2.5319249082737779E-3</v>
      </c>
      <c r="AP2384" s="13">
        <f t="shared" si="2831"/>
        <v>1.1616235951261683E-3</v>
      </c>
      <c r="AQ2384" s="13">
        <f t="shared" si="2832"/>
        <v>3.9970657473225175E-4</v>
      </c>
      <c r="AR2384" s="13">
        <f t="shared" si="2833"/>
        <v>2.6058069293787242E-3</v>
      </c>
      <c r="AS2384" s="13">
        <f t="shared" si="2834"/>
        <v>3.6048854261347663E-3</v>
      </c>
      <c r="AT2384" s="13">
        <f t="shared" si="2835"/>
        <v>2.4935076327119044E-3</v>
      </c>
      <c r="AU2384" s="13">
        <f t="shared" si="2836"/>
        <v>1.149843352267859E-3</v>
      </c>
      <c r="AV2384" s="13">
        <f t="shared" si="2837"/>
        <v>3.9767466040899403E-4</v>
      </c>
      <c r="AW2384" s="13">
        <f t="shared" si="2838"/>
        <v>5.8195544390903189E-6</v>
      </c>
      <c r="AX2384" s="13">
        <f t="shared" si="2839"/>
        <v>6.1632116386998623E-4</v>
      </c>
      <c r="AY2384" s="13">
        <f t="shared" si="2840"/>
        <v>8.4828725029026451E-4</v>
      </c>
      <c r="AZ2384" s="13">
        <f t="shared" si="2841"/>
        <v>5.8377944908347883E-4</v>
      </c>
      <c r="BA2384" s="13">
        <f t="shared" si="2842"/>
        <v>2.6783258073299779E-4</v>
      </c>
      <c r="BB2384" s="13">
        <f t="shared" si="2843"/>
        <v>9.2159322430824292E-5</v>
      </c>
      <c r="BC2384" s="13">
        <f t="shared" si="2844"/>
        <v>2.536910390114381E-5</v>
      </c>
      <c r="BD2384" s="13">
        <f t="shared" si="2845"/>
        <v>5.9775998956725237E-4</v>
      </c>
      <c r="BE2384" s="13">
        <f t="shared" si="2846"/>
        <v>8.2694394984636043E-4</v>
      </c>
      <c r="BF2384" s="13">
        <f t="shared" si="2847"/>
        <v>5.7199905323419397E-4</v>
      </c>
      <c r="BG2384" s="13">
        <f t="shared" si="2848"/>
        <v>2.6376871690163289E-4</v>
      </c>
      <c r="BH2384" s="13">
        <f t="shared" si="2849"/>
        <v>9.122471744824035E-5</v>
      </c>
      <c r="BI2384" s="13">
        <f t="shared" si="2850"/>
        <v>2.5240139683781491E-5</v>
      </c>
      <c r="BJ2384" s="14">
        <f t="shared" si="2851"/>
        <v>0.37356228493924348</v>
      </c>
      <c r="BK2384" s="14">
        <f t="shared" si="2852"/>
        <v>0.25576691265094026</v>
      </c>
      <c r="BL2384" s="14">
        <f t="shared" si="2853"/>
        <v>0.34285859481391034</v>
      </c>
      <c r="BM2384" s="14">
        <f t="shared" si="2854"/>
        <v>0.51975939595558562</v>
      </c>
      <c r="BN2384" s="14">
        <f t="shared" si="2855"/>
        <v>0.47909655733090872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1.18604651162791</v>
      </c>
      <c r="F2385" s="10">
        <f>VLOOKUP(B2385,home!$B$2:$E$405,3,FALSE)</f>
        <v>0.6</v>
      </c>
      <c r="G2385" s="10">
        <f>VLOOKUP(C2385,away!$B$2:$E$405,4,FALSE)</f>
        <v>0.42</v>
      </c>
      <c r="H2385" s="10">
        <f>VLOOKUP(A2385,away!$A$2:$E$405,3,FALSE)</f>
        <v>1.0465116279069799</v>
      </c>
      <c r="I2385" s="10">
        <f>VLOOKUP(C2385,away!$B$2:$E$405,3,FALSE)</f>
        <v>0.84</v>
      </c>
      <c r="J2385" s="10">
        <f>VLOOKUP(B2385,home!$B$2:$E$405,4,FALSE)</f>
        <v>1.0900000000000001</v>
      </c>
      <c r="K2385" s="12">
        <f t="shared" si="2800"/>
        <v>0.2988837209302333</v>
      </c>
      <c r="L2385" s="12">
        <f t="shared" si="2801"/>
        <v>0.95818604651163086</v>
      </c>
      <c r="M2385" s="13">
        <f t="shared" si="2802"/>
        <v>0.28448641771779637</v>
      </c>
      <c r="N2385" s="13">
        <f t="shared" si="2803"/>
        <v>8.5028359081607621E-2</v>
      </c>
      <c r="O2385" s="13">
        <f t="shared" si="2804"/>
        <v>0.2725909158792717</v>
      </c>
      <c r="P2385" s="13">
        <f t="shared" si="2805"/>
        <v>8.147298722977693E-2</v>
      </c>
      <c r="Q2385" s="13">
        <f t="shared" si="2806"/>
        <v>1.2706796173451442E-2</v>
      </c>
      <c r="R2385" s="13">
        <f t="shared" si="2807"/>
        <v>0.13059640600067191</v>
      </c>
      <c r="S2385" s="13">
        <f t="shared" si="2808"/>
        <v>5.833185026365633E-3</v>
      </c>
      <c r="T2385" s="13">
        <f t="shared" si="2809"/>
        <v>1.2175474789268555E-2</v>
      </c>
      <c r="U2385" s="13">
        <f t="shared" si="2810"/>
        <v>3.9033139765596268E-2</v>
      </c>
      <c r="V2385" s="13">
        <f t="shared" si="2811"/>
        <v>1.8561597303603161E-4</v>
      </c>
      <c r="W2385" s="13">
        <f t="shared" si="2812"/>
        <v>1.2659515071410724E-3</v>
      </c>
      <c r="X2385" s="13">
        <f t="shared" si="2813"/>
        <v>1.2130170697029446E-3</v>
      </c>
      <c r="Y2385" s="13">
        <f t="shared" si="2814"/>
        <v>5.811480151848939E-4</v>
      </c>
      <c r="Z2385" s="13">
        <f t="shared" si="2815"/>
        <v>4.1711884651470556E-2</v>
      </c>
      <c r="AA2385" s="13">
        <f t="shared" si="2816"/>
        <v>1.2467003291644208E-2</v>
      </c>
      <c r="AB2385" s="13">
        <f t="shared" si="2817"/>
        <v>1.8630921663280436E-3</v>
      </c>
      <c r="AC2385" s="13">
        <f t="shared" si="2818"/>
        <v>3.3223659503071063E-6</v>
      </c>
      <c r="AD2385" s="13">
        <f t="shared" si="2819"/>
        <v>9.4593074242890123E-5</v>
      </c>
      <c r="AE2385" s="13">
        <f t="shared" si="2820"/>
        <v>9.0637763836176065E-5</v>
      </c>
      <c r="AF2385" s="13">
        <f t="shared" si="2821"/>
        <v>4.3423920297420194E-5</v>
      </c>
      <c r="AG2385" s="13">
        <f t="shared" si="2822"/>
        <v>1.3869398171273744E-5</v>
      </c>
      <c r="AH2385" s="13">
        <f t="shared" si="2823"/>
        <v>9.9919364616854328E-3</v>
      </c>
      <c r="AI2385" s="13">
        <f t="shared" si="2824"/>
        <v>2.9864271489670117E-3</v>
      </c>
      <c r="AJ2385" s="13">
        <f t="shared" si="2825"/>
        <v>4.4629722928516427E-4</v>
      </c>
      <c r="AK2385" s="13">
        <f t="shared" si="2826"/>
        <v>4.446365884320113E-5</v>
      </c>
      <c r="AL2385" s="13">
        <f t="shared" si="2827"/>
        <v>3.8059191832564428E-8</v>
      </c>
      <c r="AM2385" s="13">
        <f t="shared" si="2828"/>
        <v>5.6544660007889614E-6</v>
      </c>
      <c r="AN2385" s="13">
        <f t="shared" si="2829"/>
        <v>5.4180304224304072E-6</v>
      </c>
      <c r="AO2385" s="13">
        <f t="shared" si="2830"/>
        <v>2.595740575174166E-6</v>
      </c>
      <c r="AP2385" s="13">
        <f t="shared" si="2831"/>
        <v>8.2906746649865387E-7</v>
      </c>
      <c r="AQ2385" s="13">
        <f t="shared" si="2832"/>
        <v>1.986002195039397E-7</v>
      </c>
      <c r="AR2385" s="13">
        <f t="shared" si="2833"/>
        <v>1.9148268190435568E-3</v>
      </c>
      <c r="AS2385" s="13">
        <f t="shared" si="2834"/>
        <v>5.723105646127407E-4</v>
      </c>
      <c r="AT2385" s="13">
        <f t="shared" si="2835"/>
        <v>8.5527155539569325E-5</v>
      </c>
      <c r="AU2385" s="13">
        <f t="shared" si="2836"/>
        <v>8.5208914960817663E-6</v>
      </c>
      <c r="AV2385" s="13">
        <f t="shared" si="2837"/>
        <v>6.3668893899792507E-7</v>
      </c>
      <c r="AW2385" s="13">
        <f t="shared" si="2838"/>
        <v>3.0276743721636669E-10</v>
      </c>
      <c r="AX2385" s="13">
        <f t="shared" si="2839"/>
        <v>2.816713063648834E-7</v>
      </c>
      <c r="AY2385" s="13">
        <f t="shared" si="2840"/>
        <v>2.6989351546153399E-7</v>
      </c>
      <c r="AZ2385" s="13">
        <f t="shared" si="2841"/>
        <v>1.2930410027960647E-7</v>
      </c>
      <c r="BA2385" s="13">
        <f t="shared" si="2842"/>
        <v>4.129912821488654E-8</v>
      </c>
      <c r="BB2385" s="13">
        <f t="shared" si="2843"/>
        <v>9.8930620971497652E-9</v>
      </c>
      <c r="BC2385" s="13">
        <f t="shared" si="2844"/>
        <v>1.8958788117524005E-9</v>
      </c>
      <c r="BD2385" s="13">
        <f t="shared" si="2845"/>
        <v>3.0579338991563115E-4</v>
      </c>
      <c r="BE2385" s="13">
        <f t="shared" si="2846"/>
        <v>9.1396666213853511E-5</v>
      </c>
      <c r="BF2385" s="13">
        <f t="shared" si="2847"/>
        <v>1.3658487839307538E-5</v>
      </c>
      <c r="BG2385" s="13">
        <f t="shared" si="2848"/>
        <v>1.3607665558975266E-6</v>
      </c>
      <c r="BH2385" s="13">
        <f t="shared" si="2849"/>
        <v>1.0167774288601774E-7</v>
      </c>
      <c r="BI2385" s="13">
        <f t="shared" si="2850"/>
        <v>6.0779644259121078E-9</v>
      </c>
      <c r="BJ2385" s="14">
        <f t="shared" si="2851"/>
        <v>0.11322870065457993</v>
      </c>
      <c r="BK2385" s="14">
        <f t="shared" si="2852"/>
        <v>0.37198183626563258</v>
      </c>
      <c r="BL2385" s="14">
        <f t="shared" si="2853"/>
        <v>0.47301382078815579</v>
      </c>
      <c r="BM2385" s="14">
        <f t="shared" si="2854"/>
        <v>0.13305409068651497</v>
      </c>
      <c r="BN2385" s="14">
        <f t="shared" si="2855"/>
        <v>0.86688188208257599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1.18604651162791</v>
      </c>
      <c r="F2386" s="10">
        <f>VLOOKUP(B2386,home!$B$2:$E$405,3,FALSE)</f>
        <v>0.7</v>
      </c>
      <c r="G2386" s="10">
        <f>VLOOKUP(C2386,away!$B$2:$E$405,4,FALSE)</f>
        <v>0.56000000000000005</v>
      </c>
      <c r="H2386" s="10">
        <f>VLOOKUP(A2386,away!$A$2:$E$405,3,FALSE)</f>
        <v>1.0465116279069799</v>
      </c>
      <c r="I2386" s="10">
        <f>VLOOKUP(C2386,away!$B$2:$E$405,3,FALSE)</f>
        <v>1.1200000000000001</v>
      </c>
      <c r="J2386" s="10">
        <f>VLOOKUP(B2386,home!$B$2:$E$405,4,FALSE)</f>
        <v>1.91</v>
      </c>
      <c r="K2386" s="12">
        <f t="shared" si="2800"/>
        <v>0.4649302325581407</v>
      </c>
      <c r="L2386" s="12">
        <f t="shared" si="2801"/>
        <v>2.2386976744186113</v>
      </c>
      <c r="M2386" s="13">
        <f t="shared" si="2802"/>
        <v>6.6962139126553993E-2</v>
      </c>
      <c r="N2386" s="13">
        <f t="shared" si="2803"/>
        <v>3.1132722916699322E-2</v>
      </c>
      <c r="O2386" s="13">
        <f t="shared" si="2804"/>
        <v>0.14990798513671194</v>
      </c>
      <c r="P2386" s="13">
        <f t="shared" si="2805"/>
        <v>6.9696754391933777E-2</v>
      </c>
      <c r="Q2386" s="13">
        <f t="shared" si="2806"/>
        <v>7.2372720529145845E-3</v>
      </c>
      <c r="R2386" s="13">
        <f t="shared" si="2807"/>
        <v>0.16779932885116841</v>
      </c>
      <c r="S2386" s="13">
        <f t="shared" si="2808"/>
        <v>1.8135761626390579E-2</v>
      </c>
      <c r="T2386" s="13">
        <f t="shared" si="2809"/>
        <v>1.6202064113994687E-2</v>
      </c>
      <c r="U2386" s="13">
        <f t="shared" si="2810"/>
        <v>7.8014980985873672E-2</v>
      </c>
      <c r="V2386" s="13">
        <f t="shared" si="2811"/>
        <v>2.0973771153416153E-3</v>
      </c>
      <c r="W2386" s="13">
        <f t="shared" si="2812"/>
        <v>1.1216088595493699E-3</v>
      </c>
      <c r="X2386" s="13">
        <f t="shared" si="2813"/>
        <v>2.5109431454804856E-3</v>
      </c>
      <c r="Y2386" s="13">
        <f t="shared" si="2814"/>
        <v>2.8106212901922584E-3</v>
      </c>
      <c r="Z2386" s="13">
        <f t="shared" si="2815"/>
        <v>0.12521732242270484</v>
      </c>
      <c r="AA2386" s="13">
        <f t="shared" si="2816"/>
        <v>5.8217318834295852E-2</v>
      </c>
      <c r="AB2386" s="13">
        <f t="shared" si="2817"/>
        <v>1.3533495792270294E-2</v>
      </c>
      <c r="AC2386" s="13">
        <f t="shared" si="2818"/>
        <v>1.3643939282517156E-4</v>
      </c>
      <c r="AD2386" s="13">
        <f t="shared" si="2819"/>
        <v>1.3036746697738986E-4</v>
      </c>
      <c r="AE2386" s="13">
        <f t="shared" si="2820"/>
        <v>2.9185334514212778E-4</v>
      </c>
      <c r="AF2386" s="13">
        <f t="shared" si="2821"/>
        <v>3.2668570252048699E-4</v>
      </c>
      <c r="AG2386" s="13">
        <f t="shared" si="2822"/>
        <v>2.4378350749947484E-4</v>
      </c>
      <c r="AH2386" s="13">
        <f t="shared" si="2823"/>
        <v>7.0080932126158665E-2</v>
      </c>
      <c r="AI2386" s="13">
        <f t="shared" si="2824"/>
        <v>3.2582744071306229E-2</v>
      </c>
      <c r="AJ2386" s="13">
        <f t="shared" si="2825"/>
        <v>7.5743513892273899E-3</v>
      </c>
      <c r="AK2386" s="13">
        <f t="shared" si="2826"/>
        <v>1.1738483176235222E-3</v>
      </c>
      <c r="AL2386" s="13">
        <f t="shared" si="2827"/>
        <v>5.6804534473717783E-6</v>
      </c>
      <c r="AM2386" s="13">
        <f t="shared" si="2828"/>
        <v>1.2122355347962728E-5</v>
      </c>
      <c r="AN2386" s="13">
        <f t="shared" si="2829"/>
        <v>2.7138288725960173E-5</v>
      </c>
      <c r="AO2386" s="13">
        <f t="shared" si="2830"/>
        <v>3.0377211929253939E-5</v>
      </c>
      <c r="AP2386" s="13">
        <f t="shared" si="2831"/>
        <v>2.266846456711403E-5</v>
      </c>
      <c r="AQ2386" s="13">
        <f t="shared" si="2832"/>
        <v>1.2686959727259714E-5</v>
      </c>
      <c r="AR2386" s="13">
        <f t="shared" si="2833"/>
        <v>3.1378003954383983E-2</v>
      </c>
      <c r="AS2386" s="13">
        <f t="shared" si="2834"/>
        <v>1.4588582675722004E-2</v>
      </c>
      <c r="AT2386" s="13">
        <f t="shared" si="2835"/>
        <v>3.391336568058546E-3</v>
      </c>
      <c r="AU2386" s="13">
        <f t="shared" si="2836"/>
        <v>5.2557829975679552E-4</v>
      </c>
      <c r="AV2386" s="13">
        <f t="shared" si="2837"/>
        <v>6.1089310283359767E-5</v>
      </c>
      <c r="AW2386" s="13">
        <f t="shared" si="2838"/>
        <v>1.6423425316673759E-7</v>
      </c>
      <c r="AX2386" s="13">
        <f t="shared" si="2839"/>
        <v>9.3934158184678785E-7</v>
      </c>
      <c r="AY2386" s="13">
        <f t="shared" si="2840"/>
        <v>2.1029018147651035E-6</v>
      </c>
      <c r="AZ2386" s="13">
        <f t="shared" si="2841"/>
        <v>2.3538807011226578E-6</v>
      </c>
      <c r="BA2386" s="13">
        <f t="shared" si="2842"/>
        <v>1.756542417154048E-6</v>
      </c>
      <c r="BB2386" s="13">
        <f t="shared" si="2843"/>
        <v>9.8309185607510329E-7</v>
      </c>
      <c r="BC2386" s="13">
        <f t="shared" si="2844"/>
        <v>4.4016909038704179E-7</v>
      </c>
      <c r="BD2386" s="13">
        <f t="shared" si="2845"/>
        <v>1.1707644080096231E-2</v>
      </c>
      <c r="BE2386" s="13">
        <f t="shared" si="2846"/>
        <v>5.4432376848670798E-3</v>
      </c>
      <c r="BF2386" s="13">
        <f t="shared" si="2847"/>
        <v>1.2653628813472431E-3</v>
      </c>
      <c r="BG2386" s="13">
        <f t="shared" si="2848"/>
        <v>1.961018195650709E-4</v>
      </c>
      <c r="BH2386" s="13">
        <f t="shared" si="2849"/>
        <v>2.2793416143865735E-5</v>
      </c>
      <c r="BI2386" s="13">
        <f t="shared" si="2850"/>
        <v>2.1194696537123963E-6</v>
      </c>
      <c r="BJ2386" s="14">
        <f t="shared" si="2851"/>
        <v>6.2121491608729089E-2</v>
      </c>
      <c r="BK2386" s="14">
        <f t="shared" si="2852"/>
        <v>0.15703625500830726</v>
      </c>
      <c r="BL2386" s="14">
        <f t="shared" si="2853"/>
        <v>0.64746683566451391</v>
      </c>
      <c r="BM2386" s="14">
        <f t="shared" si="2854"/>
        <v>0.49910376356071162</v>
      </c>
      <c r="BN2386" s="14">
        <f t="shared" si="2855"/>
        <v>0.49273620247598204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1.18604651162791</v>
      </c>
      <c r="F2387" s="10">
        <f>VLOOKUP(B2387,home!$B$2:$E$405,3,FALSE)</f>
        <v>0.7</v>
      </c>
      <c r="G2387" s="10">
        <f>VLOOKUP(C2387,away!$B$2:$E$405,4,FALSE)</f>
        <v>0.96</v>
      </c>
      <c r="H2387" s="10">
        <f>VLOOKUP(A2387,away!$A$2:$E$405,3,FALSE)</f>
        <v>1.0465116279069799</v>
      </c>
      <c r="I2387" s="10">
        <f>VLOOKUP(C2387,away!$B$2:$E$405,3,FALSE)</f>
        <v>0.72</v>
      </c>
      <c r="J2387" s="10">
        <f>VLOOKUP(B2387,home!$B$2:$E$405,4,FALSE)</f>
        <v>1.1100000000000001</v>
      </c>
      <c r="K2387" s="12">
        <f t="shared" si="2800"/>
        <v>0.79702325581395539</v>
      </c>
      <c r="L2387" s="12">
        <f t="shared" si="2801"/>
        <v>0.83637209302325843</v>
      </c>
      <c r="M2387" s="13">
        <f t="shared" si="2802"/>
        <v>0.19526545297473338</v>
      </c>
      <c r="N2387" s="13">
        <f t="shared" si="2803"/>
        <v>0.15563110707790878</v>
      </c>
      <c r="O2387" s="13">
        <f t="shared" si="2804"/>
        <v>0.1633145755996124</v>
      </c>
      <c r="P2387" s="13">
        <f t="shared" si="2805"/>
        <v>0.13016551476627741</v>
      </c>
      <c r="Q2387" s="13">
        <f t="shared" si="2806"/>
        <v>6.2020805834582589E-2</v>
      </c>
      <c r="R2387" s="13">
        <f t="shared" si="2807"/>
        <v>6.829587670772648E-2</v>
      </c>
      <c r="S2387" s="13">
        <f t="shared" si="2808"/>
        <v>2.1692343648420941E-2</v>
      </c>
      <c r="T2387" s="13">
        <f t="shared" si="2809"/>
        <v>5.1872471186858955E-2</v>
      </c>
      <c r="U2387" s="13">
        <f t="shared" si="2810"/>
        <v>5.4433402012260636E-2</v>
      </c>
      <c r="V2387" s="13">
        <f t="shared" si="2811"/>
        <v>1.6066988891663995E-3</v>
      </c>
      <c r="W2387" s="13">
        <f t="shared" si="2812"/>
        <v>1.647734153149473E-2</v>
      </c>
      <c r="X2387" s="13">
        <f t="shared" si="2813"/>
        <v>1.3781188624155307E-2</v>
      </c>
      <c r="Y2387" s="13">
        <f t="shared" si="2814"/>
        <v>5.7631007869665459E-3</v>
      </c>
      <c r="Z2387" s="13">
        <f t="shared" si="2815"/>
        <v>1.9040255115633207E-2</v>
      </c>
      <c r="AA2387" s="13">
        <f t="shared" si="2816"/>
        <v>1.5175526123790296E-2</v>
      </c>
      <c r="AB2387" s="13">
        <f t="shared" si="2817"/>
        <v>6.0476236199365372E-3</v>
      </c>
      <c r="AC2387" s="13">
        <f t="shared" si="2818"/>
        <v>6.6939896688295641E-5</v>
      </c>
      <c r="AD2387" s="13">
        <f t="shared" si="2819"/>
        <v>3.2832060986476078E-3</v>
      </c>
      <c r="AE2387" s="13">
        <f t="shared" si="2820"/>
        <v>2.7459819565526264E-3</v>
      </c>
      <c r="AF2387" s="13">
        <f t="shared" si="2821"/>
        <v>1.148331338203011E-3</v>
      </c>
      <c r="AG2387" s="13">
        <f t="shared" si="2822"/>
        <v>3.2014409493901722E-4</v>
      </c>
      <c r="AH2387" s="13">
        <f t="shared" si="2823"/>
        <v>3.9811845056897362E-3</v>
      </c>
      <c r="AI2387" s="13">
        <f t="shared" si="2824"/>
        <v>3.1730966367209059E-3</v>
      </c>
      <c r="AJ2387" s="13">
        <f t="shared" si="2825"/>
        <v>1.2645159062058039E-3</v>
      </c>
      <c r="AK2387" s="13">
        <f t="shared" si="2826"/>
        <v>3.3594952819756142E-4</v>
      </c>
      <c r="AL2387" s="13">
        <f t="shared" si="2827"/>
        <v>1.7849068492337767E-6</v>
      </c>
      <c r="AM2387" s="13">
        <f t="shared" si="2828"/>
        <v>5.2335832285047034E-4</v>
      </c>
      <c r="AN2387" s="13">
        <f t="shared" si="2829"/>
        <v>4.3772229588359013E-4</v>
      </c>
      <c r="AO2387" s="13">
        <f t="shared" si="2830"/>
        <v>1.8304935638555211E-4</v>
      </c>
      <c r="AP2387" s="13">
        <f t="shared" si="2831"/>
        <v>5.1032457775581536E-5</v>
      </c>
      <c r="AQ2387" s="13">
        <f t="shared" si="2832"/>
        <v>1.0670530880471044E-5</v>
      </c>
      <c r="AR2387" s="13">
        <f t="shared" si="2833"/>
        <v>6.6595032354709852E-4</v>
      </c>
      <c r="AS2387" s="13">
        <f t="shared" si="2834"/>
        <v>5.3077789508386539E-4</v>
      </c>
      <c r="AT2387" s="13">
        <f t="shared" si="2835"/>
        <v>2.1152116302691019E-4</v>
      </c>
      <c r="AU2387" s="13">
        <f t="shared" si="2836"/>
        <v>5.6195762009754144E-5</v>
      </c>
      <c r="AV2387" s="13">
        <f t="shared" si="2837"/>
        <v>1.1197332299990106E-5</v>
      </c>
      <c r="AW2387" s="13">
        <f t="shared" si="2838"/>
        <v>3.3050922233317109E-8</v>
      </c>
      <c r="AX2387" s="13">
        <f t="shared" si="2839"/>
        <v>6.9521459072602145E-5</v>
      </c>
      <c r="AY2387" s="13">
        <f t="shared" si="2840"/>
        <v>5.8145808234583054E-5</v>
      </c>
      <c r="AZ2387" s="13">
        <f t="shared" si="2841"/>
        <v>2.4315765666843618E-5</v>
      </c>
      <c r="BA2387" s="13">
        <f t="shared" si="2842"/>
        <v>6.7790092747470291E-6</v>
      </c>
      <c r="BB2387" s="13">
        <f t="shared" si="2843"/>
        <v>1.4174435439360634E-6</v>
      </c>
      <c r="BC2387" s="13">
        <f t="shared" si="2844"/>
        <v>2.3710204471682212E-7</v>
      </c>
      <c r="BD2387" s="13">
        <f t="shared" si="2845"/>
        <v>9.2830377659100435E-5</v>
      </c>
      <c r="BE2387" s="13">
        <f t="shared" si="2846"/>
        <v>7.3987969840295294E-5</v>
      </c>
      <c r="BF2387" s="13">
        <f t="shared" si="2847"/>
        <v>2.9485066306588441E-5</v>
      </c>
      <c r="BG2387" s="13">
        <f t="shared" si="2848"/>
        <v>7.8334278485224944E-6</v>
      </c>
      <c r="BH2387" s="13">
        <f t="shared" si="2849"/>
        <v>1.5608560420032761E-6</v>
      </c>
      <c r="BI2387" s="13">
        <f t="shared" si="2850"/>
        <v>2.4880771289086709E-7</v>
      </c>
      <c r="BJ2387" s="14">
        <f t="shared" si="2851"/>
        <v>0.31440992808192236</v>
      </c>
      <c r="BK2387" s="14">
        <f t="shared" si="2852"/>
        <v>0.34885688089037026</v>
      </c>
      <c r="BL2387" s="14">
        <f t="shared" si="2853"/>
        <v>0.31770333962151748</v>
      </c>
      <c r="BM2387" s="14">
        <f t="shared" si="2854"/>
        <v>0.2252589579912897</v>
      </c>
      <c r="BN2387" s="14">
        <f t="shared" si="2855"/>
        <v>0.77469333296084109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1.18604651162791</v>
      </c>
      <c r="F2388" s="10">
        <f>VLOOKUP(B2388,home!$B$2:$E$405,3,FALSE)</f>
        <v>1.08</v>
      </c>
      <c r="G2388" s="10">
        <f>VLOOKUP(C2388,away!$B$2:$E$405,4,FALSE)</f>
        <v>0.7</v>
      </c>
      <c r="H2388" s="10">
        <f>VLOOKUP(A2388,away!$A$2:$E$405,3,FALSE)</f>
        <v>1.0465116279069799</v>
      </c>
      <c r="I2388" s="10">
        <f>VLOOKUP(C2388,away!$B$2:$E$405,3,FALSE)</f>
        <v>0.98</v>
      </c>
      <c r="J2388" s="10">
        <f>VLOOKUP(B2388,home!$B$2:$E$405,4,FALSE)</f>
        <v>0.68</v>
      </c>
      <c r="K2388" s="12">
        <f t="shared" si="2800"/>
        <v>0.8966511627906999</v>
      </c>
      <c r="L2388" s="12">
        <f t="shared" si="2801"/>
        <v>0.69739534883721155</v>
      </c>
      <c r="M2388" s="13">
        <f t="shared" si="2802"/>
        <v>0.20310209169052867</v>
      </c>
      <c r="N2388" s="13">
        <f t="shared" si="2803"/>
        <v>0.18211172667953585</v>
      </c>
      <c r="O2388" s="13">
        <f t="shared" si="2804"/>
        <v>0.14164245408408357</v>
      </c>
      <c r="P2388" s="13">
        <f t="shared" si="2805"/>
        <v>0.12700387115502185</v>
      </c>
      <c r="Q2388" s="13">
        <f t="shared" si="2806"/>
        <v>8.1645345742513975E-2</v>
      </c>
      <c r="R2388" s="13">
        <f t="shared" si="2807"/>
        <v>4.9390394338064081E-2</v>
      </c>
      <c r="S2388" s="13">
        <f t="shared" si="2808"/>
        <v>1.9854526305099571E-2</v>
      </c>
      <c r="T2388" s="13">
        <f t="shared" si="2809"/>
        <v>5.6939084375035282E-2</v>
      </c>
      <c r="U2388" s="13">
        <f t="shared" si="2810"/>
        <v>4.4285954513916356E-2</v>
      </c>
      <c r="V2388" s="13">
        <f t="shared" si="2811"/>
        <v>1.3794932608129367E-3</v>
      </c>
      <c r="W2388" s="13">
        <f t="shared" si="2812"/>
        <v>2.4402464732157961E-2</v>
      </c>
      <c r="X2388" s="13">
        <f t="shared" si="2813"/>
        <v>1.7018165404371056E-2</v>
      </c>
      <c r="Y2388" s="13">
        <f t="shared" si="2814"/>
        <v>5.9341946993753582E-3</v>
      </c>
      <c r="Z2388" s="13">
        <f t="shared" si="2815"/>
        <v>1.1481543762867214E-2</v>
      </c>
      <c r="AA2388" s="13">
        <f t="shared" si="2816"/>
        <v>1.0294939565607194E-2</v>
      </c>
      <c r="AB2388" s="13">
        <f t="shared" si="2817"/>
        <v>4.6154847661808371E-3</v>
      </c>
      <c r="AC2388" s="13">
        <f t="shared" si="2818"/>
        <v>5.3914075581772218E-5</v>
      </c>
      <c r="AD2388" s="13">
        <f t="shared" si="2819"/>
        <v>5.4701245942621194E-3</v>
      </c>
      <c r="AE2388" s="13">
        <f t="shared" si="2820"/>
        <v>3.8148394495984414E-3</v>
      </c>
      <c r="AF2388" s="13">
        <f t="shared" si="2821"/>
        <v>1.3302256443553304E-3</v>
      </c>
      <c r="AG2388" s="13">
        <f t="shared" si="2822"/>
        <v>3.0923105909246343E-4</v>
      </c>
      <c r="AH2388" s="13">
        <f t="shared" si="2823"/>
        <v>2.0017938044236223E-3</v>
      </c>
      <c r="AI2388" s="13">
        <f t="shared" si="2824"/>
        <v>1.7949107424036599E-3</v>
      </c>
      <c r="AJ2388" s="13">
        <f t="shared" si="2825"/>
        <v>8.0470440214088E-4</v>
      </c>
      <c r="AK2388" s="13">
        <f t="shared" si="2826"/>
        <v>2.4051304596080505E-4</v>
      </c>
      <c r="AL2388" s="13">
        <f t="shared" si="2827"/>
        <v>1.3485427455002079E-6</v>
      </c>
      <c r="AM2388" s="13">
        <f t="shared" si="2828"/>
        <v>9.8095871561102734E-4</v>
      </c>
      <c r="AN2388" s="13">
        <f t="shared" si="2829"/>
        <v>6.8411604566845537E-4</v>
      </c>
      <c r="AO2388" s="13">
        <f t="shared" si="2830"/>
        <v>2.3854967415704305E-4</v>
      </c>
      <c r="AP2388" s="13">
        <f t="shared" si="2831"/>
        <v>5.5454477741251407E-5</v>
      </c>
      <c r="AQ2388" s="13">
        <f t="shared" si="2832"/>
        <v>9.6684237122363494E-6</v>
      </c>
      <c r="AR2388" s="13">
        <f t="shared" si="2833"/>
        <v>2.7920833770723634E-4</v>
      </c>
      <c r="AS2388" s="13">
        <f t="shared" si="2834"/>
        <v>2.5035248066605185E-4</v>
      </c>
      <c r="AT2388" s="13">
        <f t="shared" si="2835"/>
        <v>1.1223942144837581E-4</v>
      </c>
      <c r="AU2388" s="13">
        <f t="shared" si="2836"/>
        <v>3.3546535917547204E-5</v>
      </c>
      <c r="AV2388" s="13">
        <f t="shared" si="2837"/>
        <v>7.5198851095171677E-6</v>
      </c>
      <c r="AW2388" s="13">
        <f t="shared" si="2838"/>
        <v>2.3424200617391412E-8</v>
      </c>
      <c r="AX2388" s="13">
        <f t="shared" si="2839"/>
        <v>1.4659629550038312E-4</v>
      </c>
      <c r="AY2388" s="13">
        <f t="shared" si="2840"/>
        <v>1.0223557463873263E-4</v>
      </c>
      <c r="AZ2388" s="13">
        <f t="shared" si="2841"/>
        <v>3.564930711937586E-5</v>
      </c>
      <c r="BA2388" s="13">
        <f t="shared" si="2842"/>
        <v>8.2872203247740065E-6</v>
      </c>
      <c r="BB2388" s="13">
        <f t="shared" si="2843"/>
        <v>1.4448672273216491E-6</v>
      </c>
      <c r="BC2388" s="13">
        <f t="shared" si="2844"/>
        <v>2.0152873680428732E-7</v>
      </c>
      <c r="BD2388" s="13">
        <f t="shared" si="2845"/>
        <v>3.2453099345599322E-5</v>
      </c>
      <c r="BE2388" s="13">
        <f t="shared" si="2846"/>
        <v>2.9099109264393733E-5</v>
      </c>
      <c r="BF2388" s="13">
        <f t="shared" si="2847"/>
        <v>1.3045875079046134E-5</v>
      </c>
      <c r="BG2388" s="13">
        <f t="shared" si="2848"/>
        <v>3.8991996864163106E-6</v>
      </c>
      <c r="BH2388" s="13">
        <f t="shared" si="2849"/>
        <v>8.7405548319457925E-7</v>
      </c>
      <c r="BI2388" s="13">
        <f t="shared" si="2850"/>
        <v>1.5674457307000135E-7</v>
      </c>
      <c r="BJ2388" s="14">
        <f t="shared" si="2851"/>
        <v>0.38123856451073518</v>
      </c>
      <c r="BK2388" s="14">
        <f t="shared" si="2852"/>
        <v>0.35149748060442904</v>
      </c>
      <c r="BL2388" s="14">
        <f t="shared" si="2853"/>
        <v>0.25583354400706138</v>
      </c>
      <c r="BM2388" s="14">
        <f t="shared" si="2854"/>
        <v>0.21505303704490689</v>
      </c>
      <c r="BN2388" s="14">
        <f t="shared" si="2855"/>
        <v>0.78489588368974794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1.18604651162791</v>
      </c>
      <c r="F2389" s="10">
        <f>VLOOKUP(B2389,home!$B$2:$E$405,3,FALSE)</f>
        <v>0.56000000000000005</v>
      </c>
      <c r="G2389" s="10">
        <f>VLOOKUP(C2389,away!$B$2:$E$405,4,FALSE)</f>
        <v>0.84</v>
      </c>
      <c r="H2389" s="10">
        <f>VLOOKUP(A2389,away!$A$2:$E$405,3,FALSE)</f>
        <v>1.0465116279069799</v>
      </c>
      <c r="I2389" s="10">
        <f>VLOOKUP(C2389,away!$B$2:$E$405,3,FALSE)</f>
        <v>0.96</v>
      </c>
      <c r="J2389" s="10">
        <f>VLOOKUP(B2389,home!$B$2:$E$405,4,FALSE)</f>
        <v>0.96</v>
      </c>
      <c r="K2389" s="12">
        <f t="shared" si="2800"/>
        <v>0.55791627906976882</v>
      </c>
      <c r="L2389" s="12">
        <f t="shared" si="2801"/>
        <v>0.96446511627907261</v>
      </c>
      <c r="M2389" s="13">
        <f t="shared" si="2802"/>
        <v>0.21819166715224553</v>
      </c>
      <c r="N2389" s="13">
        <f t="shared" si="2803"/>
        <v>0.12173268306161034</v>
      </c>
      <c r="O2389" s="13">
        <f t="shared" si="2804"/>
        <v>0.21043825163111518</v>
      </c>
      <c r="P2389" s="13">
        <f t="shared" si="2805"/>
        <v>0.1174069263239795</v>
      </c>
      <c r="Q2389" s="13">
        <f t="shared" si="2806"/>
        <v>3.395832278745655E-2</v>
      </c>
      <c r="R2389" s="13">
        <f t="shared" si="2807"/>
        <v>0.10148017641448412</v>
      </c>
      <c r="S2389" s="13">
        <f t="shared" si="2808"/>
        <v>1.5793896403965495E-2</v>
      </c>
      <c r="T2389" s="13">
        <f t="shared" si="2809"/>
        <v>3.2751617735846561E-2</v>
      </c>
      <c r="U2389" s="13">
        <f t="shared" si="2810"/>
        <v>5.66174424245127E-2</v>
      </c>
      <c r="V2389" s="13">
        <f t="shared" si="2811"/>
        <v>9.4428335298589461E-4</v>
      </c>
      <c r="W2389" s="13">
        <f t="shared" si="2812"/>
        <v>6.3153003643426344E-3</v>
      </c>
      <c r="X2389" s="13">
        <f t="shared" si="2813"/>
        <v>6.0908869002329882E-3</v>
      </c>
      <c r="Y2389" s="13">
        <f t="shared" si="2814"/>
        <v>2.9372239712379443E-3</v>
      </c>
      <c r="Z2389" s="13">
        <f t="shared" si="2815"/>
        <v>3.262469671520541E-2</v>
      </c>
      <c r="AA2389" s="13">
        <f t="shared" si="2816"/>
        <v>1.8201849397127115E-2</v>
      </c>
      <c r="AB2389" s="13">
        <f t="shared" si="2817"/>
        <v>5.0775540439167363E-3</v>
      </c>
      <c r="AC2389" s="13">
        <f t="shared" si="2818"/>
        <v>3.175688590103722E-5</v>
      </c>
      <c r="AD2389" s="13">
        <f t="shared" si="2819"/>
        <v>8.8085222012049941E-4</v>
      </c>
      <c r="AE2389" s="13">
        <f t="shared" si="2820"/>
        <v>8.4955123890319663E-4</v>
      </c>
      <c r="AF2389" s="13">
        <f t="shared" si="2821"/>
        <v>4.0968126720690082E-4</v>
      </c>
      <c r="AG2389" s="13">
        <f t="shared" si="2822"/>
        <v>1.3170776367135383E-4</v>
      </c>
      <c r="AH2389" s="13">
        <f t="shared" si="2823"/>
        <v>7.8663454777500152E-3</v>
      </c>
      <c r="AI2389" s="13">
        <f t="shared" si="2824"/>
        <v>4.3887621988235922E-3</v>
      </c>
      <c r="AJ2389" s="13">
        <f t="shared" si="2825"/>
        <v>1.2242809378448574E-3</v>
      </c>
      <c r="AK2389" s="13">
        <f t="shared" si="2826"/>
        <v>2.2768208845948333E-4</v>
      </c>
      <c r="AL2389" s="13">
        <f t="shared" si="2827"/>
        <v>6.8352351158498038E-7</v>
      </c>
      <c r="AM2389" s="13">
        <f t="shared" si="2828"/>
        <v>9.8288358611994814E-5</v>
      </c>
      <c r="AN2389" s="13">
        <f t="shared" si="2829"/>
        <v>9.4795693217596759E-5</v>
      </c>
      <c r="AO2389" s="13">
        <f t="shared" si="2830"/>
        <v>4.5713569640932373E-5</v>
      </c>
      <c r="AP2389" s="13">
        <f t="shared" si="2831"/>
        <v>1.4696381086424442E-5</v>
      </c>
      <c r="AQ2389" s="13">
        <f t="shared" si="2832"/>
        <v>3.5435367233499783E-6</v>
      </c>
      <c r="AR2389" s="13">
        <f t="shared" si="2833"/>
        <v>1.5173631611779057E-3</v>
      </c>
      <c r="AS2389" s="13">
        <f t="shared" si="2834"/>
        <v>8.4656160888191907E-4</v>
      </c>
      <c r="AT2389" s="13">
        <f t="shared" si="2835"/>
        <v>2.3615525141535858E-4</v>
      </c>
      <c r="AU2389" s="13">
        <f t="shared" si="2836"/>
        <v>4.3918286384147552E-5</v>
      </c>
      <c r="AV2389" s="13">
        <f t="shared" si="2837"/>
        <v>6.1256817306410219E-6</v>
      </c>
      <c r="AW2389" s="13">
        <f t="shared" si="2838"/>
        <v>1.0216602934062904E-8</v>
      </c>
      <c r="AX2389" s="13">
        <f t="shared" si="2839"/>
        <v>9.1394458854465359E-6</v>
      </c>
      <c r="AY2389" s="13">
        <f t="shared" si="2840"/>
        <v>8.8146767386334838E-6</v>
      </c>
      <c r="AZ2389" s="13">
        <f t="shared" si="2841"/>
        <v>4.2507241128442894E-6</v>
      </c>
      <c r="BA2389" s="13">
        <f t="shared" si="2842"/>
        <v>1.3665583752548752E-6</v>
      </c>
      <c r="BB2389" s="13">
        <f t="shared" si="2843"/>
        <v>3.2949947057308345E-7</v>
      </c>
      <c r="BC2389" s="13">
        <f t="shared" si="2844"/>
        <v>6.3558149040032382E-8</v>
      </c>
      <c r="BD2389" s="13">
        <f t="shared" si="2845"/>
        <v>2.4390730628050489E-4</v>
      </c>
      <c r="BE2389" s="13">
        <f t="shared" si="2846"/>
        <v>1.3607985675794976E-4</v>
      </c>
      <c r="BF2389" s="13">
        <f t="shared" si="2847"/>
        <v>3.7960583669371219E-5</v>
      </c>
      <c r="BG2389" s="13">
        <f t="shared" si="2848"/>
        <v>7.0596091973774103E-6</v>
      </c>
      <c r="BH2389" s="13">
        <f t="shared" si="2849"/>
        <v>9.8466772377188015E-7</v>
      </c>
      <c r="BI2389" s="13">
        <f t="shared" si="2850"/>
        <v>1.098724305133813E-7</v>
      </c>
      <c r="BJ2389" s="14">
        <f t="shared" si="2851"/>
        <v>0.20633882931264108</v>
      </c>
      <c r="BK2389" s="14">
        <f t="shared" si="2852"/>
        <v>0.35237802831932763</v>
      </c>
      <c r="BL2389" s="14">
        <f t="shared" si="2853"/>
        <v>0.40859857049968329</v>
      </c>
      <c r="BM2389" s="14">
        <f t="shared" si="2854"/>
        <v>0.19672329301583052</v>
      </c>
      <c r="BN2389" s="14">
        <f t="shared" si="2855"/>
        <v>0.80320802737089125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1.3877551020408201</v>
      </c>
      <c r="F2390" s="10">
        <f>VLOOKUP(B2390,home!$B$2:$E$405,3,FALSE)</f>
        <v>0.54</v>
      </c>
      <c r="G2390" s="10">
        <f>VLOOKUP(C2390,away!$B$2:$E$405,4,FALSE)</f>
        <v>0.48</v>
      </c>
      <c r="H2390" s="10">
        <f>VLOOKUP(A2390,away!$A$2:$E$405,3,FALSE)</f>
        <v>1.1020408163265301</v>
      </c>
      <c r="I2390" s="10">
        <f>VLOOKUP(C2390,away!$B$2:$E$405,3,FALSE)</f>
        <v>1.44</v>
      </c>
      <c r="J2390" s="10">
        <f>VLOOKUP(B2390,home!$B$2:$E$405,4,FALSE)</f>
        <v>1.59</v>
      </c>
      <c r="K2390" s="12">
        <f t="shared" si="2800"/>
        <v>0.35970612244898059</v>
      </c>
      <c r="L2390" s="12">
        <f t="shared" si="2801"/>
        <v>2.523232653061223</v>
      </c>
      <c r="M2390" s="13">
        <f t="shared" si="2802"/>
        <v>5.5970037531740784E-2</v>
      </c>
      <c r="N2390" s="13">
        <f t="shared" si="2803"/>
        <v>2.013276517386639E-2</v>
      </c>
      <c r="O2390" s="13">
        <f t="shared" si="2804"/>
        <v>0.14122542629315049</v>
      </c>
      <c r="P2390" s="13">
        <f t="shared" si="2805"/>
        <v>5.0799650483113475E-2</v>
      </c>
      <c r="Q2390" s="13">
        <f t="shared" si="2806"/>
        <v>3.6209394474336779E-3</v>
      </c>
      <c r="R2390" s="13">
        <f t="shared" si="2807"/>
        <v>0.17817230353268421</v>
      </c>
      <c r="S2390" s="13">
        <f t="shared" si="2808"/>
        <v>1.1526723060275881E-2</v>
      </c>
      <c r="T2390" s="13">
        <f t="shared" si="2809"/>
        <v>9.1364726485221159E-3</v>
      </c>
      <c r="U2390" s="13">
        <f t="shared" si="2810"/>
        <v>6.4089668431544636E-2</v>
      </c>
      <c r="V2390" s="13">
        <f t="shared" si="2811"/>
        <v>1.1624344589839003E-3</v>
      </c>
      <c r="W2390" s="13">
        <f t="shared" si="2812"/>
        <v>4.3415802941964101E-4</v>
      </c>
      <c r="X2390" s="13">
        <f t="shared" si="2813"/>
        <v>1.0954817164203531E-3</v>
      </c>
      <c r="Y2390" s="13">
        <f t="shared" si="2814"/>
        <v>1.3820776188516952E-3</v>
      </c>
      <c r="Z2390" s="13">
        <f t="shared" si="2815"/>
        <v>0.14985672471493477</v>
      </c>
      <c r="AA2390" s="13">
        <f t="shared" si="2816"/>
        <v>5.3904381370113504E-2</v>
      </c>
      <c r="AB2390" s="13">
        <f t="shared" si="2817"/>
        <v>9.694868002827298E-3</v>
      </c>
      <c r="AC2390" s="13">
        <f t="shared" si="2818"/>
        <v>6.5940710009821182E-5</v>
      </c>
      <c r="AD2390" s="13">
        <f t="shared" si="2819"/>
        <v>3.9042325323157359E-5</v>
      </c>
      <c r="AE2390" s="13">
        <f t="shared" si="2820"/>
        <v>9.8512870106829708E-5</v>
      </c>
      <c r="AF2390" s="13">
        <f t="shared" si="2821"/>
        <v>1.2428544530016579E-4</v>
      </c>
      <c r="AG2390" s="13">
        <f t="shared" si="2822"/>
        <v>1.045336979605443E-4</v>
      </c>
      <c r="AH2390" s="13">
        <f t="shared" si="2823"/>
        <v>9.4530845270382552E-2</v>
      </c>
      <c r="AI2390" s="13">
        <f t="shared" si="2824"/>
        <v>3.4003323804033862E-2</v>
      </c>
      <c r="AJ2390" s="13">
        <f t="shared" si="2825"/>
        <v>6.1156018779630712E-3</v>
      </c>
      <c r="AK2390" s="13">
        <f t="shared" si="2826"/>
        <v>7.3327314598793355E-4</v>
      </c>
      <c r="AL2390" s="13">
        <f t="shared" si="2827"/>
        <v>2.3939701803541552E-6</v>
      </c>
      <c r="AM2390" s="13">
        <f t="shared" si="2828"/>
        <v>2.8087526906769155E-6</v>
      </c>
      <c r="AN2390" s="13">
        <f t="shared" si="2829"/>
        <v>7.0871365034895607E-6</v>
      </c>
      <c r="AO2390" s="13">
        <f t="shared" si="2830"/>
        <v>8.9412471211535046E-6</v>
      </c>
      <c r="AP2390" s="13">
        <f t="shared" si="2831"/>
        <v>7.5202822317280598E-6</v>
      </c>
      <c r="AQ2390" s="13">
        <f t="shared" si="2832"/>
        <v>4.743855421833092E-6</v>
      </c>
      <c r="AR2390" s="13">
        <f t="shared" si="2833"/>
        <v>4.770466310154145E-2</v>
      </c>
      <c r="AS2390" s="13">
        <f t="shared" si="2834"/>
        <v>1.7159659386990433E-2</v>
      </c>
      <c r="AT2390" s="13">
        <f t="shared" si="2835"/>
        <v>3.0862172703197905E-3</v>
      </c>
      <c r="AU2390" s="13">
        <f t="shared" si="2836"/>
        <v>3.7004374911393649E-4</v>
      </c>
      <c r="AV2390" s="13">
        <f t="shared" si="2837"/>
        <v>3.3276750532564359E-5</v>
      </c>
      <c r="AW2390" s="13">
        <f t="shared" si="2838"/>
        <v>6.0356126734187481E-8</v>
      </c>
      <c r="AX2390" s="13">
        <f t="shared" si="2839"/>
        <v>1.6838758988025573E-7</v>
      </c>
      <c r="AY2390" s="13">
        <f t="shared" si="2840"/>
        <v>4.2488106515614277E-7</v>
      </c>
      <c r="AZ2390" s="13">
        <f t="shared" si="2841"/>
        <v>5.3603688863470626E-7</v>
      </c>
      <c r="BA2390" s="13">
        <f t="shared" si="2842"/>
        <v>4.5084859354947781E-7</v>
      </c>
      <c r="BB2390" s="13">
        <f t="shared" si="2843"/>
        <v>2.8439897320769249E-7</v>
      </c>
      <c r="BC2390" s="13">
        <f t="shared" si="2844"/>
        <v>1.4352095513894665E-7</v>
      </c>
      <c r="BD2390" s="13">
        <f t="shared" si="2845"/>
        <v>2.0061660606849028E-2</v>
      </c>
      <c r="BE2390" s="13">
        <f t="shared" si="2846"/>
        <v>7.2163021467771277E-3</v>
      </c>
      <c r="BF2390" s="13">
        <f t="shared" si="2847"/>
        <v>1.2978740318187274E-3</v>
      </c>
      <c r="BG2390" s="13">
        <f t="shared" si="2848"/>
        <v>1.5561774513757982E-4</v>
      </c>
      <c r="BH2390" s="13">
        <f t="shared" si="2849"/>
        <v>1.3994163921923129E-5</v>
      </c>
      <c r="BI2390" s="13">
        <f t="shared" si="2850"/>
        <v>1.0067572882540776E-6</v>
      </c>
      <c r="BJ2390" s="14">
        <f t="shared" si="2851"/>
        <v>3.6201378321239028E-2</v>
      </c>
      <c r="BK2390" s="14">
        <f t="shared" si="2852"/>
        <v>0.11952760509536936</v>
      </c>
      <c r="BL2390" s="14">
        <f t="shared" si="2853"/>
        <v>0.67957000743897833</v>
      </c>
      <c r="BM2390" s="14">
        <f t="shared" si="2854"/>
        <v>0.53523422858359393</v>
      </c>
      <c r="BN2390" s="14">
        <f t="shared" si="2855"/>
        <v>0.44992112246198906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1.3877551020408201</v>
      </c>
      <c r="F2391" s="10">
        <f>VLOOKUP(B2391,home!$B$2:$E$405,3,FALSE)</f>
        <v>1.44</v>
      </c>
      <c r="G2391" s="10">
        <f>VLOOKUP(C2391,away!$B$2:$E$405,4,FALSE)</f>
        <v>0</v>
      </c>
      <c r="H2391" s="10">
        <f>VLOOKUP(A2391,away!$A$2:$E$405,3,FALSE)</f>
        <v>1.1020408163265301</v>
      </c>
      <c r="I2391" s="10">
        <f>VLOOKUP(C2391,away!$B$2:$E$405,3,FALSE)</f>
        <v>0</v>
      </c>
      <c r="J2391" s="10">
        <f>VLOOKUP(B2391,home!$B$2:$E$405,4,FALSE)</f>
        <v>1.51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1.75555555555556</v>
      </c>
      <c r="F2392" s="10">
        <f>VLOOKUP(B2392,home!$B$2:$E$405,3,FALSE)</f>
        <v>0.68</v>
      </c>
      <c r="G2392" s="10">
        <f>VLOOKUP(C2392,away!$B$2:$E$405,4,FALSE)</f>
        <v>1.25</v>
      </c>
      <c r="H2392" s="10">
        <f>VLOOKUP(A2392,away!$A$2:$E$405,3,FALSE)</f>
        <v>1.4666666666666699</v>
      </c>
      <c r="I2392" s="10">
        <f>VLOOKUP(C2392,away!$B$2:$E$405,3,FALSE)</f>
        <v>0.56999999999999995</v>
      </c>
      <c r="J2392" s="10">
        <f>VLOOKUP(B2392,home!$B$2:$E$405,4,FALSE)</f>
        <v>0.95</v>
      </c>
      <c r="K2392" s="12">
        <f t="shared" si="2800"/>
        <v>1.4922222222222261</v>
      </c>
      <c r="L2392" s="12">
        <f t="shared" si="2801"/>
        <v>0.79420000000000157</v>
      </c>
      <c r="M2392" s="13">
        <f t="shared" si="2802"/>
        <v>0.10162941965474512</v>
      </c>
      <c r="N2392" s="13">
        <f t="shared" si="2803"/>
        <v>0.15165367844035893</v>
      </c>
      <c r="O2392" s="13">
        <f t="shared" si="2804"/>
        <v>8.0714085089798729E-2</v>
      </c>
      <c r="P2392" s="13">
        <f t="shared" si="2805"/>
        <v>0.1204433514173333</v>
      </c>
      <c r="Q2392" s="13">
        <f t="shared" si="2806"/>
        <v>0.11315049452522369</v>
      </c>
      <c r="R2392" s="13">
        <f t="shared" si="2807"/>
        <v>3.2051563189159138E-2</v>
      </c>
      <c r="S2392" s="13">
        <f t="shared" si="2808"/>
        <v>3.5685043144792594E-2</v>
      </c>
      <c r="T2392" s="13">
        <f t="shared" si="2809"/>
        <v>8.9864122751932826E-2</v>
      </c>
      <c r="U2392" s="13">
        <f t="shared" si="2810"/>
        <v>4.782805484782314E-2</v>
      </c>
      <c r="V2392" s="13">
        <f t="shared" si="2811"/>
        <v>4.6990179357646036E-3</v>
      </c>
      <c r="W2392" s="13">
        <f t="shared" si="2812"/>
        <v>5.6281894128657695E-2</v>
      </c>
      <c r="X2392" s="13">
        <f t="shared" si="2813"/>
        <v>4.4699080316980028E-2</v>
      </c>
      <c r="Y2392" s="13">
        <f t="shared" si="2814"/>
        <v>1.7750004793872804E-2</v>
      </c>
      <c r="Z2392" s="13">
        <f t="shared" si="2815"/>
        <v>8.4851171616100798E-3</v>
      </c>
      <c r="AA2392" s="13">
        <f t="shared" si="2816"/>
        <v>1.2661680386713741E-2</v>
      </c>
      <c r="AB2392" s="13">
        <f t="shared" si="2817"/>
        <v>9.4470204218647796E-3</v>
      </c>
      <c r="AC2392" s="13">
        <f t="shared" si="2818"/>
        <v>3.4805710693587967E-4</v>
      </c>
      <c r="AD2392" s="13">
        <f t="shared" si="2819"/>
        <v>2.0996273281885414E-2</v>
      </c>
      <c r="AE2392" s="13">
        <f t="shared" si="2820"/>
        <v>1.6675240240473427E-2</v>
      </c>
      <c r="AF2392" s="13">
        <f t="shared" si="2821"/>
        <v>6.6217378994920103E-3</v>
      </c>
      <c r="AG2392" s="13">
        <f t="shared" si="2822"/>
        <v>1.7529947465921886E-3</v>
      </c>
      <c r="AH2392" s="13">
        <f t="shared" si="2823"/>
        <v>1.6847200124376844E-3</v>
      </c>
      <c r="AI2392" s="13">
        <f t="shared" si="2824"/>
        <v>2.5139766407820175E-3</v>
      </c>
      <c r="AJ2392" s="13">
        <f t="shared" si="2825"/>
        <v>1.8757059047612554E-3</v>
      </c>
      <c r="AK2392" s="13">
        <f t="shared" si="2826"/>
        <v>9.3299001114606364E-4</v>
      </c>
      <c r="AL2392" s="13">
        <f t="shared" si="2827"/>
        <v>1.649961776280642E-5</v>
      </c>
      <c r="AM2392" s="13">
        <f t="shared" si="2828"/>
        <v>6.2662211150160381E-3</v>
      </c>
      <c r="AN2392" s="13">
        <f t="shared" si="2829"/>
        <v>4.9766328095457472E-3</v>
      </c>
      <c r="AO2392" s="13">
        <f t="shared" si="2830"/>
        <v>1.9762208886706201E-3</v>
      </c>
      <c r="AP2392" s="13">
        <f t="shared" si="2831"/>
        <v>5.2317154326073654E-4</v>
      </c>
      <c r="AQ2392" s="13">
        <f t="shared" si="2832"/>
        <v>1.0387570991441944E-4</v>
      </c>
      <c r="AR2392" s="13">
        <f t="shared" si="2833"/>
        <v>2.6760092677560239E-4</v>
      </c>
      <c r="AS2392" s="13">
        <f t="shared" si="2834"/>
        <v>3.9932004962181658E-4</v>
      </c>
      <c r="AT2392" s="13">
        <f t="shared" si="2835"/>
        <v>2.9793712591227845E-4</v>
      </c>
      <c r="AU2392" s="13">
        <f t="shared" si="2836"/>
        <v>1.4819613337044109E-4</v>
      </c>
      <c r="AV2392" s="13">
        <f t="shared" si="2837"/>
        <v>5.5285390865695255E-5</v>
      </c>
      <c r="AW2392" s="13">
        <f t="shared" si="2838"/>
        <v>5.4316874079499002E-7</v>
      </c>
      <c r="AX2392" s="13">
        <f t="shared" si="2839"/>
        <v>1.5584323995308437E-3</v>
      </c>
      <c r="AY2392" s="13">
        <f t="shared" si="2840"/>
        <v>1.2377070117073985E-3</v>
      </c>
      <c r="AZ2392" s="13">
        <f t="shared" si="2841"/>
        <v>4.914934543490089E-4</v>
      </c>
      <c r="BA2392" s="13">
        <f t="shared" si="2842"/>
        <v>1.3011470048132788E-4</v>
      </c>
      <c r="BB2392" s="13">
        <f t="shared" si="2843"/>
        <v>2.5834273780567699E-5</v>
      </c>
      <c r="BC2392" s="13">
        <f t="shared" si="2844"/>
        <v>4.1035160473053825E-6</v>
      </c>
      <c r="BD2392" s="13">
        <f t="shared" si="2845"/>
        <v>3.5421442674197292E-5</v>
      </c>
      <c r="BE2392" s="13">
        <f t="shared" si="2846"/>
        <v>5.2856663901607873E-5</v>
      </c>
      <c r="BF2392" s="13">
        <f t="shared" si="2847"/>
        <v>3.9436944233255325E-5</v>
      </c>
      <c r="BG2392" s="13">
        <f t="shared" si="2848"/>
        <v>1.9616228187134085E-5</v>
      </c>
      <c r="BH2392" s="13">
        <f t="shared" si="2849"/>
        <v>7.3179429042558739E-6</v>
      </c>
      <c r="BI2392" s="13">
        <f t="shared" si="2850"/>
        <v>2.1839994045368132E-6</v>
      </c>
      <c r="BJ2392" s="14">
        <f t="shared" si="2851"/>
        <v>0.53673932854777306</v>
      </c>
      <c r="BK2392" s="14">
        <f t="shared" si="2852"/>
        <v>0.26405909588904164</v>
      </c>
      <c r="BL2392" s="14">
        <f t="shared" si="2853"/>
        <v>0.19103496935233738</v>
      </c>
      <c r="BM2392" s="14">
        <f t="shared" si="2854"/>
        <v>0.39943875479117658</v>
      </c>
      <c r="BN2392" s="14">
        <f t="shared" si="2855"/>
        <v>0.59964259231661887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1.75555555555556</v>
      </c>
      <c r="F2393" s="10">
        <f>VLOOKUP(B2393,home!$B$2:$E$405,3,FALSE)</f>
        <v>1.59</v>
      </c>
      <c r="G2393" s="10">
        <f>VLOOKUP(C2393,away!$B$2:$E$405,4,FALSE)</f>
        <v>0.8</v>
      </c>
      <c r="H2393" s="10">
        <f>VLOOKUP(A2393,away!$A$2:$E$405,3,FALSE)</f>
        <v>1.4666666666666699</v>
      </c>
      <c r="I2393" s="10">
        <f>VLOOKUP(C2393,away!$B$2:$E$405,3,FALSE)</f>
        <v>0.91</v>
      </c>
      <c r="J2393" s="10">
        <f>VLOOKUP(B2393,home!$B$2:$E$405,4,FALSE)</f>
        <v>1.23</v>
      </c>
      <c r="K2393" s="12">
        <f t="shared" si="2800"/>
        <v>2.2330666666666725</v>
      </c>
      <c r="L2393" s="12">
        <f t="shared" si="2801"/>
        <v>1.6416400000000035</v>
      </c>
      <c r="M2393" s="13">
        <f t="shared" si="2802"/>
        <v>2.0760426705794213E-2</v>
      </c>
      <c r="N2393" s="13">
        <f t="shared" si="2803"/>
        <v>4.6359416862485653E-2</v>
      </c>
      <c r="O2393" s="13">
        <f t="shared" si="2804"/>
        <v>3.4081146897300088E-2</v>
      </c>
      <c r="P2393" s="13">
        <f t="shared" si="2805"/>
        <v>7.6105473098131107E-2</v>
      </c>
      <c r="Q2393" s="13">
        <f t="shared" si="2806"/>
        <v>5.1761834240860796E-2</v>
      </c>
      <c r="R2393" s="13">
        <f t="shared" si="2807"/>
        <v>2.7974486996241922E-2</v>
      </c>
      <c r="S2393" s="13">
        <f t="shared" si="2808"/>
        <v>6.9748602925798819E-2</v>
      </c>
      <c r="T2393" s="13">
        <f t="shared" si="2809"/>
        <v>8.4974297563166906E-2</v>
      </c>
      <c r="U2393" s="13">
        <f t="shared" si="2810"/>
        <v>6.2468894428408125E-2</v>
      </c>
      <c r="V2393" s="13">
        <f t="shared" si="2811"/>
        <v>2.8410090552608291E-2</v>
      </c>
      <c r="W2393" s="13">
        <f t="shared" si="2812"/>
        <v>3.852920888293062E-2</v>
      </c>
      <c r="X2393" s="13">
        <f t="shared" si="2813"/>
        <v>6.3251090470574353E-2</v>
      </c>
      <c r="Y2393" s="13">
        <f t="shared" si="2814"/>
        <v>5.1917760080056961E-2</v>
      </c>
      <c r="Z2393" s="13">
        <f t="shared" si="2815"/>
        <v>1.5308012277503559E-2</v>
      </c>
      <c r="AA2393" s="13">
        <f t="shared" si="2816"/>
        <v>3.4183811949817372E-2</v>
      </c>
      <c r="AB2393" s="13">
        <f t="shared" si="2817"/>
        <v>3.816736550236953E-2</v>
      </c>
      <c r="AC2393" s="13">
        <f t="shared" si="2818"/>
        <v>6.509269453212705E-3</v>
      </c>
      <c r="AD2393" s="13">
        <f t="shared" si="2819"/>
        <v>2.1509573012377464E-2</v>
      </c>
      <c r="AE2393" s="13">
        <f t="shared" si="2820"/>
        <v>3.5310975440039416E-2</v>
      </c>
      <c r="AF2393" s="13">
        <f t="shared" si="2821"/>
        <v>2.8983954860693221E-2</v>
      </c>
      <c r="AG2393" s="13">
        <f t="shared" si="2822"/>
        <v>1.5860406552502836E-2</v>
      </c>
      <c r="AH2393" s="13">
        <f t="shared" si="2823"/>
        <v>6.2825613188102506E-3</v>
      </c>
      <c r="AI2393" s="13">
        <f t="shared" si="2824"/>
        <v>1.4029378262324581E-2</v>
      </c>
      <c r="AJ2393" s="13">
        <f t="shared" si="2825"/>
        <v>1.5664268475827518E-2</v>
      </c>
      <c r="AK2393" s="13">
        <f t="shared" si="2826"/>
        <v>1.1659785263695998E-2</v>
      </c>
      <c r="AL2393" s="13">
        <f t="shared" si="2827"/>
        <v>9.5449103870625773E-4</v>
      </c>
      <c r="AM2393" s="13">
        <f t="shared" si="2828"/>
        <v>9.6064621016346274E-3</v>
      </c>
      <c r="AN2393" s="13">
        <f t="shared" si="2829"/>
        <v>1.5770352444527506E-2</v>
      </c>
      <c r="AO2393" s="13">
        <f t="shared" si="2830"/>
        <v>1.2944620693517097E-2</v>
      </c>
      <c r="AP2393" s="13">
        <f t="shared" si="2831"/>
        <v>7.0834690384351494E-3</v>
      </c>
      <c r="AQ2393" s="13">
        <f t="shared" si="2832"/>
        <v>2.9071265280641765E-3</v>
      </c>
      <c r="AR2393" s="13">
        <f t="shared" si="2833"/>
        <v>2.0627407926823381E-3</v>
      </c>
      <c r="AS2393" s="13">
        <f t="shared" si="2834"/>
        <v>4.6062377061125183E-3</v>
      </c>
      <c r="AT2393" s="13">
        <f t="shared" si="2835"/>
        <v>5.1430179401315114E-3</v>
      </c>
      <c r="AU2393" s="13">
        <f t="shared" si="2836"/>
        <v>3.8282339760587905E-3</v>
      </c>
      <c r="AV2393" s="13">
        <f t="shared" si="2837"/>
        <v>2.1371754210344272E-3</v>
      </c>
      <c r="AW2393" s="13">
        <f t="shared" si="2838"/>
        <v>9.7196129039839668E-5</v>
      </c>
      <c r="AX2393" s="13">
        <f t="shared" si="2839"/>
        <v>3.5753117172928253E-3</v>
      </c>
      <c r="AY2393" s="13">
        <f t="shared" si="2840"/>
        <v>5.8693747275766059E-3</v>
      </c>
      <c r="AZ2393" s="13">
        <f t="shared" si="2841"/>
        <v>4.8177001638894414E-3</v>
      </c>
      <c r="BA2393" s="13">
        <f t="shared" si="2842"/>
        <v>2.6363097656824925E-3</v>
      </c>
      <c r="BB2393" s="13">
        <f t="shared" si="2843"/>
        <v>1.0819678909337544E-3</v>
      </c>
      <c r="BC2393" s="13">
        <f t="shared" si="2844"/>
        <v>3.552403536944987E-4</v>
      </c>
      <c r="BD2393" s="13">
        <f t="shared" si="2845"/>
        <v>5.6437963248317331E-4</v>
      </c>
      <c r="BE2393" s="13">
        <f t="shared" si="2846"/>
        <v>1.2602973446437615E-3</v>
      </c>
      <c r="BF2393" s="13">
        <f t="shared" si="2847"/>
        <v>1.4071639952062519E-3</v>
      </c>
      <c r="BG2393" s="13">
        <f t="shared" si="2848"/>
        <v>1.0474303374095274E-3</v>
      </c>
      <c r="BH2393" s="13">
        <f t="shared" si="2849"/>
        <v>5.8474544303116071E-4</v>
      </c>
      <c r="BI2393" s="13">
        <f t="shared" si="2850"/>
        <v>2.6115511146362403E-4</v>
      </c>
      <c r="BJ2393" s="14">
        <f t="shared" si="2851"/>
        <v>0.50510645339093641</v>
      </c>
      <c r="BK2393" s="14">
        <f t="shared" si="2852"/>
        <v>0.20835772850182799</v>
      </c>
      <c r="BL2393" s="14">
        <f t="shared" si="2853"/>
        <v>0.26741427679505247</v>
      </c>
      <c r="BM2393" s="14">
        <f t="shared" si="2854"/>
        <v>0.7333715075659698</v>
      </c>
      <c r="BN2393" s="14">
        <f t="shared" si="2855"/>
        <v>0.25704278480081377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1.75555555555556</v>
      </c>
      <c r="F2394" s="10">
        <f>VLOOKUP(B2394,home!$B$2:$E$405,3,FALSE)</f>
        <v>1.03</v>
      </c>
      <c r="G2394" s="10">
        <f>VLOOKUP(C2394,away!$B$2:$E$405,4,FALSE)</f>
        <v>0.85</v>
      </c>
      <c r="H2394" s="10">
        <f>VLOOKUP(A2394,away!$A$2:$E$405,3,FALSE)</f>
        <v>1.4666666666666699</v>
      </c>
      <c r="I2394" s="10">
        <f>VLOOKUP(C2394,away!$B$2:$E$405,3,FALSE)</f>
        <v>0.85</v>
      </c>
      <c r="J2394" s="10">
        <f>VLOOKUP(B2394,home!$B$2:$E$405,4,FALSE)</f>
        <v>0.82</v>
      </c>
      <c r="K2394" s="12">
        <f t="shared" si="2800"/>
        <v>1.5369888888888927</v>
      </c>
      <c r="L2394" s="12">
        <f t="shared" si="2801"/>
        <v>1.0222666666666689</v>
      </c>
      <c r="M2394" s="13">
        <f t="shared" si="2802"/>
        <v>7.7362310954216237E-2</v>
      </c>
      <c r="N2394" s="13">
        <f t="shared" si="2803"/>
        <v>0.11890501235539781</v>
      </c>
      <c r="O2394" s="13">
        <f t="shared" si="2804"/>
        <v>7.9084911744796954E-2</v>
      </c>
      <c r="P2394" s="13">
        <f t="shared" si="2805"/>
        <v>0.1215526306305116</v>
      </c>
      <c r="Q2394" s="13">
        <f t="shared" si="2806"/>
        <v>9.1377841411721492E-2</v>
      </c>
      <c r="R2394" s="13">
        <f t="shared" si="2807"/>
        <v>4.0422934556490625E-2</v>
      </c>
      <c r="S2394" s="13">
        <f t="shared" si="2808"/>
        <v>4.7746253411243104E-2</v>
      </c>
      <c r="T2394" s="13">
        <f t="shared" si="2809"/>
        <v>9.3412521347156025E-2</v>
      </c>
      <c r="U2394" s="13">
        <f t="shared" si="2810"/>
        <v>6.2129601269608946E-2</v>
      </c>
      <c r="V2394" s="13">
        <f t="shared" si="2811"/>
        <v>8.3355011752174139E-3</v>
      </c>
      <c r="W2394" s="13">
        <f t="shared" si="2812"/>
        <v>4.6815575646822427E-2</v>
      </c>
      <c r="X2394" s="13">
        <f t="shared" si="2813"/>
        <v>4.7858002464558444E-2</v>
      </c>
      <c r="Y2394" s="13">
        <f t="shared" si="2814"/>
        <v>2.4461820326384685E-2</v>
      </c>
      <c r="Z2394" s="13">
        <f t="shared" si="2815"/>
        <v>1.3774339521982861E-2</v>
      </c>
      <c r="AA2394" s="13">
        <f t="shared" si="2816"/>
        <v>2.1171006797070797E-2</v>
      </c>
      <c r="AB2394" s="13">
        <f t="shared" si="2817"/>
        <v>1.6269801106844523E-2</v>
      </c>
      <c r="AC2394" s="13">
        <f t="shared" si="2818"/>
        <v>8.1855273176157815E-4</v>
      </c>
      <c r="AD2394" s="13">
        <f t="shared" si="2819"/>
        <v>1.7988754899025877E-2</v>
      </c>
      <c r="AE2394" s="13">
        <f t="shared" si="2820"/>
        <v>1.8389304508110892E-2</v>
      </c>
      <c r="AF2394" s="13">
        <f t="shared" si="2821"/>
        <v>9.399386510912433E-3</v>
      </c>
      <c r="AG2394" s="13">
        <f t="shared" si="2822"/>
        <v>3.2028931724073688E-3</v>
      </c>
      <c r="AH2394" s="13">
        <f t="shared" si="2823"/>
        <v>3.5202620371680938E-3</v>
      </c>
      <c r="AI2394" s="13">
        <f t="shared" si="2824"/>
        <v>5.4106036371047378E-3</v>
      </c>
      <c r="AJ2394" s="13">
        <f t="shared" si="2825"/>
        <v>4.1580188362059069E-3</v>
      </c>
      <c r="AK2394" s="13">
        <f t="shared" si="2826"/>
        <v>2.1302762503464016E-3</v>
      </c>
      <c r="AL2394" s="13">
        <f t="shared" si="2827"/>
        <v>5.1444811628905371E-5</v>
      </c>
      <c r="AM2394" s="13">
        <f t="shared" si="2828"/>
        <v>5.5297032809496832E-3</v>
      </c>
      <c r="AN2394" s="13">
        <f t="shared" si="2829"/>
        <v>5.652831340672175E-3</v>
      </c>
      <c r="AO2394" s="13">
        <f t="shared" si="2830"/>
        <v>2.88935052592891E-3</v>
      </c>
      <c r="AP2394" s="13">
        <f t="shared" si="2831"/>
        <v>9.8456224365764465E-4</v>
      </c>
      <c r="AQ2394" s="13">
        <f t="shared" si="2832"/>
        <v>2.5162129073743922E-4</v>
      </c>
      <c r="AR2394" s="13">
        <f t="shared" si="2833"/>
        <v>7.1972930770580908E-4</v>
      </c>
      <c r="AS2394" s="13">
        <f t="shared" si="2834"/>
        <v>1.1062159489515233E-3</v>
      </c>
      <c r="AT2394" s="13">
        <f t="shared" si="2835"/>
        <v>8.5012081112508713E-4</v>
      </c>
      <c r="AU2394" s="13">
        <f t="shared" si="2836"/>
        <v>4.3554208030415739E-4</v>
      </c>
      <c r="AV2394" s="13">
        <f t="shared" si="2837"/>
        <v>1.6735583451776094E-4</v>
      </c>
      <c r="AW2394" s="13">
        <f t="shared" si="2838"/>
        <v>2.2452980975183813E-6</v>
      </c>
      <c r="AX2394" s="13">
        <f t="shared" si="2839"/>
        <v>1.4165154169453523E-3</v>
      </c>
      <c r="AY2394" s="13">
        <f t="shared" si="2840"/>
        <v>1.4480564935626719E-3</v>
      </c>
      <c r="AZ2394" s="13">
        <f t="shared" si="2841"/>
        <v>7.4014994240966848E-4</v>
      </c>
      <c r="BA2394" s="13">
        <f t="shared" si="2842"/>
        <v>2.5221020482021959E-4</v>
      </c>
      <c r="BB2394" s="13">
        <f t="shared" si="2843"/>
        <v>6.4456521345220922E-5</v>
      </c>
      <c r="BC2394" s="13">
        <f t="shared" si="2844"/>
        <v>1.3178350644101601E-5</v>
      </c>
      <c r="BD2394" s="13">
        <f t="shared" si="2845"/>
        <v>1.226258800484544E-4</v>
      </c>
      <c r="BE2394" s="13">
        <f t="shared" si="2846"/>
        <v>1.8847461512469654E-4</v>
      </c>
      <c r="BF2394" s="13">
        <f t="shared" si="2847"/>
        <v>1.4484169464213455E-4</v>
      </c>
      <c r="BG2394" s="13">
        <f t="shared" si="2848"/>
        <v>7.4206691770932896E-5</v>
      </c>
      <c r="BH2394" s="13">
        <f t="shared" si="2849"/>
        <v>2.8513715183281676E-5</v>
      </c>
      <c r="BI2394" s="13">
        <f t="shared" si="2850"/>
        <v>8.7650526835292937E-6</v>
      </c>
      <c r="BJ2394" s="14">
        <f t="shared" si="2851"/>
        <v>0.49105374825417064</v>
      </c>
      <c r="BK2394" s="14">
        <f t="shared" si="2852"/>
        <v>0.25731475020814149</v>
      </c>
      <c r="BL2394" s="14">
        <f t="shared" si="2853"/>
        <v>0.23814380786769437</v>
      </c>
      <c r="BM2394" s="14">
        <f t="shared" si="2854"/>
        <v>0.47013519300338952</v>
      </c>
      <c r="BN2394" s="14">
        <f t="shared" si="2855"/>
        <v>0.52870564165313472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1.7840909090909101</v>
      </c>
      <c r="F2395" s="10">
        <f>VLOOKUP(B2395,home!$B$2:$E$405,3,FALSE)</f>
        <v>1.57</v>
      </c>
      <c r="G2395" s="10">
        <f>VLOOKUP(C2395,away!$B$2:$E$405,4,FALSE)</f>
        <v>0.9</v>
      </c>
      <c r="H2395" s="10">
        <f>VLOOKUP(A2395,away!$A$2:$E$405,3,FALSE)</f>
        <v>1.3295454545454499</v>
      </c>
      <c r="I2395" s="10">
        <f>VLOOKUP(C2395,away!$B$2:$E$405,3,FALSE)</f>
        <v>1.01</v>
      </c>
      <c r="J2395" s="10">
        <f>VLOOKUP(B2395,home!$B$2:$E$405,4,FALSE)</f>
        <v>1.35</v>
      </c>
      <c r="K2395" s="12">
        <f t="shared" si="2800"/>
        <v>2.5209204545454562</v>
      </c>
      <c r="L2395" s="12">
        <f t="shared" si="2801"/>
        <v>1.8128352272727211</v>
      </c>
      <c r="M2395" s="13">
        <f t="shared" si="2802"/>
        <v>1.3118187120322479E-2</v>
      </c>
      <c r="N2395" s="13">
        <f t="shared" si="2803"/>
        <v>3.3069906238175698E-2</v>
      </c>
      <c r="O2395" s="13">
        <f t="shared" si="2804"/>
        <v>2.3781111729675883E-2</v>
      </c>
      <c r="P2395" s="13">
        <f t="shared" si="2805"/>
        <v>5.9950290991170802E-2</v>
      </c>
      <c r="Q2395" s="13">
        <f t="shared" si="2806"/>
        <v>4.1683301532858756E-2</v>
      </c>
      <c r="R2395" s="13">
        <f t="shared" si="2807"/>
        <v>2.1555618543632481E-2</v>
      </c>
      <c r="S2395" s="13">
        <f t="shared" si="2808"/>
        <v>6.8493408368108924E-2</v>
      </c>
      <c r="T2395" s="13">
        <f t="shared" si="2809"/>
        <v>7.5564957407797353E-2</v>
      </c>
      <c r="U2395" s="13">
        <f t="shared" si="2810"/>
        <v>5.4339999697022461E-2</v>
      </c>
      <c r="V2395" s="13">
        <f t="shared" si="2811"/>
        <v>3.4779532711870315E-2</v>
      </c>
      <c r="W2395" s="13">
        <f t="shared" si="2812"/>
        <v>3.5026762482389867E-2</v>
      </c>
      <c r="X2395" s="13">
        <f t="shared" si="2813"/>
        <v>6.349774892539084E-2</v>
      </c>
      <c r="Y2395" s="13">
        <f t="shared" si="2814"/>
        <v>5.7555478052233565E-2</v>
      </c>
      <c r="Z2395" s="13">
        <f t="shared" si="2815"/>
        <v>1.3025594880516691E-2</v>
      </c>
      <c r="AA2395" s="13">
        <f t="shared" si="2816"/>
        <v>3.2836488566917101E-2</v>
      </c>
      <c r="AB2395" s="13">
        <f t="shared" si="2817"/>
        <v>4.1389087841894677E-2</v>
      </c>
      <c r="AC2395" s="13">
        <f t="shared" si="2818"/>
        <v>9.9339331698864025E-3</v>
      </c>
      <c r="AD2395" s="13">
        <f t="shared" si="2819"/>
        <v>2.2074920499590499E-2</v>
      </c>
      <c r="AE2395" s="13">
        <f t="shared" si="2820"/>
        <v>4.0018193520902384E-2</v>
      </c>
      <c r="AF2395" s="13">
        <f t="shared" si="2821"/>
        <v>3.6273195473254416E-2</v>
      </c>
      <c r="AG2395" s="13">
        <f t="shared" si="2822"/>
        <v>2.1919108853221667E-2</v>
      </c>
      <c r="AH2395" s="13">
        <f t="shared" si="2823"/>
        <v>5.9033143138959654E-3</v>
      </c>
      <c r="AI2395" s="13">
        <f t="shared" si="2824"/>
        <v>1.4881785803511316E-2</v>
      </c>
      <c r="AJ2395" s="13">
        <f t="shared" si="2825"/>
        <v>1.8757899116117936E-2</v>
      </c>
      <c r="AK2395" s="13">
        <f t="shared" si="2826"/>
        <v>1.5762390522040613E-2</v>
      </c>
      <c r="AL2395" s="13">
        <f t="shared" si="2827"/>
        <v>1.8159283100907414E-3</v>
      </c>
      <c r="AM2395" s="13">
        <f t="shared" si="2828"/>
        <v>1.1129823723976494E-2</v>
      </c>
      <c r="AN2395" s="13">
        <f t="shared" si="2829"/>
        <v>2.0176536520160247E-2</v>
      </c>
      <c r="AO2395" s="13">
        <f t="shared" si="2830"/>
        <v>1.8288368084050533E-2</v>
      </c>
      <c r="AP2395" s="13">
        <f t="shared" si="2831"/>
        <v>1.1051265970698975E-2</v>
      </c>
      <c r="AQ2395" s="13">
        <f t="shared" si="2832"/>
        <v>5.0085310644108413E-3</v>
      </c>
      <c r="AR2395" s="13">
        <f t="shared" si="2833"/>
        <v>2.1403472291787792E-3</v>
      </c>
      <c r="AS2395" s="13">
        <f t="shared" si="2834"/>
        <v>5.3956451098664763E-3</v>
      </c>
      <c r="AT2395" s="13">
        <f t="shared" si="2835"/>
        <v>6.8009960614652835E-3</v>
      </c>
      <c r="AU2395" s="13">
        <f t="shared" si="2836"/>
        <v>5.7149233608769735E-3</v>
      </c>
      <c r="AV2395" s="13">
        <f t="shared" si="2837"/>
        <v>3.6017167991486063E-3</v>
      </c>
      <c r="AW2395" s="13">
        <f t="shared" si="2838"/>
        <v>2.3052268666417716E-4</v>
      </c>
      <c r="AX2395" s="13">
        <f t="shared" si="2839"/>
        <v>4.676233380209607E-3</v>
      </c>
      <c r="AY2395" s="13">
        <f t="shared" si="2840"/>
        <v>8.4772406025925666E-3</v>
      </c>
      <c r="AZ2395" s="13">
        <f t="shared" si="2841"/>
        <v>7.683920197223219E-3</v>
      </c>
      <c r="BA2395" s="13">
        <f t="shared" si="2842"/>
        <v>4.6432270723595348E-3</v>
      </c>
      <c r="BB2395" s="13">
        <f t="shared" si="2843"/>
        <v>2.1043514012499369E-3</v>
      </c>
      <c r="BC2395" s="13">
        <f t="shared" si="2844"/>
        <v>7.6296847014931948E-4</v>
      </c>
      <c r="BD2395" s="13">
        <f t="shared" si="2845"/>
        <v>6.4668280927514244E-4</v>
      </c>
      <c r="BE2395" s="13">
        <f t="shared" si="2846"/>
        <v>1.6302359215046246E-3</v>
      </c>
      <c r="BF2395" s="13">
        <f t="shared" si="2847"/>
        <v>2.054847540127885E-3</v>
      </c>
      <c r="BG2395" s="13">
        <f t="shared" si="2848"/>
        <v>1.7267023982936E-3</v>
      </c>
      <c r="BH2395" s="13">
        <f t="shared" si="2849"/>
        <v>1.0882198486927579E-3</v>
      </c>
      <c r="BI2395" s="13">
        <f t="shared" si="2850"/>
        <v>5.4866313512238671E-4</v>
      </c>
      <c r="BJ2395" s="14">
        <f t="shared" si="2851"/>
        <v>0.52068603947289638</v>
      </c>
      <c r="BK2395" s="14">
        <f t="shared" si="2852"/>
        <v>0.19656852127404226</v>
      </c>
      <c r="BL2395" s="14">
        <f t="shared" si="2853"/>
        <v>0.26055667634826096</v>
      </c>
      <c r="BM2395" s="14">
        <f t="shared" si="2854"/>
        <v>0.78943169790395173</v>
      </c>
      <c r="BN2395" s="14">
        <f t="shared" si="2855"/>
        <v>0.19315841615583609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1.7840909090909101</v>
      </c>
      <c r="F2396" s="10">
        <f>VLOOKUP(B2396,home!$B$2:$E$405,3,FALSE)</f>
        <v>0.78</v>
      </c>
      <c r="G2396" s="10">
        <f>VLOOKUP(C2396,away!$B$2:$E$405,4,FALSE)</f>
        <v>0.14000000000000001</v>
      </c>
      <c r="H2396" s="10">
        <f>VLOOKUP(A2396,away!$A$2:$E$405,3,FALSE)</f>
        <v>1.3295454545454499</v>
      </c>
      <c r="I2396" s="10">
        <f>VLOOKUP(C2396,away!$B$2:$E$405,3,FALSE)</f>
        <v>1.4</v>
      </c>
      <c r="J2396" s="10">
        <f>VLOOKUP(B2396,home!$B$2:$E$405,4,FALSE)</f>
        <v>1.05</v>
      </c>
      <c r="K2396" s="12">
        <f t="shared" si="2800"/>
        <v>0.19482272727272743</v>
      </c>
      <c r="L2396" s="12">
        <f t="shared" si="2801"/>
        <v>1.9544318181818112</v>
      </c>
      <c r="M2396" s="13">
        <f t="shared" si="2802"/>
        <v>0.11657102379169486</v>
      </c>
      <c r="N2396" s="13">
        <f t="shared" si="2803"/>
        <v>2.2710684776071986E-2</v>
      </c>
      <c r="O2396" s="13">
        <f t="shared" si="2804"/>
        <v>0.22783011797651737</v>
      </c>
      <c r="P2396" s="13">
        <f t="shared" si="2805"/>
        <v>4.4386484939052354E-2</v>
      </c>
      <c r="Q2396" s="13">
        <f t="shared" si="2806"/>
        <v>2.2122787731527777E-3</v>
      </c>
      <c r="R2396" s="13">
        <f t="shared" si="2807"/>
        <v>0.22263921585671076</v>
      </c>
      <c r="S2396" s="13">
        <f t="shared" si="2808"/>
        <v>4.2252353568698062E-3</v>
      </c>
      <c r="T2396" s="13">
        <f t="shared" si="2809"/>
        <v>4.3237480249380096E-3</v>
      </c>
      <c r="U2396" s="13">
        <f t="shared" si="2810"/>
        <v>4.3375179231065847E-2</v>
      </c>
      <c r="V2396" s="13">
        <f t="shared" si="2811"/>
        <v>1.7875925616603897E-4</v>
      </c>
      <c r="W2396" s="13">
        <f t="shared" si="2812"/>
        <v>1.4366739469106249E-4</v>
      </c>
      <c r="X2396" s="13">
        <f t="shared" si="2813"/>
        <v>2.8078812741949718E-4</v>
      </c>
      <c r="Y2396" s="13">
        <f t="shared" si="2814"/>
        <v>2.7439062519817704E-4</v>
      </c>
      <c r="Z2396" s="13">
        <f t="shared" si="2815"/>
        <v>0.14504438914846793</v>
      </c>
      <c r="AA2396" s="13">
        <f t="shared" si="2816"/>
        <v>2.8257943469511312E-2</v>
      </c>
      <c r="AB2396" s="13">
        <f t="shared" si="2817"/>
        <v>2.7526448069243757E-3</v>
      </c>
      <c r="AC2396" s="13">
        <f t="shared" si="2818"/>
        <v>4.2541098408536243E-6</v>
      </c>
      <c r="AD2396" s="13">
        <f t="shared" si="2819"/>
        <v>6.9974184134700422E-6</v>
      </c>
      <c r="AE2396" s="13">
        <f t="shared" si="2820"/>
        <v>1.3675977192417139E-5</v>
      </c>
      <c r="AF2396" s="13">
        <f t="shared" si="2821"/>
        <v>1.3364382484794409E-5</v>
      </c>
      <c r="AG2396" s="13">
        <f t="shared" si="2822"/>
        <v>8.7065914528779604E-6</v>
      </c>
      <c r="AH2396" s="13">
        <f t="shared" si="2823"/>
        <v>7.086984230012762E-2</v>
      </c>
      <c r="AI2396" s="13">
        <f t="shared" si="2824"/>
        <v>1.3807055958298965E-2</v>
      </c>
      <c r="AJ2396" s="13">
        <f t="shared" si="2825"/>
        <v>1.3449641487014827E-3</v>
      </c>
      <c r="AK2396" s="13">
        <f t="shared" si="2826"/>
        <v>8.734319451135496E-5</v>
      </c>
      <c r="AL2396" s="13">
        <f t="shared" si="2827"/>
        <v>6.4793111096816775E-8</v>
      </c>
      <c r="AM2396" s="13">
        <f t="shared" si="2828"/>
        <v>2.7265122783612719E-7</v>
      </c>
      <c r="AN2396" s="13">
        <f t="shared" si="2829"/>
        <v>5.3287823494926531E-7</v>
      </c>
      <c r="AO2396" s="13">
        <f t="shared" si="2830"/>
        <v>5.2073708880070365E-7</v>
      </c>
      <c r="AP2396" s="13">
        <f t="shared" si="2831"/>
        <v>3.3924837841982073E-7</v>
      </c>
      <c r="AQ2396" s="13">
        <f t="shared" si="2832"/>
        <v>1.657594562625704E-7</v>
      </c>
      <c r="AR2396" s="13">
        <f t="shared" si="2833"/>
        <v>2.770205494817933E-2</v>
      </c>
      <c r="AS2396" s="13">
        <f t="shared" si="2834"/>
        <v>5.396989896063251E-3</v>
      </c>
      <c r="AT2396" s="13">
        <f t="shared" si="2835"/>
        <v>5.2572814530719807E-4</v>
      </c>
      <c r="AU2396" s="13">
        <f t="shared" si="2836"/>
        <v>3.4141263690927015E-5</v>
      </c>
      <c r="AV2396" s="13">
        <f t="shared" si="2837"/>
        <v>1.6628735262009369E-6</v>
      </c>
      <c r="AW2396" s="13">
        <f t="shared" si="2838"/>
        <v>6.8530906364297035E-10</v>
      </c>
      <c r="AX2396" s="13">
        <f t="shared" si="2839"/>
        <v>8.85310930021533E-9</v>
      </c>
      <c r="AY2396" s="13">
        <f t="shared" si="2840"/>
        <v>1.7302798506182152E-8</v>
      </c>
      <c r="AZ2396" s="13">
        <f t="shared" si="2841"/>
        <v>1.6908569972035559E-8</v>
      </c>
      <c r="BA2396" s="13">
        <f t="shared" si="2842"/>
        <v>1.1015549051099942E-8</v>
      </c>
      <c r="BB2396" s="13">
        <f t="shared" si="2843"/>
        <v>5.3822848900530486E-9</v>
      </c>
      <c r="BC2396" s="13">
        <f t="shared" si="2844"/>
        <v>2.1038617687277739E-9</v>
      </c>
      <c r="BD2396" s="13">
        <f t="shared" si="2845"/>
        <v>9.0236296032904229E-3</v>
      </c>
      <c r="BE2396" s="13">
        <f t="shared" si="2846"/>
        <v>1.7580081292119596E-3</v>
      </c>
      <c r="BF2396" s="13">
        <f t="shared" si="2847"/>
        <v>1.7124996915034968E-4</v>
      </c>
      <c r="BG2396" s="13">
        <f t="shared" si="2848"/>
        <v>1.112112867841385E-5</v>
      </c>
      <c r="BH2396" s="13">
        <f t="shared" si="2849"/>
        <v>5.4166215486988248E-7</v>
      </c>
      <c r="BI2396" s="13">
        <f t="shared" si="2850"/>
        <v>2.1105619654434604E-8</v>
      </c>
      <c r="BJ2396" s="14">
        <f t="shared" si="2851"/>
        <v>2.9990194931574819E-2</v>
      </c>
      <c r="BK2396" s="14">
        <f t="shared" si="2852"/>
        <v>0.16536583954953349</v>
      </c>
      <c r="BL2396" s="14">
        <f t="shared" si="2853"/>
        <v>0.65558945566724169</v>
      </c>
      <c r="BM2396" s="14">
        <f t="shared" si="2854"/>
        <v>0.35964005656612841</v>
      </c>
      <c r="BN2396" s="14">
        <f t="shared" si="2855"/>
        <v>0.63634980611320002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1.7840909090909101</v>
      </c>
      <c r="F2397" s="10">
        <f>VLOOKUP(B2397,home!$B$2:$E$405,3,FALSE)</f>
        <v>0.78</v>
      </c>
      <c r="G2397" s="10">
        <f>VLOOKUP(C2397,away!$B$2:$E$405,4,FALSE)</f>
        <v>0.67</v>
      </c>
      <c r="H2397" s="10">
        <f>VLOOKUP(A2397,away!$A$2:$E$405,3,FALSE)</f>
        <v>1.3295454545454499</v>
      </c>
      <c r="I2397" s="10">
        <f>VLOOKUP(C2397,away!$B$2:$E$405,3,FALSE)</f>
        <v>0.56000000000000005</v>
      </c>
      <c r="J2397" s="10">
        <f>VLOOKUP(B2397,home!$B$2:$E$405,4,FALSE)</f>
        <v>1.5</v>
      </c>
      <c r="K2397" s="12">
        <f t="shared" si="2800"/>
        <v>0.93236590909090977</v>
      </c>
      <c r="L2397" s="12">
        <f t="shared" si="2801"/>
        <v>1.1168181818181782</v>
      </c>
      <c r="M2397" s="13">
        <f t="shared" si="2802"/>
        <v>0.12883998242752018</v>
      </c>
      <c r="N2397" s="13">
        <f t="shared" si="2803"/>
        <v>0.12012600734329168</v>
      </c>
      <c r="O2397" s="13">
        <f t="shared" si="2804"/>
        <v>0.14389083492018909</v>
      </c>
      <c r="P2397" s="13">
        <f t="shared" si="2805"/>
        <v>0.13415890911021211</v>
      </c>
      <c r="Q2397" s="13">
        <f t="shared" si="2806"/>
        <v>5.6000697021044717E-2</v>
      </c>
      <c r="R2397" s="13">
        <f t="shared" si="2807"/>
        <v>8.0349950317932628E-2</v>
      </c>
      <c r="S2397" s="13">
        <f t="shared" si="2808"/>
        <v>3.4924354525908537E-2</v>
      </c>
      <c r="T2397" s="13">
        <f t="shared" si="2809"/>
        <v>6.2542596627593816E-2</v>
      </c>
      <c r="U2397" s="13">
        <f t="shared" si="2810"/>
        <v>7.4915554473588677E-2</v>
      </c>
      <c r="V2397" s="13">
        <f t="shared" si="2811"/>
        <v>4.0406826241139006E-3</v>
      </c>
      <c r="W2397" s="13">
        <f t="shared" si="2812"/>
        <v>1.740438026258366E-2</v>
      </c>
      <c r="X2397" s="13">
        <f t="shared" si="2813"/>
        <v>1.9437528320530865E-2</v>
      </c>
      <c r="Y2397" s="13">
        <f t="shared" si="2814"/>
        <v>1.0854092518987318E-2</v>
      </c>
      <c r="Z2397" s="13">
        <f t="shared" si="2815"/>
        <v>2.9912095141084814E-2</v>
      </c>
      <c r="AA2397" s="13">
        <f t="shared" si="2816"/>
        <v>2.7889017779031328E-2</v>
      </c>
      <c r="AB2397" s="13">
        <f t="shared" si="2817"/>
        <v>1.3001384707599543E-2</v>
      </c>
      <c r="AC2397" s="13">
        <f t="shared" si="2818"/>
        <v>2.6296843315732211E-4</v>
      </c>
      <c r="AD2397" s="13">
        <f t="shared" si="2819"/>
        <v>4.0568127064219243E-3</v>
      </c>
      <c r="AE2397" s="13">
        <f t="shared" si="2820"/>
        <v>4.5307221907630148E-3</v>
      </c>
      <c r="AF2397" s="13">
        <f t="shared" si="2821"/>
        <v>2.5299964597056126E-3</v>
      </c>
      <c r="AG2397" s="13">
        <f t="shared" si="2822"/>
        <v>9.4184868204494983E-4</v>
      </c>
      <c r="AH2397" s="13">
        <f t="shared" si="2823"/>
        <v>8.3515929274596765E-3</v>
      </c>
      <c r="AI2397" s="13">
        <f t="shared" si="2824"/>
        <v>7.7867405321681536E-3</v>
      </c>
      <c r="AJ2397" s="13">
        <f t="shared" si="2825"/>
        <v>3.6300457075649972E-3</v>
      </c>
      <c r="AK2397" s="13">
        <f t="shared" si="2826"/>
        <v>1.1281769553917981E-3</v>
      </c>
      <c r="AL2397" s="13">
        <f t="shared" si="2827"/>
        <v>1.0952984456561788E-5</v>
      </c>
      <c r="AM2397" s="13">
        <f t="shared" si="2828"/>
        <v>7.564867734069264E-4</v>
      </c>
      <c r="AN2397" s="13">
        <f t="shared" si="2829"/>
        <v>8.4485818284582353E-4</v>
      </c>
      <c r="AO2397" s="13">
        <f t="shared" si="2830"/>
        <v>4.7177648983004147E-4</v>
      </c>
      <c r="AP2397" s="13">
        <f t="shared" si="2831"/>
        <v>1.7562952053218301E-4</v>
      </c>
      <c r="AQ2397" s="13">
        <f t="shared" si="2832"/>
        <v>4.9036560448587763E-5</v>
      </c>
      <c r="AR2397" s="13">
        <f t="shared" si="2833"/>
        <v>1.8654421657062134E-3</v>
      </c>
      <c r="AS2397" s="13">
        <f t="shared" si="2834"/>
        <v>1.7392746806851891E-3</v>
      </c>
      <c r="AT2397" s="13">
        <f t="shared" si="2835"/>
        <v>8.1082020940792402E-4</v>
      </c>
      <c r="AU2397" s="13">
        <f t="shared" si="2836"/>
        <v>2.5199370721796702E-4</v>
      </c>
      <c r="AV2397" s="13">
        <f t="shared" si="2837"/>
        <v>5.8737585478867079E-5</v>
      </c>
      <c r="AW2397" s="13">
        <f t="shared" si="2838"/>
        <v>3.1680996382471767E-7</v>
      </c>
      <c r="AX2397" s="13">
        <f t="shared" si="2839"/>
        <v>1.1755374636713296E-4</v>
      </c>
      <c r="AY2397" s="13">
        <f t="shared" si="2840"/>
        <v>1.3128616128365669E-4</v>
      </c>
      <c r="AZ2397" s="13">
        <f t="shared" si="2841"/>
        <v>7.3311385971350804E-5</v>
      </c>
      <c r="BA2397" s="13">
        <f t="shared" si="2842"/>
        <v>2.7291829595698229E-5</v>
      </c>
      <c r="BB2397" s="13">
        <f t="shared" si="2843"/>
        <v>7.6200028768898112E-6</v>
      </c>
      <c r="BC2397" s="13">
        <f t="shared" si="2844"/>
        <v>1.7020315516834721E-6</v>
      </c>
      <c r="BD2397" s="13">
        <f t="shared" si="2845"/>
        <v>3.4722662129849601E-4</v>
      </c>
      <c r="BE2397" s="13">
        <f t="shared" si="2846"/>
        <v>3.2374226442753723E-4</v>
      </c>
      <c r="BF2397" s="13">
        <f t="shared" si="2847"/>
        <v>1.5092312534206522E-4</v>
      </c>
      <c r="BG2397" s="13">
        <f t="shared" si="2848"/>
        <v>4.6905192320798669E-5</v>
      </c>
      <c r="BH2397" s="13">
        <f t="shared" si="2849"/>
        <v>1.0933200569816349E-5</v>
      </c>
      <c r="BI2397" s="13">
        <f t="shared" si="2850"/>
        <v>2.0387486977100152E-6</v>
      </c>
      <c r="BJ2397" s="14">
        <f t="shared" si="2851"/>
        <v>0.30108123481767751</v>
      </c>
      <c r="BK2397" s="14">
        <f t="shared" si="2852"/>
        <v>0.30236913626665224</v>
      </c>
      <c r="BL2397" s="14">
        <f t="shared" si="2853"/>
        <v>0.36655133582207844</v>
      </c>
      <c r="BM2397" s="14">
        <f t="shared" si="2854"/>
        <v>0.33641645155598282</v>
      </c>
      <c r="BN2397" s="14">
        <f t="shared" si="2855"/>
        <v>0.66336638114019042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1.7840909090909101</v>
      </c>
      <c r="F2398" s="10">
        <f>VLOOKUP(B2398,home!$B$2:$E$405,3,FALSE)</f>
        <v>1.87</v>
      </c>
      <c r="G2398" s="10">
        <f>VLOOKUP(C2398,away!$B$2:$E$405,4,FALSE)</f>
        <v>1.35</v>
      </c>
      <c r="H2398" s="10">
        <f>VLOOKUP(A2398,away!$A$2:$E$405,3,FALSE)</f>
        <v>1.3295454545454499</v>
      </c>
      <c r="I2398" s="10">
        <f>VLOOKUP(C2398,away!$B$2:$E$405,3,FALSE)</f>
        <v>0.22</v>
      </c>
      <c r="J2398" s="10">
        <f>VLOOKUP(B2398,home!$B$2:$E$405,4,FALSE)</f>
        <v>1</v>
      </c>
      <c r="K2398" s="12">
        <f t="shared" si="2800"/>
        <v>4.5039375000000028</v>
      </c>
      <c r="L2398" s="12">
        <f t="shared" si="2801"/>
        <v>0.29249999999999898</v>
      </c>
      <c r="M2398" s="13">
        <f t="shared" si="2802"/>
        <v>8.259117808484432E-3</v>
      </c>
      <c r="N2398" s="13">
        <f t="shared" si="2803"/>
        <v>3.719855041455087E-2</v>
      </c>
      <c r="O2398" s="13">
        <f t="shared" si="2804"/>
        <v>2.4157919589816875E-3</v>
      </c>
      <c r="P2398" s="13">
        <f t="shared" si="2805"/>
        <v>1.088057599625609E-2</v>
      </c>
      <c r="Q2398" s="13">
        <f t="shared" si="2806"/>
        <v>8.3769973078868173E-2</v>
      </c>
      <c r="R2398" s="13">
        <f t="shared" si="2807"/>
        <v>3.5330957400107053E-4</v>
      </c>
      <c r="S2398" s="13">
        <f t="shared" si="2808"/>
        <v>3.5835223796144315E-3</v>
      </c>
      <c r="T2398" s="13">
        <f t="shared" si="2809"/>
        <v>2.4502717125568851E-2</v>
      </c>
      <c r="U2398" s="13">
        <f t="shared" si="2810"/>
        <v>1.5912842394524473E-3</v>
      </c>
      <c r="V2398" s="13">
        <f t="shared" si="2811"/>
        <v>5.2454872689812536E-4</v>
      </c>
      <c r="W2398" s="13">
        <f t="shared" si="2812"/>
        <v>0.12576490770796833</v>
      </c>
      <c r="X2398" s="13">
        <f t="shared" si="2813"/>
        <v>3.6786235504580607E-2</v>
      </c>
      <c r="Y2398" s="13">
        <f t="shared" si="2814"/>
        <v>5.3799869425448944E-3</v>
      </c>
      <c r="Z2398" s="13">
        <f t="shared" si="2815"/>
        <v>3.4447683465104259E-5</v>
      </c>
      <c r="AA2398" s="13">
        <f t="shared" si="2816"/>
        <v>1.5515021334661308E-4</v>
      </c>
      <c r="AB2398" s="13">
        <f t="shared" si="2817"/>
        <v>3.4939343201240586E-4</v>
      </c>
      <c r="AC2398" s="13">
        <f t="shared" si="2818"/>
        <v>4.3190087148982039E-5</v>
      </c>
      <c r="AD2398" s="13">
        <f t="shared" si="2819"/>
        <v>0.14160932100248952</v>
      </c>
      <c r="AE2398" s="13">
        <f t="shared" si="2820"/>
        <v>4.1420726393228031E-2</v>
      </c>
      <c r="AF2398" s="13">
        <f t="shared" si="2821"/>
        <v>6.0577812350095777E-3</v>
      </c>
      <c r="AG2398" s="13">
        <f t="shared" si="2822"/>
        <v>5.9063367041343182E-4</v>
      </c>
      <c r="AH2398" s="13">
        <f t="shared" si="2823"/>
        <v>2.5189868533857392E-6</v>
      </c>
      <c r="AI2398" s="13">
        <f t="shared" si="2824"/>
        <v>1.1345359350971039E-5</v>
      </c>
      <c r="AJ2398" s="13">
        <f t="shared" si="2825"/>
        <v>2.5549394715907083E-5</v>
      </c>
      <c r="AK2398" s="13">
        <f t="shared" si="2826"/>
        <v>3.8357625654425273E-5</v>
      </c>
      <c r="AL2398" s="13">
        <f t="shared" si="2827"/>
        <v>2.2759478017212419E-6</v>
      </c>
      <c r="AM2398" s="13">
        <f t="shared" si="2828"/>
        <v>0.12755990624253008</v>
      </c>
      <c r="AN2398" s="13">
        <f t="shared" si="2829"/>
        <v>3.7311272575939906E-2</v>
      </c>
      <c r="AO2398" s="13">
        <f t="shared" si="2830"/>
        <v>5.4567736142311926E-3</v>
      </c>
      <c r="AP2398" s="13">
        <f t="shared" si="2831"/>
        <v>5.3203542738753935E-4</v>
      </c>
      <c r="AQ2398" s="13">
        <f t="shared" si="2832"/>
        <v>3.8905090627713675E-5</v>
      </c>
      <c r="AR2398" s="13">
        <f t="shared" si="2833"/>
        <v>1.4736073092306521E-7</v>
      </c>
      <c r="AS2398" s="13">
        <f t="shared" si="2834"/>
        <v>6.637035220318034E-7</v>
      </c>
      <c r="AT2398" s="13">
        <f t="shared" si="2835"/>
        <v>1.494639590880559E-6</v>
      </c>
      <c r="AU2398" s="13">
        <f t="shared" si="2836"/>
        <v>2.2439211007838702E-6</v>
      </c>
      <c r="AV2398" s="13">
        <f t="shared" si="2837"/>
        <v>2.5266200982154402E-6</v>
      </c>
      <c r="AW2398" s="13">
        <f t="shared" si="2838"/>
        <v>8.3287154049245582E-8</v>
      </c>
      <c r="AX2398" s="13">
        <f t="shared" si="2839"/>
        <v>9.5753640870369305E-2</v>
      </c>
      <c r="AY2398" s="13">
        <f t="shared" si="2840"/>
        <v>2.8007939954582922E-2</v>
      </c>
      <c r="AZ2398" s="13">
        <f t="shared" si="2841"/>
        <v>4.0961612183577373E-3</v>
      </c>
      <c r="BA2398" s="13">
        <f t="shared" si="2842"/>
        <v>3.9937571878987803E-4</v>
      </c>
      <c r="BB2398" s="13">
        <f t="shared" si="2843"/>
        <v>2.9204349436509723E-5</v>
      </c>
      <c r="BC2398" s="13">
        <f t="shared" si="2844"/>
        <v>1.7084544420358127E-6</v>
      </c>
      <c r="BD2398" s="13">
        <f t="shared" si="2845"/>
        <v>7.1838356324994049E-9</v>
      </c>
      <c r="BE2398" s="13">
        <f t="shared" si="2846"/>
        <v>3.2355546699050305E-8</v>
      </c>
      <c r="BF2398" s="13">
        <f t="shared" si="2847"/>
        <v>7.2863680055427004E-8</v>
      </c>
      <c r="BG2398" s="13">
        <f t="shared" si="2848"/>
        <v>1.0939115366321331E-7</v>
      </c>
      <c r="BH2398" s="13">
        <f t="shared" si="2849"/>
        <v>1.231727297880023E-7</v>
      </c>
      <c r="BI2398" s="13">
        <f t="shared" si="2850"/>
        <v>1.1095245533391016E-7</v>
      </c>
      <c r="BJ2398" s="14">
        <f t="shared" si="2851"/>
        <v>0.80226775659191729</v>
      </c>
      <c r="BK2398" s="14">
        <f t="shared" si="2852"/>
        <v>5.1301170900786702E-2</v>
      </c>
      <c r="BL2398" s="14">
        <f t="shared" si="2853"/>
        <v>4.9502329488129203E-3</v>
      </c>
      <c r="BM2398" s="14">
        <f t="shared" si="2854"/>
        <v>0.68766843262641097</v>
      </c>
      <c r="BN2398" s="14">
        <f t="shared" si="2855"/>
        <v>0.14287731883114232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1.29113924050633</v>
      </c>
      <c r="F2399" s="10">
        <f>VLOOKUP(B2399,home!$B$2:$E$405,3,FALSE)</f>
        <v>2.3199999999999998</v>
      </c>
      <c r="G2399" s="10">
        <f>VLOOKUP(C2399,away!$B$2:$E$405,4,FALSE)</f>
        <v>1.74</v>
      </c>
      <c r="H2399" s="10">
        <f>VLOOKUP(A2399,away!$A$2:$E$405,3,FALSE)</f>
        <v>1.17721518987342</v>
      </c>
      <c r="I2399" s="10">
        <f>VLOOKUP(C2399,away!$B$2:$E$405,3,FALSE)</f>
        <v>0.77</v>
      </c>
      <c r="J2399" s="10">
        <f>VLOOKUP(B2399,home!$B$2:$E$405,4,FALSE)</f>
        <v>0.21</v>
      </c>
      <c r="K2399" s="12">
        <f t="shared" si="2800"/>
        <v>5.2120708860759528</v>
      </c>
      <c r="L2399" s="12">
        <f t="shared" si="2801"/>
        <v>0.19035569620253201</v>
      </c>
      <c r="M2399" s="13">
        <f t="shared" si="2802"/>
        <v>4.5056343740839744E-3</v>
      </c>
      <c r="N2399" s="13">
        <f t="shared" si="2803"/>
        <v>2.3483685744466128E-2</v>
      </c>
      <c r="O2399" s="13">
        <f t="shared" si="2804"/>
        <v>8.5767316811281445E-4</v>
      </c>
      <c r="P2399" s="13">
        <f t="shared" si="2805"/>
        <v>4.4702533492893262E-3</v>
      </c>
      <c r="Q2399" s="13">
        <f t="shared" si="2806"/>
        <v>6.1199317383244405E-2</v>
      </c>
      <c r="R2399" s="13">
        <f t="shared" si="2807"/>
        <v>8.1631486515173043E-5</v>
      </c>
      <c r="S2399" s="13">
        <f t="shared" si="2808"/>
        <v>1.1087875395401538E-3</v>
      </c>
      <c r="T2399" s="13">
        <f t="shared" si="2809"/>
        <v>1.1649638667607208E-2</v>
      </c>
      <c r="U2399" s="13">
        <f t="shared" si="2810"/>
        <v>4.2546909425283513E-4</v>
      </c>
      <c r="V2399" s="13">
        <f t="shared" si="2811"/>
        <v>1.2223118386045121E-4</v>
      </c>
      <c r="W2399" s="13">
        <f t="shared" si="2812"/>
        <v>0.10632506012697671</v>
      </c>
      <c r="X2399" s="13">
        <f t="shared" si="2813"/>
        <v>2.0239580844246728E-2</v>
      </c>
      <c r="Y2399" s="13">
        <f t="shared" si="2814"/>
        <v>1.9263597512270084E-3</v>
      </c>
      <c r="Z2399" s="13">
        <f t="shared" si="2815"/>
        <v>5.1796728158811234E-6</v>
      </c>
      <c r="AA2399" s="13">
        <f t="shared" si="2816"/>
        <v>2.6996821883053053E-5</v>
      </c>
      <c r="AB2399" s="13">
        <f t="shared" si="2817"/>
        <v>7.0354674676619501E-5</v>
      </c>
      <c r="AC2399" s="13">
        <f t="shared" si="2818"/>
        <v>7.57945931796326E-6</v>
      </c>
      <c r="AD2399" s="13">
        <f t="shared" si="2819"/>
        <v>0.13854343758702262</v>
      </c>
      <c r="AE2399" s="13">
        <f t="shared" si="2820"/>
        <v>2.6372532516169729E-2</v>
      </c>
      <c r="AF2399" s="13">
        <f t="shared" si="2821"/>
        <v>2.5100808938697014E-3</v>
      </c>
      <c r="AG2399" s="13">
        <f t="shared" si="2822"/>
        <v>1.5926939869241366E-4</v>
      </c>
      <c r="AH2399" s="13">
        <f t="shared" si="2823"/>
        <v>2.4649505624209515E-7</v>
      </c>
      <c r="AI2399" s="13">
        <f t="shared" si="2824"/>
        <v>1.2847497062010787E-6</v>
      </c>
      <c r="AJ2399" s="13">
        <f t="shared" si="2825"/>
        <v>3.3481032697926383E-6</v>
      </c>
      <c r="AK2399" s="13">
        <f t="shared" si="2826"/>
        <v>5.816850525353971E-6</v>
      </c>
      <c r="AL2399" s="13">
        <f t="shared" si="2827"/>
        <v>3.0079762882505024E-7</v>
      </c>
      <c r="AM2399" s="13">
        <f t="shared" si="2828"/>
        <v>0.14441964350084027</v>
      </c>
      <c r="AN2399" s="13">
        <f t="shared" si="2829"/>
        <v>2.7491101783923926E-2</v>
      </c>
      <c r="AO2399" s="13">
        <f t="shared" si="2830"/>
        <v>2.6165439097267547E-3</v>
      </c>
      <c r="AP2399" s="13">
        <f t="shared" si="2831"/>
        <v>1.6602467919351054E-4</v>
      </c>
      <c r="AQ2399" s="13">
        <f t="shared" si="2832"/>
        <v>7.9009358486706803E-6</v>
      </c>
      <c r="AR2399" s="13">
        <f t="shared" si="2833"/>
        <v>9.3843476082892661E-9</v>
      </c>
      <c r="AS2399" s="13">
        <f t="shared" si="2834"/>
        <v>4.8911884953980979E-8</v>
      </c>
      <c r="AT2399" s="13">
        <f t="shared" si="2835"/>
        <v>1.2746610577587037E-7</v>
      </c>
      <c r="AU2399" s="13">
        <f t="shared" si="2836"/>
        <v>2.2145412629196392E-7</v>
      </c>
      <c r="AV2399" s="13">
        <f t="shared" si="2837"/>
        <v>2.885586510619331E-7</v>
      </c>
      <c r="AW2399" s="13">
        <f t="shared" si="2838"/>
        <v>8.2898772223195091E-9</v>
      </c>
      <c r="AX2399" s="13">
        <f t="shared" si="2839"/>
        <v>0.12545423654469962</v>
      </c>
      <c r="AY2399" s="13">
        <f t="shared" si="2840"/>
        <v>2.3880928539023429E-2</v>
      </c>
      <c r="AZ2399" s="13">
        <f t="shared" si="2841"/>
        <v>2.2729353890043606E-3</v>
      </c>
      <c r="BA2399" s="13">
        <f t="shared" si="2842"/>
        <v>1.442220661324327E-4</v>
      </c>
      <c r="BB2399" s="13">
        <f t="shared" si="2843"/>
        <v>6.8633729516017094E-6</v>
      </c>
      <c r="BC2399" s="13">
        <f t="shared" si="2844"/>
        <v>2.6129642729995417E-7</v>
      </c>
      <c r="BD2399" s="13">
        <f t="shared" si="2845"/>
        <v>2.9772733706374478E-10</v>
      </c>
      <c r="BE2399" s="13">
        <f t="shared" si="2846"/>
        <v>1.5517759854988662E-9</v>
      </c>
      <c r="BF2399" s="13">
        <f t="shared" si="2847"/>
        <v>4.0439832178652303E-9</v>
      </c>
      <c r="BG2399" s="13">
        <f t="shared" si="2848"/>
        <v>7.0258423978717046E-9</v>
      </c>
      <c r="BH2399" s="13">
        <f t="shared" si="2849"/>
        <v>9.1547971530262938E-9</v>
      </c>
      <c r="BI2399" s="13">
        <f t="shared" si="2850"/>
        <v>9.5430903418438714E-9</v>
      </c>
      <c r="BJ2399" s="14">
        <f t="shared" si="2851"/>
        <v>0.71886962493129458</v>
      </c>
      <c r="BK2399" s="14">
        <f t="shared" si="2852"/>
        <v>3.4095715242744122E-2</v>
      </c>
      <c r="BL2399" s="14">
        <f t="shared" si="2853"/>
        <v>1.4735488363302105E-3</v>
      </c>
      <c r="BM2399" s="14">
        <f t="shared" si="2854"/>
        <v>0.63596495292832678</v>
      </c>
      <c r="BN2399" s="14">
        <f t="shared" si="2855"/>
        <v>9.4598195505711816E-2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1.29113924050633</v>
      </c>
      <c r="F2400" s="10">
        <f>VLOOKUP(B2400,home!$B$2:$E$405,3,FALSE)</f>
        <v>0.77</v>
      </c>
      <c r="G2400" s="10">
        <f>VLOOKUP(C2400,away!$B$2:$E$405,4,FALSE)</f>
        <v>0.31</v>
      </c>
      <c r="H2400" s="10">
        <f>VLOOKUP(A2400,away!$A$2:$E$405,3,FALSE)</f>
        <v>1.17721518987342</v>
      </c>
      <c r="I2400" s="10">
        <f>VLOOKUP(C2400,away!$B$2:$E$405,3,FALSE)</f>
        <v>2.0099999999999998</v>
      </c>
      <c r="J2400" s="10">
        <f>VLOOKUP(B2400,home!$B$2:$E$405,4,FALSE)</f>
        <v>0.85</v>
      </c>
      <c r="K2400" s="12">
        <f t="shared" si="2800"/>
        <v>0.308194936708861</v>
      </c>
      <c r="L2400" s="12">
        <f t="shared" si="2801"/>
        <v>2.011272151898738</v>
      </c>
      <c r="M2400" s="13">
        <f t="shared" si="2802"/>
        <v>9.8325970674762841E-2</v>
      </c>
      <c r="N2400" s="13">
        <f t="shared" si="2803"/>
        <v>3.0303566308945856E-2</v>
      </c>
      <c r="O2400" s="13">
        <f t="shared" si="2804"/>
        <v>0.19776028662656248</v>
      </c>
      <c r="P2400" s="13">
        <f t="shared" si="2805"/>
        <v>6.0948719020399625E-2</v>
      </c>
      <c r="Q2400" s="13">
        <f t="shared" si="2806"/>
        <v>4.6697028503191705E-3</v>
      </c>
      <c r="R2400" s="13">
        <f t="shared" si="2807"/>
        <v>0.19887487862175879</v>
      </c>
      <c r="S2400" s="13">
        <f t="shared" si="2808"/>
        <v>9.4449775698504292E-3</v>
      </c>
      <c r="T2400" s="13">
        <f t="shared" si="2809"/>
        <v>9.3920433004891085E-3</v>
      </c>
      <c r="U2400" s="13">
        <f t="shared" si="2810"/>
        <v>6.1292230629815363E-2</v>
      </c>
      <c r="V2400" s="13">
        <f t="shared" si="2811"/>
        <v>6.5051117455803577E-4</v>
      </c>
      <c r="W2400" s="13">
        <f t="shared" si="2812"/>
        <v>4.7972625813443487E-4</v>
      </c>
      <c r="X2400" s="13">
        <f t="shared" si="2813"/>
        <v>9.6486006352037418E-4</v>
      </c>
      <c r="Y2400" s="13">
        <f t="shared" si="2814"/>
        <v>9.7029808811888824E-4</v>
      </c>
      <c r="Z2400" s="13">
        <f t="shared" si="2815"/>
        <v>0.13333050169472838</v>
      </c>
      <c r="AA2400" s="13">
        <f t="shared" si="2816"/>
        <v>4.1091785531167491E-2</v>
      </c>
      <c r="AB2400" s="13">
        <f t="shared" si="2817"/>
        <v>6.3321401205161275E-3</v>
      </c>
      <c r="AC2400" s="13">
        <f t="shared" si="2818"/>
        <v>2.5201774341562772E-5</v>
      </c>
      <c r="AD2400" s="13">
        <f t="shared" si="2819"/>
        <v>3.6962300940830215E-5</v>
      </c>
      <c r="AE2400" s="13">
        <f t="shared" si="2820"/>
        <v>7.4341246552392325E-5</v>
      </c>
      <c r="AF2400" s="13">
        <f t="shared" si="2821"/>
        <v>7.4760239464132398E-5</v>
      </c>
      <c r="AG2400" s="13">
        <f t="shared" si="2822"/>
        <v>5.0121062567830166E-5</v>
      </c>
      <c r="AH2400" s="13">
        <f t="shared" si="2823"/>
        <v>6.7040981264323687E-2</v>
      </c>
      <c r="AI2400" s="13">
        <f t="shared" si="2824"/>
        <v>2.0661690977658173E-2</v>
      </c>
      <c r="AJ2400" s="13">
        <f t="shared" si="2825"/>
        <v>3.1839142715787026E-3</v>
      </c>
      <c r="AK2400" s="13">
        <f t="shared" si="2826"/>
        <v>3.2708875247187914E-4</v>
      </c>
      <c r="AL2400" s="13">
        <f t="shared" si="2827"/>
        <v>6.2486679871798048E-7</v>
      </c>
      <c r="AM2400" s="13">
        <f t="shared" si="2828"/>
        <v>2.2783187998146089E-6</v>
      </c>
      <c r="AN2400" s="13">
        <f t="shared" si="2829"/>
        <v>4.5823191552144783E-6</v>
      </c>
      <c r="AO2400" s="13">
        <f t="shared" si="2830"/>
        <v>4.6081454539975164E-6</v>
      </c>
      <c r="AP2400" s="13">
        <f t="shared" si="2831"/>
        <v>3.0894115411746568E-6</v>
      </c>
      <c r="AQ2400" s="13">
        <f t="shared" si="2832"/>
        <v>1.5534118496297875E-6</v>
      </c>
      <c r="AR2400" s="13">
        <f t="shared" si="2833"/>
        <v>2.696753173057986E-2</v>
      </c>
      <c r="AS2400" s="13">
        <f t="shared" si="2834"/>
        <v>8.3112567349002599E-3</v>
      </c>
      <c r="AT2400" s="13">
        <f t="shared" si="2835"/>
        <v>1.2807436216918401E-3</v>
      </c>
      <c r="AU2400" s="13">
        <f t="shared" si="2836"/>
        <v>1.3157289980919804E-4</v>
      </c>
      <c r="AV2400" s="13">
        <f t="shared" si="2837"/>
        <v>1.0137525382324273E-5</v>
      </c>
      <c r="AW2400" s="13">
        <f t="shared" si="2838"/>
        <v>1.0759232411358446E-8</v>
      </c>
      <c r="AX2400" s="13">
        <f t="shared" si="2839"/>
        <v>1.1702771971857854E-7</v>
      </c>
      <c r="AY2400" s="13">
        <f t="shared" si="2840"/>
        <v>2.3537459367018783E-7</v>
      </c>
      <c r="AZ2400" s="13">
        <f t="shared" si="2841"/>
        <v>2.3670118275666493E-7</v>
      </c>
      <c r="BA2400" s="13">
        <f t="shared" si="2842"/>
        <v>1.5869016573332461E-7</v>
      </c>
      <c r="BB2400" s="13">
        <f t="shared" si="2843"/>
        <v>7.9792277779907826E-8</v>
      </c>
      <c r="BC2400" s="13">
        <f t="shared" si="2844"/>
        <v>3.2096797247059418E-8</v>
      </c>
      <c r="BD2400" s="13">
        <f t="shared" si="2845"/>
        <v>9.0398409291934725E-3</v>
      </c>
      <c r="BE2400" s="13">
        <f t="shared" si="2846"/>
        <v>2.7860332030309534E-3</v>
      </c>
      <c r="BF2400" s="13">
        <f t="shared" si="2847"/>
        <v>4.2932066333845504E-4</v>
      </c>
      <c r="BG2400" s="13">
        <f t="shared" si="2848"/>
        <v>4.4104818221800457E-5</v>
      </c>
      <c r="BH2400" s="13">
        <f t="shared" si="2849"/>
        <v>3.3982204151059024E-6</v>
      </c>
      <c r="BI2400" s="13">
        <f t="shared" si="2850"/>
        <v>2.0946286515126464E-7</v>
      </c>
      <c r="BJ2400" s="14">
        <f t="shared" si="2851"/>
        <v>4.7033353008589754E-2</v>
      </c>
      <c r="BK2400" s="14">
        <f t="shared" si="2852"/>
        <v>0.16939624045530488</v>
      </c>
      <c r="BL2400" s="14">
        <f t="shared" si="2853"/>
        <v>0.6455691466052812</v>
      </c>
      <c r="BM2400" s="14">
        <f t="shared" si="2854"/>
        <v>0.40444589304579415</v>
      </c>
      <c r="BN2400" s="14">
        <f t="shared" si="2855"/>
        <v>0.59088312410274868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1.29113924050633</v>
      </c>
      <c r="F2401" s="10">
        <f>VLOOKUP(B2401,home!$B$2:$E$405,3,FALSE)</f>
        <v>1.24</v>
      </c>
      <c r="G2401" s="10">
        <f>VLOOKUP(C2401,away!$B$2:$E$405,4,FALSE)</f>
        <v>0.57999999999999996</v>
      </c>
      <c r="H2401" s="10">
        <f>VLOOKUP(A2401,away!$A$2:$E$405,3,FALSE)</f>
        <v>1.17721518987342</v>
      </c>
      <c r="I2401" s="10">
        <f>VLOOKUP(C2401,away!$B$2:$E$405,3,FALSE)</f>
        <v>0.77</v>
      </c>
      <c r="J2401" s="10">
        <f>VLOOKUP(B2401,home!$B$2:$E$405,4,FALSE)</f>
        <v>0.17</v>
      </c>
      <c r="K2401" s="12">
        <f t="shared" si="2800"/>
        <v>0.92858734177215252</v>
      </c>
      <c r="L2401" s="12">
        <f t="shared" si="2801"/>
        <v>0.15409746835443069</v>
      </c>
      <c r="M2401" s="13">
        <f t="shared" si="2802"/>
        <v>0.33868499898128734</v>
      </c>
      <c r="N2401" s="13">
        <f t="shared" si="2803"/>
        <v>0.31449860290213777</v>
      </c>
      <c r="O2401" s="13">
        <f t="shared" si="2804"/>
        <v>5.2190500912639326E-2</v>
      </c>
      <c r="P2401" s="13">
        <f t="shared" si="2805"/>
        <v>4.8463438508224849E-2</v>
      </c>
      <c r="Q2401" s="13">
        <f t="shared" si="2806"/>
        <v>0.14601971082997595</v>
      </c>
      <c r="R2401" s="13">
        <f t="shared" si="2807"/>
        <v>4.0212120313936617E-3</v>
      </c>
      <c r="S2401" s="13">
        <f t="shared" si="2808"/>
        <v>1.7336941989644027E-3</v>
      </c>
      <c r="T2401" s="13">
        <f t="shared" si="2809"/>
        <v>2.250126776874534E-2</v>
      </c>
      <c r="U2401" s="13">
        <f t="shared" si="2810"/>
        <v>3.7340465909340374E-3</v>
      </c>
      <c r="V2401" s="13">
        <f t="shared" si="2811"/>
        <v>2.7564381342971655E-5</v>
      </c>
      <c r="W2401" s="13">
        <f t="shared" si="2812"/>
        <v>4.5197351708648588E-2</v>
      </c>
      <c r="X2401" s="13">
        <f t="shared" si="2813"/>
        <v>6.9647974746275499E-3</v>
      </c>
      <c r="Y2401" s="13">
        <f t="shared" si="2814"/>
        <v>5.3662882922071871E-4</v>
      </c>
      <c r="Z2401" s="13">
        <f t="shared" si="2815"/>
        <v>2.0655286458471373E-4</v>
      </c>
      <c r="AA2401" s="13">
        <f t="shared" si="2816"/>
        <v>1.9180237546014269E-4</v>
      </c>
      <c r="AB2401" s="13">
        <f t="shared" si="2817"/>
        <v>8.9052628987059106E-5</v>
      </c>
      <c r="AC2401" s="13">
        <f t="shared" si="2818"/>
        <v>2.4651680474674887E-7</v>
      </c>
      <c r="AD2401" s="13">
        <f t="shared" si="2819"/>
        <v>1.049242216956876E-2</v>
      </c>
      <c r="AE2401" s="13">
        <f t="shared" si="2820"/>
        <v>1.6168556932364493E-3</v>
      </c>
      <c r="AF2401" s="13">
        <f t="shared" si="2821"/>
        <v>1.2457668451109239E-4</v>
      </c>
      <c r="AG2401" s="13">
        <f t="shared" si="2822"/>
        <v>6.3989838997159895E-6</v>
      </c>
      <c r="AH2401" s="13">
        <f t="shared" si="2823"/>
        <v>7.9573183784649766E-6</v>
      </c>
      <c r="AI2401" s="13">
        <f t="shared" si="2824"/>
        <v>7.3890651206934877E-6</v>
      </c>
      <c r="AJ2401" s="13">
        <f t="shared" si="2825"/>
        <v>3.4306961693030468E-6</v>
      </c>
      <c r="AK2401" s="13">
        <f t="shared" si="2826"/>
        <v>1.0619003454270078E-6</v>
      </c>
      <c r="AL2401" s="13">
        <f t="shared" si="2827"/>
        <v>1.4109927565759384E-9</v>
      </c>
      <c r="AM2401" s="13">
        <f t="shared" si="2828"/>
        <v>1.9486260822382121E-3</v>
      </c>
      <c r="AN2401" s="13">
        <f t="shared" si="2829"/>
        <v>3.0027834604232117E-4</v>
      </c>
      <c r="AO2401" s="13">
        <f t="shared" si="2830"/>
        <v>2.3136066463388683E-5</v>
      </c>
      <c r="AP2401" s="13">
        <f t="shared" si="2831"/>
        <v>1.1884030898960152E-6</v>
      </c>
      <c r="AQ2401" s="13">
        <f t="shared" si="2832"/>
        <v>4.578247688438968E-8</v>
      </c>
      <c r="AR2401" s="13">
        <f t="shared" si="2833"/>
        <v>2.4524052340232724E-7</v>
      </c>
      <c r="AS2401" s="13">
        <f t="shared" si="2834"/>
        <v>2.2772724572097843E-7</v>
      </c>
      <c r="AT2401" s="13">
        <f t="shared" si="2835"/>
        <v>1.0573231887656856E-7</v>
      </c>
      <c r="AU2401" s="13">
        <f t="shared" si="2836"/>
        <v>3.2727230974999462E-8</v>
      </c>
      <c r="AV2401" s="13">
        <f t="shared" si="2837"/>
        <v>7.5975231036594998E-9</v>
      </c>
      <c r="AW2401" s="13">
        <f t="shared" si="2838"/>
        <v>5.6084202216374411E-12</v>
      </c>
      <c r="AX2401" s="13">
        <f t="shared" si="2839"/>
        <v>3.0157825230224408E-4</v>
      </c>
      <c r="AY2401" s="13">
        <f t="shared" si="2840"/>
        <v>4.6472445190529574E-5</v>
      </c>
      <c r="AZ2401" s="13">
        <f t="shared" si="2841"/>
        <v>3.5806430760503223E-6</v>
      </c>
      <c r="BA2401" s="13">
        <f t="shared" si="2842"/>
        <v>1.8392267770005877E-7</v>
      </c>
      <c r="BB2401" s="13">
        <f t="shared" si="2843"/>
        <v>7.0855047516367355E-9</v>
      </c>
      <c r="BC2401" s="13">
        <f t="shared" si="2844"/>
        <v>2.18371668848102E-10</v>
      </c>
      <c r="BD2401" s="13">
        <f t="shared" si="2845"/>
        <v>6.2984906323690303E-9</v>
      </c>
      <c r="BE2401" s="13">
        <f t="shared" si="2846"/>
        <v>5.8486986734883616E-9</v>
      </c>
      <c r="BF2401" s="13">
        <f t="shared" si="2847"/>
        <v>2.7155137770204356E-9</v>
      </c>
      <c r="BG2401" s="13">
        <f t="shared" si="2848"/>
        <v>8.4053057324968817E-10</v>
      </c>
      <c r="BH2401" s="13">
        <f t="shared" si="2849"/>
        <v>1.9512651267303784E-10</v>
      </c>
      <c r="BI2401" s="13">
        <f t="shared" si="2850"/>
        <v>3.6238401942465301E-11</v>
      </c>
      <c r="BJ2401" s="14">
        <f t="shared" si="2851"/>
        <v>0.5505837102920057</v>
      </c>
      <c r="BK2401" s="14">
        <f t="shared" si="2852"/>
        <v>0.38895641644280765</v>
      </c>
      <c r="BL2401" s="14">
        <f t="shared" si="2853"/>
        <v>6.0247088478868754E-2</v>
      </c>
      <c r="BM2401" s="14">
        <f t="shared" si="2854"/>
        <v>9.606883147302564E-2</v>
      </c>
      <c r="BN2401" s="14">
        <f t="shared" si="2855"/>
        <v>0.90387846416565898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1.45</v>
      </c>
      <c r="F2402" s="10">
        <f>VLOOKUP(B2402,home!$B$2:$E$405,3,FALSE)</f>
        <v>0.69</v>
      </c>
      <c r="G2402" s="10">
        <f>VLOOKUP(C2402,away!$B$2:$E$405,4,FALSE)</f>
        <v>0.69</v>
      </c>
      <c r="H2402" s="10">
        <f>VLOOKUP(A2402,away!$A$2:$E$405,3,FALSE)</f>
        <v>1.0333333333333301</v>
      </c>
      <c r="I2402" s="10">
        <f>VLOOKUP(C2402,away!$B$2:$E$405,3,FALSE)</f>
        <v>1.21</v>
      </c>
      <c r="J2402" s="10">
        <f>VLOOKUP(B2402,home!$B$2:$E$405,4,FALSE)</f>
        <v>0.77</v>
      </c>
      <c r="K2402" s="12">
        <f t="shared" si="2800"/>
        <v>0.69034499999999988</v>
      </c>
      <c r="L2402" s="12">
        <f t="shared" si="2801"/>
        <v>0.9627566666666636</v>
      </c>
      <c r="M2402" s="13">
        <f t="shared" si="2802"/>
        <v>0.19145515665882643</v>
      </c>
      <c r="N2402" s="13">
        <f t="shared" si="2803"/>
        <v>0.1321701101236375</v>
      </c>
      <c r="O2402" s="13">
        <f t="shared" si="2804"/>
        <v>0.18432472844099557</v>
      </c>
      <c r="P2402" s="13">
        <f t="shared" si="2805"/>
        <v>0.12724765465559906</v>
      </c>
      <c r="Q2402" s="13">
        <f t="shared" si="2806"/>
        <v>4.5621487336651244E-2</v>
      </c>
      <c r="R2402" s="13">
        <f t="shared" si="2807"/>
        <v>8.8729930569045434E-2</v>
      </c>
      <c r="S2402" s="13">
        <f t="shared" si="2808"/>
        <v>2.1143287412473205E-2</v>
      </c>
      <c r="T2402" s="13">
        <f t="shared" si="2809"/>
        <v>4.3922391076609751E-2</v>
      </c>
      <c r="U2402" s="13">
        <f t="shared" si="2810"/>
        <v>6.1254263918687657E-2</v>
      </c>
      <c r="V2402" s="13">
        <f t="shared" si="2811"/>
        <v>1.5613947771248864E-3</v>
      </c>
      <c r="W2402" s="13">
        <f t="shared" si="2812"/>
        <v>1.04981885584735E-2</v>
      </c>
      <c r="X2402" s="13">
        <f t="shared" si="2813"/>
        <v>1.0107201022594053E-2</v>
      </c>
      <c r="Y2402" s="13">
        <f t="shared" si="2814"/>
        <v>4.8653875829212717E-3</v>
      </c>
      <c r="Z2402" s="13">
        <f t="shared" si="2815"/>
        <v>2.8475110729406228E-2</v>
      </c>
      <c r="AA2402" s="13">
        <f t="shared" si="2816"/>
        <v>1.9657650316491939E-2</v>
      </c>
      <c r="AB2402" s="13">
        <f t="shared" si="2817"/>
        <v>6.7852803038693111E-3</v>
      </c>
      <c r="AC2402" s="13">
        <f t="shared" si="2818"/>
        <v>6.4859778017986052E-5</v>
      </c>
      <c r="AD2402" s="13">
        <f t="shared" si="2819"/>
        <v>1.8118429950998464E-3</v>
      </c>
      <c r="AE2402" s="13">
        <f t="shared" si="2820"/>
        <v>1.7443639224856721E-3</v>
      </c>
      <c r="AF2402" s="13">
        <f t="shared" si="2821"/>
        <v>8.3969899773294601E-4</v>
      </c>
      <c r="AG2402" s="13">
        <f t="shared" si="2822"/>
        <v>2.6947526935356981E-4</v>
      </c>
      <c r="AH2402" s="13">
        <f t="shared" si="2823"/>
        <v>6.8536506722018222E-3</v>
      </c>
      <c r="AI2402" s="13">
        <f t="shared" si="2824"/>
        <v>4.7313834733011661E-3</v>
      </c>
      <c r="AJ2402" s="13">
        <f t="shared" si="2825"/>
        <v>1.6331434619380461E-3</v>
      </c>
      <c r="AK2402" s="13">
        <f t="shared" si="2826"/>
        <v>3.7581080774387344E-4</v>
      </c>
      <c r="AL2402" s="13">
        <f t="shared" si="2827"/>
        <v>1.7243211994501312E-6</v>
      </c>
      <c r="AM2402" s="13">
        <f t="shared" si="2828"/>
        <v>2.5015935049044072E-4</v>
      </c>
      <c r="AN2402" s="13">
        <f t="shared" si="2829"/>
        <v>2.4084258241367426E-4</v>
      </c>
      <c r="AO2402" s="13">
        <f t="shared" si="2830"/>
        <v>1.1593640091799011E-4</v>
      </c>
      <c r="AP2402" s="13">
        <f t="shared" si="2831"/>
        <v>3.7206180964378034E-5</v>
      </c>
      <c r="AQ2402" s="13">
        <f t="shared" si="2832"/>
        <v>8.9551246911653162E-6</v>
      </c>
      <c r="AR2402" s="13">
        <f t="shared" si="2833"/>
        <v>1.3196795751333531E-3</v>
      </c>
      <c r="AS2402" s="13">
        <f t="shared" si="2834"/>
        <v>9.1103419629543446E-4</v>
      </c>
      <c r="AT2402" s="13">
        <f t="shared" si="2835"/>
        <v>3.1446395112078572E-4</v>
      </c>
      <c r="AU2402" s="13">
        <f t="shared" si="2836"/>
        <v>7.2362872112159598E-5</v>
      </c>
      <c r="AV2402" s="13">
        <f t="shared" si="2837"/>
        <v>1.24888367370672E-5</v>
      </c>
      <c r="AW2402" s="13">
        <f t="shared" si="2838"/>
        <v>3.1834525804615864E-8</v>
      </c>
      <c r="AX2402" s="13">
        <f t="shared" si="2839"/>
        <v>2.8782709469053872E-5</v>
      </c>
      <c r="AY2402" s="13">
        <f t="shared" si="2840"/>
        <v>2.7710745426061318E-5</v>
      </c>
      <c r="AZ2402" s="13">
        <f t="shared" si="2841"/>
        <v>1.3339352448621644E-5</v>
      </c>
      <c r="BA2402" s="13">
        <f t="shared" si="2842"/>
        <v>4.2808501663089237E-6</v>
      </c>
      <c r="BB2402" s="13">
        <f t="shared" si="2843"/>
        <v>1.0303542591537531E-6</v>
      </c>
      <c r="BC2402" s="13">
        <f t="shared" si="2844"/>
        <v>1.9839608640573341E-7</v>
      </c>
      <c r="BD2402" s="13">
        <f t="shared" si="2845"/>
        <v>2.1175505147057755E-4</v>
      </c>
      <c r="BE2402" s="13">
        <f t="shared" si="2846"/>
        <v>1.4618404100745584E-4</v>
      </c>
      <c r="BF2402" s="13">
        <f t="shared" si="2847"/>
        <v>5.045871089464603E-5</v>
      </c>
      <c r="BG2402" s="13">
        <f t="shared" si="2848"/>
        <v>1.161130625752147E-5</v>
      </c>
      <c r="BH2402" s="13">
        <f t="shared" si="2849"/>
        <v>2.003951804587164E-6</v>
      </c>
      <c r="BI2402" s="13">
        <f t="shared" si="2850"/>
        <v>2.7668362170754517E-7</v>
      </c>
      <c r="BJ2402" s="14">
        <f t="shared" si="2851"/>
        <v>0.25257858893289259</v>
      </c>
      <c r="BK2402" s="14">
        <f t="shared" si="2852"/>
        <v>0.34150178834866707</v>
      </c>
      <c r="BL2402" s="14">
        <f t="shared" si="2853"/>
        <v>0.3773981611407301</v>
      </c>
      <c r="BM2402" s="14">
        <f t="shared" si="2854"/>
        <v>0.23037690245604048</v>
      </c>
      <c r="BN2402" s="14">
        <f t="shared" si="2855"/>
        <v>0.76954906778475529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1.45</v>
      </c>
      <c r="F2403" s="10">
        <f>VLOOKUP(B2403,home!$B$2:$E$405,3,FALSE)</f>
        <v>2.48</v>
      </c>
      <c r="G2403" s="10">
        <f>VLOOKUP(C2403,away!$B$2:$E$405,4,FALSE)</f>
        <v>1.1499999999999999</v>
      </c>
      <c r="H2403" s="10">
        <f>VLOOKUP(A2403,away!$A$2:$E$405,3,FALSE)</f>
        <v>1.0333333333333301</v>
      </c>
      <c r="I2403" s="10">
        <f>VLOOKUP(C2403,away!$B$2:$E$405,3,FALSE)</f>
        <v>0.69</v>
      </c>
      <c r="J2403" s="10">
        <f>VLOOKUP(B2403,home!$B$2:$E$405,4,FALSE)</f>
        <v>0.19</v>
      </c>
      <c r="K2403" s="12">
        <f t="shared" si="2800"/>
        <v>4.1353999999999997</v>
      </c>
      <c r="L2403" s="12">
        <f t="shared" si="2801"/>
        <v>0.13546999999999956</v>
      </c>
      <c r="M2403" s="13">
        <f t="shared" si="2802"/>
        <v>1.3969624291866566E-2</v>
      </c>
      <c r="N2403" s="13">
        <f t="shared" si="2803"/>
        <v>5.7769984296584996E-2</v>
      </c>
      <c r="O2403" s="13">
        <f t="shared" si="2804"/>
        <v>1.8924650028191575E-3</v>
      </c>
      <c r="P2403" s="13">
        <f t="shared" si="2805"/>
        <v>7.8260997726583448E-3</v>
      </c>
      <c r="Q2403" s="13">
        <f t="shared" si="2806"/>
        <v>0.1194509965300488</v>
      </c>
      <c r="R2403" s="13">
        <f t="shared" si="2807"/>
        <v>1.2818611696595523E-4</v>
      </c>
      <c r="S2403" s="13">
        <f t="shared" si="2808"/>
        <v>1.0960895649724609E-3</v>
      </c>
      <c r="T2403" s="13">
        <f t="shared" si="2809"/>
        <v>1.6182026499925659E-2</v>
      </c>
      <c r="U2403" s="13">
        <f t="shared" si="2810"/>
        <v>5.3010086810101125E-4</v>
      </c>
      <c r="V2403" s="13">
        <f t="shared" si="2811"/>
        <v>6.8228243063682488E-5</v>
      </c>
      <c r="W2403" s="13">
        <f t="shared" si="2812"/>
        <v>0.16465921701678796</v>
      </c>
      <c r="X2403" s="13">
        <f t="shared" si="2813"/>
        <v>2.2306384129264192E-2</v>
      </c>
      <c r="Y2403" s="13">
        <f t="shared" si="2814"/>
        <v>1.5109229289957053E-3</v>
      </c>
      <c r="Z2403" s="13">
        <f t="shared" si="2815"/>
        <v>5.7884577551259639E-6</v>
      </c>
      <c r="AA2403" s="13">
        <f t="shared" si="2816"/>
        <v>2.3937588200547911E-5</v>
      </c>
      <c r="AB2403" s="13">
        <f t="shared" si="2817"/>
        <v>4.949575112227292E-5</v>
      </c>
      <c r="AC2403" s="13">
        <f t="shared" si="2818"/>
        <v>2.3889378947025801E-6</v>
      </c>
      <c r="AD2403" s="13">
        <f t="shared" si="2819"/>
        <v>0.17023293151280622</v>
      </c>
      <c r="AE2403" s="13">
        <f t="shared" si="2820"/>
        <v>2.3061455232039785E-2</v>
      </c>
      <c r="AF2403" s="13">
        <f t="shared" si="2821"/>
        <v>1.5620676701422096E-3</v>
      </c>
      <c r="AG2403" s="13">
        <f t="shared" si="2822"/>
        <v>7.0537769091388129E-5</v>
      </c>
      <c r="AH2403" s="13">
        <f t="shared" si="2823"/>
        <v>1.9604059302172796E-7</v>
      </c>
      <c r="AI2403" s="13">
        <f t="shared" si="2824"/>
        <v>8.1070626838205389E-7</v>
      </c>
      <c r="AJ2403" s="13">
        <f t="shared" si="2825"/>
        <v>1.6762973511335728E-6</v>
      </c>
      <c r="AK2403" s="13">
        <f t="shared" si="2826"/>
        <v>2.3107200219592592E-6</v>
      </c>
      <c r="AL2403" s="13">
        <f t="shared" si="2827"/>
        <v>5.3533483575537618E-8</v>
      </c>
      <c r="AM2403" s="13">
        <f t="shared" si="2828"/>
        <v>0.14079625299561174</v>
      </c>
      <c r="AN2403" s="13">
        <f t="shared" si="2829"/>
        <v>1.9073668393315462E-2</v>
      </c>
      <c r="AO2403" s="13">
        <f t="shared" si="2830"/>
        <v>1.2919549286212187E-3</v>
      </c>
      <c r="AP2403" s="13">
        <f t="shared" si="2831"/>
        <v>5.834037806010529E-5</v>
      </c>
      <c r="AQ2403" s="13">
        <f t="shared" si="2832"/>
        <v>1.9758427539506096E-6</v>
      </c>
      <c r="AR2403" s="13">
        <f t="shared" si="2833"/>
        <v>5.311523827330678E-9</v>
      </c>
      <c r="AS2403" s="13">
        <f t="shared" si="2834"/>
        <v>2.1965275635543286E-8</v>
      </c>
      <c r="AT2403" s="13">
        <f t="shared" si="2835"/>
        <v>4.5417600431612853E-8</v>
      </c>
      <c r="AU2403" s="13">
        <f t="shared" si="2836"/>
        <v>6.2606648274963948E-8</v>
      </c>
      <c r="AV2403" s="13">
        <f t="shared" si="2837"/>
        <v>6.4725883319071467E-8</v>
      </c>
      <c r="AW2403" s="13">
        <f t="shared" si="2838"/>
        <v>8.3307414972270174E-10</v>
      </c>
      <c r="AX2403" s="13">
        <f t="shared" si="2839"/>
        <v>9.7041470773008814E-2</v>
      </c>
      <c r="AY2403" s="13">
        <f t="shared" si="2840"/>
        <v>1.3146208045619461E-2</v>
      </c>
      <c r="AZ2403" s="13">
        <f t="shared" si="2841"/>
        <v>8.9045840197003138E-4</v>
      </c>
      <c r="BA2403" s="13">
        <f t="shared" si="2842"/>
        <v>4.0210133238293238E-5</v>
      </c>
      <c r="BB2403" s="13">
        <f t="shared" si="2843"/>
        <v>1.3618166874478921E-6</v>
      </c>
      <c r="BC2403" s="13">
        <f t="shared" si="2844"/>
        <v>3.6897061329713053E-8</v>
      </c>
      <c r="BD2403" s="13">
        <f t="shared" si="2845"/>
        <v>1.1992535548141411E-10</v>
      </c>
      <c r="BE2403" s="13">
        <f t="shared" si="2846"/>
        <v>4.9593931505783987E-10</v>
      </c>
      <c r="BF2403" s="13">
        <f t="shared" si="2847"/>
        <v>1.0254537217450955E-9</v>
      </c>
      <c r="BG2403" s="13">
        <f t="shared" si="2848"/>
        <v>1.4135537736348895E-9</v>
      </c>
      <c r="BH2403" s="13">
        <f t="shared" si="2849"/>
        <v>1.4614025688724304E-9</v>
      </c>
      <c r="BI2403" s="13">
        <f t="shared" si="2850"/>
        <v>1.2086968366630096E-9</v>
      </c>
      <c r="BJ2403" s="14">
        <f t="shared" si="2851"/>
        <v>0.84914846219163465</v>
      </c>
      <c r="BK2403" s="14">
        <f t="shared" si="2852"/>
        <v>3.6108692389558793E-2</v>
      </c>
      <c r="BL2403" s="14">
        <f t="shared" si="2853"/>
        <v>2.6293848433465018E-3</v>
      </c>
      <c r="BM2403" s="14">
        <f t="shared" si="2854"/>
        <v>0.67370876465880603</v>
      </c>
      <c r="BN2403" s="14">
        <f t="shared" si="2855"/>
        <v>0.20103735601094383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1.45</v>
      </c>
      <c r="F2404" s="10">
        <f>VLOOKUP(B2404,home!$B$2:$E$405,3,FALSE)</f>
        <v>0.69</v>
      </c>
      <c r="G2404" s="10">
        <f>VLOOKUP(C2404,away!$B$2:$E$405,4,FALSE)</f>
        <v>0.41</v>
      </c>
      <c r="H2404" s="10">
        <f>VLOOKUP(A2404,away!$A$2:$E$405,3,FALSE)</f>
        <v>1.0333333333333301</v>
      </c>
      <c r="I2404" s="10">
        <f>VLOOKUP(C2404,away!$B$2:$E$405,3,FALSE)</f>
        <v>0.14000000000000001</v>
      </c>
      <c r="J2404" s="10">
        <f>VLOOKUP(B2404,home!$B$2:$E$405,4,FALSE)</f>
        <v>0.57999999999999996</v>
      </c>
      <c r="K2404" s="12">
        <f t="shared" si="2800"/>
        <v>0.41020499999999993</v>
      </c>
      <c r="L2404" s="12">
        <f t="shared" si="2801"/>
        <v>8.3906666666666407E-2</v>
      </c>
      <c r="M2404" s="13">
        <f t="shared" si="2802"/>
        <v>0.61011265004073434</v>
      </c>
      <c r="N2404" s="13">
        <f t="shared" si="2803"/>
        <v>0.25027125960995938</v>
      </c>
      <c r="O2404" s="13">
        <f t="shared" si="2804"/>
        <v>5.1192518756084382E-2</v>
      </c>
      <c r="P2404" s="13">
        <f t="shared" si="2805"/>
        <v>2.0999427156339592E-2</v>
      </c>
      <c r="Q2404" s="13">
        <f t="shared" si="2806"/>
        <v>5.1331261024151677E-2</v>
      </c>
      <c r="R2404" s="13">
        <f t="shared" si="2807"/>
        <v>2.1476968035469201E-3</v>
      </c>
      <c r="S2404" s="13">
        <f t="shared" si="2808"/>
        <v>1.8069447538293578E-4</v>
      </c>
      <c r="T2404" s="13">
        <f t="shared" si="2809"/>
        <v>4.3070350083331396E-3</v>
      </c>
      <c r="U2404" s="13">
        <f t="shared" si="2810"/>
        <v>8.8099596729896432E-4</v>
      </c>
      <c r="V2404" s="13">
        <f t="shared" si="2811"/>
        <v>6.9103458427875179E-7</v>
      </c>
      <c r="W2404" s="13">
        <f t="shared" si="2812"/>
        <v>7.0187799761373794E-3</v>
      </c>
      <c r="X2404" s="13">
        <f t="shared" si="2813"/>
        <v>5.8892243186443188E-4</v>
      </c>
      <c r="Y2404" s="13">
        <f t="shared" si="2814"/>
        <v>2.4707259091485722E-5</v>
      </c>
      <c r="Z2404" s="13">
        <f t="shared" si="2815"/>
        <v>6.0068693265425442E-5</v>
      </c>
      <c r="AA2404" s="13">
        <f t="shared" si="2816"/>
        <v>2.4640478320943842E-5</v>
      </c>
      <c r="AB2404" s="13">
        <f t="shared" si="2817"/>
        <v>5.0538237048213833E-6</v>
      </c>
      <c r="AC2404" s="13">
        <f t="shared" si="2818"/>
        <v>1.4865421178884143E-9</v>
      </c>
      <c r="AD2404" s="13">
        <f t="shared" si="2819"/>
        <v>7.1978466002785822E-4</v>
      </c>
      <c r="AE2404" s="13">
        <f t="shared" si="2820"/>
        <v>6.0394731540737293E-5</v>
      </c>
      <c r="AF2404" s="13">
        <f t="shared" si="2821"/>
        <v>2.5337603039057242E-6</v>
      </c>
      <c r="AG2404" s="13">
        <f t="shared" si="2822"/>
        <v>7.0866460411016314E-8</v>
      </c>
      <c r="AH2404" s="13">
        <f t="shared" si="2823"/>
        <v>1.2600409557310703E-6</v>
      </c>
      <c r="AI2404" s="13">
        <f t="shared" si="2824"/>
        <v>5.1687510024566366E-7</v>
      </c>
      <c r="AJ2404" s="13">
        <f t="shared" si="2825"/>
        <v>1.060123752481362E-7</v>
      </c>
      <c r="AK2404" s="13">
        <f t="shared" si="2826"/>
        <v>1.4495602129553904E-8</v>
      </c>
      <c r="AL2404" s="13">
        <f t="shared" si="2827"/>
        <v>2.0466078136451934E-12</v>
      </c>
      <c r="AM2404" s="13">
        <f t="shared" si="2828"/>
        <v>5.9051853293345522E-5</v>
      </c>
      <c r="AN2404" s="13">
        <f t="shared" si="2829"/>
        <v>4.9548441703336288E-6</v>
      </c>
      <c r="AO2404" s="13">
        <f t="shared" si="2830"/>
        <v>2.0787222909272955E-7</v>
      </c>
      <c r="AP2404" s="13">
        <f t="shared" si="2831"/>
        <v>5.8139552785801901E-9</v>
      </c>
      <c r="AQ2404" s="13">
        <f t="shared" si="2832"/>
        <v>1.219574018936834E-10</v>
      </c>
      <c r="AR2404" s="13">
        <f t="shared" si="2833"/>
        <v>2.1145167291774947E-8</v>
      </c>
      <c r="AS2404" s="13">
        <f t="shared" si="2834"/>
        <v>8.6738533489225402E-9</v>
      </c>
      <c r="AT2404" s="13">
        <f t="shared" si="2835"/>
        <v>1.7790290064973849E-9</v>
      </c>
      <c r="AU2404" s="13">
        <f t="shared" si="2836"/>
        <v>2.4325553120341993E-10</v>
      </c>
      <c r="AV2404" s="13">
        <f t="shared" si="2837"/>
        <v>2.4946158794324708E-11</v>
      </c>
      <c r="AW2404" s="13">
        <f t="shared" si="2838"/>
        <v>1.9567238797516525E-15</v>
      </c>
      <c r="AX2404" s="13">
        <f t="shared" si="2839"/>
        <v>4.0372275800327986E-6</v>
      </c>
      <c r="AY2404" s="13">
        <f t="shared" si="2840"/>
        <v>3.3875030881528424E-7</v>
      </c>
      <c r="AZ2404" s="13">
        <f t="shared" si="2841"/>
        <v>1.421170462249718E-8</v>
      </c>
      <c r="BA2404" s="13">
        <f t="shared" si="2842"/>
        <v>3.9748558750833098E-10</v>
      </c>
      <c r="BB2404" s="13">
        <f t="shared" si="2843"/>
        <v>8.3379226739663966E-12</v>
      </c>
      <c r="BC2404" s="13">
        <f t="shared" si="2844"/>
        <v>1.3992145969938772E-13</v>
      </c>
      <c r="BD2404" s="13">
        <f t="shared" si="2845"/>
        <v>2.9570341726030942E-10</v>
      </c>
      <c r="BE2404" s="13">
        <f t="shared" si="2846"/>
        <v>1.2129902027726522E-10</v>
      </c>
      <c r="BF2404" s="13">
        <f t="shared" si="2847"/>
        <v>2.4878732306417778E-11</v>
      </c>
      <c r="BG2404" s="13">
        <f t="shared" si="2848"/>
        <v>3.401793461918035E-12</v>
      </c>
      <c r="BH2404" s="13">
        <f t="shared" si="2849"/>
        <v>3.4885817176152176E-13</v>
      </c>
      <c r="BI2404" s="13">
        <f t="shared" si="2850"/>
        <v>2.8620673269487009E-14</v>
      </c>
      <c r="BJ2404" s="14">
        <f t="shared" si="2851"/>
        <v>0.31439336042903282</v>
      </c>
      <c r="BK2404" s="14">
        <f t="shared" si="2852"/>
        <v>0.63129380294593873</v>
      </c>
      <c r="BL2404" s="14">
        <f t="shared" si="2853"/>
        <v>5.4252835564901174E-2</v>
      </c>
      <c r="BM2404" s="14">
        <f t="shared" si="2854"/>
        <v>1.3944915492014891E-2</v>
      </c>
      <c r="BN2404" s="14">
        <f t="shared" si="2855"/>
        <v>0.98605481339081635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1.45</v>
      </c>
      <c r="F2405" s="10">
        <f>VLOOKUP(B2405,home!$B$2:$E$405,3,FALSE)</f>
        <v>1.1000000000000001</v>
      </c>
      <c r="G2405" s="10">
        <f>VLOOKUP(C2405,away!$B$2:$E$405,4,FALSE)</f>
        <v>0.97</v>
      </c>
      <c r="H2405" s="10">
        <f>VLOOKUP(A2405,away!$A$2:$E$405,3,FALSE)</f>
        <v>1.0333333333333301</v>
      </c>
      <c r="I2405" s="10">
        <f>VLOOKUP(C2405,away!$B$2:$E$405,3,FALSE)</f>
        <v>0.83</v>
      </c>
      <c r="J2405" s="10">
        <f>VLOOKUP(B2405,home!$B$2:$E$405,4,FALSE)</f>
        <v>2.3199999999999998</v>
      </c>
      <c r="K2405" s="12">
        <f t="shared" si="2800"/>
        <v>1.54715</v>
      </c>
      <c r="L2405" s="12">
        <f t="shared" si="2801"/>
        <v>1.9897866666666602</v>
      </c>
      <c r="M2405" s="13">
        <f t="shared" si="2802"/>
        <v>2.9102340843961978E-2</v>
      </c>
      <c r="N2405" s="13">
        <f t="shared" si="2803"/>
        <v>4.5025686636735777E-2</v>
      </c>
      <c r="O2405" s="13">
        <f t="shared" si="2804"/>
        <v>5.7907449780104099E-2</v>
      </c>
      <c r="P2405" s="13">
        <f t="shared" si="2805"/>
        <v>8.9591510927288051E-2</v>
      </c>
      <c r="Q2405" s="13">
        <f t="shared" si="2806"/>
        <v>3.4830745540012885E-2</v>
      </c>
      <c r="R2405" s="13">
        <f t="shared" si="2807"/>
        <v>5.7611735736560185E-2</v>
      </c>
      <c r="S2405" s="13">
        <f t="shared" si="2808"/>
        <v>6.8951831686588444E-2</v>
      </c>
      <c r="T2405" s="13">
        <f t="shared" si="2809"/>
        <v>6.9305753065576875E-2</v>
      </c>
      <c r="U2405" s="13">
        <f t="shared" si="2810"/>
        <v>8.9133996944819105E-2</v>
      </c>
      <c r="V2405" s="13">
        <f t="shared" si="2811"/>
        <v>2.3585345152693359E-2</v>
      </c>
      <c r="W2405" s="13">
        <f t="shared" si="2812"/>
        <v>1.796279598741031E-2</v>
      </c>
      <c r="X2405" s="13">
        <f t="shared" si="2813"/>
        <v>3.5742131951802418E-2</v>
      </c>
      <c r="Y2405" s="13">
        <f t="shared" si="2814"/>
        <v>3.5559608797968434E-2</v>
      </c>
      <c r="Z2405" s="13">
        <f t="shared" si="2815"/>
        <v>3.8211687870710206E-2</v>
      </c>
      <c r="AA2405" s="13">
        <f t="shared" si="2816"/>
        <v>5.9119212889169298E-2</v>
      </c>
      <c r="AB2405" s="13">
        <f t="shared" si="2817"/>
        <v>4.573314511073915E-2</v>
      </c>
      <c r="AC2405" s="13">
        <f t="shared" si="2818"/>
        <v>4.5379655181796803E-3</v>
      </c>
      <c r="AD2405" s="13">
        <f t="shared" si="2819"/>
        <v>6.9477849529804639E-3</v>
      </c>
      <c r="AE2405" s="13">
        <f t="shared" si="2820"/>
        <v>1.3824609862307774E-2</v>
      </c>
      <c r="AF2405" s="13">
        <f t="shared" si="2821"/>
        <v>1.3754012187944213E-2</v>
      </c>
      <c r="AG2405" s="13">
        <f t="shared" si="2822"/>
        <v>9.1225166882473799E-3</v>
      </c>
      <c r="AH2405" s="13">
        <f t="shared" si="2823"/>
        <v>1.9008276758991815E-2</v>
      </c>
      <c r="AI2405" s="13">
        <f t="shared" si="2824"/>
        <v>2.940865538767419E-2</v>
      </c>
      <c r="AJ2405" s="13">
        <f t="shared" si="2825"/>
        <v>2.2749800591520063E-2</v>
      </c>
      <c r="AK2405" s="13">
        <f t="shared" si="2826"/>
        <v>1.1732451328390089E-2</v>
      </c>
      <c r="AL2405" s="13">
        <f t="shared" si="2827"/>
        <v>5.5880479098162068E-4</v>
      </c>
      <c r="AM2405" s="13">
        <f t="shared" si="2828"/>
        <v>2.1498530980007457E-3</v>
      </c>
      <c r="AN2405" s="13">
        <f t="shared" si="2829"/>
        <v>4.2777490296938957E-3</v>
      </c>
      <c r="AO2405" s="13">
        <f t="shared" si="2830"/>
        <v>4.2559039913155792E-3</v>
      </c>
      <c r="AP2405" s="13">
        <f t="shared" si="2831"/>
        <v>2.8227803388443879E-3</v>
      </c>
      <c r="AQ2405" s="13">
        <f t="shared" si="2832"/>
        <v>1.404182670290339E-3</v>
      </c>
      <c r="AR2405" s="13">
        <f t="shared" si="2833"/>
        <v>7.564483130270333E-3</v>
      </c>
      <c r="AS2405" s="13">
        <f t="shared" si="2834"/>
        <v>1.1703390074997747E-2</v>
      </c>
      <c r="AT2405" s="13">
        <f t="shared" si="2835"/>
        <v>9.053449977266384E-3</v>
      </c>
      <c r="AU2405" s="13">
        <f t="shared" si="2836"/>
        <v>4.6690150441092279E-3</v>
      </c>
      <c r="AV2405" s="13">
        <f t="shared" si="2837"/>
        <v>1.8059166563733978E-3</v>
      </c>
      <c r="AW2405" s="13">
        <f t="shared" si="2838"/>
        <v>4.7785546612403104E-5</v>
      </c>
      <c r="AX2405" s="13">
        <f t="shared" si="2839"/>
        <v>5.5435753676197504E-4</v>
      </c>
      <c r="AY2405" s="13">
        <f t="shared" si="2840"/>
        <v>1.1030532352151508E-3</v>
      </c>
      <c r="AZ2405" s="13">
        <f t="shared" si="2841"/>
        <v>1.0974203100273154E-3</v>
      </c>
      <c r="BA2405" s="13">
        <f t="shared" si="2842"/>
        <v>7.2787743354051505E-4</v>
      </c>
      <c r="BB2405" s="13">
        <f t="shared" si="2843"/>
        <v>3.6208020305661599E-4</v>
      </c>
      <c r="BC2405" s="13">
        <f t="shared" si="2844"/>
        <v>1.4409247206120226E-4</v>
      </c>
      <c r="BD2405" s="13">
        <f t="shared" si="2845"/>
        <v>2.5086179454727993E-3</v>
      </c>
      <c r="BE2405" s="13">
        <f t="shared" si="2846"/>
        <v>3.8812082543382416E-3</v>
      </c>
      <c r="BF2405" s="13">
        <f t="shared" si="2847"/>
        <v>3.0024056753497059E-3</v>
      </c>
      <c r="BG2405" s="13">
        <f t="shared" si="2848"/>
        <v>1.5483906468724323E-3</v>
      </c>
      <c r="BH2405" s="13">
        <f t="shared" si="2849"/>
        <v>5.9889814732717081E-4</v>
      </c>
      <c r="BI2405" s="13">
        <f t="shared" si="2850"/>
        <v>1.8531705372744654E-4</v>
      </c>
      <c r="BJ2405" s="14">
        <f t="shared" si="2851"/>
        <v>0.30097499598979427</v>
      </c>
      <c r="BK2405" s="14">
        <f t="shared" si="2852"/>
        <v>0.21743085215490826</v>
      </c>
      <c r="BL2405" s="14">
        <f t="shared" si="2853"/>
        <v>0.43892581713407286</v>
      </c>
      <c r="BM2405" s="14">
        <f t="shared" si="2854"/>
        <v>0.68041861599622022</v>
      </c>
      <c r="BN2405" s="14">
        <f t="shared" si="2855"/>
        <v>0.31406946946466296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1.45</v>
      </c>
      <c r="F2406" s="10">
        <f>VLOOKUP(B2406,home!$B$2:$E$405,3,FALSE)</f>
        <v>0.69</v>
      </c>
      <c r="G2406" s="10">
        <f>VLOOKUP(C2406,away!$B$2:$E$405,4,FALSE)</f>
        <v>1.66</v>
      </c>
      <c r="H2406" s="10">
        <f>VLOOKUP(A2406,away!$A$2:$E$405,3,FALSE)</f>
        <v>1.0333333333333301</v>
      </c>
      <c r="I2406" s="10">
        <f>VLOOKUP(C2406,away!$B$2:$E$405,3,FALSE)</f>
        <v>0.28000000000000003</v>
      </c>
      <c r="J2406" s="10">
        <f>VLOOKUP(B2406,home!$B$2:$E$405,4,FALSE)</f>
        <v>1.1599999999999999</v>
      </c>
      <c r="K2406" s="12">
        <f t="shared" si="2800"/>
        <v>1.6608299999999998</v>
      </c>
      <c r="L2406" s="12">
        <f t="shared" si="2801"/>
        <v>0.33562666666666563</v>
      </c>
      <c r="M2406" s="13">
        <f t="shared" si="2802"/>
        <v>0.13581567184274684</v>
      </c>
      <c r="N2406" s="13">
        <f t="shared" si="2803"/>
        <v>0.22556674226658924</v>
      </c>
      <c r="O2406" s="13">
        <f t="shared" si="2804"/>
        <v>4.5583361221674841E-2</v>
      </c>
      <c r="P2406" s="13">
        <f t="shared" si="2805"/>
        <v>7.570621381779423E-2</v>
      </c>
      <c r="Q2406" s="13">
        <f t="shared" si="2806"/>
        <v>0.18731400627930972</v>
      </c>
      <c r="R2406" s="13">
        <f t="shared" si="2807"/>
        <v>7.6494957911466353E-3</v>
      </c>
      <c r="S2406" s="13">
        <f t="shared" si="2808"/>
        <v>1.0550017411211702E-2</v>
      </c>
      <c r="T2406" s="13">
        <f t="shared" si="2809"/>
        <v>6.2867575547503593E-2</v>
      </c>
      <c r="U2406" s="13">
        <f t="shared" si="2810"/>
        <v>1.2704512094810065E-2</v>
      </c>
      <c r="V2406" s="13">
        <f t="shared" si="2811"/>
        <v>6.534198259530396E-4</v>
      </c>
      <c r="W2406" s="13">
        <f t="shared" si="2812"/>
        <v>0.10369890701628867</v>
      </c>
      <c r="X2406" s="13">
        <f t="shared" si="2813"/>
        <v>3.4804118498853474E-2</v>
      </c>
      <c r="Y2406" s="13">
        <f t="shared" si="2814"/>
        <v>5.8405951390209116E-3</v>
      </c>
      <c r="Z2406" s="13">
        <f t="shared" si="2815"/>
        <v>8.5579159135441103E-4</v>
      </c>
      <c r="AA2406" s="13">
        <f t="shared" si="2816"/>
        <v>1.4213243486691466E-3</v>
      </c>
      <c r="AB2406" s="13">
        <f t="shared" si="2817"/>
        <v>1.1802890590000895E-3</v>
      </c>
      <c r="AC2406" s="13">
        <f t="shared" si="2818"/>
        <v>2.2764282457800023E-5</v>
      </c>
      <c r="AD2406" s="13">
        <f t="shared" si="2819"/>
        <v>4.3056563934965653E-2</v>
      </c>
      <c r="AE2406" s="13">
        <f t="shared" si="2820"/>
        <v>1.4450931031612695E-2</v>
      </c>
      <c r="AF2406" s="13">
        <f t="shared" si="2821"/>
        <v>2.4250589061850236E-3</v>
      </c>
      <c r="AG2406" s="13">
        <f t="shared" si="2822"/>
        <v>2.7130481238439656E-4</v>
      </c>
      <c r="AH2406" s="13">
        <f t="shared" si="2823"/>
        <v>7.1806619791910554E-5</v>
      </c>
      <c r="AI2406" s="13">
        <f t="shared" si="2824"/>
        <v>1.1925858834899879E-4</v>
      </c>
      <c r="AJ2406" s="13">
        <f t="shared" si="2825"/>
        <v>9.9034120643833845E-5</v>
      </c>
      <c r="AK2406" s="13">
        <f t="shared" si="2826"/>
        <v>5.4826279529632859E-5</v>
      </c>
      <c r="AL2406" s="13">
        <f t="shared" si="2827"/>
        <v>5.0756959392854011E-7</v>
      </c>
      <c r="AM2406" s="13">
        <f t="shared" si="2828"/>
        <v>1.4301926616021804E-2</v>
      </c>
      <c r="AN2406" s="13">
        <f t="shared" si="2829"/>
        <v>4.8001079570466638E-3</v>
      </c>
      <c r="AO2406" s="13">
        <f t="shared" si="2830"/>
        <v>8.055221166318547E-4</v>
      </c>
      <c r="AP2406" s="13">
        <f t="shared" si="2831"/>
        <v>9.0118234310475475E-5</v>
      </c>
      <c r="AQ2406" s="13">
        <f t="shared" si="2832"/>
        <v>7.5615206468776041E-6</v>
      </c>
      <c r="AR2406" s="13">
        <f t="shared" si="2833"/>
        <v>4.8200432890719133E-6</v>
      </c>
      <c r="AS2406" s="13">
        <f t="shared" si="2834"/>
        <v>8.0052724957893052E-6</v>
      </c>
      <c r="AT2406" s="13">
        <f t="shared" si="2835"/>
        <v>6.647698359590877E-6</v>
      </c>
      <c r="AU2406" s="13">
        <f t="shared" si="2836"/>
        <v>3.6802322888531059E-6</v>
      </c>
      <c r="AV2406" s="13">
        <f t="shared" si="2837"/>
        <v>1.5280600480739751E-6</v>
      </c>
      <c r="AW2406" s="13">
        <f t="shared" si="2838"/>
        <v>7.8591347956303913E-9</v>
      </c>
      <c r="AX2406" s="13">
        <f t="shared" si="2839"/>
        <v>3.9588447969479169E-3</v>
      </c>
      <c r="AY2406" s="13">
        <f t="shared" si="2840"/>
        <v>1.3286938830503021E-3</v>
      </c>
      <c r="AZ2406" s="13">
        <f t="shared" si="2841"/>
        <v>2.2297254949428061E-4</v>
      </c>
      <c r="BA2406" s="13">
        <f t="shared" si="2842"/>
        <v>2.4945177848311171E-5</v>
      </c>
      <c r="BB2406" s="13">
        <f t="shared" si="2843"/>
        <v>2.0930667226589557E-6</v>
      </c>
      <c r="BC2406" s="13">
        <f t="shared" si="2844"/>
        <v>1.4049780144738958E-7</v>
      </c>
      <c r="BD2406" s="13">
        <f t="shared" si="2845"/>
        <v>2.6962251038337267E-7</v>
      </c>
      <c r="BE2406" s="13">
        <f t="shared" si="2846"/>
        <v>4.4779715392001677E-7</v>
      </c>
      <c r="BF2406" s="13">
        <f t="shared" si="2847"/>
        <v>3.7185747357249076E-7</v>
      </c>
      <c r="BG2406" s="13">
        <f t="shared" si="2848"/>
        <v>2.0586401594446664E-7</v>
      </c>
      <c r="BH2406" s="13">
        <f t="shared" si="2849"/>
        <v>8.5476283400262095E-8</v>
      </c>
      <c r="BI2406" s="13">
        <f t="shared" si="2850"/>
        <v>2.8392315151931464E-8</v>
      </c>
      <c r="BJ2406" s="14">
        <f t="shared" si="2851"/>
        <v>0.70583872984923601</v>
      </c>
      <c r="BK2406" s="14">
        <f t="shared" si="2852"/>
        <v>0.22407728863280785</v>
      </c>
      <c r="BL2406" s="14">
        <f t="shared" si="2853"/>
        <v>6.8909998439848921E-2</v>
      </c>
      <c r="BM2406" s="14">
        <f t="shared" si="2854"/>
        <v>0.32071763127007002</v>
      </c>
      <c r="BN2406" s="14">
        <f t="shared" si="2855"/>
        <v>0.67763549121926148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1.28</v>
      </c>
      <c r="F2407" s="10">
        <f>VLOOKUP(B2407,home!$B$2:$E$405,3,FALSE)</f>
        <v>1.25</v>
      </c>
      <c r="G2407" s="10">
        <f>VLOOKUP(C2407,away!$B$2:$E$405,4,FALSE)</f>
        <v>1.0900000000000001</v>
      </c>
      <c r="H2407" s="10">
        <f>VLOOKUP(A2407,away!$A$2:$E$405,3,FALSE)</f>
        <v>1.26</v>
      </c>
      <c r="I2407" s="10">
        <f>VLOOKUP(C2407,away!$B$2:$E$405,3,FALSE)</f>
        <v>0.63</v>
      </c>
      <c r="J2407" s="10">
        <f>VLOOKUP(B2407,home!$B$2:$E$405,4,FALSE)</f>
        <v>0.48</v>
      </c>
      <c r="K2407" s="12">
        <f t="shared" si="2800"/>
        <v>1.7440000000000002</v>
      </c>
      <c r="L2407" s="12">
        <f t="shared" si="2801"/>
        <v>0.38102400000000003</v>
      </c>
      <c r="M2407" s="13">
        <f t="shared" si="2802"/>
        <v>0.11943010190987761</v>
      </c>
      <c r="N2407" s="13">
        <f t="shared" si="2803"/>
        <v>0.2082860977308266</v>
      </c>
      <c r="O2407" s="13">
        <f t="shared" si="2804"/>
        <v>4.5505735150109208E-2</v>
      </c>
      <c r="P2407" s="13">
        <f t="shared" si="2805"/>
        <v>7.936200210179048E-2</v>
      </c>
      <c r="Q2407" s="13">
        <f t="shared" si="2806"/>
        <v>0.18162547722128081</v>
      </c>
      <c r="R2407" s="13">
        <f t="shared" si="2807"/>
        <v>8.6693886149176065E-3</v>
      </c>
      <c r="S2407" s="13">
        <f t="shared" si="2808"/>
        <v>1.3184128785131023E-2</v>
      </c>
      <c r="T2407" s="13">
        <f t="shared" si="2809"/>
        <v>6.9203665832761302E-2</v>
      </c>
      <c r="U2407" s="13">
        <f t="shared" si="2810"/>
        <v>1.5119413744416308E-2</v>
      </c>
      <c r="V2407" s="13">
        <f t="shared" si="2811"/>
        <v>9.7343675377530394E-4</v>
      </c>
      <c r="W2407" s="13">
        <f t="shared" si="2812"/>
        <v>0.10558494409130462</v>
      </c>
      <c r="X2407" s="13">
        <f t="shared" si="2813"/>
        <v>4.0230397737445252E-2</v>
      </c>
      <c r="Y2407" s="13">
        <f t="shared" si="2814"/>
        <v>7.6643735337561698E-3</v>
      </c>
      <c r="Z2407" s="13">
        <f t="shared" si="2815"/>
        <v>1.1010817092034558E-3</v>
      </c>
      <c r="AA2407" s="13">
        <f t="shared" si="2816"/>
        <v>1.920286500850827E-3</v>
      </c>
      <c r="AB2407" s="13">
        <f t="shared" si="2817"/>
        <v>1.6744898287419214E-3</v>
      </c>
      <c r="AC2407" s="13">
        <f t="shared" si="2818"/>
        <v>4.0428401458082482E-5</v>
      </c>
      <c r="AD2407" s="13">
        <f t="shared" si="2819"/>
        <v>4.6035035623808826E-2</v>
      </c>
      <c r="AE2407" s="13">
        <f t="shared" si="2820"/>
        <v>1.7540453413526134E-2</v>
      </c>
      <c r="AF2407" s="13">
        <f t="shared" si="2821"/>
        <v>3.3416668607176912E-3</v>
      </c>
      <c r="AG2407" s="13">
        <f t="shared" si="2822"/>
        <v>4.2441842464603267E-4</v>
      </c>
      <c r="AH2407" s="13">
        <f t="shared" si="2823"/>
        <v>1.0488463929188437E-4</v>
      </c>
      <c r="AI2407" s="13">
        <f t="shared" si="2824"/>
        <v>1.8291881092504636E-4</v>
      </c>
      <c r="AJ2407" s="13">
        <f t="shared" si="2825"/>
        <v>1.5950520312664045E-4</v>
      </c>
      <c r="AK2407" s="13">
        <f t="shared" si="2826"/>
        <v>9.2725691417620346E-5</v>
      </c>
      <c r="AL2407" s="13">
        <f t="shared" si="2827"/>
        <v>1.0745963807045904E-6</v>
      </c>
      <c r="AM2407" s="13">
        <f t="shared" si="2828"/>
        <v>1.6057020425584521E-2</v>
      </c>
      <c r="AN2407" s="13">
        <f t="shared" si="2829"/>
        <v>6.1181101506379166E-3</v>
      </c>
      <c r="AO2407" s="13">
        <f t="shared" si="2830"/>
        <v>1.1655734010183308E-3</v>
      </c>
      <c r="AP2407" s="13">
        <f t="shared" si="2831"/>
        <v>1.4803714651653621E-4</v>
      </c>
      <c r="AQ2407" s="13">
        <f t="shared" si="2832"/>
        <v>1.4101426428579171E-5</v>
      </c>
      <c r="AR2407" s="13">
        <f t="shared" si="2833"/>
        <v>7.9927129603101921E-6</v>
      </c>
      <c r="AS2407" s="13">
        <f t="shared" si="2834"/>
        <v>1.3939291402780978E-5</v>
      </c>
      <c r="AT2407" s="13">
        <f t="shared" si="2835"/>
        <v>1.2155062103225014E-5</v>
      </c>
      <c r="AU2407" s="13">
        <f t="shared" si="2836"/>
        <v>7.0661427693414775E-6</v>
      </c>
      <c r="AV2407" s="13">
        <f t="shared" si="2837"/>
        <v>3.0808382474328852E-6</v>
      </c>
      <c r="AW2407" s="13">
        <f t="shared" si="2838"/>
        <v>1.983543299485017E-8</v>
      </c>
      <c r="AX2407" s="13">
        <f t="shared" si="2839"/>
        <v>4.667240603703238E-3</v>
      </c>
      <c r="AY2407" s="13">
        <f t="shared" si="2840"/>
        <v>1.7783306837854224E-3</v>
      </c>
      <c r="AZ2407" s="13">
        <f t="shared" si="2841"/>
        <v>3.3879333522932845E-4</v>
      </c>
      <c r="BA2407" s="13">
        <f t="shared" si="2842"/>
        <v>4.302946392080656E-5</v>
      </c>
      <c r="BB2407" s="13">
        <f t="shared" si="2843"/>
        <v>4.0988146152403488E-6</v>
      </c>
      <c r="BC2407" s="13">
        <f t="shared" si="2844"/>
        <v>3.1234934799146787E-7</v>
      </c>
      <c r="BD2407" s="13">
        <f t="shared" si="2845"/>
        <v>5.0756924383153832E-7</v>
      </c>
      <c r="BE2407" s="13">
        <f t="shared" si="2846"/>
        <v>8.8520076124220295E-7</v>
      </c>
      <c r="BF2407" s="13">
        <f t="shared" si="2847"/>
        <v>7.7189506380320106E-7</v>
      </c>
      <c r="BG2407" s="13">
        <f t="shared" si="2848"/>
        <v>4.4872833042426107E-7</v>
      </c>
      <c r="BH2407" s="13">
        <f t="shared" si="2849"/>
        <v>1.9564555206497788E-7</v>
      </c>
      <c r="BI2407" s="13">
        <f t="shared" si="2850"/>
        <v>6.8241168560264288E-8</v>
      </c>
      <c r="BJ2407" s="14">
        <f t="shared" si="2851"/>
        <v>0.71027117827086128</v>
      </c>
      <c r="BK2407" s="14">
        <f t="shared" si="2852"/>
        <v>0.21476950323219862</v>
      </c>
      <c r="BL2407" s="14">
        <f t="shared" si="2853"/>
        <v>7.3476459511400069E-2</v>
      </c>
      <c r="BM2407" s="14">
        <f t="shared" si="2854"/>
        <v>0.35496110914650875</v>
      </c>
      <c r="BN2407" s="14">
        <f t="shared" si="2855"/>
        <v>0.64287880272880238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1.28</v>
      </c>
      <c r="F2408" s="10">
        <f>VLOOKUP(B2408,home!$B$2:$E$405,3,FALSE)</f>
        <v>0.94</v>
      </c>
      <c r="G2408" s="10">
        <f>VLOOKUP(C2408,away!$B$2:$E$405,4,FALSE)</f>
        <v>1.41</v>
      </c>
      <c r="H2408" s="10">
        <f>VLOOKUP(A2408,away!$A$2:$E$405,3,FALSE)</f>
        <v>1.26</v>
      </c>
      <c r="I2408" s="10">
        <f>VLOOKUP(C2408,away!$B$2:$E$405,3,FALSE)</f>
        <v>1.25</v>
      </c>
      <c r="J2408" s="10">
        <f>VLOOKUP(B2408,home!$B$2:$E$405,4,FALSE)</f>
        <v>0.79</v>
      </c>
      <c r="K2408" s="12">
        <f t="shared" ref="K2408:K2471" si="2856">E2408*F2408*G2408</f>
        <v>1.696512</v>
      </c>
      <c r="L2408" s="12">
        <f t="shared" ref="L2408:L2471" si="2857">H2408*I2408*J2408</f>
        <v>1.2442500000000001</v>
      </c>
      <c r="M2408" s="13">
        <f t="shared" ref="M2408:M2471" si="2858">_xlfn.POISSON.DIST(0,K2408,FALSE) * _xlfn.POISSON.DIST(0,L2408,FALSE)</f>
        <v>5.2825460397238164E-2</v>
      </c>
      <c r="N2408" s="13">
        <f t="shared" ref="N2408:N2471" si="2859">_xlfn.POISSON.DIST(1,K2408,FALSE) * _xlfn.POISSON.DIST(0,L2408,FALSE)</f>
        <v>8.9619027469439297E-2</v>
      </c>
      <c r="O2408" s="13">
        <f t="shared" ref="O2408:O2471" si="2860">_xlfn.POISSON.DIST(0,K2408,FALSE) * _xlfn.POISSON.DIST(1,L2408,FALSE)</f>
        <v>6.5728079099263578E-2</v>
      </c>
      <c r="P2408" s="13">
        <f t="shared" ref="P2408:P2471" si="2861">_xlfn.POISSON.DIST(1,K2408,FALSE) * _xlfn.POISSON.DIST(1,L2408,FALSE)</f>
        <v>0.11150847492884985</v>
      </c>
      <c r="Q2408" s="13">
        <f t="shared" ref="Q2408:Q2471" si="2862">_xlfn.POISSON.DIST(2,K2408,FALSE) * _xlfn.POISSON.DIST(0,L2408,FALSE)</f>
        <v>7.6019877765116706E-2</v>
      </c>
      <c r="R2408" s="13">
        <f t="shared" ref="R2408:R2471" si="2863">_xlfn.POISSON.DIST(0,K2408,FALSE) * _xlfn.POISSON.DIST(2,L2408,FALSE)</f>
        <v>4.0891081209629372E-2</v>
      </c>
      <c r="S2408" s="13">
        <f t="shared" ref="S2408:S2471" si="2864">_xlfn.POISSON.DIST(2,K2408,FALSE) * _xlfn.POISSON.DIST(2,L2408,FALSE)</f>
        <v>5.8845393336164988E-2</v>
      </c>
      <c r="T2408" s="13">
        <f t="shared" ref="T2408:T2471" si="2865">_xlfn.POISSON.DIST(2,K2408,FALSE) * _xlfn.POISSON.DIST(1,L2408,FALSE)</f>
        <v>9.4587732909246464E-2</v>
      </c>
      <c r="U2408" s="13">
        <f t="shared" ref="U2408:U2471" si="2866">_xlfn.POISSON.DIST(1,K2408,FALSE) * _xlfn.POISSON.DIST(2,L2408,FALSE)</f>
        <v>6.9372209965110745E-2</v>
      </c>
      <c r="V2408" s="13">
        <f t="shared" ref="V2408:V2471" si="2867">_xlfn.POISSON.DIST(3,K2408,FALSE) * _xlfn.POISSON.DIST(3,L2408,FALSE)</f>
        <v>1.3801762378639185E-2</v>
      </c>
      <c r="W2408" s="13">
        <f t="shared" ref="W2408:W2471" si="2868">_xlfn.POISSON.DIST(3,K2408,FALSE) * _xlfn.POISSON.DIST(0,L2408,FALSE)</f>
        <v>4.2989544955684564E-2</v>
      </c>
      <c r="X2408" s="13">
        <f t="shared" ref="X2408:X2471" si="2869">_xlfn.POISSON.DIST(3,K2408,FALSE) * _xlfn.POISSON.DIST(1,L2408,FALSE)</f>
        <v>5.348974131111052E-2</v>
      </c>
      <c r="Y2408" s="13">
        <f t="shared" ref="Y2408:Y2471" si="2870">_xlfn.POISSON.DIST(3,K2408,FALSE) * _xlfn.POISSON.DIST(2,L2408,FALSE)</f>
        <v>3.3277305313174646E-2</v>
      </c>
      <c r="Z2408" s="13">
        <f t="shared" ref="Z2408:Z2471" si="2871">_xlfn.POISSON.DIST(0,K2408,FALSE) * _xlfn.POISSON.DIST(3,L2408,FALSE)</f>
        <v>1.6959575931693782E-2</v>
      </c>
      <c r="AA2408" s="13">
        <f t="shared" ref="AA2408:AA2471" si="2872">_xlfn.POISSON.DIST(1,K2408,FALSE) * _xlfn.POISSON.DIST(3,L2408,FALSE)</f>
        <v>2.8772124083029683E-2</v>
      </c>
      <c r="AB2408" s="13">
        <f t="shared" ref="AB2408:AB2471" si="2873">_xlfn.POISSON.DIST(2,K2408,FALSE) * _xlfn.POISSON.DIST(3,L2408,FALSE)</f>
        <v>2.4406126886174429E-2</v>
      </c>
      <c r="AC2408" s="13">
        <f t="shared" ref="AC2408:AC2471" si="2874">_xlfn.POISSON.DIST(4,K2408,FALSE) * _xlfn.POISSON.DIST(4,L2408,FALSE)</f>
        <v>1.8208708719707801E-3</v>
      </c>
      <c r="AD2408" s="13">
        <f t="shared" ref="AD2408:AD2471" si="2875">_xlfn.POISSON.DIST(4,K2408,FALSE) * _xlfn.POISSON.DIST(0,L2408,FALSE)</f>
        <v>1.8233069722964578E-2</v>
      </c>
      <c r="AE2408" s="13">
        <f t="shared" ref="AE2408:AE2471" si="2876">_xlfn.POISSON.DIST(4,K2408,FALSE) * _xlfn.POISSON.DIST(1,L2408,FALSE)</f>
        <v>2.2686497002798678E-2</v>
      </c>
      <c r="AF2408" s="13">
        <f t="shared" ref="AF2408:AF2471" si="2877">_xlfn.POISSON.DIST(4,K2408,FALSE) * _xlfn.POISSON.DIST(2,L2408,FALSE)</f>
        <v>1.4113836947866134E-2</v>
      </c>
      <c r="AG2408" s="13">
        <f t="shared" ref="AG2408:AG2471" si="2878">_xlfn.POISSON.DIST(4,K2408,FALSE) * _xlfn.POISSON.DIST(3,L2408,FALSE)</f>
        <v>5.8537138741274787E-3</v>
      </c>
      <c r="AH2408" s="13">
        <f t="shared" ref="AH2408:AH2471" si="2879">_xlfn.POISSON.DIST(0,K2408,FALSE) * _xlfn.POISSON.DIST(4,L2408,FALSE)</f>
        <v>5.2754880882525008E-3</v>
      </c>
      <c r="AI2408" s="13">
        <f t="shared" ref="AI2408:AI2471" si="2880">_xlfn.POISSON.DIST(1,K2408,FALSE) * _xlfn.POISSON.DIST(4,L2408,FALSE)</f>
        <v>8.949928847577426E-3</v>
      </c>
      <c r="AJ2408" s="13">
        <f t="shared" ref="AJ2408:AJ2471" si="2881">_xlfn.POISSON.DIST(2,K2408,FALSE) * _xlfn.POISSON.DIST(4,L2408,FALSE)</f>
        <v>7.5918308445306381E-3</v>
      </c>
      <c r="AK2408" s="13">
        <f t="shared" ref="AK2408:AK2471" si="2882">_xlfn.POISSON.DIST(3,K2408,FALSE) * _xlfn.POISSON.DIST(4,L2408,FALSE)</f>
        <v>4.2932107099054543E-3</v>
      </c>
      <c r="AL2408" s="13">
        <f t="shared" ref="AL2408:AL2471" si="2883">_xlfn.POISSON.DIST(5,K2408,FALSE) * _xlfn.POISSON.DIST(5,L2408,FALSE)</f>
        <v>1.5374596450195229E-4</v>
      </c>
      <c r="AM2408" s="13">
        <f t="shared" ref="AM2408:AM2471" si="2884">_xlfn.POISSON.DIST(5,K2408,FALSE) * _xlfn.POISSON.DIST(0,L2408,FALSE)</f>
        <v>6.1865243163692204E-3</v>
      </c>
      <c r="AN2408" s="13">
        <f t="shared" ref="AN2408:AN2471" si="2885">_xlfn.POISSON.DIST(5,K2408,FALSE) * _xlfn.POISSON.DIST(1,L2408,FALSE)</f>
        <v>7.6975828806424024E-3</v>
      </c>
      <c r="AO2408" s="13">
        <f t="shared" ref="AO2408:AO2471" si="2886">_xlfn.POISSON.DIST(5,K2408,FALSE) * _xlfn.POISSON.DIST(2,L2408,FALSE)</f>
        <v>4.7888587496196571E-3</v>
      </c>
      <c r="AP2408" s="13">
        <f t="shared" ref="AP2408:AP2471" si="2887">_xlfn.POISSON.DIST(5,K2408,FALSE) * _xlfn.POISSON.DIST(3,L2408,FALSE)</f>
        <v>1.9861791664047526E-3</v>
      </c>
      <c r="AQ2408" s="13">
        <f t="shared" ref="AQ2408:AQ2471" si="2888">_xlfn.POISSON.DIST(5,K2408,FALSE) * _xlfn.POISSON.DIST(4,L2408,FALSE)</f>
        <v>6.1782585694977884E-4</v>
      </c>
      <c r="AR2408" s="13">
        <f t="shared" ref="AR2408:AR2471" si="2889">_xlfn.POISSON.DIST(0,K2408,FALSE) * _xlfn.POISSON.DIST(5,L2408,FALSE)</f>
        <v>1.3128052107616334E-3</v>
      </c>
      <c r="AS2408" s="13">
        <f t="shared" ref="AS2408:AS2471" si="2890">_xlfn.POISSON.DIST(1,K2408,FALSE) * _xlfn.POISSON.DIST(5,L2408,FALSE)</f>
        <v>2.22718979371964E-3</v>
      </c>
      <c r="AT2408" s="13">
        <f t="shared" ref="AT2408:AT2471" si="2891">_xlfn.POISSON.DIST(2,K2408,FALSE) * _xlfn.POISSON.DIST(5,L2408,FALSE)</f>
        <v>1.8892271056614471E-3</v>
      </c>
      <c r="AU2408" s="13">
        <f t="shared" ref="AU2408:AU2471" si="2892">_xlfn.POISSON.DIST(3,K2408,FALSE) * _xlfn.POISSON.DIST(5,L2408,FALSE)</f>
        <v>1.0683654851599712E-3</v>
      </c>
      <c r="AV2408" s="13">
        <f t="shared" ref="AV2408:AV2471" si="2893">_xlfn.POISSON.DIST(4,K2408,FALSE) * _xlfn.POISSON.DIST(5,L2408,FALSE)</f>
        <v>4.5312371648992809E-4</v>
      </c>
      <c r="AW2408" s="13">
        <f t="shared" ref="AW2408:AW2471" si="2894">_xlfn.POISSON.DIST(6,K2408,FALSE) * _xlfn.POISSON.DIST(6,L2408,FALSE)</f>
        <v>9.0150016357632421E-6</v>
      </c>
      <c r="AX2408" s="13">
        <f t="shared" ref="AX2408:AX2471" si="2895">_xlfn.POISSON.DIST(6,K2408,FALSE) * _xlfn.POISSON.DIST(0,L2408,FALSE)</f>
        <v>1.7492521235020276E-3</v>
      </c>
      <c r="AY2408" s="13">
        <f t="shared" ref="AY2408:AY2471" si="2896">_xlfn.POISSON.DIST(6,K2408,FALSE) * _xlfn.POISSON.DIST(1,L2408,FALSE)</f>
        <v>2.176506954667398E-3</v>
      </c>
      <c r="AZ2408" s="13">
        <f t="shared" ref="AZ2408:AZ2471" si="2897">_xlfn.POISSON.DIST(6,K2408,FALSE) * _xlfn.POISSON.DIST(2,L2408,FALSE)</f>
        <v>1.3540593891724555E-3</v>
      </c>
      <c r="BA2408" s="13">
        <f t="shared" ref="BA2408:BA2471" si="2898">_xlfn.POISSON.DIST(6,K2408,FALSE) * _xlfn.POISSON.DIST(3,L2408,FALSE)</f>
        <v>5.6159613165927596E-4</v>
      </c>
      <c r="BB2408" s="13">
        <f t="shared" ref="BB2408:BB2471" si="2899">_xlfn.POISSON.DIST(6,K2408,FALSE) * _xlfn.POISSON.DIST(4,L2408,FALSE)</f>
        <v>1.7469149670426364E-4</v>
      </c>
      <c r="BC2408" s="13">
        <f t="shared" ref="BC2408:BC2471" si="2900">_xlfn.POISSON.DIST(6,K2408,FALSE) * _xlfn.POISSON.DIST(5,L2408,FALSE)</f>
        <v>4.3471978954855952E-5</v>
      </c>
      <c r="BD2408" s="13">
        <f t="shared" ref="BD2408:BD2471" si="2901">_xlfn.POISSON.DIST(0,K2408,FALSE) * _xlfn.POISSON.DIST(6,L2408,FALSE)</f>
        <v>2.7224298058169333E-4</v>
      </c>
      <c r="BE2408" s="13">
        <f t="shared" ref="BE2408:BE2471" si="2902">_xlfn.POISSON.DIST(1,K2408,FALSE) * _xlfn.POISSON.DIST(6,L2408,FALSE)</f>
        <v>4.6186348347260973E-4</v>
      </c>
      <c r="BF2408" s="13">
        <f t="shared" ref="BF2408:BF2471" si="2903">_xlfn.POISSON.DIST(2,K2408,FALSE) * _xlfn.POISSON.DIST(6,L2408,FALSE)</f>
        <v>3.9177847103654209E-4</v>
      </c>
      <c r="BG2408" s="13">
        <f t="shared" ref="BG2408:BG2471" si="2904">_xlfn.POISSON.DIST(3,K2408,FALSE) * _xlfn.POISSON.DIST(6,L2408,FALSE)</f>
        <v>2.2155229248504871E-4</v>
      </c>
      <c r="BH2408" s="13">
        <f t="shared" ref="BH2408:BH2471" si="2905">_xlfn.POISSON.DIST(4,K2408,FALSE) * _xlfn.POISSON.DIST(6,L2408,FALSE)</f>
        <v>9.3966530707098725E-5</v>
      </c>
      <c r="BI2408" s="13">
        <f t="shared" ref="BI2408:BI2471" si="2906">_xlfn.POISSON.DIST(5,K2408,FALSE) * _xlfn.POISSON.DIST(6,L2408,FALSE)</f>
        <v>3.1883069388592311E-5</v>
      </c>
      <c r="BJ2408" s="14">
        <f t="shared" ref="BJ2408:BJ2471" si="2907">SUM(N2408,Q2408,T2408,W2408,X2408,Y2408,AD2408,AE2408,AF2408,AG2408,AM2408,AN2408,AO2408,AP2408,AQ2408,AX2408,AY2408,AZ2408,BA2408,BB2408,BC2408)</f>
        <v>0.47820689631617513</v>
      </c>
      <c r="BK2408" s="14">
        <f t="shared" ref="BK2408:BK2471" si="2908">SUM(M2408,P2408,S2408,V2408,AC2408,AL2408,AY2408)</f>
        <v>0.24113221483203234</v>
      </c>
      <c r="BL2408" s="14">
        <f t="shared" ref="BL2408:BL2471" si="2909">SUM(O2408,R2408,U2408,AA2408,AB2408,AH2408,AI2408,AJ2408,AK2408,AR2408,AS2408,AT2408,AU2408,AV2408,BD2408,BE2408,BF2408,BG2408,BH2408,BI2408)</f>
        <v>0.26370407787293815</v>
      </c>
      <c r="BM2408" s="14">
        <f t="shared" ref="BM2408:BM2471" si="2910">SUM(S2408:BI2408)</f>
        <v>0.56124327213027059</v>
      </c>
      <c r="BN2408" s="14">
        <f t="shared" ref="BN2408:BN2471" si="2911">SUM(M2408:R2408)</f>
        <v>0.43659200086953698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1.28</v>
      </c>
      <c r="F2409" s="10">
        <f>VLOOKUP(B2409,home!$B$2:$E$405,3,FALSE)</f>
        <v>1.17</v>
      </c>
      <c r="G2409" s="10">
        <f>VLOOKUP(C2409,away!$B$2:$E$405,4,FALSE)</f>
        <v>1.72</v>
      </c>
      <c r="H2409" s="10">
        <f>VLOOKUP(A2409,away!$A$2:$E$405,3,FALSE)</f>
        <v>1.26</v>
      </c>
      <c r="I2409" s="10">
        <f>VLOOKUP(C2409,away!$B$2:$E$405,3,FALSE)</f>
        <v>1.0900000000000001</v>
      </c>
      <c r="J2409" s="10">
        <f>VLOOKUP(B2409,home!$B$2:$E$405,4,FALSE)</f>
        <v>1.59</v>
      </c>
      <c r="K2409" s="12">
        <f t="shared" si="2856"/>
        <v>2.5758719999999999</v>
      </c>
      <c r="L2409" s="12">
        <f t="shared" si="2857"/>
        <v>2.1837060000000004</v>
      </c>
      <c r="M2409" s="13">
        <f t="shared" si="2858"/>
        <v>8.5692248474700892E-3</v>
      </c>
      <c r="N2409" s="13">
        <f t="shared" si="2859"/>
        <v>2.2073226346302474E-2</v>
      </c>
      <c r="O2409" s="13">
        <f t="shared" si="2860"/>
        <v>1.8712667714769524E-2</v>
      </c>
      <c r="P2409" s="13">
        <f t="shared" si="2861"/>
        <v>4.8201436811778797E-2</v>
      </c>
      <c r="Q2409" s="13">
        <f t="shared" si="2862"/>
        <v>2.8428902847551424E-2</v>
      </c>
      <c r="R2409" s="13">
        <f t="shared" si="2863"/>
        <v>2.0431482382374255E-2</v>
      </c>
      <c r="S2409" s="13">
        <f t="shared" si="2864"/>
        <v>6.7782633554242674E-2</v>
      </c>
      <c r="T2409" s="13">
        <f t="shared" si="2865"/>
        <v>6.2080365721615141E-2</v>
      </c>
      <c r="U2409" s="13">
        <f t="shared" si="2866"/>
        <v>5.2628883387251128E-2</v>
      </c>
      <c r="V2409" s="13">
        <f t="shared" si="2867"/>
        <v>4.2363747873691862E-2</v>
      </c>
      <c r="W2409" s="13">
        <f t="shared" si="2868"/>
        <v>2.4409738278575996E-2</v>
      </c>
      <c r="X2409" s="13">
        <f t="shared" si="2869"/>
        <v>5.3303691937356082E-2</v>
      </c>
      <c r="Y2409" s="13">
        <f t="shared" si="2870"/>
        <v>5.8199795952878067E-2</v>
      </c>
      <c r="Z2409" s="13">
        <f t="shared" si="2871"/>
        <v>1.4872116889094988E-2</v>
      </c>
      <c r="AA2409" s="13">
        <f t="shared" si="2872"/>
        <v>3.8308669475346883E-2</v>
      </c>
      <c r="AB2409" s="13">
        <f t="shared" si="2873"/>
        <v>4.9339114529400367E-2</v>
      </c>
      <c r="AC2409" s="13">
        <f t="shared" si="2874"/>
        <v>1.4893365156933871E-2</v>
      </c>
      <c r="AD2409" s="13">
        <f t="shared" si="2875"/>
        <v>1.5719090339778034E-2</v>
      </c>
      <c r="AE2409" s="13">
        <f t="shared" si="2876"/>
        <v>3.432587188951533E-2</v>
      </c>
      <c r="AF2409" s="13">
        <f t="shared" si="2877"/>
        <v>3.7478806200182992E-2</v>
      </c>
      <c r="AG2409" s="13">
        <f t="shared" si="2878"/>
        <v>2.7280897990725608E-2</v>
      </c>
      <c r="AH2409" s="13">
        <f t="shared" si="2879"/>
        <v>8.1190827208545181E-3</v>
      </c>
      <c r="AI2409" s="13">
        <f t="shared" si="2880"/>
        <v>2.0913717846332971E-2</v>
      </c>
      <c r="AJ2409" s="13">
        <f t="shared" si="2881"/>
        <v>2.6935530108134702E-2</v>
      </c>
      <c r="AK2409" s="13">
        <f t="shared" si="2882"/>
        <v>2.312749260356705E-2</v>
      </c>
      <c r="AL2409" s="13">
        <f t="shared" si="2883"/>
        <v>3.3509756707510705E-3</v>
      </c>
      <c r="AM2409" s="13">
        <f t="shared" si="2884"/>
        <v>8.0980729343409375E-3</v>
      </c>
      <c r="AN2409" s="13">
        <f t="shared" si="2885"/>
        <v>1.7683810455157916E-2</v>
      </c>
      <c r="AO2409" s="13">
        <f t="shared" si="2886"/>
        <v>1.930812149689554E-2</v>
      </c>
      <c r="AP2409" s="13">
        <f t="shared" si="2887"/>
        <v>1.405442025383326E-2</v>
      </c>
      <c r="AQ2409" s="13">
        <f t="shared" si="2888"/>
        <v>7.6726804587043075E-3</v>
      </c>
      <c r="AR2409" s="13">
        <f t="shared" si="2889"/>
        <v>3.5459379304052683E-3</v>
      </c>
      <c r="AS2409" s="13">
        <f t="shared" si="2890"/>
        <v>9.1338822286688784E-3</v>
      </c>
      <c r="AT2409" s="13">
        <f t="shared" si="2891"/>
        <v>1.1763855742062882E-2</v>
      </c>
      <c r="AU2409" s="13">
        <f t="shared" si="2892"/>
        <v>1.0100728872673001E-2</v>
      </c>
      <c r="AV2409" s="13">
        <f t="shared" si="2893"/>
        <v>6.5045461706774886E-3</v>
      </c>
      <c r="AW2409" s="13">
        <f t="shared" si="2894"/>
        <v>5.2358502835748934E-4</v>
      </c>
      <c r="AX2409" s="13">
        <f t="shared" si="2895"/>
        <v>3.4765998875877775E-3</v>
      </c>
      <c r="AY2409" s="13">
        <f t="shared" si="2896"/>
        <v>7.5918720341247563E-3</v>
      </c>
      <c r="AZ2409" s="13">
        <f t="shared" si="2897"/>
        <v>8.2892082560752194E-3</v>
      </c>
      <c r="BA2409" s="13">
        <f t="shared" si="2898"/>
        <v>6.0337312680136665E-3</v>
      </c>
      <c r="BB2409" s="13">
        <f t="shared" si="2899"/>
        <v>3.2939737930872642E-3</v>
      </c>
      <c r="BC2409" s="13">
        <f t="shared" si="2900"/>
        <v>1.438614067161484E-3</v>
      </c>
      <c r="BD2409" s="13">
        <f t="shared" si="2901"/>
        <v>1.2905476557089281E-3</v>
      </c>
      <c r="BE2409" s="13">
        <f t="shared" si="2902"/>
        <v>3.3242855710062676E-3</v>
      </c>
      <c r="BF2409" s="13">
        <f t="shared" si="2903"/>
        <v>4.2814670611795282E-3</v>
      </c>
      <c r="BG2409" s="13">
        <f t="shared" si="2904"/>
        <v>3.6761703739382119E-3</v>
      </c>
      <c r="BH2409" s="13">
        <f t="shared" si="2905"/>
        <v>2.3673360833642429E-3</v>
      </c>
      <c r="BI2409" s="13">
        <f t="shared" si="2906"/>
        <v>1.219590946345523E-3</v>
      </c>
      <c r="BJ2409" s="14">
        <f t="shared" si="2907"/>
        <v>0.46024149240946322</v>
      </c>
      <c r="BK2409" s="14">
        <f t="shared" si="2908"/>
        <v>0.19275325594899312</v>
      </c>
      <c r="BL2409" s="14">
        <f t="shared" si="2909"/>
        <v>0.31572498940406168</v>
      </c>
      <c r="BM2409" s="14">
        <f t="shared" si="2910"/>
        <v>0.83010662669559887</v>
      </c>
      <c r="BN2409" s="14">
        <f t="shared" si="2911"/>
        <v>0.14641694095024654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1.28</v>
      </c>
      <c r="F2410" s="10">
        <f>VLOOKUP(B2410,home!$B$2:$E$405,3,FALSE)</f>
        <v>1.56</v>
      </c>
      <c r="G2410" s="10">
        <f>VLOOKUP(C2410,away!$B$2:$E$405,4,FALSE)</f>
        <v>0.47</v>
      </c>
      <c r="H2410" s="10">
        <f>VLOOKUP(A2410,away!$A$2:$E$405,3,FALSE)</f>
        <v>1.26</v>
      </c>
      <c r="I2410" s="10">
        <f>VLOOKUP(C2410,away!$B$2:$E$405,3,FALSE)</f>
        <v>0.63</v>
      </c>
      <c r="J2410" s="10">
        <f>VLOOKUP(B2410,home!$B$2:$E$405,4,FALSE)</f>
        <v>0.63</v>
      </c>
      <c r="K2410" s="12">
        <f t="shared" si="2856"/>
        <v>0.938496</v>
      </c>
      <c r="L2410" s="12">
        <f t="shared" si="2857"/>
        <v>0.50009400000000004</v>
      </c>
      <c r="M2410" s="13">
        <f t="shared" si="2858"/>
        <v>0.23726206245063458</v>
      </c>
      <c r="N2410" s="13">
        <f t="shared" si="2859"/>
        <v>0.22266949656167073</v>
      </c>
      <c r="O2410" s="13">
        <f t="shared" si="2860"/>
        <v>0.11865333385918764</v>
      </c>
      <c r="P2410" s="13">
        <f t="shared" si="2861"/>
        <v>0.11135567921351215</v>
      </c>
      <c r="Q2410" s="13">
        <f t="shared" si="2862"/>
        <v>0.10448721592257086</v>
      </c>
      <c r="R2410" s="13">
        <f t="shared" si="2863"/>
        <v>2.9668910171488296E-2</v>
      </c>
      <c r="S2410" s="13">
        <f t="shared" si="2864"/>
        <v>1.306581335109424E-2</v>
      </c>
      <c r="T2410" s="13">
        <f t="shared" si="2865"/>
        <v>5.2253429759582144E-2</v>
      </c>
      <c r="U2410" s="13">
        <f t="shared" si="2866"/>
        <v>2.784415352030108E-2</v>
      </c>
      <c r="V2410" s="13">
        <f t="shared" si="2867"/>
        <v>6.8136215904994956E-4</v>
      </c>
      <c r="W2410" s="13">
        <f t="shared" si="2868"/>
        <v>3.2686944731489691E-2</v>
      </c>
      <c r="X2410" s="13">
        <f t="shared" si="2869"/>
        <v>1.6346544938549604E-2</v>
      </c>
      <c r="Y2410" s="13">
        <f t="shared" si="2870"/>
        <v>4.0874045222495138E-3</v>
      </c>
      <c r="Z2410" s="13">
        <f t="shared" si="2871"/>
        <v>4.9457479877667567E-3</v>
      </c>
      <c r="AA2410" s="13">
        <f t="shared" si="2872"/>
        <v>4.6415647035271505E-3</v>
      </c>
      <c r="AB2410" s="13">
        <f t="shared" si="2873"/>
        <v>2.1780449540007079E-3</v>
      </c>
      <c r="AC2410" s="13">
        <f t="shared" si="2874"/>
        <v>1.9986746202624232E-5</v>
      </c>
      <c r="AD2410" s="13">
        <f t="shared" si="2875"/>
        <v>7.6691417206810357E-3</v>
      </c>
      <c r="AE2410" s="13">
        <f t="shared" si="2876"/>
        <v>3.8352917596622613E-3</v>
      </c>
      <c r="AF2410" s="13">
        <f t="shared" si="2877"/>
        <v>9.590031986282697E-4</v>
      </c>
      <c r="AG2410" s="13">
        <f t="shared" si="2878"/>
        <v>1.5986391520493533E-4</v>
      </c>
      <c r="AH2410" s="13">
        <f t="shared" si="2879"/>
        <v>6.1833472354855712E-4</v>
      </c>
      <c r="AI2410" s="13">
        <f t="shared" si="2880"/>
        <v>5.8030466471142665E-4</v>
      </c>
      <c r="AJ2410" s="13">
        <f t="shared" si="2881"/>
        <v>2.7230680330650751E-4</v>
      </c>
      <c r="AK2410" s="13">
        <f t="shared" si="2882"/>
        <v>8.5186281891981377E-5</v>
      </c>
      <c r="AL2410" s="13">
        <f t="shared" si="2883"/>
        <v>3.7522015541349033E-7</v>
      </c>
      <c r="AM2410" s="13">
        <f t="shared" si="2884"/>
        <v>1.4394917656584546E-3</v>
      </c>
      <c r="AN2410" s="13">
        <f t="shared" si="2885"/>
        <v>7.1988119505519911E-4</v>
      </c>
      <c r="AO2410" s="13">
        <f t="shared" si="2886"/>
        <v>1.800041331799674E-4</v>
      </c>
      <c r="AP2410" s="13">
        <f t="shared" si="2887"/>
        <v>3.0006328992834213E-5</v>
      </c>
      <c r="AQ2410" s="13">
        <f t="shared" si="2888"/>
        <v>3.7514962728356082E-6</v>
      </c>
      <c r="AR2410" s="13">
        <f t="shared" si="2889"/>
        <v>6.1845097047658458E-5</v>
      </c>
      <c r="AS2410" s="13">
        <f t="shared" si="2890"/>
        <v>5.8041376198839274E-5</v>
      </c>
      <c r="AT2410" s="13">
        <f t="shared" si="2891"/>
        <v>2.7235799698552928E-5</v>
      </c>
      <c r="AU2410" s="13">
        <f t="shared" si="2892"/>
        <v>8.5202296912977113E-6</v>
      </c>
      <c r="AV2410" s="13">
        <f t="shared" si="2893"/>
        <v>1.9990503710910337E-6</v>
      </c>
      <c r="AW2410" s="13">
        <f t="shared" si="2894"/>
        <v>4.8917891359243587E-9</v>
      </c>
      <c r="AX2410" s="13">
        <f t="shared" si="2895"/>
        <v>2.2515954401723269E-4</v>
      </c>
      <c r="AY2410" s="13">
        <f t="shared" si="2896"/>
        <v>1.1260093700575395E-4</v>
      </c>
      <c r="AZ2410" s="13">
        <f t="shared" si="2897"/>
        <v>2.8155526495477763E-5</v>
      </c>
      <c r="BA2410" s="13">
        <f t="shared" si="2898"/>
        <v>4.6934699557431533E-6</v>
      </c>
      <c r="BB2410" s="13">
        <f t="shared" si="2899"/>
        <v>5.8679404101185414E-7</v>
      </c>
      <c r="BC2410" s="13">
        <f t="shared" si="2900"/>
        <v>5.8690435829156464E-8</v>
      </c>
      <c r="BD2410" s="13">
        <f t="shared" si="2901"/>
        <v>5.1547269938252811E-6</v>
      </c>
      <c r="BE2410" s="13">
        <f t="shared" si="2902"/>
        <v>4.8376906647970515E-6</v>
      </c>
      <c r="BF2410" s="13">
        <f t="shared" si="2903"/>
        <v>2.2700766690746863E-6</v>
      </c>
      <c r="BG2410" s="13">
        <f t="shared" si="2904"/>
        <v>7.1015262453997247E-7</v>
      </c>
      <c r="BH2410" s="13">
        <f t="shared" si="2905"/>
        <v>1.6661884938006644E-7</v>
      </c>
      <c r="BI2410" s="13">
        <f t="shared" si="2906"/>
        <v>3.1274224733558985E-8</v>
      </c>
      <c r="BJ2410" s="14">
        <f t="shared" si="2907"/>
        <v>0.44789872691139954</v>
      </c>
      <c r="BK2410" s="14">
        <f t="shared" si="2908"/>
        <v>0.36249788007765471</v>
      </c>
      <c r="BL2410" s="14">
        <f t="shared" si="2909"/>
        <v>0.18471295177499714</v>
      </c>
      <c r="BM2410" s="14">
        <f t="shared" si="2910"/>
        <v>0.17584601252753709</v>
      </c>
      <c r="BN2410" s="14">
        <f t="shared" si="2911"/>
        <v>0.82409669817906428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1.28</v>
      </c>
      <c r="F2411" s="10">
        <f>VLOOKUP(B2411,home!$B$2:$E$405,3,FALSE)</f>
        <v>1.43</v>
      </c>
      <c r="G2411" s="10">
        <f>VLOOKUP(C2411,away!$B$2:$E$405,4,FALSE)</f>
        <v>1.25</v>
      </c>
      <c r="H2411" s="10">
        <f>VLOOKUP(A2411,away!$A$2:$E$405,3,FALSE)</f>
        <v>1.26</v>
      </c>
      <c r="I2411" s="10">
        <f>VLOOKUP(C2411,away!$B$2:$E$405,3,FALSE)</f>
        <v>0.47</v>
      </c>
      <c r="J2411" s="10">
        <f>VLOOKUP(B2411,home!$B$2:$E$405,4,FALSE)</f>
        <v>1.32</v>
      </c>
      <c r="K2411" s="12">
        <f t="shared" si="2856"/>
        <v>2.2880000000000003</v>
      </c>
      <c r="L2411" s="12">
        <f t="shared" si="2857"/>
        <v>0.78170399999999995</v>
      </c>
      <c r="M2411" s="13">
        <f t="shared" si="2858"/>
        <v>4.6434897553087676E-2</v>
      </c>
      <c r="N2411" s="13">
        <f t="shared" si="2859"/>
        <v>0.10624304560146462</v>
      </c>
      <c r="O2411" s="13">
        <f t="shared" si="2860"/>
        <v>3.6298345156838836E-2</v>
      </c>
      <c r="P2411" s="13">
        <f t="shared" si="2861"/>
        <v>8.3050613718847283E-2</v>
      </c>
      <c r="Q2411" s="13">
        <f t="shared" si="2862"/>
        <v>0.12154204416807556</v>
      </c>
      <c r="R2411" s="13">
        <f t="shared" si="2863"/>
        <v>1.4187280801240772E-2</v>
      </c>
      <c r="S2411" s="13">
        <f t="shared" si="2864"/>
        <v>3.7134810253385296E-2</v>
      </c>
      <c r="T2411" s="13">
        <f t="shared" si="2865"/>
        <v>9.5009902094361304E-2</v>
      </c>
      <c r="U2411" s="13">
        <f t="shared" si="2866"/>
        <v>3.246049847323889E-2</v>
      </c>
      <c r="V2411" s="13">
        <f t="shared" si="2867"/>
        <v>7.3796719095940632E-3</v>
      </c>
      <c r="W2411" s="13">
        <f t="shared" si="2868"/>
        <v>9.2696065685518955E-2</v>
      </c>
      <c r="X2411" s="13">
        <f t="shared" si="2869"/>
        <v>7.2460885330632885E-2</v>
      </c>
      <c r="Y2411" s="13">
        <f t="shared" si="2870"/>
        <v>2.8321481953248521E-2</v>
      </c>
      <c r="Z2411" s="13">
        <f t="shared" si="2871"/>
        <v>3.6967513838177066E-3</v>
      </c>
      <c r="AA2411" s="13">
        <f t="shared" si="2872"/>
        <v>8.4581671661749132E-3</v>
      </c>
      <c r="AB2411" s="13">
        <f t="shared" si="2873"/>
        <v>9.676143238104104E-3</v>
      </c>
      <c r="AC2411" s="13">
        <f t="shared" si="2874"/>
        <v>8.2492682420967623E-4</v>
      </c>
      <c r="AD2411" s="13">
        <f t="shared" si="2875"/>
        <v>5.3022149572116851E-2</v>
      </c>
      <c r="AE2411" s="13">
        <f t="shared" si="2876"/>
        <v>4.1447626409122022E-2</v>
      </c>
      <c r="AF2411" s="13">
        <f t="shared" si="2877"/>
        <v>1.6199887677258159E-2</v>
      </c>
      <c r="AG2411" s="13">
        <f t="shared" si="2878"/>
        <v>4.2211723322878054E-3</v>
      </c>
      <c r="AH2411" s="13">
        <f t="shared" si="2879"/>
        <v>7.2244133593395881E-4</v>
      </c>
      <c r="AI2411" s="13">
        <f t="shared" si="2880"/>
        <v>1.652945776616898E-3</v>
      </c>
      <c r="AJ2411" s="13">
        <f t="shared" si="2881"/>
        <v>1.8909699684497318E-3</v>
      </c>
      <c r="AK2411" s="13">
        <f t="shared" si="2882"/>
        <v>1.4421797626043287E-3</v>
      </c>
      <c r="AL2411" s="13">
        <f t="shared" si="2883"/>
        <v>5.9016543706531944E-5</v>
      </c>
      <c r="AM2411" s="13">
        <f t="shared" si="2884"/>
        <v>2.4262935644200678E-2</v>
      </c>
      <c r="AN2411" s="13">
        <f t="shared" si="2885"/>
        <v>1.8966433844814244E-2</v>
      </c>
      <c r="AO2411" s="13">
        <f t="shared" si="2886"/>
        <v>7.4130686011133354E-3</v>
      </c>
      <c r="AP2411" s="13">
        <f t="shared" si="2887"/>
        <v>1.9316084592549002E-3</v>
      </c>
      <c r="AQ2411" s="13">
        <f t="shared" si="2888"/>
        <v>3.7748651475834794E-4</v>
      </c>
      <c r="AR2411" s="13">
        <f t="shared" si="2889"/>
        <v>1.129470564129839E-4</v>
      </c>
      <c r="AS2411" s="13">
        <f t="shared" si="2890"/>
        <v>2.584228650729072E-4</v>
      </c>
      <c r="AT2411" s="13">
        <f t="shared" si="2891"/>
        <v>2.956357576434059E-4</v>
      </c>
      <c r="AU2411" s="13">
        <f t="shared" si="2892"/>
        <v>2.2547153782937092E-4</v>
      </c>
      <c r="AV2411" s="13">
        <f t="shared" si="2893"/>
        <v>1.2896971963840019E-4</v>
      </c>
      <c r="AW2411" s="13">
        <f t="shared" si="2894"/>
        <v>2.9320382063398351E-6</v>
      </c>
      <c r="AX2411" s="13">
        <f t="shared" si="2895"/>
        <v>9.2522661256551932E-3</v>
      </c>
      <c r="AY2411" s="13">
        <f t="shared" si="2896"/>
        <v>7.2325334394891657E-3</v>
      </c>
      <c r="AZ2411" s="13">
        <f t="shared" si="2897"/>
        <v>2.8268501598912189E-3</v>
      </c>
      <c r="BA2411" s="13">
        <f t="shared" si="2898"/>
        <v>7.3658669246253535E-4</v>
      </c>
      <c r="BB2411" s="13">
        <f t="shared" si="2899"/>
        <v>1.4394819096118336E-4</v>
      </c>
      <c r="BC2411" s="13">
        <f t="shared" si="2900"/>
        <v>2.2504975333424186E-5</v>
      </c>
      <c r="BD2411" s="13">
        <f t="shared" si="2901"/>
        <v>1.4715194297709187E-5</v>
      </c>
      <c r="BE2411" s="13">
        <f t="shared" si="2902"/>
        <v>3.3668364553158626E-5</v>
      </c>
      <c r="BF2411" s="13">
        <f t="shared" si="2903"/>
        <v>3.851660904881348E-5</v>
      </c>
      <c r="BG2411" s="13">
        <f t="shared" si="2904"/>
        <v>2.9375333834561746E-5</v>
      </c>
      <c r="BH2411" s="13">
        <f t="shared" si="2905"/>
        <v>1.6802690953369325E-5</v>
      </c>
      <c r="BI2411" s="13">
        <f t="shared" si="2906"/>
        <v>7.6889113802618047E-6</v>
      </c>
      <c r="BJ2411" s="14">
        <f t="shared" si="2907"/>
        <v>0.70433048347202087</v>
      </c>
      <c r="BK2411" s="14">
        <f t="shared" si="2908"/>
        <v>0.18211647024231969</v>
      </c>
      <c r="BL2411" s="14">
        <f t="shared" si="2909"/>
        <v>0.10795118571986738</v>
      </c>
      <c r="BM2411" s="14">
        <f t="shared" si="2910"/>
        <v>0.58310906241718818</v>
      </c>
      <c r="BN2411" s="14">
        <f t="shared" si="2911"/>
        <v>0.40775622699955472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1.74545454545455</v>
      </c>
      <c r="F2412" s="10">
        <f>VLOOKUP(B2412,home!$B$2:$E$405,3,FALSE)</f>
        <v>1.03</v>
      </c>
      <c r="G2412" s="10">
        <f>VLOOKUP(C2412,away!$B$2:$E$405,4,FALSE)</f>
        <v>0.56999999999999995</v>
      </c>
      <c r="H2412" s="10">
        <f>VLOOKUP(A2412,away!$A$2:$E$405,3,FALSE)</f>
        <v>1.4545454545454499</v>
      </c>
      <c r="I2412" s="10">
        <f>VLOOKUP(C2412,away!$B$2:$E$405,3,FALSE)</f>
        <v>0.92</v>
      </c>
      <c r="J2412" s="10">
        <f>VLOOKUP(B2412,home!$B$2:$E$405,4,FALSE)</f>
        <v>1.24</v>
      </c>
      <c r="K2412" s="12">
        <f t="shared" si="2856"/>
        <v>1.0247563636363664</v>
      </c>
      <c r="L2412" s="12">
        <f t="shared" si="2857"/>
        <v>1.6593454545454493</v>
      </c>
      <c r="M2412" s="13">
        <f t="shared" si="2858"/>
        <v>6.8282496558682695E-2</v>
      </c>
      <c r="N2412" s="13">
        <f t="shared" si="2859"/>
        <v>6.9972922873488372E-2</v>
      </c>
      <c r="O2412" s="13">
        <f t="shared" si="2860"/>
        <v>0.1133042502896654</v>
      </c>
      <c r="P2412" s="13">
        <f t="shared" si="2861"/>
        <v>0.11610925151138221</v>
      </c>
      <c r="Q2412" s="13">
        <f t="shared" si="2862"/>
        <v>3.5852598998421928E-2</v>
      </c>
      <c r="R2412" s="13">
        <f t="shared" si="2863"/>
        <v>9.4005446349418112E-2</v>
      </c>
      <c r="S2412" s="13">
        <f t="shared" si="2864"/>
        <v>4.9358763101710106E-2</v>
      </c>
      <c r="T2412" s="13">
        <f t="shared" si="2865"/>
        <v>5.949184718167215E-2</v>
      </c>
      <c r="U2412" s="13">
        <f t="shared" si="2866"/>
        <v>9.6332679363043239E-2</v>
      </c>
      <c r="V2412" s="13">
        <f t="shared" si="2867"/>
        <v>9.3256517297012551E-3</v>
      </c>
      <c r="W2412" s="13">
        <f t="shared" si="2868"/>
        <v>1.2246726325511896E-2</v>
      </c>
      <c r="X2412" s="13">
        <f t="shared" si="2869"/>
        <v>2.0321549661300255E-2</v>
      </c>
      <c r="Y2412" s="13">
        <f t="shared" si="2870"/>
        <v>1.6860235529899105E-2</v>
      </c>
      <c r="Z2412" s="13">
        <f t="shared" si="2871"/>
        <v>5.1995836700807693E-2</v>
      </c>
      <c r="AA2412" s="13">
        <f t="shared" si="2872"/>
        <v>5.3283064541750011E-2</v>
      </c>
      <c r="AB2412" s="13">
        <f t="shared" si="2873"/>
        <v>2.7301079731602774E-2</v>
      </c>
      <c r="AC2412" s="13">
        <f t="shared" si="2874"/>
        <v>9.9109810050376041E-4</v>
      </c>
      <c r="AD2412" s="13">
        <f t="shared" si="2875"/>
        <v>3.1374776839453319E-3</v>
      </c>
      <c r="AE2412" s="13">
        <f t="shared" si="2876"/>
        <v>5.2061593335924698E-3</v>
      </c>
      <c r="AF2412" s="13">
        <f t="shared" si="2877"/>
        <v>4.3194084129180169E-3</v>
      </c>
      <c r="AG2412" s="13">
        <f t="shared" si="2878"/>
        <v>2.3891302387669617E-3</v>
      </c>
      <c r="AH2412" s="13">
        <f t="shared" si="2879"/>
        <v>2.1569763821193171E-2</v>
      </c>
      <c r="AI2412" s="13">
        <f t="shared" si="2880"/>
        <v>2.2103752737901168E-2</v>
      </c>
      <c r="AJ2412" s="13">
        <f t="shared" si="2881"/>
        <v>1.1325480639204489E-2</v>
      </c>
      <c r="AK2412" s="13">
        <f t="shared" si="2882"/>
        <v>3.8686194520884212E-3</v>
      </c>
      <c r="AL2412" s="13">
        <f t="shared" si="2883"/>
        <v>6.7411512128849659E-5</v>
      </c>
      <c r="AM2412" s="13">
        <f t="shared" si="2884"/>
        <v>6.4303004447801367E-4</v>
      </c>
      <c r="AN2412" s="13">
        <f t="shared" si="2885"/>
        <v>1.0670089814407498E-3</v>
      </c>
      <c r="AO2412" s="13">
        <f t="shared" si="2886"/>
        <v>8.8526825165643921E-4</v>
      </c>
      <c r="AP2412" s="13">
        <f t="shared" si="2887"/>
        <v>4.8965528314650318E-4</v>
      </c>
      <c r="AQ2412" s="13">
        <f t="shared" si="2888"/>
        <v>2.0312681709582875E-4</v>
      </c>
      <c r="AR2412" s="13">
        <f t="shared" si="2889"/>
        <v>7.1583379104631535E-3</v>
      </c>
      <c r="AS2412" s="13">
        <f t="shared" si="2890"/>
        <v>7.3355523268065666E-3</v>
      </c>
      <c r="AT2412" s="13">
        <f t="shared" si="2891"/>
        <v>3.7585769638412915E-3</v>
      </c>
      <c r="AU2412" s="13">
        <f t="shared" si="2892"/>
        <v>1.2838752206378054E-3</v>
      </c>
      <c r="AV2412" s="13">
        <f t="shared" si="2893"/>
        <v>3.2891482561590873E-4</v>
      </c>
      <c r="AW2412" s="13">
        <f t="shared" si="2894"/>
        <v>3.1841168881742249E-6</v>
      </c>
      <c r="AX2412" s="13">
        <f t="shared" si="2895"/>
        <v>1.0982485501470331E-4</v>
      </c>
      <c r="AY2412" s="13">
        <f t="shared" si="2896"/>
        <v>1.822373739647609E-4</v>
      </c>
      <c r="AZ2412" s="13">
        <f t="shared" si="2897"/>
        <v>1.5119737906836266E-4</v>
      </c>
      <c r="BA2412" s="13">
        <f t="shared" si="2898"/>
        <v>8.3629561232090961E-5</v>
      </c>
      <c r="BB2412" s="13">
        <f t="shared" si="2899"/>
        <v>3.469258307402511E-5</v>
      </c>
      <c r="BC2412" s="13">
        <f t="shared" si="2900"/>
        <v>1.1513396006064791E-5</v>
      </c>
      <c r="BD2412" s="13">
        <f t="shared" si="2901"/>
        <v>1.979692578971235E-3</v>
      </c>
      <c r="BE2412" s="13">
        <f t="shared" si="2902"/>
        <v>2.0287025683444629E-3</v>
      </c>
      <c r="BF2412" s="13">
        <f t="shared" si="2903"/>
        <v>1.0394629334182141E-3</v>
      </c>
      <c r="BG2412" s="13">
        <f t="shared" si="2904"/>
        <v>3.5506541859481322E-4</v>
      </c>
      <c r="BH2412" s="13">
        <f t="shared" si="2905"/>
        <v>9.0963886803061244E-5</v>
      </c>
      <c r="BI2412" s="13">
        <f t="shared" si="2906"/>
        <v>1.8643164372507024E-5</v>
      </c>
      <c r="BJ2412" s="14">
        <f t="shared" si="2907"/>
        <v>0.23365924076569408</v>
      </c>
      <c r="BK2412" s="14">
        <f t="shared" si="2908"/>
        <v>0.24431690988807367</v>
      </c>
      <c r="BL2412" s="14">
        <f t="shared" si="2909"/>
        <v>0.46847192472373589</v>
      </c>
      <c r="BM2412" s="14">
        <f t="shared" si="2910"/>
        <v>0.50073789224017606</v>
      </c>
      <c r="BN2412" s="14">
        <f t="shared" si="2911"/>
        <v>0.49752696658105872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1.74545454545455</v>
      </c>
      <c r="F2413" s="10">
        <f>VLOOKUP(B2413,home!$B$2:$E$405,3,FALSE)</f>
        <v>0.69</v>
      </c>
      <c r="G2413" s="10">
        <f>VLOOKUP(C2413,away!$B$2:$E$405,4,FALSE)</f>
        <v>0.69</v>
      </c>
      <c r="H2413" s="10">
        <f>VLOOKUP(A2413,away!$A$2:$E$405,3,FALSE)</f>
        <v>1.4545454545454499</v>
      </c>
      <c r="I2413" s="10">
        <f>VLOOKUP(C2413,away!$B$2:$E$405,3,FALSE)</f>
        <v>0.56999999999999995</v>
      </c>
      <c r="J2413" s="10">
        <f>VLOOKUP(B2413,home!$B$2:$E$405,4,FALSE)</f>
        <v>1.65</v>
      </c>
      <c r="K2413" s="12">
        <f t="shared" si="2856"/>
        <v>0.83101090909091113</v>
      </c>
      <c r="L2413" s="12">
        <f t="shared" si="2857"/>
        <v>1.3679999999999954</v>
      </c>
      <c r="M2413" s="13">
        <f t="shared" si="2858"/>
        <v>0.11091280697625341</v>
      </c>
      <c r="N2413" s="13">
        <f t="shared" si="2859"/>
        <v>9.2169752555161091E-2</v>
      </c>
      <c r="O2413" s="13">
        <f t="shared" si="2860"/>
        <v>0.15172871994351414</v>
      </c>
      <c r="P2413" s="13">
        <f t="shared" si="2861"/>
        <v>0.12608822149545992</v>
      </c>
      <c r="Q2413" s="13">
        <f t="shared" si="2862"/>
        <v>3.8297034930774375E-2</v>
      </c>
      <c r="R2413" s="13">
        <f t="shared" si="2863"/>
        <v>0.10378244444136335</v>
      </c>
      <c r="S2413" s="13">
        <f t="shared" si="2864"/>
        <v>3.5834995149144518E-2</v>
      </c>
      <c r="T2413" s="13">
        <f t="shared" si="2865"/>
        <v>5.2390343785299165E-2</v>
      </c>
      <c r="U2413" s="13">
        <f t="shared" si="2866"/>
        <v>8.6244343502894324E-2</v>
      </c>
      <c r="V2413" s="13">
        <f t="shared" si="2867"/>
        <v>4.5264493282161505E-3</v>
      </c>
      <c r="W2413" s="13">
        <f t="shared" si="2868"/>
        <v>1.0608417937769732E-2</v>
      </c>
      <c r="X2413" s="13">
        <f t="shared" si="2869"/>
        <v>1.4512315738868941E-2</v>
      </c>
      <c r="Y2413" s="13">
        <f t="shared" si="2870"/>
        <v>9.9264239653863249E-3</v>
      </c>
      <c r="Z2413" s="13">
        <f t="shared" si="2871"/>
        <v>4.7324794665261544E-2</v>
      </c>
      <c r="AA2413" s="13">
        <f t="shared" si="2872"/>
        <v>3.9327420637319692E-2</v>
      </c>
      <c r="AB2413" s="13">
        <f t="shared" si="2873"/>
        <v>1.6340757788009849E-2</v>
      </c>
      <c r="AC2413" s="13">
        <f t="shared" si="2874"/>
        <v>3.2161070993715806E-4</v>
      </c>
      <c r="AD2413" s="13">
        <f t="shared" si="2875"/>
        <v>2.2039277586205878E-3</v>
      </c>
      <c r="AE2413" s="13">
        <f t="shared" si="2876"/>
        <v>3.0149731737929538E-3</v>
      </c>
      <c r="AF2413" s="13">
        <f t="shared" si="2877"/>
        <v>2.0622416508743737E-3</v>
      </c>
      <c r="AG2413" s="13">
        <f t="shared" si="2878"/>
        <v>9.4038219279871159E-4</v>
      </c>
      <c r="AH2413" s="13">
        <f t="shared" si="2879"/>
        <v>1.6185079775519383E-2</v>
      </c>
      <c r="AI2413" s="13">
        <f t="shared" si="2880"/>
        <v>1.344997785796328E-2</v>
      </c>
      <c r="AJ2413" s="13">
        <f t="shared" si="2881"/>
        <v>5.5885391634993451E-3</v>
      </c>
      <c r="AK2413" s="13">
        <f t="shared" si="2882"/>
        <v>1.548045670249917E-3</v>
      </c>
      <c r="AL2413" s="13">
        <f t="shared" si="2883"/>
        <v>1.4624577101741047E-5</v>
      </c>
      <c r="AM2413" s="13">
        <f t="shared" si="2884"/>
        <v>3.6629760205239792E-4</v>
      </c>
      <c r="AN2413" s="13">
        <f t="shared" si="2885"/>
        <v>5.0109511960767859E-4</v>
      </c>
      <c r="AO2413" s="13">
        <f t="shared" si="2886"/>
        <v>3.4274906181165106E-4</v>
      </c>
      <c r="AP2413" s="13">
        <f t="shared" si="2887"/>
        <v>1.5629357218611243E-4</v>
      </c>
      <c r="AQ2413" s="13">
        <f t="shared" si="2888"/>
        <v>5.3452401687650226E-5</v>
      </c>
      <c r="AR2413" s="13">
        <f t="shared" si="2889"/>
        <v>4.4282378265820864E-3</v>
      </c>
      <c r="AS2413" s="13">
        <f t="shared" si="2890"/>
        <v>3.6799139419387396E-3</v>
      </c>
      <c r="AT2413" s="13">
        <f t="shared" si="2891"/>
        <v>1.5290243151334152E-3</v>
      </c>
      <c r="AU2413" s="13">
        <f t="shared" si="2892"/>
        <v>4.235452953803757E-4</v>
      </c>
      <c r="AV2413" s="13">
        <f t="shared" si="2893"/>
        <v>8.7992690238806114E-5</v>
      </c>
      <c r="AW2413" s="13">
        <f t="shared" si="2894"/>
        <v>4.6182095827074082E-7</v>
      </c>
      <c r="AX2413" s="13">
        <f t="shared" si="2895"/>
        <v>5.0732883879897307E-5</v>
      </c>
      <c r="AY2413" s="13">
        <f t="shared" si="2896"/>
        <v>6.9402585147699281E-5</v>
      </c>
      <c r="AZ2413" s="13">
        <f t="shared" si="2897"/>
        <v>4.7471368241026152E-5</v>
      </c>
      <c r="BA2413" s="13">
        <f t="shared" si="2898"/>
        <v>2.1646943917907862E-5</v>
      </c>
      <c r="BB2413" s="13">
        <f t="shared" si="2899"/>
        <v>7.4032548199244581E-6</v>
      </c>
      <c r="BC2413" s="13">
        <f t="shared" si="2900"/>
        <v>2.0255305187313243E-6</v>
      </c>
      <c r="BD2413" s="13">
        <f t="shared" si="2901"/>
        <v>1.0096382244607132E-3</v>
      </c>
      <c r="BE2413" s="13">
        <f t="shared" si="2902"/>
        <v>8.3902037876203064E-4</v>
      </c>
      <c r="BF2413" s="13">
        <f t="shared" si="2903"/>
        <v>3.4861754385041784E-4</v>
      </c>
      <c r="BG2413" s="13">
        <f t="shared" si="2904"/>
        <v>9.6568327346725438E-5</v>
      </c>
      <c r="BH2413" s="13">
        <f t="shared" si="2905"/>
        <v>2.0062333374447746E-5</v>
      </c>
      <c r="BI2413" s="13">
        <f t="shared" si="2906"/>
        <v>3.334403579196951E-6</v>
      </c>
      <c r="BJ2413" s="14">
        <f t="shared" si="2907"/>
        <v>0.22774438401321687</v>
      </c>
      <c r="BK2413" s="14">
        <f t="shared" si="2908"/>
        <v>0.27776811082126057</v>
      </c>
      <c r="BL2413" s="14">
        <f t="shared" si="2909"/>
        <v>0.4466612840609801</v>
      </c>
      <c r="BM2413" s="14">
        <f t="shared" si="2910"/>
        <v>0.3764506524540035</v>
      </c>
      <c r="BN2413" s="14">
        <f t="shared" si="2911"/>
        <v>0.6229789803425263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1.74545454545455</v>
      </c>
      <c r="F2414" s="10">
        <f>VLOOKUP(B2414,home!$B$2:$E$405,3,FALSE)</f>
        <v>1.26</v>
      </c>
      <c r="G2414" s="10">
        <f>VLOOKUP(C2414,away!$B$2:$E$405,4,FALSE)</f>
        <v>0.46</v>
      </c>
      <c r="H2414" s="10">
        <f>VLOOKUP(A2414,away!$A$2:$E$405,3,FALSE)</f>
        <v>1.4545454545454499</v>
      </c>
      <c r="I2414" s="10">
        <f>VLOOKUP(C2414,away!$B$2:$E$405,3,FALSE)</f>
        <v>0.92</v>
      </c>
      <c r="J2414" s="10">
        <f>VLOOKUP(B2414,home!$B$2:$E$405,4,FALSE)</f>
        <v>0.55000000000000004</v>
      </c>
      <c r="K2414" s="12">
        <f t="shared" si="2856"/>
        <v>1.0116654545454573</v>
      </c>
      <c r="L2414" s="12">
        <f t="shared" si="2857"/>
        <v>0.73599999999999777</v>
      </c>
      <c r="M2414" s="13">
        <f t="shared" si="2858"/>
        <v>0.17418010053186336</v>
      </c>
      <c r="N2414" s="13">
        <f t="shared" si="2859"/>
        <v>0.17621199057734102</v>
      </c>
      <c r="O2414" s="13">
        <f t="shared" si="2860"/>
        <v>0.12819655399145102</v>
      </c>
      <c r="P2414" s="13">
        <f t="shared" si="2861"/>
        <v>0.12969202506492258</v>
      </c>
      <c r="Q2414" s="13">
        <f t="shared" si="2862"/>
        <v>8.9133791771892762E-2</v>
      </c>
      <c r="R2414" s="13">
        <f t="shared" si="2863"/>
        <v>4.7176331868853831E-2</v>
      </c>
      <c r="S2414" s="13">
        <f t="shared" si="2864"/>
        <v>2.4141709233833453E-2</v>
      </c>
      <c r="T2414" s="13">
        <f t="shared" si="2865"/>
        <v>6.5602470744112851E-2</v>
      </c>
      <c r="U2414" s="13">
        <f t="shared" si="2866"/>
        <v>4.7726665223891358E-2</v>
      </c>
      <c r="V2414" s="13">
        <f t="shared" si="2867"/>
        <v>1.9972859187472269E-3</v>
      </c>
      <c r="W2414" s="13">
        <f t="shared" si="2868"/>
        <v>3.0057859322757351E-2</v>
      </c>
      <c r="X2414" s="13">
        <f t="shared" si="2869"/>
        <v>2.2122584461549338E-2</v>
      </c>
      <c r="Y2414" s="13">
        <f t="shared" si="2870"/>
        <v>8.1411110818501303E-3</v>
      </c>
      <c r="Z2414" s="13">
        <f t="shared" si="2871"/>
        <v>1.1573926751825442E-2</v>
      </c>
      <c r="AA2414" s="13">
        <f t="shared" si="2872"/>
        <v>1.1708941868261314E-2</v>
      </c>
      <c r="AB2414" s="13">
        <f t="shared" si="2873"/>
        <v>5.9227659987004582E-3</v>
      </c>
      <c r="AC2414" s="13">
        <f t="shared" si="2874"/>
        <v>9.2946917674945772E-5</v>
      </c>
      <c r="AD2414" s="13">
        <f t="shared" si="2875"/>
        <v>7.6021244786051807E-3</v>
      </c>
      <c r="AE2414" s="13">
        <f t="shared" si="2876"/>
        <v>5.5951636162533949E-3</v>
      </c>
      <c r="AF2414" s="13">
        <f t="shared" si="2877"/>
        <v>2.0590202107812427E-3</v>
      </c>
      <c r="AG2414" s="13">
        <f t="shared" si="2878"/>
        <v>5.0514629171166355E-4</v>
      </c>
      <c r="AH2414" s="13">
        <f t="shared" si="2879"/>
        <v>2.1296025223358742E-3</v>
      </c>
      <c r="AI2414" s="13">
        <f t="shared" si="2880"/>
        <v>2.1544453037600749E-3</v>
      </c>
      <c r="AJ2414" s="13">
        <f t="shared" si="2881"/>
        <v>1.0897889437608806E-3</v>
      </c>
      <c r="AK2414" s="13">
        <f t="shared" si="2882"/>
        <v>3.6750060904948846E-4</v>
      </c>
      <c r="AL2414" s="13">
        <f t="shared" si="2883"/>
        <v>2.7682781075444848E-6</v>
      </c>
      <c r="AM2414" s="13">
        <f t="shared" si="2884"/>
        <v>1.5381613432318519E-3</v>
      </c>
      <c r="AN2414" s="13">
        <f t="shared" si="2885"/>
        <v>1.1320867486186393E-3</v>
      </c>
      <c r="AO2414" s="13">
        <f t="shared" si="2886"/>
        <v>4.1660792349165797E-4</v>
      </c>
      <c r="AP2414" s="13">
        <f t="shared" si="2887"/>
        <v>1.0220781056328647E-4</v>
      </c>
      <c r="AQ2414" s="13">
        <f t="shared" si="2888"/>
        <v>1.8806237143644649E-5</v>
      </c>
      <c r="AR2414" s="13">
        <f t="shared" si="2889"/>
        <v>3.1347749128783983E-4</v>
      </c>
      <c r="AS2414" s="13">
        <f t="shared" si="2890"/>
        <v>3.1713434871348214E-4</v>
      </c>
      <c r="AT2414" s="13">
        <f t="shared" si="2891"/>
        <v>1.604169325216012E-4</v>
      </c>
      <c r="AU2414" s="13">
        <f t="shared" si="2892"/>
        <v>5.4096089652084556E-5</v>
      </c>
      <c r="AV2414" s="13">
        <f t="shared" si="2893"/>
        <v>1.3681786281751981E-5</v>
      </c>
      <c r="AW2414" s="13">
        <f t="shared" si="2894"/>
        <v>5.7256124968423145E-8</v>
      </c>
      <c r="AX2414" s="13">
        <f t="shared" si="2895"/>
        <v>2.59350782410817E-4</v>
      </c>
      <c r="AY2414" s="13">
        <f t="shared" si="2896"/>
        <v>1.9088217585436069E-4</v>
      </c>
      <c r="AZ2414" s="13">
        <f t="shared" si="2897"/>
        <v>7.0244640714404519E-5</v>
      </c>
      <c r="BA2414" s="13">
        <f t="shared" si="2898"/>
        <v>1.7233351855267194E-5</v>
      </c>
      <c r="BB2414" s="13">
        <f t="shared" si="2899"/>
        <v>3.1709367413691532E-6</v>
      </c>
      <c r="BC2414" s="13">
        <f t="shared" si="2900"/>
        <v>4.6676188832953806E-7</v>
      </c>
      <c r="BD2414" s="13">
        <f t="shared" si="2901"/>
        <v>3.8453238931308223E-5</v>
      </c>
      <c r="BE2414" s="13">
        <f t="shared" si="2902"/>
        <v>3.8901813442187014E-5</v>
      </c>
      <c r="BF2414" s="13">
        <f t="shared" si="2903"/>
        <v>1.967781038931635E-5</v>
      </c>
      <c r="BG2414" s="13">
        <f t="shared" si="2904"/>
        <v>6.6357869973223505E-6</v>
      </c>
      <c r="BH2414" s="13">
        <f t="shared" si="2905"/>
        <v>1.6782991172282374E-6</v>
      </c>
      <c r="BI2414" s="13">
        <f t="shared" si="2906"/>
        <v>3.39575447858789E-7</v>
      </c>
      <c r="BJ2414" s="14">
        <f t="shared" si="2907"/>
        <v>0.41078048126936856</v>
      </c>
      <c r="BK2414" s="14">
        <f t="shared" si="2908"/>
        <v>0.33029771812100339</v>
      </c>
      <c r="BL2414" s="14">
        <f t="shared" si="2909"/>
        <v>0.24743708950284635</v>
      </c>
      <c r="BM2414" s="14">
        <f t="shared" si="2910"/>
        <v>0.25530759691898974</v>
      </c>
      <c r="BN2414" s="14">
        <f t="shared" si="2911"/>
        <v>0.74459079380632454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1.74545454545455</v>
      </c>
      <c r="F2415" s="10">
        <f>VLOOKUP(B2415,home!$B$2:$E$405,3,FALSE)</f>
        <v>0.92</v>
      </c>
      <c r="G2415" s="10">
        <f>VLOOKUP(C2415,away!$B$2:$E$405,4,FALSE)</f>
        <v>1.24</v>
      </c>
      <c r="H2415" s="10">
        <f>VLOOKUP(A2415,away!$A$2:$E$405,3,FALSE)</f>
        <v>1.4545454545454499</v>
      </c>
      <c r="I2415" s="10">
        <f>VLOOKUP(C2415,away!$B$2:$E$405,3,FALSE)</f>
        <v>0.86</v>
      </c>
      <c r="J2415" s="10">
        <f>VLOOKUP(B2415,home!$B$2:$E$405,4,FALSE)</f>
        <v>0.96</v>
      </c>
      <c r="K2415" s="12">
        <f t="shared" si="2856"/>
        <v>1.9912145454545507</v>
      </c>
      <c r="L2415" s="12">
        <f t="shared" si="2857"/>
        <v>1.2008727272727235</v>
      </c>
      <c r="M2415" s="13">
        <f t="shared" si="2858"/>
        <v>4.1086023640256146E-2</v>
      </c>
      <c r="N2415" s="13">
        <f t="shared" si="2859"/>
        <v>8.1811087887367587E-2</v>
      </c>
      <c r="O2415" s="13">
        <f t="shared" si="2860"/>
        <v>4.9339085261665992E-2</v>
      </c>
      <c r="P2415" s="13">
        <f t="shared" si="2861"/>
        <v>9.8244704232451588E-2</v>
      </c>
      <c r="Q2415" s="13">
        <f t="shared" si="2862"/>
        <v>8.1451714090393465E-2</v>
      </c>
      <c r="R2415" s="13">
        <f t="shared" si="2863"/>
        <v>2.9624980939659148E-2</v>
      </c>
      <c r="S2415" s="13">
        <f t="shared" si="2864"/>
        <v>5.8730567322806251E-2</v>
      </c>
      <c r="T2415" s="13">
        <f t="shared" si="2865"/>
        <v>9.7813142040768922E-2</v>
      </c>
      <c r="U2415" s="13">
        <f t="shared" si="2866"/>
        <v>5.8989692955863128E-2</v>
      </c>
      <c r="V2415" s="13">
        <f t="shared" si="2867"/>
        <v>1.5604028125515014E-2</v>
      </c>
      <c r="W2415" s="13">
        <f t="shared" si="2868"/>
        <v>5.4062612616332287E-2</v>
      </c>
      <c r="X2415" s="13">
        <f t="shared" si="2869"/>
        <v>6.4922317056063703E-2</v>
      </c>
      <c r="Y2415" s="13">
        <f t="shared" si="2870"/>
        <v>3.8981719971989848E-2</v>
      </c>
      <c r="Z2415" s="13">
        <f t="shared" si="2871"/>
        <v>1.1858610552136977E-2</v>
      </c>
      <c r="AA2415" s="13">
        <f t="shared" si="2872"/>
        <v>2.3613037820295973E-2</v>
      </c>
      <c r="AB2415" s="13">
        <f t="shared" si="2873"/>
        <v>2.350931218507088E-2</v>
      </c>
      <c r="AC2415" s="13">
        <f t="shared" si="2874"/>
        <v>2.3320173629007949E-3</v>
      </c>
      <c r="AD2415" s="13">
        <f t="shared" si="2875"/>
        <v>2.6912565151728875E-2</v>
      </c>
      <c r="AE2415" s="13">
        <f t="shared" si="2876"/>
        <v>3.2318565511661512E-2</v>
      </c>
      <c r="AF2415" s="13">
        <f t="shared" si="2877"/>
        <v>1.9405241953765577E-2</v>
      </c>
      <c r="AG2415" s="13">
        <f t="shared" si="2878"/>
        <v>7.7677419428018469E-3</v>
      </c>
      <c r="AH2415" s="13">
        <f t="shared" si="2879"/>
        <v>3.5601704988524581E-3</v>
      </c>
      <c r="AI2415" s="13">
        <f t="shared" si="2880"/>
        <v>7.0890632816131994E-3</v>
      </c>
      <c r="AJ2415" s="13">
        <f t="shared" si="2881"/>
        <v>7.0579229599979859E-3</v>
      </c>
      <c r="AK2415" s="13">
        <f t="shared" si="2882"/>
        <v>4.6846129528818762E-3</v>
      </c>
      <c r="AL2415" s="13">
        <f t="shared" si="2883"/>
        <v>2.2305235287714697E-4</v>
      </c>
      <c r="AM2415" s="13">
        <f t="shared" si="2884"/>
        <v>1.0717738237123168E-2</v>
      </c>
      <c r="AN2415" s="13">
        <f t="shared" si="2885"/>
        <v>1.287063954700925E-2</v>
      </c>
      <c r="AO2415" s="13">
        <f t="shared" si="2886"/>
        <v>7.7280000072805864E-3</v>
      </c>
      <c r="AP2415" s="13">
        <f t="shared" si="2887"/>
        <v>3.0934481483688883E-3</v>
      </c>
      <c r="AQ2415" s="13">
        <f t="shared" si="2888"/>
        <v>9.2870937865212604E-4</v>
      </c>
      <c r="AR2415" s="13">
        <f t="shared" si="2889"/>
        <v>8.5506233130256857E-4</v>
      </c>
      <c r="AS2415" s="13">
        <f t="shared" si="2890"/>
        <v>1.702612551359953E-3</v>
      </c>
      <c r="AT2415" s="13">
        <f t="shared" si="2891"/>
        <v>1.6951334387707107E-3</v>
      </c>
      <c r="AU2415" s="13">
        <f t="shared" si="2892"/>
        <v>1.1251247865888768E-3</v>
      </c>
      <c r="AV2415" s="13">
        <f t="shared" si="2893"/>
        <v>5.6009121012680439E-4</v>
      </c>
      <c r="AW2415" s="13">
        <f t="shared" si="2894"/>
        <v>1.4815603468578065E-5</v>
      </c>
      <c r="AX2415" s="13">
        <f t="shared" si="2895"/>
        <v>3.5568860453556793E-3</v>
      </c>
      <c r="AY2415" s="13">
        <f t="shared" si="2896"/>
        <v>4.271367445884567E-3</v>
      </c>
      <c r="AZ2415" s="13">
        <f t="shared" si="2897"/>
        <v>2.5646843369616641E-3</v>
      </c>
      <c r="BA2415" s="13">
        <f t="shared" si="2898"/>
        <v>1.0266198247735967E-3</v>
      </c>
      <c r="BB2415" s="13">
        <f t="shared" si="2899"/>
        <v>3.0820993721202873E-4</v>
      </c>
      <c r="BC2415" s="13">
        <f t="shared" si="2900"/>
        <v>7.4024181574472751E-5</v>
      </c>
      <c r="BD2415" s="13">
        <f t="shared" si="2901"/>
        <v>1.7113683896324811E-4</v>
      </c>
      <c r="BE2415" s="13">
        <f t="shared" si="2902"/>
        <v>3.4077016300673279E-4</v>
      </c>
      <c r="BF2415" s="13">
        <f t="shared" si="2903"/>
        <v>3.3927325261796226E-4</v>
      </c>
      <c r="BG2415" s="13">
        <f t="shared" si="2904"/>
        <v>2.2518861183218759E-4</v>
      </c>
      <c r="BH2415" s="13">
        <f t="shared" si="2905"/>
        <v>1.1209970983774261E-4</v>
      </c>
      <c r="BI2415" s="13">
        <f t="shared" si="2906"/>
        <v>4.4642914554029571E-5</v>
      </c>
      <c r="BJ2415" s="14">
        <f t="shared" si="2907"/>
        <v>0.55258703531306952</v>
      </c>
      <c r="BK2415" s="14">
        <f t="shared" si="2908"/>
        <v>0.22049176048269148</v>
      </c>
      <c r="BL2415" s="14">
        <f t="shared" si="2909"/>
        <v>0.21463901466486149</v>
      </c>
      <c r="BM2415" s="14">
        <f t="shared" si="2910"/>
        <v>0.61376227311854958</v>
      </c>
      <c r="BN2415" s="14">
        <f t="shared" si="2911"/>
        <v>0.38155759605179396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1.74545454545455</v>
      </c>
      <c r="F2416" s="10">
        <f>VLOOKUP(B2416,home!$B$2:$E$405,3,FALSE)</f>
        <v>1.1499999999999999</v>
      </c>
      <c r="G2416" s="10">
        <f>VLOOKUP(C2416,away!$B$2:$E$405,4,FALSE)</f>
        <v>0.23</v>
      </c>
      <c r="H2416" s="10">
        <f>VLOOKUP(A2416,away!$A$2:$E$405,3,FALSE)</f>
        <v>1.4545454545454499</v>
      </c>
      <c r="I2416" s="10">
        <f>VLOOKUP(C2416,away!$B$2:$E$405,3,FALSE)</f>
        <v>1.38</v>
      </c>
      <c r="J2416" s="10">
        <f>VLOOKUP(B2416,home!$B$2:$E$405,4,FALSE)</f>
        <v>0.69</v>
      </c>
      <c r="K2416" s="12">
        <f t="shared" si="2856"/>
        <v>0.4616727272727284</v>
      </c>
      <c r="L2416" s="12">
        <f t="shared" si="2857"/>
        <v>1.385018181818177</v>
      </c>
      <c r="M2416" s="13">
        <f t="shared" si="2858"/>
        <v>0.1577583402215936</v>
      </c>
      <c r="N2416" s="13">
        <f t="shared" si="2859"/>
        <v>7.2832723180122072E-2</v>
      </c>
      <c r="O2416" s="13">
        <f t="shared" si="2860"/>
        <v>0.21849816954036494</v>
      </c>
      <c r="P2416" s="13">
        <f t="shared" si="2861"/>
        <v>0.10087464583579928</v>
      </c>
      <c r="Q2416" s="13">
        <f t="shared" si="2862"/>
        <v>1.6812440972633309E-2</v>
      </c>
      <c r="R2416" s="13">
        <f t="shared" si="2863"/>
        <v>0.15131196875369807</v>
      </c>
      <c r="S2416" s="13">
        <f t="shared" si="2864"/>
        <v>1.6125445662975336E-2</v>
      </c>
      <c r="T2416" s="13">
        <f t="shared" si="2865"/>
        <v>2.3285536427842011E-2</v>
      </c>
      <c r="U2416" s="13">
        <f t="shared" si="2866"/>
        <v>6.9856609283525634E-2</v>
      </c>
      <c r="V2416" s="13">
        <f t="shared" si="2867"/>
        <v>1.1456683388249313E-3</v>
      </c>
      <c r="W2416" s="13">
        <f t="shared" si="2868"/>
        <v>2.5872818253157943E-3</v>
      </c>
      <c r="X2416" s="13">
        <f t="shared" si="2869"/>
        <v>3.5834323695500959E-3</v>
      </c>
      <c r="Y2416" s="13">
        <f t="shared" si="2870"/>
        <v>2.4815594925713383E-3</v>
      </c>
      <c r="Z2416" s="13">
        <f t="shared" si="2871"/>
        <v>6.9856609283525245E-2</v>
      </c>
      <c r="AA2416" s="13">
        <f t="shared" si="2872"/>
        <v>3.2250891325950493E-2</v>
      </c>
      <c r="AB2416" s="13">
        <f t="shared" si="2873"/>
        <v>7.4446784777139714E-3</v>
      </c>
      <c r="AC2416" s="13">
        <f t="shared" si="2874"/>
        <v>4.5785569784266531E-5</v>
      </c>
      <c r="AD2416" s="13">
        <f t="shared" si="2875"/>
        <v>2.9861936412917632E-4</v>
      </c>
      <c r="AE2416" s="13">
        <f t="shared" si="2876"/>
        <v>4.1359324876189191E-4</v>
      </c>
      <c r="AF2416" s="13">
        <f t="shared" si="2877"/>
        <v>2.8641708470623434E-4</v>
      </c>
      <c r="AG2416" s="13">
        <f t="shared" si="2878"/>
        <v>1.3223095663383053E-4</v>
      </c>
      <c r="AH2416" s="13">
        <f t="shared" si="2879"/>
        <v>2.4188168494462727E-2</v>
      </c>
      <c r="AI2416" s="13">
        <f t="shared" si="2880"/>
        <v>1.1167017716570891E-2</v>
      </c>
      <c r="AJ2416" s="13">
        <f t="shared" si="2881"/>
        <v>2.5777537623560792E-3</v>
      </c>
      <c r="AK2416" s="13">
        <f t="shared" si="2882"/>
        <v>3.9669286990148931E-4</v>
      </c>
      <c r="AL2416" s="13">
        <f t="shared" si="2883"/>
        <v>1.171057740564635E-6</v>
      </c>
      <c r="AM2416" s="13">
        <f t="shared" si="2884"/>
        <v>2.7572883250792966E-5</v>
      </c>
      <c r="AN2416" s="13">
        <f t="shared" si="2885"/>
        <v>3.8188944627498145E-5</v>
      </c>
      <c r="AO2416" s="13">
        <f t="shared" si="2886"/>
        <v>2.6446191326766266E-5</v>
      </c>
      <c r="AP2416" s="13">
        <f t="shared" si="2887"/>
        <v>1.2209485275804488E-5</v>
      </c>
      <c r="AQ2416" s="13">
        <f t="shared" si="2888"/>
        <v>4.2275897744076333E-6</v>
      </c>
      <c r="AR2416" s="13">
        <f t="shared" si="2889"/>
        <v>6.700210629942493E-3</v>
      </c>
      <c r="AS2416" s="13">
        <f t="shared" si="2890"/>
        <v>3.0933045148272761E-3</v>
      </c>
      <c r="AT2416" s="13">
        <f t="shared" si="2891"/>
        <v>7.1404716582267611E-4</v>
      </c>
      <c r="AU2416" s="13">
        <f t="shared" si="2892"/>
        <v>1.0988536748223902E-4</v>
      </c>
      <c r="AV2416" s="13">
        <f t="shared" si="2893"/>
        <v>1.2682769323222814E-5</v>
      </c>
      <c r="AW2416" s="13">
        <f t="shared" si="2894"/>
        <v>2.0800103828777072E-8</v>
      </c>
      <c r="AX2416" s="13">
        <f t="shared" si="2895"/>
        <v>2.121608034861019E-6</v>
      </c>
      <c r="AY2416" s="13">
        <f t="shared" si="2896"/>
        <v>2.9384657029740441E-6</v>
      </c>
      <c r="AZ2416" s="13">
        <f t="shared" si="2897"/>
        <v>2.0349142126340915E-6</v>
      </c>
      <c r="BA2416" s="13">
        <f t="shared" si="2898"/>
        <v>9.3946439431281242E-7</v>
      </c>
      <c r="BB2416" s="13">
        <f t="shared" si="2899"/>
        <v>3.2529381682351153E-7</v>
      </c>
      <c r="BC2416" s="13">
        <f t="shared" si="2900"/>
        <v>9.0107570146718988E-8</v>
      </c>
      <c r="BD2416" s="13">
        <f t="shared" si="2901"/>
        <v>1.5466522574136272E-3</v>
      </c>
      <c r="BE2416" s="13">
        <f t="shared" si="2902"/>
        <v>7.1404716582267123E-4</v>
      </c>
      <c r="BF2416" s="13">
        <f t="shared" si="2903"/>
        <v>1.6482805122335734E-4</v>
      </c>
      <c r="BG2416" s="13">
        <f t="shared" si="2904"/>
        <v>2.5365538646445459E-5</v>
      </c>
      <c r="BH2416" s="13">
        <f t="shared" si="2905"/>
        <v>2.9276443514115655E-6</v>
      </c>
      <c r="BI2416" s="13">
        <f t="shared" si="2906"/>
        <v>2.703227104401552E-7</v>
      </c>
      <c r="BJ2416" s="14">
        <f t="shared" si="2907"/>
        <v>0.12283092987025275</v>
      </c>
      <c r="BK2416" s="14">
        <f t="shared" si="2908"/>
        <v>0.27595399515242097</v>
      </c>
      <c r="BL2416" s="14">
        <f t="shared" si="2909"/>
        <v>0.53077617165211</v>
      </c>
      <c r="BM2416" s="14">
        <f t="shared" si="2910"/>
        <v>0.28132649978849866</v>
      </c>
      <c r="BN2416" s="14">
        <f t="shared" si="2911"/>
        <v>0.71808828850421125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</v>
      </c>
      <c r="F2417" s="10">
        <f>VLOOKUP(B2417,home!$B$2:$E$405,3,FALSE)</f>
        <v>0.96</v>
      </c>
      <c r="G2417" s="10">
        <f>VLOOKUP(C2417,away!$B$2:$E$405,4,FALSE)</f>
        <v>1.54</v>
      </c>
      <c r="H2417" s="10">
        <f>VLOOKUP(A2417,away!$A$2:$E$405,3,FALSE)</f>
        <v>1.26</v>
      </c>
      <c r="I2417" s="10">
        <f>VLOOKUP(C2417,away!$B$2:$E$405,3,FALSE)</f>
        <v>0.46</v>
      </c>
      <c r="J2417" s="10">
        <f>VLOOKUP(B2417,home!$B$2:$E$405,4,FALSE)</f>
        <v>1.59</v>
      </c>
      <c r="K2417" s="12">
        <f t="shared" si="2856"/>
        <v>1.9219200000000001</v>
      </c>
      <c r="L2417" s="12">
        <f t="shared" si="2857"/>
        <v>0.92156400000000005</v>
      </c>
      <c r="M2417" s="13">
        <f t="shared" si="2858"/>
        <v>5.8222465125683652E-2</v>
      </c>
      <c r="N2417" s="13">
        <f t="shared" si="2859"/>
        <v>0.11189892017435393</v>
      </c>
      <c r="O2417" s="13">
        <f t="shared" si="2860"/>
        <v>5.3655727851085529E-2</v>
      </c>
      <c r="P2417" s="13">
        <f t="shared" si="2861"/>
        <v>0.10312201647155832</v>
      </c>
      <c r="Q2417" s="13">
        <f t="shared" si="2862"/>
        <v>0.10753038633074719</v>
      </c>
      <c r="R2417" s="13">
        <f t="shared" si="2863"/>
        <v>2.472359359067889E-2</v>
      </c>
      <c r="S2417" s="13">
        <f t="shared" si="2864"/>
        <v>4.5661714332279738E-2</v>
      </c>
      <c r="T2417" s="13">
        <f t="shared" si="2865"/>
        <v>9.9096132948508706E-2</v>
      </c>
      <c r="U2417" s="13">
        <f t="shared" si="2866"/>
        <v>4.751676899379758E-2</v>
      </c>
      <c r="V2417" s="13">
        <f t="shared" si="2867"/>
        <v>8.9860847571242557E-3</v>
      </c>
      <c r="W2417" s="13">
        <f t="shared" si="2868"/>
        <v>6.8888266698929862E-2</v>
      </c>
      <c r="X2417" s="13">
        <f t="shared" si="2869"/>
        <v>6.3484946612132595E-2</v>
      </c>
      <c r="Y2417" s="13">
        <f t="shared" si="2870"/>
        <v>2.9252720669831683E-2</v>
      </c>
      <c r="Z2417" s="13">
        <f t="shared" si="2871"/>
        <v>7.594791267933468E-3</v>
      </c>
      <c r="AA2417" s="13">
        <f t="shared" si="2872"/>
        <v>1.4596581233666693E-2</v>
      </c>
      <c r="AB2417" s="13">
        <f t="shared" si="2873"/>
        <v>1.4026730702304348E-2</v>
      </c>
      <c r="AC2417" s="13">
        <f t="shared" si="2874"/>
        <v>9.9474401583930913E-4</v>
      </c>
      <c r="AD2417" s="13">
        <f t="shared" si="2875"/>
        <v>3.3099434383501831E-2</v>
      </c>
      <c r="AE2417" s="13">
        <f t="shared" si="2876"/>
        <v>3.0503247148197483E-2</v>
      </c>
      <c r="AF2417" s="13">
        <f t="shared" si="2877"/>
        <v>1.4055347227440732E-2</v>
      </c>
      <c r="AG2417" s="13">
        <f t="shared" si="2878"/>
        <v>4.3176340041030641E-3</v>
      </c>
      <c r="AH2417" s="13">
        <f t="shared" si="2879"/>
        <v>1.7497715550104597E-3</v>
      </c>
      <c r="AI2417" s="13">
        <f t="shared" si="2880"/>
        <v>3.3629209470057032E-3</v>
      </c>
      <c r="AJ2417" s="13">
        <f t="shared" si="2881"/>
        <v>3.231632513234601E-3</v>
      </c>
      <c r="AK2417" s="13">
        <f t="shared" si="2882"/>
        <v>2.0703130532786144E-3</v>
      </c>
      <c r="AL2417" s="13">
        <f t="shared" si="2883"/>
        <v>7.0474521176613114E-5</v>
      </c>
      <c r="AM2417" s="13">
        <f t="shared" si="2884"/>
        <v>1.2722892986067965E-2</v>
      </c>
      <c r="AN2417" s="13">
        <f t="shared" si="2885"/>
        <v>1.1724960151812737E-2</v>
      </c>
      <c r="AO2417" s="13">
        <f t="shared" si="2886"/>
        <v>5.402650588672577E-3</v>
      </c>
      <c r="AP2417" s="13">
        <f t="shared" si="2887"/>
        <v>1.6596294290331516E-3</v>
      </c>
      <c r="AQ2417" s="13">
        <f t="shared" si="2888"/>
        <v>3.8236368378437687E-4</v>
      </c>
      <c r="AR2417" s="13">
        <f t="shared" si="2889"/>
        <v>3.2250529466433195E-4</v>
      </c>
      <c r="AS2417" s="13">
        <f t="shared" si="2890"/>
        <v>6.1982937592127286E-4</v>
      </c>
      <c r="AT2417" s="13">
        <f t="shared" si="2891"/>
        <v>5.9563123708530658E-4</v>
      </c>
      <c r="AU2417" s="13">
        <f t="shared" si="2892"/>
        <v>3.8158519572633069E-4</v>
      </c>
      <c r="AV2417" s="13">
        <f t="shared" si="2893"/>
        <v>1.8334405484258745E-4</v>
      </c>
      <c r="AW2417" s="13">
        <f t="shared" si="2894"/>
        <v>3.4672921821460205E-6</v>
      </c>
      <c r="AX2417" s="13">
        <f t="shared" si="2895"/>
        <v>4.0753970812972915E-3</v>
      </c>
      <c r="AY2417" s="13">
        <f t="shared" si="2896"/>
        <v>3.7557392358286571E-3</v>
      </c>
      <c r="AZ2417" s="13">
        <f t="shared" si="2897"/>
        <v>1.7305770365636003E-3</v>
      </c>
      <c r="BA2417" s="13">
        <f t="shared" si="2898"/>
        <v>5.316124987078993E-4</v>
      </c>
      <c r="BB2417" s="13">
        <f t="shared" si="2899"/>
        <v>1.2247873518981162E-4</v>
      </c>
      <c r="BC2417" s="13">
        <f t="shared" si="2900"/>
        <v>2.2574398623292718E-5</v>
      </c>
      <c r="BD2417" s="13">
        <f t="shared" si="2901"/>
        <v>4.9534878228673382E-5</v>
      </c>
      <c r="BE2417" s="13">
        <f t="shared" si="2902"/>
        <v>9.5202073165251961E-5</v>
      </c>
      <c r="BF2417" s="13">
        <f t="shared" si="2903"/>
        <v>9.1485384228880547E-5</v>
      </c>
      <c r="BG2417" s="13">
        <f t="shared" si="2904"/>
        <v>5.8609196552390019E-5</v>
      </c>
      <c r="BH2417" s="13">
        <f t="shared" si="2905"/>
        <v>2.8160546759492368E-5</v>
      </c>
      <c r="BI2417" s="13">
        <f t="shared" si="2906"/>
        <v>1.082446360560071E-5</v>
      </c>
      <c r="BJ2417" s="14">
        <f t="shared" si="2907"/>
        <v>0.60425791202332868</v>
      </c>
      <c r="BK2417" s="14">
        <f t="shared" si="2908"/>
        <v>0.22081323845949055</v>
      </c>
      <c r="BL2417" s="14">
        <f t="shared" si="2909"/>
        <v>0.16737075214084254</v>
      </c>
      <c r="BM2417" s="14">
        <f t="shared" si="2910"/>
        <v>0.53713131240384104</v>
      </c>
      <c r="BN2417" s="14">
        <f t="shared" si="2911"/>
        <v>0.45915310954410749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</v>
      </c>
      <c r="F2418" s="10">
        <f>VLOOKUP(B2418,home!$B$2:$E$405,3,FALSE)</f>
        <v>1.08</v>
      </c>
      <c r="G2418" s="10">
        <f>VLOOKUP(C2418,away!$B$2:$E$405,4,FALSE)</f>
        <v>0.77</v>
      </c>
      <c r="H2418" s="10">
        <f>VLOOKUP(A2418,away!$A$2:$E$405,3,FALSE)</f>
        <v>1.26</v>
      </c>
      <c r="I2418" s="10">
        <f>VLOOKUP(C2418,away!$B$2:$E$405,3,FALSE)</f>
        <v>1.38</v>
      </c>
      <c r="J2418" s="10">
        <f>VLOOKUP(B2418,home!$B$2:$E$405,4,FALSE)</f>
        <v>0.32</v>
      </c>
      <c r="K2418" s="12">
        <f t="shared" si="2856"/>
        <v>1.08108</v>
      </c>
      <c r="L2418" s="12">
        <f t="shared" si="2857"/>
        <v>0.55641600000000002</v>
      </c>
      <c r="M2418" s="13">
        <f t="shared" si="2858"/>
        <v>0.19446637695367561</v>
      </c>
      <c r="N2418" s="13">
        <f t="shared" si="2859"/>
        <v>0.21023371079707964</v>
      </c>
      <c r="O2418" s="13">
        <f t="shared" si="2860"/>
        <v>0.10820420359905636</v>
      </c>
      <c r="P2418" s="13">
        <f t="shared" si="2861"/>
        <v>0.11697740042686786</v>
      </c>
      <c r="Q2418" s="13">
        <f t="shared" si="2862"/>
        <v>0.1136397300342534</v>
      </c>
      <c r="R2418" s="13">
        <f t="shared" si="2863"/>
        <v>3.010327507488628E-2</v>
      </c>
      <c r="S2418" s="13">
        <f t="shared" si="2864"/>
        <v>1.7591360039951046E-2</v>
      </c>
      <c r="T2418" s="13">
        <f t="shared" si="2865"/>
        <v>6.3230964026739139E-2</v>
      </c>
      <c r="U2418" s="13">
        <f t="shared" si="2866"/>
        <v>3.2544048617958059E-2</v>
      </c>
      <c r="V2418" s="13">
        <f t="shared" si="2867"/>
        <v>1.1757482762612872E-3</v>
      </c>
      <c r="W2418" s="13">
        <f t="shared" si="2868"/>
        <v>4.0951213115143562E-2</v>
      </c>
      <c r="X2418" s="13">
        <f t="shared" si="2869"/>
        <v>2.2785910196675717E-2</v>
      </c>
      <c r="Y2418" s="13">
        <f t="shared" si="2870"/>
        <v>6.3392225039967595E-3</v>
      </c>
      <c r="Z2418" s="13">
        <f t="shared" si="2871"/>
        <v>5.5833146346893087E-3</v>
      </c>
      <c r="AA2418" s="13">
        <f t="shared" si="2872"/>
        <v>6.0360097852699178E-3</v>
      </c>
      <c r="AB2418" s="13">
        <f t="shared" si="2873"/>
        <v>3.2627047293298009E-3</v>
      </c>
      <c r="AC2418" s="13">
        <f t="shared" si="2874"/>
        <v>4.4203006667503196E-5</v>
      </c>
      <c r="AD2418" s="13">
        <f t="shared" si="2875"/>
        <v>1.1067884368629851E-2</v>
      </c>
      <c r="AE2418" s="13">
        <f t="shared" si="2876"/>
        <v>6.1583479488555469E-3</v>
      </c>
      <c r="AF2418" s="13">
        <f t="shared" si="2877"/>
        <v>1.7133016661552043E-3</v>
      </c>
      <c r="AG2418" s="13">
        <f t="shared" si="2878"/>
        <v>3.1776948662513811E-4</v>
      </c>
      <c r="AH2418" s="13">
        <f t="shared" si="2879"/>
        <v>7.7666139894382133E-4</v>
      </c>
      <c r="AI2418" s="13">
        <f t="shared" si="2880"/>
        <v>8.3963310517018647E-4</v>
      </c>
      <c r="AJ2418" s="13">
        <f t="shared" si="2881"/>
        <v>4.5385527866869248E-4</v>
      </c>
      <c r="AK2418" s="13">
        <f t="shared" si="2882"/>
        <v>1.6355128822105003E-4</v>
      </c>
      <c r="AL2418" s="13">
        <f t="shared" si="2883"/>
        <v>1.063577754060338E-6</v>
      </c>
      <c r="AM2418" s="13">
        <f t="shared" si="2884"/>
        <v>2.3930536866476723E-3</v>
      </c>
      <c r="AN2418" s="13">
        <f t="shared" si="2885"/>
        <v>1.3315333601097512E-3</v>
      </c>
      <c r="AO2418" s="13">
        <f t="shared" si="2886"/>
        <v>3.7044323304941378E-4</v>
      </c>
      <c r="AP2418" s="13">
        <f t="shared" si="2887"/>
        <v>6.8706847320140879E-5</v>
      </c>
      <c r="AQ2418" s="13">
        <f t="shared" si="2888"/>
        <v>9.5573972896208743E-6</v>
      </c>
      <c r="AR2418" s="13">
        <f t="shared" si="2889"/>
        <v>8.6429365790945096E-5</v>
      </c>
      <c r="AS2418" s="13">
        <f t="shared" si="2890"/>
        <v>9.3437058769274922E-5</v>
      </c>
      <c r="AT2418" s="13">
        <f t="shared" si="2891"/>
        <v>5.0506467747143861E-5</v>
      </c>
      <c r="AU2418" s="13">
        <f t="shared" si="2892"/>
        <v>1.8200510717360762E-5</v>
      </c>
      <c r="AV2418" s="13">
        <f t="shared" si="2893"/>
        <v>4.9190520315810936E-6</v>
      </c>
      <c r="AW2418" s="13">
        <f t="shared" si="2894"/>
        <v>1.7771504138485204E-8</v>
      </c>
      <c r="AX2418" s="13">
        <f t="shared" si="2895"/>
        <v>4.3118041326017752E-4</v>
      </c>
      <c r="AY2418" s="13">
        <f t="shared" si="2896"/>
        <v>2.3991568082457494E-4</v>
      </c>
      <c r="AZ2418" s="13">
        <f t="shared" si="2897"/>
        <v>6.6746461730843353E-5</v>
      </c>
      <c r="BA2418" s="13">
        <f t="shared" si="2898"/>
        <v>1.2379599750142979E-5</v>
      </c>
      <c r="BB2418" s="13">
        <f t="shared" si="2899"/>
        <v>1.7220518436438887E-6</v>
      </c>
      <c r="BC2418" s="13">
        <f t="shared" si="2900"/>
        <v>1.9163543972659165E-7</v>
      </c>
      <c r="BD2418" s="13">
        <f t="shared" si="2901"/>
        <v>8.0151136659890834E-6</v>
      </c>
      <c r="BE2418" s="13">
        <f t="shared" si="2902"/>
        <v>8.6649790820274788E-6</v>
      </c>
      <c r="BF2418" s="13">
        <f t="shared" si="2903"/>
        <v>4.683767792999133E-6</v>
      </c>
      <c r="BG2418" s="13">
        <f t="shared" si="2904"/>
        <v>1.6878425618851675E-6</v>
      </c>
      <c r="BH2418" s="13">
        <f t="shared" si="2905"/>
        <v>4.5617320920070428E-7</v>
      </c>
      <c r="BI2418" s="13">
        <f t="shared" si="2906"/>
        <v>9.8631946600539513E-8</v>
      </c>
      <c r="BJ2418" s="14">
        <f t="shared" si="2907"/>
        <v>0.48136348451141969</v>
      </c>
      <c r="BK2418" s="14">
        <f t="shared" si="2908"/>
        <v>0.33049606796200193</v>
      </c>
      <c r="BL2418" s="14">
        <f t="shared" si="2909"/>
        <v>0.18266104184081922</v>
      </c>
      <c r="BM2418" s="14">
        <f t="shared" si="2910"/>
        <v>0.22623931415379053</v>
      </c>
      <c r="BN2418" s="14">
        <f t="shared" si="2911"/>
        <v>0.77362469688581925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</v>
      </c>
      <c r="F2419" s="10">
        <f>VLOOKUP(B2419,home!$B$2:$E$405,3,FALSE)</f>
        <v>0.46</v>
      </c>
      <c r="G2419" s="10">
        <f>VLOOKUP(C2419,away!$B$2:$E$405,4,FALSE)</f>
        <v>0.62</v>
      </c>
      <c r="H2419" s="10">
        <f>VLOOKUP(A2419,away!$A$2:$E$405,3,FALSE)</f>
        <v>1.26</v>
      </c>
      <c r="I2419" s="10">
        <f>VLOOKUP(C2419,away!$B$2:$E$405,3,FALSE)</f>
        <v>0.77</v>
      </c>
      <c r="J2419" s="10">
        <f>VLOOKUP(B2419,home!$B$2:$E$405,4,FALSE)</f>
        <v>1.1100000000000001</v>
      </c>
      <c r="K2419" s="12">
        <f t="shared" si="2856"/>
        <v>0.37076000000000003</v>
      </c>
      <c r="L2419" s="12">
        <f t="shared" si="2857"/>
        <v>1.0769220000000002</v>
      </c>
      <c r="M2419" s="13">
        <f t="shared" si="2858"/>
        <v>0.23511465269642862</v>
      </c>
      <c r="N2419" s="13">
        <f t="shared" si="2859"/>
        <v>8.7171108633727873E-2</v>
      </c>
      <c r="O2419" s="13">
        <f t="shared" si="2860"/>
        <v>0.25320014201114333</v>
      </c>
      <c r="P2419" s="13">
        <f t="shared" si="2861"/>
        <v>9.3876484652051492E-2</v>
      </c>
      <c r="Q2419" s="13">
        <f t="shared" si="2862"/>
        <v>1.6159780118520477E-2</v>
      </c>
      <c r="R2419" s="13">
        <f t="shared" si="2863"/>
        <v>0.13633840166746225</v>
      </c>
      <c r="S2419" s="13">
        <f t="shared" si="2864"/>
        <v>9.3707413272170852E-3</v>
      </c>
      <c r="T2419" s="13">
        <f t="shared" si="2865"/>
        <v>1.7402822724797307E-2</v>
      </c>
      <c r="U2419" s="13">
        <f t="shared" si="2866"/>
        <v>5.0548825802228303E-2</v>
      </c>
      <c r="V2419" s="13">
        <f t="shared" si="2867"/>
        <v>4.1572731728684926E-4</v>
      </c>
      <c r="W2419" s="13">
        <f t="shared" si="2868"/>
        <v>1.9971333589142186E-3</v>
      </c>
      <c r="X2419" s="13">
        <f t="shared" si="2869"/>
        <v>2.1507568511486179E-3</v>
      </c>
      <c r="Y2419" s="13">
        <f t="shared" si="2870"/>
        <v>1.158098684826336E-3</v>
      </c>
      <c r="Z2419" s="13">
        <f t="shared" si="2871"/>
        <v>4.8941941400175611E-2</v>
      </c>
      <c r="AA2419" s="13">
        <f t="shared" si="2872"/>
        <v>1.814571419352911E-2</v>
      </c>
      <c r="AB2419" s="13">
        <f t="shared" si="2873"/>
        <v>3.3638524971964265E-3</v>
      </c>
      <c r="AC2419" s="13">
        <f t="shared" si="2874"/>
        <v>1.0374464828418116E-5</v>
      </c>
      <c r="AD2419" s="13">
        <f t="shared" si="2875"/>
        <v>1.8511429103775881E-4</v>
      </c>
      <c r="AE2419" s="13">
        <f t="shared" si="2876"/>
        <v>1.9935365253296531E-4</v>
      </c>
      <c r="AF2419" s="13">
        <f t="shared" si="2877"/>
        <v>1.0734416709655305E-4</v>
      </c>
      <c r="AG2419" s="13">
        <f t="shared" si="2878"/>
        <v>3.8533765039318041E-5</v>
      </c>
      <c r="AH2419" s="13">
        <f t="shared" si="2879"/>
        <v>1.3176663354139979E-2</v>
      </c>
      <c r="AI2419" s="13">
        <f t="shared" si="2880"/>
        <v>4.8853797051809393E-3</v>
      </c>
      <c r="AJ2419" s="13">
        <f t="shared" si="2881"/>
        <v>9.0565168974644263E-4</v>
      </c>
      <c r="AK2419" s="13">
        <f t="shared" si="2882"/>
        <v>1.1192647349679708E-4</v>
      </c>
      <c r="AL2419" s="13">
        <f t="shared" si="2883"/>
        <v>1.656924869749789E-7</v>
      </c>
      <c r="AM2419" s="13">
        <f t="shared" si="2884"/>
        <v>1.3726594909031898E-5</v>
      </c>
      <c r="AN2419" s="13">
        <f t="shared" si="2885"/>
        <v>1.4782472042624449E-5</v>
      </c>
      <c r="AO2419" s="13">
        <f t="shared" si="2886"/>
        <v>7.9597846785436055E-6</v>
      </c>
      <c r="AP2419" s="13">
        <f t="shared" si="2887"/>
        <v>2.8573557451955128E-6</v>
      </c>
      <c r="AQ2419" s="13">
        <f t="shared" si="2888"/>
        <v>7.6928731595686054E-7</v>
      </c>
      <c r="AR2419" s="13">
        <f t="shared" si="2889"/>
        <v>2.8380477305334282E-3</v>
      </c>
      <c r="AS2419" s="13">
        <f t="shared" si="2890"/>
        <v>1.0522345765725737E-3</v>
      </c>
      <c r="AT2419" s="13">
        <f t="shared" si="2891"/>
        <v>1.9506324580502375E-4</v>
      </c>
      <c r="AU2419" s="13">
        <f t="shared" si="2892"/>
        <v>2.4107216338223551E-5</v>
      </c>
      <c r="AV2419" s="13">
        <f t="shared" si="2893"/>
        <v>2.2344978823899398E-6</v>
      </c>
      <c r="AW2419" s="13">
        <f t="shared" si="2894"/>
        <v>1.8377119456020377E-9</v>
      </c>
      <c r="AX2419" s="13">
        <f t="shared" si="2895"/>
        <v>8.4821205474544446E-7</v>
      </c>
      <c r="AY2419" s="13">
        <f t="shared" si="2896"/>
        <v>9.1345822242057355E-7</v>
      </c>
      <c r="AZ2419" s="13">
        <f t="shared" si="2897"/>
        <v>4.9186162790280449E-7</v>
      </c>
      <c r="BA2419" s="13">
        <f t="shared" si="2898"/>
        <v>1.7656553601478139E-7</v>
      </c>
      <c r="BB2419" s="13">
        <f t="shared" si="2899"/>
        <v>4.7536827544027608E-8</v>
      </c>
      <c r="BC2419" s="13">
        <f t="shared" si="2900"/>
        <v>1.0238691078473863E-8</v>
      </c>
      <c r="BD2419" s="13">
        <f t="shared" si="2901"/>
        <v>5.0939267301025322E-4</v>
      </c>
      <c r="BE2419" s="13">
        <f t="shared" si="2902"/>
        <v>1.8886242744528149E-4</v>
      </c>
      <c r="BF2419" s="13">
        <f t="shared" si="2903"/>
        <v>3.5011316799806285E-5</v>
      </c>
      <c r="BG2419" s="13">
        <f t="shared" si="2904"/>
        <v>4.3269319388987287E-6</v>
      </c>
      <c r="BH2419" s="13">
        <f t="shared" si="2905"/>
        <v>4.0106332141652299E-7</v>
      </c>
      <c r="BI2419" s="13">
        <f t="shared" si="2906"/>
        <v>2.9739647409678027E-8</v>
      </c>
      <c r="BJ2419" s="14">
        <f t="shared" si="2907"/>
        <v>0.12661262961529249</v>
      </c>
      <c r="BK2419" s="14">
        <f t="shared" si="2908"/>
        <v>0.33878905960852185</v>
      </c>
      <c r="BL2419" s="14">
        <f t="shared" si="2909"/>
        <v>0.48552626881341826</v>
      </c>
      <c r="BM2419" s="14">
        <f t="shared" si="2910"/>
        <v>0.1780084180375637</v>
      </c>
      <c r="BN2419" s="14">
        <f t="shared" si="2911"/>
        <v>0.82186056977933397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1.3684210526315801</v>
      </c>
      <c r="F2420" s="10">
        <f>VLOOKUP(B2420,home!$B$2:$E$405,3,FALSE)</f>
        <v>0.73</v>
      </c>
      <c r="G2420" s="10">
        <f>VLOOKUP(C2420,away!$B$2:$E$405,4,FALSE)</f>
        <v>0.97</v>
      </c>
      <c r="H2420" s="10">
        <f>VLOOKUP(A2420,away!$A$2:$E$405,3,FALSE)</f>
        <v>1.0105263157894699</v>
      </c>
      <c r="I2420" s="10">
        <f>VLOOKUP(C2420,away!$B$2:$E$405,3,FALSE)</f>
        <v>1.58</v>
      </c>
      <c r="J2420" s="10">
        <f>VLOOKUP(B2420,home!$B$2:$E$405,4,FALSE)</f>
        <v>0.79</v>
      </c>
      <c r="K2420" s="12">
        <f t="shared" si="2856"/>
        <v>0.96897894736842183</v>
      </c>
      <c r="L2420" s="12">
        <f t="shared" si="2857"/>
        <v>1.2613389473684165</v>
      </c>
      <c r="M2420" s="13">
        <f t="shared" si="2858"/>
        <v>0.10749425284647231</v>
      </c>
      <c r="N2420" s="13">
        <f t="shared" si="2859"/>
        <v>0.10415966797132972</v>
      </c>
      <c r="O2420" s="13">
        <f t="shared" si="2860"/>
        <v>0.13558668773352378</v>
      </c>
      <c r="P2420" s="13">
        <f t="shared" si="2861"/>
        <v>0.13138064595720081</v>
      </c>
      <c r="Q2420" s="13">
        <f t="shared" si="2862"/>
        <v>5.0464262714551691E-2</v>
      </c>
      <c r="R2420" s="13">
        <f t="shared" si="2863"/>
        <v>8.5510384991486554E-2</v>
      </c>
      <c r="S2420" s="13">
        <f t="shared" si="2864"/>
        <v>4.0143713908091509E-2</v>
      </c>
      <c r="T2420" s="13">
        <f t="shared" si="2865"/>
        <v>6.365254001209586E-2</v>
      </c>
      <c r="U2420" s="13">
        <f t="shared" si="2866"/>
        <v>8.2857762838119131E-2</v>
      </c>
      <c r="V2420" s="13">
        <f t="shared" si="2867"/>
        <v>5.4515649025222495E-3</v>
      </c>
      <c r="W2420" s="13">
        <f t="shared" si="2868"/>
        <v>1.6299602721623268E-2</v>
      </c>
      <c r="X2420" s="13">
        <f t="shared" si="2869"/>
        <v>2.0559323739415668E-2</v>
      </c>
      <c r="Y2420" s="13">
        <f t="shared" si="2870"/>
        <v>1.296613788204053E-2</v>
      </c>
      <c r="Z2420" s="13">
        <f t="shared" si="2871"/>
        <v>3.5952526331409891E-2</v>
      </c>
      <c r="AA2420" s="13">
        <f t="shared" si="2872"/>
        <v>3.4837241119845028E-2</v>
      </c>
      <c r="AB2420" s="13">
        <f t="shared" si="2873"/>
        <v>1.6878276614763665E-2</v>
      </c>
      <c r="AC2420" s="13">
        <f t="shared" si="2874"/>
        <v>4.1643512292811056E-4</v>
      </c>
      <c r="AD2420" s="13">
        <f t="shared" si="2875"/>
        <v>3.948492971930494E-3</v>
      </c>
      <c r="AE2420" s="13">
        <f t="shared" si="2876"/>
        <v>4.9803879689063997E-3</v>
      </c>
      <c r="AF2420" s="13">
        <f t="shared" si="2877"/>
        <v>3.1409786590933624E-3</v>
      </c>
      <c r="AG2420" s="13">
        <f t="shared" si="2878"/>
        <v>1.3206129051891605E-3</v>
      </c>
      <c r="AH2420" s="13">
        <f t="shared" si="2879"/>
        <v>1.1337080429523957E-2</v>
      </c>
      <c r="AI2420" s="13">
        <f t="shared" si="2880"/>
        <v>1.0985392260831261E-2</v>
      </c>
      <c r="AJ2420" s="13">
        <f t="shared" si="2881"/>
        <v>5.3223069146647404E-3</v>
      </c>
      <c r="AK2420" s="13">
        <f t="shared" si="2882"/>
        <v>1.7190677839145048E-3</v>
      </c>
      <c r="AL2420" s="13">
        <f t="shared" si="2883"/>
        <v>2.0358861613821422E-5</v>
      </c>
      <c r="AM2420" s="13">
        <f t="shared" si="2884"/>
        <v>7.6520131272656445E-4</v>
      </c>
      <c r="AN2420" s="13">
        <f t="shared" si="2885"/>
        <v>9.651782183194552E-4</v>
      </c>
      <c r="AO2420" s="13">
        <f t="shared" si="2886"/>
        <v>6.0870843895899276E-4</v>
      </c>
      <c r="AP2420" s="13">
        <f t="shared" si="2887"/>
        <v>2.5592922055026925E-4</v>
      </c>
      <c r="AQ2420" s="13">
        <f t="shared" si="2888"/>
        <v>8.0703373412423991E-5</v>
      </c>
      <c r="AR2420" s="13">
        <f t="shared" si="2889"/>
        <v>2.8599802190413643E-3</v>
      </c>
      <c r="AS2420" s="13">
        <f t="shared" si="2890"/>
        <v>2.7712606221412099E-3</v>
      </c>
      <c r="AT2420" s="13">
        <f t="shared" si="2891"/>
        <v>1.3426466002629735E-3</v>
      </c>
      <c r="AU2420" s="13">
        <f t="shared" si="2892"/>
        <v>4.336654298035355E-4</v>
      </c>
      <c r="AV2420" s="13">
        <f t="shared" si="2893"/>
        <v>1.05053167920276E-4</v>
      </c>
      <c r="AW2420" s="13">
        <f t="shared" si="2894"/>
        <v>6.9118950779766532E-7</v>
      </c>
      <c r="AX2420" s="13">
        <f t="shared" si="2895"/>
        <v>1.2357732708845345E-4</v>
      </c>
      <c r="AY2420" s="13">
        <f t="shared" si="2896"/>
        <v>1.5587289566835238E-4</v>
      </c>
      <c r="AZ2420" s="13">
        <f t="shared" si="2897"/>
        <v>9.8304277072793297E-5</v>
      </c>
      <c r="BA2420" s="13">
        <f t="shared" si="2898"/>
        <v>4.1331671121603414E-5</v>
      </c>
      <c r="BB2420" s="13">
        <f t="shared" si="2899"/>
        <v>1.3033311636375209E-5</v>
      </c>
      <c r="BC2420" s="13">
        <f t="shared" si="2900"/>
        <v>3.2878847160300073E-6</v>
      </c>
      <c r="BD2420" s="13">
        <f t="shared" si="2901"/>
        <v>6.0123407316335425E-4</v>
      </c>
      <c r="BE2420" s="13">
        <f t="shared" si="2902"/>
        <v>5.8258315933585572E-4</v>
      </c>
      <c r="BF2420" s="13">
        <f t="shared" si="2903"/>
        <v>2.8225540824391353E-4</v>
      </c>
      <c r="BG2420" s="13">
        <f t="shared" si="2904"/>
        <v>9.116651612307718E-5</v>
      </c>
      <c r="BH2420" s="13">
        <f t="shared" si="2905"/>
        <v>2.2084608707046391E-5</v>
      </c>
      <c r="BI2420" s="13">
        <f t="shared" si="2906"/>
        <v>4.2799041795994599E-6</v>
      </c>
      <c r="BJ2420" s="14">
        <f t="shared" si="2907"/>
        <v>0.28460313547744748</v>
      </c>
      <c r="BK2420" s="14">
        <f t="shared" si="2908"/>
        <v>0.2850628444944972</v>
      </c>
      <c r="BL2420" s="14">
        <f t="shared" si="2909"/>
        <v>0.39413041039559488</v>
      </c>
      <c r="BM2420" s="14">
        <f t="shared" si="2910"/>
        <v>0.38499783277822397</v>
      </c>
      <c r="BN2420" s="14">
        <f t="shared" si="2911"/>
        <v>0.61459590221456495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1.3684210526315801</v>
      </c>
      <c r="F2421" s="10">
        <f>VLOOKUP(B2421,home!$B$2:$E$405,3,FALSE)</f>
        <v>2.38</v>
      </c>
      <c r="G2421" s="10">
        <f>VLOOKUP(C2421,away!$B$2:$E$405,4,FALSE)</f>
        <v>0.91</v>
      </c>
      <c r="H2421" s="10">
        <f>VLOOKUP(A2421,away!$A$2:$E$405,3,FALSE)</f>
        <v>1.0105263157894699</v>
      </c>
      <c r="I2421" s="10">
        <f>VLOOKUP(C2421,away!$B$2:$E$405,3,FALSE)</f>
        <v>1.83</v>
      </c>
      <c r="J2421" s="10">
        <f>VLOOKUP(B2421,home!$B$2:$E$405,4,FALSE)</f>
        <v>0.99</v>
      </c>
      <c r="K2421" s="12">
        <f t="shared" si="2856"/>
        <v>2.9637263157894762</v>
      </c>
      <c r="L2421" s="12">
        <f t="shared" si="2857"/>
        <v>1.8307705263157827</v>
      </c>
      <c r="M2421" s="13">
        <f t="shared" si="2858"/>
        <v>8.2751614932796095E-3</v>
      </c>
      <c r="N2421" s="13">
        <f t="shared" si="2859"/>
        <v>2.4525313885040517E-2</v>
      </c>
      <c r="O2421" s="13">
        <f t="shared" si="2860"/>
        <v>1.5149921762399609E-2</v>
      </c>
      <c r="P2421" s="13">
        <f t="shared" si="2861"/>
        <v>4.490022180937539E-2</v>
      </c>
      <c r="Q2421" s="13">
        <f t="shared" si="2862"/>
        <v>3.6343159082045808E-2</v>
      </c>
      <c r="R2421" s="13">
        <f t="shared" si="2863"/>
        <v>1.3868015119295633E-2</v>
      </c>
      <c r="S2421" s="13">
        <f t="shared" si="2864"/>
        <v>6.090605966325735E-2</v>
      </c>
      <c r="T2421" s="13">
        <f t="shared" si="2865"/>
        <v>6.6535984480615221E-2</v>
      </c>
      <c r="U2421" s="13">
        <f t="shared" si="2866"/>
        <v>4.1101001356822799E-2</v>
      </c>
      <c r="V2421" s="13">
        <f t="shared" si="2867"/>
        <v>3.6718928763655456E-2</v>
      </c>
      <c r="W2421" s="13">
        <f t="shared" si="2868"/>
        <v>3.5903725656794165E-2</v>
      </c>
      <c r="X2421" s="13">
        <f t="shared" si="2869"/>
        <v>6.5731482717386519E-2</v>
      </c>
      <c r="Y2421" s="13">
        <f t="shared" si="2870"/>
        <v>6.0169630605013256E-2</v>
      </c>
      <c r="Z2421" s="13">
        <f t="shared" si="2871"/>
        <v>8.4630511129693674E-3</v>
      </c>
      <c r="AA2421" s="13">
        <f t="shared" si="2872"/>
        <v>2.5082167295378727E-2</v>
      </c>
      <c r="AB2421" s="13">
        <f t="shared" si="2873"/>
        <v>3.7168339635174047E-2</v>
      </c>
      <c r="AC2421" s="13">
        <f t="shared" si="2874"/>
        <v>1.2452083619680039E-2</v>
      </c>
      <c r="AD2421" s="13">
        <f t="shared" si="2875"/>
        <v>2.6602204140981661E-2</v>
      </c>
      <c r="AE2421" s="13">
        <f t="shared" si="2876"/>
        <v>4.8702531276344885E-2</v>
      </c>
      <c r="AF2421" s="13">
        <f t="shared" si="2877"/>
        <v>4.4581579408852406E-2</v>
      </c>
      <c r="AG2421" s="13">
        <f t="shared" si="2878"/>
        <v>2.72062138661112E-2</v>
      </c>
      <c r="AH2421" s="13">
        <f t="shared" si="2879"/>
        <v>3.8734761350820756E-3</v>
      </c>
      <c r="AI2421" s="13">
        <f t="shared" si="2880"/>
        <v>1.1479923155125258E-2</v>
      </c>
      <c r="AJ2421" s="13">
        <f t="shared" si="2881"/>
        <v>1.7011675179042843E-2</v>
      </c>
      <c r="AK2421" s="13">
        <f t="shared" si="2882"/>
        <v>1.6805983134597309E-2</v>
      </c>
      <c r="AL2421" s="13">
        <f t="shared" si="2883"/>
        <v>2.7025518086460486E-3</v>
      </c>
      <c r="AM2421" s="13">
        <f t="shared" si="2884"/>
        <v>1.576833049412622E-2</v>
      </c>
      <c r="AN2421" s="13">
        <f t="shared" si="2885"/>
        <v>2.8868194717852666E-2</v>
      </c>
      <c r="AO2421" s="13">
        <f t="shared" si="2886"/>
        <v>2.6425520018694817E-2</v>
      </c>
      <c r="AP2421" s="13">
        <f t="shared" si="2887"/>
        <v>1.6126354397598058E-2</v>
      </c>
      <c r="AQ2421" s="13">
        <f t="shared" si="2888"/>
        <v>7.3809135820113586E-3</v>
      </c>
      <c r="AR2421" s="13">
        <f t="shared" si="2889"/>
        <v>1.4182891884991671E-3</v>
      </c>
      <c r="AS2421" s="13">
        <f t="shared" si="2890"/>
        <v>4.2034209913546818E-3</v>
      </c>
      <c r="AT2421" s="13">
        <f t="shared" si="2891"/>
        <v>6.2288947042098801E-3</v>
      </c>
      <c r="AU2421" s="13">
        <f t="shared" si="2892"/>
        <v>6.1535797177161766E-3</v>
      </c>
      <c r="AV2421" s="13">
        <f t="shared" si="2893"/>
        <v>4.5593815364259518E-3</v>
      </c>
      <c r="AW2421" s="13">
        <f t="shared" si="2894"/>
        <v>4.0732731640505133E-4</v>
      </c>
      <c r="AX2421" s="13">
        <f t="shared" si="2895"/>
        <v>7.7888360069179189E-3</v>
      </c>
      <c r="AY2421" s="13">
        <f t="shared" si="2896"/>
        <v>1.4259571395772436E-2</v>
      </c>
      <c r="AZ2421" s="13">
        <f t="shared" si="2897"/>
        <v>1.3053001514637895E-2</v>
      </c>
      <c r="BA2421" s="13">
        <f t="shared" si="2898"/>
        <v>7.9656834843181111E-3</v>
      </c>
      <c r="BB2421" s="13">
        <f t="shared" si="2899"/>
        <v>3.645834636262502E-3</v>
      </c>
      <c r="BC2421" s="13">
        <f t="shared" si="2900"/>
        <v>1.3349373191781221E-3</v>
      </c>
      <c r="BD2421" s="13">
        <f t="shared" si="2901"/>
        <v>4.3276034068276691E-4</v>
      </c>
      <c r="BE2421" s="13">
        <f t="shared" si="2902"/>
        <v>1.2825832101115353E-3</v>
      </c>
      <c r="BF2421" s="13">
        <f t="shared" si="2903"/>
        <v>1.9006128059986503E-3</v>
      </c>
      <c r="BG2421" s="13">
        <f t="shared" si="2904"/>
        <v>1.8776320630882264E-3</v>
      </c>
      <c r="BH2421" s="13">
        <f t="shared" si="2905"/>
        <v>1.3911968891861654E-3</v>
      </c>
      <c r="BI2421" s="13">
        <f t="shared" si="2906"/>
        <v>8.2462536618509868E-4</v>
      </c>
      <c r="BJ2421" s="14">
        <f t="shared" si="2907"/>
        <v>0.57891900268655561</v>
      </c>
      <c r="BK2421" s="14">
        <f t="shared" si="2908"/>
        <v>0.18021457855366632</v>
      </c>
      <c r="BL2421" s="14">
        <f t="shared" si="2909"/>
        <v>0.21181347958637659</v>
      </c>
      <c r="BM2421" s="14">
        <f t="shared" si="2910"/>
        <v>0.82249607470876385</v>
      </c>
      <c r="BN2421" s="14">
        <f t="shared" si="2911"/>
        <v>0.14306179315143658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1.3684210526315801</v>
      </c>
      <c r="F2422" s="10">
        <f>VLOOKUP(B2422,home!$B$2:$E$405,3,FALSE)</f>
        <v>1.17</v>
      </c>
      <c r="G2422" s="10">
        <f>VLOOKUP(C2422,away!$B$2:$E$405,4,FALSE)</f>
        <v>0.57999999999999996</v>
      </c>
      <c r="H2422" s="10">
        <f>VLOOKUP(A2422,away!$A$2:$E$405,3,FALSE)</f>
        <v>1.0105263157894699</v>
      </c>
      <c r="I2422" s="10">
        <f>VLOOKUP(C2422,away!$B$2:$E$405,3,FALSE)</f>
        <v>0.44</v>
      </c>
      <c r="J2422" s="10">
        <f>VLOOKUP(B2422,home!$B$2:$E$405,4,FALSE)</f>
        <v>0.99</v>
      </c>
      <c r="K2422" s="12">
        <f t="shared" si="2856"/>
        <v>0.92861052631579011</v>
      </c>
      <c r="L2422" s="12">
        <f t="shared" si="2857"/>
        <v>0.44018526315789308</v>
      </c>
      <c r="M2422" s="13">
        <f t="shared" si="2858"/>
        <v>0.25441314214545446</v>
      </c>
      <c r="N2422" s="13">
        <f t="shared" si="2859"/>
        <v>0.2362507218293444</v>
      </c>
      <c r="O2422" s="13">
        <f t="shared" si="2860"/>
        <v>0.11198891592612333</v>
      </c>
      <c r="P2422" s="13">
        <f t="shared" si="2861"/>
        <v>0.10399408615969215</v>
      </c>
      <c r="Q2422" s="13">
        <f t="shared" si="2862"/>
        <v>0.1096924535702164</v>
      </c>
      <c r="R2422" s="13">
        <f t="shared" si="2863"/>
        <v>2.4647935213853878E-2</v>
      </c>
      <c r="S2422" s="13">
        <f t="shared" si="2864"/>
        <v>1.0627173055005148E-2</v>
      </c>
      <c r="T2422" s="13">
        <f t="shared" si="2865"/>
        <v>4.8285001541240671E-2</v>
      </c>
      <c r="U2422" s="13">
        <f t="shared" si="2866"/>
        <v>2.2888332091534347E-2</v>
      </c>
      <c r="V2422" s="13">
        <f t="shared" si="2867"/>
        <v>4.8266337405038386E-4</v>
      </c>
      <c r="W2422" s="13">
        <f t="shared" si="2868"/>
        <v>3.3953855680903013E-2</v>
      </c>
      <c r="X2422" s="13">
        <f t="shared" si="2869"/>
        <v>1.4945986898123414E-2</v>
      </c>
      <c r="Y2422" s="13">
        <f t="shared" si="2870"/>
        <v>3.2895015879524383E-3</v>
      </c>
      <c r="Z2422" s="13">
        <f t="shared" si="2871"/>
        <v>3.6165526161363237E-3</v>
      </c>
      <c r="AA2422" s="13">
        <f t="shared" si="2872"/>
        <v>3.3583688283190991E-3</v>
      </c>
      <c r="AB2422" s="13">
        <f t="shared" si="2873"/>
        <v>1.5593083226139708E-3</v>
      </c>
      <c r="AC2422" s="13">
        <f t="shared" si="2874"/>
        <v>1.2330862726822613E-5</v>
      </c>
      <c r="AD2422" s="13">
        <f t="shared" si="2875"/>
        <v>7.8824769485734292E-3</v>
      </c>
      <c r="AE2422" s="13">
        <f t="shared" si="2876"/>
        <v>3.4697501899438208E-3</v>
      </c>
      <c r="AF2422" s="13">
        <f t="shared" si="2877"/>
        <v>7.6366645022628516E-4</v>
      </c>
      <c r="AG2422" s="13">
        <f t="shared" si="2878"/>
        <v>1.120515724525705E-4</v>
      </c>
      <c r="AH2422" s="13">
        <f t="shared" si="2879"/>
        <v>3.9798829126458352E-4</v>
      </c>
      <c r="AI2422" s="13">
        <f t="shared" si="2880"/>
        <v>3.6957611661872687E-4</v>
      </c>
      <c r="AJ2422" s="13">
        <f t="shared" si="2881"/>
        <v>1.7159613608353085E-4</v>
      </c>
      <c r="AK2422" s="13">
        <f t="shared" si="2882"/>
        <v>5.311532608076119E-5</v>
      </c>
      <c r="AL2422" s="13">
        <f t="shared" si="2883"/>
        <v>2.0161486785197339E-7</v>
      </c>
      <c r="AM2422" s="13">
        <f t="shared" si="2884"/>
        <v>1.4639502135773718E-3</v>
      </c>
      <c r="AN2422" s="13">
        <f t="shared" si="2885"/>
        <v>6.4440931001360905E-4</v>
      </c>
      <c r="AO2422" s="13">
        <f t="shared" si="2886"/>
        <v>1.4182974085486842E-4</v>
      </c>
      <c r="AP2422" s="13">
        <f t="shared" si="2887"/>
        <v>2.0810453933938682E-5</v>
      </c>
      <c r="AQ2422" s="13">
        <f t="shared" si="2888"/>
        <v>2.2901137853365019E-6</v>
      </c>
      <c r="AR2422" s="13">
        <f t="shared" si="2889"/>
        <v>3.5037716144812184E-5</v>
      </c>
      <c r="AS2422" s="13">
        <f t="shared" si="2890"/>
        <v>3.2536392030137297E-5</v>
      </c>
      <c r="AT2422" s="13">
        <f t="shared" si="2891"/>
        <v>1.5106818063761335E-5</v>
      </c>
      <c r="AU2422" s="13">
        <f t="shared" si="2892"/>
        <v>4.6761167577154334E-6</v>
      </c>
      <c r="AV2422" s="13">
        <f t="shared" si="2893"/>
        <v>1.0855728108740536E-6</v>
      </c>
      <c r="AW2422" s="13">
        <f t="shared" si="2894"/>
        <v>2.2892285623015227E-9</v>
      </c>
      <c r="AX2422" s="13">
        <f t="shared" si="2895"/>
        <v>2.2657326305503266E-4</v>
      </c>
      <c r="AY2422" s="13">
        <f t="shared" si="2896"/>
        <v>9.9734211422422081E-5</v>
      </c>
      <c r="AZ2422" s="13">
        <f t="shared" si="2897"/>
        <v>2.1950765050411905E-5</v>
      </c>
      <c r="BA2422" s="13">
        <f t="shared" si="2898"/>
        <v>3.2208010967442162E-6</v>
      </c>
      <c r="BB2422" s="13">
        <f t="shared" si="2899"/>
        <v>3.5443729458739577E-7</v>
      </c>
      <c r="BC2422" s="13">
        <f t="shared" si="2900"/>
        <v>3.1203614758184897E-8</v>
      </c>
      <c r="BD2422" s="13">
        <f t="shared" si="2901"/>
        <v>2.5705143836092847E-6</v>
      </c>
      <c r="BE2422" s="13">
        <f t="shared" si="2902"/>
        <v>2.3870067146657266E-6</v>
      </c>
      <c r="BF2422" s="13">
        <f t="shared" si="2903"/>
        <v>1.1082997808125328E-6</v>
      </c>
      <c r="BG2422" s="13">
        <f t="shared" si="2904"/>
        <v>3.4305961425866701E-7</v>
      </c>
      <c r="BH2422" s="13">
        <f t="shared" si="2905"/>
        <v>7.964219223860815E-8</v>
      </c>
      <c r="BI2422" s="13">
        <f t="shared" si="2906"/>
        <v>1.4791315610327455E-8</v>
      </c>
      <c r="BJ2422" s="14">
        <f t="shared" si="2907"/>
        <v>0.46127062078267544</v>
      </c>
      <c r="BK2422" s="14">
        <f t="shared" si="2908"/>
        <v>0.36962933142321924</v>
      </c>
      <c r="BL2422" s="14">
        <f t="shared" si="2909"/>
        <v>0.16553008218230075</v>
      </c>
      <c r="BM2422" s="14">
        <f t="shared" si="2910"/>
        <v>0.15895960023745334</v>
      </c>
      <c r="BN2422" s="14">
        <f t="shared" si="2911"/>
        <v>0.84098725484468473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1.3684210526315801</v>
      </c>
      <c r="F2423" s="10">
        <f>VLOOKUP(B2423,home!$B$2:$E$405,3,FALSE)</f>
        <v>1.71</v>
      </c>
      <c r="G2423" s="10">
        <f>VLOOKUP(C2423,away!$B$2:$E$405,4,FALSE)</f>
        <v>0.91</v>
      </c>
      <c r="H2423" s="10">
        <f>VLOOKUP(A2423,away!$A$2:$E$405,3,FALSE)</f>
        <v>1.0105263157894699</v>
      </c>
      <c r="I2423" s="10">
        <f>VLOOKUP(C2423,away!$B$2:$E$405,3,FALSE)</f>
        <v>0.37</v>
      </c>
      <c r="J2423" s="10">
        <f>VLOOKUP(B2423,home!$B$2:$E$405,4,FALSE)</f>
        <v>1.1499999999999999</v>
      </c>
      <c r="K2423" s="12">
        <f t="shared" si="2856"/>
        <v>2.1294000000000022</v>
      </c>
      <c r="L2423" s="12">
        <f t="shared" si="2857"/>
        <v>0.42997894736841946</v>
      </c>
      <c r="M2423" s="13">
        <f t="shared" si="2858"/>
        <v>7.7352765667337786E-2</v>
      </c>
      <c r="N2423" s="13">
        <f t="shared" si="2859"/>
        <v>0.16471497921202921</v>
      </c>
      <c r="O2423" s="13">
        <f t="shared" si="2860"/>
        <v>3.3260060757677914E-2</v>
      </c>
      <c r="P2423" s="13">
        <f t="shared" si="2861"/>
        <v>7.0823973377399416E-2</v>
      </c>
      <c r="Q2423" s="13">
        <f t="shared" si="2862"/>
        <v>0.17537203836704779</v>
      </c>
      <c r="R2423" s="13">
        <f t="shared" si="2863"/>
        <v>7.150562956998013E-3</v>
      </c>
      <c r="S2423" s="13">
        <f t="shared" si="2864"/>
        <v>1.6211557407444468E-2</v>
      </c>
      <c r="T2423" s="13">
        <f t="shared" si="2865"/>
        <v>7.5406284454917274E-2</v>
      </c>
      <c r="U2423" s="13">
        <f t="shared" si="2866"/>
        <v>1.5226408760631581E-2</v>
      </c>
      <c r="V2423" s="13">
        <f t="shared" si="2867"/>
        <v>1.6492506768978944E-3</v>
      </c>
      <c r="W2423" s="13">
        <f t="shared" si="2868"/>
        <v>0.12447907283293062</v>
      </c>
      <c r="X2423" s="13">
        <f t="shared" si="2869"/>
        <v>5.3523380706100326E-2</v>
      </c>
      <c r="Y2423" s="13">
        <f t="shared" si="2870"/>
        <v>1.1506963447804094E-2</v>
      </c>
      <c r="Z2423" s="13">
        <f t="shared" si="2871"/>
        <v>1.0248638444472062E-3</v>
      </c>
      <c r="AA2423" s="13">
        <f t="shared" si="2872"/>
        <v>2.1823450703658829E-3</v>
      </c>
      <c r="AB2423" s="13">
        <f t="shared" si="2873"/>
        <v>2.3235427964185588E-3</v>
      </c>
      <c r="AC2423" s="13">
        <f t="shared" si="2874"/>
        <v>9.4378078328519977E-5</v>
      </c>
      <c r="AD2423" s="13">
        <f t="shared" si="2875"/>
        <v>6.6266434422610695E-2</v>
      </c>
      <c r="AE2423" s="13">
        <f t="shared" si="2876"/>
        <v>2.8493171718892544E-2</v>
      </c>
      <c r="AF2423" s="13">
        <f t="shared" si="2877"/>
        <v>6.1257319914385178E-3</v>
      </c>
      <c r="AG2423" s="13">
        <f t="shared" si="2878"/>
        <v>8.7797859784659522E-4</v>
      </c>
      <c r="AH2423" s="13">
        <f t="shared" si="2879"/>
        <v>1.1016746925784033E-4</v>
      </c>
      <c r="AI2423" s="13">
        <f t="shared" si="2880"/>
        <v>2.3459060903764536E-4</v>
      </c>
      <c r="AJ2423" s="13">
        <f t="shared" si="2881"/>
        <v>2.4976862144238143E-4</v>
      </c>
      <c r="AK2423" s="13">
        <f t="shared" si="2882"/>
        <v>1.7728576749980249E-4</v>
      </c>
      <c r="AL2423" s="13">
        <f t="shared" si="2883"/>
        <v>3.4564920590921453E-6</v>
      </c>
      <c r="AM2423" s="13">
        <f t="shared" si="2884"/>
        <v>2.8221549091901454E-2</v>
      </c>
      <c r="AN2423" s="13">
        <f t="shared" si="2885"/>
        <v>1.2134671971641961E-2</v>
      </c>
      <c r="AO2423" s="13">
        <f t="shared" si="2886"/>
        <v>2.6088267405138363E-3</v>
      </c>
      <c r="AP2423" s="13">
        <f t="shared" si="2887"/>
        <v>3.7391352525090811E-4</v>
      </c>
      <c r="AQ2423" s="13">
        <f t="shared" si="2888"/>
        <v>4.0193735998550096E-5</v>
      </c>
      <c r="AR2423" s="13">
        <f t="shared" si="2889"/>
        <v>9.4739384931457818E-6</v>
      </c>
      <c r="AS2423" s="13">
        <f t="shared" si="2890"/>
        <v>2.0173804627304646E-5</v>
      </c>
      <c r="AT2423" s="13">
        <f t="shared" si="2891"/>
        <v>2.1479049786691289E-5</v>
      </c>
      <c r="AU2423" s="13">
        <f t="shared" si="2892"/>
        <v>1.5245829538593491E-5</v>
      </c>
      <c r="AV2423" s="13">
        <f t="shared" si="2893"/>
        <v>8.1161173548702554E-6</v>
      </c>
      <c r="AW2423" s="13">
        <f t="shared" si="2894"/>
        <v>8.790984303476211E-8</v>
      </c>
      <c r="AX2423" s="13">
        <f t="shared" si="2895"/>
        <v>1.0015827772715834E-2</v>
      </c>
      <c r="AY2423" s="13">
        <f t="shared" si="2896"/>
        <v>4.3065950827357357E-3</v>
      </c>
      <c r="AZ2423" s="13">
        <f t="shared" si="2897"/>
        <v>9.2587261020836138E-4</v>
      </c>
      <c r="BA2423" s="13">
        <f t="shared" si="2898"/>
        <v>1.3270191011154739E-4</v>
      </c>
      <c r="BB2423" s="13">
        <f t="shared" si="2899"/>
        <v>1.4264756905885441E-5</v>
      </c>
      <c r="BC2423" s="13">
        <f t="shared" si="2900"/>
        <v>1.2267090317718034E-6</v>
      </c>
      <c r="BD2423" s="13">
        <f t="shared" si="2901"/>
        <v>6.7893235011932842E-7</v>
      </c>
      <c r="BE2423" s="13">
        <f t="shared" si="2902"/>
        <v>1.445718546344099E-6</v>
      </c>
      <c r="BF2423" s="13">
        <f t="shared" si="2903"/>
        <v>1.5392565362925647E-6</v>
      </c>
      <c r="BG2423" s="13">
        <f t="shared" si="2904"/>
        <v>1.0925642894604633E-6</v>
      </c>
      <c r="BH2423" s="13">
        <f t="shared" si="2905"/>
        <v>5.8162659949427845E-7</v>
      </c>
      <c r="BI2423" s="13">
        <f t="shared" si="2906"/>
        <v>2.4770313619262336E-7</v>
      </c>
      <c r="BJ2423" s="14">
        <f t="shared" si="2907"/>
        <v>0.76554167965863351</v>
      </c>
      <c r="BK2423" s="14">
        <f t="shared" si="2908"/>
        <v>0.17044197678220291</v>
      </c>
      <c r="BL2423" s="14">
        <f t="shared" si="2909"/>
        <v>6.099480735058814E-2</v>
      </c>
      <c r="BM2423" s="14">
        <f t="shared" si="2910"/>
        <v>0.46502244012448901</v>
      </c>
      <c r="BN2423" s="14">
        <f t="shared" si="2911"/>
        <v>0.52867438033849012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1.30534351145038</v>
      </c>
      <c r="F2424" s="10">
        <f>VLOOKUP(B2424,home!$B$2:$E$405,3,FALSE)</f>
        <v>0.77</v>
      </c>
      <c r="G2424" s="10">
        <f>VLOOKUP(C2424,away!$B$2:$E$405,4,FALSE)</f>
        <v>1.02</v>
      </c>
      <c r="H2424" s="10">
        <f>VLOOKUP(A2424,away!$A$2:$E$405,3,FALSE)</f>
        <v>1.0381679389313001</v>
      </c>
      <c r="I2424" s="10">
        <f>VLOOKUP(C2424,away!$B$2:$E$405,3,FALSE)</f>
        <v>0.26</v>
      </c>
      <c r="J2424" s="10">
        <f>VLOOKUP(B2424,home!$B$2:$E$405,4,FALSE)</f>
        <v>0.64</v>
      </c>
      <c r="K2424" s="12">
        <f t="shared" si="2856"/>
        <v>1.0252167938931285</v>
      </c>
      <c r="L2424" s="12">
        <f t="shared" si="2857"/>
        <v>0.17275114503816835</v>
      </c>
      <c r="M2424" s="13">
        <f t="shared" si="2858"/>
        <v>0.30180687922221949</v>
      </c>
      <c r="N2424" s="13">
        <f t="shared" si="2859"/>
        <v>0.30941748109109452</v>
      </c>
      <c r="O2424" s="13">
        <f t="shared" si="2860"/>
        <v>5.2137483966034598E-2</v>
      </c>
      <c r="P2424" s="13">
        <f t="shared" si="2861"/>
        <v>5.3452224153312383E-2</v>
      </c>
      <c r="Q2424" s="13">
        <f t="shared" si="2862"/>
        <v>0.1586099989693498</v>
      </c>
      <c r="R2424" s="13">
        <f t="shared" si="2863"/>
        <v>4.50340502727081E-3</v>
      </c>
      <c r="S2424" s="13">
        <f t="shared" si="2864"/>
        <v>2.3666957776931979E-3</v>
      </c>
      <c r="T2424" s="13">
        <f t="shared" si="2865"/>
        <v>2.7400058936457878E-2</v>
      </c>
      <c r="U2424" s="13">
        <f t="shared" si="2866"/>
        <v>4.6169664636607766E-3</v>
      </c>
      <c r="V2424" s="13">
        <f t="shared" si="2867"/>
        <v>4.6573252971852114E-5</v>
      </c>
      <c r="W2424" s="13">
        <f t="shared" si="2868"/>
        <v>5.4203211540916403E-2</v>
      </c>
      <c r="X2424" s="13">
        <f t="shared" si="2869"/>
        <v>9.3636668584393696E-3</v>
      </c>
      <c r="Y2424" s="13">
        <f t="shared" si="2870"/>
        <v>8.0879208577567488E-4</v>
      </c>
      <c r="Z2424" s="13">
        <f t="shared" si="2871"/>
        <v>2.5932279167722544E-4</v>
      </c>
      <c r="AA2424" s="13">
        <f t="shared" si="2872"/>
        <v>2.6586208106674073E-4</v>
      </c>
      <c r="AB2424" s="13">
        <f t="shared" si="2873"/>
        <v>1.3628313518449945E-4</v>
      </c>
      <c r="AC2424" s="13">
        <f t="shared" si="2874"/>
        <v>5.1552916135805479E-7</v>
      </c>
      <c r="AD2424" s="13">
        <f t="shared" si="2875"/>
        <v>1.3892510688672333E-2</v>
      </c>
      <c r="AE2424" s="13">
        <f t="shared" si="2876"/>
        <v>2.3999471289231382E-3</v>
      </c>
      <c r="AF2424" s="13">
        <f t="shared" si="2877"/>
        <v>2.0729680727626839E-4</v>
      </c>
      <c r="AG2424" s="13">
        <f t="shared" si="2878"/>
        <v>1.1936920273243959E-5</v>
      </c>
      <c r="AH2424" s="13">
        <f t="shared" si="2879"/>
        <v>1.1199577299183771E-5</v>
      </c>
      <c r="AI2424" s="13">
        <f t="shared" si="2880"/>
        <v>1.1481994731627447E-5</v>
      </c>
      <c r="AJ2424" s="13">
        <f t="shared" si="2881"/>
        <v>5.8857669131284409E-6</v>
      </c>
      <c r="AK2424" s="13">
        <f t="shared" si="2882"/>
        <v>2.0113956947599319E-6</v>
      </c>
      <c r="AL2424" s="13">
        <f t="shared" si="2883"/>
        <v>3.6521606613466711E-9</v>
      </c>
      <c r="AM2424" s="13">
        <f t="shared" si="2884"/>
        <v>2.8485670534733345E-3</v>
      </c>
      <c r="AN2424" s="13">
        <f t="shared" si="2885"/>
        <v>4.9209322020551981E-4</v>
      </c>
      <c r="AO2424" s="13">
        <f t="shared" si="2886"/>
        <v>4.2504833628011542E-5</v>
      </c>
      <c r="AP2424" s="13">
        <f t="shared" si="2887"/>
        <v>2.4475862262986129E-6</v>
      </c>
      <c r="AQ2424" s="13">
        <f t="shared" si="2888"/>
        <v>1.0570583079318367E-7</v>
      </c>
      <c r="AR2424" s="13">
        <f t="shared" si="2889"/>
        <v>3.8694796047549467E-7</v>
      </c>
      <c r="AS2424" s="13">
        <f t="shared" si="2890"/>
        <v>3.9670554744217164E-7</v>
      </c>
      <c r="AT2424" s="13">
        <f t="shared" si="2891"/>
        <v>2.0335459473414076E-7</v>
      </c>
      <c r="AU2424" s="13">
        <f t="shared" si="2892"/>
        <v>6.949418187892409E-8</v>
      </c>
      <c r="AV2424" s="13">
        <f t="shared" si="2893"/>
        <v>1.7811650585034124E-8</v>
      </c>
      <c r="AW2424" s="13">
        <f t="shared" si="2894"/>
        <v>1.7967349667194397E-11</v>
      </c>
      <c r="AX2424" s="13">
        <f t="shared" si="2895"/>
        <v>4.8673313029192107E-4</v>
      </c>
      <c r="AY2424" s="13">
        <f t="shared" si="2896"/>
        <v>8.4083705585941346E-5</v>
      </c>
      <c r="AZ2424" s="13">
        <f t="shared" si="2897"/>
        <v>7.2627782095118004E-6</v>
      </c>
      <c r="BA2424" s="13">
        <f t="shared" si="2898"/>
        <v>4.1821775061714062E-7</v>
      </c>
      <c r="BB2424" s="13">
        <f t="shared" si="2899"/>
        <v>1.8061898823599543E-8</v>
      </c>
      <c r="BC2424" s="13">
        <f t="shared" si="2900"/>
        <v>6.2404274066807341E-10</v>
      </c>
      <c r="BD2424" s="13">
        <f t="shared" si="2901"/>
        <v>1.1140950540387597E-8</v>
      </c>
      <c r="BE2424" s="13">
        <f t="shared" si="2902"/>
        <v>1.1421889593938089E-8</v>
      </c>
      <c r="BF2424" s="13">
        <f t="shared" si="2903"/>
        <v>5.8549565148492464E-9</v>
      </c>
      <c r="BG2424" s="13">
        <f t="shared" si="2904"/>
        <v>2.0008665821791432E-9</v>
      </c>
      <c r="BH2424" s="13">
        <f t="shared" si="2905"/>
        <v>5.1283050559740075E-10</v>
      </c>
      <c r="BI2424" s="13">
        <f t="shared" si="2906"/>
        <v>1.0515248935183189E-10</v>
      </c>
      <c r="BJ2424" s="14">
        <f t="shared" si="2907"/>
        <v>0.58027913594432212</v>
      </c>
      <c r="BK2424" s="14">
        <f t="shared" si="2908"/>
        <v>0.35775697529310496</v>
      </c>
      <c r="BL2424" s="14">
        <f t="shared" si="2909"/>
        <v>6.1691684758437455E-2</v>
      </c>
      <c r="BM2424" s="14">
        <f t="shared" si="2910"/>
        <v>0.11997556267064154</v>
      </c>
      <c r="BN2424" s="14">
        <f t="shared" si="2911"/>
        <v>0.8799274724292816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1.30534351145038</v>
      </c>
      <c r="F2425" s="10">
        <f>VLOOKUP(B2425,home!$B$2:$E$405,3,FALSE)</f>
        <v>0.89</v>
      </c>
      <c r="G2425" s="10">
        <f>VLOOKUP(C2425,away!$B$2:$E$405,4,FALSE)</f>
        <v>0.89</v>
      </c>
      <c r="H2425" s="10">
        <f>VLOOKUP(A2425,away!$A$2:$E$405,3,FALSE)</f>
        <v>1.0381679389313001</v>
      </c>
      <c r="I2425" s="10">
        <f>VLOOKUP(C2425,away!$B$2:$E$405,3,FALSE)</f>
        <v>0.77</v>
      </c>
      <c r="J2425" s="10">
        <f>VLOOKUP(B2425,home!$B$2:$E$405,4,FALSE)</f>
        <v>0.8</v>
      </c>
      <c r="K2425" s="12">
        <f t="shared" si="2856"/>
        <v>1.0339625954198459</v>
      </c>
      <c r="L2425" s="12">
        <f t="shared" si="2857"/>
        <v>0.639511450381681</v>
      </c>
      <c r="M2425" s="13">
        <f t="shared" si="2858"/>
        <v>0.18759422137275308</v>
      </c>
      <c r="N2425" s="13">
        <f t="shared" si="2859"/>
        <v>0.19396540801633688</v>
      </c>
      <c r="O2425" s="13">
        <f t="shared" si="2860"/>
        <v>0.11996865259331146</v>
      </c>
      <c r="P2425" s="13">
        <f t="shared" si="2861"/>
        <v>0.12404309940440214</v>
      </c>
      <c r="Q2425" s="13">
        <f t="shared" si="2862"/>
        <v>0.10027648834712054</v>
      </c>
      <c r="R2425" s="13">
        <f t="shared" si="2863"/>
        <v>3.8360663510142314E-2</v>
      </c>
      <c r="S2425" s="13">
        <f t="shared" si="2864"/>
        <v>2.0505283154853636E-2</v>
      </c>
      <c r="T2425" s="13">
        <f t="shared" si="2865"/>
        <v>6.4127962502048788E-2</v>
      </c>
      <c r="U2425" s="13">
        <f t="shared" si="2866"/>
        <v>3.9663491204974116E-2</v>
      </c>
      <c r="V2425" s="13">
        <f t="shared" si="2867"/>
        <v>1.5065252472894468E-3</v>
      </c>
      <c r="W2425" s="13">
        <f t="shared" si="2868"/>
        <v>3.456071271699223E-2</v>
      </c>
      <c r="X2425" s="13">
        <f t="shared" si="2869"/>
        <v>2.2101971515868308E-2</v>
      </c>
      <c r="Y2425" s="13">
        <f t="shared" si="2870"/>
        <v>7.067231930203771E-3</v>
      </c>
      <c r="Z2425" s="13">
        <f t="shared" si="2871"/>
        <v>8.1773611863249131E-3</v>
      </c>
      <c r="AA2425" s="13">
        <f t="shared" si="2872"/>
        <v>8.455085595898016E-3</v>
      </c>
      <c r="AB2425" s="13">
        <f t="shared" si="2873"/>
        <v>4.3711211236158341E-3</v>
      </c>
      <c r="AC2425" s="13">
        <f t="shared" si="2874"/>
        <v>6.2260067113636009E-5</v>
      </c>
      <c r="AD2425" s="13">
        <f t="shared" si="2875"/>
        <v>8.933621055105239E-3</v>
      </c>
      <c r="AE2425" s="13">
        <f t="shared" si="2876"/>
        <v>5.713152958110675E-3</v>
      </c>
      <c r="AF2425" s="13">
        <f t="shared" si="2877"/>
        <v>1.8268133672468742E-3</v>
      </c>
      <c r="AG2425" s="13">
        <f t="shared" si="2878"/>
        <v>3.8942268868823041E-4</v>
      </c>
      <c r="AH2425" s="13">
        <f t="shared" si="2879"/>
        <v>1.307379028140377E-3</v>
      </c>
      <c r="AI2425" s="13">
        <f t="shared" si="2880"/>
        <v>1.3517810131335E-3</v>
      </c>
      <c r="AJ2425" s="13">
        <f t="shared" si="2881"/>
        <v>6.9884550238939118E-4</v>
      </c>
      <c r="AK2425" s="13">
        <f t="shared" si="2882"/>
        <v>2.408600364826737E-4</v>
      </c>
      <c r="AL2425" s="13">
        <f t="shared" si="2883"/>
        <v>1.6467312558750734E-6</v>
      </c>
      <c r="AM2425" s="13">
        <f t="shared" si="2884"/>
        <v>1.8474060025267997E-3</v>
      </c>
      <c r="AN2425" s="13">
        <f t="shared" si="2885"/>
        <v>1.1814372921197371E-3</v>
      </c>
      <c r="AO2425" s="13">
        <f t="shared" si="2886"/>
        <v>3.7777133810924936E-4</v>
      </c>
      <c r="AP2425" s="13">
        <f t="shared" si="2887"/>
        <v>8.0529698782291499E-5</v>
      </c>
      <c r="AQ2425" s="13">
        <f t="shared" si="2888"/>
        <v>1.287491611676578E-5</v>
      </c>
      <c r="AR2425" s="13">
        <f t="shared" si="2889"/>
        <v>1.6721677169692908E-4</v>
      </c>
      <c r="AS2425" s="13">
        <f t="shared" si="2890"/>
        <v>1.7289588726148458E-4</v>
      </c>
      <c r="AT2425" s="13">
        <f t="shared" si="2891"/>
        <v>8.9383940165150844E-5</v>
      </c>
      <c r="AU2425" s="13">
        <f t="shared" si="2892"/>
        <v>3.0806550254003863E-5</v>
      </c>
      <c r="AV2425" s="13">
        <f t="shared" si="2893"/>
        <v>7.9632051641404355E-6</v>
      </c>
      <c r="AW2425" s="13">
        <f t="shared" si="2894"/>
        <v>3.0246378381383559E-8</v>
      </c>
      <c r="AX2425" s="13">
        <f t="shared" si="2895"/>
        <v>3.1835811752780192E-4</v>
      </c>
      <c r="AY2425" s="13">
        <f t="shared" si="2896"/>
        <v>2.0359366148098627E-4</v>
      </c>
      <c r="AZ2425" s="13">
        <f t="shared" si="2897"/>
        <v>6.5100238871111242E-5</v>
      </c>
      <c r="BA2425" s="13">
        <f t="shared" si="2898"/>
        <v>1.3877449393552747E-5</v>
      </c>
      <c r="BB2425" s="13">
        <f t="shared" si="2899"/>
        <v>2.218696947317324E-6</v>
      </c>
      <c r="BC2425" s="13">
        <f t="shared" si="2900"/>
        <v>2.8377642054726211E-7</v>
      </c>
      <c r="BD2425" s="13">
        <f t="shared" si="2901"/>
        <v>1.7822840032674249E-5</v>
      </c>
      <c r="BE2425" s="13">
        <f t="shared" si="2902"/>
        <v>1.8428149937936596E-5</v>
      </c>
      <c r="BF2425" s="13">
        <f t="shared" si="2903"/>
        <v>9.527008869307497E-6</v>
      </c>
      <c r="BG2425" s="13">
        <f t="shared" si="2904"/>
        <v>3.2835236056990241E-6</v>
      </c>
      <c r="BH2425" s="13">
        <f t="shared" si="2905"/>
        <v>8.4876014736772335E-7</v>
      </c>
      <c r="BI2425" s="13">
        <f t="shared" si="2906"/>
        <v>1.7551724897225247E-7</v>
      </c>
      <c r="BJ2425" s="14">
        <f t="shared" si="2907"/>
        <v>0.44306623628601777</v>
      </c>
      <c r="BK2425" s="14">
        <f t="shared" si="2908"/>
        <v>0.33391662963914875</v>
      </c>
      <c r="BL2425" s="14">
        <f t="shared" si="2909"/>
        <v>0.21493623176247137</v>
      </c>
      <c r="BM2425" s="14">
        <f t="shared" si="2910"/>
        <v>0.23568436221479375</v>
      </c>
      <c r="BN2425" s="14">
        <f t="shared" si="2911"/>
        <v>0.76420853324406646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1.30534351145038</v>
      </c>
      <c r="F2426" s="10">
        <f>VLOOKUP(B2426,home!$B$2:$E$405,3,FALSE)</f>
        <v>1.53</v>
      </c>
      <c r="G2426" s="10">
        <f>VLOOKUP(C2426,away!$B$2:$E$405,4,FALSE)</f>
        <v>0.92</v>
      </c>
      <c r="H2426" s="10">
        <f>VLOOKUP(A2426,away!$A$2:$E$405,3,FALSE)</f>
        <v>1.0381679389313001</v>
      </c>
      <c r="I2426" s="10">
        <f>VLOOKUP(C2426,away!$B$2:$E$405,3,FALSE)</f>
        <v>0.61</v>
      </c>
      <c r="J2426" s="10">
        <f>VLOOKUP(B2426,home!$B$2:$E$405,4,FALSE)</f>
        <v>0.96</v>
      </c>
      <c r="K2426" s="12">
        <f t="shared" si="2856"/>
        <v>1.837401526717555</v>
      </c>
      <c r="L2426" s="12">
        <f t="shared" si="2857"/>
        <v>0.60795114503816938</v>
      </c>
      <c r="M2426" s="13">
        <f t="shared" si="2858"/>
        <v>8.6695554436218347E-2</v>
      </c>
      <c r="N2426" s="13">
        <f t="shared" si="2859"/>
        <v>0.15929454408073251</v>
      </c>
      <c r="O2426" s="13">
        <f t="shared" si="2860"/>
        <v>5.2706661589217885E-2</v>
      </c>
      <c r="P2426" s="13">
        <f t="shared" si="2861"/>
        <v>9.6843300472214469E-2</v>
      </c>
      <c r="Q2426" s="13">
        <f t="shared" si="2862"/>
        <v>0.14634401924585738</v>
      </c>
      <c r="R2426" s="13">
        <f t="shared" si="2863"/>
        <v>1.6021537632152156E-2</v>
      </c>
      <c r="S2426" s="13">
        <f t="shared" si="2864"/>
        <v>2.7044710963961365E-2</v>
      </c>
      <c r="T2426" s="13">
        <f t="shared" si="2865"/>
        <v>8.8970014070006889E-2</v>
      </c>
      <c r="U2426" s="13">
        <f t="shared" si="2866"/>
        <v>2.9437997705679137E-2</v>
      </c>
      <c r="V2426" s="13">
        <f t="shared" si="2867"/>
        <v>3.3567004637974802E-3</v>
      </c>
      <c r="W2426" s="13">
        <f t="shared" si="2868"/>
        <v>8.9630908129440579E-2</v>
      </c>
      <c r="X2426" s="13">
        <f t="shared" si="2869"/>
        <v>5.4491213228104365E-2</v>
      </c>
      <c r="Y2426" s="13">
        <f t="shared" si="2870"/>
        <v>1.6563997738272544E-2</v>
      </c>
      <c r="Z2426" s="13">
        <f t="shared" si="2871"/>
        <v>3.2467707162463417E-3</v>
      </c>
      <c r="AA2426" s="13">
        <f t="shared" si="2872"/>
        <v>5.9656214709328786E-3</v>
      </c>
      <c r="AB2426" s="13">
        <f t="shared" si="2873"/>
        <v>5.4806209992555484E-3</v>
      </c>
      <c r="AC2426" s="13">
        <f t="shared" si="2874"/>
        <v>2.3435021677633785E-4</v>
      </c>
      <c r="AD2426" s="13">
        <f t="shared" si="2875"/>
        <v>4.1171991859528773E-2</v>
      </c>
      <c r="AE2426" s="13">
        <f t="shared" si="2876"/>
        <v>2.5030559594502705E-2</v>
      </c>
      <c r="AF2426" s="13">
        <f t="shared" si="2877"/>
        <v>7.6086786832120275E-3</v>
      </c>
      <c r="AG2426" s="13">
        <f t="shared" si="2878"/>
        <v>1.5419016392287544E-3</v>
      </c>
      <c r="AH2426" s="13">
        <f t="shared" si="2879"/>
        <v>4.9346949365459015E-4</v>
      </c>
      <c r="AI2426" s="13">
        <f t="shared" si="2880"/>
        <v>9.0670160102948279E-4</v>
      </c>
      <c r="AJ2426" s="13">
        <f t="shared" si="2881"/>
        <v>8.3298745300441153E-4</v>
      </c>
      <c r="AK2426" s="13">
        <f t="shared" si="2882"/>
        <v>5.10177472628958E-4</v>
      </c>
      <c r="AL2426" s="13">
        <f t="shared" si="2883"/>
        <v>1.0471239779980329E-5</v>
      </c>
      <c r="AM2426" s="13">
        <f t="shared" si="2884"/>
        <v>1.5129896140140184E-2</v>
      </c>
      <c r="AN2426" s="13">
        <f t="shared" si="2885"/>
        <v>9.198237682706804E-3</v>
      </c>
      <c r="AO2426" s="13">
        <f t="shared" si="2886"/>
        <v>2.7960395657674192E-3</v>
      </c>
      <c r="AP2426" s="13">
        <f t="shared" si="2887"/>
        <v>5.6661848519344278E-4</v>
      </c>
      <c r="AQ2426" s="13">
        <f t="shared" si="2888"/>
        <v>8.6119089218286642E-5</v>
      </c>
      <c r="AR2426" s="13">
        <f t="shared" si="2889"/>
        <v>6.0001068741742764E-5</v>
      </c>
      <c r="AS2426" s="13">
        <f t="shared" si="2890"/>
        <v>1.1024605531076315E-4</v>
      </c>
      <c r="AT2426" s="13">
        <f t="shared" si="2891"/>
        <v>1.012831351712921E-4</v>
      </c>
      <c r="AU2426" s="13">
        <f t="shared" si="2892"/>
        <v>6.203259573149089E-5</v>
      </c>
      <c r="AV2426" s="13">
        <f t="shared" si="2893"/>
        <v>2.8494696525823572E-5</v>
      </c>
      <c r="AW2426" s="13">
        <f t="shared" si="2894"/>
        <v>3.2491394965204463E-7</v>
      </c>
      <c r="AX2426" s="13">
        <f t="shared" si="2895"/>
        <v>4.6332823778286042E-3</v>
      </c>
      <c r="AY2426" s="13">
        <f t="shared" si="2896"/>
        <v>2.8168093268860716E-3</v>
      </c>
      <c r="AZ2426" s="13">
        <f t="shared" si="2897"/>
        <v>8.5624122781729117E-4</v>
      </c>
      <c r="BA2426" s="13">
        <f t="shared" si="2898"/>
        <v>1.7351761162680342E-4</v>
      </c>
      <c r="BB2426" s="13">
        <f t="shared" si="2899"/>
        <v>2.6372557668200875E-5</v>
      </c>
      <c r="BC2426" s="13">
        <f t="shared" si="2900"/>
        <v>3.2066453263935762E-6</v>
      </c>
      <c r="BD2426" s="13">
        <f t="shared" si="2901"/>
        <v>6.0796197408427336E-6</v>
      </c>
      <c r="BE2426" s="13">
        <f t="shared" si="2902"/>
        <v>1.1170702593686626E-5</v>
      </c>
      <c r="BF2426" s="13">
        <f t="shared" si="2903"/>
        <v>1.0262533000073779E-5</v>
      </c>
      <c r="BG2426" s="13">
        <f t="shared" si="2904"/>
        <v>6.2854646007749535E-6</v>
      </c>
      <c r="BH2426" s="13">
        <f t="shared" si="2905"/>
        <v>2.8872305633982627E-6</v>
      </c>
      <c r="BI2426" s="13">
        <f t="shared" si="2906"/>
        <v>1.061000369034711E-6</v>
      </c>
      <c r="BJ2426" s="14">
        <f t="shared" si="2907"/>
        <v>0.66693416897906599</v>
      </c>
      <c r="BK2426" s="14">
        <f t="shared" si="2908"/>
        <v>0.21700189711963405</v>
      </c>
      <c r="BL2426" s="14">
        <f t="shared" si="2909"/>
        <v>0.11275557951990396</v>
      </c>
      <c r="BM2426" s="14">
        <f t="shared" si="2910"/>
        <v>0.43921631446552123</v>
      </c>
      <c r="BN2426" s="14">
        <f t="shared" si="2911"/>
        <v>0.55790561745639278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1.5858585858585901</v>
      </c>
      <c r="F2427" s="10">
        <f>VLOOKUP(B2427,home!$B$2:$E$405,3,FALSE)</f>
        <v>0.88</v>
      </c>
      <c r="G2427" s="10">
        <f>VLOOKUP(C2427,away!$B$2:$E$405,4,FALSE)</f>
        <v>0.63</v>
      </c>
      <c r="H2427" s="10">
        <f>VLOOKUP(A2427,away!$A$2:$E$405,3,FALSE)</f>
        <v>1.1313131313131299</v>
      </c>
      <c r="I2427" s="10">
        <f>VLOOKUP(C2427,away!$B$2:$E$405,3,FALSE)</f>
        <v>0.47</v>
      </c>
      <c r="J2427" s="10">
        <f>VLOOKUP(B2427,home!$B$2:$E$405,4,FALSE)</f>
        <v>1.24</v>
      </c>
      <c r="K2427" s="12">
        <f t="shared" si="2856"/>
        <v>0.87920000000000231</v>
      </c>
      <c r="L2427" s="12">
        <f t="shared" si="2857"/>
        <v>0.6593292929292921</v>
      </c>
      <c r="M2427" s="13">
        <f t="shared" si="2858"/>
        <v>0.21469662519331673</v>
      </c>
      <c r="N2427" s="13">
        <f t="shared" si="2859"/>
        <v>0.18876127286996452</v>
      </c>
      <c r="O2427" s="13">
        <f t="shared" si="2860"/>
        <v>0.14155577408301476</v>
      </c>
      <c r="P2427" s="13">
        <f t="shared" si="2861"/>
        <v>0.12445583657378689</v>
      </c>
      <c r="Q2427" s="13">
        <f t="shared" si="2862"/>
        <v>8.2979455553636616E-2</v>
      </c>
      <c r="R2427" s="13">
        <f t="shared" si="2863"/>
        <v>4.6665934218106365E-2</v>
      </c>
      <c r="S2427" s="13">
        <f t="shared" si="2864"/>
        <v>1.8036211844660279E-2</v>
      </c>
      <c r="T2427" s="13">
        <f t="shared" si="2865"/>
        <v>5.4710785757836854E-2</v>
      </c>
      <c r="U2427" s="13">
        <f t="shared" si="2866"/>
        <v>4.1028689364559223E-2</v>
      </c>
      <c r="V2427" s="13">
        <f t="shared" si="2867"/>
        <v>1.1616970026779056E-3</v>
      </c>
      <c r="W2427" s="13">
        <f t="shared" si="2868"/>
        <v>2.4318512440919173E-2</v>
      </c>
      <c r="X2427" s="13">
        <f t="shared" si="2869"/>
        <v>1.6033907612763434E-2</v>
      </c>
      <c r="Y2427" s="13">
        <f t="shared" si="2870"/>
        <v>5.285812484608454E-3</v>
      </c>
      <c r="Z2427" s="13">
        <f t="shared" si="2871"/>
        <v>1.0256072470636309E-2</v>
      </c>
      <c r="AA2427" s="13">
        <f t="shared" si="2872"/>
        <v>9.0171389161834668E-3</v>
      </c>
      <c r="AB2427" s="13">
        <f t="shared" si="2873"/>
        <v>3.9639342675542614E-3</v>
      </c>
      <c r="AC2427" s="13">
        <f t="shared" si="2874"/>
        <v>4.2088450442384978E-5</v>
      </c>
      <c r="AD2427" s="13">
        <f t="shared" si="2875"/>
        <v>5.3452090345140471E-3</v>
      </c>
      <c r="AE2427" s="13">
        <f t="shared" si="2876"/>
        <v>3.5242528932854112E-3</v>
      </c>
      <c r="AF2427" s="13">
        <f t="shared" si="2877"/>
        <v>1.161821584116941E-3</v>
      </c>
      <c r="AG2427" s="13">
        <f t="shared" si="2878"/>
        <v>2.5534100118860425E-4</v>
      </c>
      <c r="AH2427" s="13">
        <f t="shared" si="2879"/>
        <v>1.6905322525740535E-3</v>
      </c>
      <c r="AI2427" s="13">
        <f t="shared" si="2880"/>
        <v>1.4863159564631116E-3</v>
      </c>
      <c r="AJ2427" s="13">
        <f t="shared" si="2881"/>
        <v>6.5338449446118545E-4</v>
      </c>
      <c r="AK2427" s="13">
        <f t="shared" si="2882"/>
        <v>1.914852158434253E-4</v>
      </c>
      <c r="AL2427" s="13">
        <f t="shared" si="2883"/>
        <v>9.7591721438282885E-7</v>
      </c>
      <c r="AM2427" s="13">
        <f t="shared" si="2884"/>
        <v>9.3990155662895293E-4</v>
      </c>
      <c r="AN2427" s="13">
        <f t="shared" si="2885"/>
        <v>6.1970462875530856E-4</v>
      </c>
      <c r="AO2427" s="13">
        <f t="shared" si="2886"/>
        <v>2.0429470735112352E-4</v>
      </c>
      <c r="AP2427" s="13">
        <f t="shared" si="2887"/>
        <v>4.4899161649004314E-5</v>
      </c>
      <c r="AQ2427" s="13">
        <f t="shared" si="2888"/>
        <v>7.4008331257889978E-6</v>
      </c>
      <c r="AR2427" s="13">
        <f t="shared" si="2889"/>
        <v>2.229234869527629E-4</v>
      </c>
      <c r="AS2427" s="13">
        <f t="shared" si="2890"/>
        <v>1.9599432972886965E-4</v>
      </c>
      <c r="AT2427" s="13">
        <f t="shared" si="2891"/>
        <v>8.6159107348811304E-5</v>
      </c>
      <c r="AU2427" s="13">
        <f t="shared" si="2892"/>
        <v>2.5250362393691706E-5</v>
      </c>
      <c r="AV2427" s="13">
        <f t="shared" si="2893"/>
        <v>5.5500296541334496E-6</v>
      </c>
      <c r="AW2427" s="13">
        <f t="shared" si="2894"/>
        <v>1.5714498595584339E-8</v>
      </c>
      <c r="AX2427" s="13">
        <f t="shared" si="2895"/>
        <v>1.3772690809802951E-4</v>
      </c>
      <c r="AY2427" s="13">
        <f t="shared" si="2896"/>
        <v>9.0807384933611407E-5</v>
      </c>
      <c r="AZ2427" s="13">
        <f t="shared" si="2897"/>
        <v>2.9935984450518026E-5</v>
      </c>
      <c r="BA2427" s="13">
        <f t="shared" si="2898"/>
        <v>6.5792238203007781E-6</v>
      </c>
      <c r="BB2427" s="13">
        <f t="shared" si="2899"/>
        <v>1.0844687473656167E-6</v>
      </c>
      <c r="BC2427" s="13">
        <f t="shared" si="2900"/>
        <v>1.4300440248089748E-7</v>
      </c>
      <c r="BD2427" s="13">
        <f t="shared" si="2901"/>
        <v>2.449666417164957E-5</v>
      </c>
      <c r="BE2427" s="13">
        <f t="shared" si="2902"/>
        <v>2.1537467139714356E-5</v>
      </c>
      <c r="BF2427" s="13">
        <f t="shared" si="2903"/>
        <v>9.4678705546184553E-6</v>
      </c>
      <c r="BG2427" s="13">
        <f t="shared" si="2904"/>
        <v>2.7747172638735234E-6</v>
      </c>
      <c r="BH2427" s="13">
        <f t="shared" si="2905"/>
        <v>6.0988285459940184E-7</v>
      </c>
      <c r="BI2427" s="13">
        <f t="shared" si="2906"/>
        <v>1.0724180115275914E-7</v>
      </c>
      <c r="BJ2427" s="14">
        <f t="shared" si="2907"/>
        <v>0.38445884909479644</v>
      </c>
      <c r="BK2427" s="14">
        <f t="shared" si="2908"/>
        <v>0.35848424236703219</v>
      </c>
      <c r="BL2427" s="14">
        <f t="shared" si="2909"/>
        <v>0.24684805992862371</v>
      </c>
      <c r="BM2427" s="14">
        <f t="shared" si="2910"/>
        <v>0.20084153369882782</v>
      </c>
      <c r="BN2427" s="14">
        <f t="shared" si="2911"/>
        <v>0.79911489849182593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1.5858585858585901</v>
      </c>
      <c r="F2428" s="10">
        <f>VLOOKUP(B2428,home!$B$2:$E$405,3,FALSE)</f>
        <v>0.88</v>
      </c>
      <c r="G2428" s="10">
        <f>VLOOKUP(C2428,away!$B$2:$E$405,4,FALSE)</f>
        <v>0.79</v>
      </c>
      <c r="H2428" s="10">
        <f>VLOOKUP(A2428,away!$A$2:$E$405,3,FALSE)</f>
        <v>1.1313131313131299</v>
      </c>
      <c r="I2428" s="10">
        <f>VLOOKUP(C2428,away!$B$2:$E$405,3,FALSE)</f>
        <v>0.63</v>
      </c>
      <c r="J2428" s="10">
        <f>VLOOKUP(B2428,home!$B$2:$E$405,4,FALSE)</f>
        <v>0.88</v>
      </c>
      <c r="K2428" s="12">
        <f t="shared" si="2856"/>
        <v>1.1024888888888917</v>
      </c>
      <c r="L2428" s="12">
        <f t="shared" si="2857"/>
        <v>0.6271999999999992</v>
      </c>
      <c r="M2428" s="13">
        <f t="shared" si="2858"/>
        <v>0.17733957370022563</v>
      </c>
      <c r="N2428" s="13">
        <f t="shared" si="2859"/>
        <v>0.19551490956479148</v>
      </c>
      <c r="O2428" s="13">
        <f t="shared" si="2860"/>
        <v>0.11122738062478135</v>
      </c>
      <c r="P2428" s="13">
        <f t="shared" si="2861"/>
        <v>0.12262695127903704</v>
      </c>
      <c r="Q2428" s="13">
        <f t="shared" si="2862"/>
        <v>0.10777650770364958</v>
      </c>
      <c r="R2428" s="13">
        <f t="shared" si="2863"/>
        <v>3.4880906563931384E-2</v>
      </c>
      <c r="S2428" s="13">
        <f t="shared" si="2864"/>
        <v>2.1198552678110161E-2</v>
      </c>
      <c r="T2428" s="13">
        <f t="shared" si="2865"/>
        <v>6.7597425631728922E-2</v>
      </c>
      <c r="U2428" s="13">
        <f t="shared" si="2866"/>
        <v>3.8455811921105962E-2</v>
      </c>
      <c r="V2428" s="13">
        <f t="shared" si="2867"/>
        <v>1.6287107848803148E-3</v>
      </c>
      <c r="W2428" s="13">
        <f t="shared" si="2868"/>
        <v>3.9607467408840559E-2</v>
      </c>
      <c r="X2428" s="13">
        <f t="shared" si="2869"/>
        <v>2.484180355882476E-2</v>
      </c>
      <c r="Y2428" s="13">
        <f t="shared" si="2870"/>
        <v>7.7903895960474345E-3</v>
      </c>
      <c r="Z2428" s="13">
        <f t="shared" si="2871"/>
        <v>7.2924348656325791E-3</v>
      </c>
      <c r="AA2428" s="13">
        <f t="shared" si="2872"/>
        <v>8.0398284123058775E-3</v>
      </c>
      <c r="AB2428" s="13">
        <f t="shared" si="2873"/>
        <v>4.4319107465702248E-3</v>
      </c>
      <c r="AC2428" s="13">
        <f t="shared" si="2874"/>
        <v>7.0388913306926863E-5</v>
      </c>
      <c r="AD2428" s="13">
        <f t="shared" si="2875"/>
        <v>1.0916698183818916E-2</v>
      </c>
      <c r="AE2428" s="13">
        <f t="shared" si="2876"/>
        <v>6.8469531008912132E-3</v>
      </c>
      <c r="AF2428" s="13">
        <f t="shared" si="2877"/>
        <v>2.1472044924394818E-3</v>
      </c>
      <c r="AG2428" s="13">
        <f t="shared" si="2878"/>
        <v>4.4890888588601372E-4</v>
      </c>
      <c r="AH2428" s="13">
        <f t="shared" si="2879"/>
        <v>1.1434537869311869E-3</v>
      </c>
      <c r="AI2428" s="13">
        <f t="shared" si="2880"/>
        <v>1.2606450950495597E-3</v>
      </c>
      <c r="AJ2428" s="13">
        <f t="shared" si="2881"/>
        <v>6.9492360506221036E-4</v>
      </c>
      <c r="AK2428" s="13">
        <f t="shared" si="2882"/>
        <v>2.5538185106923305E-4</v>
      </c>
      <c r="AL2428" s="13">
        <f t="shared" si="2883"/>
        <v>1.9469039340905775E-6</v>
      </c>
      <c r="AM2428" s="13">
        <f t="shared" si="2884"/>
        <v>2.4071076902027777E-3</v>
      </c>
      <c r="AN2428" s="13">
        <f t="shared" si="2885"/>
        <v>1.5097379432951797E-3</v>
      </c>
      <c r="AO2428" s="13">
        <f t="shared" si="2886"/>
        <v>4.7345381901736774E-4</v>
      </c>
      <c r="AP2428" s="13">
        <f t="shared" si="2887"/>
        <v>9.8983411762564228E-5</v>
      </c>
      <c r="AQ2428" s="13">
        <f t="shared" si="2888"/>
        <v>1.5520598964370049E-5</v>
      </c>
      <c r="AR2428" s="13">
        <f t="shared" si="2889"/>
        <v>1.4343484303264796E-4</v>
      </c>
      <c r="AS2428" s="13">
        <f t="shared" si="2890"/>
        <v>1.5813532072301664E-4</v>
      </c>
      <c r="AT2428" s="13">
        <f t="shared" si="2891"/>
        <v>8.7171217019003594E-5</v>
      </c>
      <c r="AU2428" s="13">
        <f t="shared" si="2892"/>
        <v>3.2035099398124565E-5</v>
      </c>
      <c r="AV2428" s="13">
        <f t="shared" si="2893"/>
        <v>8.8295852852208977E-6</v>
      </c>
      <c r="AW2428" s="13">
        <f t="shared" si="2894"/>
        <v>3.7395753883867528E-8</v>
      </c>
      <c r="AX2428" s="13">
        <f t="shared" si="2895"/>
        <v>4.4230158046792745E-4</v>
      </c>
      <c r="AY2428" s="13">
        <f t="shared" si="2896"/>
        <v>2.7741155126948365E-4</v>
      </c>
      <c r="AZ2428" s="13">
        <f t="shared" si="2897"/>
        <v>8.6996262478109958E-5</v>
      </c>
      <c r="BA2428" s="13">
        <f t="shared" si="2898"/>
        <v>1.8188018608756835E-5</v>
      </c>
      <c r="BB2428" s="13">
        <f t="shared" si="2899"/>
        <v>2.8518813178530677E-6</v>
      </c>
      <c r="BC2428" s="13">
        <f t="shared" si="2900"/>
        <v>3.5773999251148847E-7</v>
      </c>
      <c r="BD2428" s="13">
        <f t="shared" si="2901"/>
        <v>1.4993722258346105E-5</v>
      </c>
      <c r="BE2428" s="13">
        <f t="shared" si="2902"/>
        <v>1.6530412192912641E-5</v>
      </c>
      <c r="BF2428" s="13">
        <f t="shared" si="2903"/>
        <v>9.1122978857198245E-6</v>
      </c>
      <c r="BG2428" s="13">
        <f t="shared" si="2904"/>
        <v>3.3487357237506147E-6</v>
      </c>
      <c r="BH2428" s="13">
        <f t="shared" si="2905"/>
        <v>9.2298598181508939E-7</v>
      </c>
      <c r="BI2428" s="13">
        <f t="shared" si="2906"/>
        <v>2.0351635791026799E-7</v>
      </c>
      <c r="BJ2428" s="14">
        <f t="shared" si="2907"/>
        <v>0.46882117862429534</v>
      </c>
      <c r="BK2428" s="14">
        <f t="shared" si="2908"/>
        <v>0.3231435358107636</v>
      </c>
      <c r="BL2428" s="14">
        <f t="shared" si="2909"/>
        <v>0.20086496034266543</v>
      </c>
      <c r="BM2428" s="14">
        <f t="shared" si="2910"/>
        <v>0.25047850605142485</v>
      </c>
      <c r="BN2428" s="14">
        <f t="shared" si="2911"/>
        <v>0.7493662294364164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1.5858585858585901</v>
      </c>
      <c r="F2429" s="10">
        <f>VLOOKUP(B2429,home!$B$2:$E$405,3,FALSE)</f>
        <v>1.39</v>
      </c>
      <c r="G2429" s="10">
        <f>VLOOKUP(C2429,away!$B$2:$E$405,4,FALSE)</f>
        <v>1.1000000000000001</v>
      </c>
      <c r="H2429" s="10">
        <f>VLOOKUP(A2429,away!$A$2:$E$405,3,FALSE)</f>
        <v>1.1313131313131299</v>
      </c>
      <c r="I2429" s="10">
        <f>VLOOKUP(C2429,away!$B$2:$E$405,3,FALSE)</f>
        <v>0.95</v>
      </c>
      <c r="J2429" s="10">
        <f>VLOOKUP(B2429,home!$B$2:$E$405,4,FALSE)</f>
        <v>0.88</v>
      </c>
      <c r="K2429" s="12">
        <f t="shared" si="2856"/>
        <v>2.4247777777777841</v>
      </c>
      <c r="L2429" s="12">
        <f t="shared" si="2857"/>
        <v>0.94577777777777661</v>
      </c>
      <c r="M2429" s="13">
        <f t="shared" si="2858"/>
        <v>3.4370537295452981E-2</v>
      </c>
      <c r="N2429" s="13">
        <f t="shared" si="2859"/>
        <v>8.3340915044296929E-2</v>
      </c>
      <c r="O2429" s="13">
        <f t="shared" si="2860"/>
        <v>3.250689038432171E-2</v>
      </c>
      <c r="P2429" s="13">
        <f t="shared" si="2861"/>
        <v>7.8821985428561614E-2</v>
      </c>
      <c r="Q2429" s="13">
        <f t="shared" si="2862"/>
        <v>0.10104159938953872</v>
      </c>
      <c r="R2429" s="13">
        <f t="shared" si="2863"/>
        <v>1.5372147275074778E-2</v>
      </c>
      <c r="S2429" s="13">
        <f t="shared" si="2864"/>
        <v>4.5190633284937845E-2</v>
      </c>
      <c r="T2429" s="13">
        <f t="shared" si="2865"/>
        <v>9.556289933375027E-2</v>
      </c>
      <c r="U2429" s="13">
        <f t="shared" si="2866"/>
        <v>3.7274041109328644E-2</v>
      </c>
      <c r="V2429" s="13">
        <f t="shared" si="2867"/>
        <v>1.1515080190381794E-2</v>
      </c>
      <c r="W2429" s="13">
        <f t="shared" si="2868"/>
        <v>8.1667808276959603E-2</v>
      </c>
      <c r="X2429" s="13">
        <f t="shared" si="2869"/>
        <v>7.7239598228164369E-2</v>
      </c>
      <c r="Y2429" s="13">
        <f t="shared" si="2870"/>
        <v>3.6525747784340791E-2</v>
      </c>
      <c r="Z2429" s="13">
        <f t="shared" si="2871"/>
        <v>4.84621176316431E-3</v>
      </c>
      <c r="AA2429" s="13">
        <f t="shared" si="2872"/>
        <v>1.1750986589726113E-2</v>
      </c>
      <c r="AB2429" s="13">
        <f t="shared" si="2873"/>
        <v>1.4246765574866316E-2</v>
      </c>
      <c r="AC2429" s="13">
        <f t="shared" si="2874"/>
        <v>1.6504715128047107E-3</v>
      </c>
      <c r="AD2429" s="13">
        <f t="shared" si="2875"/>
        <v>4.9506571667447062E-2</v>
      </c>
      <c r="AE2429" s="13">
        <f t="shared" si="2876"/>
        <v>4.6822215337034311E-2</v>
      </c>
      <c r="AF2429" s="13">
        <f t="shared" si="2877"/>
        <v>2.2141705386046418E-2</v>
      </c>
      <c r="AG2429" s="13">
        <f t="shared" si="2878"/>
        <v>6.9803776387417377E-3</v>
      </c>
      <c r="AH2429" s="13">
        <f t="shared" si="2879"/>
        <v>1.1458598480015153E-3</v>
      </c>
      <c r="AI2429" s="13">
        <f t="shared" si="2880"/>
        <v>2.7784554958819037E-3</v>
      </c>
      <c r="AJ2429" s="13">
        <f t="shared" si="2881"/>
        <v>3.3685685714794971E-3</v>
      </c>
      <c r="AK2429" s="13">
        <f t="shared" si="2882"/>
        <v>2.722676738348047E-3</v>
      </c>
      <c r="AL2429" s="13">
        <f t="shared" si="2883"/>
        <v>1.5140111475622409E-4</v>
      </c>
      <c r="AM2429" s="13">
        <f t="shared" si="2884"/>
        <v>2.4008486966637758E-2</v>
      </c>
      <c r="AN2429" s="13">
        <f t="shared" si="2885"/>
        <v>2.2706693451113372E-2</v>
      </c>
      <c r="AO2429" s="13">
        <f t="shared" si="2886"/>
        <v>1.0737743036437597E-2</v>
      </c>
      <c r="AP2429" s="13">
        <f t="shared" si="2887"/>
        <v>3.3851729157835827E-3</v>
      </c>
      <c r="AQ2429" s="13">
        <f t="shared" si="2888"/>
        <v>8.004053294208282E-4</v>
      </c>
      <c r="AR2429" s="13">
        <f t="shared" si="2889"/>
        <v>2.1674575613753088E-4</v>
      </c>
      <c r="AS2429" s="13">
        <f t="shared" si="2890"/>
        <v>5.2556029290992765E-4</v>
      </c>
      <c r="AT2429" s="13">
        <f t="shared" si="2891"/>
        <v>6.3718345956518792E-4</v>
      </c>
      <c r="AU2429" s="13">
        <f t="shared" si="2892"/>
        <v>5.1500943104041243E-4</v>
      </c>
      <c r="AV2429" s="13">
        <f t="shared" si="2893"/>
        <v>3.1219585593319306E-4</v>
      </c>
      <c r="AW2429" s="13">
        <f t="shared" si="2894"/>
        <v>9.6446755146060013E-6</v>
      </c>
      <c r="AX2429" s="13">
        <f t="shared" si="2895"/>
        <v>9.7025409457951357E-3</v>
      </c>
      <c r="AY2429" s="13">
        <f t="shared" si="2896"/>
        <v>9.1764476145120098E-3</v>
      </c>
      <c r="AZ2429" s="13">
        <f t="shared" si="2897"/>
        <v>4.3394401163736737E-3</v>
      </c>
      <c r="BA2429" s="13">
        <f t="shared" si="2898"/>
        <v>1.3680486766878767E-3</v>
      </c>
      <c r="BB2429" s="13">
        <f t="shared" si="2899"/>
        <v>3.2346750933242191E-4</v>
      </c>
      <c r="BC2429" s="13">
        <f t="shared" si="2900"/>
        <v>6.1185676431946078E-5</v>
      </c>
      <c r="BD2429" s="13">
        <f t="shared" si="2901"/>
        <v>3.4165553263752956E-5</v>
      </c>
      <c r="BE2429" s="13">
        <f t="shared" si="2902"/>
        <v>8.2843874319431422E-5</v>
      </c>
      <c r="BF2429" s="13">
        <f t="shared" si="2903"/>
        <v>1.0043899273738649E-4</v>
      </c>
      <c r="BG2429" s="13">
        <f t="shared" si="2904"/>
        <v>8.1180745870666356E-5</v>
      </c>
      <c r="BH2429" s="13">
        <f t="shared" si="2905"/>
        <v>4.9211317142654342E-5</v>
      </c>
      <c r="BI2429" s="13">
        <f t="shared" si="2906"/>
        <v>2.3865301644536615E-5</v>
      </c>
      <c r="BJ2429" s="14">
        <f t="shared" si="2907"/>
        <v>0.68743907032484641</v>
      </c>
      <c r="BK2429" s="14">
        <f t="shared" si="2908"/>
        <v>0.18087655644140715</v>
      </c>
      <c r="BL2429" s="14">
        <f t="shared" si="2909"/>
        <v>0.12374479216759321</v>
      </c>
      <c r="BM2429" s="14">
        <f t="shared" si="2910"/>
        <v>0.64228575294076695</v>
      </c>
      <c r="BN2429" s="14">
        <f t="shared" si="2911"/>
        <v>0.34545407481724677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1.5858585858585901</v>
      </c>
      <c r="F2430" s="10">
        <f>VLOOKUP(B2430,home!$B$2:$E$405,3,FALSE)</f>
        <v>1.26</v>
      </c>
      <c r="G2430" s="10">
        <f>VLOOKUP(C2430,away!$B$2:$E$405,4,FALSE)</f>
        <v>0.76</v>
      </c>
      <c r="H2430" s="10">
        <f>VLOOKUP(A2430,away!$A$2:$E$405,3,FALSE)</f>
        <v>1.1313131313131299</v>
      </c>
      <c r="I2430" s="10">
        <f>VLOOKUP(C2430,away!$B$2:$E$405,3,FALSE)</f>
        <v>0.76</v>
      </c>
      <c r="J2430" s="10">
        <f>VLOOKUP(B2430,home!$B$2:$E$405,4,FALSE)</f>
        <v>0.88</v>
      </c>
      <c r="K2430" s="12">
        <f t="shared" si="2856"/>
        <v>1.5186181818181859</v>
      </c>
      <c r="L2430" s="12">
        <f t="shared" si="2857"/>
        <v>0.75662222222222131</v>
      </c>
      <c r="M2430" s="13">
        <f t="shared" si="2858"/>
        <v>0.10277219861344668</v>
      </c>
      <c r="N2430" s="13">
        <f t="shared" si="2859"/>
        <v>0.1560717293998099</v>
      </c>
      <c r="O2430" s="13">
        <f t="shared" si="2860"/>
        <v>7.7759729297569524E-2</v>
      </c>
      <c r="P2430" s="13">
        <f t="shared" si="2861"/>
        <v>0.11808733872454935</v>
      </c>
      <c r="Q2430" s="13">
        <f t="shared" si="2862"/>
        <v>0.11850668296717962</v>
      </c>
      <c r="R2430" s="13">
        <f t="shared" si="2863"/>
        <v>2.9417369590262706E-2</v>
      </c>
      <c r="S2430" s="13">
        <f t="shared" si="2864"/>
        <v>3.3921186262385612E-2</v>
      </c>
      <c r="T2430" s="13">
        <f t="shared" si="2865"/>
        <v>8.9664789814811699E-2</v>
      </c>
      <c r="U2430" s="13">
        <f t="shared" si="2866"/>
        <v>4.4673752321038346E-2</v>
      </c>
      <c r="V2430" s="13">
        <f t="shared" si="2867"/>
        <v>4.3306811528013127E-3</v>
      </c>
      <c r="W2430" s="13">
        <f t="shared" si="2868"/>
        <v>5.9988801140307503E-2</v>
      </c>
      <c r="X2430" s="13">
        <f t="shared" si="2869"/>
        <v>4.5388860027226384E-2</v>
      </c>
      <c r="Y2430" s="13">
        <f t="shared" si="2870"/>
        <v>1.717111006896669E-2</v>
      </c>
      <c r="Z2430" s="13">
        <f t="shared" si="2871"/>
        <v>7.4192785171056557E-3</v>
      </c>
      <c r="AA2430" s="13">
        <f t="shared" si="2872"/>
        <v>1.1267051252049718E-2</v>
      </c>
      <c r="AB2430" s="13">
        <f t="shared" si="2873"/>
        <v>8.5551744434200286E-3</v>
      </c>
      <c r="AC2430" s="13">
        <f t="shared" si="2874"/>
        <v>3.110025249401198E-4</v>
      </c>
      <c r="AD2430" s="13">
        <f t="shared" si="2875"/>
        <v>2.2775021029286625E-2</v>
      </c>
      <c r="AE2430" s="13">
        <f t="shared" si="2876"/>
        <v>1.7232087022336667E-2</v>
      </c>
      <c r="AF2430" s="13">
        <f t="shared" si="2877"/>
        <v>6.5190899881835346E-3</v>
      </c>
      <c r="AG2430" s="13">
        <f t="shared" si="2878"/>
        <v>1.6441627845753535E-3</v>
      </c>
      <c r="AH2430" s="13">
        <f t="shared" si="2879"/>
        <v>1.4033977497245169E-3</v>
      </c>
      <c r="AI2430" s="13">
        <f t="shared" si="2880"/>
        <v>2.1312253390543792E-3</v>
      </c>
      <c r="AJ2430" s="13">
        <f t="shared" si="2881"/>
        <v>1.6182587747198044E-3</v>
      </c>
      <c r="AK2430" s="13">
        <f t="shared" si="2882"/>
        <v>8.1917239939210496E-4</v>
      </c>
      <c r="AL2430" s="13">
        <f t="shared" si="2883"/>
        <v>1.4293928125417729E-5</v>
      </c>
      <c r="AM2430" s="13">
        <f t="shared" si="2884"/>
        <v>6.9173122052732438E-3</v>
      </c>
      <c r="AN2430" s="13">
        <f t="shared" si="2885"/>
        <v>5.2337921325587358E-3</v>
      </c>
      <c r="AO2430" s="13">
        <f t="shared" si="2886"/>
        <v>1.9800017169928842E-3</v>
      </c>
      <c r="AP2430" s="13">
        <f t="shared" si="2887"/>
        <v>4.9937109970499001E-4</v>
      </c>
      <c r="AQ2430" s="13">
        <f t="shared" si="2888"/>
        <v>9.4458817793085999E-5</v>
      </c>
      <c r="AR2430" s="13">
        <f t="shared" si="2889"/>
        <v>2.1236838481164582E-4</v>
      </c>
      <c r="AS2430" s="13">
        <f t="shared" si="2890"/>
        <v>3.2250649041832641E-4</v>
      </c>
      <c r="AT2430" s="13">
        <f t="shared" si="2891"/>
        <v>2.4488211005182158E-4</v>
      </c>
      <c r="AU2430" s="13">
        <f t="shared" si="2892"/>
        <v>1.2396080824223274E-4</v>
      </c>
      <c r="AV2430" s="13">
        <f t="shared" si="2893"/>
        <v>4.7062284307383067E-5</v>
      </c>
      <c r="AW2430" s="13">
        <f t="shared" si="2894"/>
        <v>4.5622258500497388E-7</v>
      </c>
      <c r="AX2430" s="13">
        <f t="shared" si="2895"/>
        <v>1.7507926807067988E-3</v>
      </c>
      <c r="AY2430" s="13">
        <f t="shared" si="2896"/>
        <v>1.3246886487267781E-3</v>
      </c>
      <c r="AZ2430" s="13">
        <f t="shared" si="2897"/>
        <v>5.011444345761031E-4</v>
      </c>
      <c r="BA2430" s="13">
        <f t="shared" si="2898"/>
        <v>1.2639233858108994E-4</v>
      </c>
      <c r="BB2430" s="13">
        <f t="shared" si="2899"/>
        <v>2.3907813022271912E-5</v>
      </c>
      <c r="BC2430" s="13">
        <f t="shared" si="2900"/>
        <v>3.6178365234769485E-6</v>
      </c>
      <c r="BD2430" s="13">
        <f t="shared" si="2901"/>
        <v>2.6780439874321871E-5</v>
      </c>
      <c r="BE2430" s="13">
        <f t="shared" si="2902"/>
        <v>4.0669262910233928E-5</v>
      </c>
      <c r="BF2430" s="13">
        <f t="shared" si="2903"/>
        <v>3.088054104831262E-5</v>
      </c>
      <c r="BG2430" s="13">
        <f t="shared" si="2904"/>
        <v>1.5631917033450122E-5</v>
      </c>
      <c r="BH2430" s="13">
        <f t="shared" si="2905"/>
        <v>5.9347283559176888E-6</v>
      </c>
      <c r="BI2430" s="13">
        <f t="shared" si="2906"/>
        <v>1.8025172770897114E-6</v>
      </c>
      <c r="BJ2430" s="14">
        <f t="shared" si="2907"/>
        <v>0.55341781396714351</v>
      </c>
      <c r="BK2430" s="14">
        <f t="shared" si="2908"/>
        <v>0.26076138985497521</v>
      </c>
      <c r="BL2430" s="14">
        <f t="shared" si="2909"/>
        <v>0.1787176106515618</v>
      </c>
      <c r="BM2430" s="14">
        <f t="shared" si="2910"/>
        <v>0.39637681197182667</v>
      </c>
      <c r="BN2430" s="14">
        <f t="shared" si="2911"/>
        <v>0.60261504859281778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1.62037037037037</v>
      </c>
      <c r="F2431" s="10">
        <f>VLOOKUP(B2431,home!$B$2:$E$405,3,FALSE)</f>
        <v>0.93</v>
      </c>
      <c r="G2431" s="10">
        <f>VLOOKUP(C2431,away!$B$2:$E$405,4,FALSE)</f>
        <v>1.23</v>
      </c>
      <c r="H2431" s="10">
        <f>VLOOKUP(A2431,away!$A$2:$E$405,3,FALSE)</f>
        <v>1.4537037037036999</v>
      </c>
      <c r="I2431" s="10">
        <f>VLOOKUP(C2431,away!$B$2:$E$405,3,FALSE)</f>
        <v>0.93</v>
      </c>
      <c r="J2431" s="10">
        <f>VLOOKUP(B2431,home!$B$2:$E$405,4,FALSE)</f>
        <v>1.72</v>
      </c>
      <c r="K2431" s="12">
        <f t="shared" si="2856"/>
        <v>1.8535416666666664</v>
      </c>
      <c r="L2431" s="12">
        <f t="shared" si="2857"/>
        <v>2.3253444444444384</v>
      </c>
      <c r="M2431" s="13">
        <f t="shared" si="2858"/>
        <v>1.5315557898645476E-2</v>
      </c>
      <c r="N2431" s="13">
        <f t="shared" si="2859"/>
        <v>2.8388024713385158E-2</v>
      </c>
      <c r="O2431" s="13">
        <f t="shared" si="2860"/>
        <v>3.5613947473182396E-2</v>
      </c>
      <c r="P2431" s="13">
        <f t="shared" si="2861"/>
        <v>6.6011935556021611E-2</v>
      </c>
      <c r="Q2431" s="13">
        <f t="shared" si="2862"/>
        <v>2.6309193320311227E-2</v>
      </c>
      <c r="R2431" s="13">
        <f t="shared" si="2863"/>
        <v>4.1407347450750372E-2</v>
      </c>
      <c r="S2431" s="13">
        <f t="shared" si="2864"/>
        <v>7.1129887410724679E-2</v>
      </c>
      <c r="T2431" s="13">
        <f t="shared" si="2865"/>
        <v>6.1177936525200448E-2</v>
      </c>
      <c r="U2431" s="13">
        <f t="shared" si="2866"/>
        <v>7.6750243806109578E-2</v>
      </c>
      <c r="V2431" s="13">
        <f t="shared" si="2867"/>
        <v>3.4064283412091695E-2</v>
      </c>
      <c r="W2431" s="13">
        <f t="shared" si="2868"/>
        <v>1.6255062011861734E-2</v>
      </c>
      <c r="X2431" s="13">
        <f t="shared" si="2869"/>
        <v>3.7798618143382527E-2</v>
      </c>
      <c r="Y2431" s="13">
        <f t="shared" si="2870"/>
        <v>4.3947403353695659E-2</v>
      </c>
      <c r="Z2431" s="13">
        <f t="shared" si="2871"/>
        <v>3.2095448451260986E-2</v>
      </c>
      <c r="AA2431" s="13">
        <f t="shared" si="2872"/>
        <v>5.9490251014764357E-2</v>
      </c>
      <c r="AB2431" s="13">
        <f t="shared" si="2873"/>
        <v>5.5133829508162348E-2</v>
      </c>
      <c r="AC2431" s="13">
        <f t="shared" si="2874"/>
        <v>9.1763278239766488E-3</v>
      </c>
      <c r="AD2431" s="13">
        <f t="shared" si="2875"/>
        <v>7.5323586833090546E-3</v>
      </c>
      <c r="AE2431" s="13">
        <f t="shared" si="2876"/>
        <v>1.7515328417795538E-2</v>
      </c>
      <c r="AF2431" s="13">
        <f t="shared" si="2877"/>
        <v>2.0364585814470326E-2</v>
      </c>
      <c r="AG2431" s="13">
        <f t="shared" si="2878"/>
        <v>1.5784892162363531E-2</v>
      </c>
      <c r="AH2431" s="13">
        <f t="shared" si="2879"/>
        <v>1.8658243187023145E-2</v>
      </c>
      <c r="AI2431" s="13">
        <f t="shared" si="2880"/>
        <v>3.4583831173946852E-2</v>
      </c>
      <c r="AJ2431" s="13">
        <f t="shared" si="2881"/>
        <v>3.2051286036938041E-2</v>
      </c>
      <c r="AK2431" s="13">
        <f t="shared" si="2882"/>
        <v>1.9802798046572066E-2</v>
      </c>
      <c r="AL2431" s="13">
        <f t="shared" si="2883"/>
        <v>1.5820439972633244E-3</v>
      </c>
      <c r="AM2431" s="13">
        <f t="shared" si="2884"/>
        <v>2.7923081335583582E-3</v>
      </c>
      <c r="AN2431" s="13">
        <f t="shared" si="2885"/>
        <v>6.4930782055469486E-3</v>
      </c>
      <c r="AO2431" s="13">
        <f t="shared" si="2886"/>
        <v>7.5493216663059309E-3</v>
      </c>
      <c r="AP2431" s="13">
        <f t="shared" si="2887"/>
        <v>5.8515910653561759E-3</v>
      </c>
      <c r="AQ2431" s="13">
        <f t="shared" si="2888"/>
        <v>3.4017411937466739E-3</v>
      </c>
      <c r="AR2431" s="13">
        <f t="shared" si="2889"/>
        <v>8.6773684276075166E-3</v>
      </c>
      <c r="AS2431" s="13">
        <f t="shared" si="2890"/>
        <v>1.6083863937588344E-2</v>
      </c>
      <c r="AT2431" s="13">
        <f t="shared" si="2891"/>
        <v>1.4906055984658698E-2</v>
      </c>
      <c r="AU2431" s="13">
        <f t="shared" si="2892"/>
        <v>9.2096652844103084E-3</v>
      </c>
      <c r="AV2431" s="13">
        <f t="shared" si="2893"/>
        <v>4.2676245851770061E-3</v>
      </c>
      <c r="AW2431" s="13">
        <f t="shared" si="2894"/>
        <v>1.8941122028632239E-4</v>
      </c>
      <c r="AX2431" s="13">
        <f t="shared" si="2895"/>
        <v>8.6260991195377559E-4</v>
      </c>
      <c r="AY2431" s="13">
        <f t="shared" si="2896"/>
        <v>2.0058651664844186E-3</v>
      </c>
      <c r="AZ2431" s="13">
        <f t="shared" si="2897"/>
        <v>2.3321637105945805E-3</v>
      </c>
      <c r="BA2431" s="13">
        <f t="shared" si="2898"/>
        <v>1.8076946426553453E-3</v>
      </c>
      <c r="BB2431" s="13">
        <f t="shared" si="2899"/>
        <v>1.0508781736376452E-3</v>
      </c>
      <c r="BC2431" s="13">
        <f t="shared" si="2900"/>
        <v>4.8873074457124346E-4</v>
      </c>
      <c r="BD2431" s="13">
        <f t="shared" si="2901"/>
        <v>3.3629784109224506E-3</v>
      </c>
      <c r="BE2431" s="13">
        <f t="shared" si="2902"/>
        <v>6.2334206087452156E-3</v>
      </c>
      <c r="BF2431" s="13">
        <f t="shared" si="2903"/>
        <v>5.7769524120839782E-3</v>
      </c>
      <c r="BG2431" s="13">
        <f t="shared" si="2904"/>
        <v>3.5692740007160521E-3</v>
      </c>
      <c r="BH2431" s="13">
        <f t="shared" si="2905"/>
        <v>1.653949520019308E-3</v>
      </c>
      <c r="BI2431" s="13">
        <f t="shared" si="2906"/>
        <v>6.1313286998382376E-4</v>
      </c>
      <c r="BJ2431" s="14">
        <f t="shared" si="2907"/>
        <v>0.30970938576018631</v>
      </c>
      <c r="BK2431" s="14">
        <f t="shared" si="2908"/>
        <v>0.19928590126520784</v>
      </c>
      <c r="BL2431" s="14">
        <f t="shared" si="2909"/>
        <v>0.44784606373936181</v>
      </c>
      <c r="BM2431" s="14">
        <f t="shared" si="2910"/>
        <v>0.77407433885752286</v>
      </c>
      <c r="BN2431" s="14">
        <f t="shared" si="2911"/>
        <v>0.21304600641229623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1.62037037037037</v>
      </c>
      <c r="F2432" s="10">
        <f>VLOOKUP(B2432,home!$B$2:$E$405,3,FALSE)</f>
        <v>0.41</v>
      </c>
      <c r="G2432" s="10">
        <f>VLOOKUP(C2432,away!$B$2:$E$405,4,FALSE)</f>
        <v>0.93</v>
      </c>
      <c r="H2432" s="10">
        <f>VLOOKUP(A2432,away!$A$2:$E$405,3,FALSE)</f>
        <v>1.4537037037036999</v>
      </c>
      <c r="I2432" s="10">
        <f>VLOOKUP(C2432,away!$B$2:$E$405,3,FALSE)</f>
        <v>1.23</v>
      </c>
      <c r="J2432" s="10">
        <f>VLOOKUP(B2432,home!$B$2:$E$405,4,FALSE)</f>
        <v>1.1499999999999999</v>
      </c>
      <c r="K2432" s="12">
        <f t="shared" si="2856"/>
        <v>0.6178472222222221</v>
      </c>
      <c r="L2432" s="12">
        <f t="shared" si="2857"/>
        <v>2.0562638888888833</v>
      </c>
      <c r="M2432" s="13">
        <f t="shared" si="2858"/>
        <v>6.8968106139309981E-2</v>
      </c>
      <c r="N2432" s="13">
        <f t="shared" si="2859"/>
        <v>4.2611752800100051E-2</v>
      </c>
      <c r="O2432" s="13">
        <f t="shared" si="2860"/>
        <v>0.14181662613931881</v>
      </c>
      <c r="P2432" s="13">
        <f t="shared" si="2861"/>
        <v>8.7621008525105487E-2</v>
      </c>
      <c r="Q2432" s="13">
        <f t="shared" si="2862"/>
        <v>1.3163776550780904E-2</v>
      </c>
      <c r="R2432" s="13">
        <f t="shared" si="2863"/>
        <v>0.14580620358716831</v>
      </c>
      <c r="S2432" s="13">
        <f t="shared" si="2864"/>
        <v>2.7829679415325694E-2</v>
      </c>
      <c r="T2432" s="13">
        <f t="shared" si="2865"/>
        <v>2.7068198362773029E-2</v>
      </c>
      <c r="U2432" s="13">
        <f t="shared" si="2866"/>
        <v>9.0085957869099717E-2</v>
      </c>
      <c r="V2432" s="13">
        <f t="shared" si="2867"/>
        <v>3.9284899028798181E-3</v>
      </c>
      <c r="W2432" s="13">
        <f t="shared" si="2868"/>
        <v>2.7110675919513353E-3</v>
      </c>
      <c r="X2432" s="13">
        <f t="shared" si="2869"/>
        <v>5.574670389666473E-3</v>
      </c>
      <c r="Y2432" s="13">
        <f t="shared" si="2870"/>
        <v>5.7314967073646451E-3</v>
      </c>
      <c r="Z2432" s="13">
        <f t="shared" si="2871"/>
        <v>9.9938677070758306E-2</v>
      </c>
      <c r="AA2432" s="13">
        <f t="shared" si="2872"/>
        <v>6.1746834020731695E-2</v>
      </c>
      <c r="AB2432" s="13">
        <f t="shared" si="2873"/>
        <v>1.9075054940362837E-2</v>
      </c>
      <c r="AC2432" s="13">
        <f t="shared" si="2874"/>
        <v>3.1193607681474046E-4</v>
      </c>
      <c r="AD2432" s="13">
        <f t="shared" si="2875"/>
        <v>4.1875639523595529E-4</v>
      </c>
      <c r="AE2432" s="13">
        <f t="shared" si="2876"/>
        <v>8.610736537649756E-4</v>
      </c>
      <c r="AF2432" s="13">
        <f t="shared" si="2877"/>
        <v>8.8529732995526445E-4</v>
      </c>
      <c r="AG2432" s="13">
        <f t="shared" si="2878"/>
        <v>6.0680164350558564E-4</v>
      </c>
      <c r="AH2432" s="13">
        <f t="shared" si="2879"/>
        <v>5.137507319098196E-2</v>
      </c>
      <c r="AI2432" s="13">
        <f t="shared" si="2880"/>
        <v>3.1741946262511554E-2</v>
      </c>
      <c r="AJ2432" s="13">
        <f t="shared" si="2881"/>
        <v>9.8058366631099021E-3</v>
      </c>
      <c r="AK2432" s="13">
        <f t="shared" si="2882"/>
        <v>2.0195029812890924E-3</v>
      </c>
      <c r="AL2432" s="13">
        <f t="shared" si="2883"/>
        <v>1.585205404403223E-5</v>
      </c>
      <c r="AM2432" s="13">
        <f t="shared" si="2884"/>
        <v>5.1745495116865198E-5</v>
      </c>
      <c r="AN2432" s="13">
        <f t="shared" si="2885"/>
        <v>1.0640239302148595E-4</v>
      </c>
      <c r="AO2432" s="13">
        <f t="shared" si="2886"/>
        <v>1.0939569923072206E-4</v>
      </c>
      <c r="AP2432" s="13">
        <f t="shared" si="2887"/>
        <v>7.4982141975961052E-5</v>
      </c>
      <c r="AQ2432" s="13">
        <f t="shared" si="2888"/>
        <v>3.8545767714177031E-5</v>
      </c>
      <c r="AR2432" s="13">
        <f t="shared" si="2889"/>
        <v>2.1128141558327897E-2</v>
      </c>
      <c r="AS2432" s="13">
        <f t="shared" si="2890"/>
        <v>1.305396357253078E-2</v>
      </c>
      <c r="AT2432" s="13">
        <f t="shared" si="2891"/>
        <v>4.032677566139108E-3</v>
      </c>
      <c r="AU2432" s="13">
        <f t="shared" si="2892"/>
        <v>8.3052621078563986E-4</v>
      </c>
      <c r="AV2432" s="13">
        <f t="shared" si="2893"/>
        <v>1.2828457807916382E-4</v>
      </c>
      <c r="AW2432" s="13">
        <f t="shared" si="2894"/>
        <v>5.5942644292186353E-7</v>
      </c>
      <c r="AX2432" s="13">
        <f t="shared" si="2895"/>
        <v>5.3284684034114511E-6</v>
      </c>
      <c r="AY2432" s="13">
        <f t="shared" si="2896"/>
        <v>1.0956737161020368E-5</v>
      </c>
      <c r="AZ2432" s="13">
        <f t="shared" si="2897"/>
        <v>1.1264971482126546E-5</v>
      </c>
      <c r="BA2432" s="13">
        <f t="shared" si="2898"/>
        <v>7.7212513560199648E-6</v>
      </c>
      <c r="BB2432" s="13">
        <f t="shared" si="2899"/>
        <v>3.9692325851045459E-6</v>
      </c>
      <c r="BC2432" s="13">
        <f t="shared" si="2900"/>
        <v>1.6323579262703084E-6</v>
      </c>
      <c r="BD2432" s="13">
        <f t="shared" si="2901"/>
        <v>7.2408390876203665E-3</v>
      </c>
      <c r="BE2432" s="13">
        <f t="shared" si="2902"/>
        <v>4.4737323168443314E-3</v>
      </c>
      <c r="BF2432" s="13">
        <f t="shared" si="2903"/>
        <v>1.382041542464028E-3</v>
      </c>
      <c r="BG2432" s="13">
        <f t="shared" si="2904"/>
        <v>2.8463017600237166E-4</v>
      </c>
      <c r="BH2432" s="13">
        <f t="shared" si="2905"/>
        <v>4.3964490900921876E-5</v>
      </c>
      <c r="BI2432" s="13">
        <f t="shared" si="2906"/>
        <v>5.4326677159097494E-6</v>
      </c>
      <c r="BJ2432" s="14">
        <f t="shared" si="2907"/>
        <v>0.10005483594107138</v>
      </c>
      <c r="BK2432" s="14">
        <f t="shared" si="2908"/>
        <v>0.18868602885064076</v>
      </c>
      <c r="BL2432" s="14">
        <f t="shared" si="2909"/>
        <v>0.60607726942198425</v>
      </c>
      <c r="BM2432" s="14">
        <f t="shared" si="2910"/>
        <v>0.49475894023195327</v>
      </c>
      <c r="BN2432" s="14">
        <f t="shared" si="2911"/>
        <v>0.49998747374178343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1.62037037037037</v>
      </c>
      <c r="F2433" s="10">
        <f>VLOOKUP(B2433,home!$B$2:$E$405,3,FALSE)</f>
        <v>1.75</v>
      </c>
      <c r="G2433" s="10">
        <f>VLOOKUP(C2433,away!$B$2:$E$405,4,FALSE)</f>
        <v>1.23</v>
      </c>
      <c r="H2433" s="10">
        <f>VLOOKUP(A2433,away!$A$2:$E$405,3,FALSE)</f>
        <v>1.4537037037036999</v>
      </c>
      <c r="I2433" s="10">
        <f>VLOOKUP(C2433,away!$B$2:$E$405,3,FALSE)</f>
        <v>0.62</v>
      </c>
      <c r="J2433" s="10">
        <f>VLOOKUP(B2433,home!$B$2:$E$405,4,FALSE)</f>
        <v>1.03</v>
      </c>
      <c r="K2433" s="12">
        <f t="shared" si="2856"/>
        <v>3.4878472222222214</v>
      </c>
      <c r="L2433" s="12">
        <f t="shared" si="2857"/>
        <v>0.92833518518518277</v>
      </c>
      <c r="M2433" s="13">
        <f t="shared" si="2858"/>
        <v>1.2080261885980926E-2</v>
      </c>
      <c r="N2433" s="13">
        <f t="shared" si="2859"/>
        <v>4.213410786273554E-2</v>
      </c>
      <c r="O2433" s="13">
        <f t="shared" si="2860"/>
        <v>1.1214532155007605E-2</v>
      </c>
      <c r="P2433" s="13">
        <f t="shared" si="2861"/>
        <v>3.911457482536506E-2</v>
      </c>
      <c r="Q2433" s="13">
        <f t="shared" si="2862"/>
        <v>7.3478665534926837E-2</v>
      </c>
      <c r="R2433" s="13">
        <f t="shared" si="2863"/>
        <v>5.2054223924420861E-3</v>
      </c>
      <c r="S2433" s="13">
        <f t="shared" si="2864"/>
        <v>3.1662185352632564E-2</v>
      </c>
      <c r="T2433" s="13">
        <f t="shared" si="2865"/>
        <v>6.8212830576526398E-2</v>
      </c>
      <c r="U2433" s="13">
        <f t="shared" si="2866"/>
        <v>1.8155718031972478E-2</v>
      </c>
      <c r="V2433" s="13">
        <f t="shared" si="2867"/>
        <v>1.1390968266151965E-2</v>
      </c>
      <c r="W2433" s="13">
        <f t="shared" si="2868"/>
        <v>8.542745315953007E-2</v>
      </c>
      <c r="X2433" s="13">
        <f t="shared" si="2869"/>
        <v>7.9305310548750854E-2</v>
      </c>
      <c r="Y2433" s="13">
        <f t="shared" si="2870"/>
        <v>3.6810955077221527E-2</v>
      </c>
      <c r="Z2433" s="13">
        <f t="shared" si="2871"/>
        <v>1.6107922535516072E-3</v>
      </c>
      <c r="AA2433" s="13">
        <f t="shared" si="2872"/>
        <v>5.6181972871270454E-3</v>
      </c>
      <c r="AB2433" s="13">
        <f t="shared" si="2873"/>
        <v>9.7977069009012475E-3</v>
      </c>
      <c r="AC2433" s="13">
        <f t="shared" si="2874"/>
        <v>2.3051698132928182E-3</v>
      </c>
      <c r="AD2433" s="13">
        <f t="shared" si="2875"/>
        <v>7.4489476300996477E-2</v>
      </c>
      <c r="AE2433" s="13">
        <f t="shared" si="2876"/>
        <v>6.9151201776232837E-2</v>
      </c>
      <c r="AF2433" s="13">
        <f t="shared" si="2877"/>
        <v>3.2097746853358526E-2</v>
      </c>
      <c r="AG2433" s="13">
        <f t="shared" si="2878"/>
        <v>9.9324892563799026E-3</v>
      </c>
      <c r="AH2433" s="13">
        <f t="shared" si="2879"/>
        <v>3.738387812489222E-4</v>
      </c>
      <c r="AI2433" s="13">
        <f t="shared" si="2880"/>
        <v>1.3038925547379939E-3</v>
      </c>
      <c r="AJ2433" s="13">
        <f t="shared" si="2881"/>
        <v>2.2738890125595748E-3</v>
      </c>
      <c r="AK2433" s="13">
        <f t="shared" si="2882"/>
        <v>2.6436591586991806E-3</v>
      </c>
      <c r="AL2433" s="13">
        <f t="shared" si="2883"/>
        <v>2.985555710571195E-4</v>
      </c>
      <c r="AM2433" s="13">
        <f t="shared" si="2884"/>
        <v>5.1961582600243694E-2</v>
      </c>
      <c r="AN2433" s="13">
        <f t="shared" si="2885"/>
        <v>4.8237765405712396E-2</v>
      </c>
      <c r="AO2433" s="13">
        <f t="shared" si="2886"/>
        <v>2.2390407440415708E-2</v>
      </c>
      <c r="AP2433" s="13">
        <f t="shared" si="2887"/>
        <v>6.9286010125233386E-3</v>
      </c>
      <c r="AQ2433" s="13">
        <f t="shared" si="2888"/>
        <v>1.6080160260087742E-3</v>
      </c>
      <c r="AR2433" s="13">
        <f t="shared" si="2889"/>
        <v>6.9409538844024277E-5</v>
      </c>
      <c r="AS2433" s="13">
        <f t="shared" si="2890"/>
        <v>2.4208986725285541E-4</v>
      </c>
      <c r="AT2433" s="13">
        <f t="shared" si="2891"/>
        <v>4.2218623551300923E-4</v>
      </c>
      <c r="AU2433" s="13">
        <f t="shared" si="2892"/>
        <v>4.9084036293150178E-4</v>
      </c>
      <c r="AV2433" s="13">
        <f t="shared" si="2893"/>
        <v>4.279940491012965E-4</v>
      </c>
      <c r="AW2433" s="13">
        <f t="shared" si="2894"/>
        <v>2.6852513477182977E-5</v>
      </c>
      <c r="AX2433" s="13">
        <f t="shared" si="2895"/>
        <v>3.0205676922421751E-2</v>
      </c>
      <c r="AY2433" s="13">
        <f t="shared" si="2896"/>
        <v>2.8040992679420194E-2</v>
      </c>
      <c r="AZ2433" s="13">
        <f t="shared" si="2897"/>
        <v>1.3015720065912948E-2</v>
      </c>
      <c r="BA2433" s="13">
        <f t="shared" si="2898"/>
        <v>4.0276502992359336E-3</v>
      </c>
      <c r="BB2433" s="13">
        <f t="shared" si="2899"/>
        <v>9.3475237160058641E-4</v>
      </c>
      <c r="BC2433" s="13">
        <f t="shared" si="2900"/>
        <v>1.7355270319842391E-4</v>
      </c>
      <c r="BD2433" s="13">
        <f t="shared" si="2901"/>
        <v>1.0739219516064231E-5</v>
      </c>
      <c r="BE2433" s="13">
        <f t="shared" si="2902"/>
        <v>3.7456756957939291E-5</v>
      </c>
      <c r="BF2433" s="13">
        <f t="shared" si="2903"/>
        <v>6.5321722854600741E-5</v>
      </c>
      <c r="BG2433" s="13">
        <f t="shared" si="2904"/>
        <v>7.5944063203062985E-5</v>
      </c>
      <c r="BH2433" s="13">
        <f t="shared" si="2905"/>
        <v>6.6220322471768024E-5</v>
      </c>
      <c r="BI2433" s="13">
        <f t="shared" si="2906"/>
        <v>4.6193273557563154E-5</v>
      </c>
      <c r="BJ2433" s="14">
        <f t="shared" si="2907"/>
        <v>0.77856495447335272</v>
      </c>
      <c r="BK2433" s="14">
        <f t="shared" si="2908"/>
        <v>0.12489270839390065</v>
      </c>
      <c r="BL2433" s="14">
        <f t="shared" si="2909"/>
        <v>5.8541251686899803E-2</v>
      </c>
      <c r="BM2433" s="14">
        <f t="shared" si="2910"/>
        <v>0.75236800198530362</v>
      </c>
      <c r="BN2433" s="14">
        <f t="shared" si="2911"/>
        <v>0.18322756465645806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1.62037037037037</v>
      </c>
      <c r="F2434" s="10">
        <f>VLOOKUP(B2434,home!$B$2:$E$405,3,FALSE)</f>
        <v>1.65</v>
      </c>
      <c r="G2434" s="10">
        <f>VLOOKUP(C2434,away!$B$2:$E$405,4,FALSE)</f>
        <v>0.72</v>
      </c>
      <c r="H2434" s="10">
        <f>VLOOKUP(A2434,away!$A$2:$E$405,3,FALSE)</f>
        <v>1.4537037037036999</v>
      </c>
      <c r="I2434" s="10">
        <f>VLOOKUP(C2434,away!$B$2:$E$405,3,FALSE)</f>
        <v>1.44</v>
      </c>
      <c r="J2434" s="10">
        <f>VLOOKUP(B2434,home!$B$2:$E$405,4,FALSE)</f>
        <v>0.8</v>
      </c>
      <c r="K2434" s="12">
        <f t="shared" si="2856"/>
        <v>1.9249999999999994</v>
      </c>
      <c r="L2434" s="12">
        <f t="shared" si="2857"/>
        <v>1.6746666666666625</v>
      </c>
      <c r="M2434" s="13">
        <f t="shared" si="2858"/>
        <v>2.7332831872928381E-2</v>
      </c>
      <c r="N2434" s="13">
        <f t="shared" si="2859"/>
        <v>5.2615701355387116E-2</v>
      </c>
      <c r="O2434" s="13">
        <f t="shared" si="2860"/>
        <v>4.5773382443197286E-2</v>
      </c>
      <c r="P2434" s="13">
        <f t="shared" si="2861"/>
        <v>8.8113761203154756E-2</v>
      </c>
      <c r="Q2434" s="13">
        <f t="shared" si="2862"/>
        <v>5.0642612554560096E-2</v>
      </c>
      <c r="R2434" s="13">
        <f t="shared" si="2863"/>
        <v>3.8327578899103772E-2</v>
      </c>
      <c r="S2434" s="13">
        <f t="shared" si="2864"/>
        <v>7.1013817278995681E-2</v>
      </c>
      <c r="T2434" s="13">
        <f t="shared" si="2865"/>
        <v>8.4809495158036444E-2</v>
      </c>
      <c r="U2434" s="13">
        <f t="shared" si="2866"/>
        <v>7.3780589380774739E-2</v>
      </c>
      <c r="V2434" s="13">
        <f t="shared" si="2867"/>
        <v>2.5436623321060042E-2</v>
      </c>
      <c r="W2434" s="13">
        <f t="shared" si="2868"/>
        <v>3.2495676389176047E-2</v>
      </c>
      <c r="X2434" s="13">
        <f t="shared" si="2869"/>
        <v>5.4419426059740025E-2</v>
      </c>
      <c r="Y2434" s="13">
        <f t="shared" si="2870"/>
        <v>4.5567199420688882E-2</v>
      </c>
      <c r="Z2434" s="13">
        <f t="shared" si="2871"/>
        <v>2.1395306265455209E-2</v>
      </c>
      <c r="AA2434" s="13">
        <f t="shared" si="2872"/>
        <v>4.1185964561001265E-2</v>
      </c>
      <c r="AB2434" s="13">
        <f t="shared" si="2873"/>
        <v>3.9641490889963715E-2</v>
      </c>
      <c r="AC2434" s="13">
        <f t="shared" si="2874"/>
        <v>5.1250556554715658E-3</v>
      </c>
      <c r="AD2434" s="13">
        <f t="shared" si="2875"/>
        <v>1.5638544262290971E-2</v>
      </c>
      <c r="AE2434" s="13">
        <f t="shared" si="2876"/>
        <v>2.6189348791249883E-2</v>
      </c>
      <c r="AF2434" s="13">
        <f t="shared" si="2877"/>
        <v>2.1929214721206517E-2</v>
      </c>
      <c r="AG2434" s="13">
        <f t="shared" si="2878"/>
        <v>1.2241374973260142E-2</v>
      </c>
      <c r="AH2434" s="13">
        <f t="shared" si="2879"/>
        <v>8.9575015564705568E-3</v>
      </c>
      <c r="AI2434" s="13">
        <f t="shared" si="2880"/>
        <v>1.7243190496205818E-2</v>
      </c>
      <c r="AJ2434" s="13">
        <f t="shared" si="2881"/>
        <v>1.6596570852598098E-2</v>
      </c>
      <c r="AK2434" s="13">
        <f t="shared" si="2882"/>
        <v>1.0649466297083776E-2</v>
      </c>
      <c r="AL2434" s="13">
        <f t="shared" si="2883"/>
        <v>6.6087251006928635E-4</v>
      </c>
      <c r="AM2434" s="13">
        <f t="shared" si="2884"/>
        <v>6.020839540982017E-3</v>
      </c>
      <c r="AN2434" s="13">
        <f t="shared" si="2885"/>
        <v>1.0082899284631195E-2</v>
      </c>
      <c r="AO2434" s="13">
        <f t="shared" si="2886"/>
        <v>8.4427476676645005E-3</v>
      </c>
      <c r="AP2434" s="13">
        <f t="shared" si="2887"/>
        <v>4.71292936470515E-3</v>
      </c>
      <c r="AQ2434" s="13">
        <f t="shared" si="2888"/>
        <v>1.973146427356551E-3</v>
      </c>
      <c r="AR2434" s="13">
        <f t="shared" si="2889"/>
        <v>3.0001658546472006E-3</v>
      </c>
      <c r="AS2434" s="13">
        <f t="shared" si="2890"/>
        <v>5.7753192701958597E-3</v>
      </c>
      <c r="AT2434" s="13">
        <f t="shared" si="2891"/>
        <v>5.5587447975635144E-3</v>
      </c>
      <c r="AU2434" s="13">
        <f t="shared" si="2892"/>
        <v>3.5668612451032538E-3</v>
      </c>
      <c r="AV2434" s="13">
        <f t="shared" si="2893"/>
        <v>1.7165519742059405E-3</v>
      </c>
      <c r="AW2434" s="13">
        <f t="shared" si="2894"/>
        <v>5.9179909438722853E-5</v>
      </c>
      <c r="AX2434" s="13">
        <f t="shared" si="2895"/>
        <v>1.9316860193983995E-3</v>
      </c>
      <c r="AY2434" s="13">
        <f t="shared" si="2896"/>
        <v>3.2349301871525118E-3</v>
      </c>
      <c r="AZ2434" s="13">
        <f t="shared" si="2897"/>
        <v>2.7087148767090305E-3</v>
      </c>
      <c r="BA2434" s="13">
        <f t="shared" si="2898"/>
        <v>1.512064837842904E-3</v>
      </c>
      <c r="BB2434" s="13">
        <f t="shared" si="2899"/>
        <v>6.3305114544356077E-4</v>
      </c>
      <c r="BC2434" s="13">
        <f t="shared" si="2900"/>
        <v>2.1202993031389628E-4</v>
      </c>
      <c r="BD2434" s="13">
        <f t="shared" si="2901"/>
        <v>8.3737962520819356E-4</v>
      </c>
      <c r="BE2434" s="13">
        <f t="shared" si="2902"/>
        <v>1.6119557785257723E-3</v>
      </c>
      <c r="BF2434" s="13">
        <f t="shared" si="2903"/>
        <v>1.5515074368310556E-3</v>
      </c>
      <c r="BG2434" s="13">
        <f t="shared" si="2904"/>
        <v>9.9555060529992693E-4</v>
      </c>
      <c r="BH2434" s="13">
        <f t="shared" si="2905"/>
        <v>4.7910872880058971E-4</v>
      </c>
      <c r="BI2434" s="13">
        <f t="shared" si="2906"/>
        <v>1.8445686058822687E-4</v>
      </c>
      <c r="BJ2434" s="14">
        <f t="shared" si="2907"/>
        <v>0.43801363296779589</v>
      </c>
      <c r="BK2434" s="14">
        <f t="shared" si="2908"/>
        <v>0.22091789202883222</v>
      </c>
      <c r="BL2434" s="14">
        <f t="shared" si="2909"/>
        <v>0.31743333755336861</v>
      </c>
      <c r="BM2434" s="14">
        <f t="shared" si="2910"/>
        <v>0.69177855020940682</v>
      </c>
      <c r="BN2434" s="14">
        <f t="shared" si="2911"/>
        <v>0.3028058683283314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1.8395061728395099</v>
      </c>
      <c r="F2435" s="10">
        <f>VLOOKUP(B2435,home!$B$2:$E$405,3,FALSE)</f>
        <v>0.41</v>
      </c>
      <c r="G2435" s="10">
        <f>VLOOKUP(C2435,away!$B$2:$E$405,4,FALSE)</f>
        <v>0.82</v>
      </c>
      <c r="H2435" s="10">
        <f>VLOOKUP(A2435,away!$A$2:$E$405,3,FALSE)</f>
        <v>1.2222222222222201</v>
      </c>
      <c r="I2435" s="10">
        <f>VLOOKUP(C2435,away!$B$2:$E$405,3,FALSE)</f>
        <v>0.27</v>
      </c>
      <c r="J2435" s="10">
        <f>VLOOKUP(B2435,home!$B$2:$E$405,4,FALSE)</f>
        <v>1.84</v>
      </c>
      <c r="K2435" s="12">
        <f t="shared" si="2856"/>
        <v>0.6184419753086432</v>
      </c>
      <c r="L2435" s="12">
        <f t="shared" si="2857"/>
        <v>0.60719999999999907</v>
      </c>
      <c r="M2435" s="13">
        <f t="shared" si="2858"/>
        <v>0.29356917565376783</v>
      </c>
      <c r="N2435" s="13">
        <f t="shared" si="2859"/>
        <v>0.18155550088104624</v>
      </c>
      <c r="O2435" s="13">
        <f t="shared" si="2860"/>
        <v>0.17825520345696755</v>
      </c>
      <c r="P2435" s="13">
        <f t="shared" si="2861"/>
        <v>0.1102405001349711</v>
      </c>
      <c r="Q2435" s="13">
        <f t="shared" si="2862"/>
        <v>5.6140771296512168E-2</v>
      </c>
      <c r="R2435" s="13">
        <f t="shared" si="2863"/>
        <v>5.4118279769535267E-2</v>
      </c>
      <c r="S2435" s="13">
        <f t="shared" si="2864"/>
        <v>1.0349322134165097E-2</v>
      </c>
      <c r="T2435" s="13">
        <f t="shared" si="2865"/>
        <v>3.4088676331242136E-2</v>
      </c>
      <c r="U2435" s="13">
        <f t="shared" si="2866"/>
        <v>3.3469015840977175E-2</v>
      </c>
      <c r="V2435" s="13">
        <f t="shared" si="2867"/>
        <v>4.3181737909624135E-4</v>
      </c>
      <c r="W2435" s="13">
        <f t="shared" si="2868"/>
        <v>1.1573269831988591E-2</v>
      </c>
      <c r="X2435" s="13">
        <f t="shared" si="2869"/>
        <v>7.0272894419834619E-3</v>
      </c>
      <c r="Y2435" s="13">
        <f t="shared" si="2870"/>
        <v>2.1334850745861758E-3</v>
      </c>
      <c r="Z2435" s="13">
        <f t="shared" si="2871"/>
        <v>1.0953539825353922E-2</v>
      </c>
      <c r="AA2435" s="13">
        <f t="shared" si="2872"/>
        <v>6.7741288062137701E-3</v>
      </c>
      <c r="AB2435" s="13">
        <f t="shared" si="2873"/>
        <v>2.0947027999550128E-3</v>
      </c>
      <c r="AC2435" s="13">
        <f t="shared" si="2874"/>
        <v>1.0134699030588401E-5</v>
      </c>
      <c r="AD2435" s="13">
        <f t="shared" si="2875"/>
        <v>1.7893489639187376E-3</v>
      </c>
      <c r="AE2435" s="13">
        <f t="shared" si="2876"/>
        <v>1.0864926908914559E-3</v>
      </c>
      <c r="AF2435" s="13">
        <f t="shared" si="2877"/>
        <v>3.2985918095464547E-4</v>
      </c>
      <c r="AG2435" s="13">
        <f t="shared" si="2878"/>
        <v>6.6763498225220152E-5</v>
      </c>
      <c r="AH2435" s="13">
        <f t="shared" si="2879"/>
        <v>1.6627473454887227E-3</v>
      </c>
      <c r="AI2435" s="13">
        <f t="shared" si="2880"/>
        <v>1.0283127527832487E-3</v>
      </c>
      <c r="AJ2435" s="13">
        <f t="shared" si="2881"/>
        <v>3.1797588503317036E-4</v>
      </c>
      <c r="AK2435" s="13">
        <f t="shared" si="2882"/>
        <v>6.554987814680933E-5</v>
      </c>
      <c r="AL2435" s="13">
        <f t="shared" si="2883"/>
        <v>1.5223046321009532E-7</v>
      </c>
      <c r="AM2435" s="13">
        <f t="shared" si="2884"/>
        <v>2.2132170155247569E-4</v>
      </c>
      <c r="AN2435" s="13">
        <f t="shared" si="2885"/>
        <v>1.3438653718266303E-4</v>
      </c>
      <c r="AO2435" s="13">
        <f t="shared" si="2886"/>
        <v>4.0799752688656432E-5</v>
      </c>
      <c r="AP2435" s="13">
        <f t="shared" si="2887"/>
        <v>8.2578699441840497E-6</v>
      </c>
      <c r="AQ2435" s="13">
        <f t="shared" si="2888"/>
        <v>1.2535446575271368E-6</v>
      </c>
      <c r="AR2435" s="13">
        <f t="shared" si="2889"/>
        <v>2.0192403763615025E-4</v>
      </c>
      <c r="AS2435" s="13">
        <f t="shared" si="2890"/>
        <v>1.2487830069799757E-4</v>
      </c>
      <c r="AT2435" s="13">
        <f t="shared" si="2891"/>
        <v>3.8614991478428167E-5</v>
      </c>
      <c r="AU2435" s="13">
        <f t="shared" si="2892"/>
        <v>7.9603772021485155E-6</v>
      </c>
      <c r="AV2435" s="13">
        <f t="shared" si="2893"/>
        <v>1.2307578502746542E-6</v>
      </c>
      <c r="AW2435" s="13">
        <f t="shared" si="2894"/>
        <v>1.5879242811706418E-9</v>
      </c>
      <c r="AX2435" s="13">
        <f t="shared" si="2895"/>
        <v>2.2812438381130511E-5</v>
      </c>
      <c r="AY2435" s="13">
        <f t="shared" si="2896"/>
        <v>1.3851712585022425E-5</v>
      </c>
      <c r="AZ2435" s="13">
        <f t="shared" si="2897"/>
        <v>4.2053799408128019E-6</v>
      </c>
      <c r="BA2435" s="13">
        <f t="shared" si="2898"/>
        <v>8.5116890002050979E-7</v>
      </c>
      <c r="BB2435" s="13">
        <f t="shared" si="2899"/>
        <v>1.2920743902311318E-7</v>
      </c>
      <c r="BC2435" s="13">
        <f t="shared" si="2900"/>
        <v>1.5690951394966847E-8</v>
      </c>
      <c r="BD2435" s="13">
        <f t="shared" si="2901"/>
        <v>2.0434712608778367E-5</v>
      </c>
      <c r="BE2435" s="13">
        <f t="shared" si="2902"/>
        <v>1.263768403063733E-5</v>
      </c>
      <c r="BF2435" s="13">
        <f t="shared" si="2903"/>
        <v>3.9078371376169233E-6</v>
      </c>
      <c r="BG2435" s="13">
        <f t="shared" si="2904"/>
        <v>8.0559017285742826E-7</v>
      </c>
      <c r="BH2435" s="13">
        <f t="shared" si="2905"/>
        <v>1.2455269444779476E-7</v>
      </c>
      <c r="BI2435" s="13">
        <f t="shared" si="2906"/>
        <v>1.5405722876861616E-8</v>
      </c>
      <c r="BJ2435" s="14">
        <f t="shared" si="2907"/>
        <v>0.29623934219557169</v>
      </c>
      <c r="BK2435" s="14">
        <f t="shared" si="2908"/>
        <v>0.41461495394407916</v>
      </c>
      <c r="BL2435" s="14">
        <f t="shared" si="2909"/>
        <v>0.27819845078233291</v>
      </c>
      <c r="BM2435" s="14">
        <f t="shared" si="2910"/>
        <v>0.12611300542987677</v>
      </c>
      <c r="BN2435" s="14">
        <f t="shared" si="2911"/>
        <v>0.8738794311928002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1.8395061728395099</v>
      </c>
      <c r="F2436" s="10">
        <f>VLOOKUP(B2436,home!$B$2:$E$405,3,FALSE)</f>
        <v>0.82</v>
      </c>
      <c r="G2436" s="10">
        <f>VLOOKUP(C2436,away!$B$2:$E$405,4,FALSE)</f>
        <v>1.41</v>
      </c>
      <c r="H2436" s="10">
        <f>VLOOKUP(A2436,away!$A$2:$E$405,3,FALSE)</f>
        <v>1.2222222222222201</v>
      </c>
      <c r="I2436" s="10">
        <f>VLOOKUP(C2436,away!$B$2:$E$405,3,FALSE)</f>
        <v>0.22</v>
      </c>
      <c r="J2436" s="10">
        <f>VLOOKUP(B2436,home!$B$2:$E$405,4,FALSE)</f>
        <v>0.61</v>
      </c>
      <c r="K2436" s="12">
        <f t="shared" si="2856"/>
        <v>2.1268370370370411</v>
      </c>
      <c r="L2436" s="12">
        <f t="shared" si="2857"/>
        <v>0.16402222222222193</v>
      </c>
      <c r="M2436" s="13">
        <f t="shared" si="2858"/>
        <v>0.10117948508203237</v>
      </c>
      <c r="N2436" s="13">
        <f t="shared" si="2859"/>
        <v>0.21519227626080323</v>
      </c>
      <c r="O2436" s="13">
        <f t="shared" si="2860"/>
        <v>1.6595683986455102E-2</v>
      </c>
      <c r="P2436" s="13">
        <f t="shared" si="2861"/>
        <v>3.5296315357355237E-2</v>
      </c>
      <c r="Q2436" s="13">
        <f t="shared" si="2862"/>
        <v>0.22883945161789157</v>
      </c>
      <c r="R2436" s="13">
        <f t="shared" si="2863"/>
        <v>1.3610304833780542E-3</v>
      </c>
      <c r="S2436" s="13">
        <f t="shared" si="2864"/>
        <v>3.0782669945290816E-3</v>
      </c>
      <c r="T2436" s="13">
        <f t="shared" si="2865"/>
        <v>3.7534755386481211E-2</v>
      </c>
      <c r="U2436" s="13">
        <f t="shared" si="2866"/>
        <v>2.8946900405848728E-3</v>
      </c>
      <c r="V2436" s="13">
        <f t="shared" si="2867"/>
        <v>1.1931654865602479E-4</v>
      </c>
      <c r="W2436" s="13">
        <f t="shared" si="2868"/>
        <v>0.16223474041205926</v>
      </c>
      <c r="X2436" s="13">
        <f t="shared" si="2869"/>
        <v>2.6610102644031273E-2</v>
      </c>
      <c r="Y2436" s="13">
        <f t="shared" si="2870"/>
        <v>2.1823240846177167E-3</v>
      </c>
      <c r="Z2436" s="13">
        <f t="shared" si="2871"/>
        <v>7.441308146528449E-5</v>
      </c>
      <c r="AA2436" s="13">
        <f t="shared" si="2872"/>
        <v>1.5826449770042165E-4</v>
      </c>
      <c r="AB2436" s="13">
        <f t="shared" si="2873"/>
        <v>1.683013976786602E-4</v>
      </c>
      <c r="AC2436" s="13">
        <f t="shared" si="2874"/>
        <v>2.6014627157989367E-6</v>
      </c>
      <c r="AD2436" s="13">
        <f t="shared" si="2875"/>
        <v>8.6261713650614441E-2</v>
      </c>
      <c r="AE2436" s="13">
        <f t="shared" si="2876"/>
        <v>1.4148837965670756E-2</v>
      </c>
      <c r="AF2436" s="13">
        <f t="shared" si="2877"/>
        <v>1.1603619224957297E-3</v>
      </c>
      <c r="AG2436" s="13">
        <f t="shared" si="2878"/>
        <v>6.3441713703266453E-5</v>
      </c>
      <c r="AH2436" s="13">
        <f t="shared" si="2879"/>
        <v>3.0513497460847983E-6</v>
      </c>
      <c r="AI2436" s="13">
        <f t="shared" si="2880"/>
        <v>6.4897236529267198E-6</v>
      </c>
      <c r="AJ2436" s="13">
        <f t="shared" si="2881"/>
        <v>6.9012923125899343E-6</v>
      </c>
      <c r="AK2436" s="13">
        <f t="shared" si="2882"/>
        <v>4.892641364611762E-6</v>
      </c>
      <c r="AL2436" s="13">
        <f t="shared" si="2883"/>
        <v>3.6300658511078781E-8</v>
      </c>
      <c r="AM2436" s="13">
        <f t="shared" si="2884"/>
        <v>3.6692921494082098E-2</v>
      </c>
      <c r="AN2436" s="13">
        <f t="shared" si="2885"/>
        <v>6.0184545232848767E-3</v>
      </c>
      <c r="AO2436" s="13">
        <f t="shared" si="2886"/>
        <v>4.9358014262628445E-4</v>
      </c>
      <c r="AP2436" s="13">
        <f t="shared" si="2887"/>
        <v>2.6986037279441489E-5</v>
      </c>
      <c r="AQ2436" s="13">
        <f t="shared" si="2888"/>
        <v>1.1065774508864289E-6</v>
      </c>
      <c r="AR2436" s="13">
        <f t="shared" si="2889"/>
        <v>1.0009783322600834E-7</v>
      </c>
      <c r="AS2436" s="13">
        <f t="shared" si="2890"/>
        <v>2.1289177903223147E-7</v>
      </c>
      <c r="AT2436" s="13">
        <f t="shared" si="2891"/>
        <v>2.2639306026322786E-7</v>
      </c>
      <c r="AU2436" s="13">
        <f t="shared" si="2892"/>
        <v>1.6050038183199726E-7</v>
      </c>
      <c r="AV2436" s="13">
        <f t="shared" si="2893"/>
        <v>8.5339539134719721E-8</v>
      </c>
      <c r="AW2436" s="13">
        <f t="shared" si="2894"/>
        <v>3.5176198939051674E-10</v>
      </c>
      <c r="AX2436" s="13">
        <f t="shared" si="2895"/>
        <v>1.3006644071784387E-2</v>
      </c>
      <c r="AY2436" s="13">
        <f t="shared" si="2896"/>
        <v>2.1333786643075643E-3</v>
      </c>
      <c r="AZ2436" s="13">
        <f t="shared" si="2897"/>
        <v>1.7496075468060115E-4</v>
      </c>
      <c r="BA2436" s="13">
        <f t="shared" si="2898"/>
        <v>9.5658172614630778E-6</v>
      </c>
      <c r="BB2436" s="13">
        <f t="shared" si="2899"/>
        <v>3.922516511492157E-7</v>
      </c>
      <c r="BC2436" s="13">
        <f t="shared" si="2900"/>
        <v>1.2867597498366039E-8</v>
      </c>
      <c r="BD2436" s="13">
        <f t="shared" si="2901"/>
        <v>2.7363781742265405E-9</v>
      </c>
      <c r="BE2436" s="13">
        <f t="shared" si="2902"/>
        <v>5.8198304482848028E-9</v>
      </c>
      <c r="BF2436" s="13">
        <f t="shared" si="2903"/>
        <v>6.1889154733440034E-9</v>
      </c>
      <c r="BG2436" s="13">
        <f t="shared" si="2904"/>
        <v>4.3876048825998852E-9</v>
      </c>
      <c r="BH2436" s="13">
        <f t="shared" si="2905"/>
        <v>2.3329301420494991E-9</v>
      </c>
      <c r="BI2436" s="13">
        <f t="shared" si="2906"/>
        <v>9.9235244618619212E-10</v>
      </c>
      <c r="BJ2436" s="14">
        <f t="shared" si="2907"/>
        <v>0.83278600886037468</v>
      </c>
      <c r="BK2436" s="14">
        <f t="shared" si="2908"/>
        <v>0.14180940041025461</v>
      </c>
      <c r="BL2436" s="14">
        <f t="shared" si="2909"/>
        <v>2.1200113093478377E-2</v>
      </c>
      <c r="BM2436" s="14">
        <f t="shared" si="2910"/>
        <v>0.39527231434511184</v>
      </c>
      <c r="BN2436" s="14">
        <f t="shared" si="2911"/>
        <v>0.59846424278791566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1.52525252525253</v>
      </c>
      <c r="F2437" s="10">
        <f>VLOOKUP(B2437,home!$B$2:$E$405,3,FALSE)</f>
        <v>0.66</v>
      </c>
      <c r="G2437" s="10">
        <f>VLOOKUP(C2437,away!$B$2:$E$405,4,FALSE)</f>
        <v>0.76</v>
      </c>
      <c r="H2437" s="10">
        <f>VLOOKUP(A2437,away!$A$2:$E$405,3,FALSE)</f>
        <v>1.3333333333333299</v>
      </c>
      <c r="I2437" s="10">
        <f>VLOOKUP(C2437,away!$B$2:$E$405,3,FALSE)</f>
        <v>0.76</v>
      </c>
      <c r="J2437" s="10">
        <f>VLOOKUP(B2437,home!$B$2:$E$405,4,FALSE)</f>
        <v>1.5</v>
      </c>
      <c r="K2437" s="12">
        <f t="shared" si="2856"/>
        <v>0.76506666666666912</v>
      </c>
      <c r="L2437" s="12">
        <f t="shared" si="2857"/>
        <v>1.519999999999996</v>
      </c>
      <c r="M2437" s="13">
        <f t="shared" si="2858"/>
        <v>0.1017672773949697</v>
      </c>
      <c r="N2437" s="13">
        <f t="shared" si="2859"/>
        <v>7.785875169231174E-2</v>
      </c>
      <c r="O2437" s="13">
        <f t="shared" si="2860"/>
        <v>0.15468626164035354</v>
      </c>
      <c r="P2437" s="13">
        <f t="shared" si="2861"/>
        <v>0.11834530257231353</v>
      </c>
      <c r="Q2437" s="13">
        <f t="shared" si="2862"/>
        <v>2.9783567814032404E-2</v>
      </c>
      <c r="R2437" s="13">
        <f t="shared" si="2863"/>
        <v>0.11756155884666841</v>
      </c>
      <c r="S2437" s="13">
        <f t="shared" si="2864"/>
        <v>3.4405977538770061E-2</v>
      </c>
      <c r="T2437" s="13">
        <f t="shared" si="2865"/>
        <v>4.5271023077329137E-2</v>
      </c>
      <c r="U2437" s="13">
        <f t="shared" si="2866"/>
        <v>8.9942429954958061E-2</v>
      </c>
      <c r="V2437" s="13">
        <f t="shared" si="2867"/>
        <v>4.4456396838302705E-3</v>
      </c>
      <c r="W2437" s="13">
        <f t="shared" si="2868"/>
        <v>7.5954716496408232E-3</v>
      </c>
      <c r="X2437" s="13">
        <f t="shared" si="2869"/>
        <v>1.1545116907454019E-2</v>
      </c>
      <c r="Y2437" s="13">
        <f t="shared" si="2870"/>
        <v>8.7742888496650344E-3</v>
      </c>
      <c r="Z2437" s="13">
        <f t="shared" si="2871"/>
        <v>5.956452314897847E-2</v>
      </c>
      <c r="AA2437" s="13">
        <f t="shared" si="2872"/>
        <v>4.5570831177178611E-2</v>
      </c>
      <c r="AB2437" s="13">
        <f t="shared" si="2873"/>
        <v>1.7432361952976778E-2</v>
      </c>
      <c r="AC2437" s="13">
        <f t="shared" si="2874"/>
        <v>3.2311501974036273E-4</v>
      </c>
      <c r="AD2437" s="13">
        <f t="shared" si="2875"/>
        <v>1.4527605441879725E-3</v>
      </c>
      <c r="AE2437" s="13">
        <f t="shared" si="2876"/>
        <v>2.2081960271657123E-3</v>
      </c>
      <c r="AF2437" s="13">
        <f t="shared" si="2877"/>
        <v>1.6782289806459372E-3</v>
      </c>
      <c r="AG2437" s="13">
        <f t="shared" si="2878"/>
        <v>8.5030268352727215E-4</v>
      </c>
      <c r="AH2437" s="13">
        <f t="shared" si="2879"/>
        <v>2.2634518796611769E-2</v>
      </c>
      <c r="AI2437" s="13">
        <f t="shared" si="2880"/>
        <v>1.7316915847327835E-2</v>
      </c>
      <c r="AJ2437" s="13">
        <f t="shared" si="2881"/>
        <v>6.6242975421311606E-3</v>
      </c>
      <c r="AK2437" s="13">
        <f t="shared" si="2882"/>
        <v>1.689343079855499E-3</v>
      </c>
      <c r="AL2437" s="13">
        <f t="shared" si="2883"/>
        <v>1.5030035491043762E-5</v>
      </c>
      <c r="AM2437" s="13">
        <f t="shared" si="2884"/>
        <v>2.2229173340134975E-4</v>
      </c>
      <c r="AN2437" s="13">
        <f t="shared" si="2885"/>
        <v>3.3788343477005072E-4</v>
      </c>
      <c r="AO2437" s="13">
        <f t="shared" si="2886"/>
        <v>2.5679141042523793E-4</v>
      </c>
      <c r="AP2437" s="13">
        <f t="shared" si="2887"/>
        <v>1.3010764794878682E-4</v>
      </c>
      <c r="AQ2437" s="13">
        <f t="shared" si="2888"/>
        <v>4.9440906220538878E-5</v>
      </c>
      <c r="AR2437" s="13">
        <f t="shared" si="2889"/>
        <v>6.8808937141699522E-3</v>
      </c>
      <c r="AS2437" s="13">
        <f t="shared" si="2890"/>
        <v>5.2643424175876415E-3</v>
      </c>
      <c r="AT2437" s="13">
        <f t="shared" si="2891"/>
        <v>2.013786452807865E-3</v>
      </c>
      <c r="AU2437" s="13">
        <f t="shared" si="2892"/>
        <v>5.1356029627606979E-4</v>
      </c>
      <c r="AV2437" s="13">
        <f t="shared" si="2893"/>
        <v>9.8226966001069898E-5</v>
      </c>
      <c r="AW2437" s="13">
        <f t="shared" si="2894"/>
        <v>4.855124531272808E-7</v>
      </c>
      <c r="AX2437" s="13">
        <f t="shared" si="2895"/>
        <v>2.8344665916821073E-5</v>
      </c>
      <c r="AY2437" s="13">
        <f t="shared" si="2896"/>
        <v>4.3083892193567914E-5</v>
      </c>
      <c r="AZ2437" s="13">
        <f t="shared" si="2897"/>
        <v>3.274375806711154E-5</v>
      </c>
      <c r="BA2437" s="13">
        <f t="shared" si="2898"/>
        <v>1.6590170754003126E-5</v>
      </c>
      <c r="BB2437" s="13">
        <f t="shared" si="2899"/>
        <v>6.304264886521175E-6</v>
      </c>
      <c r="BC2437" s="13">
        <f t="shared" si="2900"/>
        <v>1.9164965255024296E-6</v>
      </c>
      <c r="BD2437" s="13">
        <f t="shared" si="2901"/>
        <v>1.7431597409230497E-3</v>
      </c>
      <c r="BE2437" s="13">
        <f t="shared" si="2902"/>
        <v>1.3336334124555321E-3</v>
      </c>
      <c r="BF2437" s="13">
        <f t="shared" si="2903"/>
        <v>5.1015923471132442E-4</v>
      </c>
      <c r="BG2437" s="13">
        <f t="shared" si="2904"/>
        <v>1.3010194172327063E-4</v>
      </c>
      <c r="BH2437" s="13">
        <f t="shared" si="2905"/>
        <v>2.488416472027097E-5</v>
      </c>
      <c r="BI2437" s="13">
        <f t="shared" si="2906"/>
        <v>3.8076089910644091E-6</v>
      </c>
      <c r="BJ2437" s="14">
        <f t="shared" si="2907"/>
        <v>0.18814320660706951</v>
      </c>
      <c r="BK2437" s="14">
        <f t="shared" si="2908"/>
        <v>0.25934542613730849</v>
      </c>
      <c r="BL2437" s="14">
        <f t="shared" si="2909"/>
        <v>0.49197507478842878</v>
      </c>
      <c r="BM2437" s="14">
        <f t="shared" si="2910"/>
        <v>0.39898291234139549</v>
      </c>
      <c r="BN2437" s="14">
        <f t="shared" si="2911"/>
        <v>0.60000271996064924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1.52525252525253</v>
      </c>
      <c r="F2438" s="10">
        <f>VLOOKUP(B2438,home!$B$2:$E$405,3,FALSE)</f>
        <v>0.39</v>
      </c>
      <c r="G2438" s="10">
        <f>VLOOKUP(C2438,away!$B$2:$E$405,4,FALSE)</f>
        <v>0.52</v>
      </c>
      <c r="H2438" s="10">
        <f>VLOOKUP(A2438,away!$A$2:$E$405,3,FALSE)</f>
        <v>1.3333333333333299</v>
      </c>
      <c r="I2438" s="10">
        <f>VLOOKUP(C2438,away!$B$2:$E$405,3,FALSE)</f>
        <v>0.92</v>
      </c>
      <c r="J2438" s="10">
        <f>VLOOKUP(B2438,home!$B$2:$E$405,4,FALSE)</f>
        <v>1.2</v>
      </c>
      <c r="K2438" s="12">
        <f t="shared" si="2856"/>
        <v>0.30932121212121311</v>
      </c>
      <c r="L2438" s="12">
        <f t="shared" si="2857"/>
        <v>1.4719999999999964</v>
      </c>
      <c r="M2438" s="13">
        <f t="shared" si="2858"/>
        <v>0.16841548762702416</v>
      </c>
      <c r="N2438" s="13">
        <f t="shared" si="2859"/>
        <v>5.2094482772776285E-2</v>
      </c>
      <c r="O2438" s="13">
        <f t="shared" si="2860"/>
        <v>0.24790759778697899</v>
      </c>
      <c r="P2438" s="13">
        <f t="shared" si="2861"/>
        <v>7.6683078641526514E-2</v>
      </c>
      <c r="Q2438" s="13">
        <f t="shared" si="2862"/>
        <v>8.0569642780514081E-3</v>
      </c>
      <c r="R2438" s="13">
        <f t="shared" si="2863"/>
        <v>0.18245999197121612</v>
      </c>
      <c r="S2438" s="13">
        <f t="shared" si="2864"/>
        <v>8.7288506431266299E-3</v>
      </c>
      <c r="T2438" s="13">
        <f t="shared" si="2865"/>
        <v>1.1859851417291643E-2</v>
      </c>
      <c r="U2438" s="13">
        <f t="shared" si="2866"/>
        <v>5.6438745880163385E-2</v>
      </c>
      <c r="V2438" s="13">
        <f t="shared" si="2867"/>
        <v>4.4160305216860385E-4</v>
      </c>
      <c r="W2438" s="13">
        <f t="shared" si="2868"/>
        <v>8.3072998550139218E-4</v>
      </c>
      <c r="X2438" s="13">
        <f t="shared" si="2869"/>
        <v>1.2228345386580465E-3</v>
      </c>
      <c r="Y2438" s="13">
        <f t="shared" si="2870"/>
        <v>9.0000622045232021E-4</v>
      </c>
      <c r="Z2438" s="13">
        <f t="shared" si="2871"/>
        <v>8.952703606054313E-2</v>
      </c>
      <c r="AA2438" s="13">
        <f t="shared" si="2872"/>
        <v>2.7692611311866757E-2</v>
      </c>
      <c r="AB2438" s="13">
        <f t="shared" si="2873"/>
        <v>4.2829560488941215E-3</v>
      </c>
      <c r="AC2438" s="13">
        <f t="shared" si="2874"/>
        <v>1.2566941606336201E-5</v>
      </c>
      <c r="AD2438" s="13">
        <f t="shared" si="2875"/>
        <v>6.42406015151821E-5</v>
      </c>
      <c r="AE2438" s="13">
        <f t="shared" si="2876"/>
        <v>9.4562165430347826E-5</v>
      </c>
      <c r="AF2438" s="13">
        <f t="shared" si="2877"/>
        <v>6.9597753756735851E-5</v>
      </c>
      <c r="AG2438" s="13">
        <f t="shared" si="2878"/>
        <v>3.4149297843304959E-5</v>
      </c>
      <c r="AH2438" s="13">
        <f t="shared" si="2879"/>
        <v>3.2945949270279808E-2</v>
      </c>
      <c r="AI2438" s="13">
        <f t="shared" si="2880"/>
        <v>1.0190880962766947E-2</v>
      </c>
      <c r="AJ2438" s="13">
        <f t="shared" si="2881"/>
        <v>1.5761278259930336E-3</v>
      </c>
      <c r="AK2438" s="13">
        <f t="shared" si="2882"/>
        <v>1.625099231980459E-4</v>
      </c>
      <c r="AL2438" s="13">
        <f t="shared" si="2883"/>
        <v>2.2887960841613678E-7</v>
      </c>
      <c r="AM2438" s="13">
        <f t="shared" si="2884"/>
        <v>3.9741961456143952E-6</v>
      </c>
      <c r="AN2438" s="13">
        <f t="shared" si="2885"/>
        <v>5.8500167263443763E-6</v>
      </c>
      <c r="AO2438" s="13">
        <f t="shared" si="2886"/>
        <v>4.3056123105894518E-6</v>
      </c>
      <c r="AP2438" s="13">
        <f t="shared" si="2887"/>
        <v>2.1126204403958849E-6</v>
      </c>
      <c r="AQ2438" s="13">
        <f t="shared" si="2888"/>
        <v>7.7744432206568414E-7</v>
      </c>
      <c r="AR2438" s="13">
        <f t="shared" si="2889"/>
        <v>9.6992874651703493E-3</v>
      </c>
      <c r="AS2438" s="13">
        <f t="shared" si="2890"/>
        <v>3.0001953554385807E-3</v>
      </c>
      <c r="AT2438" s="13">
        <f t="shared" si="2891"/>
        <v>4.6401203197234781E-4</v>
      </c>
      <c r="AU2438" s="13">
        <f t="shared" si="2892"/>
        <v>4.7842921389504584E-5</v>
      </c>
      <c r="AV2438" s="13">
        <f t="shared" si="2893"/>
        <v>3.6997076089053672E-6</v>
      </c>
      <c r="AW2438" s="13">
        <f t="shared" si="2894"/>
        <v>2.894823665453301E-9</v>
      </c>
      <c r="AX2438" s="13">
        <f t="shared" si="2895"/>
        <v>2.0488386149481624E-7</v>
      </c>
      <c r="AY2438" s="13">
        <f t="shared" si="2896"/>
        <v>3.015890441203688E-7</v>
      </c>
      <c r="AZ2438" s="13">
        <f t="shared" si="2897"/>
        <v>2.2196953647259092E-7</v>
      </c>
      <c r="BA2438" s="13">
        <f t="shared" si="2898"/>
        <v>1.0891305256255098E-7</v>
      </c>
      <c r="BB2438" s="13">
        <f t="shared" si="2899"/>
        <v>4.0080003343018681E-8</v>
      </c>
      <c r="BC2438" s="13">
        <f t="shared" si="2900"/>
        <v>1.1799552984184667E-8</v>
      </c>
      <c r="BD2438" s="13">
        <f t="shared" si="2901"/>
        <v>2.3795585247884557E-3</v>
      </c>
      <c r="BE2438" s="13">
        <f t="shared" si="2902"/>
        <v>7.3604792720093082E-4</v>
      </c>
      <c r="BF2438" s="13">
        <f t="shared" si="2903"/>
        <v>1.1383761851054918E-4</v>
      </c>
      <c r="BG2438" s="13">
        <f t="shared" si="2904"/>
        <v>1.1737463380891774E-5</v>
      </c>
      <c r="BH2438" s="13">
        <f t="shared" si="2905"/>
        <v>9.0766160005144883E-7</v>
      </c>
      <c r="BI2438" s="13">
        <f t="shared" si="2906"/>
        <v>5.6151797264758812E-8</v>
      </c>
      <c r="BJ2438" s="14">
        <f t="shared" si="2907"/>
        <v>7.5245328156272662E-2</v>
      </c>
      <c r="BK2438" s="14">
        <f t="shared" si="2908"/>
        <v>0.25428211737410483</v>
      </c>
      <c r="BL2438" s="14">
        <f t="shared" si="2909"/>
        <v>0.58011455381021515</v>
      </c>
      <c r="BM2438" s="14">
        <f t="shared" si="2910"/>
        <v>0.26355113362934163</v>
      </c>
      <c r="BN2438" s="14">
        <f t="shared" si="2911"/>
        <v>0.7356176030775734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1.52525252525253</v>
      </c>
      <c r="F2439" s="10">
        <f>VLOOKUP(B2439,home!$B$2:$E$405,3,FALSE)</f>
        <v>1.05</v>
      </c>
      <c r="G2439" s="10">
        <f>VLOOKUP(C2439,away!$B$2:$E$405,4,FALSE)</f>
        <v>0.52</v>
      </c>
      <c r="H2439" s="10">
        <f>VLOOKUP(A2439,away!$A$2:$E$405,3,FALSE)</f>
        <v>1.3333333333333299</v>
      </c>
      <c r="I2439" s="10">
        <f>VLOOKUP(C2439,away!$B$2:$E$405,3,FALSE)</f>
        <v>1.84</v>
      </c>
      <c r="J2439" s="10">
        <f>VLOOKUP(B2439,home!$B$2:$E$405,4,FALSE)</f>
        <v>0.9</v>
      </c>
      <c r="K2439" s="12">
        <f t="shared" si="2856"/>
        <v>0.83278787878788141</v>
      </c>
      <c r="L2439" s="12">
        <f t="shared" si="2857"/>
        <v>2.2079999999999949</v>
      </c>
      <c r="M2439" s="13">
        <f t="shared" si="2858"/>
        <v>4.7797216242372292E-2</v>
      </c>
      <c r="N2439" s="13">
        <f t="shared" si="2859"/>
        <v>3.980494232645089E-2</v>
      </c>
      <c r="O2439" s="13">
        <f t="shared" si="2860"/>
        <v>0.10553625346315777</v>
      </c>
      <c r="P2439" s="13">
        <f t="shared" si="2861"/>
        <v>8.7889312656803345E-2</v>
      </c>
      <c r="Q2439" s="13">
        <f t="shared" si="2862"/>
        <v>1.6574536742659497E-2</v>
      </c>
      <c r="R2439" s="13">
        <f t="shared" si="2863"/>
        <v>0.11651202382332594</v>
      </c>
      <c r="S2439" s="13">
        <f t="shared" si="2864"/>
        <v>4.0402621149082371E-2</v>
      </c>
      <c r="T2439" s="13">
        <f t="shared" si="2865"/>
        <v>3.6596577127792081E-2</v>
      </c>
      <c r="U2439" s="13">
        <f t="shared" si="2866"/>
        <v>9.7029801173110691E-2</v>
      </c>
      <c r="V2439" s="13">
        <f t="shared" si="2867"/>
        <v>8.2546848296206569E-3</v>
      </c>
      <c r="W2439" s="13">
        <f t="shared" si="2868"/>
        <v>4.601024431937069E-3</v>
      </c>
      <c r="X2439" s="13">
        <f t="shared" si="2869"/>
        <v>1.0159061945717023E-2</v>
      </c>
      <c r="Y2439" s="13">
        <f t="shared" si="2870"/>
        <v>1.121560438807157E-2</v>
      </c>
      <c r="Z2439" s="13">
        <f t="shared" si="2871"/>
        <v>8.5752849533967682E-2</v>
      </c>
      <c r="AA2439" s="13">
        <f t="shared" si="2872"/>
        <v>7.1413933663409299E-2</v>
      </c>
      <c r="AB2439" s="13">
        <f t="shared" si="2873"/>
        <v>2.9736329165724554E-2</v>
      </c>
      <c r="AC2439" s="13">
        <f t="shared" si="2874"/>
        <v>9.4866740276647375E-4</v>
      </c>
      <c r="AD2439" s="13">
        <f t="shared" si="2875"/>
        <v>9.5791934423102184E-4</v>
      </c>
      <c r="AE2439" s="13">
        <f t="shared" si="2876"/>
        <v>2.1150859120620913E-3</v>
      </c>
      <c r="AF2439" s="13">
        <f t="shared" si="2877"/>
        <v>2.3350548469165439E-3</v>
      </c>
      <c r="AG2439" s="13">
        <f t="shared" si="2878"/>
        <v>1.7186003673305722E-3</v>
      </c>
      <c r="AH2439" s="13">
        <f t="shared" si="2879"/>
        <v>4.7335572942750065E-2</v>
      </c>
      <c r="AI2439" s="13">
        <f t="shared" si="2880"/>
        <v>3.9420491382201849E-2</v>
      </c>
      <c r="AJ2439" s="13">
        <f t="shared" si="2881"/>
        <v>1.6414453699479921E-2</v>
      </c>
      <c r="AK2439" s="13">
        <f t="shared" si="2882"/>
        <v>4.5565860259505929E-3</v>
      </c>
      <c r="AL2439" s="13">
        <f t="shared" si="2883"/>
        <v>6.9776219222696708E-5</v>
      </c>
      <c r="AM2439" s="13">
        <f t="shared" si="2884"/>
        <v>1.5954872374640626E-4</v>
      </c>
      <c r="AN2439" s="13">
        <f t="shared" si="2885"/>
        <v>3.5228358203206415E-4</v>
      </c>
      <c r="AO2439" s="13">
        <f t="shared" si="2886"/>
        <v>3.8892107456339802E-4</v>
      </c>
      <c r="AP2439" s="13">
        <f t="shared" si="2887"/>
        <v>2.8624591087866028E-4</v>
      </c>
      <c r="AQ2439" s="13">
        <f t="shared" si="2888"/>
        <v>1.5800774280502012E-4</v>
      </c>
      <c r="AR2439" s="13">
        <f t="shared" si="2889"/>
        <v>2.0903389011518371E-2</v>
      </c>
      <c r="AS2439" s="13">
        <f t="shared" si="2890"/>
        <v>1.7408088994380292E-2</v>
      </c>
      <c r="AT2439" s="13">
        <f t="shared" si="2891"/>
        <v>7.248622753690313E-3</v>
      </c>
      <c r="AU2439" s="13">
        <f t="shared" si="2892"/>
        <v>2.0121883890597764E-3</v>
      </c>
      <c r="AV2439" s="13">
        <f t="shared" si="2893"/>
        <v>4.1893152506167371E-4</v>
      </c>
      <c r="AW2439" s="13">
        <f t="shared" si="2894"/>
        <v>3.5640057619068666E-6</v>
      </c>
      <c r="AX2439" s="13">
        <f t="shared" si="2895"/>
        <v>2.2145040535347217E-5</v>
      </c>
      <c r="AY2439" s="13">
        <f t="shared" si="2896"/>
        <v>4.8896249502046533E-5</v>
      </c>
      <c r="AZ2439" s="13">
        <f t="shared" si="2897"/>
        <v>5.3981459450259261E-5</v>
      </c>
      <c r="BA2439" s="13">
        <f t="shared" si="2898"/>
        <v>3.9730354155390724E-5</v>
      </c>
      <c r="BB2439" s="13">
        <f t="shared" si="2899"/>
        <v>2.1931155493775632E-5</v>
      </c>
      <c r="BC2439" s="13">
        <f t="shared" si="2900"/>
        <v>9.6847982660512924E-6</v>
      </c>
      <c r="BD2439" s="13">
        <f t="shared" si="2901"/>
        <v>7.6924471562387405E-3</v>
      </c>
      <c r="BE2439" s="13">
        <f t="shared" si="2902"/>
        <v>6.4061767499319303E-3</v>
      </c>
      <c r="BF2439" s="13">
        <f t="shared" si="2903"/>
        <v>2.667493173358028E-3</v>
      </c>
      <c r="BG2439" s="13">
        <f t="shared" si="2904"/>
        <v>7.4048532717399572E-4</v>
      </c>
      <c r="BH2439" s="13">
        <f t="shared" si="2905"/>
        <v>1.5416680122269552E-4</v>
      </c>
      <c r="BI2439" s="13">
        <f t="shared" si="2906"/>
        <v>2.5677648673952319E-5</v>
      </c>
      <c r="BJ2439" s="14">
        <f t="shared" si="2907"/>
        <v>0.1276197835245968</v>
      </c>
      <c r="BK2439" s="14">
        <f t="shared" si="2908"/>
        <v>0.18541117474936991</v>
      </c>
      <c r="BL2439" s="14">
        <f t="shared" si="2909"/>
        <v>0.59363311286942044</v>
      </c>
      <c r="BM2439" s="14">
        <f t="shared" si="2910"/>
        <v>0.57825730317884494</v>
      </c>
      <c r="BN2439" s="14">
        <f t="shared" si="2911"/>
        <v>0.41411428525476973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1.5222222222222199</v>
      </c>
      <c r="F2440" s="10">
        <f>VLOOKUP(B2440,home!$B$2:$E$405,3,FALSE)</f>
        <v>0.33</v>
      </c>
      <c r="G2440" s="10">
        <f>VLOOKUP(C2440,away!$B$2:$E$405,4,FALSE)</f>
        <v>1.31</v>
      </c>
      <c r="H2440" s="10">
        <f>VLOOKUP(A2440,away!$A$2:$E$405,3,FALSE)</f>
        <v>1.2777777777777799</v>
      </c>
      <c r="I2440" s="10">
        <f>VLOOKUP(C2440,away!$B$2:$E$405,3,FALSE)</f>
        <v>0.49</v>
      </c>
      <c r="J2440" s="10">
        <f>VLOOKUP(B2440,home!$B$2:$E$405,4,FALSE)</f>
        <v>1.57</v>
      </c>
      <c r="K2440" s="12">
        <f t="shared" si="2856"/>
        <v>0.65805666666666573</v>
      </c>
      <c r="L2440" s="12">
        <f t="shared" si="2857"/>
        <v>0.98299444444444617</v>
      </c>
      <c r="M2440" s="13">
        <f t="shared" si="2858"/>
        <v>0.19377625483349897</v>
      </c>
      <c r="N2440" s="13">
        <f t="shared" si="2859"/>
        <v>0.12751575633488274</v>
      </c>
      <c r="O2440" s="13">
        <f t="shared" si="2860"/>
        <v>0.19048098196658078</v>
      </c>
      <c r="P2440" s="13">
        <f t="shared" si="2861"/>
        <v>0.12534728005632143</v>
      </c>
      <c r="Q2440" s="13">
        <f t="shared" si="2862"/>
        <v>4.1956296780605841E-2</v>
      </c>
      <c r="R2440" s="13">
        <f t="shared" si="2863"/>
        <v>9.3620873522735806E-2</v>
      </c>
      <c r="S2440" s="13">
        <f t="shared" si="2864"/>
        <v>2.0270724902566432E-2</v>
      </c>
      <c r="T2440" s="13">
        <f t="shared" si="2865"/>
        <v>4.1242806644797944E-2</v>
      </c>
      <c r="U2440" s="13">
        <f t="shared" si="2866"/>
        <v>6.1607839960793033E-2</v>
      </c>
      <c r="V2440" s="13">
        <f t="shared" si="2867"/>
        <v>1.4569381885480232E-3</v>
      </c>
      <c r="W2440" s="13">
        <f t="shared" si="2868"/>
        <v>9.2032069350409459E-3</v>
      </c>
      <c r="X2440" s="13">
        <f t="shared" si="2869"/>
        <v>9.0467012882178496E-3</v>
      </c>
      <c r="Y2440" s="13">
        <f t="shared" si="2870"/>
        <v>4.4464285534332798E-3</v>
      </c>
      <c r="Z2440" s="13">
        <f t="shared" si="2871"/>
        <v>3.0676266185628485E-2</v>
      </c>
      <c r="AA2440" s="13">
        <f t="shared" si="2872"/>
        <v>2.0186721471894035E-2</v>
      </c>
      <c r="AB2440" s="13">
        <f t="shared" si="2873"/>
        <v>6.6420033213614969E-3</v>
      </c>
      <c r="AC2440" s="13">
        <f t="shared" si="2874"/>
        <v>5.8902740463994312E-5</v>
      </c>
      <c r="AD2440" s="13">
        <f t="shared" si="2875"/>
        <v>1.5140579195791464E-3</v>
      </c>
      <c r="AE2440" s="13">
        <f t="shared" si="2876"/>
        <v>1.4883105235134171E-3</v>
      </c>
      <c r="AF2440" s="13">
        <f t="shared" si="2877"/>
        <v>7.3150048811094701E-4</v>
      </c>
      <c r="AG2440" s="13">
        <f t="shared" si="2878"/>
        <v>2.3968697197382054E-4</v>
      </c>
      <c r="AH2440" s="13">
        <f t="shared" si="2879"/>
        <v>7.5386498091929545E-3</v>
      </c>
      <c r="AI2440" s="13">
        <f t="shared" si="2880"/>
        <v>4.960858764604812E-3</v>
      </c>
      <c r="AJ2440" s="13">
        <f t="shared" si="2881"/>
        <v>1.6322630912199777E-3</v>
      </c>
      <c r="AK2440" s="13">
        <f t="shared" si="2882"/>
        <v>3.5804053631041546E-4</v>
      </c>
      <c r="AL2440" s="13">
        <f t="shared" si="2883"/>
        <v>1.5240873163472307E-6</v>
      </c>
      <c r="AM2440" s="13">
        <f t="shared" si="2884"/>
        <v>1.9926718153970405E-4</v>
      </c>
      <c r="AN2440" s="13">
        <f t="shared" si="2885"/>
        <v>1.9587853241363198E-4</v>
      </c>
      <c r="AO2440" s="13">
        <f t="shared" si="2886"/>
        <v>9.6273754574265801E-5</v>
      </c>
      <c r="AP2440" s="13">
        <f t="shared" si="2887"/>
        <v>3.1545521964103792E-5</v>
      </c>
      <c r="AQ2440" s="13">
        <f t="shared" si="2888"/>
        <v>7.7522682094535697E-6</v>
      </c>
      <c r="AR2440" s="13">
        <f t="shared" si="2889"/>
        <v>1.4820901762097717E-3</v>
      </c>
      <c r="AS2440" s="13">
        <f t="shared" si="2890"/>
        <v>9.7529932105601381E-4</v>
      </c>
      <c r="AT2440" s="13">
        <f t="shared" si="2891"/>
        <v>3.2090111010819129E-4</v>
      </c>
      <c r="AU2440" s="13">
        <f t="shared" si="2892"/>
        <v>7.039037161580968E-5</v>
      </c>
      <c r="AV2440" s="13">
        <f t="shared" si="2893"/>
        <v>1.1580213327731898E-5</v>
      </c>
      <c r="AW2440" s="13">
        <f t="shared" si="2894"/>
        <v>2.738556495316576E-8</v>
      </c>
      <c r="AX2440" s="13">
        <f t="shared" si="2895"/>
        <v>2.1854849543346489E-5</v>
      </c>
      <c r="AY2440" s="13">
        <f t="shared" si="2896"/>
        <v>2.1483195685278844E-5</v>
      </c>
      <c r="AZ2440" s="13">
        <f t="shared" si="2897"/>
        <v>1.0558931003770997E-5</v>
      </c>
      <c r="BA2440" s="13">
        <f t="shared" si="2898"/>
        <v>3.4597901719930372E-6</v>
      </c>
      <c r="BB2440" s="13">
        <f t="shared" si="2899"/>
        <v>8.5023862950316253E-7</v>
      </c>
      <c r="BC2440" s="13">
        <f t="shared" si="2900"/>
        <v>1.6715596985073372E-7</v>
      </c>
      <c r="BD2440" s="13">
        <f t="shared" si="2901"/>
        <v>2.4281440156331596E-4</v>
      </c>
      <c r="BE2440" s="13">
        <f t="shared" si="2902"/>
        <v>1.5978563571141695E-4</v>
      </c>
      <c r="BF2440" s="13">
        <f t="shared" si="2903"/>
        <v>5.2574001408734581E-5</v>
      </c>
      <c r="BG2440" s="13">
        <f t="shared" si="2904"/>
        <v>1.1532224040120158E-5</v>
      </c>
      <c r="BH2440" s="13">
        <f t="shared" si="2905"/>
        <v>1.8972142277736645E-6</v>
      </c>
      <c r="BI2440" s="13">
        <f t="shared" si="2906"/>
        <v>2.4969489413626211E-7</v>
      </c>
      <c r="BJ2440" s="14">
        <f t="shared" si="2907"/>
        <v>0.23797384385986084</v>
      </c>
      <c r="BK2440" s="14">
        <f t="shared" si="2908"/>
        <v>0.34093310800440046</v>
      </c>
      <c r="BL2440" s="14">
        <f t="shared" si="2909"/>
        <v>0.39035734680885636</v>
      </c>
      <c r="BM2440" s="14">
        <f t="shared" si="2910"/>
        <v>0.22722166555400022</v>
      </c>
      <c r="BN2440" s="14">
        <f t="shared" si="2911"/>
        <v>0.77269744349462566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1.5222222222222199</v>
      </c>
      <c r="F2441" s="10">
        <f>VLOOKUP(B2441,home!$B$2:$E$405,3,FALSE)</f>
        <v>1.31</v>
      </c>
      <c r="G2441" s="10">
        <f>VLOOKUP(C2441,away!$B$2:$E$405,4,FALSE)</f>
        <v>0.49</v>
      </c>
      <c r="H2441" s="10">
        <f>VLOOKUP(A2441,away!$A$2:$E$405,3,FALSE)</f>
        <v>1.2777777777777799</v>
      </c>
      <c r="I2441" s="10">
        <f>VLOOKUP(C2441,away!$B$2:$E$405,3,FALSE)</f>
        <v>1.1499999999999999</v>
      </c>
      <c r="J2441" s="10">
        <f>VLOOKUP(B2441,home!$B$2:$E$405,4,FALSE)</f>
        <v>0.78</v>
      </c>
      <c r="K2441" s="12">
        <f t="shared" si="2856"/>
        <v>0.97711444444444306</v>
      </c>
      <c r="L2441" s="12">
        <f t="shared" si="2857"/>
        <v>1.1461666666666686</v>
      </c>
      <c r="M2441" s="13">
        <f t="shared" si="2858"/>
        <v>0.11963843680704632</v>
      </c>
      <c r="N2441" s="13">
        <f t="shared" si="2859"/>
        <v>0.11690044471491866</v>
      </c>
      <c r="O2441" s="13">
        <f t="shared" si="2860"/>
        <v>0.13712558832034313</v>
      </c>
      <c r="P2441" s="13">
        <f t="shared" si="2861"/>
        <v>0.1339873930507495</v>
      </c>
      <c r="Q2441" s="13">
        <f t="shared" si="2862"/>
        <v>5.7112556546463043E-2</v>
      </c>
      <c r="R2441" s="13">
        <f t="shared" si="2863"/>
        <v>7.8584389239916785E-2</v>
      </c>
      <c r="S2441" s="13">
        <f t="shared" si="2864"/>
        <v>3.7514326448217783E-2</v>
      </c>
      <c r="T2441" s="13">
        <f t="shared" si="2865"/>
        <v>6.5460508561671155E-2</v>
      </c>
      <c r="U2441" s="13">
        <f t="shared" si="2866"/>
        <v>7.6785941834167162E-2</v>
      </c>
      <c r="V2441" s="13">
        <f t="shared" si="2867"/>
        <v>4.6681827689412526E-3</v>
      </c>
      <c r="W2441" s="13">
        <f t="shared" si="2868"/>
        <v>1.8601834653566362E-2</v>
      </c>
      <c r="X2441" s="13">
        <f t="shared" si="2869"/>
        <v>2.1320802818762676E-2</v>
      </c>
      <c r="Y2441" s="13">
        <f t="shared" si="2870"/>
        <v>1.2218596748719267E-2</v>
      </c>
      <c r="Z2441" s="13">
        <f t="shared" si="2871"/>
        <v>3.0023602489050488E-2</v>
      </c>
      <c r="AA2441" s="13">
        <f t="shared" si="2872"/>
        <v>2.9336495666309362E-2</v>
      </c>
      <c r="AB2441" s="13">
        <f t="shared" si="2873"/>
        <v>1.4332556832466342E-2</v>
      </c>
      <c r="AC2441" s="13">
        <f t="shared" si="2874"/>
        <v>3.2675412276973861E-4</v>
      </c>
      <c r="AD2441" s="13">
        <f t="shared" si="2875"/>
        <v>4.5440303332917199E-3</v>
      </c>
      <c r="AE2441" s="13">
        <f t="shared" si="2876"/>
        <v>5.2082161003412014E-3</v>
      </c>
      <c r="AF2441" s="13">
        <f t="shared" si="2877"/>
        <v>2.9847418435038756E-3</v>
      </c>
      <c r="AG2441" s="13">
        <f t="shared" si="2878"/>
        <v>1.1403372032097884E-3</v>
      </c>
      <c r="AH2441" s="13">
        <f t="shared" si="2879"/>
        <v>8.6030130965500211E-3</v>
      </c>
      <c r="AI2441" s="13">
        <f t="shared" si="2880"/>
        <v>8.4061283623837416E-3</v>
      </c>
      <c r="AJ2441" s="13">
        <f t="shared" si="2881"/>
        <v>4.1068747223696328E-3</v>
      </c>
      <c r="AK2441" s="13">
        <f t="shared" si="2882"/>
        <v>1.3376288709170436E-3</v>
      </c>
      <c r="AL2441" s="13">
        <f t="shared" si="2883"/>
        <v>1.4637748284562433E-5</v>
      </c>
      <c r="AM2441" s="13">
        <f t="shared" si="2884"/>
        <v>8.8800753493060742E-4</v>
      </c>
      <c r="AN2441" s="13">
        <f t="shared" si="2885"/>
        <v>1.0178046362862994E-3</v>
      </c>
      <c r="AO2441" s="13">
        <f t="shared" si="2886"/>
        <v>5.832868736450745E-4</v>
      </c>
      <c r="AP2441" s="13">
        <f t="shared" si="2887"/>
        <v>2.2284799055873248E-4</v>
      </c>
      <c r="AQ2441" s="13">
        <f t="shared" si="2888"/>
        <v>6.3855234628016903E-5</v>
      </c>
      <c r="AR2441" s="13">
        <f t="shared" si="2889"/>
        <v>1.9720973688324866E-3</v>
      </c>
      <c r="AS2441" s="13">
        <f t="shared" si="2890"/>
        <v>1.926964824937103E-3</v>
      </c>
      <c r="AT2441" s="13">
        <f t="shared" si="2891"/>
        <v>9.4143258219120049E-4</v>
      </c>
      <c r="AU2441" s="13">
        <f t="shared" si="2892"/>
        <v>3.0662912484321746E-4</v>
      </c>
      <c r="AV2441" s="13">
        <f t="shared" si="2893"/>
        <v>7.4902936742916534E-5</v>
      </c>
      <c r="AW2441" s="13">
        <f t="shared" si="2894"/>
        <v>4.5537059296808937E-7</v>
      </c>
      <c r="AX2441" s="13">
        <f t="shared" si="2895"/>
        <v>1.446141648593666E-4</v>
      </c>
      <c r="AY2441" s="13">
        <f t="shared" si="2896"/>
        <v>1.6575193528964427E-4</v>
      </c>
      <c r="AZ2441" s="13">
        <f t="shared" si="2897"/>
        <v>9.4989671582240484E-5</v>
      </c>
      <c r="BA2441" s="13">
        <f t="shared" si="2898"/>
        <v>3.6291331748392722E-5</v>
      </c>
      <c r="BB2441" s="13">
        <f t="shared" si="2899"/>
        <v>1.039897868473738E-5</v>
      </c>
      <c r="BC2441" s="13">
        <f t="shared" si="2900"/>
        <v>2.3837925471646362E-6</v>
      </c>
      <c r="BD2441" s="13">
        <f t="shared" si="2901"/>
        <v>3.7672537792947283E-4</v>
      </c>
      <c r="BE2441" s="13">
        <f t="shared" si="2902"/>
        <v>3.681038083636797E-4</v>
      </c>
      <c r="BF2441" s="13">
        <f t="shared" si="2903"/>
        <v>1.7983977410358031E-4</v>
      </c>
      <c r="BG2441" s="13">
        <f t="shared" si="2904"/>
        <v>5.8574680320744677E-5</v>
      </c>
      <c r="BH2441" s="13">
        <f t="shared" si="2905"/>
        <v>1.4308541555028819E-5</v>
      </c>
      <c r="BI2441" s="13">
        <f t="shared" si="2906"/>
        <v>2.7962165264704426E-6</v>
      </c>
      <c r="BJ2441" s="14">
        <f t="shared" si="2907"/>
        <v>0.30872230166920811</v>
      </c>
      <c r="BK2441" s="14">
        <f t="shared" si="2908"/>
        <v>0.29631548288129883</v>
      </c>
      <c r="BL2441" s="14">
        <f t="shared" si="2909"/>
        <v>0.36484099218176913</v>
      </c>
      <c r="BM2441" s="14">
        <f t="shared" si="2910"/>
        <v>0.3563882739771923</v>
      </c>
      <c r="BN2441" s="14">
        <f t="shared" si="2911"/>
        <v>0.64334880867943744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1.65137614678899</v>
      </c>
      <c r="F2442" s="10">
        <f>VLOOKUP(B2442,home!$B$2:$E$405,3,FALSE)</f>
        <v>1.0900000000000001</v>
      </c>
      <c r="G2442" s="10">
        <f>VLOOKUP(C2442,away!$B$2:$E$405,4,FALSE)</f>
        <v>0.24</v>
      </c>
      <c r="H2442" s="10">
        <f>VLOOKUP(A2442,away!$A$2:$E$405,3,FALSE)</f>
        <v>1.2201834862385299</v>
      </c>
      <c r="I2442" s="10">
        <f>VLOOKUP(C2442,away!$B$2:$E$405,3,FALSE)</f>
        <v>1.0900000000000001</v>
      </c>
      <c r="J2442" s="10">
        <f>VLOOKUP(B2442,home!$B$2:$E$405,4,FALSE)</f>
        <v>0.98</v>
      </c>
      <c r="K2442" s="12">
        <f t="shared" si="2856"/>
        <v>0.43199999999999977</v>
      </c>
      <c r="L2442" s="12">
        <f t="shared" si="2857"/>
        <v>1.3033999999999977</v>
      </c>
      <c r="M2442" s="13">
        <f t="shared" si="2858"/>
        <v>0.17632965431636055</v>
      </c>
      <c r="N2442" s="13">
        <f t="shared" si="2859"/>
        <v>7.6174410664667722E-2</v>
      </c>
      <c r="O2442" s="13">
        <f t="shared" si="2860"/>
        <v>0.22982807143594386</v>
      </c>
      <c r="P2442" s="13">
        <f t="shared" si="2861"/>
        <v>9.9285726860327717E-2</v>
      </c>
      <c r="Q2442" s="13">
        <f t="shared" si="2862"/>
        <v>1.645367270356822E-2</v>
      </c>
      <c r="R2442" s="13">
        <f t="shared" si="2863"/>
        <v>0.14977895415480438</v>
      </c>
      <c r="S2442" s="13">
        <f t="shared" si="2864"/>
        <v>1.3976173770093093E-2</v>
      </c>
      <c r="T2442" s="13">
        <f t="shared" si="2865"/>
        <v>2.1445717001830775E-2</v>
      </c>
      <c r="U2442" s="13">
        <f t="shared" si="2866"/>
        <v>6.4704508194875471E-2</v>
      </c>
      <c r="V2442" s="13">
        <f t="shared" si="2867"/>
        <v>8.743941548130863E-4</v>
      </c>
      <c r="W2442" s="13">
        <f t="shared" si="2868"/>
        <v>2.3693288693138223E-3</v>
      </c>
      <c r="X2442" s="13">
        <f t="shared" si="2869"/>
        <v>3.0881832482636297E-3</v>
      </c>
      <c r="Y2442" s="13">
        <f t="shared" si="2870"/>
        <v>2.0125690228934043E-3</v>
      </c>
      <c r="Z2442" s="13">
        <f t="shared" si="2871"/>
        <v>6.5073962948457242E-2</v>
      </c>
      <c r="AA2442" s="13">
        <f t="shared" si="2872"/>
        <v>2.8111951993733519E-2</v>
      </c>
      <c r="AB2442" s="13">
        <f t="shared" si="2873"/>
        <v>6.0721816306464364E-3</v>
      </c>
      <c r="AC2442" s="13">
        <f t="shared" si="2874"/>
        <v>3.07715042173511E-5</v>
      </c>
      <c r="AD2442" s="13">
        <f t="shared" si="2875"/>
        <v>2.558875178858927E-4</v>
      </c>
      <c r="AE2442" s="13">
        <f t="shared" si="2876"/>
        <v>3.3352379081247183E-4</v>
      </c>
      <c r="AF2442" s="13">
        <f t="shared" si="2877"/>
        <v>2.1735745447248758E-4</v>
      </c>
      <c r="AG2442" s="13">
        <f t="shared" si="2878"/>
        <v>9.4434568719813292E-5</v>
      </c>
      <c r="AH2442" s="13">
        <f t="shared" si="2879"/>
        <v>2.1204350826754752E-2</v>
      </c>
      <c r="AI2442" s="13">
        <f t="shared" si="2880"/>
        <v>9.1602795571580492E-3</v>
      </c>
      <c r="AJ2442" s="13">
        <f t="shared" si="2881"/>
        <v>1.9786203843461373E-3</v>
      </c>
      <c r="AK2442" s="13">
        <f t="shared" si="2882"/>
        <v>2.8492133534584364E-4</v>
      </c>
      <c r="AL2442" s="13">
        <f t="shared" si="2883"/>
        <v>6.9305895815435171E-7</v>
      </c>
      <c r="AM2442" s="13">
        <f t="shared" si="2884"/>
        <v>2.2108681545341128E-5</v>
      </c>
      <c r="AN2442" s="13">
        <f t="shared" si="2885"/>
        <v>2.881645552619757E-5</v>
      </c>
      <c r="AO2442" s="13">
        <f t="shared" si="2886"/>
        <v>1.8779684066422926E-5</v>
      </c>
      <c r="AP2442" s="13">
        <f t="shared" si="2887"/>
        <v>8.1591467373918679E-6</v>
      </c>
      <c r="AQ2442" s="13">
        <f t="shared" si="2888"/>
        <v>2.6586579643791349E-6</v>
      </c>
      <c r="AR2442" s="13">
        <f t="shared" si="2889"/>
        <v>5.5275501735184192E-3</v>
      </c>
      <c r="AS2442" s="13">
        <f t="shared" si="2890"/>
        <v>2.3879016749599564E-3</v>
      </c>
      <c r="AT2442" s="13">
        <f t="shared" si="2891"/>
        <v>5.1578676179135023E-4</v>
      </c>
      <c r="AU2442" s="13">
        <f t="shared" si="2892"/>
        <v>7.4273293697954383E-5</v>
      </c>
      <c r="AV2442" s="13">
        <f t="shared" si="2893"/>
        <v>8.0215157193790703E-6</v>
      </c>
      <c r="AW2442" s="13">
        <f t="shared" si="2894"/>
        <v>1.0839996552700534E-8</v>
      </c>
      <c r="AX2442" s="13">
        <f t="shared" si="2895"/>
        <v>1.5918250712645588E-6</v>
      </c>
      <c r="AY2442" s="13">
        <f t="shared" si="2896"/>
        <v>2.0747847978862216E-6</v>
      </c>
      <c r="AZ2442" s="13">
        <f t="shared" si="2897"/>
        <v>1.3521372527824488E-6</v>
      </c>
      <c r="BA2442" s="13">
        <f t="shared" si="2898"/>
        <v>5.8745856509221354E-7</v>
      </c>
      <c r="BB2442" s="13">
        <f t="shared" si="2899"/>
        <v>1.9142337343529744E-7</v>
      </c>
      <c r="BC2442" s="13">
        <f t="shared" si="2900"/>
        <v>4.9900244987113246E-8</v>
      </c>
      <c r="BD2442" s="13">
        <f t="shared" si="2901"/>
        <v>1.2007681493606476E-3</v>
      </c>
      <c r="BE2442" s="13">
        <f t="shared" si="2902"/>
        <v>5.1873184052379957E-4</v>
      </c>
      <c r="BF2442" s="13">
        <f t="shared" si="2903"/>
        <v>1.1204607755314063E-4</v>
      </c>
      <c r="BG2442" s="13">
        <f t="shared" si="2904"/>
        <v>1.6134635167652241E-5</v>
      </c>
      <c r="BH2442" s="13">
        <f t="shared" si="2905"/>
        <v>1.7425405981064415E-6</v>
      </c>
      <c r="BI2442" s="13">
        <f t="shared" si="2906"/>
        <v>1.5055550767639655E-7</v>
      </c>
      <c r="BJ2442" s="14">
        <f t="shared" si="2907"/>
        <v>0.12253145499757344</v>
      </c>
      <c r="BK2442" s="14">
        <f t="shared" si="2908"/>
        <v>0.29049948844956791</v>
      </c>
      <c r="BL2442" s="14">
        <f t="shared" si="2909"/>
        <v>0.52148694673200657</v>
      </c>
      <c r="BM2442" s="14">
        <f t="shared" si="2910"/>
        <v>0.25173929904713116</v>
      </c>
      <c r="BN2442" s="14">
        <f t="shared" si="2911"/>
        <v>0.74785049013567251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1.65137614678899</v>
      </c>
      <c r="F2443" s="10">
        <f>VLOOKUP(B2443,home!$B$2:$E$405,3,FALSE)</f>
        <v>0.61</v>
      </c>
      <c r="G2443" s="10">
        <f>VLOOKUP(C2443,away!$B$2:$E$405,4,FALSE)</f>
        <v>0.61</v>
      </c>
      <c r="H2443" s="10">
        <f>VLOOKUP(A2443,away!$A$2:$E$405,3,FALSE)</f>
        <v>1.2201834862385299</v>
      </c>
      <c r="I2443" s="10">
        <f>VLOOKUP(C2443,away!$B$2:$E$405,3,FALSE)</f>
        <v>0.5</v>
      </c>
      <c r="J2443" s="10">
        <f>VLOOKUP(B2443,home!$B$2:$E$405,4,FALSE)</f>
        <v>1.31</v>
      </c>
      <c r="K2443" s="12">
        <f t="shared" si="2856"/>
        <v>0.61447706422018322</v>
      </c>
      <c r="L2443" s="12">
        <f t="shared" si="2857"/>
        <v>0.79922018348623713</v>
      </c>
      <c r="M2443" s="13">
        <f t="shared" si="2858"/>
        <v>0.24324229158062546</v>
      </c>
      <c r="N2443" s="13">
        <f t="shared" si="2859"/>
        <v>0.14946680922465252</v>
      </c>
      <c r="O2443" s="13">
        <f t="shared" si="2860"/>
        <v>0.19440414890868027</v>
      </c>
      <c r="P2443" s="13">
        <f t="shared" si="2861"/>
        <v>0.11945689069362919</v>
      </c>
      <c r="Q2443" s="13">
        <f t="shared" si="2862"/>
        <v>4.5921963065361338E-2</v>
      </c>
      <c r="R2443" s="13">
        <f t="shared" si="2863"/>
        <v>7.7685859780640604E-2</v>
      </c>
      <c r="S2443" s="13">
        <f t="shared" si="2864"/>
        <v>1.4666393579691026E-2</v>
      </c>
      <c r="T2443" s="13">
        <f t="shared" si="2865"/>
        <v>3.670175974714629E-2</v>
      </c>
      <c r="U2443" s="13">
        <f t="shared" si="2866"/>
        <v>4.7736179049428847E-2</v>
      </c>
      <c r="V2443" s="13">
        <f t="shared" si="2867"/>
        <v>8.0030023805761831E-4</v>
      </c>
      <c r="W2443" s="13">
        <f t="shared" si="2868"/>
        <v>9.4059976825436407E-3</v>
      </c>
      <c r="X2443" s="13">
        <f t="shared" si="2869"/>
        <v>7.5174631937136496E-3</v>
      </c>
      <c r="Y2443" s="13">
        <f t="shared" si="2870"/>
        <v>3.0040541565154286E-3</v>
      </c>
      <c r="Z2443" s="13">
        <f t="shared" si="2871"/>
        <v>2.0696035702723232E-2</v>
      </c>
      <c r="AA2443" s="13">
        <f t="shared" si="2872"/>
        <v>1.2717239259605467E-2</v>
      </c>
      <c r="AB2443" s="13">
        <f t="shared" si="2873"/>
        <v>3.9072259226140115E-3</v>
      </c>
      <c r="AC2443" s="13">
        <f t="shared" si="2874"/>
        <v>2.4564339078975015E-5</v>
      </c>
      <c r="AD2443" s="13">
        <f t="shared" si="2875"/>
        <v>1.4449424605078157E-3</v>
      </c>
      <c r="AE2443" s="13">
        <f t="shared" si="2876"/>
        <v>1.1548271784141114E-3</v>
      </c>
      <c r="AF2443" s="13">
        <f t="shared" si="2877"/>
        <v>4.6148059471350978E-4</v>
      </c>
      <c r="AG2443" s="13">
        <f t="shared" si="2878"/>
        <v>1.2294153519408976E-4</v>
      </c>
      <c r="AH2443" s="13">
        <f t="shared" si="2879"/>
        <v>4.1351723629420422E-3</v>
      </c>
      <c r="AI2443" s="13">
        <f t="shared" si="2880"/>
        <v>2.5409685736250643E-3</v>
      </c>
      <c r="AJ2443" s="13">
        <f t="shared" si="2881"/>
        <v>7.8068345469843787E-4</v>
      </c>
      <c r="AK2443" s="13">
        <f t="shared" si="2882"/>
        <v>1.599040257761222E-4</v>
      </c>
      <c r="AL2443" s="13">
        <f t="shared" si="2883"/>
        <v>4.8254430580312628E-7</v>
      </c>
      <c r="AM2443" s="13">
        <f t="shared" si="2884"/>
        <v>1.7757680021998615E-4</v>
      </c>
      <c r="AN2443" s="13">
        <f t="shared" si="2885"/>
        <v>1.4192296285471621E-4</v>
      </c>
      <c r="AO2443" s="13">
        <f t="shared" si="2886"/>
        <v>5.6713848206828346E-5</v>
      </c>
      <c r="AP2443" s="13">
        <f t="shared" si="2887"/>
        <v>1.5108950723357323E-5</v>
      </c>
      <c r="AQ2443" s="13">
        <f t="shared" si="2888"/>
        <v>3.0188445923515375E-6</v>
      </c>
      <c r="AR2443" s="13">
        <f t="shared" si="2889"/>
        <v>6.6098264293155148E-4</v>
      </c>
      <c r="AS2443" s="13">
        <f t="shared" si="2890"/>
        <v>4.0615867392907736E-4</v>
      </c>
      <c r="AT2443" s="13">
        <f t="shared" si="2891"/>
        <v>1.2478759478175107E-4</v>
      </c>
      <c r="AU2443" s="13">
        <f t="shared" si="2892"/>
        <v>2.5559704964196086E-5</v>
      </c>
      <c r="AV2443" s="13">
        <f t="shared" si="2893"/>
        <v>3.9264631171833127E-6</v>
      </c>
      <c r="AW2443" s="13">
        <f t="shared" si="2894"/>
        <v>6.5827417065628308E-9</v>
      </c>
      <c r="AX2443" s="13">
        <f t="shared" si="2895"/>
        <v>1.8186145145465171E-5</v>
      </c>
      <c r="AY2443" s="13">
        <f t="shared" si="2896"/>
        <v>1.4534734260066014E-5</v>
      </c>
      <c r="AZ2443" s="13">
        <f t="shared" si="2897"/>
        <v>5.8082264911268281E-6</v>
      </c>
      <c r="BA2443" s="13">
        <f t="shared" si="2898"/>
        <v>1.5473506139893363E-6</v>
      </c>
      <c r="BB2443" s="13">
        <f t="shared" si="2899"/>
        <v>3.0916846040752463E-7</v>
      </c>
      <c r="BC2443" s="13">
        <f t="shared" si="2900"/>
        <v>4.9418734731011875E-8</v>
      </c>
      <c r="BD2443" s="13">
        <f t="shared" si="2901"/>
        <v>8.8045111527495397E-5</v>
      </c>
      <c r="BE2443" s="13">
        <f t="shared" si="2902"/>
        <v>5.4101701650353984E-5</v>
      </c>
      <c r="BF2443" s="13">
        <f t="shared" si="2903"/>
        <v>1.6622127399712878E-5</v>
      </c>
      <c r="BG2443" s="13">
        <f t="shared" si="2904"/>
        <v>3.4046386818898128E-6</v>
      </c>
      <c r="BH2443" s="13">
        <f t="shared" si="2905"/>
        <v>5.2301809549453151E-7</v>
      </c>
      <c r="BI2443" s="13">
        <f t="shared" si="2906"/>
        <v>6.427652477070225E-8</v>
      </c>
      <c r="BJ2443" s="14">
        <f t="shared" si="2907"/>
        <v>0.25563701528906529</v>
      </c>
      <c r="BK2443" s="14">
        <f t="shared" si="2908"/>
        <v>0.37820545770964814</v>
      </c>
      <c r="BL2443" s="14">
        <f t="shared" si="2909"/>
        <v>0.34545155729161436</v>
      </c>
      <c r="BM2443" s="14">
        <f t="shared" si="2910"/>
        <v>0.16979757458794337</v>
      </c>
      <c r="BN2443" s="14">
        <f t="shared" si="2911"/>
        <v>0.83017796325358939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1.65137614678899</v>
      </c>
      <c r="F2444" s="10">
        <f>VLOOKUP(B2444,home!$B$2:$E$405,3,FALSE)</f>
        <v>1.21</v>
      </c>
      <c r="G2444" s="10">
        <f>VLOOKUP(C2444,away!$B$2:$E$405,4,FALSE)</f>
        <v>0.85</v>
      </c>
      <c r="H2444" s="10">
        <f>VLOOKUP(A2444,away!$A$2:$E$405,3,FALSE)</f>
        <v>1.2201834862385299</v>
      </c>
      <c r="I2444" s="10">
        <f>VLOOKUP(C2444,away!$B$2:$E$405,3,FALSE)</f>
        <v>0.85</v>
      </c>
      <c r="J2444" s="10">
        <f>VLOOKUP(B2444,home!$B$2:$E$405,4,FALSE)</f>
        <v>1.0900000000000001</v>
      </c>
      <c r="K2444" s="12">
        <f t="shared" si="2856"/>
        <v>1.6984403669724761</v>
      </c>
      <c r="L2444" s="12">
        <f t="shared" si="2857"/>
        <v>1.1304999999999978</v>
      </c>
      <c r="M2444" s="13">
        <f t="shared" si="2858"/>
        <v>5.9075418780419407E-2</v>
      </c>
      <c r="N2444" s="13">
        <f t="shared" si="2859"/>
        <v>0.10033607595246825</v>
      </c>
      <c r="O2444" s="13">
        <f t="shared" si="2860"/>
        <v>6.6784760931263995E-2</v>
      </c>
      <c r="P2444" s="13">
        <f t="shared" si="2861"/>
        <v>0.11342993386426513</v>
      </c>
      <c r="Q2444" s="13">
        <f t="shared" si="2862"/>
        <v>8.5207420830644226E-2</v>
      </c>
      <c r="R2444" s="13">
        <f t="shared" si="2863"/>
        <v>3.7750086116396915E-2</v>
      </c>
      <c r="S2444" s="13">
        <f t="shared" si="2864"/>
        <v>5.4448830673021524E-2</v>
      </c>
      <c r="T2444" s="13">
        <f t="shared" si="2865"/>
        <v>9.6326989249043107E-2</v>
      </c>
      <c r="U2444" s="13">
        <f t="shared" si="2866"/>
        <v>6.4116270116775759E-2</v>
      </c>
      <c r="V2444" s="13">
        <f t="shared" si="2867"/>
        <v>1.1616275883213288E-2</v>
      </c>
      <c r="W2444" s="13">
        <f t="shared" si="2868"/>
        <v>4.8239907701459188E-2</v>
      </c>
      <c r="X2444" s="13">
        <f t="shared" si="2869"/>
        <v>5.4535215656499499E-2</v>
      </c>
      <c r="Y2444" s="13">
        <f t="shared" si="2870"/>
        <v>3.082603064983629E-2</v>
      </c>
      <c r="Z2444" s="13">
        <f t="shared" si="2871"/>
        <v>1.422549078486221E-2</v>
      </c>
      <c r="AA2444" s="13">
        <f t="shared" si="2872"/>
        <v>2.4161147789004953E-2</v>
      </c>
      <c r="AB2444" s="13">
        <f t="shared" si="2873"/>
        <v>2.0518134358616904E-2</v>
      </c>
      <c r="AC2444" s="13">
        <f t="shared" si="2874"/>
        <v>1.3940161495929516E-3</v>
      </c>
      <c r="AD2444" s="13">
        <f t="shared" si="2875"/>
        <v>2.0483151634796186E-2</v>
      </c>
      <c r="AE2444" s="13">
        <f t="shared" si="2876"/>
        <v>2.3156202923137043E-2</v>
      </c>
      <c r="AF2444" s="13">
        <f t="shared" si="2877"/>
        <v>1.3089043702303191E-2</v>
      </c>
      <c r="AG2444" s="13">
        <f t="shared" si="2878"/>
        <v>4.9323879684845763E-3</v>
      </c>
      <c r="AH2444" s="13">
        <f t="shared" si="2879"/>
        <v>4.0204793330716774E-3</v>
      </c>
      <c r="AI2444" s="13">
        <f t="shared" si="2880"/>
        <v>6.8285443938675165E-3</v>
      </c>
      <c r="AJ2444" s="13">
        <f t="shared" si="2881"/>
        <v>5.7989377231040954E-3</v>
      </c>
      <c r="AK2444" s="13">
        <f t="shared" si="2882"/>
        <v>3.2830499714931512E-3</v>
      </c>
      <c r="AL2444" s="13">
        <f t="shared" si="2883"/>
        <v>1.0706528225675885E-4</v>
      </c>
      <c r="AM2444" s="13">
        <f t="shared" si="2884"/>
        <v>6.9578823158712227E-3</v>
      </c>
      <c r="AN2444" s="13">
        <f t="shared" si="2885"/>
        <v>7.8658859580924018E-3</v>
      </c>
      <c r="AO2444" s="13">
        <f t="shared" si="2886"/>
        <v>4.4461920378117224E-3</v>
      </c>
      <c r="AP2444" s="13">
        <f t="shared" si="2887"/>
        <v>1.6754733662487143E-3</v>
      </c>
      <c r="AQ2444" s="13">
        <f t="shared" si="2888"/>
        <v>4.7353066013604229E-4</v>
      </c>
      <c r="AR2444" s="13">
        <f t="shared" si="2889"/>
        <v>9.0903037720750353E-4</v>
      </c>
      <c r="AS2444" s="13">
        <f t="shared" si="2890"/>
        <v>1.543933887453441E-3</v>
      </c>
      <c r="AT2444" s="13">
        <f t="shared" si="2891"/>
        <v>1.3111398191938321E-3</v>
      </c>
      <c r="AU2444" s="13">
        <f t="shared" si="2892"/>
        <v>7.4229759855459938E-4</v>
      </c>
      <c r="AV2444" s="13">
        <f t="shared" si="2893"/>
        <v>3.1518705142296547E-4</v>
      </c>
      <c r="AW2444" s="13">
        <f t="shared" si="2894"/>
        <v>5.7104066370007681E-6</v>
      </c>
      <c r="AX2444" s="13">
        <f t="shared" si="2895"/>
        <v>1.9695913656532695E-3</v>
      </c>
      <c r="AY2444" s="13">
        <f t="shared" si="2896"/>
        <v>2.2266230388710167E-3</v>
      </c>
      <c r="AZ2444" s="13">
        <f t="shared" si="2897"/>
        <v>1.2585986727218401E-3</v>
      </c>
      <c r="BA2444" s="13">
        <f t="shared" si="2898"/>
        <v>4.7428193317067919E-4</v>
      </c>
      <c r="BB2444" s="13">
        <f t="shared" si="2899"/>
        <v>1.3404393136236305E-4</v>
      </c>
      <c r="BC2444" s="13">
        <f t="shared" si="2900"/>
        <v>3.0307332881030198E-5</v>
      </c>
      <c r="BD2444" s="13">
        <f t="shared" si="2901"/>
        <v>1.7127647357218032E-4</v>
      </c>
      <c r="BE2444" s="13">
        <f t="shared" si="2902"/>
        <v>2.9090287662768559E-4</v>
      </c>
      <c r="BF2444" s="13">
        <f t="shared" si="2903"/>
        <v>2.4704059426643767E-4</v>
      </c>
      <c r="BG2444" s="13">
        <f t="shared" si="2904"/>
        <v>1.3986123919432897E-4</v>
      </c>
      <c r="BH2444" s="13">
        <f t="shared" si="2905"/>
        <v>5.9386493605610362E-5</v>
      </c>
      <c r="BI2444" s="13">
        <f t="shared" si="2906"/>
        <v>2.0172883598544297E-5</v>
      </c>
      <c r="BJ2444" s="14">
        <f t="shared" si="2907"/>
        <v>0.50464483688149187</v>
      </c>
      <c r="BK2444" s="14">
        <f t="shared" si="2908"/>
        <v>0.24229816367164009</v>
      </c>
      <c r="BL2444" s="14">
        <f t="shared" si="2909"/>
        <v>0.23901164002829212</v>
      </c>
      <c r="BM2444" s="14">
        <f t="shared" si="2910"/>
        <v>0.53537552225859419</v>
      </c>
      <c r="BN2444" s="14">
        <f t="shared" si="2911"/>
        <v>0.46258369647545788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1.65137614678899</v>
      </c>
      <c r="F2445" s="10">
        <f>VLOOKUP(B2445,home!$B$2:$E$405,3,FALSE)</f>
        <v>1.31</v>
      </c>
      <c r="G2445" s="10">
        <f>VLOOKUP(C2445,away!$B$2:$E$405,4,FALSE)</f>
        <v>1.1100000000000001</v>
      </c>
      <c r="H2445" s="10">
        <f>VLOOKUP(A2445,away!$A$2:$E$405,3,FALSE)</f>
        <v>1.2201834862385299</v>
      </c>
      <c r="I2445" s="10">
        <f>VLOOKUP(C2445,away!$B$2:$E$405,3,FALSE)</f>
        <v>0.61</v>
      </c>
      <c r="J2445" s="10">
        <f>VLOOKUP(B2445,home!$B$2:$E$405,4,FALSE)</f>
        <v>0.96</v>
      </c>
      <c r="K2445" s="12">
        <f t="shared" si="2856"/>
        <v>2.4012660550458707</v>
      </c>
      <c r="L2445" s="12">
        <f t="shared" si="2857"/>
        <v>0.71453944954128312</v>
      </c>
      <c r="M2445" s="13">
        <f t="shared" si="2858"/>
        <v>4.4342774449768342E-2</v>
      </c>
      <c r="N2445" s="13">
        <f t="shared" si="2859"/>
        <v>0.10647879907278406</v>
      </c>
      <c r="O2445" s="13">
        <f t="shared" si="2860"/>
        <v>3.1684661646470748E-2</v>
      </c>
      <c r="P2445" s="13">
        <f t="shared" si="2861"/>
        <v>7.6083302477284009E-2</v>
      </c>
      <c r="Q2445" s="13">
        <f t="shared" si="2862"/>
        <v>0.12784196289776306</v>
      </c>
      <c r="R2445" s="13">
        <f t="shared" si="2863"/>
        <v>1.1319970345885505E-2</v>
      </c>
      <c r="S2445" s="13">
        <f t="shared" si="2864"/>
        <v>3.2635919761895574E-2</v>
      </c>
      <c r="T2445" s="13">
        <f t="shared" si="2865"/>
        <v>9.1348125797244772E-2</v>
      </c>
      <c r="U2445" s="13">
        <f t="shared" si="2866"/>
        <v>2.7182260535700727E-2</v>
      </c>
      <c r="V2445" s="13">
        <f t="shared" si="2867"/>
        <v>6.2218543448793653E-3</v>
      </c>
      <c r="W2445" s="13">
        <f t="shared" si="2868"/>
        <v>0.10232752197227736</v>
      </c>
      <c r="X2445" s="13">
        <f t="shared" si="2869"/>
        <v>7.3117051222994625E-2</v>
      </c>
      <c r="Y2445" s="13">
        <f t="shared" si="2870"/>
        <v>2.6122508766480184E-2</v>
      </c>
      <c r="Z2445" s="13">
        <f t="shared" si="2871"/>
        <v>2.6961884599242258E-3</v>
      </c>
      <c r="AA2445" s="13">
        <f t="shared" si="2872"/>
        <v>6.4742658268224472E-3</v>
      </c>
      <c r="AB2445" s="13">
        <f t="shared" si="2873"/>
        <v>7.7732173806461169E-3</v>
      </c>
      <c r="AC2445" s="13">
        <f t="shared" si="2874"/>
        <v>6.6721584289243432E-4</v>
      </c>
      <c r="AD2445" s="13">
        <f t="shared" si="2875"/>
        <v>6.1428901252247543E-2</v>
      </c>
      <c r="AE2445" s="13">
        <f t="shared" si="2876"/>
        <v>4.3893373286706797E-2</v>
      </c>
      <c r="AF2445" s="13">
        <f t="shared" si="2877"/>
        <v>1.5681773393396766E-2</v>
      </c>
      <c r="AG2445" s="13">
        <f t="shared" si="2878"/>
        <v>3.7350819094496219E-3</v>
      </c>
      <c r="AH2445" s="13">
        <f t="shared" si="2879"/>
        <v>4.8163325450345404E-4</v>
      </c>
      <c r="AI2445" s="13">
        <f t="shared" si="2880"/>
        <v>1.1565295850204129E-3</v>
      </c>
      <c r="AJ2445" s="13">
        <f t="shared" si="2881"/>
        <v>1.3885676170829026E-3</v>
      </c>
      <c r="AK2445" s="13">
        <f t="shared" si="2882"/>
        <v>1.1114400946790354E-3</v>
      </c>
      <c r="AL2445" s="13">
        <f t="shared" si="2883"/>
        <v>4.5792339719226821E-5</v>
      </c>
      <c r="AM2445" s="13">
        <f t="shared" si="2884"/>
        <v>2.9501427075157346E-2</v>
      </c>
      <c r="AN2445" s="13">
        <f t="shared" si="2885"/>
        <v>2.1079933462965238E-2</v>
      </c>
      <c r="AO2445" s="13">
        <f t="shared" si="2886"/>
        <v>7.5312220264970265E-3</v>
      </c>
      <c r="AP2445" s="13">
        <f t="shared" si="2887"/>
        <v>1.7937850803954574E-3</v>
      </c>
      <c r="AQ2445" s="13">
        <f t="shared" si="2888"/>
        <v>3.2043255098528409E-4</v>
      </c>
      <c r="AR2445" s="13">
        <f t="shared" si="2889"/>
        <v>6.8829192110734968E-5</v>
      </c>
      <c r="AS2445" s="13">
        <f t="shared" si="2890"/>
        <v>1.6527720261173893E-4</v>
      </c>
      <c r="AT2445" s="13">
        <f t="shared" si="2891"/>
        <v>1.9843726815225375E-4</v>
      </c>
      <c r="AU2445" s="13">
        <f t="shared" si="2892"/>
        <v>1.5883355869001397E-4</v>
      </c>
      <c r="AV2445" s="13">
        <f t="shared" si="2893"/>
        <v>9.5350408221116687E-5</v>
      </c>
      <c r="AW2445" s="13">
        <f t="shared" si="2894"/>
        <v>2.1825129330115955E-6</v>
      </c>
      <c r="AX2445" s="13">
        <f t="shared" si="2895"/>
        <v>1.1806795901831089E-2</v>
      </c>
      <c r="AY2445" s="13">
        <f t="shared" si="2896"/>
        <v>8.4364214445406642E-3</v>
      </c>
      <c r="AZ2445" s="13">
        <f t="shared" si="2897"/>
        <v>3.0140779675401808E-3</v>
      </c>
      <c r="BA2445" s="13">
        <f t="shared" si="2898"/>
        <v>7.1789253726689019E-4</v>
      </c>
      <c r="BB2445" s="13">
        <f t="shared" si="2899"/>
        <v>1.2824063460211969E-4</v>
      </c>
      <c r="BC2445" s="13">
        <f t="shared" si="2900"/>
        <v>1.8326598491484691E-5</v>
      </c>
      <c r="BD2445" s="13">
        <f t="shared" si="2901"/>
        <v>8.1968621738626287E-6</v>
      </c>
      <c r="BE2445" s="13">
        <f t="shared" si="2902"/>
        <v>1.9682846895985834E-5</v>
      </c>
      <c r="BF2445" s="13">
        <f t="shared" si="2903"/>
        <v>2.3631876058997885E-5</v>
      </c>
      <c r="BG2445" s="13">
        <f t="shared" si="2904"/>
        <v>1.8915473932507603E-5</v>
      </c>
      <c r="BH2445" s="13">
        <f t="shared" si="2905"/>
        <v>1.1355271367308885E-5</v>
      </c>
      <c r="BI2445" s="13">
        <f t="shared" si="2906"/>
        <v>5.4534055360306252E-6</v>
      </c>
      <c r="BJ2445" s="14">
        <f t="shared" si="2907"/>
        <v>0.73632365485161733</v>
      </c>
      <c r="BK2445" s="14">
        <f t="shared" si="2908"/>
        <v>0.1684332806609796</v>
      </c>
      <c r="BL2445" s="14">
        <f t="shared" si="2909"/>
        <v>8.9346509652561912E-2</v>
      </c>
      <c r="BM2445" s="14">
        <f t="shared" si="2910"/>
        <v>0.59061392380351996</v>
      </c>
      <c r="BN2445" s="14">
        <f t="shared" si="2911"/>
        <v>0.39775147088995572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1.65137614678899</v>
      </c>
      <c r="F2446" s="10">
        <f>VLOOKUP(B2446,home!$B$2:$E$405,3,FALSE)</f>
        <v>0.61</v>
      </c>
      <c r="G2446" s="10">
        <f>VLOOKUP(C2446,away!$B$2:$E$405,4,FALSE)</f>
        <v>0.73</v>
      </c>
      <c r="H2446" s="10">
        <f>VLOOKUP(A2446,away!$A$2:$E$405,3,FALSE)</f>
        <v>1.2201834862385299</v>
      </c>
      <c r="I2446" s="10">
        <f>VLOOKUP(C2446,away!$B$2:$E$405,3,FALSE)</f>
        <v>0.61</v>
      </c>
      <c r="J2446" s="10">
        <f>VLOOKUP(B2446,home!$B$2:$E$405,4,FALSE)</f>
        <v>0.98</v>
      </c>
      <c r="K2446" s="12">
        <f t="shared" si="2856"/>
        <v>0.73535779816513724</v>
      </c>
      <c r="L2446" s="12">
        <f t="shared" si="2857"/>
        <v>0.72942568807339314</v>
      </c>
      <c r="M2446" s="13">
        <f t="shared" si="2858"/>
        <v>0.2311280284591099</v>
      </c>
      <c r="N2446" s="13">
        <f t="shared" si="2859"/>
        <v>0.16996179810194023</v>
      </c>
      <c r="O2446" s="13">
        <f t="shared" si="2860"/>
        <v>0.16859072119183302</v>
      </c>
      <c r="P2446" s="13">
        <f t="shared" si="2861"/>
        <v>0.12397450152669887</v>
      </c>
      <c r="Q2446" s="13">
        <f t="shared" si="2862"/>
        <v>6.2491366812215191E-2</v>
      </c>
      <c r="R2446" s="13">
        <f t="shared" si="2863"/>
        <v>6.1487201404071191E-2</v>
      </c>
      <c r="S2446" s="13">
        <f t="shared" si="2864"/>
        <v>1.6624635630802125E-2</v>
      </c>
      <c r="T2446" s="13">
        <f t="shared" si="2865"/>
        <v>4.5582808235646866E-2</v>
      </c>
      <c r="U2446" s="13">
        <f t="shared" si="2866"/>
        <v>4.5215093039834127E-2</v>
      </c>
      <c r="V2446" s="13">
        <f t="shared" si="2867"/>
        <v>9.9080772059644581E-4</v>
      </c>
      <c r="W2446" s="13">
        <f t="shared" si="2868"/>
        <v>1.5317837967786831E-2</v>
      </c>
      <c r="X2446" s="13">
        <f t="shared" si="2869"/>
        <v>1.1173224499449654E-2</v>
      </c>
      <c r="Y2446" s="13">
        <f t="shared" si="2870"/>
        <v>4.0750184842547792E-3</v>
      </c>
      <c r="Z2446" s="13">
        <f t="shared" si="2871"/>
        <v>1.4950114730623978E-2</v>
      </c>
      <c r="AA2446" s="13">
        <f t="shared" si="2872"/>
        <v>1.0993683450627831E-2</v>
      </c>
      <c r="AB2446" s="13">
        <f t="shared" si="2873"/>
        <v>4.042145427989096E-3</v>
      </c>
      <c r="AC2446" s="13">
        <f t="shared" si="2874"/>
        <v>3.3216139472749107E-5</v>
      </c>
      <c r="AD2446" s="13">
        <f t="shared" si="2875"/>
        <v>2.8160229001605156E-3</v>
      </c>
      <c r="AE2446" s="13">
        <f t="shared" si="2876"/>
        <v>2.0540794415800159E-3</v>
      </c>
      <c r="AF2446" s="13">
        <f t="shared" si="2877"/>
        <v>7.4914915501595716E-4</v>
      </c>
      <c r="AG2446" s="13">
        <f t="shared" si="2878"/>
        <v>1.821495459557052E-4</v>
      </c>
      <c r="AH2446" s="13">
        <f t="shared" si="2879"/>
        <v>2.7262494310403918E-3</v>
      </c>
      <c r="AI2446" s="13">
        <f t="shared" si="2880"/>
        <v>2.0047687788588204E-3</v>
      </c>
      <c r="AJ2446" s="13">
        <f t="shared" si="2881"/>
        <v>7.3711117752591664E-4</v>
      </c>
      <c r="AK2446" s="13">
        <f t="shared" si="2882"/>
        <v>1.8068015083612323E-4</v>
      </c>
      <c r="AL2446" s="13">
        <f t="shared" si="2883"/>
        <v>7.1267069792081214E-7</v>
      </c>
      <c r="AM2446" s="13">
        <f t="shared" si="2884"/>
        <v>4.1415687988892837E-4</v>
      </c>
      <c r="AN2446" s="13">
        <f t="shared" si="2885"/>
        <v>3.0209666708331119E-4</v>
      </c>
      <c r="AO2446" s="13">
        <f t="shared" si="2886"/>
        <v>1.1017853462596153E-4</v>
      </c>
      <c r="AP2446" s="13">
        <f t="shared" si="2887"/>
        <v>2.6789017810153384E-5</v>
      </c>
      <c r="AQ2446" s="13">
        <f t="shared" si="2888"/>
        <v>4.8851494372453801E-6</v>
      </c>
      <c r="AR2446" s="13">
        <f t="shared" si="2889"/>
        <v>3.9771927341926693E-4</v>
      </c>
      <c r="AS2446" s="13">
        <f t="shared" si="2890"/>
        <v>2.9246596918943026E-4</v>
      </c>
      <c r="AT2446" s="13">
        <f t="shared" si="2891"/>
        <v>1.0753356557068618E-4</v>
      </c>
      <c r="AU2446" s="13">
        <f t="shared" si="2892"/>
        <v>2.6358548668968732E-5</v>
      </c>
      <c r="AV2446" s="13">
        <f t="shared" si="2893"/>
        <v>4.8457410780103628E-6</v>
      </c>
      <c r="AW2446" s="13">
        <f t="shared" si="2894"/>
        <v>1.0618573023556967E-8</v>
      </c>
      <c r="AX2446" s="13">
        <f t="shared" si="2895"/>
        <v>5.0758915215010905E-5</v>
      </c>
      <c r="AY2446" s="13">
        <f t="shared" si="2896"/>
        <v>3.7024856656568351E-5</v>
      </c>
      <c r="AZ2446" s="13">
        <f t="shared" si="2897"/>
        <v>1.350344077126806E-5</v>
      </c>
      <c r="BA2446" s="13">
        <f t="shared" si="2898"/>
        <v>3.2832521919801716E-6</v>
      </c>
      <c r="BB2446" s="13">
        <f t="shared" si="2899"/>
        <v>5.9872212231340333E-7</v>
      </c>
      <c r="BC2446" s="13">
        <f t="shared" si="2900"/>
        <v>8.7344659206643309E-8</v>
      </c>
      <c r="BD2446" s="13">
        <f t="shared" si="2901"/>
        <v>4.8351109112316443E-5</v>
      </c>
      <c r="BE2446" s="13">
        <f t="shared" si="2902"/>
        <v>3.5555365135675318E-5</v>
      </c>
      <c r="BF2446" s="13">
        <f t="shared" si="2903"/>
        <v>1.3072957509563846E-5</v>
      </c>
      <c r="BG2446" s="13">
        <f t="shared" si="2904"/>
        <v>3.2044337499130885E-6</v>
      </c>
      <c r="BH2446" s="13">
        <f t="shared" si="2905"/>
        <v>5.8910133667553565E-7</v>
      </c>
      <c r="BI2446" s="13">
        <f t="shared" si="2906"/>
        <v>8.6640052366772258E-8</v>
      </c>
      <c r="BJ2446" s="14">
        <f t="shared" si="2907"/>
        <v>0.31536681792446775</v>
      </c>
      <c r="BK2446" s="14">
        <f t="shared" si="2908"/>
        <v>0.3727889270040346</v>
      </c>
      <c r="BL2446" s="14">
        <f t="shared" si="2909"/>
        <v>0.29690743675743925</v>
      </c>
      <c r="BM2446" s="14">
        <f t="shared" si="2910"/>
        <v>0.1823426646826137</v>
      </c>
      <c r="BN2446" s="14">
        <f t="shared" si="2911"/>
        <v>0.81763361749586838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1.65137614678899</v>
      </c>
      <c r="F2447" s="10">
        <f>VLOOKUP(B2447,home!$B$2:$E$405,3,FALSE)</f>
        <v>0.73</v>
      </c>
      <c r="G2447" s="10">
        <f>VLOOKUP(C2447,away!$B$2:$E$405,4,FALSE)</f>
        <v>0.85</v>
      </c>
      <c r="H2447" s="10">
        <f>VLOOKUP(A2447,away!$A$2:$E$405,3,FALSE)</f>
        <v>1.2201834862385299</v>
      </c>
      <c r="I2447" s="10">
        <f>VLOOKUP(C2447,away!$B$2:$E$405,3,FALSE)</f>
        <v>0.85</v>
      </c>
      <c r="J2447" s="10">
        <f>VLOOKUP(B2447,home!$B$2:$E$405,4,FALSE)</f>
        <v>1.48</v>
      </c>
      <c r="K2447" s="12">
        <f t="shared" si="2856"/>
        <v>1.0246788990825682</v>
      </c>
      <c r="L2447" s="12">
        <f t="shared" si="2857"/>
        <v>1.5349908256880704</v>
      </c>
      <c r="M2447" s="13">
        <f t="shared" si="2858"/>
        <v>7.7330276500911899E-2</v>
      </c>
      <c r="N2447" s="13">
        <f t="shared" si="2859"/>
        <v>7.9238702590704993E-2</v>
      </c>
      <c r="O2447" s="13">
        <f t="shared" si="2860"/>
        <v>0.11870126497682153</v>
      </c>
      <c r="P2447" s="13">
        <f t="shared" si="2861"/>
        <v>0.12163068151615769</v>
      </c>
      <c r="Q2447" s="13">
        <f t="shared" si="2862"/>
        <v>4.0597113267687314E-2</v>
      </c>
      <c r="R2447" s="13">
        <f t="shared" si="2863"/>
        <v>9.1102676368494881E-2</v>
      </c>
      <c r="S2447" s="13">
        <f t="shared" si="2864"/>
        <v>4.782739489464561E-2</v>
      </c>
      <c r="T2447" s="13">
        <f t="shared" si="2865"/>
        <v>6.2316196415319464E-2</v>
      </c>
      <c r="U2447" s="13">
        <f t="shared" si="2866"/>
        <v>9.3350990124744834E-2</v>
      </c>
      <c r="V2447" s="13">
        <f t="shared" si="2867"/>
        <v>8.3584893544388257E-3</v>
      </c>
      <c r="W2447" s="13">
        <f t="shared" si="2868"/>
        <v>1.3866335109688053E-2</v>
      </c>
      <c r="X2447" s="13">
        <f t="shared" si="2869"/>
        <v>2.1284697179287541E-2</v>
      </c>
      <c r="Y2447" s="13">
        <f t="shared" si="2870"/>
        <v>1.6335907448877567E-2</v>
      </c>
      <c r="Z2447" s="13">
        <f t="shared" si="2871"/>
        <v>4.6613924140423008E-2</v>
      </c>
      <c r="AA2447" s="13">
        <f t="shared" si="2872"/>
        <v>4.7764304470126993E-2</v>
      </c>
      <c r="AB2447" s="13">
        <f t="shared" si="2873"/>
        <v>2.4471537459947158E-2</v>
      </c>
      <c r="AC2447" s="13">
        <f t="shared" si="2874"/>
        <v>8.2167748732118095E-4</v>
      </c>
      <c r="AD2447" s="13">
        <f t="shared" si="2875"/>
        <v>3.5521352486262785E-3</v>
      </c>
      <c r="AE2447" s="13">
        <f t="shared" si="2876"/>
        <v>5.4524950182445507E-3</v>
      </c>
      <c r="AF2447" s="13">
        <f t="shared" si="2877"/>
        <v>4.1847649150576474E-3</v>
      </c>
      <c r="AG2447" s="13">
        <f t="shared" si="2878"/>
        <v>2.1411919174249353E-3</v>
      </c>
      <c r="AH2447" s="13">
        <f t="shared" si="2879"/>
        <v>1.7887986476217244E-2</v>
      </c>
      <c r="AI2447" s="13">
        <f t="shared" si="2880"/>
        <v>1.8329442289254153E-2</v>
      </c>
      <c r="AJ2447" s="13">
        <f t="shared" si="2881"/>
        <v>9.3908963728752057E-3</v>
      </c>
      <c r="AK2447" s="13">
        <f t="shared" si="2882"/>
        <v>3.2075511189187493E-3</v>
      </c>
      <c r="AL2447" s="13">
        <f t="shared" si="2883"/>
        <v>5.1695763828378774E-5</v>
      </c>
      <c r="AM2447" s="13">
        <f t="shared" si="2884"/>
        <v>7.2795960719095217E-4</v>
      </c>
      <c r="AN2447" s="13">
        <f t="shared" si="2885"/>
        <v>1.117411318509603E-3</v>
      </c>
      <c r="AO2447" s="13">
        <f t="shared" si="2886"/>
        <v>8.5760806121612575E-4</v>
      </c>
      <c r="AP2447" s="13">
        <f t="shared" si="2887"/>
        <v>4.3880683533429536E-4</v>
      </c>
      <c r="AQ2447" s="13">
        <f t="shared" si="2888"/>
        <v>1.6839111662183978E-4</v>
      </c>
      <c r="AR2447" s="13">
        <f t="shared" si="2889"/>
        <v>5.4915790262051465E-3</v>
      </c>
      <c r="AS2447" s="13">
        <f t="shared" si="2890"/>
        <v>5.6271051507968111E-3</v>
      </c>
      <c r="AT2447" s="13">
        <f t="shared" si="2891"/>
        <v>2.8829879554701622E-3</v>
      </c>
      <c r="AU2447" s="13">
        <f t="shared" si="2892"/>
        <v>9.8471230809315667E-4</v>
      </c>
      <c r="AV2447" s="13">
        <f t="shared" si="2893"/>
        <v>2.5225348094248758E-4</v>
      </c>
      <c r="AW2447" s="13">
        <f t="shared" si="2894"/>
        <v>2.2586348920995825E-6</v>
      </c>
      <c r="AX2447" s="13">
        <f t="shared" si="2895"/>
        <v>1.2432080814550055E-4</v>
      </c>
      <c r="AY2447" s="13">
        <f t="shared" si="2896"/>
        <v>1.9083129994547008E-4</v>
      </c>
      <c r="AZ2447" s="13">
        <f t="shared" si="2897"/>
        <v>1.4646214733521251E-4</v>
      </c>
      <c r="BA2447" s="13">
        <f t="shared" si="2898"/>
        <v>7.4939350823375215E-5</v>
      </c>
      <c r="BB2447" s="13">
        <f t="shared" si="2899"/>
        <v>2.8757803999225174E-5</v>
      </c>
      <c r="BC2447" s="13">
        <f t="shared" si="2900"/>
        <v>8.8285930611492631E-6</v>
      </c>
      <c r="BD2447" s="13">
        <f t="shared" si="2901"/>
        <v>1.4049205706276563E-3</v>
      </c>
      <c r="BE2447" s="13">
        <f t="shared" si="2902"/>
        <v>1.4395924636092002E-3</v>
      </c>
      <c r="BF2447" s="13">
        <f t="shared" si="2903"/>
        <v>7.3756001036931864E-4</v>
      </c>
      <c r="BG2447" s="13">
        <f t="shared" si="2904"/>
        <v>2.5192072647752033E-4</v>
      </c>
      <c r="BH2447" s="13">
        <f t="shared" si="2905"/>
        <v>6.4534463165766566E-5</v>
      </c>
      <c r="BI2447" s="13">
        <f t="shared" si="2906"/>
        <v>1.3225420533916453E-5</v>
      </c>
      <c r="BJ2447" s="14">
        <f t="shared" si="2907"/>
        <v>0.25285385605310112</v>
      </c>
      <c r="BK2447" s="14">
        <f t="shared" si="2908"/>
        <v>0.25621104681724904</v>
      </c>
      <c r="BL2447" s="14">
        <f t="shared" si="2909"/>
        <v>0.44335704123369185</v>
      </c>
      <c r="BM2447" s="14">
        <f t="shared" si="2910"/>
        <v>0.47024658035863354</v>
      </c>
      <c r="BN2447" s="14">
        <f t="shared" si="2911"/>
        <v>0.52860071522077834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1.65137614678899</v>
      </c>
      <c r="F2448" s="10">
        <f>VLOOKUP(B2448,home!$B$2:$E$405,3,FALSE)</f>
        <v>0.85</v>
      </c>
      <c r="G2448" s="10">
        <f>VLOOKUP(C2448,away!$B$2:$E$405,4,FALSE)</f>
        <v>0.61</v>
      </c>
      <c r="H2448" s="10">
        <f>VLOOKUP(A2448,away!$A$2:$E$405,3,FALSE)</f>
        <v>1.2201834862385299</v>
      </c>
      <c r="I2448" s="10">
        <f>VLOOKUP(C2448,away!$B$2:$E$405,3,FALSE)</f>
        <v>0.76</v>
      </c>
      <c r="J2448" s="10">
        <f>VLOOKUP(B2448,home!$B$2:$E$405,4,FALSE)</f>
        <v>0.98</v>
      </c>
      <c r="K2448" s="12">
        <f t="shared" si="2856"/>
        <v>0.85623853211009138</v>
      </c>
      <c r="L2448" s="12">
        <f t="shared" si="2857"/>
        <v>0.90879266055045715</v>
      </c>
      <c r="M2448" s="13">
        <f t="shared" si="2858"/>
        <v>0.17118144679689967</v>
      </c>
      <c r="N2448" s="13">
        <f t="shared" si="2859"/>
        <v>0.14657215072985905</v>
      </c>
      <c r="O2448" s="13">
        <f t="shared" si="2860"/>
        <v>0.15556844247143098</v>
      </c>
      <c r="P2448" s="13">
        <f t="shared" si="2861"/>
        <v>0.13320369482439126</v>
      </c>
      <c r="Q2448" s="13">
        <f t="shared" si="2862"/>
        <v>6.2750361594576781E-2</v>
      </c>
      <c r="R2448" s="13">
        <f t="shared" si="2863"/>
        <v>7.0689729365651252E-2</v>
      </c>
      <c r="S2448" s="13">
        <f t="shared" si="2864"/>
        <v>2.5912890454654849E-2</v>
      </c>
      <c r="T2448" s="13">
        <f t="shared" si="2865"/>
        <v>5.7027068064038663E-2</v>
      </c>
      <c r="U2448" s="13">
        <f t="shared" si="2866"/>
        <v>6.052727010730484E-2</v>
      </c>
      <c r="V2448" s="13">
        <f t="shared" si="2867"/>
        <v>2.2404379918546189E-3</v>
      </c>
      <c r="W2448" s="13">
        <f t="shared" si="2868"/>
        <v>1.79097591670393E-2</v>
      </c>
      <c r="X2448" s="13">
        <f t="shared" si="2869"/>
        <v>1.6276257683231585E-2</v>
      </c>
      <c r="Y2448" s="13">
        <f t="shared" si="2870"/>
        <v>7.3958717618744256E-3</v>
      </c>
      <c r="Z2448" s="13">
        <f t="shared" si="2871"/>
        <v>2.1414102407933993E-2</v>
      </c>
      <c r="AA2448" s="13">
        <f t="shared" si="2872"/>
        <v>1.8335579612224574E-2</v>
      </c>
      <c r="AB2448" s="13">
        <f t="shared" si="2873"/>
        <v>7.8498148862794423E-3</v>
      </c>
      <c r="AC2448" s="13">
        <f t="shared" si="2874"/>
        <v>1.0896136238922258E-4</v>
      </c>
      <c r="AD2448" s="13">
        <f t="shared" si="2875"/>
        <v>3.8337564749077449E-3</v>
      </c>
      <c r="AE2448" s="13">
        <f t="shared" si="2876"/>
        <v>3.4840897467339517E-3</v>
      </c>
      <c r="AF2448" s="13">
        <f t="shared" si="2877"/>
        <v>1.583157595265458E-3</v>
      </c>
      <c r="AG2448" s="13">
        <f t="shared" si="2878"/>
        <v>4.7958733435731984E-4</v>
      </c>
      <c r="AH2448" s="13">
        <f t="shared" si="2879"/>
        <v>4.8652447751515709E-3</v>
      </c>
      <c r="AI2448" s="13">
        <f t="shared" si="2880"/>
        <v>4.1658100446320722E-3</v>
      </c>
      <c r="AJ2448" s="13">
        <f t="shared" si="2881"/>
        <v>1.7834635388326197E-3</v>
      </c>
      <c r="AK2448" s="13">
        <f t="shared" si="2882"/>
        <v>5.0902340085397062E-4</v>
      </c>
      <c r="AL2448" s="13">
        <f t="shared" si="2883"/>
        <v>3.3915021364585834E-6</v>
      </c>
      <c r="AM2448" s="13">
        <f t="shared" si="2884"/>
        <v>6.5652200330851328E-4</v>
      </c>
      <c r="AN2448" s="13">
        <f t="shared" si="2885"/>
        <v>5.9664237809665987E-4</v>
      </c>
      <c r="AO2448" s="13">
        <f t="shared" si="2886"/>
        <v>2.7111210709380767E-4</v>
      </c>
      <c r="AP2448" s="13">
        <f t="shared" si="2887"/>
        <v>8.2128231037740639E-5</v>
      </c>
      <c r="AQ2448" s="13">
        <f t="shared" si="2888"/>
        <v>1.8659383397772737E-5</v>
      </c>
      <c r="AR2448" s="13">
        <f t="shared" si="2889"/>
        <v>8.8429974868784139E-4</v>
      </c>
      <c r="AS2448" s="13">
        <f t="shared" si="2890"/>
        <v>7.5717151876179996E-4</v>
      </c>
      <c r="AT2448" s="13">
        <f t="shared" si="2891"/>
        <v>3.2415971489008601E-4</v>
      </c>
      <c r="AU2448" s="13">
        <f t="shared" si="2892"/>
        <v>9.2519346148904367E-5</v>
      </c>
      <c r="AV2448" s="13">
        <f t="shared" si="2893"/>
        <v>1.9804657284580823E-5</v>
      </c>
      <c r="AW2448" s="13">
        <f t="shared" si="2894"/>
        <v>7.3307628970169235E-8</v>
      </c>
      <c r="AX2448" s="13">
        <f t="shared" si="2895"/>
        <v>9.36899060684763E-5</v>
      </c>
      <c r="AY2448" s="13">
        <f t="shared" si="2896"/>
        <v>8.5144699002693004E-5</v>
      </c>
      <c r="AZ2448" s="13">
        <f t="shared" si="2897"/>
        <v>3.8689438769212615E-5</v>
      </c>
      <c r="BA2448" s="13">
        <f t="shared" si="2898"/>
        <v>1.1720225998092246E-5</v>
      </c>
      <c r="BB2448" s="13">
        <f t="shared" si="2899"/>
        <v>2.662813841764722E-6</v>
      </c>
      <c r="BC2448" s="13">
        <f t="shared" si="2900"/>
        <v>4.8398913516158924E-7</v>
      </c>
      <c r="BD2448" s="13">
        <f t="shared" si="2901"/>
        <v>1.3394085355568732E-4</v>
      </c>
      <c r="BE2448" s="13">
        <f t="shared" si="2902"/>
        <v>1.1468531983809441E-4</v>
      </c>
      <c r="BF2448" s="13">
        <f t="shared" si="2903"/>
        <v>4.9098994956373146E-5</v>
      </c>
      <c r="BG2448" s="13">
        <f t="shared" si="2904"/>
        <v>1.4013483789841912E-5</v>
      </c>
      <c r="BH2448" s="13">
        <f t="shared" si="2905"/>
        <v>2.9997211974906993E-6</v>
      </c>
      <c r="BI2448" s="13">
        <f t="shared" si="2906"/>
        <v>5.1369537497579254E-7</v>
      </c>
      <c r="BJ2448" s="14">
        <f t="shared" si="2907"/>
        <v>0.31916951532763421</v>
      </c>
      <c r="BK2448" s="14">
        <f t="shared" si="2908"/>
        <v>0.33273596763132879</v>
      </c>
      <c r="BL2448" s="14">
        <f t="shared" si="2909"/>
        <v>0.32668758525684699</v>
      </c>
      <c r="BM2448" s="14">
        <f t="shared" si="2910"/>
        <v>0.25995627344956113</v>
      </c>
      <c r="BN2448" s="14">
        <f t="shared" si="2911"/>
        <v>0.73996582578280901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1.3877551020408201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1.1020408163265301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1.3877551020408201</v>
      </c>
      <c r="F2450" s="10">
        <f>VLOOKUP(B2450,home!$B$2:$E$405,3,FALSE)</f>
        <v>3.12</v>
      </c>
      <c r="G2450" s="10">
        <f>VLOOKUP(C2450,away!$B$2:$E$405,4,FALSE)</f>
        <v>0</v>
      </c>
      <c r="H2450" s="10">
        <f>VLOOKUP(A2450,away!$A$2:$E$405,3,FALSE)</f>
        <v>1.1020408163265301</v>
      </c>
      <c r="I2450" s="10">
        <f>VLOOKUP(C2450,away!$B$2:$E$405,3,FALSE)</f>
        <v>0</v>
      </c>
      <c r="J2450" s="10">
        <f>VLOOKUP(B2450,home!$B$2:$E$405,4,FALSE)</f>
        <v>0.6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1.3877551020408201</v>
      </c>
      <c r="F2451" s="10">
        <f>VLOOKUP(B2451,home!$B$2:$E$405,3,FALSE)</f>
        <v>1.68</v>
      </c>
      <c r="G2451" s="10">
        <f>VLOOKUP(C2451,away!$B$2:$E$405,4,FALSE)</f>
        <v>0.48</v>
      </c>
      <c r="H2451" s="10">
        <f>VLOOKUP(A2451,away!$A$2:$E$405,3,FALSE)</f>
        <v>1.1020408163265301</v>
      </c>
      <c r="I2451" s="10">
        <f>VLOOKUP(C2451,away!$B$2:$E$405,3,FALSE)</f>
        <v>0.96</v>
      </c>
      <c r="J2451" s="10">
        <f>VLOOKUP(B2451,home!$B$2:$E$405,4,FALSE)</f>
        <v>0</v>
      </c>
      <c r="K2451" s="12">
        <f t="shared" si="2856"/>
        <v>1.1190857142857171</v>
      </c>
      <c r="L2451" s="12">
        <f t="shared" si="2857"/>
        <v>0</v>
      </c>
      <c r="M2451" s="13">
        <f t="shared" si="2858"/>
        <v>0.32657824399132945</v>
      </c>
      <c r="N2451" s="13">
        <f t="shared" si="2859"/>
        <v>0.36546904744721215</v>
      </c>
      <c r="O2451" s="13">
        <f t="shared" si="2860"/>
        <v>0</v>
      </c>
      <c r="P2451" s="13">
        <f t="shared" si="2861"/>
        <v>0</v>
      </c>
      <c r="Q2451" s="13">
        <f t="shared" si="2862"/>
        <v>0.20449559500589204</v>
      </c>
      <c r="R2451" s="13">
        <f t="shared" si="2863"/>
        <v>0</v>
      </c>
      <c r="S2451" s="13">
        <f t="shared" si="2864"/>
        <v>0</v>
      </c>
      <c r="T2451" s="13">
        <f t="shared" si="2865"/>
        <v>0</v>
      </c>
      <c r="U2451" s="13">
        <f t="shared" si="2866"/>
        <v>0</v>
      </c>
      <c r="V2451" s="13">
        <f t="shared" si="2867"/>
        <v>0</v>
      </c>
      <c r="W2451" s="13">
        <f t="shared" si="2868"/>
        <v>7.6282699668483805E-2</v>
      </c>
      <c r="X2451" s="13">
        <f t="shared" si="2869"/>
        <v>0</v>
      </c>
      <c r="Y2451" s="13">
        <f t="shared" si="2870"/>
        <v>0</v>
      </c>
      <c r="Z2451" s="13">
        <f t="shared" si="2871"/>
        <v>0</v>
      </c>
      <c r="AA2451" s="13">
        <f t="shared" si="2872"/>
        <v>0</v>
      </c>
      <c r="AB2451" s="13">
        <f t="shared" si="2873"/>
        <v>0</v>
      </c>
      <c r="AC2451" s="13">
        <f t="shared" si="2874"/>
        <v>0</v>
      </c>
      <c r="AD2451" s="13">
        <f t="shared" si="2875"/>
        <v>2.1341719861537017E-2</v>
      </c>
      <c r="AE2451" s="13">
        <f t="shared" si="2876"/>
        <v>0</v>
      </c>
      <c r="AF2451" s="13">
        <f t="shared" si="2877"/>
        <v>0</v>
      </c>
      <c r="AG2451" s="13">
        <f t="shared" si="2878"/>
        <v>0</v>
      </c>
      <c r="AH2451" s="13">
        <f t="shared" si="2879"/>
        <v>0</v>
      </c>
      <c r="AI2451" s="13">
        <f t="shared" si="2880"/>
        <v>0</v>
      </c>
      <c r="AJ2451" s="13">
        <f t="shared" si="2881"/>
        <v>0</v>
      </c>
      <c r="AK2451" s="13">
        <f t="shared" si="2882"/>
        <v>0</v>
      </c>
      <c r="AL2451" s="13">
        <f t="shared" si="2883"/>
        <v>0</v>
      </c>
      <c r="AM2451" s="13">
        <f t="shared" si="2884"/>
        <v>4.7766427630667628E-3</v>
      </c>
      <c r="AN2451" s="13">
        <f t="shared" si="2885"/>
        <v>0</v>
      </c>
      <c r="AO2451" s="13">
        <f t="shared" si="2886"/>
        <v>0</v>
      </c>
      <c r="AP2451" s="13">
        <f t="shared" si="2887"/>
        <v>0</v>
      </c>
      <c r="AQ2451" s="13">
        <f t="shared" si="2888"/>
        <v>0</v>
      </c>
      <c r="AR2451" s="13">
        <f t="shared" si="2889"/>
        <v>0</v>
      </c>
      <c r="AS2451" s="13">
        <f t="shared" si="2890"/>
        <v>0</v>
      </c>
      <c r="AT2451" s="13">
        <f t="shared" si="2891"/>
        <v>0</v>
      </c>
      <c r="AU2451" s="13">
        <f t="shared" si="2892"/>
        <v>0</v>
      </c>
      <c r="AV2451" s="13">
        <f t="shared" si="2893"/>
        <v>0</v>
      </c>
      <c r="AW2451" s="13">
        <f t="shared" si="2894"/>
        <v>0</v>
      </c>
      <c r="AX2451" s="13">
        <f t="shared" si="2895"/>
        <v>8.909121130657112E-4</v>
      </c>
      <c r="AY2451" s="13">
        <f t="shared" si="2896"/>
        <v>0</v>
      </c>
      <c r="AZ2451" s="13">
        <f t="shared" si="2897"/>
        <v>0</v>
      </c>
      <c r="BA2451" s="13">
        <f t="shared" si="2898"/>
        <v>0</v>
      </c>
      <c r="BB2451" s="13">
        <f t="shared" si="2899"/>
        <v>0</v>
      </c>
      <c r="BC2451" s="13">
        <f t="shared" si="2900"/>
        <v>0</v>
      </c>
      <c r="BD2451" s="13">
        <f t="shared" si="2901"/>
        <v>0</v>
      </c>
      <c r="BE2451" s="13">
        <f t="shared" si="2902"/>
        <v>0</v>
      </c>
      <c r="BF2451" s="13">
        <f t="shared" si="2903"/>
        <v>0</v>
      </c>
      <c r="BG2451" s="13">
        <f t="shared" si="2904"/>
        <v>0</v>
      </c>
      <c r="BH2451" s="13">
        <f t="shared" si="2905"/>
        <v>0</v>
      </c>
      <c r="BI2451" s="13">
        <f t="shared" si="2906"/>
        <v>0</v>
      </c>
      <c r="BJ2451" s="14">
        <f t="shared" si="2907"/>
        <v>0.67325661685925742</v>
      </c>
      <c r="BK2451" s="14">
        <f t="shared" si="2908"/>
        <v>0.32657824399132945</v>
      </c>
      <c r="BL2451" s="14">
        <f t="shared" si="2909"/>
        <v>0</v>
      </c>
      <c r="BM2451" s="14">
        <f t="shared" si="2910"/>
        <v>0.1032919744061533</v>
      </c>
      <c r="BN2451" s="14">
        <f t="shared" si="2911"/>
        <v>0.89654288644443358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1.3877551020408201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1.1020408163265301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1.75555555555556</v>
      </c>
      <c r="F2453" s="10">
        <f>VLOOKUP(B2453,home!$B$2:$E$405,3,FALSE)</f>
        <v>1.85</v>
      </c>
      <c r="G2453" s="10">
        <f>VLOOKUP(C2453,away!$B$2:$E$405,4,FALSE)</f>
        <v>0.71</v>
      </c>
      <c r="H2453" s="10">
        <f>VLOOKUP(A2453,away!$A$2:$E$405,3,FALSE)</f>
        <v>1.4666666666666699</v>
      </c>
      <c r="I2453" s="10">
        <f>VLOOKUP(C2453,away!$B$2:$E$405,3,FALSE)</f>
        <v>0.71</v>
      </c>
      <c r="J2453" s="10">
        <f>VLOOKUP(B2453,home!$B$2:$E$405,4,FALSE)</f>
        <v>0.68</v>
      </c>
      <c r="K2453" s="12">
        <f t="shared" si="2856"/>
        <v>2.305922222222228</v>
      </c>
      <c r="L2453" s="12">
        <f t="shared" si="2857"/>
        <v>0.70810666666666833</v>
      </c>
      <c r="M2453" s="13">
        <f t="shared" si="2858"/>
        <v>4.9093487576803582E-2</v>
      </c>
      <c r="N2453" s="13">
        <f t="shared" si="2859"/>
        <v>0.11320576396974226</v>
      </c>
      <c r="O2453" s="13">
        <f t="shared" si="2860"/>
        <v>3.4763425843051879E-2</v>
      </c>
      <c r="P2453" s="13">
        <f t="shared" si="2861"/>
        <v>8.0161756172067819E-2</v>
      </c>
      <c r="Q2453" s="13">
        <f t="shared" si="2862"/>
        <v>0.13052184341073658</v>
      </c>
      <c r="R2453" s="13">
        <f t="shared" si="2863"/>
        <v>1.2308106797818689E-2</v>
      </c>
      <c r="S2453" s="13">
        <f t="shared" si="2864"/>
        <v>3.2722808409858528E-2</v>
      </c>
      <c r="T2453" s="13">
        <f t="shared" si="2865"/>
        <v>9.2423387464765527E-2</v>
      </c>
      <c r="U2453" s="13">
        <f t="shared" si="2866"/>
        <v>2.8381536978574585E-2</v>
      </c>
      <c r="V2453" s="13">
        <f t="shared" si="2867"/>
        <v>5.9367860483931509E-3</v>
      </c>
      <c r="W2453" s="13">
        <f t="shared" si="2868"/>
        <v>0.10032440640207578</v>
      </c>
      <c r="X2453" s="13">
        <f t="shared" si="2869"/>
        <v>7.1040381002686045E-2</v>
      </c>
      <c r="Y2453" s="13">
        <f t="shared" si="2870"/>
        <v>2.5152083695271062E-2</v>
      </c>
      <c r="Z2453" s="13">
        <f t="shared" si="2871"/>
        <v>2.9051508258602517E-3</v>
      </c>
      <c r="AA2453" s="13">
        <f t="shared" si="2872"/>
        <v>6.6990518482584124E-3</v>
      </c>
      <c r="AB2453" s="13">
        <f t="shared" si="2873"/>
        <v>7.7237462623589827E-3</v>
      </c>
      <c r="AC2453" s="13">
        <f t="shared" si="2874"/>
        <v>6.0586344944493103E-4</v>
      </c>
      <c r="AD2453" s="13">
        <f t="shared" si="2875"/>
        <v>5.78350695384501E-2</v>
      </c>
      <c r="AE2453" s="13">
        <f t="shared" si="2876"/>
        <v>4.0953398307306869E-2</v>
      </c>
      <c r="AF2453" s="13">
        <f t="shared" si="2877"/>
        <v>1.4499687182029722E-2</v>
      </c>
      <c r="AG2453" s="13">
        <f t="shared" si="2878"/>
        <v>3.4224417193921622E-3</v>
      </c>
      <c r="AH2453" s="13">
        <f t="shared" si="2879"/>
        <v>5.1428916686595521E-4</v>
      </c>
      <c r="AI2453" s="13">
        <f t="shared" si="2880"/>
        <v>1.1859108185243617E-3</v>
      </c>
      <c r="AJ2453" s="13">
        <f t="shared" si="2881"/>
        <v>1.367309055004539E-3</v>
      </c>
      <c r="AK2453" s="13">
        <f t="shared" si="2882"/>
        <v>1.0509694448602137E-3</v>
      </c>
      <c r="AL2453" s="13">
        <f t="shared" si="2883"/>
        <v>3.957109629418157E-5</v>
      </c>
      <c r="AM2453" s="13">
        <f t="shared" si="2884"/>
        <v>2.6672634414496001E-2</v>
      </c>
      <c r="AN2453" s="13">
        <f t="shared" si="2885"/>
        <v>1.8887070246467425E-2</v>
      </c>
      <c r="AO2453" s="13">
        <f t="shared" si="2886"/>
        <v>6.6870301776626295E-3</v>
      </c>
      <c r="AP2453" s="13">
        <f t="shared" si="2887"/>
        <v>1.578376883001368E-3</v>
      </c>
      <c r="AQ2453" s="13">
        <f t="shared" si="2888"/>
        <v>2.7941479834145611E-4</v>
      </c>
      <c r="AR2453" s="13">
        <f t="shared" si="2889"/>
        <v>7.2834317530445921E-5</v>
      </c>
      <c r="AS2453" s="13">
        <f t="shared" si="2890"/>
        <v>1.6795027133384525E-4</v>
      </c>
      <c r="AT2453" s="13">
        <f t="shared" si="2891"/>
        <v>1.9364013144848331E-4</v>
      </c>
      <c r="AU2453" s="13">
        <f t="shared" si="2892"/>
        <v>1.4883969407369698E-4</v>
      </c>
      <c r="AV2453" s="13">
        <f t="shared" si="2893"/>
        <v>8.5803189528323948E-5</v>
      </c>
      <c r="AW2453" s="13">
        <f t="shared" si="2894"/>
        <v>1.7948118133416549E-6</v>
      </c>
      <c r="AX2453" s="13">
        <f t="shared" si="2895"/>
        <v>1.0250836736932615E-2</v>
      </c>
      <c r="AY2453" s="13">
        <f t="shared" si="2896"/>
        <v>7.2586858323335814E-3</v>
      </c>
      <c r="AZ2453" s="13">
        <f t="shared" si="2897"/>
        <v>2.5699619145571513E-3</v>
      </c>
      <c r="BA2453" s="13">
        <f t="shared" si="2898"/>
        <v>6.0660238825911803E-4</v>
      </c>
      <c r="BB2453" s="13">
        <f t="shared" si="2899"/>
        <v>1.0738479878555102E-4</v>
      </c>
      <c r="BC2453" s="13">
        <f t="shared" si="2900"/>
        <v>1.5207978383741489E-5</v>
      </c>
      <c r="BD2453" s="13">
        <f t="shared" si="2901"/>
        <v>8.5957443009042889E-6</v>
      </c>
      <c r="BE2453" s="13">
        <f t="shared" si="2902"/>
        <v>1.9821117799995272E-5</v>
      </c>
      <c r="BF2453" s="13">
        <f t="shared" si="2903"/>
        <v>2.2852978002146831E-5</v>
      </c>
      <c r="BG2453" s="13">
        <f t="shared" si="2904"/>
        <v>1.7565729939702038E-5</v>
      </c>
      <c r="BH2453" s="13">
        <f t="shared" si="2905"/>
        <v>1.0126301754378306E-5</v>
      </c>
      <c r="BI2453" s="13">
        <f t="shared" si="2906"/>
        <v>4.6700928488697765E-6</v>
      </c>
      <c r="BJ2453" s="14">
        <f t="shared" si="2907"/>
        <v>0.72429166886167673</v>
      </c>
      <c r="BK2453" s="14">
        <f t="shared" si="2908"/>
        <v>0.17581895858519578</v>
      </c>
      <c r="BL2453" s="14">
        <f t="shared" si="2909"/>
        <v>9.4747045783878395E-2</v>
      </c>
      <c r="BM2453" s="14">
        <f t="shared" si="2910"/>
        <v>0.57045154926587016</v>
      </c>
      <c r="BN2453" s="14">
        <f t="shared" si="2911"/>
        <v>0.42005438377022081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1.75555555555556</v>
      </c>
      <c r="F2454" s="10">
        <f>VLOOKUP(B2454,home!$B$2:$E$405,3,FALSE)</f>
        <v>1</v>
      </c>
      <c r="G2454" s="10">
        <f>VLOOKUP(C2454,away!$B$2:$E$405,4,FALSE)</f>
        <v>1.71</v>
      </c>
      <c r="H2454" s="10">
        <f>VLOOKUP(A2454,away!$A$2:$E$405,3,FALSE)</f>
        <v>1.4666666666666699</v>
      </c>
      <c r="I2454" s="10">
        <f>VLOOKUP(C2454,away!$B$2:$E$405,3,FALSE)</f>
        <v>0.68</v>
      </c>
      <c r="J2454" s="10">
        <f>VLOOKUP(B2454,home!$B$2:$E$405,4,FALSE)</f>
        <v>1.02</v>
      </c>
      <c r="K2454" s="12">
        <f t="shared" si="2856"/>
        <v>3.0020000000000073</v>
      </c>
      <c r="L2454" s="12">
        <f t="shared" si="2857"/>
        <v>1.0172800000000024</v>
      </c>
      <c r="M2454" s="13">
        <f t="shared" si="2858"/>
        <v>1.7965895728784657E-2</v>
      </c>
      <c r="N2454" s="13">
        <f t="shared" si="2859"/>
        <v>5.3933618977811668E-2</v>
      </c>
      <c r="O2454" s="13">
        <f t="shared" si="2860"/>
        <v>1.8276346406978096E-2</v>
      </c>
      <c r="P2454" s="13">
        <f t="shared" si="2861"/>
        <v>5.4865591913748374E-2</v>
      </c>
      <c r="Q2454" s="13">
        <f t="shared" si="2862"/>
        <v>8.0954362085695522E-2</v>
      </c>
      <c r="R2454" s="13">
        <f t="shared" si="2863"/>
        <v>9.2960808364453609E-3</v>
      </c>
      <c r="S2454" s="13">
        <f t="shared" si="2864"/>
        <v>4.1888158841184679E-2</v>
      </c>
      <c r="T2454" s="13">
        <f t="shared" si="2865"/>
        <v>8.2353253462536524E-2</v>
      </c>
      <c r="U2454" s="13">
        <f t="shared" si="2866"/>
        <v>2.7906834671009038E-2</v>
      </c>
      <c r="V2454" s="13">
        <f t="shared" si="2867"/>
        <v>1.4213464738925954E-2</v>
      </c>
      <c r="W2454" s="13">
        <f t="shared" si="2868"/>
        <v>8.1008331660419514E-2</v>
      </c>
      <c r="X2454" s="13">
        <f t="shared" si="2869"/>
        <v>8.2408155631511756E-2</v>
      </c>
      <c r="Y2454" s="13">
        <f t="shared" si="2870"/>
        <v>4.1916084280412234E-2</v>
      </c>
      <c r="Z2454" s="13">
        <f t="shared" si="2871"/>
        <v>3.1522390377663866E-3</v>
      </c>
      <c r="AA2454" s="13">
        <f t="shared" si="2872"/>
        <v>9.4630215913747151E-3</v>
      </c>
      <c r="AB2454" s="13">
        <f t="shared" si="2873"/>
        <v>1.4203995408653485E-2</v>
      </c>
      <c r="AC2454" s="13">
        <f t="shared" si="2874"/>
        <v>2.7128836484789517E-3</v>
      </c>
      <c r="AD2454" s="13">
        <f t="shared" si="2875"/>
        <v>6.0796752911145009E-2</v>
      </c>
      <c r="AE2454" s="13">
        <f t="shared" si="2876"/>
        <v>6.1847320801449737E-2</v>
      </c>
      <c r="AF2454" s="13">
        <f t="shared" si="2877"/>
        <v>3.1458021252449467E-2</v>
      </c>
      <c r="AG2454" s="13">
        <f t="shared" si="2878"/>
        <v>1.0667205286563957E-2</v>
      </c>
      <c r="AH2454" s="13">
        <f t="shared" si="2879"/>
        <v>8.0167743208474915E-4</v>
      </c>
      <c r="AI2454" s="13">
        <f t="shared" si="2880"/>
        <v>2.4066356511184225E-3</v>
      </c>
      <c r="AJ2454" s="13">
        <f t="shared" si="2881"/>
        <v>3.612360112328762E-3</v>
      </c>
      <c r="AK2454" s="13">
        <f t="shared" si="2882"/>
        <v>3.6147683524036566E-3</v>
      </c>
      <c r="AL2454" s="13">
        <f t="shared" si="2883"/>
        <v>3.3139225433319574E-4</v>
      </c>
      <c r="AM2454" s="13">
        <f t="shared" si="2884"/>
        <v>3.6502370447851547E-2</v>
      </c>
      <c r="AN2454" s="13">
        <f t="shared" si="2885"/>
        <v>3.7133131409190508E-2</v>
      </c>
      <c r="AO2454" s="13">
        <f t="shared" si="2886"/>
        <v>1.8887395959970705E-2</v>
      </c>
      <c r="AP2454" s="13">
        <f t="shared" si="2887"/>
        <v>6.4045900540530146E-3</v>
      </c>
      <c r="AQ2454" s="13">
        <f t="shared" si="2888"/>
        <v>1.6288153425467662E-3</v>
      </c>
      <c r="AR2454" s="13">
        <f t="shared" si="2889"/>
        <v>1.6310608362223516E-4</v>
      </c>
      <c r="AS2454" s="13">
        <f t="shared" si="2890"/>
        <v>4.8964446303395115E-4</v>
      </c>
      <c r="AT2454" s="13">
        <f t="shared" si="2891"/>
        <v>7.3495633901396256E-4</v>
      </c>
      <c r="AU2454" s="13">
        <f t="shared" si="2892"/>
        <v>7.3544630990664034E-4</v>
      </c>
      <c r="AV2454" s="13">
        <f t="shared" si="2893"/>
        <v>5.519524555849351E-4</v>
      </c>
      <c r="AW2454" s="13">
        <f t="shared" si="2894"/>
        <v>2.811195485803337E-5</v>
      </c>
      <c r="AX2454" s="13">
        <f t="shared" si="2895"/>
        <v>1.8263352680741779E-2</v>
      </c>
      <c r="AY2454" s="13">
        <f t="shared" si="2896"/>
        <v>1.8578943415065042E-2</v>
      </c>
      <c r="AZ2454" s="13">
        <f t="shared" si="2897"/>
        <v>9.4499937786387041E-3</v>
      </c>
      <c r="BA2454" s="13">
        <f t="shared" si="2898"/>
        <v>3.2044298903778682E-3</v>
      </c>
      <c r="BB2454" s="13">
        <f t="shared" si="2899"/>
        <v>8.149506097209012E-4</v>
      </c>
      <c r="BC2454" s="13">
        <f t="shared" si="2900"/>
        <v>1.6580659125137612E-4</v>
      </c>
      <c r="BD2454" s="13">
        <f t="shared" si="2901"/>
        <v>2.7654092791204618E-5</v>
      </c>
      <c r="BE2454" s="13">
        <f t="shared" si="2902"/>
        <v>8.3017586559196459E-5</v>
      </c>
      <c r="BF2454" s="13">
        <f t="shared" si="2903"/>
        <v>1.2460939742535421E-4</v>
      </c>
      <c r="BG2454" s="13">
        <f t="shared" si="2904"/>
        <v>1.2469247035697142E-4</v>
      </c>
      <c r="BH2454" s="13">
        <f t="shared" si="2905"/>
        <v>9.3581699002907298E-5</v>
      </c>
      <c r="BI2454" s="13">
        <f t="shared" si="2906"/>
        <v>5.6186452081345673E-5</v>
      </c>
      <c r="BJ2454" s="14">
        <f t="shared" si="2907"/>
        <v>0.7383768865294037</v>
      </c>
      <c r="BK2454" s="14">
        <f t="shared" si="2908"/>
        <v>0.15055633054052089</v>
      </c>
      <c r="BL2454" s="14">
        <f t="shared" si="2909"/>
        <v>9.2766567811775003E-2</v>
      </c>
      <c r="BM2454" s="14">
        <f t="shared" si="2910"/>
        <v>0.73100929650979507</v>
      </c>
      <c r="BN2454" s="14">
        <f t="shared" si="2911"/>
        <v>0.23529189594946368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1.75555555555556</v>
      </c>
      <c r="F2455" s="10">
        <f>VLOOKUP(B2455,home!$B$2:$E$405,3,FALSE)</f>
        <v>1</v>
      </c>
      <c r="G2455" s="10">
        <f>VLOOKUP(C2455,away!$B$2:$E$405,4,FALSE)</f>
        <v>0</v>
      </c>
      <c r="H2455" s="10">
        <f>VLOOKUP(A2455,away!$A$2:$E$405,3,FALSE)</f>
        <v>1.4666666666666699</v>
      </c>
      <c r="I2455" s="10">
        <f>VLOOKUP(C2455,away!$B$2:$E$405,3,FALSE)</f>
        <v>0</v>
      </c>
      <c r="J2455" s="10">
        <f>VLOOKUP(B2455,home!$B$2:$E$405,4,FALSE)</f>
        <v>1.53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1.75555555555556</v>
      </c>
      <c r="F2456" s="10">
        <f>VLOOKUP(B2456,home!$B$2:$E$405,3,FALSE)</f>
        <v>0.56999999999999995</v>
      </c>
      <c r="G2456" s="10">
        <f>VLOOKUP(C2456,away!$B$2:$E$405,4,FALSE)</f>
        <v>0.56999999999999995</v>
      </c>
      <c r="H2456" s="10">
        <f>VLOOKUP(A2456,away!$A$2:$E$405,3,FALSE)</f>
        <v>1.4666666666666699</v>
      </c>
      <c r="I2456" s="10">
        <f>VLOOKUP(C2456,away!$B$2:$E$405,3,FALSE)</f>
        <v>1</v>
      </c>
      <c r="J2456" s="10">
        <f>VLOOKUP(B2456,home!$B$2:$E$405,4,FALSE)</f>
        <v>0.55000000000000004</v>
      </c>
      <c r="K2456" s="12">
        <f t="shared" si="2856"/>
        <v>0.57038000000000133</v>
      </c>
      <c r="L2456" s="12">
        <f t="shared" si="2857"/>
        <v>0.80666666666666853</v>
      </c>
      <c r="M2456" s="13">
        <f t="shared" si="2858"/>
        <v>0.25232264662377879</v>
      </c>
      <c r="N2456" s="13">
        <f t="shared" si="2859"/>
        <v>0.14391979118127129</v>
      </c>
      <c r="O2456" s="13">
        <f t="shared" si="2860"/>
        <v>0.20354026827651536</v>
      </c>
      <c r="P2456" s="13">
        <f t="shared" si="2861"/>
        <v>0.11609529821955911</v>
      </c>
      <c r="Q2456" s="13">
        <f t="shared" si="2862"/>
        <v>4.1044485246986853E-2</v>
      </c>
      <c r="R2456" s="13">
        <f t="shared" si="2863"/>
        <v>8.2094574871528034E-2</v>
      </c>
      <c r="S2456" s="13">
        <f t="shared" si="2864"/>
        <v>1.3354051300025269E-2</v>
      </c>
      <c r="T2456" s="13">
        <f t="shared" si="2865"/>
        <v>3.3109218099236136E-2</v>
      </c>
      <c r="U2456" s="13">
        <f t="shared" si="2866"/>
        <v>4.6825103615222269E-2</v>
      </c>
      <c r="V2456" s="13">
        <f t="shared" si="2867"/>
        <v>6.826984721789057E-4</v>
      </c>
      <c r="W2456" s="13">
        <f t="shared" si="2868"/>
        <v>7.803651165058806E-3</v>
      </c>
      <c r="X2456" s="13">
        <f t="shared" si="2869"/>
        <v>6.2949452731474514E-3</v>
      </c>
      <c r="Y2456" s="13">
        <f t="shared" si="2870"/>
        <v>2.5389612601694773E-3</v>
      </c>
      <c r="Z2456" s="13">
        <f t="shared" si="2871"/>
        <v>2.2074319021010928E-2</v>
      </c>
      <c r="AA2456" s="13">
        <f t="shared" si="2872"/>
        <v>1.2590750083204242E-2</v>
      </c>
      <c r="AB2456" s="13">
        <f t="shared" si="2873"/>
        <v>3.590756016229026E-3</v>
      </c>
      <c r="AC2456" s="13">
        <f t="shared" si="2874"/>
        <v>1.9632126709137544E-5</v>
      </c>
      <c r="AD2456" s="13">
        <f t="shared" si="2875"/>
        <v>1.112761637881563E-3</v>
      </c>
      <c r="AE2456" s="13">
        <f t="shared" si="2876"/>
        <v>8.9762772122446287E-4</v>
      </c>
      <c r="AF2456" s="13">
        <f t="shared" si="2877"/>
        <v>3.6204318089386742E-4</v>
      </c>
      <c r="AG2456" s="13">
        <f t="shared" si="2878"/>
        <v>9.7349388640351271E-5</v>
      </c>
      <c r="AH2456" s="13">
        <f t="shared" si="2879"/>
        <v>4.4516543359038796E-3</v>
      </c>
      <c r="AI2456" s="13">
        <f t="shared" si="2880"/>
        <v>2.5391346001128606E-3</v>
      </c>
      <c r="AJ2456" s="13">
        <f t="shared" si="2881"/>
        <v>7.2413579660618834E-4</v>
      </c>
      <c r="AK2456" s="13">
        <f t="shared" si="2882"/>
        <v>1.3767752522274624E-4</v>
      </c>
      <c r="AL2456" s="13">
        <f t="shared" si="2883"/>
        <v>3.6131479048408251E-7</v>
      </c>
      <c r="AM2456" s="13">
        <f t="shared" si="2884"/>
        <v>1.2693939660297747E-4</v>
      </c>
      <c r="AN2456" s="13">
        <f t="shared" si="2885"/>
        <v>1.0239777992640207E-4</v>
      </c>
      <c r="AO2456" s="13">
        <f t="shared" si="2886"/>
        <v>4.1300437903648917E-5</v>
      </c>
      <c r="AP2456" s="13">
        <f t="shared" si="2887"/>
        <v>1.1105228858536737E-5</v>
      </c>
      <c r="AQ2456" s="13">
        <f t="shared" si="2888"/>
        <v>2.2395544864715796E-6</v>
      </c>
      <c r="AR2456" s="13">
        <f t="shared" si="2889"/>
        <v>7.182002328591611E-4</v>
      </c>
      <c r="AS2456" s="13">
        <f t="shared" si="2890"/>
        <v>4.0964704881820926E-4</v>
      </c>
      <c r="AT2456" s="13">
        <f t="shared" si="2891"/>
        <v>1.1682724185246537E-4</v>
      </c>
      <c r="AU2456" s="13">
        <f t="shared" si="2892"/>
        <v>2.2211974069269788E-5</v>
      </c>
      <c r="AV2456" s="13">
        <f t="shared" si="2893"/>
        <v>3.1673164424075324E-6</v>
      </c>
      <c r="AW2456" s="13">
        <f t="shared" si="2894"/>
        <v>4.6178693247692105E-9</v>
      </c>
      <c r="AX2456" s="13">
        <f t="shared" si="2895"/>
        <v>1.2067282172401076E-5</v>
      </c>
      <c r="AY2456" s="13">
        <f t="shared" si="2896"/>
        <v>9.7342742857368898E-6</v>
      </c>
      <c r="AZ2456" s="13">
        <f t="shared" si="2897"/>
        <v>3.9261572952472205E-6</v>
      </c>
      <c r="BA2456" s="13">
        <f t="shared" si="2898"/>
        <v>1.0557000727220331E-6</v>
      </c>
      <c r="BB2456" s="13">
        <f t="shared" si="2899"/>
        <v>2.1289951466561042E-7</v>
      </c>
      <c r="BC2456" s="13">
        <f t="shared" si="2900"/>
        <v>3.4347788366051908E-8</v>
      </c>
      <c r="BD2456" s="13">
        <f t="shared" si="2901"/>
        <v>9.6558031306620754E-5</v>
      </c>
      <c r="BE2456" s="13">
        <f t="shared" si="2902"/>
        <v>5.5074769896670472E-5</v>
      </c>
      <c r="BF2456" s="13">
        <f t="shared" si="2903"/>
        <v>1.5706773626831489E-5</v>
      </c>
      <c r="BG2456" s="13">
        <f t="shared" si="2904"/>
        <v>2.9862765137573888E-6</v>
      </c>
      <c r="BH2456" s="13">
        <f t="shared" si="2905"/>
        <v>4.2582809947923576E-7</v>
      </c>
      <c r="BI2456" s="13">
        <f t="shared" si="2906"/>
        <v>4.8576766276193413E-8</v>
      </c>
      <c r="BJ2456" s="14">
        <f t="shared" si="2907"/>
        <v>0.23749184721341737</v>
      </c>
      <c r="BK2456" s="14">
        <f t="shared" si="2908"/>
        <v>0.3824844223313274</v>
      </c>
      <c r="BL2456" s="14">
        <f t="shared" si="2909"/>
        <v>0.35793490919079579</v>
      </c>
      <c r="BM2456" s="14">
        <f t="shared" si="2910"/>
        <v>0.16095870368049564</v>
      </c>
      <c r="BN2456" s="14">
        <f t="shared" si="2911"/>
        <v>0.83901706441963952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1.75555555555556</v>
      </c>
      <c r="F2457" s="10">
        <f>VLOOKUP(B2457,home!$B$2:$E$405,3,FALSE)</f>
        <v>0.56999999999999995</v>
      </c>
      <c r="G2457" s="10">
        <f>VLOOKUP(C2457,away!$B$2:$E$405,4,FALSE)</f>
        <v>0.23</v>
      </c>
      <c r="H2457" s="10">
        <f>VLOOKUP(A2457,away!$A$2:$E$405,3,FALSE)</f>
        <v>1.4666666666666699</v>
      </c>
      <c r="I2457" s="10">
        <f>VLOOKUP(C2457,away!$B$2:$E$405,3,FALSE)</f>
        <v>1.37</v>
      </c>
      <c r="J2457" s="10">
        <f>VLOOKUP(B2457,home!$B$2:$E$405,4,FALSE)</f>
        <v>1.5</v>
      </c>
      <c r="K2457" s="12">
        <f t="shared" si="2856"/>
        <v>0.23015333333333388</v>
      </c>
      <c r="L2457" s="12">
        <f t="shared" si="2857"/>
        <v>3.0140000000000073</v>
      </c>
      <c r="M2457" s="13">
        <f t="shared" si="2858"/>
        <v>3.9001571712916253E-2</v>
      </c>
      <c r="N2457" s="13">
        <f t="shared" si="2859"/>
        <v>8.9763417349667373E-3</v>
      </c>
      <c r="O2457" s="13">
        <f t="shared" si="2860"/>
        <v>0.11755073714272987</v>
      </c>
      <c r="P2457" s="13">
        <f t="shared" si="2861"/>
        <v>2.7054693989189815E-2</v>
      </c>
      <c r="Q2457" s="13">
        <f t="shared" si="2862"/>
        <v>1.0329674857208579E-3</v>
      </c>
      <c r="R2457" s="13">
        <f t="shared" si="2863"/>
        <v>0.1771489608740944</v>
      </c>
      <c r="S2457" s="13">
        <f t="shared" si="2864"/>
        <v>4.6918395509577618E-3</v>
      </c>
      <c r="T2457" s="13">
        <f t="shared" si="2865"/>
        <v>3.1133640019626735E-3</v>
      </c>
      <c r="U2457" s="13">
        <f t="shared" si="2866"/>
        <v>4.0771423841709155E-2</v>
      </c>
      <c r="V2457" s="13">
        <f t="shared" si="2867"/>
        <v>3.616272590582184E-4</v>
      </c>
      <c r="W2457" s="13">
        <f t="shared" si="2868"/>
        <v>7.9246970021202827E-5</v>
      </c>
      <c r="X2457" s="13">
        <f t="shared" si="2869"/>
        <v>2.3885036764390591E-4</v>
      </c>
      <c r="Y2457" s="13">
        <f t="shared" si="2870"/>
        <v>3.5994750403936716E-4</v>
      </c>
      <c r="Z2457" s="13">
        <f t="shared" si="2871"/>
        <v>0.17797565602484058</v>
      </c>
      <c r="AA2457" s="13">
        <f t="shared" si="2872"/>
        <v>4.0961690486303895E-2</v>
      </c>
      <c r="AB2457" s="13">
        <f t="shared" si="2873"/>
        <v>4.7137348021955754E-3</v>
      </c>
      <c r="AC2457" s="13">
        <f t="shared" si="2874"/>
        <v>1.5678398334793052E-5</v>
      </c>
      <c r="AD2457" s="13">
        <f t="shared" si="2875"/>
        <v>4.5597385767366501E-6</v>
      </c>
      <c r="AE2457" s="13">
        <f t="shared" si="2876"/>
        <v>1.3743052070284298E-5</v>
      </c>
      <c r="AF2457" s="13">
        <f t="shared" si="2877"/>
        <v>2.0710779469918491E-5</v>
      </c>
      <c r="AG2457" s="13">
        <f t="shared" si="2878"/>
        <v>2.0807429774111494E-5</v>
      </c>
      <c r="AH2457" s="13">
        <f t="shared" si="2879"/>
        <v>0.13410465681471773</v>
      </c>
      <c r="AI2457" s="13">
        <f t="shared" si="2880"/>
        <v>3.0864633781430065E-2</v>
      </c>
      <c r="AJ2457" s="13">
        <f t="shared" si="2881"/>
        <v>3.5517991734543754E-3</v>
      </c>
      <c r="AK2457" s="13">
        <f t="shared" si="2882"/>
        <v>2.7248613970036825E-4</v>
      </c>
      <c r="AL2457" s="13">
        <f t="shared" si="2883"/>
        <v>4.3503300052697517E-7</v>
      </c>
      <c r="AM2457" s="13">
        <f t="shared" si="2884"/>
        <v>2.0988780651290634E-7</v>
      </c>
      <c r="AN2457" s="13">
        <f t="shared" si="2885"/>
        <v>6.326018488299012E-7</v>
      </c>
      <c r="AO2457" s="13">
        <f t="shared" si="2886"/>
        <v>9.5333098618666362E-7</v>
      </c>
      <c r="AP2457" s="13">
        <f t="shared" si="2887"/>
        <v>9.5777986412220375E-7</v>
      </c>
      <c r="AQ2457" s="13">
        <f t="shared" si="2888"/>
        <v>7.2168712761608233E-7</v>
      </c>
      <c r="AR2457" s="13">
        <f t="shared" si="2889"/>
        <v>8.0838287127911981E-2</v>
      </c>
      <c r="AS2457" s="13">
        <f t="shared" si="2890"/>
        <v>1.8605201243446074E-2</v>
      </c>
      <c r="AT2457" s="13">
        <f t="shared" si="2891"/>
        <v>2.141024541758301E-3</v>
      </c>
      <c r="AU2457" s="13">
        <f t="shared" si="2892"/>
        <v>1.6425464501138227E-4</v>
      </c>
      <c r="AV2457" s="13">
        <f t="shared" si="2893"/>
        <v>9.4509385162132659E-6</v>
      </c>
      <c r="AW2457" s="13">
        <f t="shared" si="2894"/>
        <v>8.3826284910109708E-9</v>
      </c>
      <c r="AX2457" s="13">
        <f t="shared" si="2895"/>
        <v>8.051063049161204E-9</v>
      </c>
      <c r="AY2457" s="13">
        <f t="shared" si="2896"/>
        <v>2.4265904030171932E-8</v>
      </c>
      <c r="AZ2457" s="13">
        <f t="shared" si="2897"/>
        <v>3.6568717373469195E-8</v>
      </c>
      <c r="BA2457" s="13">
        <f t="shared" si="2898"/>
        <v>3.6739371387878805E-8</v>
      </c>
      <c r="BB2457" s="13">
        <f t="shared" si="2899"/>
        <v>2.7683116340766749E-8</v>
      </c>
      <c r="BC2457" s="13">
        <f t="shared" si="2900"/>
        <v>1.6687382530214225E-8</v>
      </c>
      <c r="BD2457" s="13">
        <f t="shared" si="2901"/>
        <v>4.060776623392124E-2</v>
      </c>
      <c r="BE2457" s="13">
        <f t="shared" si="2902"/>
        <v>9.3460127579577737E-3</v>
      </c>
      <c r="BF2457" s="13">
        <f t="shared" si="2903"/>
        <v>1.0755079948099231E-3</v>
      </c>
      <c r="BG2457" s="13">
        <f t="shared" si="2904"/>
        <v>8.2510583344051281E-5</v>
      </c>
      <c r="BH2457" s="13">
        <f t="shared" si="2905"/>
        <v>4.7475214479778126E-6</v>
      </c>
      <c r="BI2457" s="13">
        <f t="shared" si="2906"/>
        <v>2.1853157726471785E-7</v>
      </c>
      <c r="BJ2457" s="14">
        <f t="shared" si="2907"/>
        <v>1.3864164347433774E-2</v>
      </c>
      <c r="BK2457" s="14">
        <f t="shared" si="2908"/>
        <v>7.1125870209361397E-2</v>
      </c>
      <c r="BL2457" s="14">
        <f t="shared" si="2909"/>
        <v>0.70281510517603774</v>
      </c>
      <c r="BM2457" s="14">
        <f t="shared" si="2910"/>
        <v>0.59501550693478011</v>
      </c>
      <c r="BN2457" s="14">
        <f t="shared" si="2911"/>
        <v>0.37076527293961792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1.75555555555556</v>
      </c>
      <c r="F2458" s="10">
        <f>VLOOKUP(B2458,home!$B$2:$E$405,3,FALSE)</f>
        <v>0.91</v>
      </c>
      <c r="G2458" s="10">
        <f>VLOOKUP(C2458,away!$B$2:$E$405,4,FALSE)</f>
        <v>0.68</v>
      </c>
      <c r="H2458" s="10">
        <f>VLOOKUP(A2458,away!$A$2:$E$405,3,FALSE)</f>
        <v>1.4666666666666699</v>
      </c>
      <c r="I2458" s="10">
        <f>VLOOKUP(C2458,away!$B$2:$E$405,3,FALSE)</f>
        <v>1.25</v>
      </c>
      <c r="J2458" s="10">
        <f>VLOOKUP(B2458,home!$B$2:$E$405,4,FALSE)</f>
        <v>0.27</v>
      </c>
      <c r="K2458" s="12">
        <f t="shared" si="2856"/>
        <v>1.0863377777777805</v>
      </c>
      <c r="L2458" s="12">
        <f t="shared" si="2857"/>
        <v>0.49500000000000116</v>
      </c>
      <c r="M2458" s="13">
        <f t="shared" si="2858"/>
        <v>0.2056997335251704</v>
      </c>
      <c r="N2458" s="13">
        <f t="shared" si="2859"/>
        <v>0.22345939140721527</v>
      </c>
      <c r="O2458" s="13">
        <f t="shared" si="2860"/>
        <v>0.10182136809495959</v>
      </c>
      <c r="P2458" s="13">
        <f t="shared" si="2861"/>
        <v>0.11061239874657182</v>
      </c>
      <c r="Q2458" s="13">
        <f t="shared" si="2862"/>
        <v>0.12137618934244471</v>
      </c>
      <c r="R2458" s="13">
        <f t="shared" si="2863"/>
        <v>2.5200788603502552E-2</v>
      </c>
      <c r="S2458" s="13">
        <f t="shared" si="2864"/>
        <v>1.4870100396816324E-2</v>
      </c>
      <c r="T2458" s="13">
        <f t="shared" si="2865"/>
        <v>6.008121372451028E-2</v>
      </c>
      <c r="U2458" s="13">
        <f t="shared" si="2866"/>
        <v>2.7376568689776584E-2</v>
      </c>
      <c r="V2458" s="13">
        <f t="shared" si="2867"/>
        <v>8.8846735012254878E-4</v>
      </c>
      <c r="W2458" s="13">
        <f t="shared" si="2868"/>
        <v>4.395184660180218E-2</v>
      </c>
      <c r="X2458" s="13">
        <f t="shared" si="2869"/>
        <v>2.1756164067892131E-2</v>
      </c>
      <c r="Y2458" s="13">
        <f t="shared" si="2870"/>
        <v>5.3846506068033137E-3</v>
      </c>
      <c r="Z2458" s="13">
        <f t="shared" si="2871"/>
        <v>4.1581301195779304E-3</v>
      </c>
      <c r="AA2458" s="13">
        <f t="shared" si="2872"/>
        <v>4.5171338338131466E-3</v>
      </c>
      <c r="AB2458" s="13">
        <f t="shared" si="2873"/>
        <v>2.4535665654746991E-3</v>
      </c>
      <c r="AC2458" s="13">
        <f t="shared" si="2874"/>
        <v>2.9860121571645084E-5</v>
      </c>
      <c r="AD2458" s="13">
        <f t="shared" si="2875"/>
        <v>1.1936637841657917E-2</v>
      </c>
      <c r="AE2458" s="13">
        <f t="shared" si="2876"/>
        <v>5.9086357316206831E-3</v>
      </c>
      <c r="AF2458" s="13">
        <f t="shared" si="2877"/>
        <v>1.4623873435761221E-3</v>
      </c>
      <c r="AG2458" s="13">
        <f t="shared" si="2878"/>
        <v>2.4129391169006072E-4</v>
      </c>
      <c r="AH2458" s="13">
        <f t="shared" si="2879"/>
        <v>5.1456860229777011E-4</v>
      </c>
      <c r="AI2458" s="13">
        <f t="shared" si="2880"/>
        <v>5.5899531193437824E-4</v>
      </c>
      <c r="AJ2458" s="13">
        <f t="shared" si="2881"/>
        <v>3.0362886247749476E-4</v>
      </c>
      <c r="AK2458" s="13">
        <f t="shared" si="2882"/>
        <v>1.0994783457766567E-4</v>
      </c>
      <c r="AL2458" s="13">
        <f t="shared" si="2883"/>
        <v>6.4227592662384463E-7</v>
      </c>
      <c r="AM2458" s="13">
        <f t="shared" si="2884"/>
        <v>2.5934441254089656E-3</v>
      </c>
      <c r="AN2458" s="13">
        <f t="shared" si="2885"/>
        <v>1.283754842077441E-3</v>
      </c>
      <c r="AO2458" s="13">
        <f t="shared" si="2886"/>
        <v>3.1772932341416729E-4</v>
      </c>
      <c r="AP2458" s="13">
        <f t="shared" si="2887"/>
        <v>5.2425338363337735E-5</v>
      </c>
      <c r="AQ2458" s="13">
        <f t="shared" si="2888"/>
        <v>6.4876356224630596E-6</v>
      </c>
      <c r="AR2458" s="13">
        <f t="shared" si="2889"/>
        <v>5.0942291627479382E-5</v>
      </c>
      <c r="AS2458" s="13">
        <f t="shared" si="2890"/>
        <v>5.5340535881503596E-5</v>
      </c>
      <c r="AT2458" s="13">
        <f t="shared" si="2891"/>
        <v>3.0059257385272063E-5</v>
      </c>
      <c r="AU2458" s="13">
        <f t="shared" si="2892"/>
        <v>1.0884835623188931E-5</v>
      </c>
      <c r="AV2458" s="13">
        <f t="shared" si="2893"/>
        <v>2.9561520355928713E-6</v>
      </c>
      <c r="AW2458" s="13">
        <f t="shared" si="2894"/>
        <v>9.593768289169804E-9</v>
      </c>
      <c r="AX2458" s="13">
        <f t="shared" si="2895"/>
        <v>4.6955938799793568E-4</v>
      </c>
      <c r="AY2458" s="13">
        <f t="shared" si="2896"/>
        <v>2.3243189705897871E-4</v>
      </c>
      <c r="AZ2458" s="13">
        <f t="shared" si="2897"/>
        <v>5.7526894522097349E-5</v>
      </c>
      <c r="BA2458" s="13">
        <f t="shared" si="2898"/>
        <v>9.4919375961460854E-6</v>
      </c>
      <c r="BB2458" s="13">
        <f t="shared" si="2899"/>
        <v>1.1746272775230809E-6</v>
      </c>
      <c r="BC2458" s="13">
        <f t="shared" si="2900"/>
        <v>1.1628810047478532E-7</v>
      </c>
      <c r="BD2458" s="13">
        <f t="shared" si="2901"/>
        <v>4.2027390592670559E-6</v>
      </c>
      <c r="BE2458" s="13">
        <f t="shared" si="2902"/>
        <v>4.5655942102240537E-6</v>
      </c>
      <c r="BF2458" s="13">
        <f t="shared" si="2903"/>
        <v>2.4798887342849488E-6</v>
      </c>
      <c r="BG2458" s="13">
        <f t="shared" si="2904"/>
        <v>8.9799893891308826E-7</v>
      </c>
      <c r="BH2458" s="13">
        <f t="shared" si="2905"/>
        <v>2.4388254293641228E-7</v>
      </c>
      <c r="BI2458" s="13">
        <f t="shared" si="2906"/>
        <v>5.2987763946467268E-8</v>
      </c>
      <c r="BJ2458" s="14">
        <f t="shared" si="2907"/>
        <v>0.50058255287665243</v>
      </c>
      <c r="BK2458" s="14">
        <f t="shared" si="2908"/>
        <v>0.33233363431323826</v>
      </c>
      <c r="BL2458" s="14">
        <f t="shared" si="2909"/>
        <v>0.16301919256261646</v>
      </c>
      <c r="BM2458" s="14">
        <f t="shared" si="2910"/>
        <v>0.21169121784892989</v>
      </c>
      <c r="BN2458" s="14">
        <f t="shared" si="2911"/>
        <v>0.78816986971986436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1.7840909090909101</v>
      </c>
      <c r="F2459" s="10">
        <f>VLOOKUP(B2459,home!$B$2:$E$405,3,FALSE)</f>
        <v>0.67</v>
      </c>
      <c r="G2459" s="10">
        <f>VLOOKUP(C2459,away!$B$2:$E$405,4,FALSE)</f>
        <v>0.78</v>
      </c>
      <c r="H2459" s="10">
        <f>VLOOKUP(A2459,away!$A$2:$E$405,3,FALSE)</f>
        <v>1.3295454545454499</v>
      </c>
      <c r="I2459" s="10">
        <f>VLOOKUP(C2459,away!$B$2:$E$405,3,FALSE)</f>
        <v>1.46</v>
      </c>
      <c r="J2459" s="10">
        <f>VLOOKUP(B2459,home!$B$2:$E$405,4,FALSE)</f>
        <v>1.2</v>
      </c>
      <c r="K2459" s="12">
        <f t="shared" si="2856"/>
        <v>0.93236590909090966</v>
      </c>
      <c r="L2459" s="12">
        <f t="shared" si="2857"/>
        <v>2.3293636363636279</v>
      </c>
      <c r="M2459" s="13">
        <f t="shared" si="2858"/>
        <v>3.8322060921301804E-2</v>
      </c>
      <c r="N2459" s="13">
        <f t="shared" si="2859"/>
        <v>3.5730183169126781E-2</v>
      </c>
      <c r="O2459" s="13">
        <f t="shared" si="2860"/>
        <v>8.9266015180592045E-2</v>
      </c>
      <c r="P2459" s="13">
        <f t="shared" si="2861"/>
        <v>8.3228589394775648E-2</v>
      </c>
      <c r="Q2459" s="13">
        <f t="shared" si="2862"/>
        <v>1.6656802356233805E-2</v>
      </c>
      <c r="R2459" s="13">
        <f t="shared" si="2863"/>
        <v>0.10396650486237738</v>
      </c>
      <c r="S2459" s="13">
        <f t="shared" si="2864"/>
        <v>4.5189363033406843E-2</v>
      </c>
      <c r="T2459" s="13">
        <f t="shared" si="2865"/>
        <v>3.8799749706707021E-2</v>
      </c>
      <c r="U2459" s="13">
        <f t="shared" si="2866"/>
        <v>9.6934824821014953E-2</v>
      </c>
      <c r="V2459" s="13">
        <f t="shared" si="2867"/>
        <v>1.0904792031011296E-2</v>
      </c>
      <c r="W2459" s="13">
        <f t="shared" si="2868"/>
        <v>5.1767448904725131E-3</v>
      </c>
      <c r="X2459" s="13">
        <f t="shared" si="2869"/>
        <v>1.2058521302597883E-2</v>
      </c>
      <c r="Y2459" s="13">
        <f t="shared" si="2870"/>
        <v>1.4044340515293841E-2</v>
      </c>
      <c r="Z2459" s="13">
        <f t="shared" si="2871"/>
        <v>8.0725265275414723E-2</v>
      </c>
      <c r="AA2459" s="13">
        <f t="shared" si="2872"/>
        <v>7.5265485345116886E-2</v>
      </c>
      <c r="AB2459" s="13">
        <f t="shared" si="2873"/>
        <v>3.508748633348422E-2</v>
      </c>
      <c r="AC2459" s="13">
        <f t="shared" si="2874"/>
        <v>1.480202324335271E-3</v>
      </c>
      <c r="AD2459" s="13">
        <f t="shared" si="2875"/>
        <v>1.2066551139842813E-3</v>
      </c>
      <c r="AE2459" s="13">
        <f t="shared" si="2876"/>
        <v>2.8107385441471931E-3</v>
      </c>
      <c r="AF2459" s="13">
        <f t="shared" si="2877"/>
        <v>3.2736160780310582E-3</v>
      </c>
      <c r="AG2459" s="13">
        <f t="shared" si="2878"/>
        <v>2.541814083860288E-3</v>
      </c>
      <c r="AH2459" s="13">
        <f t="shared" si="2879"/>
        <v>4.7009624367089636E-2</v>
      </c>
      <c r="AI2459" s="13">
        <f t="shared" si="2880"/>
        <v>4.383017115904371E-2</v>
      </c>
      <c r="AJ2459" s="13">
        <f t="shared" si="2881"/>
        <v>2.0432878689155977E-2</v>
      </c>
      <c r="AK2459" s="13">
        <f t="shared" si="2882"/>
        <v>6.3503065047863967E-3</v>
      </c>
      <c r="AL2459" s="13">
        <f t="shared" si="2883"/>
        <v>1.2858927574514999E-4</v>
      </c>
      <c r="AM2459" s="13">
        <f t="shared" si="2884"/>
        <v>2.2500881846183001E-4</v>
      </c>
      <c r="AN2459" s="13">
        <f t="shared" si="2885"/>
        <v>5.241273595861317E-4</v>
      </c>
      <c r="AO2459" s="13">
        <f t="shared" si="2886"/>
        <v>6.1044160612160937E-4</v>
      </c>
      <c r="AP2459" s="13">
        <f t="shared" si="2887"/>
        <v>4.7398015980769517E-4</v>
      </c>
      <c r="AQ2459" s="13">
        <f t="shared" si="2888"/>
        <v>2.7601803715346661E-4</v>
      </c>
      <c r="AR2459" s="13">
        <f t="shared" si="2889"/>
        <v>2.1900501911962425E-2</v>
      </c>
      <c r="AS2459" s="13">
        <f t="shared" si="2890"/>
        <v>2.0419281374694051E-2</v>
      </c>
      <c r="AT2459" s="13">
        <f t="shared" si="2891"/>
        <v>9.5191209209498483E-3</v>
      </c>
      <c r="AU2459" s="13">
        <f t="shared" si="2892"/>
        <v>2.9584346104025681E-3</v>
      </c>
      <c r="AV2459" s="13">
        <f t="shared" si="2893"/>
        <v>6.8958589375350018E-4</v>
      </c>
      <c r="AW2459" s="13">
        <f t="shared" si="2894"/>
        <v>7.7575739913760261E-6</v>
      </c>
      <c r="AX2459" s="13">
        <f t="shared" si="2895"/>
        <v>3.4965091929772586E-5</v>
      </c>
      <c r="AY2459" s="13">
        <f t="shared" si="2896"/>
        <v>8.1446413683323605E-5</v>
      </c>
      <c r="AZ2459" s="13">
        <f t="shared" si="2897"/>
        <v>9.4859157173081537E-5</v>
      </c>
      <c r="BA2459" s="13">
        <f t="shared" si="2898"/>
        <v>7.3653823765026035E-5</v>
      </c>
      <c r="BB2459" s="13">
        <f t="shared" si="2899"/>
        <v>4.289163468934672E-5</v>
      </c>
      <c r="BC2459" s="13">
        <f t="shared" si="2900"/>
        <v>1.9982042829911397E-5</v>
      </c>
      <c r="BD2459" s="13">
        <f t="shared" si="2901"/>
        <v>8.5023721286395602E-3</v>
      </c>
      <c r="BE2459" s="13">
        <f t="shared" si="2902"/>
        <v>7.927321919148236E-3</v>
      </c>
      <c r="BF2459" s="13">
        <f t="shared" si="2903"/>
        <v>3.69558235390147E-3</v>
      </c>
      <c r="BG2459" s="13">
        <f t="shared" si="2904"/>
        <v>1.1485450003385562E-3</v>
      </c>
      <c r="BH2459" s="13">
        <f t="shared" si="2905"/>
        <v>2.6771605084311919E-4</v>
      </c>
      <c r="BI2459" s="13">
        <f t="shared" si="2906"/>
        <v>4.9921863824514616E-5</v>
      </c>
      <c r="BJ2459" s="14">
        <f t="shared" si="2907"/>
        <v>0.13475653990565586</v>
      </c>
      <c r="BK2459" s="14">
        <f t="shared" si="2908"/>
        <v>0.17933504339425935</v>
      </c>
      <c r="BL2459" s="14">
        <f t="shared" si="2909"/>
        <v>0.59522168129111896</v>
      </c>
      <c r="BM2459" s="14">
        <f t="shared" si="2910"/>
        <v>0.62279468514234981</v>
      </c>
      <c r="BN2459" s="14">
        <f t="shared" si="2911"/>
        <v>0.36717015588440749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1.7840909090909101</v>
      </c>
      <c r="F2460" s="10">
        <f>VLOOKUP(B2460,home!$B$2:$E$405,3,FALSE)</f>
        <v>0.28000000000000003</v>
      </c>
      <c r="G2460" s="10">
        <f>VLOOKUP(C2460,away!$B$2:$E$405,4,FALSE)</f>
        <v>1.35</v>
      </c>
      <c r="H2460" s="10">
        <f>VLOOKUP(A2460,away!$A$2:$E$405,3,FALSE)</f>
        <v>1.3295454545454499</v>
      </c>
      <c r="I2460" s="10">
        <f>VLOOKUP(C2460,away!$B$2:$E$405,3,FALSE)</f>
        <v>0.67</v>
      </c>
      <c r="J2460" s="10">
        <f>VLOOKUP(B2460,home!$B$2:$E$405,4,FALSE)</f>
        <v>0.75</v>
      </c>
      <c r="K2460" s="12">
        <f t="shared" si="2856"/>
        <v>0.67438636363636406</v>
      </c>
      <c r="L2460" s="12">
        <f t="shared" si="2857"/>
        <v>0.66809659090908857</v>
      </c>
      <c r="M2460" s="13">
        <f t="shared" si="2858"/>
        <v>0.26119632416725247</v>
      </c>
      <c r="N2460" s="13">
        <f t="shared" si="2859"/>
        <v>0.17614723925033837</v>
      </c>
      <c r="O2460" s="13">
        <f t="shared" si="2860"/>
        <v>0.17450437373412656</v>
      </c>
      <c r="P2460" s="13">
        <f t="shared" si="2861"/>
        <v>0.11768337004119866</v>
      </c>
      <c r="Q2460" s="13">
        <f t="shared" si="2862"/>
        <v>5.9395648071310141E-2</v>
      </c>
      <c r="R2460" s="13">
        <f t="shared" si="2863"/>
        <v>5.8292888595247713E-2</v>
      </c>
      <c r="S2460" s="13">
        <f t="shared" si="2864"/>
        <v>1.3255714478762615E-2</v>
      </c>
      <c r="T2460" s="13">
        <f t="shared" si="2865"/>
        <v>3.9682029991278289E-2</v>
      </c>
      <c r="U2460" s="13">
        <f t="shared" si="2866"/>
        <v>3.9311929165608793E-2</v>
      </c>
      <c r="V2460" s="13">
        <f t="shared" si="2867"/>
        <v>6.6360349915941738E-4</v>
      </c>
      <c r="W2460" s="13">
        <f t="shared" si="2868"/>
        <v>1.3351871706212026E-2</v>
      </c>
      <c r="X2460" s="13">
        <f t="shared" si="2869"/>
        <v>8.9203399691757702E-3</v>
      </c>
      <c r="Y2460" s="13">
        <f t="shared" si="2870"/>
        <v>2.9798243615782073E-3</v>
      </c>
      <c r="Z2460" s="13">
        <f t="shared" si="2871"/>
        <v>1.2981760048242764E-2</v>
      </c>
      <c r="AA2460" s="13">
        <f t="shared" si="2872"/>
        <v>8.7547219525342685E-3</v>
      </c>
      <c r="AB2460" s="13">
        <f t="shared" si="2873"/>
        <v>2.9520325511085167E-3</v>
      </c>
      <c r="AC2460" s="13">
        <f t="shared" si="2874"/>
        <v>1.8686876720316398E-5</v>
      </c>
      <c r="AD2460" s="13">
        <f t="shared" si="2875"/>
        <v>2.2510800519228956E-3</v>
      </c>
      <c r="AE2460" s="13">
        <f t="shared" si="2876"/>
        <v>1.5039389085531405E-3</v>
      </c>
      <c r="AF2460" s="13">
        <f t="shared" si="2877"/>
        <v>5.0238822886994425E-4</v>
      </c>
      <c r="AG2460" s="13">
        <f t="shared" si="2878"/>
        <v>1.1188128767362159E-4</v>
      </c>
      <c r="AH2460" s="13">
        <f t="shared" si="2879"/>
        <v>2.1682674080576985E-3</v>
      </c>
      <c r="AI2460" s="13">
        <f t="shared" si="2880"/>
        <v>1.4622499727112758E-3</v>
      </c>
      <c r="AJ2460" s="13">
        <f t="shared" si="2881"/>
        <v>4.9306072091206477E-4</v>
      </c>
      <c r="AK2460" s="13">
        <f t="shared" si="2882"/>
        <v>1.108378088759372E-4</v>
      </c>
      <c r="AL2460" s="13">
        <f t="shared" si="2883"/>
        <v>3.3677880192266105E-7</v>
      </c>
      <c r="AM2460" s="13">
        <f t="shared" si="2884"/>
        <v>3.0361953809412794E-4</v>
      </c>
      <c r="AN2460" s="13">
        <f t="shared" si="2885"/>
        <v>2.0284717833407904E-4</v>
      </c>
      <c r="AO2460" s="13">
        <f t="shared" si="2886"/>
        <v>6.7760754160263063E-5</v>
      </c>
      <c r="AP2460" s="13">
        <f t="shared" si="2887"/>
        <v>1.5090242950633532E-5</v>
      </c>
      <c r="AQ2460" s="13">
        <f t="shared" si="2888"/>
        <v>2.5204349678270412E-6</v>
      </c>
      <c r="AR2460" s="13">
        <f t="shared" si="2889"/>
        <v>2.8972241270052687E-4</v>
      </c>
      <c r="AS2460" s="13">
        <f t="shared" si="2890"/>
        <v>1.953848443650623E-4</v>
      </c>
      <c r="AT2460" s="13">
        <f t="shared" si="2891"/>
        <v>6.5882437350505628E-5</v>
      </c>
      <c r="AU2460" s="13">
        <f t="shared" si="2892"/>
        <v>1.4810072450769356E-5</v>
      </c>
      <c r="AV2460" s="13">
        <f t="shared" si="2893"/>
        <v>2.4969277263163598E-6</v>
      </c>
      <c r="AW2460" s="13">
        <f t="shared" si="2894"/>
        <v>4.2149291868923792E-9</v>
      </c>
      <c r="AX2460" s="13">
        <f t="shared" si="2895"/>
        <v>3.4126146037375211E-5</v>
      </c>
      <c r="AY2460" s="13">
        <f t="shared" si="2896"/>
        <v>2.2799561828436082E-5</v>
      </c>
      <c r="AZ2460" s="13">
        <f t="shared" si="2897"/>
        <v>7.6161547658995652E-6</v>
      </c>
      <c r="BA2460" s="13">
        <f t="shared" si="2898"/>
        <v>1.6961090116445026E-6</v>
      </c>
      <c r="BB2460" s="13">
        <f t="shared" si="2899"/>
        <v>2.8329116212246886E-7</v>
      </c>
      <c r="BC2460" s="13">
        <f t="shared" si="2900"/>
        <v>3.7853171929739084E-8</v>
      </c>
      <c r="BD2460" s="13">
        <f t="shared" si="2901"/>
        <v>3.2260426039196326E-5</v>
      </c>
      <c r="BE2460" s="13">
        <f t="shared" si="2902"/>
        <v>2.1755991405933484E-5</v>
      </c>
      <c r="BF2460" s="13">
        <f t="shared" si="2903"/>
        <v>7.3359719657757327E-6</v>
      </c>
      <c r="BG2460" s="13">
        <f t="shared" si="2904"/>
        <v>1.6490931525792691E-6</v>
      </c>
      <c r="BH2460" s="13">
        <f t="shared" si="2905"/>
        <v>2.7803148361639015E-7</v>
      </c>
      <c r="BI2460" s="13">
        <f t="shared" si="2906"/>
        <v>3.7500128242496155E-8</v>
      </c>
      <c r="BJ2460" s="14">
        <f t="shared" si="2907"/>
        <v>0.30550463909139686</v>
      </c>
      <c r="BK2460" s="14">
        <f t="shared" si="2908"/>
        <v>0.39284083540372378</v>
      </c>
      <c r="BL2460" s="14">
        <f t="shared" si="2909"/>
        <v>0.28868197561795128</v>
      </c>
      <c r="BM2460" s="14">
        <f t="shared" si="2910"/>
        <v>0.15276657095494156</v>
      </c>
      <c r="BN2460" s="14">
        <f t="shared" si="2911"/>
        <v>0.84721984385947391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1.7840909090909101</v>
      </c>
      <c r="F2461" s="10">
        <f>VLOOKUP(B2461,home!$B$2:$E$405,3,FALSE)</f>
        <v>1.79</v>
      </c>
      <c r="G2461" s="10">
        <f>VLOOKUP(C2461,away!$B$2:$E$405,4,FALSE)</f>
        <v>0.56000000000000005</v>
      </c>
      <c r="H2461" s="10">
        <f>VLOOKUP(A2461,away!$A$2:$E$405,3,FALSE)</f>
        <v>1.3295454545454499</v>
      </c>
      <c r="I2461" s="10">
        <f>VLOOKUP(C2461,away!$B$2:$E$405,3,FALSE)</f>
        <v>0.9</v>
      </c>
      <c r="J2461" s="10">
        <f>VLOOKUP(B2461,home!$B$2:$E$405,4,FALSE)</f>
        <v>0.75</v>
      </c>
      <c r="K2461" s="12">
        <f t="shared" si="2856"/>
        <v>1.7883727272727283</v>
      </c>
      <c r="L2461" s="12">
        <f t="shared" si="2857"/>
        <v>0.89744318181817873</v>
      </c>
      <c r="M2461" s="13">
        <f t="shared" si="2858"/>
        <v>6.8165554405454645E-2</v>
      </c>
      <c r="N2461" s="13">
        <f t="shared" si="2859"/>
        <v>0.12190541843814044</v>
      </c>
      <c r="O2461" s="13">
        <f t="shared" si="2860"/>
        <v>6.1174712036031385E-2</v>
      </c>
      <c r="P2461" s="13">
        <f t="shared" si="2861"/>
        <v>0.10940318660400122</v>
      </c>
      <c r="Q2461" s="13">
        <f t="shared" si="2862"/>
        <v>0.10900616282077022</v>
      </c>
      <c r="R2461" s="13">
        <f t="shared" si="2863"/>
        <v>2.745041410821342E-2</v>
      </c>
      <c r="S2461" s="13">
        <f t="shared" si="2864"/>
        <v>4.389701420132567E-2</v>
      </c>
      <c r="T2461" s="13">
        <f t="shared" si="2865"/>
        <v>9.7826837599662472E-2</v>
      </c>
      <c r="U2461" s="13">
        <f t="shared" si="2866"/>
        <v>4.9091571943471406E-2</v>
      </c>
      <c r="V2461" s="13">
        <f t="shared" si="2867"/>
        <v>7.8281199645540717E-3</v>
      </c>
      <c r="W2461" s="13">
        <f t="shared" si="2868"/>
        <v>6.498121623110531E-2</v>
      </c>
      <c r="X2461" s="13">
        <f t="shared" si="2869"/>
        <v>5.8316949452858223E-2</v>
      </c>
      <c r="Y2461" s="13">
        <f t="shared" si="2870"/>
        <v>2.6168074335451492E-2</v>
      </c>
      <c r="Z2461" s="13">
        <f t="shared" si="2871"/>
        <v>8.211728993167227E-3</v>
      </c>
      <c r="AA2461" s="13">
        <f t="shared" si="2872"/>
        <v>1.4685632175135006E-2</v>
      </c>
      <c r="AB2461" s="13">
        <f t="shared" si="2873"/>
        <v>1.3131692032385164E-2</v>
      </c>
      <c r="AC2461" s="13">
        <f t="shared" si="2874"/>
        <v>7.8524013769710273E-4</v>
      </c>
      <c r="AD2461" s="13">
        <f t="shared" si="2875"/>
        <v>2.9052658723180184E-2</v>
      </c>
      <c r="AE2461" s="13">
        <f t="shared" si="2876"/>
        <v>2.6073110484808489E-2</v>
      </c>
      <c r="AF2461" s="13">
        <f t="shared" si="2877"/>
        <v>1.1699567616691723E-2</v>
      </c>
      <c r="AG2461" s="13">
        <f t="shared" si="2878"/>
        <v>3.4998990626069161E-3</v>
      </c>
      <c r="AH2461" s="13">
        <f t="shared" si="2879"/>
        <v>1.8423900489641456E-3</v>
      </c>
      <c r="AI2461" s="13">
        <f t="shared" si="2880"/>
        <v>3.2948801165661444E-3</v>
      </c>
      <c r="AJ2461" s="13">
        <f t="shared" si="2881"/>
        <v>2.9462368700500412E-3</v>
      </c>
      <c r="AK2461" s="13">
        <f t="shared" si="2882"/>
        <v>1.756323222160953E-3</v>
      </c>
      <c r="AL2461" s="13">
        <f t="shared" si="2883"/>
        <v>5.0411251878003259E-5</v>
      </c>
      <c r="AM2461" s="13">
        <f t="shared" si="2884"/>
        <v>1.0391396503059506E-2</v>
      </c>
      <c r="AN2461" s="13">
        <f t="shared" si="2885"/>
        <v>9.3256879412400191E-3</v>
      </c>
      <c r="AO2461" s="13">
        <f t="shared" si="2886"/>
        <v>4.1846375293149319E-3</v>
      </c>
      <c r="AP2461" s="13">
        <f t="shared" si="2887"/>
        <v>1.2518248063547184E-3</v>
      </c>
      <c r="AQ2461" s="13">
        <f t="shared" si="2888"/>
        <v>2.808604093234759E-4</v>
      </c>
      <c r="AR2461" s="13">
        <f t="shared" si="2889"/>
        <v>3.3068807753850669E-4</v>
      </c>
      <c r="AS2461" s="13">
        <f t="shared" si="2890"/>
        <v>5.9139353910411449E-4</v>
      </c>
      <c r="AT2461" s="13">
        <f t="shared" si="2891"/>
        <v>5.2881603820954825E-4</v>
      </c>
      <c r="AU2461" s="13">
        <f t="shared" si="2892"/>
        <v>3.1524006015945641E-4</v>
      </c>
      <c r="AV2461" s="13">
        <f t="shared" si="2893"/>
        <v>1.4094168153324656E-4</v>
      </c>
      <c r="AW2461" s="13">
        <f t="shared" si="2894"/>
        <v>2.2474497095319728E-6</v>
      </c>
      <c r="AX2461" s="13">
        <f t="shared" si="2895"/>
        <v>3.0972816840581369E-3</v>
      </c>
      <c r="AY2461" s="13">
        <f t="shared" si="2896"/>
        <v>2.7796343295283014E-3</v>
      </c>
      <c r="AZ2461" s="13">
        <f t="shared" si="2897"/>
        <v>1.2472819384914593E-3</v>
      </c>
      <c r="BA2461" s="13">
        <f t="shared" si="2898"/>
        <v>3.731215571680404E-4</v>
      </c>
      <c r="BB2461" s="13">
        <f t="shared" si="2899"/>
        <v>8.37138493674599E-5</v>
      </c>
      <c r="BC2461" s="13">
        <f t="shared" si="2900"/>
        <v>1.502568466771619E-5</v>
      </c>
      <c r="BD2461" s="13">
        <f t="shared" si="2901"/>
        <v>4.9462293415915657E-5</v>
      </c>
      <c r="BE2461" s="13">
        <f t="shared" si="2902"/>
        <v>8.8457016573384982E-5</v>
      </c>
      <c r="BF2461" s="13">
        <f t="shared" si="2903"/>
        <v>7.909705798787674E-5</v>
      </c>
      <c r="BG2461" s="13">
        <f t="shared" si="2904"/>
        <v>4.7151673771009427E-5</v>
      </c>
      <c r="BH2461" s="13">
        <f t="shared" si="2905"/>
        <v>2.1081191854333534E-5</v>
      </c>
      <c r="BI2461" s="13">
        <f t="shared" si="2906"/>
        <v>7.5402057141388122E-6</v>
      </c>
      <c r="BJ2461" s="14">
        <f t="shared" si="2907"/>
        <v>0.58156036099784947</v>
      </c>
      <c r="BK2461" s="14">
        <f t="shared" si="2908"/>
        <v>0.23290916089443897</v>
      </c>
      <c r="BL2461" s="14">
        <f t="shared" si="2909"/>
        <v>0.17757372138883923</v>
      </c>
      <c r="BM2461" s="14">
        <f t="shared" si="2910"/>
        <v>0.50037213698186445</v>
      </c>
      <c r="BN2461" s="14">
        <f t="shared" si="2911"/>
        <v>0.49710544841261134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1.7840909090909101</v>
      </c>
      <c r="F2462" s="10">
        <f>VLOOKUP(B2462,home!$B$2:$E$405,3,FALSE)</f>
        <v>0.56000000000000005</v>
      </c>
      <c r="G2462" s="10">
        <f>VLOOKUP(C2462,away!$B$2:$E$405,4,FALSE)</f>
        <v>1.96</v>
      </c>
      <c r="H2462" s="10">
        <f>VLOOKUP(A2462,away!$A$2:$E$405,3,FALSE)</f>
        <v>1.3295454545454499</v>
      </c>
      <c r="I2462" s="10">
        <f>VLOOKUP(C2462,away!$B$2:$E$405,3,FALSE)</f>
        <v>0.7</v>
      </c>
      <c r="J2462" s="10">
        <f>VLOOKUP(B2462,home!$B$2:$E$405,4,FALSE)</f>
        <v>0.75</v>
      </c>
      <c r="K2462" s="12">
        <f t="shared" si="2856"/>
        <v>1.958218181818183</v>
      </c>
      <c r="L2462" s="12">
        <f t="shared" si="2857"/>
        <v>0.69801136363636118</v>
      </c>
      <c r="M2462" s="13">
        <f t="shared" si="2858"/>
        <v>7.0212456164176276E-2</v>
      </c>
      <c r="N2462" s="13">
        <f t="shared" si="2859"/>
        <v>0.13749130825080214</v>
      </c>
      <c r="O2462" s="13">
        <f t="shared" si="2860"/>
        <v>4.9009092271414922E-2</v>
      </c>
      <c r="P2462" s="13">
        <f t="shared" si="2861"/>
        <v>9.5970495560289693E-2</v>
      </c>
      <c r="Q2462" s="13">
        <f t="shared" si="2862"/>
        <v>0.13461898982934459</v>
      </c>
      <c r="R2462" s="13">
        <f t="shared" si="2863"/>
        <v>1.7104451663475285E-2</v>
      </c>
      <c r="S2462" s="13">
        <f t="shared" si="2864"/>
        <v>3.2794522942450735E-2</v>
      </c>
      <c r="T2462" s="13">
        <f t="shared" si="2865"/>
        <v>9.3965584662130258E-2</v>
      </c>
      <c r="U2462" s="13">
        <f t="shared" si="2866"/>
        <v>3.3494248237447573E-2</v>
      </c>
      <c r="V2462" s="13">
        <f t="shared" si="2867"/>
        <v>4.9806082066929476E-3</v>
      </c>
      <c r="W2462" s="13">
        <f t="shared" si="2868"/>
        <v>8.787111783393986E-2</v>
      </c>
      <c r="X2462" s="13">
        <f t="shared" si="2869"/>
        <v>6.1335038783519744E-2</v>
      </c>
      <c r="Y2462" s="13">
        <f t="shared" si="2870"/>
        <v>2.1406277029986855E-2</v>
      </c>
      <c r="Z2462" s="13">
        <f t="shared" si="2871"/>
        <v>3.9797005432915368E-3</v>
      </c>
      <c r="AA2462" s="13">
        <f t="shared" si="2872"/>
        <v>7.7931219620651897E-3</v>
      </c>
      <c r="AB2462" s="13">
        <f t="shared" si="2873"/>
        <v>7.6303165596213239E-3</v>
      </c>
      <c r="AC2462" s="13">
        <f t="shared" si="2874"/>
        <v>4.2548667991179764E-4</v>
      </c>
      <c r="AD2462" s="13">
        <f t="shared" si="2875"/>
        <v>4.3017705149777263E-2</v>
      </c>
      <c r="AE2462" s="13">
        <f t="shared" si="2876"/>
        <v>3.0026847032102948E-2</v>
      </c>
      <c r="AF2462" s="13">
        <f t="shared" si="2877"/>
        <v>1.04795402212893E-2</v>
      </c>
      <c r="AG2462" s="13">
        <f t="shared" si="2878"/>
        <v>2.4382793867147464E-3</v>
      </c>
      <c r="AH2462" s="13">
        <f t="shared" si="2879"/>
        <v>6.9446905077182334E-4</v>
      </c>
      <c r="AI2462" s="13">
        <f t="shared" si="2880"/>
        <v>1.3599219219313993E-3</v>
      </c>
      <c r="AJ2462" s="13">
        <f t="shared" si="2881"/>
        <v>1.3315119166895971E-3</v>
      </c>
      <c r="AK2462" s="13">
        <f t="shared" si="2882"/>
        <v>8.6913028152304887E-4</v>
      </c>
      <c r="AL2462" s="13">
        <f t="shared" si="2883"/>
        <v>2.3263204141416676E-5</v>
      </c>
      <c r="AM2462" s="13">
        <f t="shared" si="2884"/>
        <v>1.6847610472877497E-2</v>
      </c>
      <c r="AN2462" s="13">
        <f t="shared" si="2885"/>
        <v>1.1759823560187461E-2</v>
      </c>
      <c r="AO2462" s="13">
        <f t="shared" si="2886"/>
        <v>4.1042452396847281E-3</v>
      </c>
      <c r="AP2462" s="13">
        <f t="shared" si="2887"/>
        <v>9.5493660548346044E-4</v>
      </c>
      <c r="AQ2462" s="13">
        <f t="shared" si="2888"/>
        <v>1.6663915054494701E-4</v>
      </c>
      <c r="AR2462" s="13">
        <f t="shared" si="2889"/>
        <v>9.6949457826497968E-5</v>
      </c>
      <c r="AS2462" s="13">
        <f t="shared" si="2890"/>
        <v>1.8984819103326348E-4</v>
      </c>
      <c r="AT2462" s="13">
        <f t="shared" si="2891"/>
        <v>1.8588208973331418E-4</v>
      </c>
      <c r="AU2462" s="13">
        <f t="shared" si="2892"/>
        <v>1.2133256259671159E-4</v>
      </c>
      <c r="AV2462" s="13">
        <f t="shared" si="2893"/>
        <v>5.9398907530868369E-5</v>
      </c>
      <c r="AW2462" s="13">
        <f t="shared" si="2894"/>
        <v>8.8326414798012198E-7</v>
      </c>
      <c r="AX2462" s="13">
        <f t="shared" si="2895"/>
        <v>5.4985495246965277E-3</v>
      </c>
      <c r="AY2462" s="13">
        <f t="shared" si="2896"/>
        <v>3.8380500517554892E-3</v>
      </c>
      <c r="AZ2462" s="13">
        <f t="shared" si="2897"/>
        <v>1.3395012751652275E-3</v>
      </c>
      <c r="BA2462" s="13">
        <f t="shared" si="2898"/>
        <v>3.1166237055690839E-4</v>
      </c>
      <c r="BB2462" s="13">
        <f t="shared" si="2899"/>
        <v>5.4385969066642132E-5</v>
      </c>
      <c r="BC2462" s="13">
        <f t="shared" si="2900"/>
        <v>7.5924048861783687E-6</v>
      </c>
      <c r="BD2462" s="13">
        <f t="shared" si="2901"/>
        <v>1.1278637210213285E-5</v>
      </c>
      <c r="BE2462" s="13">
        <f t="shared" si="2902"/>
        <v>2.2086032451170764E-5</v>
      </c>
      <c r="BF2462" s="13">
        <f t="shared" si="2903"/>
        <v>2.1624635155054503E-5</v>
      </c>
      <c r="BG2462" s="13">
        <f t="shared" si="2904"/>
        <v>1.4115251245270795E-5</v>
      </c>
      <c r="BH2462" s="13">
        <f t="shared" si="2905"/>
        <v>6.9101854073552562E-6</v>
      </c>
      <c r="BI2462" s="13">
        <f t="shared" si="2906"/>
        <v>2.7063301408835484E-6</v>
      </c>
      <c r="BJ2462" s="14">
        <f t="shared" si="2907"/>
        <v>0.66753368480451269</v>
      </c>
      <c r="BK2462" s="14">
        <f t="shared" si="2908"/>
        <v>0.20824488280941833</v>
      </c>
      <c r="BL2462" s="14">
        <f t="shared" si="2909"/>
        <v>0.12001839614527075</v>
      </c>
      <c r="BM2462" s="14">
        <f t="shared" si="2910"/>
        <v>0.49153270377538305</v>
      </c>
      <c r="BN2462" s="14">
        <f t="shared" si="2911"/>
        <v>0.50440679373950292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1.7840909090909101</v>
      </c>
      <c r="F2463" s="10">
        <f>VLOOKUP(B2463,home!$B$2:$E$405,3,FALSE)</f>
        <v>0.9</v>
      </c>
      <c r="G2463" s="10">
        <f>VLOOKUP(C2463,away!$B$2:$E$405,4,FALSE)</f>
        <v>0.84</v>
      </c>
      <c r="H2463" s="10">
        <f>VLOOKUP(A2463,away!$A$2:$E$405,3,FALSE)</f>
        <v>1.3295454545454499</v>
      </c>
      <c r="I2463" s="10">
        <f>VLOOKUP(C2463,away!$B$2:$E$405,3,FALSE)</f>
        <v>0.42</v>
      </c>
      <c r="J2463" s="10">
        <f>VLOOKUP(B2463,home!$B$2:$E$405,4,FALSE)</f>
        <v>0.75</v>
      </c>
      <c r="K2463" s="12">
        <f t="shared" si="2856"/>
        <v>1.3487727272727279</v>
      </c>
      <c r="L2463" s="12">
        <f t="shared" si="2857"/>
        <v>0.41880681818181675</v>
      </c>
      <c r="M2463" s="13">
        <f t="shared" si="2858"/>
        <v>0.1707457714417055</v>
      </c>
      <c r="N2463" s="13">
        <f t="shared" si="2859"/>
        <v>0.23029723981771497</v>
      </c>
      <c r="O2463" s="13">
        <f t="shared" si="2860"/>
        <v>7.1509493255500392E-2</v>
      </c>
      <c r="P2463" s="13">
        <f t="shared" si="2861"/>
        <v>9.6450054244112002E-2</v>
      </c>
      <c r="Q2463" s="13">
        <f t="shared" si="2862"/>
        <v>0.15530931811616047</v>
      </c>
      <c r="R2463" s="13">
        <f t="shared" si="2863"/>
        <v>1.4974331670065103E-2</v>
      </c>
      <c r="S2463" s="13">
        <f t="shared" si="2864"/>
        <v>1.3620561266532103E-2</v>
      </c>
      <c r="T2463" s="13">
        <f t="shared" si="2865"/>
        <v>6.5044601354216747E-2</v>
      </c>
      <c r="U2463" s="13">
        <f t="shared" si="2866"/>
        <v>2.0196970165720089E-2</v>
      </c>
      <c r="V2463" s="13">
        <f t="shared" si="2867"/>
        <v>8.5487971834767335E-4</v>
      </c>
      <c r="W2463" s="13">
        <f t="shared" si="2868"/>
        <v>6.9825657522133808E-2</v>
      </c>
      <c r="X2463" s="13">
        <f t="shared" si="2869"/>
        <v>2.9243461454298098E-2</v>
      </c>
      <c r="Y2463" s="13">
        <f t="shared" si="2870"/>
        <v>6.1236805221485955E-3</v>
      </c>
      <c r="Z2463" s="13">
        <f t="shared" si="2871"/>
        <v>2.0904507337130593E-3</v>
      </c>
      <c r="AA2463" s="13">
        <f t="shared" si="2872"/>
        <v>2.8195429373394378E-3</v>
      </c>
      <c r="AB2463" s="13">
        <f t="shared" si="2873"/>
        <v>1.9014613086289361E-3</v>
      </c>
      <c r="AC2463" s="13">
        <f t="shared" si="2874"/>
        <v>3.0181272759577062E-5</v>
      </c>
      <c r="AD2463" s="13">
        <f t="shared" si="2875"/>
        <v>2.3544735632434973E-2</v>
      </c>
      <c r="AE2463" s="13">
        <f t="shared" si="2876"/>
        <v>9.8606958151521359E-3</v>
      </c>
      <c r="AF2463" s="13">
        <f t="shared" si="2877"/>
        <v>2.0648633197013111E-3</v>
      </c>
      <c r="AG2463" s="13">
        <f t="shared" si="2878"/>
        <v>2.8825961230148324E-4</v>
      </c>
      <c r="AH2463" s="13">
        <f t="shared" si="2879"/>
        <v>2.1887375508805259E-4</v>
      </c>
      <c r="AI2463" s="13">
        <f t="shared" si="2880"/>
        <v>2.9521095157853576E-4</v>
      </c>
      <c r="AJ2463" s="13">
        <f t="shared" si="2881"/>
        <v>1.9908624014067946E-4</v>
      </c>
      <c r="AK2463" s="13">
        <f t="shared" si="2882"/>
        <v>8.9507363692339152E-5</v>
      </c>
      <c r="AL2463" s="13">
        <f t="shared" si="2883"/>
        <v>6.8194611678834922E-7</v>
      </c>
      <c r="AM2463" s="13">
        <f t="shared" si="2884"/>
        <v>6.3512994583749434E-3</v>
      </c>
      <c r="AN2463" s="13">
        <f t="shared" si="2885"/>
        <v>2.6599675174819059E-3</v>
      </c>
      <c r="AO2463" s="13">
        <f t="shared" si="2886"/>
        <v>5.5700626623179158E-4</v>
      </c>
      <c r="AP2463" s="13">
        <f t="shared" si="2887"/>
        <v>7.77593406892902E-5</v>
      </c>
      <c r="AQ2463" s="13">
        <f t="shared" si="2888"/>
        <v>8.1415355144993748E-6</v>
      </c>
      <c r="AR2463" s="13">
        <f t="shared" si="2889"/>
        <v>1.8333164190386719E-5</v>
      </c>
      <c r="AS2463" s="13">
        <f t="shared" si="2890"/>
        <v>2.4727271864606608E-5</v>
      </c>
      <c r="AT2463" s="13">
        <f t="shared" si="2891"/>
        <v>1.6675734955419825E-5</v>
      </c>
      <c r="AU2463" s="13">
        <f t="shared" si="2892"/>
        <v>7.4972588383662521E-6</v>
      </c>
      <c r="AV2463" s="13">
        <f t="shared" si="2893"/>
        <v>2.5280245626232038E-6</v>
      </c>
      <c r="AW2463" s="13">
        <f t="shared" si="2894"/>
        <v>1.0700401636179117E-8</v>
      </c>
      <c r="AX2463" s="13">
        <f t="shared" si="2895"/>
        <v>1.427743248699693E-3</v>
      </c>
      <c r="AY2463" s="13">
        <f t="shared" si="2896"/>
        <v>5.9794860716848861E-4</v>
      </c>
      <c r="AZ2463" s="13">
        <f t="shared" si="2897"/>
        <v>1.252124768022419E-4</v>
      </c>
      <c r="BA2463" s="13">
        <f t="shared" si="2898"/>
        <v>1.7479946335403828E-5</v>
      </c>
      <c r="BB2463" s="13">
        <f t="shared" si="2899"/>
        <v>1.8301801766798457E-6</v>
      </c>
      <c r="BC2463" s="13">
        <f t="shared" si="2900"/>
        <v>1.532983872989444E-7</v>
      </c>
      <c r="BD2463" s="13">
        <f t="shared" si="2901"/>
        <v>1.2796756936301136E-6</v>
      </c>
      <c r="BE2463" s="13">
        <f t="shared" si="2902"/>
        <v>1.7259916753221078E-6</v>
      </c>
      <c r="BF2463" s="13">
        <f t="shared" si="2903"/>
        <v>1.1639852495871122E-6</v>
      </c>
      <c r="BG2463" s="13">
        <f t="shared" si="2904"/>
        <v>5.2331718653027874E-7</v>
      </c>
      <c r="BH2463" s="13">
        <f t="shared" si="2905"/>
        <v>1.7645898722628372E-7</v>
      </c>
      <c r="BI2463" s="13">
        <f t="shared" si="2906"/>
        <v>4.7600613890595669E-8</v>
      </c>
      <c r="BJ2463" s="14">
        <f t="shared" si="2907"/>
        <v>0.60342705504212479</v>
      </c>
      <c r="BK2463" s="14">
        <f t="shared" si="2908"/>
        <v>0.28230007849674216</v>
      </c>
      <c r="BL2463" s="14">
        <f t="shared" si="2909"/>
        <v>0.11227915613157118</v>
      </c>
      <c r="BM2463" s="14">
        <f t="shared" si="2910"/>
        <v>0.26021259395212581</v>
      </c>
      <c r="BN2463" s="14">
        <f t="shared" si="2911"/>
        <v>0.73928620854525839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1.29113924050633</v>
      </c>
      <c r="F2464" s="10">
        <f>VLOOKUP(B2464,home!$B$2:$E$405,3,FALSE)</f>
        <v>0.57999999999999996</v>
      </c>
      <c r="G2464" s="10">
        <f>VLOOKUP(C2464,away!$B$2:$E$405,4,FALSE)</f>
        <v>0.77</v>
      </c>
      <c r="H2464" s="10">
        <f>VLOOKUP(A2464,away!$A$2:$E$405,3,FALSE)</f>
        <v>1.17721518987342</v>
      </c>
      <c r="I2464" s="10">
        <f>VLOOKUP(C2464,away!$B$2:$E$405,3,FALSE)</f>
        <v>0.77</v>
      </c>
      <c r="J2464" s="10">
        <f>VLOOKUP(B2464,home!$B$2:$E$405,4,FALSE)</f>
        <v>1.06</v>
      </c>
      <c r="K2464" s="12">
        <f t="shared" si="2856"/>
        <v>0.57662278481012696</v>
      </c>
      <c r="L2464" s="12">
        <f t="shared" si="2857"/>
        <v>0.96084303797468551</v>
      </c>
      <c r="M2464" s="13">
        <f t="shared" si="2858"/>
        <v>0.21492507009496681</v>
      </c>
      <c r="N2464" s="13">
        <f t="shared" si="2859"/>
        <v>0.12393069244367148</v>
      </c>
      <c r="O2464" s="13">
        <f t="shared" si="2860"/>
        <v>0.20650925728697009</v>
      </c>
      <c r="P2464" s="13">
        <f t="shared" si="2861"/>
        <v>0.11907794302588369</v>
      </c>
      <c r="Q2464" s="13">
        <f t="shared" si="2862"/>
        <v>3.5730630500158601E-2</v>
      </c>
      <c r="R2464" s="13">
        <f t="shared" si="2863"/>
        <v>9.9211491070754165E-2</v>
      </c>
      <c r="S2464" s="13">
        <f t="shared" si="2864"/>
        <v>1.6493604618821604E-2</v>
      </c>
      <c r="T2464" s="13">
        <f t="shared" si="2865"/>
        <v>3.4331527558523339E-2</v>
      </c>
      <c r="U2464" s="13">
        <f t="shared" si="2866"/>
        <v>5.7207606266383305E-2</v>
      </c>
      <c r="V2464" s="13">
        <f t="shared" si="2867"/>
        <v>1.0153536094249383E-3</v>
      </c>
      <c r="W2464" s="13">
        <f t="shared" si="2868"/>
        <v>6.8676985540077045E-3</v>
      </c>
      <c r="X2464" s="13">
        <f t="shared" si="2869"/>
        <v>6.5987803425271163E-3</v>
      </c>
      <c r="Y2464" s="13">
        <f t="shared" si="2870"/>
        <v>3.1701960756206956E-3</v>
      </c>
      <c r="Z2464" s="13">
        <f t="shared" si="2871"/>
        <v>3.177555682747394E-2</v>
      </c>
      <c r="AA2464" s="13">
        <f t="shared" si="2872"/>
        <v>1.8322510066750463E-2</v>
      </c>
      <c r="AB2464" s="13">
        <f t="shared" si="2873"/>
        <v>5.2825883897006185E-3</v>
      </c>
      <c r="AC2464" s="13">
        <f t="shared" si="2874"/>
        <v>3.5159410207707652E-5</v>
      </c>
      <c r="AD2464" s="13">
        <f t="shared" si="2875"/>
        <v>9.9001786636210092E-4</v>
      </c>
      <c r="AE2464" s="13">
        <f t="shared" si="2876"/>
        <v>9.5125177436457698E-4</v>
      </c>
      <c r="AF2464" s="13">
        <f t="shared" si="2877"/>
        <v>4.5700182237963516E-4</v>
      </c>
      <c r="AG2464" s="13">
        <f t="shared" si="2878"/>
        <v>1.4636900645840543E-4</v>
      </c>
      <c r="AH2464" s="13">
        <f t="shared" si="2879"/>
        <v>7.6328306388618291E-3</v>
      </c>
      <c r="AI2464" s="13">
        <f t="shared" si="2880"/>
        <v>4.4012640589645678E-3</v>
      </c>
      <c r="AJ2464" s="13">
        <f t="shared" si="2881"/>
        <v>1.2689345691824358E-3</v>
      </c>
      <c r="AK2464" s="13">
        <f t="shared" si="2882"/>
        <v>2.4389886167460497E-4</v>
      </c>
      <c r="AL2464" s="13">
        <f t="shared" si="2883"/>
        <v>7.7919439434164649E-7</v>
      </c>
      <c r="AM2464" s="13">
        <f t="shared" si="2884"/>
        <v>1.1417337182269898E-4</v>
      </c>
      <c r="AN2464" s="13">
        <f t="shared" si="2885"/>
        <v>1.0970268943793543E-4</v>
      </c>
      <c r="AO2464" s="13">
        <f t="shared" si="2886"/>
        <v>5.2703532696769664E-5</v>
      </c>
      <c r="AP2464" s="13">
        <f t="shared" si="2887"/>
        <v>1.6879940822787446E-5</v>
      </c>
      <c r="AQ2464" s="13">
        <f t="shared" si="2888"/>
        <v>4.0547434052499994E-6</v>
      </c>
      <c r="AR2464" s="13">
        <f t="shared" si="2889"/>
        <v>1.4667904358780526E-3</v>
      </c>
      <c r="AS2464" s="13">
        <f t="shared" si="2890"/>
        <v>8.4578478586886253E-4</v>
      </c>
      <c r="AT2464" s="13">
        <f t="shared" si="2891"/>
        <v>2.4384938928887016E-4</v>
      </c>
      <c r="AU2464" s="13">
        <f t="shared" si="2892"/>
        <v>4.6869704641999028E-5</v>
      </c>
      <c r="AV2464" s="13">
        <f t="shared" si="2893"/>
        <v>6.7565349034744008E-6</v>
      </c>
      <c r="AW2464" s="13">
        <f t="shared" si="2894"/>
        <v>1.1991888053319205E-8</v>
      </c>
      <c r="AX2464" s="13">
        <f t="shared" si="2895"/>
        <v>1.0972494601927795E-5</v>
      </c>
      <c r="AY2464" s="13">
        <f t="shared" si="2896"/>
        <v>1.0542845047477137E-5</v>
      </c>
      <c r="AZ2464" s="13">
        <f t="shared" si="2897"/>
        <v>5.0650096321571509E-6</v>
      </c>
      <c r="BA2464" s="13">
        <f t="shared" si="2898"/>
        <v>1.6222264141109736E-6</v>
      </c>
      <c r="BB2464" s="13">
        <f t="shared" si="2899"/>
        <v>3.8967623900429196E-7</v>
      </c>
      <c r="BC2464" s="13">
        <f t="shared" si="2900"/>
        <v>7.488354026228674E-8</v>
      </c>
      <c r="BD2464" s="13">
        <f t="shared" si="2901"/>
        <v>2.348925630802134E-4</v>
      </c>
      <c r="BE2464" s="13">
        <f t="shared" si="2902"/>
        <v>1.3544440385450106E-4</v>
      </c>
      <c r="BF2464" s="13">
        <f t="shared" si="2903"/>
        <v>3.9050164668764939E-5</v>
      </c>
      <c r="BG2464" s="13">
        <f t="shared" si="2904"/>
        <v>7.5057382328657564E-6</v>
      </c>
      <c r="BH2464" s="13">
        <f t="shared" si="2905"/>
        <v>1.0819949204727231E-6</v>
      </c>
      <c r="BI2464" s="13">
        <f t="shared" si="2906"/>
        <v>1.2478058483867872E-7</v>
      </c>
      <c r="BJ2464" s="14">
        <f t="shared" si="2907"/>
        <v>0.21350034735773404</v>
      </c>
      <c r="BK2464" s="14">
        <f t="shared" si="2908"/>
        <v>0.35155845279874659</v>
      </c>
      <c r="BL2464" s="14">
        <f t="shared" si="2909"/>
        <v>0.40310853170516509</v>
      </c>
      <c r="BM2464" s="14">
        <f t="shared" si="2910"/>
        <v>0.20054727341355522</v>
      </c>
      <c r="BN2464" s="14">
        <f t="shared" si="2911"/>
        <v>0.79938508442240486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1.29113924050633</v>
      </c>
      <c r="F2465" s="10">
        <f>VLOOKUP(B2465,home!$B$2:$E$405,3,FALSE)</f>
        <v>0.57999999999999996</v>
      </c>
      <c r="G2465" s="10">
        <f>VLOOKUP(C2465,away!$B$2:$E$405,4,FALSE)</f>
        <v>1.55</v>
      </c>
      <c r="H2465" s="10">
        <f>VLOOKUP(A2465,away!$A$2:$E$405,3,FALSE)</f>
        <v>1.17721518987342</v>
      </c>
      <c r="I2465" s="10">
        <f>VLOOKUP(C2465,away!$B$2:$E$405,3,FALSE)</f>
        <v>0.39</v>
      </c>
      <c r="J2465" s="10">
        <f>VLOOKUP(B2465,home!$B$2:$E$405,4,FALSE)</f>
        <v>1.27</v>
      </c>
      <c r="K2465" s="12">
        <f t="shared" si="2856"/>
        <v>1.1607341772151907</v>
      </c>
      <c r="L2465" s="12">
        <f t="shared" si="2857"/>
        <v>0.58307468354430503</v>
      </c>
      <c r="M2465" s="13">
        <f t="shared" si="2858"/>
        <v>0.17485313940979641</v>
      </c>
      <c r="N2465" s="13">
        <f t="shared" si="2859"/>
        <v>0.20295801490632306</v>
      </c>
      <c r="O2465" s="13">
        <f t="shared" si="2860"/>
        <v>0.1019524389280953</v>
      </c>
      <c r="P2465" s="13">
        <f t="shared" si="2861"/>
        <v>0.11833968031428467</v>
      </c>
      <c r="Q2465" s="13">
        <f t="shared" si="2862"/>
        <v>0.11779015222075967</v>
      </c>
      <c r="R2465" s="13">
        <f t="shared" si="2863"/>
        <v>2.9722943032284625E-2</v>
      </c>
      <c r="S2465" s="13">
        <f t="shared" si="2864"/>
        <v>2.0022917495444298E-2</v>
      </c>
      <c r="T2465" s="13">
        <f t="shared" si="2865"/>
        <v>6.8680455730754972E-2</v>
      </c>
      <c r="U2465" s="13">
        <f t="shared" si="2866"/>
        <v>3.4500435824992876E-2</v>
      </c>
      <c r="V2465" s="13">
        <f t="shared" si="2867"/>
        <v>1.5057116334365982E-3</v>
      </c>
      <c r="W2465" s="13">
        <f t="shared" si="2868"/>
        <v>4.5574351807338508E-2</v>
      </c>
      <c r="X2465" s="13">
        <f t="shared" si="2869"/>
        <v>2.6573250757800732E-2</v>
      </c>
      <c r="Y2465" s="13">
        <f t="shared" si="2870"/>
        <v>7.7470948881740616E-3</v>
      </c>
      <c r="Z2465" s="13">
        <f t="shared" si="2871"/>
        <v>5.7768985341849219E-3</v>
      </c>
      <c r="AA2465" s="13">
        <f t="shared" si="2872"/>
        <v>6.7054435669327761E-3</v>
      </c>
      <c r="AB2465" s="13">
        <f t="shared" si="2873"/>
        <v>3.8916187607633051E-3</v>
      </c>
      <c r="AC2465" s="13">
        <f t="shared" si="2874"/>
        <v>6.3691104556314355E-5</v>
      </c>
      <c r="AD2465" s="13">
        <f t="shared" si="2875"/>
        <v>1.3224926936801679E-2</v>
      </c>
      <c r="AE2465" s="13">
        <f t="shared" si="2876"/>
        <v>7.7111200885721948E-3</v>
      </c>
      <c r="AF2465" s="13">
        <f t="shared" si="2877"/>
        <v>2.2480794527081826E-3</v>
      </c>
      <c r="AG2465" s="13">
        <f t="shared" si="2878"/>
        <v>4.3693273849009276E-4</v>
      </c>
      <c r="AH2465" s="13">
        <f t="shared" si="2879"/>
        <v>8.4209082117185814E-4</v>
      </c>
      <c r="AI2465" s="13">
        <f t="shared" si="2880"/>
        <v>9.7744359645338097E-4</v>
      </c>
      <c r="AJ2465" s="13">
        <f t="shared" si="2881"/>
        <v>5.6727609435178617E-4</v>
      </c>
      <c r="AK2465" s="13">
        <f t="shared" si="2882"/>
        <v>2.1948558354375577E-4</v>
      </c>
      <c r="AL2465" s="13">
        <f t="shared" si="2883"/>
        <v>1.7242321133035676E-6</v>
      </c>
      <c r="AM2465" s="13">
        <f t="shared" si="2884"/>
        <v>3.0701249373438996E-3</v>
      </c>
      <c r="AN2465" s="13">
        <f t="shared" si="2885"/>
        <v>1.7901121262832739E-3</v>
      </c>
      <c r="AO2465" s="13">
        <f t="shared" si="2886"/>
        <v>5.2188453077072134E-4</v>
      </c>
      <c r="AP2465" s="13">
        <f t="shared" si="2887"/>
        <v>1.0143255254193551E-4</v>
      </c>
      <c r="AQ2465" s="13">
        <f t="shared" si="2888"/>
        <v>1.4785688368620035E-5</v>
      </c>
      <c r="AR2465" s="13">
        <f t="shared" si="2889"/>
        <v>9.8200367814069026E-5</v>
      </c>
      <c r="AS2465" s="13">
        <f t="shared" si="2890"/>
        <v>1.139845231368925E-4</v>
      </c>
      <c r="AT2465" s="13">
        <f t="shared" si="2891"/>
        <v>6.6152865839283408E-5</v>
      </c>
      <c r="AU2465" s="13">
        <f t="shared" si="2892"/>
        <v>2.5595297433462504E-5</v>
      </c>
      <c r="AV2465" s="13">
        <f t="shared" si="2893"/>
        <v>7.427334126752047E-6</v>
      </c>
      <c r="AW2465" s="13">
        <f t="shared" si="2894"/>
        <v>3.2415310510279642E-8</v>
      </c>
      <c r="AX2465" s="13">
        <f t="shared" si="2895"/>
        <v>5.9393315718261799E-4</v>
      </c>
      <c r="AY2465" s="13">
        <f t="shared" si="2896"/>
        <v>3.4630738767072502E-4</v>
      </c>
      <c r="AZ2465" s="13">
        <f t="shared" si="2897"/>
        <v>1.0096153523758147E-4</v>
      </c>
      <c r="BA2465" s="13">
        <f t="shared" si="2898"/>
        <v>1.9622705069600007E-5</v>
      </c>
      <c r="BB2465" s="13">
        <f t="shared" si="2899"/>
        <v>2.8603756371850634E-6</v>
      </c>
      <c r="BC2465" s="13">
        <f t="shared" si="2900"/>
        <v>3.3356252389390412E-7</v>
      </c>
      <c r="BD2465" s="13">
        <f t="shared" si="2901"/>
        <v>9.5430247311871096E-6</v>
      </c>
      <c r="BE2465" s="13">
        <f t="shared" si="2902"/>
        <v>1.1076914959498684E-5</v>
      </c>
      <c r="BF2465" s="13">
        <f t="shared" si="2903"/>
        <v>6.4286768857981726E-6</v>
      </c>
      <c r="BG2465" s="13">
        <f t="shared" si="2904"/>
        <v>2.4873283252064186E-6</v>
      </c>
      <c r="BH2465" s="13">
        <f t="shared" si="2905"/>
        <v>7.2178174925562775E-7</v>
      </c>
      <c r="BI2465" s="13">
        <f t="shared" si="2906"/>
        <v>1.6755934897023433E-7</v>
      </c>
      <c r="BJ2465" s="14">
        <f t="shared" si="2907"/>
        <v>0.4995067380863531</v>
      </c>
      <c r="BK2465" s="14">
        <f t="shared" si="2908"/>
        <v>0.31513317157730231</v>
      </c>
      <c r="BL2465" s="14">
        <f t="shared" si="2909"/>
        <v>0.17972096188294007</v>
      </c>
      <c r="BM2465" s="14">
        <f t="shared" si="2910"/>
        <v>0.25417512629687633</v>
      </c>
      <c r="BN2465" s="14">
        <f t="shared" si="2911"/>
        <v>0.74561636881154369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1.29113924050633</v>
      </c>
      <c r="F2466" s="10">
        <f>VLOOKUP(B2466,home!$B$2:$E$405,3,FALSE)</f>
        <v>0.57999999999999996</v>
      </c>
      <c r="G2466" s="10">
        <f>VLOOKUP(C2466,away!$B$2:$E$405,4,FALSE)</f>
        <v>1.74</v>
      </c>
      <c r="H2466" s="10">
        <f>VLOOKUP(A2466,away!$A$2:$E$405,3,FALSE)</f>
        <v>1.17721518987342</v>
      </c>
      <c r="I2466" s="10">
        <f>VLOOKUP(C2466,away!$B$2:$E$405,3,FALSE)</f>
        <v>0.39</v>
      </c>
      <c r="J2466" s="10">
        <f>VLOOKUP(B2466,home!$B$2:$E$405,4,FALSE)</f>
        <v>1.06</v>
      </c>
      <c r="K2466" s="12">
        <f t="shared" si="2856"/>
        <v>1.3030177215189882</v>
      </c>
      <c r="L2466" s="12">
        <f t="shared" si="2857"/>
        <v>0.48666075949367188</v>
      </c>
      <c r="M2466" s="13">
        <f t="shared" si="2858"/>
        <v>0.1670138591623517</v>
      </c>
      <c r="N2466" s="13">
        <f t="shared" si="2859"/>
        <v>0.21762201822782071</v>
      </c>
      <c r="O2466" s="13">
        <f t="shared" si="2860"/>
        <v>8.1279091545919224E-2</v>
      </c>
      <c r="P2466" s="13">
        <f t="shared" si="2861"/>
        <v>0.10590809667329693</v>
      </c>
      <c r="Q2466" s="13">
        <f t="shared" si="2862"/>
        <v>0.14178267317178939</v>
      </c>
      <c r="R2466" s="13">
        <f t="shared" si="2863"/>
        <v>1.9777672211346371E-2</v>
      </c>
      <c r="S2466" s="13">
        <f t="shared" si="2864"/>
        <v>1.678981163182541E-2</v>
      </c>
      <c r="T2466" s="13">
        <f t="shared" si="2865"/>
        <v>6.9000063408826084E-2</v>
      </c>
      <c r="U2466" s="13">
        <f t="shared" si="2866"/>
        <v>2.5770657381777955E-2</v>
      </c>
      <c r="V2466" s="13">
        <f t="shared" si="2867"/>
        <v>1.1829869837337347E-3</v>
      </c>
      <c r="W2466" s="13">
        <f t="shared" si="2868"/>
        <v>6.1581778582392117E-2</v>
      </c>
      <c r="X2466" s="13">
        <f t="shared" si="2869"/>
        <v>2.9969435135878082E-2</v>
      </c>
      <c r="Y2466" s="13">
        <f t="shared" si="2870"/>
        <v>7.2924740324113819E-3</v>
      </c>
      <c r="Z2466" s="13">
        <f t="shared" si="2871"/>
        <v>3.2083389931302385E-3</v>
      </c>
      <c r="AA2466" s="13">
        <f t="shared" si="2872"/>
        <v>4.1805225646890879E-3</v>
      </c>
      <c r="AB2466" s="13">
        <f t="shared" si="2873"/>
        <v>2.7236474934999476E-3</v>
      </c>
      <c r="AC2466" s="13">
        <f t="shared" si="2874"/>
        <v>4.6885293107147815E-5</v>
      </c>
      <c r="AD2466" s="13">
        <f t="shared" si="2875"/>
        <v>2.0060537203878848E-2</v>
      </c>
      <c r="AE2466" s="13">
        <f t="shared" si="2876"/>
        <v>9.762676271490741E-3</v>
      </c>
      <c r="AF2466" s="13">
        <f t="shared" si="2877"/>
        <v>2.3755557244872663E-3</v>
      </c>
      <c r="AG2466" s="13">
        <f t="shared" si="2878"/>
        <v>3.853632510328378E-4</v>
      </c>
      <c r="AH2466" s="13">
        <f t="shared" si="2879"/>
        <v>3.9034317277748088E-4</v>
      </c>
      <c r="AI2466" s="13">
        <f t="shared" si="2880"/>
        <v>5.0862407160300591E-4</v>
      </c>
      <c r="AJ2466" s="13">
        <f t="shared" si="2881"/>
        <v>3.3137308944492986E-4</v>
      </c>
      <c r="AK2466" s="13">
        <f t="shared" si="2882"/>
        <v>1.4392833599374678E-4</v>
      </c>
      <c r="AL2466" s="13">
        <f t="shared" si="2883"/>
        <v>1.1892503244585828E-6</v>
      </c>
      <c r="AM2466" s="13">
        <f t="shared" si="2884"/>
        <v>5.2278470959690191E-3</v>
      </c>
      <c r="AN2466" s="13">
        <f t="shared" si="2885"/>
        <v>2.5441880382410693E-3</v>
      </c>
      <c r="AO2466" s="13">
        <f t="shared" si="2886"/>
        <v>6.1907824149255708E-4</v>
      </c>
      <c r="AP2466" s="13">
        <f t="shared" si="2887"/>
        <v>1.0042702906359157E-4</v>
      </c>
      <c r="AQ2466" s="13">
        <f t="shared" si="2888"/>
        <v>1.2218473559445125E-5</v>
      </c>
      <c r="AR2466" s="13">
        <f t="shared" si="2889"/>
        <v>3.7992940985411693E-5</v>
      </c>
      <c r="AS2466" s="13">
        <f t="shared" si="2890"/>
        <v>4.9505475396616524E-5</v>
      </c>
      <c r="AT2466" s="13">
        <f t="shared" si="2891"/>
        <v>3.2253255877006809E-5</v>
      </c>
      <c r="AU2466" s="13">
        <f t="shared" si="2892"/>
        <v>1.400885466147544E-5</v>
      </c>
      <c r="AV2466" s="13">
        <f t="shared" si="2893"/>
        <v>4.5634464705215957E-6</v>
      </c>
      <c r="AW2466" s="13">
        <f t="shared" si="2894"/>
        <v>2.0948234636070589E-8</v>
      </c>
      <c r="AX2466" s="13">
        <f t="shared" si="2895"/>
        <v>1.1353295685732009E-3</v>
      </c>
      <c r="AY2466" s="13">
        <f t="shared" si="2896"/>
        <v>5.5252035011745687E-4</v>
      </c>
      <c r="AZ2466" s="13">
        <f t="shared" si="2897"/>
        <v>1.3444498661193552E-4</v>
      </c>
      <c r="BA2466" s="13">
        <f t="shared" si="2898"/>
        <v>2.1809699764893702E-5</v>
      </c>
      <c r="BB2466" s="13">
        <f t="shared" si="2899"/>
        <v>2.6534812629780301E-6</v>
      </c>
      <c r="BC2466" s="13">
        <f t="shared" si="2900"/>
        <v>2.5826904134862321E-7</v>
      </c>
      <c r="BD2466" s="13">
        <f t="shared" si="2901"/>
        <v>3.0816122525597853E-6</v>
      </c>
      <c r="BE2466" s="13">
        <f t="shared" si="2902"/>
        <v>4.0153953759354483E-6</v>
      </c>
      <c r="BF2466" s="13">
        <f t="shared" si="2903"/>
        <v>2.6160656668746454E-6</v>
      </c>
      <c r="BG2466" s="13">
        <f t="shared" si="2904"/>
        <v>1.1362599748650175E-6</v>
      </c>
      <c r="BH2466" s="13">
        <f t="shared" si="2905"/>
        <v>3.7014172087545937E-7</v>
      </c>
      <c r="BI2466" s="13">
        <f t="shared" si="2906"/>
        <v>9.6460244354851619E-8</v>
      </c>
      <c r="BJ2466" s="14">
        <f t="shared" si="2907"/>
        <v>0.57018335024370492</v>
      </c>
      <c r="BK2466" s="14">
        <f t="shared" si="2908"/>
        <v>0.29149534934475679</v>
      </c>
      <c r="BL2466" s="14">
        <f t="shared" si="2909"/>
        <v>0.13525549977567822</v>
      </c>
      <c r="BM2466" s="14">
        <f t="shared" si="2910"/>
        <v>0.2662066279628631</v>
      </c>
      <c r="BN2466" s="14">
        <f t="shared" si="2911"/>
        <v>0.73338341099252435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1.45</v>
      </c>
      <c r="F2467" s="10">
        <f>VLOOKUP(B2467,home!$B$2:$E$405,3,FALSE)</f>
        <v>0.97</v>
      </c>
      <c r="G2467" s="10">
        <f>VLOOKUP(C2467,away!$B$2:$E$405,4,FALSE)</f>
        <v>0.69</v>
      </c>
      <c r="H2467" s="10">
        <f>VLOOKUP(A2467,away!$A$2:$E$405,3,FALSE)</f>
        <v>1.0333333333333301</v>
      </c>
      <c r="I2467" s="10">
        <f>VLOOKUP(C2467,away!$B$2:$E$405,3,FALSE)</f>
        <v>1.24</v>
      </c>
      <c r="J2467" s="10">
        <f>VLOOKUP(B2467,home!$B$2:$E$405,4,FALSE)</f>
        <v>1.1599999999999999</v>
      </c>
      <c r="K2467" s="12">
        <f t="shared" si="2856"/>
        <v>0.97048499999999982</v>
      </c>
      <c r="L2467" s="12">
        <f t="shared" si="2857"/>
        <v>1.4863466666666618</v>
      </c>
      <c r="M2467" s="13">
        <f t="shared" si="2858"/>
        <v>8.5706066635912306E-2</v>
      </c>
      <c r="N2467" s="13">
        <f t="shared" si="2859"/>
        <v>8.3176452079153321E-2</v>
      </c>
      <c r="O2467" s="13">
        <f t="shared" si="2860"/>
        <v>0.12738892645739905</v>
      </c>
      <c r="P2467" s="13">
        <f t="shared" si="2861"/>
        <v>0.12362904229300886</v>
      </c>
      <c r="Q2467" s="13">
        <f t="shared" si="2862"/>
        <v>4.0360749548018549E-2</v>
      </c>
      <c r="R2467" s="13">
        <f t="shared" si="2863"/>
        <v>9.4672053105099824E-2</v>
      </c>
      <c r="S2467" s="13">
        <f t="shared" si="2864"/>
        <v>4.4583016985294328E-2</v>
      </c>
      <c r="T2467" s="13">
        <f t="shared" si="2865"/>
        <v>5.9990065554865343E-2</v>
      </c>
      <c r="U2467" s="13">
        <f t="shared" si="2866"/>
        <v>9.187780745770277E-2</v>
      </c>
      <c r="V2467" s="13">
        <f t="shared" si="2867"/>
        <v>7.1455536719463395E-3</v>
      </c>
      <c r="W2467" s="13">
        <f t="shared" si="2868"/>
        <v>1.305650067503626E-2</v>
      </c>
      <c r="X2467" s="13">
        <f t="shared" si="2869"/>
        <v>1.9406486256671164E-2</v>
      </c>
      <c r="Y2467" s="13">
        <f t="shared" si="2870"/>
        <v>1.4422383079657789E-2</v>
      </c>
      <c r="Z2467" s="13">
        <f t="shared" si="2871"/>
        <v>4.6905163519751436E-2</v>
      </c>
      <c r="AA2467" s="13">
        <f t="shared" si="2872"/>
        <v>4.5520757618465961E-2</v>
      </c>
      <c r="AB2467" s="13">
        <f t="shared" si="2873"/>
        <v>2.2088606228678465E-2</v>
      </c>
      <c r="AC2467" s="13">
        <f t="shared" si="2874"/>
        <v>6.4420611617026712E-4</v>
      </c>
      <c r="AD2467" s="13">
        <f t="shared" si="2875"/>
        <v>3.1677845144031398E-3</v>
      </c>
      <c r="AE2467" s="13">
        <f t="shared" si="2876"/>
        <v>4.7084259537013761E-3</v>
      </c>
      <c r="AF2467" s="13">
        <f t="shared" si="2877"/>
        <v>3.4991766107654206E-3</v>
      </c>
      <c r="AG2467" s="13">
        <f t="shared" si="2878"/>
        <v>1.7336631638297101E-3</v>
      </c>
      <c r="AH2467" s="13">
        <f t="shared" si="2879"/>
        <v>1.7429333361759315E-2</v>
      </c>
      <c r="AI2467" s="13">
        <f t="shared" si="2880"/>
        <v>1.6914906587586983E-2</v>
      </c>
      <c r="AJ2467" s="13">
        <f t="shared" si="2881"/>
        <v>8.2078315598271764E-3</v>
      </c>
      <c r="AK2467" s="13">
        <f t="shared" si="2882"/>
        <v>2.6551924704462924E-3</v>
      </c>
      <c r="AL2467" s="13">
        <f t="shared" si="2883"/>
        <v>3.7170103964639244E-5</v>
      </c>
      <c r="AM2467" s="13">
        <f t="shared" si="2884"/>
        <v>6.1485747089210635E-4</v>
      </c>
      <c r="AN2467" s="13">
        <f t="shared" si="2885"/>
        <v>9.138913523355762E-4</v>
      </c>
      <c r="AO2467" s="13">
        <f t="shared" si="2886"/>
        <v>6.7917968261973593E-4</v>
      </c>
      <c r="AP2467" s="13">
        <f t="shared" si="2887"/>
        <v>3.3649881910985532E-4</v>
      </c>
      <c r="AQ2467" s="13">
        <f t="shared" si="2888"/>
        <v>1.2503847453030037E-4</v>
      </c>
      <c r="AR2467" s="13">
        <f t="shared" si="2889"/>
        <v>5.1812063088945998E-3</v>
      </c>
      <c r="AS2467" s="13">
        <f t="shared" si="2890"/>
        <v>5.0282830046875738E-3</v>
      </c>
      <c r="AT2467" s="13">
        <f t="shared" si="2891"/>
        <v>2.4399366159021099E-3</v>
      </c>
      <c r="AU2467" s="13">
        <f t="shared" si="2892"/>
        <v>7.8930729556125304E-4</v>
      </c>
      <c r="AV2467" s="13">
        <f t="shared" si="2893"/>
        <v>1.9150272268319055E-4</v>
      </c>
      <c r="AW2467" s="13">
        <f t="shared" si="2894"/>
        <v>1.4893618177453275E-6</v>
      </c>
      <c r="AX2467" s="13">
        <f t="shared" si="2895"/>
        <v>9.94516587731209E-5</v>
      </c>
      <c r="AY2467" s="13">
        <f t="shared" si="2896"/>
        <v>1.4781964151189852E-4</v>
      </c>
      <c r="AZ2467" s="13">
        <f t="shared" si="2897"/>
        <v>1.0985561571453567E-4</v>
      </c>
      <c r="BA2467" s="13">
        <f t="shared" si="2898"/>
        <v>5.4427842743971287E-5</v>
      </c>
      <c r="BB2467" s="13">
        <f t="shared" si="2899"/>
        <v>2.0224660659089747E-5</v>
      </c>
      <c r="BC2467" s="13">
        <f t="shared" si="2900"/>
        <v>6.012171391020482E-6</v>
      </c>
      <c r="BD2467" s="13">
        <f t="shared" si="2901"/>
        <v>1.2835114544229617E-3</v>
      </c>
      <c r="BE2467" s="13">
        <f t="shared" si="2902"/>
        <v>1.2456286138456676E-3</v>
      </c>
      <c r="BF2467" s="13">
        <f t="shared" si="2903"/>
        <v>6.0443194265400629E-4</v>
      </c>
      <c r="BG2467" s="13">
        <f t="shared" si="2904"/>
        <v>1.9553071128885775E-4</v>
      </c>
      <c r="BH2467" s="13">
        <f t="shared" si="2905"/>
        <v>4.7439905586291757E-5</v>
      </c>
      <c r="BI2467" s="13">
        <f t="shared" si="2906"/>
        <v>9.2079433545824723E-6</v>
      </c>
      <c r="BJ2467" s="14">
        <f t="shared" si="2907"/>
        <v>0.24662894482638328</v>
      </c>
      <c r="BK2467" s="14">
        <f t="shared" si="2908"/>
        <v>0.26189287544780865</v>
      </c>
      <c r="BL2467" s="14">
        <f t="shared" si="2909"/>
        <v>0.44377140136584697</v>
      </c>
      <c r="BM2467" s="14">
        <f t="shared" si="2910"/>
        <v>0.44411876476150425</v>
      </c>
      <c r="BN2467" s="14">
        <f t="shared" si="2911"/>
        <v>0.55493329011859194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1.3684210526315801</v>
      </c>
      <c r="F2468" s="10">
        <f>VLOOKUP(B2468,home!$B$2:$E$405,3,FALSE)</f>
        <v>0.37</v>
      </c>
      <c r="G2468" s="10">
        <f>VLOOKUP(C2468,away!$B$2:$E$405,4,FALSE)</f>
        <v>1.61</v>
      </c>
      <c r="H2468" s="10">
        <f>VLOOKUP(A2468,away!$A$2:$E$405,3,FALSE)</f>
        <v>1.0105263157894699</v>
      </c>
      <c r="I2468" s="10">
        <f>VLOOKUP(C2468,away!$B$2:$E$405,3,FALSE)</f>
        <v>0.57999999999999996</v>
      </c>
      <c r="J2468" s="10">
        <f>VLOOKUP(B2468,home!$B$2:$E$405,4,FALSE)</f>
        <v>1.32</v>
      </c>
      <c r="K2468" s="12">
        <f t="shared" si="2856"/>
        <v>0.81516842105263232</v>
      </c>
      <c r="L2468" s="12">
        <f t="shared" si="2857"/>
        <v>0.77365894736841823</v>
      </c>
      <c r="M2468" s="13">
        <f t="shared" si="2858"/>
        <v>0.20416488160657606</v>
      </c>
      <c r="N2468" s="13">
        <f t="shared" si="2859"/>
        <v>0.1664287641736302</v>
      </c>
      <c r="O2468" s="13">
        <f t="shared" si="2860"/>
        <v>0.15795398739334135</v>
      </c>
      <c r="P2468" s="13">
        <f t="shared" si="2861"/>
        <v>0.12875910250239744</v>
      </c>
      <c r="Q2468" s="13">
        <f t="shared" si="2862"/>
        <v>6.7833736454579505E-2</v>
      </c>
      <c r="R2468" s="13">
        <f t="shared" si="2863"/>
        <v>6.1101257809688427E-2</v>
      </c>
      <c r="S2468" s="13">
        <f t="shared" si="2864"/>
        <v>2.0300879302506954E-2</v>
      </c>
      <c r="T2468" s="13">
        <f t="shared" si="2865"/>
        <v>5.2480177141516676E-2</v>
      </c>
      <c r="U2468" s="13">
        <f t="shared" si="2866"/>
        <v>4.9807815853053529E-2</v>
      </c>
      <c r="V2468" s="13">
        <f t="shared" si="2867"/>
        <v>1.4225555663264253E-3</v>
      </c>
      <c r="W2468" s="13">
        <f t="shared" si="2868"/>
        <v>1.8431973279926659E-2</v>
      </c>
      <c r="X2468" s="13">
        <f t="shared" si="2869"/>
        <v>1.4260061045670869E-2</v>
      </c>
      <c r="Y2468" s="13">
        <f t="shared" si="2870"/>
        <v>5.5162119090015537E-3</v>
      </c>
      <c r="Z2468" s="13">
        <f t="shared" si="2871"/>
        <v>1.5757178266643298E-2</v>
      </c>
      <c r="AA2468" s="13">
        <f t="shared" si="2872"/>
        <v>1.2844754127864471E-2</v>
      </c>
      <c r="AB2468" s="13">
        <f t="shared" si="2873"/>
        <v>5.2353189706102797E-3</v>
      </c>
      <c r="AC2468" s="13">
        <f t="shared" si="2874"/>
        <v>5.6072014117534833E-5</v>
      </c>
      <c r="AD2468" s="13">
        <f t="shared" si="2875"/>
        <v>3.7562906388705292E-3</v>
      </c>
      <c r="AE2468" s="13">
        <f t="shared" si="2876"/>
        <v>2.9060878616784169E-3</v>
      </c>
      <c r="AF2468" s="13">
        <f t="shared" si="2877"/>
        <v>1.1241604380131305E-3</v>
      </c>
      <c r="AG2468" s="13">
        <f t="shared" si="2878"/>
        <v>2.899055937154862E-4</v>
      </c>
      <c r="AH2468" s="13">
        <f t="shared" si="2879"/>
        <v>3.0476704878169424E-3</v>
      </c>
      <c r="AI2468" s="13">
        <f t="shared" si="2880"/>
        <v>2.4843647394424424E-3</v>
      </c>
      <c r="AJ2468" s="13">
        <f t="shared" si="2881"/>
        <v>1.0125878409850649E-3</v>
      </c>
      <c r="AK2468" s="13">
        <f t="shared" si="2882"/>
        <v>2.7514321050429649E-4</v>
      </c>
      <c r="AL2468" s="13">
        <f t="shared" si="2883"/>
        <v>1.4145003110158793E-6</v>
      </c>
      <c r="AM2468" s="13">
        <f t="shared" si="2884"/>
        <v>6.1240190182057475E-4</v>
      </c>
      <c r="AN2468" s="13">
        <f t="shared" si="2885"/>
        <v>4.7379021072892327E-4</v>
      </c>
      <c r="AO2468" s="13">
        <f t="shared" si="2886"/>
        <v>1.8327601785299988E-4</v>
      </c>
      <c r="AP2468" s="13">
        <f t="shared" si="2887"/>
        <v>4.726437701667578E-5</v>
      </c>
      <c r="AQ2468" s="13">
        <f t="shared" si="2888"/>
        <v>9.1416270426863587E-6</v>
      </c>
      <c r="AR2468" s="13">
        <f t="shared" si="2889"/>
        <v>4.7157150830604998E-4</v>
      </c>
      <c r="AS2468" s="13">
        <f t="shared" si="2890"/>
        <v>3.84410201839251E-4</v>
      </c>
      <c r="AT2468" s="13">
        <f t="shared" si="2891"/>
        <v>1.5667952863491295E-4</v>
      </c>
      <c r="AU2468" s="13">
        <f t="shared" si="2892"/>
        <v>4.2573401322864244E-5</v>
      </c>
      <c r="AV2468" s="13">
        <f t="shared" si="2893"/>
        <v>8.67612308379982E-6</v>
      </c>
      <c r="AW2468" s="13">
        <f t="shared" si="2894"/>
        <v>2.4779779991569243E-8</v>
      </c>
      <c r="AX2468" s="13">
        <f t="shared" si="2895"/>
        <v>8.3201781892784492E-5</v>
      </c>
      <c r="AY2468" s="13">
        <f t="shared" si="2896"/>
        <v>6.4369802998348363E-5</v>
      </c>
      <c r="AZ2468" s="13">
        <f t="shared" si="2897"/>
        <v>2.4900137015007317E-5</v>
      </c>
      <c r="BA2468" s="13">
        <f t="shared" si="2898"/>
        <v>6.4214045974533173E-6</v>
      </c>
      <c r="BB2468" s="13">
        <f t="shared" si="2899"/>
        <v>1.2419942803731135E-6</v>
      </c>
      <c r="BC2468" s="13">
        <f t="shared" si="2900"/>
        <v>1.9217599751821187E-7</v>
      </c>
      <c r="BD2468" s="13">
        <f t="shared" si="2901"/>
        <v>6.0805919454165953E-5</v>
      </c>
      <c r="BE2468" s="13">
        <f t="shared" si="2902"/>
        <v>4.9567065352105998E-5</v>
      </c>
      <c r="BF2468" s="13">
        <f t="shared" si="2903"/>
        <v>2.020275319964444E-5</v>
      </c>
      <c r="BG2468" s="13">
        <f t="shared" si="2904"/>
        <v>5.4895488088900594E-6</v>
      </c>
      <c r="BH2468" s="13">
        <f t="shared" si="2905"/>
        <v>1.1187267087085667E-6</v>
      </c>
      <c r="BI2468" s="13">
        <f t="shared" si="2906"/>
        <v>1.8239013694547413E-7</v>
      </c>
      <c r="BJ2468" s="14">
        <f t="shared" si="2907"/>
        <v>0.33453356996784628</v>
      </c>
      <c r="BK2468" s="14">
        <f t="shared" si="2908"/>
        <v>0.35476927529523378</v>
      </c>
      <c r="BL2468" s="14">
        <f t="shared" si="2909"/>
        <v>0.29496417760015425</v>
      </c>
      <c r="BM2468" s="14">
        <f t="shared" si="2910"/>
        <v>0.21371812616644625</v>
      </c>
      <c r="BN2468" s="14">
        <f t="shared" si="2911"/>
        <v>0.78624172994021291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1.3684210526315801</v>
      </c>
      <c r="F2469" s="10">
        <f>VLOOKUP(B2469,home!$B$2:$E$405,3,FALSE)</f>
        <v>1.02</v>
      </c>
      <c r="G2469" s="10">
        <f>VLOOKUP(C2469,away!$B$2:$E$405,4,FALSE)</f>
        <v>0.73</v>
      </c>
      <c r="H2469" s="10">
        <f>VLOOKUP(A2469,away!$A$2:$E$405,3,FALSE)</f>
        <v>1.0105263157894699</v>
      </c>
      <c r="I2469" s="10">
        <f>VLOOKUP(C2469,away!$B$2:$E$405,3,FALSE)</f>
        <v>1.02</v>
      </c>
      <c r="J2469" s="10">
        <f>VLOOKUP(B2469,home!$B$2:$E$405,4,FALSE)</f>
        <v>0.79</v>
      </c>
      <c r="K2469" s="12">
        <f t="shared" si="2856"/>
        <v>1.0189263157894746</v>
      </c>
      <c r="L2469" s="12">
        <f t="shared" si="2857"/>
        <v>0.81428210526315492</v>
      </c>
      <c r="M2469" s="13">
        <f t="shared" si="2858"/>
        <v>0.15989971827077507</v>
      </c>
      <c r="N2469" s="13">
        <f t="shared" si="2859"/>
        <v>0.16292603083341575</v>
      </c>
      <c r="O2469" s="13">
        <f t="shared" si="2860"/>
        <v>0.13020347922451209</v>
      </c>
      <c r="P2469" s="13">
        <f t="shared" si="2861"/>
        <v>0.1326677513892035</v>
      </c>
      <c r="Q2469" s="13">
        <f t="shared" si="2862"/>
        <v>8.300481017164732E-2</v>
      </c>
      <c r="R2469" s="13">
        <f t="shared" si="2863"/>
        <v>5.3011181587761566E-2</v>
      </c>
      <c r="S2469" s="13">
        <f t="shared" si="2864"/>
        <v>2.7518391603514776E-2</v>
      </c>
      <c r="T2469" s="13">
        <f t="shared" si="2865"/>
        <v>6.7589331573537526E-2</v>
      </c>
      <c r="U2469" s="13">
        <f t="shared" si="2866"/>
        <v>5.401448795086472E-2</v>
      </c>
      <c r="V2469" s="13">
        <f t="shared" si="2867"/>
        <v>2.5368699661451797E-3</v>
      </c>
      <c r="W2469" s="13">
        <f t="shared" si="2868"/>
        <v>2.8191928473667111E-2</v>
      </c>
      <c r="X2469" s="13">
        <f t="shared" si="2869"/>
        <v>2.2956182868965936E-2</v>
      </c>
      <c r="Y2469" s="13">
        <f t="shared" si="2870"/>
        <v>9.3464044576737765E-3</v>
      </c>
      <c r="Z2469" s="13">
        <f t="shared" si="2871"/>
        <v>1.4388685515256631E-2</v>
      </c>
      <c r="AA2469" s="13">
        <f t="shared" si="2872"/>
        <v>1.4661010321113816E-2</v>
      </c>
      <c r="AB2469" s="13">
        <f t="shared" si="2873"/>
        <v>7.4692446161219797E-3</v>
      </c>
      <c r="AC2469" s="13">
        <f t="shared" si="2874"/>
        <v>1.3155152711297763E-4</v>
      </c>
      <c r="AD2469" s="13">
        <f t="shared" si="2875"/>
        <v>7.1813744536685011E-3</v>
      </c>
      <c r="AE2469" s="13">
        <f t="shared" si="2876"/>
        <v>5.8476647088162269E-3</v>
      </c>
      <c r="AF2469" s="13">
        <f t="shared" si="2877"/>
        <v>2.3808243649839651E-3</v>
      </c>
      <c r="AG2469" s="13">
        <f t="shared" si="2878"/>
        <v>6.4622089206031914E-4</v>
      </c>
      <c r="AH2469" s="13">
        <f t="shared" si="2879"/>
        <v>2.9291122833331575E-3</v>
      </c>
      <c r="AI2469" s="13">
        <f t="shared" si="2880"/>
        <v>2.9845495873903494E-3</v>
      </c>
      <c r="AJ2469" s="13">
        <f t="shared" si="2881"/>
        <v>1.5205180576853224E-3</v>
      </c>
      <c r="AK2469" s="13">
        <f t="shared" si="2882"/>
        <v>5.1643195420289121E-4</v>
      </c>
      <c r="AL2469" s="13">
        <f t="shared" si="2883"/>
        <v>4.365897697040387E-6</v>
      </c>
      <c r="AM2469" s="13">
        <f t="shared" si="2884"/>
        <v>1.46345828287622E-3</v>
      </c>
      <c r="AN2469" s="13">
        <f t="shared" si="2885"/>
        <v>1.1916678915452502E-3</v>
      </c>
      <c r="AO2469" s="13">
        <f t="shared" si="2886"/>
        <v>4.8517691975098558E-4</v>
      </c>
      <c r="AP2469" s="13">
        <f t="shared" si="2887"/>
        <v>1.3169029454664178E-4</v>
      </c>
      <c r="AQ2469" s="13">
        <f t="shared" si="2888"/>
        <v>2.6808262571541107E-5</v>
      </c>
      <c r="AR2469" s="13">
        <f t="shared" si="2889"/>
        <v>4.7702474332493816E-4</v>
      </c>
      <c r="AS2469" s="13">
        <f t="shared" si="2890"/>
        <v>4.8605306425649901E-4</v>
      </c>
      <c r="AT2469" s="13">
        <f t="shared" si="2891"/>
        <v>2.4762612902052959E-4</v>
      </c>
      <c r="AU2469" s="13">
        <f t="shared" si="2892"/>
        <v>8.4104259778699128E-5</v>
      </c>
      <c r="AV2469" s="13">
        <f t="shared" si="2893"/>
        <v>2.1424010889627691E-5</v>
      </c>
      <c r="AW2469" s="13">
        <f t="shared" si="2894"/>
        <v>1.0062102195563559E-7</v>
      </c>
      <c r="AX2469" s="13">
        <f t="shared" si="2895"/>
        <v>2.4852602608044282E-4</v>
      </c>
      <c r="AY2469" s="13">
        <f t="shared" si="2896"/>
        <v>2.0237029572946875E-4</v>
      </c>
      <c r="AZ2469" s="13">
        <f t="shared" si="2897"/>
        <v>8.2393255224659517E-5</v>
      </c>
      <c r="BA2469" s="13">
        <f t="shared" si="2898"/>
        <v>2.2363784441273398E-5</v>
      </c>
      <c r="BB2469" s="13">
        <f t="shared" si="2899"/>
        <v>4.5526073691228725E-6</v>
      </c>
      <c r="BC2469" s="13">
        <f t="shared" si="2900"/>
        <v>7.4142134259318535E-7</v>
      </c>
      <c r="BD2469" s="13">
        <f t="shared" si="2901"/>
        <v>6.4738785376207769E-5</v>
      </c>
      <c r="BE2469" s="13">
        <f t="shared" si="2902"/>
        <v>6.5964052072064888E-5</v>
      </c>
      <c r="BF2469" s="13">
        <f t="shared" si="2903"/>
        <v>3.360625427616706E-5</v>
      </c>
      <c r="BG2469" s="13">
        <f t="shared" si="2904"/>
        <v>1.1414098952366396E-5</v>
      </c>
      <c r="BH2469" s="13">
        <f t="shared" si="2905"/>
        <v>2.9075314483977979E-6</v>
      </c>
      <c r="BI2469" s="13">
        <f t="shared" si="2906"/>
        <v>5.925120613516008E-7</v>
      </c>
      <c r="BJ2469" s="14">
        <f t="shared" si="2907"/>
        <v>0.39393052183991456</v>
      </c>
      <c r="BK2469" s="14">
        <f t="shared" si="2908"/>
        <v>0.32296101895017798</v>
      </c>
      <c r="BL2469" s="14">
        <f t="shared" si="2909"/>
        <v>0.26880547102444269</v>
      </c>
      <c r="BM2469" s="14">
        <f t="shared" si="2910"/>
        <v>0.27817045617776903</v>
      </c>
      <c r="BN2469" s="14">
        <f t="shared" si="2911"/>
        <v>0.72171297147731517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1.3684210526315801</v>
      </c>
      <c r="F2470" s="10">
        <f>VLOOKUP(B2470,home!$B$2:$E$405,3,FALSE)</f>
        <v>0.37</v>
      </c>
      <c r="G2470" s="10">
        <f>VLOOKUP(C2470,away!$B$2:$E$405,4,FALSE)</f>
        <v>1.02</v>
      </c>
      <c r="H2470" s="10">
        <f>VLOOKUP(A2470,away!$A$2:$E$405,3,FALSE)</f>
        <v>1.0105263157894699</v>
      </c>
      <c r="I2470" s="10">
        <f>VLOOKUP(C2470,away!$B$2:$E$405,3,FALSE)</f>
        <v>0.57999999999999996</v>
      </c>
      <c r="J2470" s="10">
        <f>VLOOKUP(B2470,home!$B$2:$E$405,4,FALSE)</f>
        <v>1.24</v>
      </c>
      <c r="K2470" s="12">
        <f t="shared" si="2856"/>
        <v>0.51644210526315826</v>
      </c>
      <c r="L2470" s="12">
        <f t="shared" si="2857"/>
        <v>0.72677052631578676</v>
      </c>
      <c r="M2470" s="13">
        <f t="shared" si="2858"/>
        <v>0.28845602483161886</v>
      </c>
      <c r="N2470" s="13">
        <f t="shared" si="2859"/>
        <v>0.14897083673988315</v>
      </c>
      <c r="O2470" s="13">
        <f t="shared" si="2860"/>
        <v>0.20964133698583531</v>
      </c>
      <c r="P2470" s="13">
        <f t="shared" si="2861"/>
        <v>0.108267613423148</v>
      </c>
      <c r="Q2470" s="13">
        <f t="shared" si="2862"/>
        <v>3.8467406274379737E-2</v>
      </c>
      <c r="R2470" s="13">
        <f t="shared" si="2863"/>
        <v>7.6180572409370345E-2</v>
      </c>
      <c r="S2470" s="13">
        <f t="shared" si="2864"/>
        <v>1.015915348204865E-2</v>
      </c>
      <c r="T2470" s="13">
        <f t="shared" si="2865"/>
        <v>2.7956977104034161E-2</v>
      </c>
      <c r="U2470" s="13">
        <f t="shared" si="2866"/>
        <v>3.9342855195247696E-2</v>
      </c>
      <c r="V2470" s="13">
        <f t="shared" si="2867"/>
        <v>4.2367609587897924E-4</v>
      </c>
      <c r="W2470" s="13">
        <f t="shared" si="2868"/>
        <v>6.6220627601179657E-3</v>
      </c>
      <c r="X2470" s="13">
        <f t="shared" si="2869"/>
        <v>4.8127200374671053E-3</v>
      </c>
      <c r="Y2470" s="13">
        <f t="shared" si="2870"/>
        <v>1.7488715373202501E-3</v>
      </c>
      <c r="Z2470" s="13">
        <f t="shared" si="2871"/>
        <v>1.8455264901665335E-2</v>
      </c>
      <c r="AA2470" s="13">
        <f t="shared" si="2872"/>
        <v>9.5310758590053217E-3</v>
      </c>
      <c r="AB2470" s="13">
        <f t="shared" si="2873"/>
        <v>2.4611244410237859E-3</v>
      </c>
      <c r="AC2470" s="13">
        <f t="shared" si="2874"/>
        <v>9.9387765847562744E-6</v>
      </c>
      <c r="AD2470" s="13">
        <f t="shared" si="2875"/>
        <v>8.5497800825502053E-4</v>
      </c>
      <c r="AE2470" s="13">
        <f t="shared" si="2876"/>
        <v>6.2137281704792435E-4</v>
      </c>
      <c r="AF2470" s="13">
        <f t="shared" si="2877"/>
        <v>2.2579772464212147E-4</v>
      </c>
      <c r="AG2470" s="13">
        <f t="shared" si="2878"/>
        <v>5.4701043726353922E-5</v>
      </c>
      <c r="AH2470" s="13">
        <f t="shared" si="2879"/>
        <v>3.3531856464701451E-3</v>
      </c>
      <c r="AI2470" s="13">
        <f t="shared" si="2880"/>
        <v>1.7317262546012462E-3</v>
      </c>
      <c r="AJ2470" s="13">
        <f t="shared" si="2881"/>
        <v>4.4716817633287572E-4</v>
      </c>
      <c r="AK2470" s="13">
        <f t="shared" si="2882"/>
        <v>7.697882479734584E-5</v>
      </c>
      <c r="AL2470" s="13">
        <f t="shared" si="2883"/>
        <v>1.4921478888236804E-7</v>
      </c>
      <c r="AM2470" s="13">
        <f t="shared" si="2884"/>
        <v>8.8309328507384975E-5</v>
      </c>
      <c r="AN2470" s="13">
        <f t="shared" si="2885"/>
        <v>6.4180617157905888E-5</v>
      </c>
      <c r="AO2470" s="13">
        <f t="shared" si="2886"/>
        <v>2.3322290455561632E-5</v>
      </c>
      <c r="AP2470" s="13">
        <f t="shared" si="2887"/>
        <v>5.6499844364260609E-6</v>
      </c>
      <c r="AQ2470" s="13">
        <f t="shared" si="2888"/>
        <v>1.0265605406343428E-6</v>
      </c>
      <c r="AR2470" s="13">
        <f t="shared" si="2889"/>
        <v>4.8739929942393E-4</v>
      </c>
      <c r="AS2470" s="13">
        <f t="shared" si="2890"/>
        <v>2.517135202982829E-4</v>
      </c>
      <c r="AT2470" s="13">
        <f t="shared" si="2891"/>
        <v>6.4997730173022957E-5</v>
      </c>
      <c r="AU2470" s="13">
        <f t="shared" si="2892"/>
        <v>1.118918820262756E-5</v>
      </c>
      <c r="AV2470" s="13">
        <f t="shared" si="2893"/>
        <v>1.4446419778876677E-6</v>
      </c>
      <c r="AW2470" s="13">
        <f t="shared" si="2894"/>
        <v>1.5557088322564473E-9</v>
      </c>
      <c r="AX2470" s="13">
        <f t="shared" si="2895"/>
        <v>7.6011092547882851E-6</v>
      </c>
      <c r="AY2470" s="13">
        <f t="shared" si="2896"/>
        <v>5.5242621736862793E-6</v>
      </c>
      <c r="AZ2470" s="13">
        <f t="shared" si="2897"/>
        <v>2.0074354637381842E-6</v>
      </c>
      <c r="BA2470" s="13">
        <f t="shared" si="2898"/>
        <v>4.8631497617532535E-7</v>
      </c>
      <c r="BB2470" s="13">
        <f t="shared" si="2899"/>
        <v>8.8359847797547608E-8</v>
      </c>
      <c r="BC2470" s="13">
        <f t="shared" si="2900"/>
        <v>1.2843466617801302E-8</v>
      </c>
      <c r="BD2470" s="13">
        <f t="shared" si="2901"/>
        <v>5.9037907561379189E-5</v>
      </c>
      <c r="BE2470" s="13">
        <f t="shared" si="2902"/>
        <v>3.04896612713304E-5</v>
      </c>
      <c r="BF2470" s="13">
        <f t="shared" si="2903"/>
        <v>7.8730724278632258E-6</v>
      </c>
      <c r="BG2470" s="13">
        <f t="shared" si="2904"/>
        <v>1.355328699845003E-6</v>
      </c>
      <c r="BH2470" s="13">
        <f t="shared" si="2905"/>
        <v>1.7498720176788311E-7</v>
      </c>
      <c r="BI2470" s="13">
        <f t="shared" si="2906"/>
        <v>1.8074151775022926E-8</v>
      </c>
      <c r="BJ2470" s="14">
        <f t="shared" si="2907"/>
        <v>0.23053393315315451</v>
      </c>
      <c r="BK2470" s="14">
        <f t="shared" si="2908"/>
        <v>0.40732208008624182</v>
      </c>
      <c r="BL2470" s="14">
        <f t="shared" si="2909"/>
        <v>0.34368171720407398</v>
      </c>
      <c r="BM2470" s="14">
        <f t="shared" si="2910"/>
        <v>0.13000368197443521</v>
      </c>
      <c r="BN2470" s="14">
        <f t="shared" si="2911"/>
        <v>0.86998379066423548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1.3684210526315801</v>
      </c>
      <c r="F2471" s="10">
        <f>VLOOKUP(B2471,home!$B$2:$E$405,3,FALSE)</f>
        <v>0.57999999999999996</v>
      </c>
      <c r="G2471" s="10">
        <f>VLOOKUP(C2471,away!$B$2:$E$405,4,FALSE)</f>
        <v>0.18</v>
      </c>
      <c r="H2471" s="10">
        <f>VLOOKUP(A2471,away!$A$2:$E$405,3,FALSE)</f>
        <v>1.0105263157894699</v>
      </c>
      <c r="I2471" s="10">
        <f>VLOOKUP(C2471,away!$B$2:$E$405,3,FALSE)</f>
        <v>0.37</v>
      </c>
      <c r="J2471" s="10">
        <f>VLOOKUP(B2471,home!$B$2:$E$405,4,FALSE)</f>
        <v>0</v>
      </c>
      <c r="K2471" s="12">
        <f t="shared" si="2856"/>
        <v>0.14286315789473694</v>
      </c>
      <c r="L2471" s="12">
        <f t="shared" si="2857"/>
        <v>0</v>
      </c>
      <c r="M2471" s="13">
        <f t="shared" si="2858"/>
        <v>0.86687268546270724</v>
      </c>
      <c r="N2471" s="13">
        <f t="shared" si="2859"/>
        <v>0.12384416933789337</v>
      </c>
      <c r="O2471" s="13">
        <f t="shared" si="2860"/>
        <v>0</v>
      </c>
      <c r="P2471" s="13">
        <f t="shared" si="2861"/>
        <v>0</v>
      </c>
      <c r="Q2471" s="13">
        <f t="shared" si="2862"/>
        <v>8.8463845592310006E-3</v>
      </c>
      <c r="R2471" s="13">
        <f t="shared" si="2863"/>
        <v>0</v>
      </c>
      <c r="S2471" s="13">
        <f t="shared" si="2864"/>
        <v>0</v>
      </c>
      <c r="T2471" s="13">
        <f t="shared" si="2865"/>
        <v>0</v>
      </c>
      <c r="U2471" s="13">
        <f t="shared" si="2866"/>
        <v>0</v>
      </c>
      <c r="V2471" s="13">
        <f t="shared" si="2867"/>
        <v>0</v>
      </c>
      <c r="W2471" s="13">
        <f t="shared" si="2868"/>
        <v>4.2127414469432739E-4</v>
      </c>
      <c r="X2471" s="13">
        <f t="shared" si="2869"/>
        <v>0</v>
      </c>
      <c r="Y2471" s="13">
        <f t="shared" si="2870"/>
        <v>0</v>
      </c>
      <c r="Z2471" s="13">
        <f t="shared" si="2871"/>
        <v>0</v>
      </c>
      <c r="AA2471" s="13">
        <f t="shared" si="2872"/>
        <v>0</v>
      </c>
      <c r="AB2471" s="13">
        <f t="shared" si="2873"/>
        <v>0</v>
      </c>
      <c r="AC2471" s="13">
        <f t="shared" si="2874"/>
        <v>0</v>
      </c>
      <c r="AD2471" s="13">
        <f t="shared" si="2875"/>
        <v>1.5046138662608981E-5</v>
      </c>
      <c r="AE2471" s="13">
        <f t="shared" si="2876"/>
        <v>0</v>
      </c>
      <c r="AF2471" s="13">
        <f t="shared" si="2877"/>
        <v>0</v>
      </c>
      <c r="AG2471" s="13">
        <f t="shared" si="2878"/>
        <v>0</v>
      </c>
      <c r="AH2471" s="13">
        <f t="shared" si="2879"/>
        <v>0</v>
      </c>
      <c r="AI2471" s="13">
        <f t="shared" si="2880"/>
        <v>0</v>
      </c>
      <c r="AJ2471" s="13">
        <f t="shared" si="2881"/>
        <v>0</v>
      </c>
      <c r="AK2471" s="13">
        <f t="shared" si="2882"/>
        <v>0</v>
      </c>
      <c r="AL2471" s="13">
        <f t="shared" si="2883"/>
        <v>0</v>
      </c>
      <c r="AM2471" s="13">
        <f t="shared" si="2884"/>
        <v>4.2990777669248257E-7</v>
      </c>
      <c r="AN2471" s="13">
        <f t="shared" si="2885"/>
        <v>0</v>
      </c>
      <c r="AO2471" s="13">
        <f t="shared" si="2886"/>
        <v>0</v>
      </c>
      <c r="AP2471" s="13">
        <f t="shared" si="2887"/>
        <v>0</v>
      </c>
      <c r="AQ2471" s="13">
        <f t="shared" si="2888"/>
        <v>0</v>
      </c>
      <c r="AR2471" s="13">
        <f t="shared" si="2889"/>
        <v>0</v>
      </c>
      <c r="AS2471" s="13">
        <f t="shared" si="2890"/>
        <v>0</v>
      </c>
      <c r="AT2471" s="13">
        <f t="shared" si="2891"/>
        <v>0</v>
      </c>
      <c r="AU2471" s="13">
        <f t="shared" si="2892"/>
        <v>0</v>
      </c>
      <c r="AV2471" s="13">
        <f t="shared" si="2893"/>
        <v>0</v>
      </c>
      <c r="AW2471" s="13">
        <f t="shared" si="2894"/>
        <v>0</v>
      </c>
      <c r="AX2471" s="13">
        <f t="shared" si="2895"/>
        <v>1.0236330430298917E-8</v>
      </c>
      <c r="AY2471" s="13">
        <f t="shared" si="2896"/>
        <v>0</v>
      </c>
      <c r="AZ2471" s="13">
        <f t="shared" si="2897"/>
        <v>0</v>
      </c>
      <c r="BA2471" s="13">
        <f t="shared" si="2898"/>
        <v>0</v>
      </c>
      <c r="BB2471" s="13">
        <f t="shared" si="2899"/>
        <v>0</v>
      </c>
      <c r="BC2471" s="13">
        <f t="shared" si="2900"/>
        <v>0</v>
      </c>
      <c r="BD2471" s="13">
        <f t="shared" si="2901"/>
        <v>0</v>
      </c>
      <c r="BE2471" s="13">
        <f t="shared" si="2902"/>
        <v>0</v>
      </c>
      <c r="BF2471" s="13">
        <f t="shared" si="2903"/>
        <v>0</v>
      </c>
      <c r="BG2471" s="13">
        <f t="shared" si="2904"/>
        <v>0</v>
      </c>
      <c r="BH2471" s="13">
        <f t="shared" si="2905"/>
        <v>0</v>
      </c>
      <c r="BI2471" s="13">
        <f t="shared" si="2906"/>
        <v>0</v>
      </c>
      <c r="BJ2471" s="14">
        <f t="shared" si="2907"/>
        <v>0.13312731432458841</v>
      </c>
      <c r="BK2471" s="14">
        <f t="shared" si="2908"/>
        <v>0.86687268546270724</v>
      </c>
      <c r="BL2471" s="14">
        <f t="shared" si="2909"/>
        <v>0</v>
      </c>
      <c r="BM2471" s="14">
        <f t="shared" si="2910"/>
        <v>4.3676042746405917E-4</v>
      </c>
      <c r="BN2471" s="14">
        <f t="shared" si="2911"/>
        <v>0.9995632393598316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1.30534351145038</v>
      </c>
      <c r="F2472" s="10">
        <f>VLOOKUP(B2472,home!$B$2:$E$405,3,FALSE)</f>
        <v>0.89</v>
      </c>
      <c r="G2472" s="10">
        <f>VLOOKUP(C2472,away!$B$2:$E$405,4,FALSE)</f>
        <v>0.92</v>
      </c>
      <c r="H2472" s="10">
        <f>VLOOKUP(A2472,away!$A$2:$E$405,3,FALSE)</f>
        <v>1.0381679389313001</v>
      </c>
      <c r="I2472" s="10">
        <f>VLOOKUP(C2472,away!$B$2:$E$405,3,FALSE)</f>
        <v>0.46</v>
      </c>
      <c r="J2472" s="10">
        <f>VLOOKUP(B2472,home!$B$2:$E$405,4,FALSE)</f>
        <v>0.96</v>
      </c>
      <c r="K2472" s="12">
        <f t="shared" ref="K2472:K2478" si="2912">E2472*F2472*G2472</f>
        <v>1.0688152671755711</v>
      </c>
      <c r="L2472" s="12">
        <f t="shared" ref="L2472:L2478" si="2913">H2472*I2472*J2472</f>
        <v>0.45845496183206214</v>
      </c>
      <c r="M2472" s="13">
        <f t="shared" ref="M2472:M2478" si="2914">_xlfn.POISSON.DIST(0,K2472,FALSE) * _xlfn.POISSON.DIST(0,L2472,FALSE)</f>
        <v>0.21712756760803009</v>
      </c>
      <c r="N2472" s="13">
        <f t="shared" ref="N2472:N2478" si="2915">_xlfn.POISSON.DIST(1,K2472,FALSE) * _xlfn.POISSON.DIST(0,L2472,FALSE)</f>
        <v>0.23206925918415855</v>
      </c>
      <c r="O2472" s="13">
        <f t="shared" ref="O2472:O2478" si="2916">_xlfn.POISSON.DIST(0,K2472,FALSE) * _xlfn.POISSON.DIST(1,L2472,FALSE)</f>
        <v>9.9543210720427919E-2</v>
      </c>
      <c r="P2472" s="13">
        <f t="shared" ref="P2472:P2478" si="2917">_xlfn.POISSON.DIST(1,K2472,FALSE) * _xlfn.POISSON.DIST(1,L2472,FALSE)</f>
        <v>0.10639330336166833</v>
      </c>
      <c r="Q2472" s="13">
        <f t="shared" ref="Q2472:Q2478" si="2918">_xlfn.POISSON.DIST(2,K2472,FALSE) * _xlfn.POISSON.DIST(0,L2472,FALSE)</f>
        <v>0.12401958362907663</v>
      </c>
      <c r="R2472" s="13">
        <f t="shared" ref="R2472:R2478" si="2919">_xlfn.POISSON.DIST(0,K2472,FALSE) * _xlfn.POISSON.DIST(2,L2472,FALSE)</f>
        <v>2.2818039435737351E-2</v>
      </c>
      <c r="S2472" s="13">
        <f t="shared" ref="S2472:S2478" si="2920">_xlfn.POISSON.DIST(2,K2472,FALSE) * _xlfn.POISSON.DIST(2,L2472,FALSE)</f>
        <v>1.3033277078664876E-2</v>
      </c>
      <c r="T2472" s="13">
        <f t="shared" ref="T2472:T2478" si="2921">_xlfn.POISSON.DIST(2,K2472,FALSE) * _xlfn.POISSON.DIST(1,L2472,FALSE)</f>
        <v>5.685739347909656E-2</v>
      </c>
      <c r="U2472" s="13">
        <f t="shared" ref="U2472:U2478" si="2922">_xlfn.POISSON.DIST(1,K2472,FALSE) * _xlfn.POISSON.DIST(2,L2472,FALSE)</f>
        <v>2.4388268915930333E-2</v>
      </c>
      <c r="V2472" s="13">
        <f t="shared" ref="V2472:V2478" si="2923">_xlfn.POISSON.DIST(3,K2472,FALSE) * _xlfn.POISSON.DIST(3,L2472,FALSE)</f>
        <v>7.0959483368491431E-4</v>
      </c>
      <c r="W2472" s="13">
        <f t="shared" ref="W2472:W2478" si="2924">_xlfn.POISSON.DIST(3,K2472,FALSE) * _xlfn.POISSON.DIST(0,L2472,FALSE)</f>
        <v>4.4184674803838211E-2</v>
      </c>
      <c r="X2472" s="13">
        <f t="shared" ref="X2472:X2478" si="2925">_xlfn.POISSON.DIST(3,K2472,FALSE) * _xlfn.POISSON.DIST(1,L2472,FALSE)</f>
        <v>2.0256683400755721E-2</v>
      </c>
      <c r="Y2472" s="13">
        <f t="shared" ref="Y2472:Y2478" si="2926">_xlfn.POISSON.DIST(3,K2472,FALSE) * _xlfn.POISSON.DIST(2,L2472,FALSE)</f>
        <v>4.6433885076688159E-3</v>
      </c>
      <c r="Z2472" s="13">
        <f t="shared" ref="Z2472:Z2478" si="2927">_xlfn.POISSON.DIST(0,K2472,FALSE) * _xlfn.POISSON.DIST(3,L2472,FALSE)</f>
        <v>3.4870144661978187E-3</v>
      </c>
      <c r="AA2472" s="13">
        <f t="shared" ref="AA2472:AA2478" si="2928">_xlfn.POISSON.DIST(1,K2472,FALSE) * _xlfn.POISSON.DIST(3,L2472,FALSE)</f>
        <v>3.7269742983343027E-3</v>
      </c>
      <c r="AB2472" s="13">
        <f t="shared" ref="AB2472:AB2478" si="2929">_xlfn.POISSON.DIST(2,K2472,FALSE) * _xlfn.POISSON.DIST(3,L2472,FALSE)</f>
        <v>1.9917235152153321E-3</v>
      </c>
      <c r="AC2472" s="13">
        <f t="shared" ref="AC2472:AC2478" si="2930">_xlfn.POISSON.DIST(4,K2472,FALSE) * _xlfn.POISSON.DIST(4,L2472,FALSE)</f>
        <v>2.1731504213113436E-5</v>
      </c>
      <c r="AD2472" s="13">
        <f t="shared" ref="AD2472:AD2478" si="2931">_xlfn.POISSON.DIST(4,K2472,FALSE) * _xlfn.POISSON.DIST(0,L2472,FALSE)</f>
        <v>1.1806313751382511E-2</v>
      </c>
      <c r="AE2472" s="13">
        <f t="shared" ref="AE2472:AE2478" si="2932">_xlfn.POISSON.DIST(4,K2472,FALSE) * _xlfn.POISSON.DIST(1,L2472,FALSE)</f>
        <v>5.4126631202674191E-3</v>
      </c>
      <c r="AF2472" s="13">
        <f t="shared" ref="AF2472:AF2478" si="2933">_xlfn.POISSON.DIST(4,K2472,FALSE) * _xlfn.POISSON.DIST(2,L2472,FALSE)</f>
        <v>1.2407311321060051E-3</v>
      </c>
      <c r="AG2472" s="13">
        <f t="shared" ref="AG2472:AG2478" si="2934">_xlfn.POISSON.DIST(4,K2472,FALSE) * _xlfn.POISSON.DIST(3,L2472,FALSE)</f>
        <v>1.896064479378366E-4</v>
      </c>
      <c r="AH2472" s="13">
        <f t="shared" ref="AH2472:AH2478" si="2935">_xlfn.POISSON.DIST(0,K2472,FALSE) * _xlfn.POISSON.DIST(4,L2472,FALSE)</f>
        <v>3.9965977100214236E-4</v>
      </c>
      <c r="AI2472" s="13">
        <f t="shared" ref="AI2472:AI2478" si="2936">_xlfn.POISSON.DIST(1,K2472,FALSE) * _xlfn.POISSON.DIST(4,L2472,FALSE)</f>
        <v>4.271624649229823E-4</v>
      </c>
      <c r="AJ2472" s="13">
        <f t="shared" ref="AJ2472:AJ2478" si="2937">_xlfn.POISSON.DIST(2,K2472,FALSE) * _xlfn.POISSON.DIST(4,L2472,FALSE)</f>
        <v>2.2827888203701642E-4</v>
      </c>
      <c r="AK2472" s="13">
        <f t="shared" ref="AK2472:AK2478" si="2938">_xlfn.POISSON.DIST(3,K2472,FALSE) * _xlfn.POISSON.DIST(4,L2472,FALSE)</f>
        <v>8.1329318098311465E-5</v>
      </c>
      <c r="AL2472" s="13">
        <f t="shared" ref="AL2472:AL2478" si="2939">_xlfn.POISSON.DIST(5,K2472,FALSE) * _xlfn.POISSON.DIST(5,L2472,FALSE)</f>
        <v>4.2594066625847374E-7</v>
      </c>
      <c r="AM2472" s="13">
        <f t="shared" ref="AM2472:AM2478" si="2940">_xlfn.POISSON.DIST(5,K2472,FALSE) * _xlfn.POISSON.DIST(0,L2472,FALSE)</f>
        <v>2.5237536773085045E-3</v>
      </c>
      <c r="AN2472" s="13">
        <f t="shared" ref="AN2472:AN2478" si="2941">_xlfn.POISSON.DIST(5,K2472,FALSE) * _xlfn.POISSON.DIST(1,L2472,FALSE)</f>
        <v>1.1570273958039967E-3</v>
      </c>
      <c r="AO2472" s="13">
        <f t="shared" ref="AO2472:AO2478" si="2942">_xlfn.POISSON.DIST(5,K2472,FALSE) * _xlfn.POISSON.DIST(2,L2472,FALSE)</f>
        <v>2.6522247529098578E-4</v>
      </c>
      <c r="AP2472" s="13">
        <f t="shared" ref="AP2472:AP2478" si="2943">_xlfn.POISSON.DIST(5,K2472,FALSE) * _xlfn.POISSON.DIST(3,L2472,FALSE)</f>
        <v>4.0530853262177981E-5</v>
      </c>
      <c r="AQ2472" s="13">
        <f t="shared" ref="AQ2472:AQ2478" si="2944">_xlfn.POISSON.DIST(5,K2472,FALSE) * _xlfn.POISSON.DIST(4,L2472,FALSE)</f>
        <v>4.6453926963331789E-6</v>
      </c>
      <c r="AR2472" s="13">
        <f t="shared" ref="AR2472:AR2478" si="2945">_xlfn.POISSON.DIST(0,K2472,FALSE) * _xlfn.POISSON.DIST(5,L2472,FALSE)</f>
        <v>3.6645201012119587E-5</v>
      </c>
      <c r="AS2472" s="13">
        <f t="shared" ref="AS2472:AS2478" si="2946">_xlfn.POISSON.DIST(1,K2472,FALSE) * _xlfn.POISSON.DIST(5,L2472,FALSE)</f>
        <v>3.91669503104711E-5</v>
      </c>
      <c r="AT2472" s="13">
        <f t="shared" ref="AT2472:AT2478" si="2947">_xlfn.POISSON.DIST(2,K2472,FALSE) * _xlfn.POISSON.DIST(5,L2472,FALSE)</f>
        <v>2.0931117230269244E-5</v>
      </c>
      <c r="AU2472" s="13">
        <f t="shared" ref="AU2472:AU2478" si="2948">_xlfn.POISSON.DIST(3,K2472,FALSE) * _xlfn.POISSON.DIST(5,L2472,FALSE)</f>
        <v>7.4571658849178083E-6</v>
      </c>
      <c r="AV2472" s="13">
        <f t="shared" ref="AV2472:AV2478" si="2949">_xlfn.POISSON.DIST(4,K2472,FALSE) * _xlfn.POISSON.DIST(5,L2472,FALSE)</f>
        <v>1.9925831869152445E-6</v>
      </c>
      <c r="AW2472" s="13">
        <f t="shared" ref="AW2472:AW2478" si="2950">_xlfn.POISSON.DIST(6,K2472,FALSE) * _xlfn.POISSON.DIST(6,L2472,FALSE)</f>
        <v>5.7975690689506317E-9</v>
      </c>
      <c r="AX2472" s="13">
        <f t="shared" ref="AX2472:AX2478" si="2951">_xlfn.POISSON.DIST(6,K2472,FALSE) * _xlfn.POISSON.DIST(0,L2472,FALSE)</f>
        <v>4.4957107681630306E-4</v>
      </c>
      <c r="AY2472" s="13">
        <f t="shared" ref="AY2472:AY2478" si="2952">_xlfn.POISSON.DIST(6,K2472,FALSE) * _xlfn.POISSON.DIST(1,L2472,FALSE)</f>
        <v>2.0610809086261727E-4</v>
      </c>
      <c r="AZ2472" s="13">
        <f t="shared" ref="AZ2472:AZ2478" si="2953">_xlfn.POISSON.DIST(6,K2472,FALSE) * _xlfn.POISSON.DIST(2,L2472,FALSE)</f>
        <v>4.7245638464850202E-5</v>
      </c>
      <c r="BA2472" s="13">
        <f t="shared" ref="BA2472:BA2478" si="2954">_xlfn.POISSON.DIST(6,K2472,FALSE) * _xlfn.POISSON.DIST(3,L2472,FALSE)</f>
        <v>7.2199991263781019E-6</v>
      </c>
      <c r="BB2472" s="13">
        <f t="shared" ref="BB2472:BB2478" si="2955">_xlfn.POISSON.DIST(6,K2472,FALSE) * _xlfn.POISSON.DIST(4,L2472,FALSE)</f>
        <v>8.275111059777986E-7</v>
      </c>
      <c r="BC2472" s="13">
        <f t="shared" ref="BC2472:BC2478" si="2956">_xlfn.POISSON.DIST(6,K2472,FALSE) * _xlfn.POISSON.DIST(5,L2472,FALSE)</f>
        <v>7.5875314501331865E-8</v>
      </c>
      <c r="BD2472" s="13">
        <f t="shared" ref="BD2472:BD2478" si="2957">_xlfn.POISSON.DIST(0,K2472,FALSE) * _xlfn.POISSON.DIST(6,L2472,FALSE)</f>
        <v>2.8000290385565866E-6</v>
      </c>
      <c r="BE2472" s="13">
        <f t="shared" ref="BE2472:BE2478" si="2958">_xlfn.POISSON.DIST(1,K2472,FALSE) * _xlfn.POISSON.DIST(6,L2472,FALSE)</f>
        <v>2.9927137849442153E-6</v>
      </c>
      <c r="BF2472" s="13">
        <f t="shared" ref="BF2472:BF2478" si="2959">_xlfn.POISSON.DIST(2,K2472,FALSE) * _xlfn.POISSON.DIST(6,L2472,FALSE)</f>
        <v>1.5993290918175831E-6</v>
      </c>
      <c r="BG2472" s="13">
        <f t="shared" ref="BG2472:BG2478" si="2960">_xlfn.POISSON.DIST(3,K2472,FALSE) * _xlfn.POISSON.DIST(6,L2472,FALSE)</f>
        <v>5.6979578352422454E-7</v>
      </c>
      <c r="BH2472" s="13">
        <f t="shared" ref="BH2472:BH2478" si="2961">_xlfn.POISSON.DIST(4,K2472,FALSE) * _xlfn.POISSON.DIST(6,L2472,FALSE)</f>
        <v>1.5225160815073943E-7</v>
      </c>
      <c r="BI2472" s="13">
        <f t="shared" ref="BI2472:BI2478" si="2962">_xlfn.POISSON.DIST(5,K2472,FALSE) * _xlfn.POISSON.DIST(6,L2472,FALSE)</f>
        <v>3.2545768648708598E-8</v>
      </c>
      <c r="BJ2472" s="14">
        <f t="shared" ref="BJ2472:BJ2478" si="2963">SUM(N2472,Q2472,T2472,W2472,X2472,Y2472,AD2472,AE2472,AF2472,AG2472,AM2472,AN2472,AO2472,AP2472,AQ2472,AX2472,AY2472,AZ2472,BA2472,BB2472,BC2472)</f>
        <v>0.50538252544234086</v>
      </c>
      <c r="BK2472" s="14">
        <f t="shared" ref="BK2472:BK2478" si="2964">SUM(M2472,P2472,S2472,V2472,AC2472,AL2472,AY2472)</f>
        <v>0.3374920084177902</v>
      </c>
      <c r="BL2472" s="14">
        <f t="shared" ref="BL2472:BL2478" si="2965">SUM(O2472,R2472,U2472,AA2472,AB2472,AH2472,AI2472,AJ2472,AK2472,AR2472,AS2472,AT2472,AU2472,AV2472,BD2472,BE2472,BF2472,BG2472,BH2472,BI2472)</f>
        <v>0.15371898700440606</v>
      </c>
      <c r="BM2472" s="14">
        <f t="shared" ref="BM2472:BM2478" si="2966">SUM(S2472:BI2472)</f>
        <v>0.19790346909834253</v>
      </c>
      <c r="BN2472" s="14">
        <f t="shared" ref="BN2472:BN2478" si="2967">SUM(M2472:R2472)</f>
        <v>0.80197096393909884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1.30534351145038</v>
      </c>
      <c r="F2473" s="10">
        <f>VLOOKUP(B2473,home!$B$2:$E$405,3,FALSE)</f>
        <v>0.77</v>
      </c>
      <c r="G2473" s="10">
        <f>VLOOKUP(C2473,away!$B$2:$E$405,4,FALSE)</f>
        <v>1.4</v>
      </c>
      <c r="H2473" s="10">
        <f>VLOOKUP(A2473,away!$A$2:$E$405,3,FALSE)</f>
        <v>1.0381679389313001</v>
      </c>
      <c r="I2473" s="10">
        <f>VLOOKUP(C2473,away!$B$2:$E$405,3,FALSE)</f>
        <v>0.51</v>
      </c>
      <c r="J2473" s="10">
        <f>VLOOKUP(B2473,home!$B$2:$E$405,4,FALSE)</f>
        <v>0.96</v>
      </c>
      <c r="K2473" s="12">
        <f t="shared" si="2912"/>
        <v>1.4071603053435096</v>
      </c>
      <c r="L2473" s="12">
        <f t="shared" si="2913"/>
        <v>0.50828702290076455</v>
      </c>
      <c r="M2473" s="13">
        <f t="shared" si="2914"/>
        <v>0.14727593716242396</v>
      </c>
      <c r="N2473" s="13">
        <f t="shared" si="2915"/>
        <v>0.20724085270722803</v>
      </c>
      <c r="O2473" s="13">
        <f t="shared" si="2916"/>
        <v>7.4858447645208548E-2</v>
      </c>
      <c r="P2473" s="13">
        <f t="shared" si="2917"/>
        <v>0.10533783604597279</v>
      </c>
      <c r="Q2473" s="13">
        <f t="shared" si="2918"/>
        <v>0.14581055078757618</v>
      </c>
      <c r="R2473" s="13">
        <f t="shared" si="2919"/>
        <v>1.9024788746277898E-2</v>
      </c>
      <c r="S2473" s="13">
        <f t="shared" si="2920"/>
        <v>1.8835493286678093E-2</v>
      </c>
      <c r="T2473" s="13">
        <f t="shared" si="2921"/>
        <v>7.4113610767337829E-2</v>
      </c>
      <c r="U2473" s="13">
        <f t="shared" si="2922"/>
        <v>2.6770927541308172E-2</v>
      </c>
      <c r="V2473" s="13">
        <f t="shared" si="2923"/>
        <v>1.4968803472694594E-3</v>
      </c>
      <c r="W2473" s="13">
        <f t="shared" si="2924"/>
        <v>6.8392939722850349E-2</v>
      </c>
      <c r="X2473" s="13">
        <f t="shared" si="2925"/>
        <v>3.4763243719159044E-2</v>
      </c>
      <c r="Y2473" s="13">
        <f t="shared" si="2926"/>
        <v>8.8348528281925239E-3</v>
      </c>
      <c r="Z2473" s="13">
        <f t="shared" si="2927"/>
        <v>3.2233510777205207E-3</v>
      </c>
      <c r="AA2473" s="13">
        <f t="shared" si="2928"/>
        <v>4.5357716867545387E-3</v>
      </c>
      <c r="AB2473" s="13">
        <f t="shared" si="2929"/>
        <v>3.1912789358509814E-3</v>
      </c>
      <c r="AC2473" s="13">
        <f t="shared" si="2930"/>
        <v>6.6914417436032426E-5</v>
      </c>
      <c r="AD2473" s="13">
        <f t="shared" si="2931"/>
        <v>2.4059957485936579E-2</v>
      </c>
      <c r="AE2473" s="13">
        <f t="shared" si="2932"/>
        <v>1.2229364161645669E-2</v>
      </c>
      <c r="AF2473" s="13">
        <f t="shared" si="2933"/>
        <v>3.1080135508460898E-3</v>
      </c>
      <c r="AG2473" s="13">
        <f t="shared" si="2934"/>
        <v>5.2658765163159766E-4</v>
      </c>
      <c r="AH2473" s="13">
        <f t="shared" si="2935"/>
        <v>4.0959688076463356E-4</v>
      </c>
      <c r="AI2473" s="13">
        <f t="shared" si="2936"/>
        <v>5.7636847180451089E-4</v>
      </c>
      <c r="AJ2473" s="13">
        <f t="shared" si="2937"/>
        <v>4.0552141738740382E-4</v>
      </c>
      <c r="AK2473" s="13">
        <f t="shared" si="2938"/>
        <v>1.9021121383806401E-4</v>
      </c>
      <c r="AL2473" s="13">
        <f t="shared" si="2939"/>
        <v>1.9143982564415687E-6</v>
      </c>
      <c r="AM2473" s="13">
        <f t="shared" si="2940"/>
        <v>6.7712434244924695E-3</v>
      </c>
      <c r="AN2473" s="13">
        <f t="shared" si="2941"/>
        <v>3.4417351615716549E-3</v>
      </c>
      <c r="AO2473" s="13">
        <f t="shared" si="2942"/>
        <v>8.7469465944406909E-4</v>
      </c>
      <c r="AP2473" s="13">
        <f t="shared" si="2943"/>
        <v>1.4819864813200799E-4</v>
      </c>
      <c r="AQ2473" s="13">
        <f t="shared" si="2944"/>
        <v>1.8831862414234071E-5</v>
      </c>
      <c r="AR2473" s="13">
        <f t="shared" si="2945"/>
        <v>4.1638555822659013E-5</v>
      </c>
      <c r="AS2473" s="13">
        <f t="shared" si="2946"/>
        <v>5.8592122925475623E-5</v>
      </c>
      <c r="AT2473" s="13">
        <f t="shared" si="2947"/>
        <v>4.122425479326837E-5</v>
      </c>
      <c r="AU2473" s="13">
        <f t="shared" si="2948"/>
        <v>1.9336378320818055E-5</v>
      </c>
      <c r="AV2473" s="13">
        <f t="shared" si="2949"/>
        <v>6.8023460055399877E-6</v>
      </c>
      <c r="AW2473" s="13">
        <f t="shared" si="2950"/>
        <v>3.8034909456566948E-8</v>
      </c>
      <c r="AX2473" s="13">
        <f t="shared" si="2951"/>
        <v>1.5880374941273437E-3</v>
      </c>
      <c r="AY2473" s="13">
        <f t="shared" si="2952"/>
        <v>8.071788501447779E-4</v>
      </c>
      <c r="AZ2473" s="13">
        <f t="shared" si="2953"/>
        <v>2.0513926734427572E-4</v>
      </c>
      <c r="BA2473" s="13">
        <f t="shared" si="2954"/>
        <v>3.4756542492821976E-5</v>
      </c>
      <c r="BB2473" s="13">
        <f t="shared" si="2955"/>
        <v>4.4165748775000997E-6</v>
      </c>
      <c r="BC2473" s="13">
        <f t="shared" si="2956"/>
        <v>4.4897753918056705E-7</v>
      </c>
      <c r="BD2473" s="13">
        <f t="shared" si="2957"/>
        <v>3.5273895961644394E-6</v>
      </c>
      <c r="BE2473" s="13">
        <f t="shared" si="2958"/>
        <v>4.9636026212042716E-6</v>
      </c>
      <c r="BF2473" s="13">
        <f t="shared" si="2959"/>
        <v>3.4922922900288243E-6</v>
      </c>
      <c r="BG2473" s="13">
        <f t="shared" si="2960"/>
        <v>1.6380716950619153E-6</v>
      </c>
      <c r="BH2473" s="13">
        <f t="shared" si="2961"/>
        <v>5.7625736664947112E-7</v>
      </c>
      <c r="BI2473" s="13">
        <f t="shared" si="2962"/>
        <v>1.6217729840218316E-7</v>
      </c>
      <c r="BJ2473" s="14">
        <f t="shared" si="2963"/>
        <v>0.59297465484498424</v>
      </c>
      <c r="BK2473" s="14">
        <f t="shared" si="2964"/>
        <v>0.27382215450818154</v>
      </c>
      <c r="BL2473" s="14">
        <f t="shared" si="2965"/>
        <v>0.13014486598792999</v>
      </c>
      <c r="BM2473" s="14">
        <f t="shared" si="2966"/>
        <v>0.29980947250889356</v>
      </c>
      <c r="BN2473" s="14">
        <f t="shared" si="2967"/>
        <v>0.6995484130946874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1.30534351145038</v>
      </c>
      <c r="F2474" s="10">
        <f>VLOOKUP(B2474,home!$B$2:$E$405,3,FALSE)</f>
        <v>0.92</v>
      </c>
      <c r="G2474" s="10">
        <f>VLOOKUP(C2474,away!$B$2:$E$405,4,FALSE)</f>
        <v>1.02</v>
      </c>
      <c r="H2474" s="10">
        <f>VLOOKUP(A2474,away!$A$2:$E$405,3,FALSE)</f>
        <v>1.0381679389313001</v>
      </c>
      <c r="I2474" s="10">
        <f>VLOOKUP(C2474,away!$B$2:$E$405,3,FALSE)</f>
        <v>1.1499999999999999</v>
      </c>
      <c r="J2474" s="10">
        <f>VLOOKUP(B2474,home!$B$2:$E$405,4,FALSE)</f>
        <v>0.77</v>
      </c>
      <c r="K2474" s="12">
        <f t="shared" si="2912"/>
        <v>1.2249343511450366</v>
      </c>
      <c r="L2474" s="12">
        <f t="shared" si="2913"/>
        <v>0.91929770992366611</v>
      </c>
      <c r="M2474" s="13">
        <f t="shared" si="2914"/>
        <v>0.11715797267549963</v>
      </c>
      <c r="N2474" s="13">
        <f t="shared" si="2915"/>
        <v>0.14351082524073103</v>
      </c>
      <c r="O2474" s="13">
        <f t="shared" si="2916"/>
        <v>0.10770305597988625</v>
      </c>
      <c r="P2474" s="13">
        <f t="shared" si="2917"/>
        <v>0.13192917299305948</v>
      </c>
      <c r="Q2474" s="13">
        <f t="shared" si="2918"/>
        <v>8.7895669799271825E-2</v>
      </c>
      <c r="R2474" s="13">
        <f t="shared" si="2919"/>
        <v>4.9505586357044919E-2</v>
      </c>
      <c r="S2474" s="13">
        <f t="shared" si="2920"/>
        <v>3.7140679138502337E-2</v>
      </c>
      <c r="T2474" s="13">
        <f t="shared" si="2921"/>
        <v>8.0802287958677319E-2</v>
      </c>
      <c r="U2474" s="13">
        <f t="shared" si="2922"/>
        <v>6.0641093302321376E-2</v>
      </c>
      <c r="V2474" s="13">
        <f t="shared" si="2923"/>
        <v>4.6470390659009214E-3</v>
      </c>
      <c r="W2474" s="13">
        <f t="shared" si="2924"/>
        <v>3.5888808418009815E-2</v>
      </c>
      <c r="X2474" s="13">
        <f t="shared" si="2925"/>
        <v>3.2992499390565616E-2</v>
      </c>
      <c r="Y2474" s="13">
        <f t="shared" si="2926"/>
        <v>1.5164964567202458E-2</v>
      </c>
      <c r="Z2474" s="13">
        <f t="shared" si="2927"/>
        <v>1.5170124055486563E-2</v>
      </c>
      <c r="AA2474" s="13">
        <f t="shared" si="2928"/>
        <v>1.858240606669714E-2</v>
      </c>
      <c r="AB2474" s="13">
        <f t="shared" si="2929"/>
        <v>1.138111375901163E-2</v>
      </c>
      <c r="AC2474" s="13">
        <f t="shared" si="2930"/>
        <v>3.2705841887561776E-4</v>
      </c>
      <c r="AD2474" s="13">
        <f t="shared" si="2931"/>
        <v>1.0990358563220838E-2</v>
      </c>
      <c r="AE2474" s="13">
        <f t="shared" si="2932"/>
        <v>1.010341145840887E-2</v>
      </c>
      <c r="AF2474" s="13">
        <f t="shared" si="2933"/>
        <v>4.6440215080659E-3</v>
      </c>
      <c r="AG2474" s="13">
        <f t="shared" si="2934"/>
        <v>1.4230794457337445E-3</v>
      </c>
      <c r="AH2474" s="13">
        <f t="shared" si="2935"/>
        <v>3.4864650758666782E-3</v>
      </c>
      <c r="AI2474" s="13">
        <f t="shared" si="2936"/>
        <v>4.2706908354965796E-3</v>
      </c>
      <c r="AJ2474" s="13">
        <f t="shared" si="2937"/>
        <v>2.6156579537600293E-3</v>
      </c>
      <c r="AK2474" s="13">
        <f t="shared" si="2938"/>
        <v>1.0680030928021322E-3</v>
      </c>
      <c r="AL2474" s="13">
        <f t="shared" si="2939"/>
        <v>1.4731749188658072E-5</v>
      </c>
      <c r="AM2474" s="13">
        <f t="shared" si="2940"/>
        <v>2.6924935470980424E-3</v>
      </c>
      <c r="AN2474" s="13">
        <f t="shared" si="2941"/>
        <v>2.4752031518314789E-3</v>
      </c>
      <c r="AO2474" s="13">
        <f t="shared" si="2942"/>
        <v>1.1377242945372593E-3</v>
      </c>
      <c r="AP2474" s="13">
        <f t="shared" si="2943"/>
        <v>3.4863577949754043E-4</v>
      </c>
      <c r="AQ2474" s="13">
        <f t="shared" si="2944"/>
        <v>8.0125018422385277E-5</v>
      </c>
      <c r="AR2474" s="13">
        <f t="shared" si="2945"/>
        <v>6.4101987199461578E-4</v>
      </c>
      <c r="AS2474" s="13">
        <f t="shared" si="2946"/>
        <v>7.8520726097279893E-4</v>
      </c>
      <c r="AT2474" s="13">
        <f t="shared" si="2947"/>
        <v>4.8091367336704357E-4</v>
      </c>
      <c r="AU2474" s="13">
        <f t="shared" si="2948"/>
        <v>1.9636255948087859E-4</v>
      </c>
      <c r="AV2474" s="13">
        <f t="shared" si="2949"/>
        <v>6.0132811096722121E-5</v>
      </c>
      <c r="AW2474" s="13">
        <f t="shared" si="2950"/>
        <v>4.6080884610009267E-7</v>
      </c>
      <c r="AX2474" s="13">
        <f t="shared" si="2951"/>
        <v>5.4968797267945628E-4</v>
      </c>
      <c r="AY2474" s="13">
        <f t="shared" si="2952"/>
        <v>5.0532689445680697E-4</v>
      </c>
      <c r="AZ2474" s="13">
        <f t="shared" si="2953"/>
        <v>2.3227292841849034E-4</v>
      </c>
      <c r="BA2474" s="13">
        <f t="shared" si="2954"/>
        <v>7.1175990390793948E-5</v>
      </c>
      <c r="BB2474" s="13">
        <f t="shared" si="2955"/>
        <v>1.6357981241951431E-5</v>
      </c>
      <c r="BC2474" s="13">
        <f t="shared" si="2956"/>
        <v>3.0075709389400482E-6</v>
      </c>
      <c r="BD2474" s="13">
        <f t="shared" si="2957"/>
        <v>9.8214683390035294E-5</v>
      </c>
      <c r="BE2474" s="13">
        <f t="shared" si="2958"/>
        <v>1.2030653947128806E-4</v>
      </c>
      <c r="BF2474" s="13">
        <f t="shared" si="2959"/>
        <v>7.3683806432883503E-5</v>
      </c>
      <c r="BG2474" s="13">
        <f t="shared" si="2960"/>
        <v>3.0085941874253552E-5</v>
      </c>
      <c r="BH2474" s="13">
        <f t="shared" si="2961"/>
        <v>9.2133259220815085E-6</v>
      </c>
      <c r="BI2474" s="13">
        <f t="shared" si="2962"/>
        <v>2.2571438820505316E-6</v>
      </c>
      <c r="BJ2474" s="14">
        <f t="shared" si="2963"/>
        <v>0.43152793747940049</v>
      </c>
      <c r="BK2474" s="14">
        <f t="shared" si="2964"/>
        <v>0.2917219809354834</v>
      </c>
      <c r="BL2474" s="14">
        <f t="shared" si="2965"/>
        <v>0.26175147004077137</v>
      </c>
      <c r="BM2474" s="14">
        <f t="shared" si="2966"/>
        <v>0.36196436338003807</v>
      </c>
      <c r="BN2474" s="14">
        <f t="shared" si="2967"/>
        <v>0.63770228304549315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1.30534351145038</v>
      </c>
      <c r="F2475" s="10">
        <f>VLOOKUP(B2475,home!$B$2:$E$405,3,FALSE)</f>
        <v>0.26</v>
      </c>
      <c r="G2475" s="10">
        <f>VLOOKUP(C2475,away!$B$2:$E$405,4,FALSE)</f>
        <v>0.61</v>
      </c>
      <c r="H2475" s="10">
        <f>VLOOKUP(A2475,away!$A$2:$E$405,3,FALSE)</f>
        <v>1.0381679389313001</v>
      </c>
      <c r="I2475" s="10">
        <f>VLOOKUP(C2475,away!$B$2:$E$405,3,FALSE)</f>
        <v>0.77</v>
      </c>
      <c r="J2475" s="10">
        <f>VLOOKUP(B2475,home!$B$2:$E$405,4,FALSE)</f>
        <v>0.48</v>
      </c>
      <c r="K2475" s="12">
        <f t="shared" si="2912"/>
        <v>0.20702748091603027</v>
      </c>
      <c r="L2475" s="12">
        <f t="shared" si="2913"/>
        <v>0.38370687022900851</v>
      </c>
      <c r="M2475" s="13">
        <f t="shared" si="2914"/>
        <v>0.55392036328813787</v>
      </c>
      <c r="N2475" s="13">
        <f t="shared" si="2915"/>
        <v>0.11467673743963551</v>
      </c>
      <c r="O2475" s="13">
        <f t="shared" si="2916"/>
        <v>0.21254304895340678</v>
      </c>
      <c r="P2475" s="13">
        <f t="shared" si="2917"/>
        <v>4.4002252011036309E-2</v>
      </c>
      <c r="Q2475" s="13">
        <f t="shared" si="2918"/>
        <v>1.1870618035898376E-2</v>
      </c>
      <c r="R2475" s="13">
        <f t="shared" si="2919"/>
        <v>4.0777114051421322E-2</v>
      </c>
      <c r="S2475" s="13">
        <f t="shared" si="2920"/>
        <v>8.738612580287007E-4</v>
      </c>
      <c r="T2475" s="13">
        <f t="shared" si="2921"/>
        <v>4.5548376942385867E-3</v>
      </c>
      <c r="U2475" s="13">
        <f t="shared" si="2922"/>
        <v>8.4419832010914179E-3</v>
      </c>
      <c r="V2475" s="13">
        <f t="shared" si="2923"/>
        <v>7.7130749084991293E-6</v>
      </c>
      <c r="W2475" s="13">
        <f t="shared" si="2924"/>
        <v>8.1918138296281228E-4</v>
      </c>
      <c r="X2475" s="13">
        <f t="shared" si="2925"/>
        <v>3.1432552460653157E-4</v>
      </c>
      <c r="Y2475" s="13">
        <f t="shared" si="2926"/>
        <v>6.0304431639931707E-5</v>
      </c>
      <c r="Z2475" s="13">
        <f t="shared" si="2927"/>
        <v>5.2154862698807333E-3</v>
      </c>
      <c r="AA2475" s="13">
        <f t="shared" si="2928"/>
        <v>1.0797489842055514E-3</v>
      </c>
      <c r="AB2475" s="13">
        <f t="shared" si="2929"/>
        <v>1.1176885611085893E-4</v>
      </c>
      <c r="AC2475" s="13">
        <f t="shared" si="2930"/>
        <v>3.8294388552659421E-8</v>
      </c>
      <c r="AD2475" s="13">
        <f t="shared" si="2931"/>
        <v>4.2398264532025221E-5</v>
      </c>
      <c r="AE2475" s="13">
        <f t="shared" si="2932"/>
        <v>1.6268505386724976E-5</v>
      </c>
      <c r="AF2475" s="13">
        <f t="shared" si="2933"/>
        <v>3.1211686426220028E-6</v>
      </c>
      <c r="AG2475" s="13">
        <f t="shared" si="2934"/>
        <v>3.9920461710580383E-7</v>
      </c>
      <c r="AH2475" s="13">
        <f t="shared" si="2935"/>
        <v>5.0030447833457553E-4</v>
      </c>
      <c r="AI2475" s="13">
        <f t="shared" si="2936"/>
        <v>1.0357677584061582E-4</v>
      </c>
      <c r="AJ2475" s="13">
        <f t="shared" si="2937"/>
        <v>1.0721619491843517E-5</v>
      </c>
      <c r="AK2475" s="13">
        <f t="shared" si="2938"/>
        <v>7.3988995824552425E-7</v>
      </c>
      <c r="AL2475" s="13">
        <f t="shared" si="2939"/>
        <v>1.2168098141040127E-10</v>
      </c>
      <c r="AM2475" s="13">
        <f t="shared" si="2940"/>
        <v>1.7555211802553314E-6</v>
      </c>
      <c r="AN2475" s="13">
        <f t="shared" si="2941"/>
        <v>6.7360553769650838E-7</v>
      </c>
      <c r="AO2475" s="13">
        <f t="shared" si="2942"/>
        <v>1.2923353631922781E-7</v>
      </c>
      <c r="AP2475" s="13">
        <f t="shared" si="2943"/>
        <v>1.65292652498926E-8</v>
      </c>
      <c r="AQ2475" s="13">
        <f t="shared" si="2944"/>
        <v>1.5855981590553499E-9</v>
      </c>
      <c r="AR2475" s="13">
        <f t="shared" si="2945"/>
        <v>3.8394053108663387E-5</v>
      </c>
      <c r="AS2475" s="13">
        <f t="shared" si="2946"/>
        <v>7.9486240972428614E-6</v>
      </c>
      <c r="AT2475" s="13">
        <f t="shared" si="2947"/>
        <v>8.2279181180032229E-7</v>
      </c>
      <c r="AU2475" s="13">
        <f t="shared" si="2948"/>
        <v>5.6780172038452422E-8</v>
      </c>
      <c r="AV2475" s="13">
        <f t="shared" si="2949"/>
        <v>2.9387639957749061E-9</v>
      </c>
      <c r="AW2475" s="13">
        <f t="shared" si="2950"/>
        <v>2.6850215521492109E-13</v>
      </c>
      <c r="AX2475" s="13">
        <f t="shared" si="2951"/>
        <v>6.0573521273832907E-8</v>
      </c>
      <c r="AY2475" s="13">
        <f t="shared" si="2952"/>
        <v>2.3242476266732694E-8</v>
      </c>
      <c r="AZ2475" s="13">
        <f t="shared" si="2953"/>
        <v>4.4591489123400052E-9</v>
      </c>
      <c r="BA2475" s="13">
        <f t="shared" si="2954"/>
        <v>5.7033535767969027E-10</v>
      </c>
      <c r="BB2475" s="13">
        <f t="shared" si="2955"/>
        <v>5.4710398769054012E-11</v>
      </c>
      <c r="BC2475" s="13">
        <f t="shared" si="2956"/>
        <v>4.1985511761309461E-12</v>
      </c>
      <c r="BD2475" s="13">
        <f t="shared" si="2957"/>
        <v>2.4553436589552581E-6</v>
      </c>
      <c r="BE2475" s="13">
        <f t="shared" si="2958"/>
        <v>5.0832361249665561E-7</v>
      </c>
      <c r="BF2475" s="13">
        <f t="shared" si="2959"/>
        <v>5.2618478492659464E-8</v>
      </c>
      <c r="BG2475" s="13">
        <f t="shared" si="2960"/>
        <v>3.6311570173232035E-9</v>
      </c>
      <c r="BH2475" s="13">
        <f t="shared" si="2961"/>
        <v>1.8793732252674721E-10</v>
      </c>
      <c r="BI2475" s="13">
        <f t="shared" si="2962"/>
        <v>7.7816380905631989E-12</v>
      </c>
      <c r="BJ2475" s="14">
        <f t="shared" si="2963"/>
        <v>0.13236085703166872</v>
      </c>
      <c r="BK2475" s="14">
        <f t="shared" si="2964"/>
        <v>0.59880425129065729</v>
      </c>
      <c r="BL2475" s="14">
        <f t="shared" si="2965"/>
        <v>0.26361925211044102</v>
      </c>
      <c r="BM2475" s="14">
        <f t="shared" si="2966"/>
        <v>2.2209689680903522E-2</v>
      </c>
      <c r="BN2475" s="14">
        <f t="shared" si="2967"/>
        <v>0.97779013377953627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1.5858585858585901</v>
      </c>
      <c r="F2476" s="10">
        <f>VLOOKUP(B2476,home!$B$2:$E$405,3,FALSE)</f>
        <v>1.1000000000000001</v>
      </c>
      <c r="G2476" s="10">
        <f>VLOOKUP(C2476,away!$B$2:$E$405,4,FALSE)</f>
        <v>1.01</v>
      </c>
      <c r="H2476" s="10">
        <f>VLOOKUP(A2476,away!$A$2:$E$405,3,FALSE)</f>
        <v>1.1313131313131299</v>
      </c>
      <c r="I2476" s="10">
        <f>VLOOKUP(C2476,away!$B$2:$E$405,3,FALSE)</f>
        <v>0.63</v>
      </c>
      <c r="J2476" s="10">
        <f>VLOOKUP(B2476,home!$B$2:$E$405,4,FALSE)</f>
        <v>0.66</v>
      </c>
      <c r="K2476" s="12">
        <f t="shared" si="2912"/>
        <v>1.7618888888888937</v>
      </c>
      <c r="L2476" s="12">
        <f t="shared" si="2913"/>
        <v>0.47039999999999949</v>
      </c>
      <c r="M2476" s="13">
        <f t="shared" si="2914"/>
        <v>0.10728259096342158</v>
      </c>
      <c r="N2476" s="13">
        <f t="shared" si="2915"/>
        <v>0.18902000498966448</v>
      </c>
      <c r="O2476" s="13">
        <f t="shared" si="2916"/>
        <v>5.0465730789193461E-2</v>
      </c>
      <c r="P2476" s="13">
        <f t="shared" si="2917"/>
        <v>8.8915010347138085E-2</v>
      </c>
      <c r="Q2476" s="13">
        <f t="shared" si="2918"/>
        <v>0.1665161232845066</v>
      </c>
      <c r="R2476" s="13">
        <f t="shared" si="2919"/>
        <v>1.1869539881618289E-2</v>
      </c>
      <c r="S2476" s="13">
        <f t="shared" si="2920"/>
        <v>1.8423024169241065E-2</v>
      </c>
      <c r="T2476" s="13">
        <f t="shared" si="2921"/>
        <v>7.8329184393031825E-2</v>
      </c>
      <c r="U2476" s="13">
        <f t="shared" si="2922"/>
        <v>2.0912810433646855E-2</v>
      </c>
      <c r="V2476" s="13">
        <f t="shared" si="2923"/>
        <v>1.6965405414318404E-3</v>
      </c>
      <c r="W2476" s="13">
        <f t="shared" si="2924"/>
        <v>9.7794302478608486E-2</v>
      </c>
      <c r="X2476" s="13">
        <f t="shared" si="2925"/>
        <v>4.6002439885937385E-2</v>
      </c>
      <c r="Y2476" s="13">
        <f t="shared" si="2926"/>
        <v>1.0819773861172461E-2</v>
      </c>
      <c r="Z2476" s="13">
        <f t="shared" si="2927"/>
        <v>1.861143853437746E-3</v>
      </c>
      <c r="AA2476" s="13">
        <f t="shared" si="2928"/>
        <v>3.2791286759958236E-3</v>
      </c>
      <c r="AB2476" s="13">
        <f t="shared" si="2929"/>
        <v>2.8887301897369965E-3</v>
      </c>
      <c r="AC2476" s="13">
        <f t="shared" si="2930"/>
        <v>8.7880008327250109E-5</v>
      </c>
      <c r="AD2476" s="13">
        <f t="shared" si="2931"/>
        <v>4.3075673733424961E-2</v>
      </c>
      <c r="AE2476" s="13">
        <f t="shared" si="2932"/>
        <v>2.0262796924203078E-2</v>
      </c>
      <c r="AF2476" s="13">
        <f t="shared" si="2933"/>
        <v>4.7658098365725588E-3</v>
      </c>
      <c r="AG2476" s="13">
        <f t="shared" si="2934"/>
        <v>7.4727898237457663E-4</v>
      </c>
      <c r="AH2476" s="13">
        <f t="shared" si="2935"/>
        <v>2.1887051716427871E-4</v>
      </c>
      <c r="AI2476" s="13">
        <f t="shared" si="2936"/>
        <v>3.8562553229710847E-4</v>
      </c>
      <c r="AJ2476" s="13">
        <f t="shared" si="2937"/>
        <v>3.3971467031307042E-4</v>
      </c>
      <c r="AK2476" s="13">
        <f t="shared" si="2938"/>
        <v>1.9951316767238421E-4</v>
      </c>
      <c r="AL2476" s="13">
        <f t="shared" si="2939"/>
        <v>2.9133717892358461E-6</v>
      </c>
      <c r="AM2476" s="13">
        <f t="shared" si="2940"/>
        <v>1.5178910186464917E-2</v>
      </c>
      <c r="AN2476" s="13">
        <f t="shared" si="2941"/>
        <v>7.1401593517130893E-3</v>
      </c>
      <c r="AO2476" s="13">
        <f t="shared" si="2942"/>
        <v>1.6793654795229168E-3</v>
      </c>
      <c r="AP2476" s="13">
        <f t="shared" si="2943"/>
        <v>2.633245071891931E-4</v>
      </c>
      <c r="AQ2476" s="13">
        <f t="shared" si="2944"/>
        <v>3.0966962045449077E-5</v>
      </c>
      <c r="AR2476" s="13">
        <f t="shared" si="2945"/>
        <v>2.0591338254815318E-5</v>
      </c>
      <c r="AS2476" s="13">
        <f t="shared" si="2946"/>
        <v>3.6279650078511925E-5</v>
      </c>
      <c r="AT2476" s="13">
        <f t="shared" si="2947"/>
        <v>3.1960356183053631E-5</v>
      </c>
      <c r="AU2476" s="13">
        <f t="shared" si="2948"/>
        <v>1.8770198814617887E-5</v>
      </c>
      <c r="AV2476" s="13">
        <f t="shared" si="2949"/>
        <v>8.2677511834276834E-6</v>
      </c>
      <c r="AW2476" s="13">
        <f t="shared" si="2950"/>
        <v>6.7071688492851388E-8</v>
      </c>
      <c r="AX2476" s="13">
        <f t="shared" si="2951"/>
        <v>4.4572588671625028E-3</v>
      </c>
      <c r="AY2476" s="13">
        <f t="shared" si="2952"/>
        <v>2.0966945711132388E-3</v>
      </c>
      <c r="AZ2476" s="13">
        <f t="shared" si="2953"/>
        <v>4.9314256312583331E-4</v>
      </c>
      <c r="BA2476" s="13">
        <f t="shared" si="2954"/>
        <v>7.7324753898130589E-5</v>
      </c>
      <c r="BB2476" s="13">
        <f t="shared" si="2955"/>
        <v>9.0933910584201474E-6</v>
      </c>
      <c r="BC2476" s="13">
        <f t="shared" si="2956"/>
        <v>8.5550623077616662E-7</v>
      </c>
      <c r="BD2476" s="13">
        <f t="shared" si="2957"/>
        <v>1.614360919177519E-6</v>
      </c>
      <c r="BE2476" s="13">
        <f t="shared" si="2958"/>
        <v>2.8443245661553319E-6</v>
      </c>
      <c r="BF2476" s="13">
        <f t="shared" si="2959"/>
        <v>2.505691924751402E-6</v>
      </c>
      <c r="BG2476" s="13">
        <f t="shared" si="2960"/>
        <v>1.4715835870660407E-6</v>
      </c>
      <c r="BH2476" s="13">
        <f t="shared" si="2961"/>
        <v>6.4819169278072957E-7</v>
      </c>
      <c r="BI2476" s="13">
        <f t="shared" si="2962"/>
        <v>2.2840834827609008E-7</v>
      </c>
      <c r="BJ2476" s="14">
        <f t="shared" si="2963"/>
        <v>0.68876048450902094</v>
      </c>
      <c r="BK2476" s="14">
        <f t="shared" si="2964"/>
        <v>0.2185046539724623</v>
      </c>
      <c r="BL2476" s="14">
        <f t="shared" si="2965"/>
        <v>9.0684845713190909E-2</v>
      </c>
      <c r="BM2476" s="14">
        <f t="shared" si="2966"/>
        <v>0.3836455002931447</v>
      </c>
      <c r="BN2476" s="14">
        <f t="shared" si="2967"/>
        <v>0.61406900025554256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1.5858585858585901</v>
      </c>
      <c r="F2477" s="10">
        <f>VLOOKUP(B2477,home!$B$2:$E$405,3,FALSE)</f>
        <v>1.58</v>
      </c>
      <c r="G2477" s="10">
        <f>VLOOKUP(C2477,away!$B$2:$E$405,4,FALSE)</f>
        <v>1.01</v>
      </c>
      <c r="H2477" s="10">
        <f>VLOOKUP(A2477,away!$A$2:$E$405,3,FALSE)</f>
        <v>1.1313131313131299</v>
      </c>
      <c r="I2477" s="10">
        <f>VLOOKUP(C2477,away!$B$2:$E$405,3,FALSE)</f>
        <v>0.88</v>
      </c>
      <c r="J2477" s="10">
        <f>VLOOKUP(B2477,home!$B$2:$E$405,4,FALSE)</f>
        <v>1.55</v>
      </c>
      <c r="K2477" s="12">
        <f t="shared" si="2912"/>
        <v>2.5307131313131381</v>
      </c>
      <c r="L2477" s="12">
        <f t="shared" si="2913"/>
        <v>1.5431111111111093</v>
      </c>
      <c r="M2477" s="13">
        <f t="shared" si="2914"/>
        <v>1.7012205151777517E-2</v>
      </c>
      <c r="N2477" s="13">
        <f t="shared" si="2915"/>
        <v>4.3053010970196377E-2</v>
      </c>
      <c r="O2477" s="13">
        <f t="shared" si="2916"/>
        <v>2.6251722794209537E-2</v>
      </c>
      <c r="P2477" s="13">
        <f t="shared" si="2917"/>
        <v>6.64355795948985E-2</v>
      </c>
      <c r="Q2477" s="13">
        <f t="shared" si="2918"/>
        <v>5.4477410102422304E-2</v>
      </c>
      <c r="R2477" s="13">
        <f t="shared" si="2919"/>
        <v>2.0254662564776763E-2</v>
      </c>
      <c r="S2477" s="13">
        <f t="shared" si="2920"/>
        <v>6.486058386806097E-2</v>
      </c>
      <c r="T2477" s="13">
        <f t="shared" si="2921"/>
        <v>8.406469683360443E-2</v>
      </c>
      <c r="U2477" s="13">
        <f t="shared" si="2922"/>
        <v>5.1258740522997205E-2</v>
      </c>
      <c r="V2477" s="13">
        <f t="shared" si="2923"/>
        <v>2.8143522996148085E-2</v>
      </c>
      <c r="W2477" s="13">
        <f t="shared" si="2924"/>
        <v>4.5955565702043698E-2</v>
      </c>
      <c r="X2477" s="13">
        <f t="shared" si="2925"/>
        <v>7.0914544052220224E-2</v>
      </c>
      <c r="Y2477" s="13">
        <f t="shared" si="2926"/>
        <v>5.4714510433179653E-2</v>
      </c>
      <c r="Z2477" s="13">
        <f t="shared" si="2927"/>
        <v>1.041839828517109E-2</v>
      </c>
      <c r="AA2477" s="13">
        <f t="shared" si="2928"/>
        <v>2.6365977347532758E-2</v>
      </c>
      <c r="AB2477" s="13">
        <f t="shared" si="2929"/>
        <v>3.3362362546652959E-2</v>
      </c>
      <c r="AC2477" s="13">
        <f t="shared" si="2930"/>
        <v>6.8690803360377953E-3</v>
      </c>
      <c r="AD2477" s="13">
        <f t="shared" si="2931"/>
        <v>2.9075088394771433E-2</v>
      </c>
      <c r="AE2477" s="13">
        <f t="shared" si="2932"/>
        <v>4.4866091958509456E-2</v>
      </c>
      <c r="AF2477" s="13">
        <f t="shared" si="2933"/>
        <v>3.4616682506654381E-2</v>
      </c>
      <c r="AG2477" s="13">
        <f t="shared" si="2934"/>
        <v>1.7805795801941318E-2</v>
      </c>
      <c r="AH2477" s="13">
        <f t="shared" si="2935"/>
        <v>4.019186538457108E-3</v>
      </c>
      <c r="AI2477" s="13">
        <f t="shared" si="2936"/>
        <v>1.01714081500704E-2</v>
      </c>
      <c r="AJ2477" s="13">
        <f t="shared" si="2937"/>
        <v>1.2870458084664322E-2</v>
      </c>
      <c r="AK2477" s="13">
        <f t="shared" si="2938"/>
        <v>1.0857145760291778E-2</v>
      </c>
      <c r="AL2477" s="13">
        <f t="shared" si="2939"/>
        <v>1.0729974846580281E-3</v>
      </c>
      <c r="AM2477" s="13">
        <f t="shared" si="2940"/>
        <v>1.4716141598947647E-2</v>
      </c>
      <c r="AN2477" s="13">
        <f t="shared" si="2941"/>
        <v>2.2708641614020517E-2</v>
      </c>
      <c r="AO2477" s="13">
        <f t="shared" si="2942"/>
        <v>1.7520978596417592E-2</v>
      </c>
      <c r="AP2477" s="13">
        <f t="shared" si="2943"/>
        <v>9.0122722498906394E-3</v>
      </c>
      <c r="AQ2477" s="13">
        <f t="shared" si="2944"/>
        <v>3.4767343612911394E-3</v>
      </c>
      <c r="AR2477" s="13">
        <f t="shared" si="2945"/>
        <v>1.2404102810242715E-3</v>
      </c>
      <c r="AS2477" s="13">
        <f t="shared" si="2946"/>
        <v>3.1391225864039439E-3</v>
      </c>
      <c r="AT2477" s="13">
        <f t="shared" si="2947"/>
        <v>3.9721093751070623E-3</v>
      </c>
      <c r="AU2477" s="13">
        <f t="shared" si="2948"/>
        <v>3.3507564515318214E-3</v>
      </c>
      <c r="AV2477" s="13">
        <f t="shared" si="2949"/>
        <v>2.1199508379309501E-3</v>
      </c>
      <c r="AW2477" s="13">
        <f t="shared" si="2950"/>
        <v>1.1639553478932105E-4</v>
      </c>
      <c r="AX2477" s="13">
        <f t="shared" si="2951"/>
        <v>6.2070554644533893E-3</v>
      </c>
      <c r="AY2477" s="13">
        <f t="shared" si="2952"/>
        <v>9.5781762544809509E-3</v>
      </c>
      <c r="AZ2477" s="13">
        <f t="shared" si="2953"/>
        <v>7.3900951012350743E-3</v>
      </c>
      <c r="BA2477" s="13">
        <f t="shared" si="2954"/>
        <v>3.8012459542945414E-3</v>
      </c>
      <c r="BB2477" s="13">
        <f t="shared" si="2955"/>
        <v>1.4664362170345141E-3</v>
      </c>
      <c r="BC2477" s="13">
        <f t="shared" si="2956"/>
        <v>4.5257480404833997E-4</v>
      </c>
      <c r="BD2477" s="13">
        <f t="shared" si="2957"/>
        <v>3.1901514783083445E-4</v>
      </c>
      <c r="BE2477" s="13">
        <f t="shared" si="2958"/>
        <v>8.0733582370329465E-4</v>
      </c>
      <c r="BF2477" s="13">
        <f t="shared" si="2959"/>
        <v>1.0215676852127185E-3</v>
      </c>
      <c r="BG2477" s="13">
        <f t="shared" si="2960"/>
        <v>8.6176491849766432E-4</v>
      </c>
      <c r="BH2477" s="13">
        <f t="shared" si="2961"/>
        <v>5.4521994883675916E-4</v>
      </c>
      <c r="BI2477" s="13">
        <f t="shared" si="2962"/>
        <v>2.7595905679501248E-4</v>
      </c>
      <c r="BJ2477" s="14">
        <f t="shared" si="2963"/>
        <v>0.57587374897165766</v>
      </c>
      <c r="BK2477" s="14">
        <f t="shared" si="2964"/>
        <v>0.19397214568606189</v>
      </c>
      <c r="BL2477" s="14">
        <f t="shared" si="2965"/>
        <v>0.21306487642252719</v>
      </c>
      <c r="BM2477" s="14">
        <f t="shared" si="2966"/>
        <v>0.75638279746744519</v>
      </c>
      <c r="BN2477" s="14">
        <f t="shared" si="2967"/>
        <v>0.22748459117828099</v>
      </c>
    </row>
    <row r="2478" spans="1:66" x14ac:dyDescent="0.25">
      <c r="A2478" t="s">
        <v>35</v>
      </c>
      <c r="B2478" t="s">
        <v>286</v>
      </c>
      <c r="C2478" t="s">
        <v>215</v>
      </c>
      <c r="D2478" t="s">
        <v>548</v>
      </c>
      <c r="E2478" s="10">
        <f>VLOOKUP(A2478,home!$A$2:$E$405,3,FALSE)</f>
        <v>1.5858585858585901</v>
      </c>
      <c r="F2478" s="10">
        <f>VLOOKUP(B2478,home!$B$2:$E$405,3,FALSE)</f>
        <v>0.79</v>
      </c>
      <c r="G2478" s="10">
        <f>VLOOKUP(C2478,away!$B$2:$E$405,4,FALSE)</f>
        <v>1.51</v>
      </c>
      <c r="H2478" s="10">
        <f>VLOOKUP(A2478,away!$A$2:$E$405,3,FALSE)</f>
        <v>1.1313131313131299</v>
      </c>
      <c r="I2478" s="10">
        <f>VLOOKUP(C2478,away!$B$2:$E$405,3,FALSE)</f>
        <v>0.5</v>
      </c>
      <c r="J2478" s="10">
        <f>VLOOKUP(B2478,home!$B$2:$E$405,4,FALSE)</f>
        <v>0.66</v>
      </c>
      <c r="K2478" s="12">
        <f t="shared" si="2912"/>
        <v>1.8917707070707122</v>
      </c>
      <c r="L2478" s="12">
        <f t="shared" si="2913"/>
        <v>0.37333333333333291</v>
      </c>
      <c r="M2478" s="13">
        <f t="shared" si="2914"/>
        <v>0.10381923258398101</v>
      </c>
      <c r="N2478" s="13">
        <f t="shared" si="2915"/>
        <v>0.19640218303293649</v>
      </c>
      <c r="O2478" s="13">
        <f t="shared" si="2916"/>
        <v>3.8759180164686206E-2</v>
      </c>
      <c r="P2478" s="13">
        <f t="shared" si="2917"/>
        <v>7.3323481665629547E-2</v>
      </c>
      <c r="Q2478" s="13">
        <f t="shared" si="2918"/>
        <v>0.18577394833322489</v>
      </c>
      <c r="R2478" s="13">
        <f t="shared" si="2919"/>
        <v>7.2350469640747499E-3</v>
      </c>
      <c r="S2478" s="13">
        <f t="shared" si="2920"/>
        <v>1.2946380043844265E-2</v>
      </c>
      <c r="T2478" s="13">
        <f t="shared" si="2921"/>
        <v>6.9355607377737216E-2</v>
      </c>
      <c r="U2478" s="13">
        <f t="shared" si="2922"/>
        <v>1.3687049910917501E-2</v>
      </c>
      <c r="V2478" s="13">
        <f t="shared" si="2923"/>
        <v>1.0159471271516788E-3</v>
      </c>
      <c r="W2478" s="13">
        <f t="shared" si="2924"/>
        <v>0.11714723786455428</v>
      </c>
      <c r="X2478" s="13">
        <f t="shared" si="2925"/>
        <v>4.373496880276688E-2</v>
      </c>
      <c r="Y2478" s="13">
        <f t="shared" si="2926"/>
        <v>8.1638608431831416E-3</v>
      </c>
      <c r="Z2478" s="13">
        <f t="shared" si="2927"/>
        <v>9.0036139997374577E-4</v>
      </c>
      <c r="AA2478" s="13">
        <f t="shared" si="2928"/>
        <v>1.7032773222475093E-3</v>
      </c>
      <c r="AB2478" s="13">
        <f t="shared" si="2929"/>
        <v>1.6111050721228401E-3</v>
      </c>
      <c r="AC2478" s="13">
        <f t="shared" si="2930"/>
        <v>4.48452436851577E-5</v>
      </c>
      <c r="AD2478" s="13">
        <f t="shared" si="2931"/>
        <v>5.5403928251602175E-2</v>
      </c>
      <c r="AE2478" s="13">
        <f t="shared" si="2932"/>
        <v>2.0684133213931456E-2</v>
      </c>
      <c r="AF2478" s="13">
        <f t="shared" si="2933"/>
        <v>3.8610381999338674E-3</v>
      </c>
      <c r="AG2478" s="13">
        <f t="shared" si="2934"/>
        <v>4.8048475376954742E-4</v>
      </c>
      <c r="AH2478" s="13">
        <f t="shared" si="2935"/>
        <v>8.4033730664216156E-5</v>
      </c>
      <c r="AI2478" s="13">
        <f t="shared" si="2936"/>
        <v>1.5897255007643401E-4</v>
      </c>
      <c r="AJ2478" s="13">
        <f t="shared" si="2937"/>
        <v>1.5036980673146488E-4</v>
      </c>
      <c r="AK2478" s="13">
        <f t="shared" si="2938"/>
        <v>9.4821731867489903E-5</v>
      </c>
      <c r="AL2478" s="13">
        <f t="shared" si="2939"/>
        <v>1.2668979807684342E-6</v>
      </c>
      <c r="AM2478" s="13">
        <f t="shared" si="2940"/>
        <v>2.0962305704605683E-2</v>
      </c>
      <c r="AN2478" s="13">
        <f t="shared" si="2941"/>
        <v>7.82592746305278E-3</v>
      </c>
      <c r="AO2478" s="13">
        <f t="shared" si="2942"/>
        <v>1.4608397931031841E-3</v>
      </c>
      <c r="AP2478" s="13">
        <f t="shared" si="2943"/>
        <v>1.8179339647506271E-4</v>
      </c>
      <c r="AQ2478" s="13">
        <f t="shared" si="2944"/>
        <v>1.6967383671005829E-5</v>
      </c>
      <c r="AR2478" s="13">
        <f t="shared" si="2945"/>
        <v>6.274518556261467E-6</v>
      </c>
      <c r="AS2478" s="13">
        <f t="shared" si="2946"/>
        <v>1.186995040570706E-5</v>
      </c>
      <c r="AT2478" s="13">
        <f t="shared" si="2947"/>
        <v>1.1227612235949368E-5</v>
      </c>
      <c r="AU2478" s="13">
        <f t="shared" si="2948"/>
        <v>7.0800226461059056E-6</v>
      </c>
      <c r="AV2478" s="13">
        <f t="shared" si="2949"/>
        <v>3.3484448618251049E-6</v>
      </c>
      <c r="AW2478" s="13">
        <f t="shared" si="2950"/>
        <v>2.4854464328967818E-8</v>
      </c>
      <c r="AX2478" s="13">
        <f t="shared" si="2951"/>
        <v>6.6093126474390512E-3</v>
      </c>
      <c r="AY2478" s="13">
        <f t="shared" si="2952"/>
        <v>2.4674767217105764E-3</v>
      </c>
      <c r="AZ2478" s="13">
        <f t="shared" si="2953"/>
        <v>4.6059565471930709E-4</v>
      </c>
      <c r="BA2478" s="13">
        <f t="shared" si="2954"/>
        <v>5.7318570365069264E-5</v>
      </c>
      <c r="BB2478" s="13">
        <f t="shared" si="2955"/>
        <v>5.3497332340731251E-6</v>
      </c>
      <c r="BC2478" s="13">
        <f t="shared" si="2956"/>
        <v>3.9944674814412626E-7</v>
      </c>
      <c r="BD2478" s="13">
        <f t="shared" si="2957"/>
        <v>3.9041448794515741E-7</v>
      </c>
      <c r="BE2478" s="13">
        <f t="shared" si="2958"/>
        <v>7.3857469191066047E-7</v>
      </c>
      <c r="BF2478" s="13">
        <f t="shared" si="2959"/>
        <v>6.9860698357018181E-7</v>
      </c>
      <c r="BG2478" s="13">
        <f t="shared" si="2960"/>
        <v>4.4053474242436683E-7</v>
      </c>
      <c r="BH2478" s="13">
        <f t="shared" si="2961"/>
        <v>2.0834768029133956E-7</v>
      </c>
      <c r="BI2478" s="13">
        <f t="shared" si="2962"/>
        <v>7.8829207692258012E-8</v>
      </c>
      <c r="BJ2478" s="14">
        <f t="shared" si="2963"/>
        <v>0.74105567718876353</v>
      </c>
      <c r="BK2478" s="14">
        <f t="shared" si="2964"/>
        <v>0.19361863028398302</v>
      </c>
      <c r="BL2478" s="14">
        <f t="shared" si="2965"/>
        <v>6.3526213109888097E-2</v>
      </c>
      <c r="BM2478" s="14">
        <f t="shared" si="2966"/>
        <v>0.39132035737082949</v>
      </c>
      <c r="BN2478" s="14">
        <f t="shared" si="2967"/>
        <v>0.60531307274453294</v>
      </c>
    </row>
  </sheetData>
  <conditionalFormatting sqref="BJ2:BL24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2021-10-29T16:37:33Z</dcterms:modified>
</cp:coreProperties>
</file>